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45" windowWidth="19245" windowHeight="6360"/>
  </bookViews>
  <sheets>
    <sheet name="貼り付け用" sheetId="28" r:id="rId1"/>
    <sheet name="集計用" sheetId="19" r:id="rId2"/>
    <sheet name="チェック" sheetId="29" r:id="rId3"/>
    <sheet name="マスター" sheetId="20" state="hidden" r:id="rId4"/>
    <sheet name="プルダウン選択表" sheetId="7" state="hidden" r:id="rId5"/>
    <sheet name="コード表" sheetId="10" state="hidden" r:id="rId6"/>
    <sheet name="目的別資産分類変換表" sheetId="23" state="hidden" r:id="rId7"/>
    <sheet name="事業用資産とインフラ資産の区別表" sheetId="24" state="hidden" r:id="rId8"/>
    <sheet name="耐用年数表" sheetId="27" state="hidden" r:id="rId9"/>
  </sheets>
  <definedNames>
    <definedName name="_xlnm._FilterDatabase" localSheetId="2" hidden="1">チェック!$A$10:$BK$10</definedName>
    <definedName name="_xlnm._FilterDatabase" localSheetId="1" hidden="1">集計用!$A$10:$BK$10</definedName>
    <definedName name="_xlnm._FilterDatabase" localSheetId="8" hidden="1">耐用年数表!$A$5:$K$498</definedName>
    <definedName name="_xlnm._FilterDatabase" localSheetId="0" hidden="1">貼り付け用!$E$6:$BJ$731</definedName>
    <definedName name="AS2DocOpenMode" hidden="1">"AS2DocumentEdit"</definedName>
    <definedName name="_xlnm.Print_Area" localSheetId="8">耐用年数表!$A$1:$T$716</definedName>
    <definedName name="課" localSheetId="2">#REF!</definedName>
    <definedName name="課" localSheetId="1">#REF!</definedName>
    <definedName name="課" localSheetId="8">#REF!</definedName>
    <definedName name="課" localSheetId="0">#REF!</definedName>
    <definedName name="課">#REF!</definedName>
    <definedName name="勘定科目" localSheetId="2">#REF!,#REF!,#REF!,#REF!,#REF!,#REF!,#REF!,#REF!,#REF!,#REF!</definedName>
    <definedName name="勘定科目" localSheetId="0">#REF!,#REF!,#REF!,#REF!,#REF!,#REF!,#REF!,#REF!,#REF!,#REF!</definedName>
    <definedName name="勘定科目">#REF!,#REF!,#REF!,#REF!,#REF!,#REF!,#REF!,#REF!,#REF!,#REF!</definedName>
    <definedName name="環境衛生" localSheetId="2">#REF!</definedName>
    <definedName name="環境衛生" localSheetId="1">#REF!</definedName>
    <definedName name="環境衛生" localSheetId="8">#REF!</definedName>
    <definedName name="環境衛生" localSheetId="0">#REF!</definedName>
    <definedName name="環境衛生">#REF!</definedName>
    <definedName name="器具及び備品" localSheetId="2">#REF!</definedName>
    <definedName name="器具及び備品" localSheetId="0">#REF!</definedName>
    <definedName name="器具及び備品">#REF!</definedName>
    <definedName name="機械及び装置" localSheetId="2">#REF!</definedName>
    <definedName name="機械及び装置" localSheetId="0">#REF!</definedName>
    <definedName name="機械及び装置">#REF!</definedName>
    <definedName name="議会事務局" localSheetId="2">#REF!</definedName>
    <definedName name="議会事務局" localSheetId="1">#REF!</definedName>
    <definedName name="議会事務局" localSheetId="8">#REF!</definedName>
    <definedName name="議会事務局" localSheetId="0">#REF!</definedName>
    <definedName name="議会事務局">#REF!</definedName>
    <definedName name="教育" localSheetId="2">#REF!</definedName>
    <definedName name="教育" localSheetId="1">#REF!</definedName>
    <definedName name="教育" localSheetId="8">#REF!</definedName>
    <definedName name="教育" localSheetId="0">#REF!</definedName>
    <definedName name="教育">#REF!</definedName>
    <definedName name="教育総務課" localSheetId="2">#REF!</definedName>
    <definedName name="教育総務課" localSheetId="1">#REF!</definedName>
    <definedName name="教育総務課" localSheetId="8">#REF!</definedName>
    <definedName name="教育総務課" localSheetId="0">#REF!</definedName>
    <definedName name="教育総務課">#REF!</definedName>
    <definedName name="健康推進課" localSheetId="2">#REF!</definedName>
    <definedName name="健康推進課" localSheetId="1">#REF!</definedName>
    <definedName name="健康推進課" localSheetId="8">#REF!</definedName>
    <definedName name="健康推進課" localSheetId="0">#REF!</definedName>
    <definedName name="健康推進課">#REF!</definedName>
    <definedName name="建物" localSheetId="2">#REF!</definedName>
    <definedName name="建物" localSheetId="0">#REF!</definedName>
    <definedName name="建物">#REF!</definedName>
    <definedName name="建物付属設備" localSheetId="2">#REF!</definedName>
    <definedName name="建物付属設備" localSheetId="0">#REF!</definedName>
    <definedName name="建物付属設備">#REF!</definedName>
    <definedName name="工具" localSheetId="2">#REF!</definedName>
    <definedName name="工具" localSheetId="0">#REF!</definedName>
    <definedName name="工具">#REF!</definedName>
    <definedName name="構築物" localSheetId="2">#REF!</definedName>
    <definedName name="構築物" localSheetId="0">#REF!</definedName>
    <definedName name="構築物">#REF!</definedName>
    <definedName name="航空機" localSheetId="2">#REF!</definedName>
    <definedName name="航空機" localSheetId="0">#REF!</definedName>
    <definedName name="航空機">#REF!</definedName>
    <definedName name="産業振興" localSheetId="2">#REF!</definedName>
    <definedName name="産業振興" localSheetId="1">#REF!</definedName>
    <definedName name="産業振興" localSheetId="8">#REF!</definedName>
    <definedName name="産業振興" localSheetId="0">#REF!</definedName>
    <definedName name="産業振興">#REF!</definedName>
    <definedName name="産業振興課" localSheetId="2">#REF!</definedName>
    <definedName name="産業振興課" localSheetId="1">#REF!</definedName>
    <definedName name="産業振興課" localSheetId="8">#REF!</definedName>
    <definedName name="産業振興課" localSheetId="0">#REF!</definedName>
    <definedName name="産業振興課">#REF!</definedName>
    <definedName name="車両及び運搬具" localSheetId="2">#REF!</definedName>
    <definedName name="車両及び運搬具" localSheetId="0">#REF!</definedName>
    <definedName name="車両及び運搬具">#REF!</definedName>
    <definedName name="種類" localSheetId="2">#REF!</definedName>
    <definedName name="種類" localSheetId="0">#REF!</definedName>
    <definedName name="種類">#REF!</definedName>
    <definedName name="住民生活課" localSheetId="2">#REF!</definedName>
    <definedName name="住民生活課" localSheetId="1">#REF!</definedName>
    <definedName name="住民生活課" localSheetId="8">#REF!</definedName>
    <definedName name="住民生活課" localSheetId="0">#REF!</definedName>
    <definedName name="住民生活課">#REF!</definedName>
    <definedName name="出納室" localSheetId="2">#REF!</definedName>
    <definedName name="出納室" localSheetId="1">#REF!</definedName>
    <definedName name="出納室" localSheetId="8">#REF!</definedName>
    <definedName name="出納室" localSheetId="0">#REF!</definedName>
    <definedName name="出納室">#REF!</definedName>
    <definedName name="商工" localSheetId="2">#REF!</definedName>
    <definedName name="商工" localSheetId="1">#REF!</definedName>
    <definedName name="商工" localSheetId="8">#REF!</definedName>
    <definedName name="商工" localSheetId="0">#REF!</definedName>
    <definedName name="商工">#REF!</definedName>
    <definedName name="消防_警察" localSheetId="2">#REF!</definedName>
    <definedName name="消防_警察" localSheetId="1">#REF!</definedName>
    <definedName name="消防_警察" localSheetId="8">#REF!</definedName>
    <definedName name="消防_警察" localSheetId="0">#REF!</definedName>
    <definedName name="消防_警察">#REF!</definedName>
    <definedName name="図書館" localSheetId="2">#REF!</definedName>
    <definedName name="図書館" localSheetId="1">#REF!</definedName>
    <definedName name="図書館" localSheetId="8">#REF!</definedName>
    <definedName name="図書館" localSheetId="0">#REF!</definedName>
    <definedName name="図書館">#REF!</definedName>
    <definedName name="政策企画課" localSheetId="2">#REF!</definedName>
    <definedName name="政策企画課" localSheetId="1">#REF!</definedName>
    <definedName name="政策企画課" localSheetId="8">#REF!</definedName>
    <definedName name="政策企画課" localSheetId="0">#REF!</definedName>
    <definedName name="政策企画課">#REF!</definedName>
    <definedName name="清掃" localSheetId="2">#REF!</definedName>
    <definedName name="清掃" localSheetId="1">#REF!</definedName>
    <definedName name="清掃" localSheetId="8">#REF!</definedName>
    <definedName name="清掃" localSheetId="0">#REF!</definedName>
    <definedName name="清掃">#REF!</definedName>
    <definedName name="生涯学習課" localSheetId="2">#REF!</definedName>
    <definedName name="生涯学習課" localSheetId="1">#REF!</definedName>
    <definedName name="生涯学習課" localSheetId="8">#REF!</definedName>
    <definedName name="生涯学習課" localSheetId="0">#REF!</definedName>
    <definedName name="生涯学習課">#REF!</definedName>
    <definedName name="生活インフラ・国土保全" localSheetId="2">#REF!</definedName>
    <definedName name="生活インフラ・国土保全" localSheetId="1">#REF!</definedName>
    <definedName name="生活インフラ・国土保全" localSheetId="8">#REF!</definedName>
    <definedName name="生活インフラ・国土保全" localSheetId="0">#REF!</definedName>
    <definedName name="生活インフラ・国土保全">#REF!</definedName>
    <definedName name="税務課" localSheetId="2">#REF!</definedName>
    <definedName name="税務課" localSheetId="1">#REF!</definedName>
    <definedName name="税務課" localSheetId="8">#REF!</definedName>
    <definedName name="税務課" localSheetId="0">#REF!</definedName>
    <definedName name="税務課">#REF!</definedName>
    <definedName name="船舶" localSheetId="2">#REF!</definedName>
    <definedName name="船舶" localSheetId="0">#REF!</definedName>
    <definedName name="船舶">#REF!</definedName>
    <definedName name="総務" localSheetId="2">#REF!</definedName>
    <definedName name="総務" localSheetId="1">#REF!</definedName>
    <definedName name="総務" localSheetId="8">#REF!</definedName>
    <definedName name="総務" localSheetId="0">#REF!</definedName>
    <definedName name="総務">#REF!</definedName>
    <definedName name="総務課" localSheetId="2">#REF!</definedName>
    <definedName name="総務課" localSheetId="1">#REF!</definedName>
    <definedName name="総務課" localSheetId="8">#REF!</definedName>
    <definedName name="総務課" localSheetId="0">#REF!</definedName>
    <definedName name="総務課">#REF!</definedName>
    <definedName name="大項目" localSheetId="2">#REF!</definedName>
    <definedName name="大項目" localSheetId="1">#REF!</definedName>
    <definedName name="大項目" localSheetId="8">#REF!</definedName>
    <definedName name="大項目" localSheetId="0">#REF!</definedName>
    <definedName name="大項目">#REF!</definedName>
    <definedName name="地域整備課" localSheetId="2">#REF!</definedName>
    <definedName name="地域整備課" localSheetId="1">#REF!</definedName>
    <definedName name="地域整備課" localSheetId="8">#REF!</definedName>
    <definedName name="地域整備課" localSheetId="0">#REF!</definedName>
    <definedName name="地域整備課">#REF!</definedName>
    <definedName name="中央図書館" localSheetId="2">#REF!</definedName>
    <definedName name="中央図書館" localSheetId="1">#REF!</definedName>
    <definedName name="中央図書館" localSheetId="8">#REF!</definedName>
    <definedName name="中央図書館" localSheetId="0">#REF!</definedName>
    <definedName name="中央図書館">#REF!</definedName>
    <definedName name="中項目" localSheetId="2">#REF!</definedName>
    <definedName name="中項目" localSheetId="1">#REF!</definedName>
    <definedName name="中項目" localSheetId="8">#REF!</definedName>
    <definedName name="中項目" localSheetId="0">#REF!</definedName>
    <definedName name="中項目">#REF!</definedName>
    <definedName name="都市計画" localSheetId="2">#REF!</definedName>
    <definedName name="都市計画" localSheetId="1">#REF!</definedName>
    <definedName name="都市計画" localSheetId="8">#REF!</definedName>
    <definedName name="都市計画" localSheetId="0">#REF!</definedName>
    <definedName name="都市計画">#REF!</definedName>
    <definedName name="農林水産業" localSheetId="2">#REF!</definedName>
    <definedName name="農林水産業" localSheetId="1">#REF!</definedName>
    <definedName name="農林水産業" localSheetId="8">#REF!</definedName>
    <definedName name="農林水産業" localSheetId="0">#REF!</definedName>
    <definedName name="農林水産業">#REF!</definedName>
    <definedName name="福祉" localSheetId="2">#REF!</definedName>
    <definedName name="福祉" localSheetId="1">#REF!</definedName>
    <definedName name="福祉" localSheetId="8">#REF!</definedName>
    <definedName name="福祉" localSheetId="0">#REF!</definedName>
    <definedName name="福祉">#REF!</definedName>
    <definedName name="福祉課" localSheetId="2">#REF!</definedName>
    <definedName name="福祉課" localSheetId="1">#REF!</definedName>
    <definedName name="福祉課" localSheetId="8">#REF!</definedName>
    <definedName name="福祉課" localSheetId="0">#REF!</definedName>
    <definedName name="福祉課">#REF!</definedName>
    <definedName name="分類" localSheetId="2">#REF!</definedName>
    <definedName name="分類" localSheetId="0">#REF!</definedName>
    <definedName name="分類">#REF!</definedName>
    <definedName name="無形減価償却資産" localSheetId="2">#REF!</definedName>
    <definedName name="無形減価償却資産" localSheetId="0">#REF!</definedName>
    <definedName name="無形減価償却資産">#REF!</definedName>
  </definedNames>
  <calcPr calcId="145621"/>
</workbook>
</file>

<file path=xl/calcChain.xml><?xml version="1.0" encoding="utf-8"?>
<calcChain xmlns="http://schemas.openxmlformats.org/spreadsheetml/2006/main">
  <c r="Z731" i="19" l="1"/>
  <c r="Z730" i="19"/>
  <c r="Z729" i="19"/>
  <c r="Z728" i="19"/>
  <c r="Z727" i="19"/>
  <c r="Z726" i="19"/>
  <c r="Z725" i="19"/>
  <c r="Z724" i="19"/>
  <c r="Z723" i="19"/>
  <c r="Z722" i="19"/>
  <c r="Z721" i="19"/>
  <c r="Z720" i="19"/>
  <c r="Z719" i="19"/>
  <c r="Z718" i="19"/>
  <c r="Z717" i="19"/>
  <c r="Z716" i="19"/>
  <c r="Z715" i="19"/>
  <c r="Z714" i="19"/>
  <c r="Z713" i="19"/>
  <c r="Z712" i="19"/>
  <c r="Z711" i="19"/>
  <c r="Z710" i="19"/>
  <c r="Z709" i="19"/>
  <c r="Z708" i="19"/>
  <c r="Z707" i="19"/>
  <c r="BE731" i="19" l="1"/>
  <c r="BD731" i="19"/>
  <c r="AZ731" i="19"/>
  <c r="AY731" i="19"/>
  <c r="AX731" i="19"/>
  <c r="AW731" i="19"/>
  <c r="AV731" i="19"/>
  <c r="AS731" i="19"/>
  <c r="AS731" i="29" s="1"/>
  <c r="AR731" i="19"/>
  <c r="AR731" i="29" s="1"/>
  <c r="AQ731" i="19"/>
  <c r="AQ731" i="29" s="1"/>
  <c r="AP731" i="19"/>
  <c r="AP731" i="29" s="1"/>
  <c r="AO731" i="19"/>
  <c r="AO731" i="29" s="1"/>
  <c r="AN731" i="19"/>
  <c r="AN731" i="29" s="1"/>
  <c r="AM731" i="19"/>
  <c r="AM731" i="29" s="1"/>
  <c r="AL731" i="19"/>
  <c r="AK731" i="19"/>
  <c r="AK731" i="29" s="1"/>
  <c r="AJ731" i="19"/>
  <c r="AJ731" i="29" s="1"/>
  <c r="AI731" i="19"/>
  <c r="AI731" i="29" s="1"/>
  <c r="AH731" i="19"/>
  <c r="AH731" i="29" s="1"/>
  <c r="AG731" i="19"/>
  <c r="AG731" i="29" s="1"/>
  <c r="AF731" i="19"/>
  <c r="AF731" i="29" s="1"/>
  <c r="AC731" i="19"/>
  <c r="AC731" i="29" s="1"/>
  <c r="AB731" i="19"/>
  <c r="AB731" i="29" s="1"/>
  <c r="AA731" i="19"/>
  <c r="AA731" i="29" s="1"/>
  <c r="Z731" i="29"/>
  <c r="Y731" i="19"/>
  <c r="Y731" i="29" s="1"/>
  <c r="X731" i="19"/>
  <c r="X731" i="29" s="1"/>
  <c r="W731" i="19"/>
  <c r="W731" i="29" s="1"/>
  <c r="T731" i="19"/>
  <c r="U731" i="19" s="1"/>
  <c r="U731" i="29" s="1"/>
  <c r="S731" i="19"/>
  <c r="S731" i="29" s="1"/>
  <c r="R731" i="19"/>
  <c r="R731" i="29" s="1"/>
  <c r="Q731" i="19"/>
  <c r="Q731" i="29" s="1"/>
  <c r="O731" i="19"/>
  <c r="O731" i="29" s="1"/>
  <c r="L731" i="19"/>
  <c r="K731" i="19"/>
  <c r="J731" i="19"/>
  <c r="J731" i="29" s="1"/>
  <c r="I731" i="19"/>
  <c r="H731" i="19"/>
  <c r="G731" i="19"/>
  <c r="F731" i="19"/>
  <c r="BE730" i="19"/>
  <c r="BD730" i="19"/>
  <c r="AZ730" i="19"/>
  <c r="AY730" i="19"/>
  <c r="AX730" i="19"/>
  <c r="AW730" i="19"/>
  <c r="AV730" i="19"/>
  <c r="AS730" i="19"/>
  <c r="AS730" i="29" s="1"/>
  <c r="AR730" i="19"/>
  <c r="AR730" i="29" s="1"/>
  <c r="AQ730" i="19"/>
  <c r="AQ730" i="29" s="1"/>
  <c r="AP730" i="19"/>
  <c r="AP730" i="29" s="1"/>
  <c r="AO730" i="19"/>
  <c r="AO730" i="29" s="1"/>
  <c r="AN730" i="19"/>
  <c r="AN730" i="29" s="1"/>
  <c r="AM730" i="19"/>
  <c r="AM730" i="29" s="1"/>
  <c r="AL730" i="19"/>
  <c r="AK730" i="19"/>
  <c r="AK730" i="29" s="1"/>
  <c r="AJ730" i="19"/>
  <c r="AJ730" i="29" s="1"/>
  <c r="AI730" i="19"/>
  <c r="AI730" i="29" s="1"/>
  <c r="AH730" i="19"/>
  <c r="AH730" i="29" s="1"/>
  <c r="AG730" i="19"/>
  <c r="AG730" i="29" s="1"/>
  <c r="AF730" i="19"/>
  <c r="AF730" i="29" s="1"/>
  <c r="AC730" i="19"/>
  <c r="AD730" i="19" s="1"/>
  <c r="AD730" i="29" s="1"/>
  <c r="AB730" i="19"/>
  <c r="AB730" i="29" s="1"/>
  <c r="AA730" i="19"/>
  <c r="AA730" i="29" s="1"/>
  <c r="Z730" i="29"/>
  <c r="Y730" i="19"/>
  <c r="Y730" i="29" s="1"/>
  <c r="X730" i="19"/>
  <c r="X730" i="29" s="1"/>
  <c r="W730" i="19"/>
  <c r="W730" i="29" s="1"/>
  <c r="T730" i="19"/>
  <c r="T730" i="29" s="1"/>
  <c r="S730" i="19"/>
  <c r="S730" i="29" s="1"/>
  <c r="R730" i="19"/>
  <c r="R730" i="29" s="1"/>
  <c r="Q730" i="19"/>
  <c r="Q730" i="29" s="1"/>
  <c r="O730" i="19"/>
  <c r="O730" i="29" s="1"/>
  <c r="L730" i="19"/>
  <c r="M730" i="19" s="1"/>
  <c r="M730" i="29" s="1"/>
  <c r="K730" i="19"/>
  <c r="J730" i="19"/>
  <c r="J730" i="29" s="1"/>
  <c r="I730" i="19"/>
  <c r="H730" i="19"/>
  <c r="G730" i="19"/>
  <c r="F730" i="19"/>
  <c r="BE729" i="19"/>
  <c r="BD729" i="19"/>
  <c r="AZ729" i="19"/>
  <c r="AY729" i="19"/>
  <c r="AX729" i="19"/>
  <c r="AW729" i="19"/>
  <c r="AV729" i="19"/>
  <c r="AS729" i="19"/>
  <c r="AS729" i="29" s="1"/>
  <c r="AR729" i="19"/>
  <c r="AR729" i="29" s="1"/>
  <c r="AQ729" i="19"/>
  <c r="AQ729" i="29" s="1"/>
  <c r="AP729" i="19"/>
  <c r="AP729" i="29" s="1"/>
  <c r="AO729" i="19"/>
  <c r="AO729" i="29" s="1"/>
  <c r="AN729" i="19"/>
  <c r="AN729" i="29" s="1"/>
  <c r="AM729" i="19"/>
  <c r="AM729" i="29" s="1"/>
  <c r="AL729" i="19"/>
  <c r="AK729" i="19"/>
  <c r="AJ729" i="19"/>
  <c r="AJ729" i="29" s="1"/>
  <c r="AI729" i="19"/>
  <c r="AI729" i="29" s="1"/>
  <c r="AH729" i="19"/>
  <c r="AH729" i="29" s="1"/>
  <c r="AG729" i="19"/>
  <c r="AG729" i="29" s="1"/>
  <c r="AF729" i="19"/>
  <c r="AF729" i="29" s="1"/>
  <c r="AC729" i="19"/>
  <c r="AE729" i="19" s="1"/>
  <c r="AE729" i="29" s="1"/>
  <c r="AB729" i="19"/>
  <c r="AB729" i="29" s="1"/>
  <c r="AA729" i="19"/>
  <c r="AA729" i="29" s="1"/>
  <c r="Z729" i="29"/>
  <c r="Y729" i="19"/>
  <c r="Y729" i="29" s="1"/>
  <c r="X729" i="19"/>
  <c r="X729" i="29" s="1"/>
  <c r="W729" i="19"/>
  <c r="W729" i="29" s="1"/>
  <c r="U729" i="19"/>
  <c r="U729" i="29" s="1"/>
  <c r="T729" i="19"/>
  <c r="S729" i="19"/>
  <c r="S729" i="29" s="1"/>
  <c r="R729" i="19"/>
  <c r="R729" i="29" s="1"/>
  <c r="Q729" i="19"/>
  <c r="Q729" i="29" s="1"/>
  <c r="O729" i="19"/>
  <c r="O729" i="29" s="1"/>
  <c r="M729" i="19"/>
  <c r="M729" i="29" s="1"/>
  <c r="L729" i="19"/>
  <c r="P729" i="19" s="1"/>
  <c r="P729" i="29" s="1"/>
  <c r="K729" i="19"/>
  <c r="J729" i="19"/>
  <c r="J729" i="29" s="1"/>
  <c r="I729" i="19"/>
  <c r="H729" i="19"/>
  <c r="G729" i="19"/>
  <c r="F729" i="19"/>
  <c r="BE728" i="19"/>
  <c r="BD728" i="19"/>
  <c r="AZ728" i="19"/>
  <c r="AY728" i="19"/>
  <c r="AX728" i="19"/>
  <c r="X728" i="19" s="1"/>
  <c r="X728" i="29" s="1"/>
  <c r="AW728" i="19"/>
  <c r="AV728" i="19"/>
  <c r="AS728" i="19"/>
  <c r="AS728" i="29" s="1"/>
  <c r="AR728" i="19"/>
  <c r="AR728" i="29" s="1"/>
  <c r="AQ728" i="19"/>
  <c r="AQ728" i="29" s="1"/>
  <c r="AP728" i="19"/>
  <c r="AP728" i="29" s="1"/>
  <c r="AO728" i="19"/>
  <c r="AO728" i="29" s="1"/>
  <c r="AN728" i="19"/>
  <c r="AN728" i="29" s="1"/>
  <c r="AM728" i="19"/>
  <c r="AM728" i="29" s="1"/>
  <c r="AL728" i="19"/>
  <c r="AK728" i="19"/>
  <c r="AJ728" i="19"/>
  <c r="AJ728" i="29" s="1"/>
  <c r="AI728" i="19"/>
  <c r="AI728" i="29" s="1"/>
  <c r="AH728" i="19"/>
  <c r="AH728" i="29" s="1"/>
  <c r="AG728" i="19"/>
  <c r="AG728" i="29" s="1"/>
  <c r="AF728" i="19"/>
  <c r="AF728" i="29" s="1"/>
  <c r="AC728" i="19"/>
  <c r="AD728" i="19" s="1"/>
  <c r="AD728" i="29" s="1"/>
  <c r="AB728" i="19"/>
  <c r="AB728" i="29" s="1"/>
  <c r="AA728" i="19"/>
  <c r="AA728" i="29" s="1"/>
  <c r="Z728" i="29"/>
  <c r="Y728" i="19"/>
  <c r="Y728" i="29" s="1"/>
  <c r="W728" i="19"/>
  <c r="W728" i="29" s="1"/>
  <c r="T728" i="19"/>
  <c r="V728" i="19" s="1"/>
  <c r="V728" i="29" s="1"/>
  <c r="S728" i="19"/>
  <c r="S728" i="29" s="1"/>
  <c r="R728" i="19"/>
  <c r="R728" i="29" s="1"/>
  <c r="Q728" i="19"/>
  <c r="Q728" i="29" s="1"/>
  <c r="O728" i="19"/>
  <c r="O728" i="29" s="1"/>
  <c r="L728" i="19"/>
  <c r="K728" i="19"/>
  <c r="J728" i="19"/>
  <c r="J728" i="29" s="1"/>
  <c r="I728" i="19"/>
  <c r="H728" i="19"/>
  <c r="G728" i="19"/>
  <c r="F728" i="19"/>
  <c r="BE727" i="19"/>
  <c r="BD727" i="19"/>
  <c r="AZ727" i="19"/>
  <c r="AY727" i="19"/>
  <c r="AX727" i="19"/>
  <c r="AW727" i="19"/>
  <c r="AV727" i="19"/>
  <c r="AS727" i="19"/>
  <c r="AS727" i="29" s="1"/>
  <c r="AR727" i="19"/>
  <c r="AR727" i="29" s="1"/>
  <c r="AQ727" i="19"/>
  <c r="AQ727" i="29" s="1"/>
  <c r="AP727" i="19"/>
  <c r="AP727" i="29" s="1"/>
  <c r="AO727" i="19"/>
  <c r="AO727" i="29" s="1"/>
  <c r="AN727" i="19"/>
  <c r="AN727" i="29" s="1"/>
  <c r="AM727" i="19"/>
  <c r="AM727" i="29" s="1"/>
  <c r="AL727" i="19"/>
  <c r="AK727" i="19"/>
  <c r="AK727" i="29" s="1"/>
  <c r="AJ727" i="19"/>
  <c r="AJ727" i="29" s="1"/>
  <c r="AI727" i="19"/>
  <c r="AI727" i="29" s="1"/>
  <c r="AH727" i="19"/>
  <c r="AH727" i="29" s="1"/>
  <c r="AG727" i="19"/>
  <c r="AG727" i="29" s="1"/>
  <c r="AF727" i="19"/>
  <c r="AF727" i="29" s="1"/>
  <c r="AC727" i="19"/>
  <c r="AC727" i="29" s="1"/>
  <c r="AB727" i="19"/>
  <c r="AB727" i="29" s="1"/>
  <c r="AA727" i="19"/>
  <c r="AA727" i="29" s="1"/>
  <c r="Z727" i="29"/>
  <c r="Y727" i="19"/>
  <c r="Y727" i="29" s="1"/>
  <c r="X727" i="19"/>
  <c r="X727" i="29" s="1"/>
  <c r="W727" i="19"/>
  <c r="W727" i="29" s="1"/>
  <c r="T727" i="19"/>
  <c r="U727" i="19" s="1"/>
  <c r="U727" i="29" s="1"/>
  <c r="S727" i="19"/>
  <c r="S727" i="29" s="1"/>
  <c r="R727" i="19"/>
  <c r="R727" i="29" s="1"/>
  <c r="Q727" i="19"/>
  <c r="Q727" i="29" s="1"/>
  <c r="O727" i="19"/>
  <c r="O727" i="29" s="1"/>
  <c r="L727" i="19"/>
  <c r="P727" i="19" s="1"/>
  <c r="P727" i="29" s="1"/>
  <c r="K727" i="19"/>
  <c r="J727" i="19"/>
  <c r="J727" i="29" s="1"/>
  <c r="I727" i="19"/>
  <c r="H727" i="19"/>
  <c r="G727" i="19"/>
  <c r="F727" i="19"/>
  <c r="BE726" i="19"/>
  <c r="BD726" i="19"/>
  <c r="AZ726" i="19"/>
  <c r="AY726" i="19"/>
  <c r="AX726" i="19"/>
  <c r="X726" i="19" s="1"/>
  <c r="X726" i="29" s="1"/>
  <c r="AW726" i="19"/>
  <c r="AV726" i="19"/>
  <c r="AS726" i="19"/>
  <c r="AS726" i="29" s="1"/>
  <c r="AR726" i="19"/>
  <c r="AR726" i="29" s="1"/>
  <c r="AQ726" i="19"/>
  <c r="AQ726" i="29" s="1"/>
  <c r="AP726" i="19"/>
  <c r="AP726" i="29" s="1"/>
  <c r="AO726" i="19"/>
  <c r="AO726" i="29" s="1"/>
  <c r="AN726" i="19"/>
  <c r="AN726" i="29" s="1"/>
  <c r="AM726" i="19"/>
  <c r="AM726" i="29" s="1"/>
  <c r="AL726" i="19"/>
  <c r="AK726" i="19"/>
  <c r="AK726" i="29" s="1"/>
  <c r="AJ726" i="19"/>
  <c r="AJ726" i="29" s="1"/>
  <c r="AI726" i="19"/>
  <c r="AI726" i="29" s="1"/>
  <c r="AH726" i="19"/>
  <c r="AH726" i="29" s="1"/>
  <c r="AG726" i="19"/>
  <c r="AG726" i="29" s="1"/>
  <c r="AF726" i="19"/>
  <c r="AF726" i="29" s="1"/>
  <c r="AC726" i="19"/>
  <c r="AD726" i="19" s="1"/>
  <c r="AD726" i="29" s="1"/>
  <c r="AB726" i="19"/>
  <c r="AB726" i="29" s="1"/>
  <c r="AA726" i="19"/>
  <c r="AA726" i="29" s="1"/>
  <c r="Z726" i="29"/>
  <c r="Y726" i="19"/>
  <c r="Y726" i="29" s="1"/>
  <c r="W726" i="19"/>
  <c r="W726" i="29" s="1"/>
  <c r="T726" i="19"/>
  <c r="T726" i="29" s="1"/>
  <c r="S726" i="19"/>
  <c r="S726" i="29" s="1"/>
  <c r="R726" i="19"/>
  <c r="R726" i="29" s="1"/>
  <c r="Q726" i="19"/>
  <c r="Q726" i="29" s="1"/>
  <c r="O726" i="19"/>
  <c r="O726" i="29" s="1"/>
  <c r="L726" i="19"/>
  <c r="M726" i="19" s="1"/>
  <c r="M726" i="29" s="1"/>
  <c r="K726" i="19"/>
  <c r="J726" i="19"/>
  <c r="J726" i="29" s="1"/>
  <c r="I726" i="19"/>
  <c r="H726" i="19"/>
  <c r="G726" i="19"/>
  <c r="F726" i="19"/>
  <c r="BE725" i="19"/>
  <c r="BD725" i="19"/>
  <c r="AZ725" i="19"/>
  <c r="AY725" i="19"/>
  <c r="AX725" i="19"/>
  <c r="AW725" i="19"/>
  <c r="AV725" i="19"/>
  <c r="AS725" i="19"/>
  <c r="AS725" i="29" s="1"/>
  <c r="AR725" i="19"/>
  <c r="AR725" i="29" s="1"/>
  <c r="AQ725" i="19"/>
  <c r="AQ725" i="29" s="1"/>
  <c r="AP725" i="19"/>
  <c r="AP725" i="29" s="1"/>
  <c r="AO725" i="19"/>
  <c r="AO725" i="29" s="1"/>
  <c r="AN725" i="19"/>
  <c r="AN725" i="29" s="1"/>
  <c r="AM725" i="19"/>
  <c r="AM725" i="29" s="1"/>
  <c r="AL725" i="19"/>
  <c r="AK725" i="19"/>
  <c r="AJ725" i="19"/>
  <c r="AJ725" i="29" s="1"/>
  <c r="AI725" i="19"/>
  <c r="AI725" i="29" s="1"/>
  <c r="AH725" i="19"/>
  <c r="AH725" i="29" s="1"/>
  <c r="AG725" i="19"/>
  <c r="AG725" i="29" s="1"/>
  <c r="AF725" i="19"/>
  <c r="AF725" i="29" s="1"/>
  <c r="AC725" i="19"/>
  <c r="AE725" i="19" s="1"/>
  <c r="AE725" i="29" s="1"/>
  <c r="AB725" i="19"/>
  <c r="AB725" i="29" s="1"/>
  <c r="AA725" i="19"/>
  <c r="AA725" i="29" s="1"/>
  <c r="Z725" i="29"/>
  <c r="Y725" i="19"/>
  <c r="Y725" i="29" s="1"/>
  <c r="X725" i="19"/>
  <c r="X725" i="29" s="1"/>
  <c r="W725" i="19"/>
  <c r="W725" i="29" s="1"/>
  <c r="T725" i="19"/>
  <c r="U725" i="19" s="1"/>
  <c r="U725" i="29" s="1"/>
  <c r="S725" i="19"/>
  <c r="S725" i="29" s="1"/>
  <c r="R725" i="19"/>
  <c r="R725" i="29" s="1"/>
  <c r="Q725" i="19"/>
  <c r="Q725" i="29" s="1"/>
  <c r="O725" i="19"/>
  <c r="O725" i="29" s="1"/>
  <c r="L725" i="19"/>
  <c r="P725" i="19" s="1"/>
  <c r="P725" i="29" s="1"/>
  <c r="K725" i="19"/>
  <c r="J725" i="19"/>
  <c r="J725" i="29" s="1"/>
  <c r="I725" i="19"/>
  <c r="H725" i="19"/>
  <c r="G725" i="19"/>
  <c r="F725" i="19"/>
  <c r="BE724" i="19"/>
  <c r="BD724" i="19"/>
  <c r="AZ724" i="19"/>
  <c r="AY724" i="19"/>
  <c r="AX724" i="19"/>
  <c r="X724" i="19" s="1"/>
  <c r="X724" i="29" s="1"/>
  <c r="AW724" i="19"/>
  <c r="AV724" i="19"/>
  <c r="AS724" i="19"/>
  <c r="AS724" i="29" s="1"/>
  <c r="AR724" i="19"/>
  <c r="AR724" i="29" s="1"/>
  <c r="AQ724" i="19"/>
  <c r="AQ724" i="29" s="1"/>
  <c r="AP724" i="19"/>
  <c r="AP724" i="29" s="1"/>
  <c r="AO724" i="19"/>
  <c r="AO724" i="29" s="1"/>
  <c r="AN724" i="19"/>
  <c r="AN724" i="29" s="1"/>
  <c r="AM724" i="19"/>
  <c r="AM724" i="29" s="1"/>
  <c r="AL724" i="19"/>
  <c r="AK724" i="19"/>
  <c r="AJ724" i="19"/>
  <c r="AJ724" i="29" s="1"/>
  <c r="AI724" i="19"/>
  <c r="AI724" i="29" s="1"/>
  <c r="AH724" i="19"/>
  <c r="AH724" i="29" s="1"/>
  <c r="AG724" i="19"/>
  <c r="AG724" i="29" s="1"/>
  <c r="AF724" i="19"/>
  <c r="AF724" i="29" s="1"/>
  <c r="AC724" i="19"/>
  <c r="AD724" i="19" s="1"/>
  <c r="AD724" i="29" s="1"/>
  <c r="AB724" i="19"/>
  <c r="AB724" i="29" s="1"/>
  <c r="AA724" i="19"/>
  <c r="AA724" i="29" s="1"/>
  <c r="Z724" i="29"/>
  <c r="Y724" i="19"/>
  <c r="Y724" i="29" s="1"/>
  <c r="W724" i="19"/>
  <c r="W724" i="29" s="1"/>
  <c r="T724" i="19"/>
  <c r="V724" i="19" s="1"/>
  <c r="V724" i="29" s="1"/>
  <c r="S724" i="19"/>
  <c r="S724" i="29" s="1"/>
  <c r="R724" i="19"/>
  <c r="R724" i="29" s="1"/>
  <c r="Q724" i="19"/>
  <c r="Q724" i="29" s="1"/>
  <c r="O724" i="19"/>
  <c r="O724" i="29" s="1"/>
  <c r="L724" i="19"/>
  <c r="K724" i="19"/>
  <c r="J724" i="19"/>
  <c r="J724" i="29" s="1"/>
  <c r="I724" i="19"/>
  <c r="H724" i="19"/>
  <c r="G724" i="19"/>
  <c r="F724" i="19"/>
  <c r="BE723" i="19"/>
  <c r="BD723" i="19"/>
  <c r="AZ723" i="19"/>
  <c r="AY723" i="19"/>
  <c r="AX723" i="19"/>
  <c r="AW723" i="19"/>
  <c r="AV723" i="19"/>
  <c r="AS723" i="19"/>
  <c r="AS723" i="29" s="1"/>
  <c r="AR723" i="19"/>
  <c r="AR723" i="29" s="1"/>
  <c r="AQ723" i="19"/>
  <c r="AQ723" i="29" s="1"/>
  <c r="AP723" i="19"/>
  <c r="AP723" i="29" s="1"/>
  <c r="AO723" i="19"/>
  <c r="AO723" i="29" s="1"/>
  <c r="AN723" i="19"/>
  <c r="AN723" i="29" s="1"/>
  <c r="AM723" i="19"/>
  <c r="AM723" i="29" s="1"/>
  <c r="AL723" i="19"/>
  <c r="AK723" i="19"/>
  <c r="AK723" i="29" s="1"/>
  <c r="AJ723" i="19"/>
  <c r="AJ723" i="29" s="1"/>
  <c r="AI723" i="19"/>
  <c r="AI723" i="29" s="1"/>
  <c r="AH723" i="19"/>
  <c r="AH723" i="29" s="1"/>
  <c r="AG723" i="19"/>
  <c r="AG723" i="29" s="1"/>
  <c r="AF723" i="19"/>
  <c r="AF723" i="29" s="1"/>
  <c r="AC723" i="19"/>
  <c r="AC723" i="29" s="1"/>
  <c r="AB723" i="19"/>
  <c r="AB723" i="29" s="1"/>
  <c r="AA723" i="19"/>
  <c r="AA723" i="29" s="1"/>
  <c r="Z723" i="29"/>
  <c r="Y723" i="19"/>
  <c r="Y723" i="29" s="1"/>
  <c r="X723" i="19"/>
  <c r="X723" i="29" s="1"/>
  <c r="W723" i="19"/>
  <c r="W723" i="29" s="1"/>
  <c r="T723" i="19"/>
  <c r="U723" i="19" s="1"/>
  <c r="U723" i="29" s="1"/>
  <c r="S723" i="19"/>
  <c r="S723" i="29" s="1"/>
  <c r="R723" i="19"/>
  <c r="R723" i="29" s="1"/>
  <c r="Q723" i="19"/>
  <c r="Q723" i="29" s="1"/>
  <c r="O723" i="19"/>
  <c r="O723" i="29" s="1"/>
  <c r="L723" i="19"/>
  <c r="K723" i="19"/>
  <c r="J723" i="19"/>
  <c r="J723" i="29" s="1"/>
  <c r="I723" i="19"/>
  <c r="H723" i="19"/>
  <c r="G723" i="19"/>
  <c r="F723" i="19"/>
  <c r="BE722" i="19"/>
  <c r="BD722" i="19"/>
  <c r="AZ722" i="19"/>
  <c r="AY722" i="19"/>
  <c r="AX722" i="19"/>
  <c r="X722" i="19" s="1"/>
  <c r="X722" i="29" s="1"/>
  <c r="AW722" i="19"/>
  <c r="AV722" i="19"/>
  <c r="AS722" i="19"/>
  <c r="AS722" i="29" s="1"/>
  <c r="AR722" i="19"/>
  <c r="AR722" i="29" s="1"/>
  <c r="AQ722" i="19"/>
  <c r="AQ722" i="29" s="1"/>
  <c r="AP722" i="19"/>
  <c r="AP722" i="29" s="1"/>
  <c r="AO722" i="19"/>
  <c r="AO722" i="29" s="1"/>
  <c r="AN722" i="19"/>
  <c r="AN722" i="29" s="1"/>
  <c r="AM722" i="19"/>
  <c r="AM722" i="29" s="1"/>
  <c r="AL722" i="19"/>
  <c r="AK722" i="19"/>
  <c r="AK722" i="29" s="1"/>
  <c r="AJ722" i="19"/>
  <c r="AJ722" i="29" s="1"/>
  <c r="AI722" i="19"/>
  <c r="AI722" i="29" s="1"/>
  <c r="AH722" i="19"/>
  <c r="AH722" i="29" s="1"/>
  <c r="AG722" i="19"/>
  <c r="AG722" i="29" s="1"/>
  <c r="AF722" i="19"/>
  <c r="AF722" i="29" s="1"/>
  <c r="AC722" i="19"/>
  <c r="AD722" i="19" s="1"/>
  <c r="AD722" i="29" s="1"/>
  <c r="AB722" i="19"/>
  <c r="AB722" i="29" s="1"/>
  <c r="AA722" i="19"/>
  <c r="AA722" i="29" s="1"/>
  <c r="Z722" i="29"/>
  <c r="Y722" i="19"/>
  <c r="Y722" i="29" s="1"/>
  <c r="W722" i="19"/>
  <c r="W722" i="29" s="1"/>
  <c r="T722" i="19"/>
  <c r="T722" i="29" s="1"/>
  <c r="S722" i="19"/>
  <c r="S722" i="29" s="1"/>
  <c r="R722" i="19"/>
  <c r="R722" i="29" s="1"/>
  <c r="Q722" i="19"/>
  <c r="Q722" i="29" s="1"/>
  <c r="O722" i="19"/>
  <c r="O722" i="29" s="1"/>
  <c r="L722" i="19"/>
  <c r="M722" i="19" s="1"/>
  <c r="M722" i="29" s="1"/>
  <c r="K722" i="19"/>
  <c r="J722" i="19"/>
  <c r="J722" i="29" s="1"/>
  <c r="I722" i="19"/>
  <c r="H722" i="19"/>
  <c r="G722" i="19"/>
  <c r="F722" i="19"/>
  <c r="BE721" i="19"/>
  <c r="BD721" i="19"/>
  <c r="AZ721" i="19"/>
  <c r="AY721" i="19"/>
  <c r="AX721" i="19"/>
  <c r="X721" i="19" s="1"/>
  <c r="X721" i="29" s="1"/>
  <c r="AW721" i="19"/>
  <c r="AV721" i="19"/>
  <c r="AS721" i="19"/>
  <c r="AS721" i="29" s="1"/>
  <c r="AR721" i="19"/>
  <c r="AR721" i="29" s="1"/>
  <c r="AQ721" i="19"/>
  <c r="AQ721" i="29" s="1"/>
  <c r="AP721" i="19"/>
  <c r="AP721" i="29" s="1"/>
  <c r="AO721" i="19"/>
  <c r="AO721" i="29" s="1"/>
  <c r="AN721" i="19"/>
  <c r="AN721" i="29" s="1"/>
  <c r="AM721" i="19"/>
  <c r="AM721" i="29" s="1"/>
  <c r="AL721" i="19"/>
  <c r="AK721" i="19"/>
  <c r="AJ721" i="19"/>
  <c r="AJ721" i="29" s="1"/>
  <c r="AI721" i="19"/>
  <c r="AI721" i="29" s="1"/>
  <c r="AH721" i="19"/>
  <c r="AH721" i="29" s="1"/>
  <c r="AG721" i="19"/>
  <c r="AG721" i="29" s="1"/>
  <c r="AF721" i="19"/>
  <c r="AF721" i="29" s="1"/>
  <c r="AC721" i="19"/>
  <c r="AE721" i="19" s="1"/>
  <c r="AE721" i="29" s="1"/>
  <c r="AB721" i="19"/>
  <c r="AB721" i="29" s="1"/>
  <c r="AA721" i="19"/>
  <c r="AA721" i="29" s="1"/>
  <c r="Z721" i="29"/>
  <c r="Y721" i="19"/>
  <c r="Y721" i="29" s="1"/>
  <c r="W721" i="19"/>
  <c r="W721" i="29" s="1"/>
  <c r="T721" i="19"/>
  <c r="U721" i="19" s="1"/>
  <c r="U721" i="29" s="1"/>
  <c r="S721" i="19"/>
  <c r="S721" i="29" s="1"/>
  <c r="R721" i="19"/>
  <c r="R721" i="29" s="1"/>
  <c r="Q721" i="19"/>
  <c r="Q721" i="29" s="1"/>
  <c r="O721" i="19"/>
  <c r="O721" i="29" s="1"/>
  <c r="L721" i="19"/>
  <c r="K721" i="19"/>
  <c r="J721" i="19"/>
  <c r="J721" i="29" s="1"/>
  <c r="I721" i="19"/>
  <c r="H721" i="19"/>
  <c r="G721" i="19"/>
  <c r="F721" i="19"/>
  <c r="BE720" i="19"/>
  <c r="BD720" i="19"/>
  <c r="AZ720" i="19"/>
  <c r="AY720" i="19"/>
  <c r="AX720" i="19"/>
  <c r="X720" i="19" s="1"/>
  <c r="X720" i="29" s="1"/>
  <c r="AW720" i="19"/>
  <c r="AV720" i="19"/>
  <c r="AS720" i="19"/>
  <c r="AS720" i="29" s="1"/>
  <c r="AR720" i="19"/>
  <c r="AR720" i="29" s="1"/>
  <c r="AQ720" i="19"/>
  <c r="AQ720" i="29" s="1"/>
  <c r="AP720" i="19"/>
  <c r="AP720" i="29" s="1"/>
  <c r="AO720" i="19"/>
  <c r="AO720" i="29" s="1"/>
  <c r="AN720" i="19"/>
  <c r="AN720" i="29" s="1"/>
  <c r="AM720" i="19"/>
  <c r="AM720" i="29" s="1"/>
  <c r="AL720" i="19"/>
  <c r="AK720" i="19"/>
  <c r="AJ720" i="19"/>
  <c r="AJ720" i="29" s="1"/>
  <c r="AI720" i="19"/>
  <c r="AI720" i="29" s="1"/>
  <c r="AH720" i="19"/>
  <c r="AH720" i="29" s="1"/>
  <c r="AG720" i="19"/>
  <c r="AG720" i="29" s="1"/>
  <c r="AF720" i="19"/>
  <c r="AF720" i="29" s="1"/>
  <c r="AC720" i="19"/>
  <c r="AD720" i="19" s="1"/>
  <c r="AD720" i="29" s="1"/>
  <c r="AB720" i="19"/>
  <c r="AB720" i="29" s="1"/>
  <c r="AA720" i="19"/>
  <c r="AA720" i="29" s="1"/>
  <c r="Z720" i="29"/>
  <c r="Y720" i="19"/>
  <c r="Y720" i="29" s="1"/>
  <c r="W720" i="19"/>
  <c r="W720" i="29" s="1"/>
  <c r="T720" i="19"/>
  <c r="V720" i="19" s="1"/>
  <c r="V720" i="29" s="1"/>
  <c r="S720" i="19"/>
  <c r="S720" i="29" s="1"/>
  <c r="R720" i="19"/>
  <c r="R720" i="29" s="1"/>
  <c r="Q720" i="19"/>
  <c r="Q720" i="29" s="1"/>
  <c r="O720" i="19"/>
  <c r="O720" i="29" s="1"/>
  <c r="L720" i="19"/>
  <c r="K720" i="19"/>
  <c r="J720" i="19"/>
  <c r="J720" i="29" s="1"/>
  <c r="I720" i="19"/>
  <c r="H720" i="19"/>
  <c r="G720" i="19"/>
  <c r="F720" i="19"/>
  <c r="BE719" i="19"/>
  <c r="BD719" i="19"/>
  <c r="AZ719" i="19"/>
  <c r="AY719" i="19"/>
  <c r="AX719" i="19"/>
  <c r="AW719" i="19"/>
  <c r="AV719" i="19"/>
  <c r="AS719" i="19"/>
  <c r="AS719" i="29" s="1"/>
  <c r="AR719" i="19"/>
  <c r="AR719" i="29" s="1"/>
  <c r="AQ719" i="19"/>
  <c r="AQ719" i="29" s="1"/>
  <c r="AP719" i="19"/>
  <c r="AP719" i="29" s="1"/>
  <c r="AO719" i="19"/>
  <c r="AO719" i="29" s="1"/>
  <c r="AN719" i="19"/>
  <c r="AN719" i="29" s="1"/>
  <c r="AM719" i="19"/>
  <c r="AM719" i="29" s="1"/>
  <c r="AL719" i="19"/>
  <c r="AK719" i="19"/>
  <c r="AK719" i="29" s="1"/>
  <c r="AJ719" i="19"/>
  <c r="AJ719" i="29" s="1"/>
  <c r="AI719" i="19"/>
  <c r="AI719" i="29" s="1"/>
  <c r="AH719" i="19"/>
  <c r="AH719" i="29" s="1"/>
  <c r="AG719" i="19"/>
  <c r="AG719" i="29" s="1"/>
  <c r="AF719" i="19"/>
  <c r="AF719" i="29" s="1"/>
  <c r="AC719" i="19"/>
  <c r="AC719" i="29" s="1"/>
  <c r="AB719" i="19"/>
  <c r="AB719" i="29" s="1"/>
  <c r="AA719" i="19"/>
  <c r="AA719" i="29" s="1"/>
  <c r="Z719" i="29"/>
  <c r="Y719" i="19"/>
  <c r="Y719" i="29" s="1"/>
  <c r="X719" i="19"/>
  <c r="X719" i="29" s="1"/>
  <c r="W719" i="19"/>
  <c r="W719" i="29" s="1"/>
  <c r="T719" i="19"/>
  <c r="U719" i="19" s="1"/>
  <c r="U719" i="29" s="1"/>
  <c r="S719" i="19"/>
  <c r="S719" i="29" s="1"/>
  <c r="R719" i="19"/>
  <c r="R719" i="29" s="1"/>
  <c r="Q719" i="19"/>
  <c r="Q719" i="29" s="1"/>
  <c r="O719" i="19"/>
  <c r="O719" i="29" s="1"/>
  <c r="L719" i="19"/>
  <c r="P719" i="19" s="1"/>
  <c r="P719" i="29" s="1"/>
  <c r="K719" i="19"/>
  <c r="J719" i="19"/>
  <c r="J719" i="29" s="1"/>
  <c r="I719" i="19"/>
  <c r="H719" i="19"/>
  <c r="G719" i="19"/>
  <c r="F719" i="19"/>
  <c r="BE718" i="19"/>
  <c r="BD718" i="19"/>
  <c r="AZ718" i="19"/>
  <c r="AY718" i="19"/>
  <c r="AX718" i="19"/>
  <c r="X718" i="19" s="1"/>
  <c r="X718" i="29" s="1"/>
  <c r="AW718" i="19"/>
  <c r="AV718" i="19"/>
  <c r="AS718" i="19"/>
  <c r="AS718" i="29" s="1"/>
  <c r="AR718" i="19"/>
  <c r="AR718" i="29" s="1"/>
  <c r="AQ718" i="19"/>
  <c r="AQ718" i="29" s="1"/>
  <c r="AP718" i="19"/>
  <c r="AP718" i="29" s="1"/>
  <c r="AO718" i="19"/>
  <c r="AO718" i="29" s="1"/>
  <c r="AN718" i="19"/>
  <c r="AN718" i="29" s="1"/>
  <c r="AM718" i="19"/>
  <c r="AM718" i="29" s="1"/>
  <c r="AL718" i="19"/>
  <c r="AK718" i="19"/>
  <c r="AK718" i="29" s="1"/>
  <c r="AJ718" i="19"/>
  <c r="AJ718" i="29" s="1"/>
  <c r="AI718" i="19"/>
  <c r="AI718" i="29" s="1"/>
  <c r="AH718" i="19"/>
  <c r="AH718" i="29" s="1"/>
  <c r="AG718" i="19"/>
  <c r="AG718" i="29" s="1"/>
  <c r="AF718" i="19"/>
  <c r="AF718" i="29" s="1"/>
  <c r="AC718" i="19"/>
  <c r="AD718" i="19" s="1"/>
  <c r="AD718" i="29" s="1"/>
  <c r="AB718" i="19"/>
  <c r="AB718" i="29" s="1"/>
  <c r="AA718" i="19"/>
  <c r="AA718" i="29" s="1"/>
  <c r="Z718" i="29"/>
  <c r="Y718" i="19"/>
  <c r="Y718" i="29" s="1"/>
  <c r="W718" i="19"/>
  <c r="W718" i="29" s="1"/>
  <c r="T718" i="19"/>
  <c r="T718" i="29" s="1"/>
  <c r="S718" i="19"/>
  <c r="S718" i="29" s="1"/>
  <c r="R718" i="19"/>
  <c r="R718" i="29" s="1"/>
  <c r="Q718" i="19"/>
  <c r="Q718" i="29" s="1"/>
  <c r="O718" i="19"/>
  <c r="O718" i="29" s="1"/>
  <c r="L718" i="19"/>
  <c r="M718" i="19" s="1"/>
  <c r="M718" i="29" s="1"/>
  <c r="K718" i="19"/>
  <c r="J718" i="19"/>
  <c r="J718" i="29" s="1"/>
  <c r="I718" i="19"/>
  <c r="H718" i="19"/>
  <c r="G718" i="19"/>
  <c r="F718" i="19"/>
  <c r="BE717" i="19"/>
  <c r="BD717" i="19"/>
  <c r="AZ717" i="19"/>
  <c r="AY717" i="19"/>
  <c r="AX717" i="19"/>
  <c r="X717" i="19" s="1"/>
  <c r="X717" i="29" s="1"/>
  <c r="AW717" i="19"/>
  <c r="AV717" i="19"/>
  <c r="AS717" i="19"/>
  <c r="AS717" i="29" s="1"/>
  <c r="AR717" i="19"/>
  <c r="AR717" i="29" s="1"/>
  <c r="AQ717" i="19"/>
  <c r="AQ717" i="29" s="1"/>
  <c r="AP717" i="19"/>
  <c r="AP717" i="29" s="1"/>
  <c r="AO717" i="19"/>
  <c r="AO717" i="29" s="1"/>
  <c r="AN717" i="19"/>
  <c r="AN717" i="29" s="1"/>
  <c r="AM717" i="19"/>
  <c r="AM717" i="29" s="1"/>
  <c r="AL717" i="19"/>
  <c r="AK717" i="19"/>
  <c r="AJ717" i="19"/>
  <c r="AJ717" i="29" s="1"/>
  <c r="AI717" i="19"/>
  <c r="AI717" i="29" s="1"/>
  <c r="AH717" i="19"/>
  <c r="AH717" i="29" s="1"/>
  <c r="AG717" i="19"/>
  <c r="AG717" i="29" s="1"/>
  <c r="AF717" i="19"/>
  <c r="AF717" i="29" s="1"/>
  <c r="AC717" i="19"/>
  <c r="AE717" i="19" s="1"/>
  <c r="AE717" i="29" s="1"/>
  <c r="AB717" i="19"/>
  <c r="AB717" i="29" s="1"/>
  <c r="AA717" i="19"/>
  <c r="AA717" i="29" s="1"/>
  <c r="Z717" i="29"/>
  <c r="Y717" i="19"/>
  <c r="Y717" i="29" s="1"/>
  <c r="W717" i="19"/>
  <c r="W717" i="29" s="1"/>
  <c r="T717" i="19"/>
  <c r="U717" i="19" s="1"/>
  <c r="U717" i="29" s="1"/>
  <c r="S717" i="19"/>
  <c r="S717" i="29" s="1"/>
  <c r="R717" i="19"/>
  <c r="R717" i="29" s="1"/>
  <c r="Q717" i="19"/>
  <c r="Q717" i="29" s="1"/>
  <c r="O717" i="19"/>
  <c r="O717" i="29" s="1"/>
  <c r="L717" i="19"/>
  <c r="P717" i="19" s="1"/>
  <c r="P717" i="29" s="1"/>
  <c r="K717" i="19"/>
  <c r="J717" i="19"/>
  <c r="J717" i="29" s="1"/>
  <c r="I717" i="19"/>
  <c r="H717" i="19"/>
  <c r="G717" i="19"/>
  <c r="F717" i="19"/>
  <c r="BE716" i="19"/>
  <c r="BD716" i="19"/>
  <c r="AZ716" i="19"/>
  <c r="AY716" i="19"/>
  <c r="AX716" i="19"/>
  <c r="X716" i="19" s="1"/>
  <c r="X716" i="29" s="1"/>
  <c r="AW716" i="19"/>
  <c r="AV716" i="19"/>
  <c r="AS716" i="19"/>
  <c r="AS716" i="29" s="1"/>
  <c r="AR716" i="19"/>
  <c r="AR716" i="29" s="1"/>
  <c r="AQ716" i="19"/>
  <c r="AQ716" i="29" s="1"/>
  <c r="AP716" i="19"/>
  <c r="AP716" i="29" s="1"/>
  <c r="AO716" i="19"/>
  <c r="AO716" i="29" s="1"/>
  <c r="AN716" i="19"/>
  <c r="AN716" i="29" s="1"/>
  <c r="AM716" i="19"/>
  <c r="AM716" i="29" s="1"/>
  <c r="AL716" i="19"/>
  <c r="AK716" i="19"/>
  <c r="AJ716" i="19"/>
  <c r="AJ716" i="29" s="1"/>
  <c r="AI716" i="19"/>
  <c r="AI716" i="29" s="1"/>
  <c r="AH716" i="19"/>
  <c r="AH716" i="29" s="1"/>
  <c r="AG716" i="19"/>
  <c r="AG716" i="29" s="1"/>
  <c r="AF716" i="19"/>
  <c r="AF716" i="29" s="1"/>
  <c r="AC716" i="19"/>
  <c r="AD716" i="19" s="1"/>
  <c r="AD716" i="29" s="1"/>
  <c r="AB716" i="19"/>
  <c r="AB716" i="29" s="1"/>
  <c r="AA716" i="19"/>
  <c r="AA716" i="29" s="1"/>
  <c r="Z716" i="29"/>
  <c r="Y716" i="19"/>
  <c r="Y716" i="29" s="1"/>
  <c r="W716" i="19"/>
  <c r="W716" i="29" s="1"/>
  <c r="T716" i="19"/>
  <c r="V716" i="19" s="1"/>
  <c r="V716" i="29" s="1"/>
  <c r="S716" i="19"/>
  <c r="S716" i="29" s="1"/>
  <c r="R716" i="19"/>
  <c r="R716" i="29" s="1"/>
  <c r="Q716" i="19"/>
  <c r="Q716" i="29" s="1"/>
  <c r="O716" i="19"/>
  <c r="O716" i="29" s="1"/>
  <c r="L716" i="19"/>
  <c r="K716" i="19"/>
  <c r="J716" i="19"/>
  <c r="J716" i="29" s="1"/>
  <c r="I716" i="19"/>
  <c r="H716" i="19"/>
  <c r="G716" i="19"/>
  <c r="F716" i="19"/>
  <c r="BE715" i="19"/>
  <c r="BD715" i="19"/>
  <c r="AZ715" i="19"/>
  <c r="AY715" i="19"/>
  <c r="AX715" i="19"/>
  <c r="AW715" i="19"/>
  <c r="AV715" i="19"/>
  <c r="AS715" i="19"/>
  <c r="AS715" i="29" s="1"/>
  <c r="AR715" i="19"/>
  <c r="AR715" i="29" s="1"/>
  <c r="AQ715" i="19"/>
  <c r="AQ715" i="29" s="1"/>
  <c r="AP715" i="19"/>
  <c r="AP715" i="29" s="1"/>
  <c r="AO715" i="19"/>
  <c r="AO715" i="29" s="1"/>
  <c r="AN715" i="19"/>
  <c r="AN715" i="29" s="1"/>
  <c r="AM715" i="19"/>
  <c r="AM715" i="29" s="1"/>
  <c r="AL715" i="19"/>
  <c r="AK715" i="19"/>
  <c r="AK715" i="29" s="1"/>
  <c r="AJ715" i="19"/>
  <c r="AJ715" i="29" s="1"/>
  <c r="AI715" i="19"/>
  <c r="AI715" i="29" s="1"/>
  <c r="AH715" i="19"/>
  <c r="AH715" i="29" s="1"/>
  <c r="AG715" i="19"/>
  <c r="AG715" i="29" s="1"/>
  <c r="AF715" i="19"/>
  <c r="AF715" i="29" s="1"/>
  <c r="AC715" i="19"/>
  <c r="AC715" i="29" s="1"/>
  <c r="AB715" i="19"/>
  <c r="AB715" i="29" s="1"/>
  <c r="AA715" i="19"/>
  <c r="AA715" i="29" s="1"/>
  <c r="Z715" i="29"/>
  <c r="Y715" i="19"/>
  <c r="Y715" i="29" s="1"/>
  <c r="X715" i="19"/>
  <c r="X715" i="29" s="1"/>
  <c r="W715" i="19"/>
  <c r="W715" i="29" s="1"/>
  <c r="T715" i="19"/>
  <c r="U715" i="19" s="1"/>
  <c r="U715" i="29" s="1"/>
  <c r="S715" i="19"/>
  <c r="S715" i="29" s="1"/>
  <c r="R715" i="19"/>
  <c r="R715" i="29" s="1"/>
  <c r="Q715" i="19"/>
  <c r="Q715" i="29" s="1"/>
  <c r="O715" i="19"/>
  <c r="O715" i="29" s="1"/>
  <c r="L715" i="19"/>
  <c r="K715" i="19"/>
  <c r="J715" i="19"/>
  <c r="J715" i="29" s="1"/>
  <c r="I715" i="19"/>
  <c r="H715" i="19"/>
  <c r="G715" i="19"/>
  <c r="F715" i="19"/>
  <c r="BE714" i="19"/>
  <c r="BD714" i="19"/>
  <c r="AZ714" i="19"/>
  <c r="AY714" i="19"/>
  <c r="AX714" i="19"/>
  <c r="X714" i="19" s="1"/>
  <c r="X714" i="29" s="1"/>
  <c r="AW714" i="19"/>
  <c r="AV714" i="19"/>
  <c r="AS714" i="19"/>
  <c r="AS714" i="29" s="1"/>
  <c r="AR714" i="19"/>
  <c r="AR714" i="29" s="1"/>
  <c r="AQ714" i="19"/>
  <c r="AQ714" i="29" s="1"/>
  <c r="AP714" i="19"/>
  <c r="AP714" i="29" s="1"/>
  <c r="AO714" i="19"/>
  <c r="AO714" i="29" s="1"/>
  <c r="AN714" i="19"/>
  <c r="AN714" i="29" s="1"/>
  <c r="AM714" i="19"/>
  <c r="AM714" i="29" s="1"/>
  <c r="AL714" i="19"/>
  <c r="AK714" i="19"/>
  <c r="AK714" i="29" s="1"/>
  <c r="AJ714" i="19"/>
  <c r="AJ714" i="29" s="1"/>
  <c r="AI714" i="19"/>
  <c r="AI714" i="29" s="1"/>
  <c r="AH714" i="19"/>
  <c r="AH714" i="29" s="1"/>
  <c r="AG714" i="19"/>
  <c r="AG714" i="29" s="1"/>
  <c r="AF714" i="19"/>
  <c r="AF714" i="29" s="1"/>
  <c r="AC714" i="19"/>
  <c r="AD714" i="19" s="1"/>
  <c r="AD714" i="29" s="1"/>
  <c r="AB714" i="19"/>
  <c r="AB714" i="29" s="1"/>
  <c r="AA714" i="19"/>
  <c r="AA714" i="29" s="1"/>
  <c r="Z714" i="29"/>
  <c r="Y714" i="19"/>
  <c r="Y714" i="29" s="1"/>
  <c r="W714" i="19"/>
  <c r="W714" i="29" s="1"/>
  <c r="T714" i="19"/>
  <c r="T714" i="29" s="1"/>
  <c r="S714" i="19"/>
  <c r="S714" i="29" s="1"/>
  <c r="R714" i="19"/>
  <c r="R714" i="29" s="1"/>
  <c r="Q714" i="19"/>
  <c r="Q714" i="29" s="1"/>
  <c r="O714" i="19"/>
  <c r="O714" i="29" s="1"/>
  <c r="L714" i="19"/>
  <c r="M714" i="19" s="1"/>
  <c r="M714" i="29" s="1"/>
  <c r="K714" i="19"/>
  <c r="J714" i="19"/>
  <c r="J714" i="29" s="1"/>
  <c r="I714" i="19"/>
  <c r="H714" i="19"/>
  <c r="G714" i="19"/>
  <c r="F714" i="19"/>
  <c r="BE713" i="19"/>
  <c r="BD713" i="19"/>
  <c r="AZ713" i="19"/>
  <c r="AY713" i="19"/>
  <c r="AX713" i="19"/>
  <c r="X713" i="19" s="1"/>
  <c r="X713" i="29" s="1"/>
  <c r="AW713" i="19"/>
  <c r="AV713" i="19"/>
  <c r="AS713" i="19"/>
  <c r="AS713" i="29" s="1"/>
  <c r="AR713" i="19"/>
  <c r="AR713" i="29" s="1"/>
  <c r="AQ713" i="19"/>
  <c r="AQ713" i="29" s="1"/>
  <c r="AP713" i="19"/>
  <c r="AP713" i="29" s="1"/>
  <c r="AO713" i="19"/>
  <c r="AO713" i="29" s="1"/>
  <c r="AN713" i="19"/>
  <c r="AN713" i="29" s="1"/>
  <c r="AM713" i="19"/>
  <c r="AM713" i="29" s="1"/>
  <c r="AL713" i="19"/>
  <c r="AK713" i="19"/>
  <c r="AJ713" i="19"/>
  <c r="AJ713" i="29" s="1"/>
  <c r="AI713" i="19"/>
  <c r="AI713" i="29" s="1"/>
  <c r="AH713" i="19"/>
  <c r="AH713" i="29" s="1"/>
  <c r="AG713" i="19"/>
  <c r="AG713" i="29" s="1"/>
  <c r="AF713" i="19"/>
  <c r="AF713" i="29" s="1"/>
  <c r="AC713" i="19"/>
  <c r="AE713" i="19" s="1"/>
  <c r="AE713" i="29" s="1"/>
  <c r="AB713" i="19"/>
  <c r="AB713" i="29" s="1"/>
  <c r="AA713" i="19"/>
  <c r="AA713" i="29" s="1"/>
  <c r="Z713" i="29"/>
  <c r="Y713" i="19"/>
  <c r="Y713" i="29" s="1"/>
  <c r="W713" i="19"/>
  <c r="W713" i="29" s="1"/>
  <c r="T713" i="19"/>
  <c r="U713" i="19" s="1"/>
  <c r="U713" i="29" s="1"/>
  <c r="S713" i="19"/>
  <c r="S713" i="29" s="1"/>
  <c r="R713" i="19"/>
  <c r="R713" i="29" s="1"/>
  <c r="Q713" i="19"/>
  <c r="Q713" i="29" s="1"/>
  <c r="O713" i="19"/>
  <c r="O713" i="29" s="1"/>
  <c r="L713" i="19"/>
  <c r="K713" i="19"/>
  <c r="J713" i="19"/>
  <c r="J713" i="29" s="1"/>
  <c r="I713" i="19"/>
  <c r="H713" i="19"/>
  <c r="G713" i="19"/>
  <c r="F713" i="19"/>
  <c r="BE712" i="19"/>
  <c r="BD712" i="19"/>
  <c r="AZ712" i="19"/>
  <c r="AY712" i="19"/>
  <c r="AX712" i="19"/>
  <c r="AW712" i="19"/>
  <c r="AV712" i="19"/>
  <c r="AS712" i="19"/>
  <c r="AS712" i="29" s="1"/>
  <c r="AR712" i="19"/>
  <c r="AR712" i="29" s="1"/>
  <c r="AQ712" i="19"/>
  <c r="AQ712" i="29" s="1"/>
  <c r="AP712" i="19"/>
  <c r="AP712" i="29" s="1"/>
  <c r="AO712" i="19"/>
  <c r="AO712" i="29" s="1"/>
  <c r="AN712" i="19"/>
  <c r="AN712" i="29" s="1"/>
  <c r="AM712" i="19"/>
  <c r="AM712" i="29" s="1"/>
  <c r="AL712" i="19"/>
  <c r="AK712" i="19"/>
  <c r="AK712" i="29" s="1"/>
  <c r="AJ712" i="19"/>
  <c r="AJ712" i="29" s="1"/>
  <c r="AI712" i="19"/>
  <c r="AI712" i="29" s="1"/>
  <c r="AH712" i="19"/>
  <c r="AH712" i="29" s="1"/>
  <c r="AG712" i="19"/>
  <c r="AG712" i="29" s="1"/>
  <c r="AF712" i="19"/>
  <c r="AF712" i="29" s="1"/>
  <c r="AC712" i="19"/>
  <c r="AC712" i="29" s="1"/>
  <c r="AB712" i="19"/>
  <c r="AB712" i="29" s="1"/>
  <c r="AA712" i="19"/>
  <c r="AA712" i="29" s="1"/>
  <c r="Z712" i="29"/>
  <c r="Y712" i="19"/>
  <c r="Y712" i="29" s="1"/>
  <c r="X712" i="19"/>
  <c r="X712" i="29" s="1"/>
  <c r="W712" i="19"/>
  <c r="W712" i="29" s="1"/>
  <c r="T712" i="19"/>
  <c r="U712" i="19" s="1"/>
  <c r="U712" i="29" s="1"/>
  <c r="S712" i="19"/>
  <c r="S712" i="29" s="1"/>
  <c r="R712" i="19"/>
  <c r="R712" i="29" s="1"/>
  <c r="Q712" i="19"/>
  <c r="Q712" i="29" s="1"/>
  <c r="O712" i="19"/>
  <c r="O712" i="29" s="1"/>
  <c r="L712" i="19"/>
  <c r="P712" i="19" s="1"/>
  <c r="P712" i="29" s="1"/>
  <c r="K712" i="19"/>
  <c r="J712" i="19"/>
  <c r="J712" i="29" s="1"/>
  <c r="I712" i="19"/>
  <c r="H712" i="19"/>
  <c r="G712" i="19"/>
  <c r="F712" i="19"/>
  <c r="BE711" i="19"/>
  <c r="BD711" i="19"/>
  <c r="AZ711" i="19"/>
  <c r="AY711" i="19"/>
  <c r="AX711" i="19"/>
  <c r="X711" i="19" s="1"/>
  <c r="X711" i="29" s="1"/>
  <c r="AW711" i="19"/>
  <c r="AV711" i="19"/>
  <c r="AS711" i="19"/>
  <c r="AS711" i="29" s="1"/>
  <c r="AR711" i="19"/>
  <c r="AR711" i="29" s="1"/>
  <c r="AQ711" i="19"/>
  <c r="AQ711" i="29" s="1"/>
  <c r="AP711" i="19"/>
  <c r="AP711" i="29" s="1"/>
  <c r="AO711" i="19"/>
  <c r="AO711" i="29" s="1"/>
  <c r="AN711" i="19"/>
  <c r="AN711" i="29" s="1"/>
  <c r="AM711" i="19"/>
  <c r="AM711" i="29" s="1"/>
  <c r="AL711" i="19"/>
  <c r="AK711" i="19"/>
  <c r="AK711" i="29" s="1"/>
  <c r="AJ711" i="19"/>
  <c r="AJ711" i="29" s="1"/>
  <c r="AI711" i="19"/>
  <c r="AI711" i="29" s="1"/>
  <c r="AH711" i="19"/>
  <c r="AH711" i="29" s="1"/>
  <c r="AG711" i="19"/>
  <c r="AG711" i="29" s="1"/>
  <c r="AF711" i="19"/>
  <c r="AF711" i="29" s="1"/>
  <c r="AC711" i="19"/>
  <c r="AD711" i="19" s="1"/>
  <c r="AD711" i="29" s="1"/>
  <c r="AB711" i="19"/>
  <c r="AB711" i="29" s="1"/>
  <c r="AA711" i="19"/>
  <c r="AA711" i="29" s="1"/>
  <c r="Z711" i="29"/>
  <c r="Y711" i="19"/>
  <c r="Y711" i="29" s="1"/>
  <c r="W711" i="19"/>
  <c r="W711" i="29" s="1"/>
  <c r="T711" i="19"/>
  <c r="T711" i="29" s="1"/>
  <c r="S711" i="19"/>
  <c r="S711" i="29" s="1"/>
  <c r="R711" i="19"/>
  <c r="R711" i="29" s="1"/>
  <c r="Q711" i="19"/>
  <c r="Q711" i="29" s="1"/>
  <c r="O711" i="19"/>
  <c r="O711" i="29" s="1"/>
  <c r="L711" i="19"/>
  <c r="K711" i="19"/>
  <c r="J711" i="19"/>
  <c r="J711" i="29" s="1"/>
  <c r="I711" i="19"/>
  <c r="H711" i="19"/>
  <c r="G711" i="19"/>
  <c r="F711" i="19"/>
  <c r="BE710" i="19"/>
  <c r="BD710" i="19"/>
  <c r="AZ710" i="19"/>
  <c r="AY710" i="19"/>
  <c r="AX710" i="19"/>
  <c r="X710" i="19" s="1"/>
  <c r="X710" i="29" s="1"/>
  <c r="AW710" i="19"/>
  <c r="AV710" i="19"/>
  <c r="AS710" i="19"/>
  <c r="AS710" i="29" s="1"/>
  <c r="AR710" i="19"/>
  <c r="AR710" i="29" s="1"/>
  <c r="AQ710" i="19"/>
  <c r="AQ710" i="29" s="1"/>
  <c r="AP710" i="19"/>
  <c r="AP710" i="29" s="1"/>
  <c r="AO710" i="19"/>
  <c r="AO710" i="29" s="1"/>
  <c r="AN710" i="19"/>
  <c r="AN710" i="29" s="1"/>
  <c r="AM710" i="19"/>
  <c r="AM710" i="29" s="1"/>
  <c r="AL710" i="19"/>
  <c r="AK710" i="19"/>
  <c r="AJ710" i="19"/>
  <c r="AJ710" i="29" s="1"/>
  <c r="AI710" i="19"/>
  <c r="AI710" i="29" s="1"/>
  <c r="AH710" i="19"/>
  <c r="AH710" i="29" s="1"/>
  <c r="AG710" i="19"/>
  <c r="AG710" i="29" s="1"/>
  <c r="AF710" i="19"/>
  <c r="AF710" i="29" s="1"/>
  <c r="AC710" i="19"/>
  <c r="AE710" i="19" s="1"/>
  <c r="AE710" i="29" s="1"/>
  <c r="AB710" i="19"/>
  <c r="AB710" i="29" s="1"/>
  <c r="AA710" i="19"/>
  <c r="AA710" i="29" s="1"/>
  <c r="Z710" i="29"/>
  <c r="Y710" i="19"/>
  <c r="Y710" i="29" s="1"/>
  <c r="W710" i="19"/>
  <c r="W710" i="29" s="1"/>
  <c r="T710" i="19"/>
  <c r="U710" i="19" s="1"/>
  <c r="U710" i="29" s="1"/>
  <c r="S710" i="19"/>
  <c r="S710" i="29" s="1"/>
  <c r="R710" i="19"/>
  <c r="R710" i="29" s="1"/>
  <c r="Q710" i="19"/>
  <c r="Q710" i="29" s="1"/>
  <c r="O710" i="19"/>
  <c r="O710" i="29" s="1"/>
  <c r="L710" i="19"/>
  <c r="P710" i="19" s="1"/>
  <c r="P710" i="29" s="1"/>
  <c r="K710" i="19"/>
  <c r="J710" i="19"/>
  <c r="J710" i="29" s="1"/>
  <c r="I710" i="19"/>
  <c r="H710" i="19"/>
  <c r="G710" i="19"/>
  <c r="F710" i="19"/>
  <c r="BE709" i="19"/>
  <c r="BD709" i="19"/>
  <c r="AZ709" i="19"/>
  <c r="AY709" i="19"/>
  <c r="AX709" i="19"/>
  <c r="X709" i="19" s="1"/>
  <c r="X709" i="29" s="1"/>
  <c r="AW709" i="19"/>
  <c r="AV709" i="19"/>
  <c r="AS709" i="19"/>
  <c r="AS709" i="29" s="1"/>
  <c r="AR709" i="19"/>
  <c r="AR709" i="29" s="1"/>
  <c r="AQ709" i="19"/>
  <c r="AQ709" i="29" s="1"/>
  <c r="AP709" i="19"/>
  <c r="AP709" i="29" s="1"/>
  <c r="AO709" i="19"/>
  <c r="AO709" i="29" s="1"/>
  <c r="AN709" i="19"/>
  <c r="AN709" i="29" s="1"/>
  <c r="AM709" i="19"/>
  <c r="AM709" i="29" s="1"/>
  <c r="AL709" i="19"/>
  <c r="AK709" i="19"/>
  <c r="AJ709" i="19"/>
  <c r="AJ709" i="29" s="1"/>
  <c r="AI709" i="19"/>
  <c r="AI709" i="29" s="1"/>
  <c r="AH709" i="19"/>
  <c r="AH709" i="29" s="1"/>
  <c r="AG709" i="19"/>
  <c r="AG709" i="29" s="1"/>
  <c r="AF709" i="19"/>
  <c r="AF709" i="29" s="1"/>
  <c r="AC709" i="19"/>
  <c r="AD709" i="19" s="1"/>
  <c r="AD709" i="29" s="1"/>
  <c r="AB709" i="19"/>
  <c r="AB709" i="29" s="1"/>
  <c r="AA709" i="19"/>
  <c r="AA709" i="29" s="1"/>
  <c r="Z709" i="29"/>
  <c r="Y709" i="19"/>
  <c r="Y709" i="29" s="1"/>
  <c r="W709" i="19"/>
  <c r="W709" i="29" s="1"/>
  <c r="T709" i="19"/>
  <c r="V709" i="19" s="1"/>
  <c r="V709" i="29" s="1"/>
  <c r="S709" i="19"/>
  <c r="S709" i="29" s="1"/>
  <c r="R709" i="19"/>
  <c r="R709" i="29" s="1"/>
  <c r="Q709" i="19"/>
  <c r="Q709" i="29" s="1"/>
  <c r="O709" i="19"/>
  <c r="O709" i="29" s="1"/>
  <c r="L709" i="19"/>
  <c r="K709" i="19"/>
  <c r="J709" i="19"/>
  <c r="J709" i="29" s="1"/>
  <c r="I709" i="19"/>
  <c r="H709" i="19"/>
  <c r="G709" i="19"/>
  <c r="F709" i="19"/>
  <c r="BE708" i="19"/>
  <c r="BD708" i="19"/>
  <c r="AZ708" i="19"/>
  <c r="AY708" i="19"/>
  <c r="AX708" i="19"/>
  <c r="AW708" i="19"/>
  <c r="AV708" i="19"/>
  <c r="AS708" i="19"/>
  <c r="AS708" i="29" s="1"/>
  <c r="AR708" i="19"/>
  <c r="AR708" i="29" s="1"/>
  <c r="AQ708" i="19"/>
  <c r="AQ708" i="29" s="1"/>
  <c r="AP708" i="19"/>
  <c r="AP708" i="29" s="1"/>
  <c r="AO708" i="19"/>
  <c r="AO708" i="29" s="1"/>
  <c r="AN708" i="19"/>
  <c r="AN708" i="29" s="1"/>
  <c r="AM708" i="19"/>
  <c r="AM708" i="29" s="1"/>
  <c r="AL708" i="19"/>
  <c r="AK708" i="19"/>
  <c r="AK708" i="29" s="1"/>
  <c r="AJ708" i="19"/>
  <c r="AJ708" i="29" s="1"/>
  <c r="AI708" i="19"/>
  <c r="AI708" i="29" s="1"/>
  <c r="AH708" i="19"/>
  <c r="AH708" i="29" s="1"/>
  <c r="AG708" i="19"/>
  <c r="AG708" i="29" s="1"/>
  <c r="AF708" i="19"/>
  <c r="AF708" i="29" s="1"/>
  <c r="AC708" i="19"/>
  <c r="AC708" i="29" s="1"/>
  <c r="AB708" i="19"/>
  <c r="AB708" i="29" s="1"/>
  <c r="AA708" i="19"/>
  <c r="AA708" i="29" s="1"/>
  <c r="Z708" i="29"/>
  <c r="Y708" i="19"/>
  <c r="Y708" i="29" s="1"/>
  <c r="X708" i="19"/>
  <c r="X708" i="29" s="1"/>
  <c r="W708" i="19"/>
  <c r="W708" i="29" s="1"/>
  <c r="T708" i="19"/>
  <c r="U708" i="19" s="1"/>
  <c r="U708" i="29" s="1"/>
  <c r="S708" i="19"/>
  <c r="S708" i="29" s="1"/>
  <c r="R708" i="19"/>
  <c r="R708" i="29" s="1"/>
  <c r="Q708" i="19"/>
  <c r="Q708" i="29" s="1"/>
  <c r="O708" i="19"/>
  <c r="O708" i="29" s="1"/>
  <c r="L708" i="19"/>
  <c r="P708" i="19" s="1"/>
  <c r="P708" i="29" s="1"/>
  <c r="K708" i="19"/>
  <c r="J708" i="19"/>
  <c r="J708" i="29" s="1"/>
  <c r="I708" i="19"/>
  <c r="H708" i="19"/>
  <c r="G708" i="19"/>
  <c r="F708" i="19"/>
  <c r="BE707" i="19"/>
  <c r="BD707" i="19"/>
  <c r="AZ707" i="19"/>
  <c r="AY707" i="19"/>
  <c r="AX707" i="19"/>
  <c r="X707" i="19" s="1"/>
  <c r="X707" i="29" s="1"/>
  <c r="AW707" i="19"/>
  <c r="AV707" i="19"/>
  <c r="AS707" i="19"/>
  <c r="AS707" i="29" s="1"/>
  <c r="AR707" i="19"/>
  <c r="AR707" i="29" s="1"/>
  <c r="AQ707" i="19"/>
  <c r="AQ707" i="29" s="1"/>
  <c r="AP707" i="19"/>
  <c r="AP707" i="29" s="1"/>
  <c r="AO707" i="19"/>
  <c r="AO707" i="29" s="1"/>
  <c r="AN707" i="19"/>
  <c r="AN707" i="29" s="1"/>
  <c r="AM707" i="19"/>
  <c r="AM707" i="29" s="1"/>
  <c r="AL707" i="19"/>
  <c r="AK707" i="19"/>
  <c r="AK707" i="29" s="1"/>
  <c r="AJ707" i="19"/>
  <c r="AJ707" i="29" s="1"/>
  <c r="AI707" i="19"/>
  <c r="AI707" i="29" s="1"/>
  <c r="AH707" i="19"/>
  <c r="AH707" i="29" s="1"/>
  <c r="AG707" i="19"/>
  <c r="AG707" i="29" s="1"/>
  <c r="AF707" i="19"/>
  <c r="AF707" i="29" s="1"/>
  <c r="AC707" i="19"/>
  <c r="AD707" i="19" s="1"/>
  <c r="AD707" i="29" s="1"/>
  <c r="AB707" i="19"/>
  <c r="AB707" i="29" s="1"/>
  <c r="AA707" i="19"/>
  <c r="AA707" i="29" s="1"/>
  <c r="Z707" i="29"/>
  <c r="Y707" i="19"/>
  <c r="Y707" i="29" s="1"/>
  <c r="W707" i="19"/>
  <c r="W707" i="29" s="1"/>
  <c r="T707" i="19"/>
  <c r="T707" i="29" s="1"/>
  <c r="S707" i="19"/>
  <c r="S707" i="29" s="1"/>
  <c r="R707" i="19"/>
  <c r="R707" i="29" s="1"/>
  <c r="Q707" i="19"/>
  <c r="Q707" i="29" s="1"/>
  <c r="O707" i="19"/>
  <c r="O707" i="29" s="1"/>
  <c r="L707" i="19"/>
  <c r="K707" i="19"/>
  <c r="J707" i="19"/>
  <c r="J707" i="29" s="1"/>
  <c r="I707" i="19"/>
  <c r="H707" i="19"/>
  <c r="G707" i="19"/>
  <c r="F707" i="19"/>
  <c r="BE706" i="19"/>
  <c r="BD706" i="19"/>
  <c r="AZ706" i="19"/>
  <c r="AY706" i="19"/>
  <c r="AX706" i="19"/>
  <c r="X706" i="19" s="1"/>
  <c r="X706" i="29" s="1"/>
  <c r="AW706" i="19"/>
  <c r="AV706" i="19"/>
  <c r="AS706" i="19"/>
  <c r="AS706" i="29" s="1"/>
  <c r="AR706" i="19"/>
  <c r="AR706" i="29" s="1"/>
  <c r="AQ706" i="19"/>
  <c r="AQ706" i="29" s="1"/>
  <c r="AP706" i="19"/>
  <c r="AP706" i="29" s="1"/>
  <c r="AO706" i="19"/>
  <c r="AO706" i="29" s="1"/>
  <c r="AN706" i="19"/>
  <c r="AN706" i="29" s="1"/>
  <c r="AM706" i="19"/>
  <c r="AM706" i="29" s="1"/>
  <c r="AL706" i="19"/>
  <c r="AK706" i="19"/>
  <c r="AJ706" i="19"/>
  <c r="AJ706" i="29" s="1"/>
  <c r="AI706" i="19"/>
  <c r="AI706" i="29" s="1"/>
  <c r="AH706" i="19"/>
  <c r="AH706" i="29" s="1"/>
  <c r="AG706" i="19"/>
  <c r="AG706" i="29" s="1"/>
  <c r="AF706" i="19"/>
  <c r="AF706" i="29" s="1"/>
  <c r="AC706" i="19"/>
  <c r="AE706" i="19" s="1"/>
  <c r="AE706" i="29" s="1"/>
  <c r="AB706" i="19"/>
  <c r="AB706" i="29" s="1"/>
  <c r="AA706" i="19"/>
  <c r="AA706" i="29" s="1"/>
  <c r="Z706" i="19"/>
  <c r="Z706" i="29" s="1"/>
  <c r="Y706" i="19"/>
  <c r="Y706" i="29" s="1"/>
  <c r="W706" i="19"/>
  <c r="W706" i="29" s="1"/>
  <c r="T706" i="19"/>
  <c r="U706" i="19" s="1"/>
  <c r="U706" i="29" s="1"/>
  <c r="S706" i="19"/>
  <c r="S706" i="29" s="1"/>
  <c r="R706" i="19"/>
  <c r="R706" i="29" s="1"/>
  <c r="Q706" i="19"/>
  <c r="Q706" i="29" s="1"/>
  <c r="O706" i="19"/>
  <c r="O706" i="29" s="1"/>
  <c r="L706" i="19"/>
  <c r="P706" i="19" s="1"/>
  <c r="P706" i="29" s="1"/>
  <c r="K706" i="19"/>
  <c r="J706" i="19"/>
  <c r="J706" i="29" s="1"/>
  <c r="I706" i="19"/>
  <c r="H706" i="19"/>
  <c r="G706" i="19"/>
  <c r="F706" i="19"/>
  <c r="BE705" i="19"/>
  <c r="BD705" i="19"/>
  <c r="AZ705" i="19"/>
  <c r="AY705" i="19"/>
  <c r="AX705" i="19"/>
  <c r="X705" i="19" s="1"/>
  <c r="X705" i="29" s="1"/>
  <c r="AW705" i="19"/>
  <c r="AV705" i="19"/>
  <c r="AS705" i="19"/>
  <c r="AS705" i="29" s="1"/>
  <c r="AR705" i="19"/>
  <c r="AR705" i="29" s="1"/>
  <c r="AQ705" i="19"/>
  <c r="AQ705" i="29" s="1"/>
  <c r="AP705" i="19"/>
  <c r="AP705" i="29" s="1"/>
  <c r="AO705" i="19"/>
  <c r="AO705" i="29" s="1"/>
  <c r="AN705" i="19"/>
  <c r="AN705" i="29" s="1"/>
  <c r="AM705" i="19"/>
  <c r="AM705" i="29" s="1"/>
  <c r="AL705" i="19"/>
  <c r="AK705" i="19"/>
  <c r="AJ705" i="19"/>
  <c r="AJ705" i="29" s="1"/>
  <c r="AI705" i="19"/>
  <c r="AI705" i="29" s="1"/>
  <c r="AH705" i="19"/>
  <c r="AH705" i="29" s="1"/>
  <c r="AG705" i="19"/>
  <c r="AG705" i="29" s="1"/>
  <c r="AF705" i="19"/>
  <c r="AF705" i="29" s="1"/>
  <c r="AC705" i="19"/>
  <c r="AD705" i="19" s="1"/>
  <c r="AD705" i="29" s="1"/>
  <c r="AB705" i="19"/>
  <c r="AB705" i="29" s="1"/>
  <c r="AA705" i="19"/>
  <c r="AA705" i="29" s="1"/>
  <c r="Z705" i="19"/>
  <c r="Z705" i="29" s="1"/>
  <c r="Y705" i="19"/>
  <c r="Y705" i="29" s="1"/>
  <c r="W705" i="19"/>
  <c r="W705" i="29" s="1"/>
  <c r="T705" i="19"/>
  <c r="V705" i="19" s="1"/>
  <c r="V705" i="29" s="1"/>
  <c r="S705" i="19"/>
  <c r="S705" i="29" s="1"/>
  <c r="R705" i="19"/>
  <c r="R705" i="29" s="1"/>
  <c r="Q705" i="19"/>
  <c r="Q705" i="29" s="1"/>
  <c r="O705" i="19"/>
  <c r="O705" i="29" s="1"/>
  <c r="L705" i="19"/>
  <c r="K705" i="19"/>
  <c r="J705" i="19"/>
  <c r="J705" i="29" s="1"/>
  <c r="I705" i="19"/>
  <c r="H705" i="19"/>
  <c r="G705" i="19"/>
  <c r="F705" i="19"/>
  <c r="BE704" i="19"/>
  <c r="BD704" i="19"/>
  <c r="AZ704" i="19"/>
  <c r="AY704" i="19"/>
  <c r="AX704" i="19"/>
  <c r="AW704" i="19"/>
  <c r="AV704" i="19"/>
  <c r="AS704" i="19"/>
  <c r="AS704" i="29" s="1"/>
  <c r="AR704" i="19"/>
  <c r="AR704" i="29" s="1"/>
  <c r="AQ704" i="19"/>
  <c r="AQ704" i="29" s="1"/>
  <c r="AP704" i="19"/>
  <c r="AP704" i="29" s="1"/>
  <c r="AO704" i="19"/>
  <c r="AO704" i="29" s="1"/>
  <c r="AN704" i="19"/>
  <c r="AN704" i="29" s="1"/>
  <c r="AM704" i="19"/>
  <c r="AM704" i="29" s="1"/>
  <c r="AL704" i="19"/>
  <c r="AK704" i="19"/>
  <c r="AK704" i="29" s="1"/>
  <c r="AJ704" i="19"/>
  <c r="AJ704" i="29" s="1"/>
  <c r="AI704" i="19"/>
  <c r="AI704" i="29" s="1"/>
  <c r="AH704" i="19"/>
  <c r="AH704" i="29" s="1"/>
  <c r="AG704" i="19"/>
  <c r="AG704" i="29" s="1"/>
  <c r="AF704" i="19"/>
  <c r="AF704" i="29" s="1"/>
  <c r="AC704" i="19"/>
  <c r="AC704" i="29" s="1"/>
  <c r="AB704" i="19"/>
  <c r="AB704" i="29" s="1"/>
  <c r="AA704" i="19"/>
  <c r="AA704" i="29" s="1"/>
  <c r="Z704" i="19"/>
  <c r="Z704" i="29" s="1"/>
  <c r="Y704" i="19"/>
  <c r="Y704" i="29" s="1"/>
  <c r="X704" i="19"/>
  <c r="X704" i="29" s="1"/>
  <c r="W704" i="19"/>
  <c r="W704" i="29" s="1"/>
  <c r="T704" i="19"/>
  <c r="U704" i="19" s="1"/>
  <c r="U704" i="29" s="1"/>
  <c r="S704" i="19"/>
  <c r="S704" i="29" s="1"/>
  <c r="R704" i="19"/>
  <c r="R704" i="29" s="1"/>
  <c r="Q704" i="19"/>
  <c r="Q704" i="29" s="1"/>
  <c r="O704" i="19"/>
  <c r="O704" i="29" s="1"/>
  <c r="L704" i="19"/>
  <c r="P704" i="19" s="1"/>
  <c r="P704" i="29" s="1"/>
  <c r="K704" i="19"/>
  <c r="J704" i="19"/>
  <c r="J704" i="29" s="1"/>
  <c r="I704" i="19"/>
  <c r="H704" i="19"/>
  <c r="G704" i="19"/>
  <c r="F704" i="19"/>
  <c r="BE703" i="19"/>
  <c r="BD703" i="19"/>
  <c r="AZ703" i="19"/>
  <c r="AY703" i="19"/>
  <c r="AX703" i="19"/>
  <c r="X703" i="19" s="1"/>
  <c r="X703" i="29" s="1"/>
  <c r="AW703" i="19"/>
  <c r="AV703" i="19"/>
  <c r="AS703" i="19"/>
  <c r="AS703" i="29" s="1"/>
  <c r="AR703" i="19"/>
  <c r="AR703" i="29" s="1"/>
  <c r="AQ703" i="19"/>
  <c r="AQ703" i="29" s="1"/>
  <c r="AP703" i="19"/>
  <c r="AP703" i="29" s="1"/>
  <c r="AO703" i="19"/>
  <c r="AO703" i="29" s="1"/>
  <c r="AN703" i="19"/>
  <c r="AN703" i="29" s="1"/>
  <c r="AM703" i="19"/>
  <c r="AM703" i="29" s="1"/>
  <c r="AL703" i="19"/>
  <c r="AK703" i="19"/>
  <c r="AK703" i="29" s="1"/>
  <c r="AJ703" i="19"/>
  <c r="AJ703" i="29" s="1"/>
  <c r="AI703" i="19"/>
  <c r="AI703" i="29" s="1"/>
  <c r="AH703" i="19"/>
  <c r="AH703" i="29" s="1"/>
  <c r="AG703" i="19"/>
  <c r="AG703" i="29" s="1"/>
  <c r="AF703" i="19"/>
  <c r="AF703" i="29" s="1"/>
  <c r="AC703" i="19"/>
  <c r="AD703" i="19" s="1"/>
  <c r="AD703" i="29" s="1"/>
  <c r="AB703" i="19"/>
  <c r="AB703" i="29" s="1"/>
  <c r="AA703" i="19"/>
  <c r="AA703" i="29" s="1"/>
  <c r="Z703" i="19"/>
  <c r="Z703" i="29" s="1"/>
  <c r="Y703" i="19"/>
  <c r="Y703" i="29" s="1"/>
  <c r="W703" i="19"/>
  <c r="W703" i="29" s="1"/>
  <c r="T703" i="19"/>
  <c r="T703" i="29" s="1"/>
  <c r="S703" i="19"/>
  <c r="S703" i="29" s="1"/>
  <c r="R703" i="19"/>
  <c r="R703" i="29" s="1"/>
  <c r="Q703" i="19"/>
  <c r="Q703" i="29" s="1"/>
  <c r="O703" i="19"/>
  <c r="O703" i="29" s="1"/>
  <c r="L703" i="19"/>
  <c r="K703" i="19"/>
  <c r="J703" i="19"/>
  <c r="J703" i="29" s="1"/>
  <c r="I703" i="19"/>
  <c r="H703" i="19"/>
  <c r="G703" i="19"/>
  <c r="F703" i="19"/>
  <c r="BE702" i="19"/>
  <c r="BD702" i="19"/>
  <c r="AZ702" i="19"/>
  <c r="AY702" i="19"/>
  <c r="AX702" i="19"/>
  <c r="X702" i="19" s="1"/>
  <c r="X702" i="29" s="1"/>
  <c r="AW702" i="19"/>
  <c r="AV702" i="19"/>
  <c r="AS702" i="19"/>
  <c r="AS702" i="29" s="1"/>
  <c r="AR702" i="19"/>
  <c r="AR702" i="29" s="1"/>
  <c r="AQ702" i="19"/>
  <c r="AQ702" i="29" s="1"/>
  <c r="AP702" i="19"/>
  <c r="AP702" i="29" s="1"/>
  <c r="AO702" i="19"/>
  <c r="AO702" i="29" s="1"/>
  <c r="AN702" i="19"/>
  <c r="AN702" i="29" s="1"/>
  <c r="AM702" i="19"/>
  <c r="AM702" i="29" s="1"/>
  <c r="AL702" i="19"/>
  <c r="AL702" i="29" s="1"/>
  <c r="AK702" i="19"/>
  <c r="AK702" i="29" s="1"/>
  <c r="AJ702" i="19"/>
  <c r="AJ702" i="29" s="1"/>
  <c r="AI702" i="19"/>
  <c r="AI702" i="29" s="1"/>
  <c r="AH702" i="19"/>
  <c r="AH702" i="29" s="1"/>
  <c r="AG702" i="19"/>
  <c r="AG702" i="29" s="1"/>
  <c r="AF702" i="19"/>
  <c r="AF702" i="29" s="1"/>
  <c r="AC702" i="19"/>
  <c r="AE702" i="19" s="1"/>
  <c r="AE702" i="29" s="1"/>
  <c r="AB702" i="19"/>
  <c r="AB702" i="29" s="1"/>
  <c r="AA702" i="19"/>
  <c r="AA702" i="29" s="1"/>
  <c r="Z702" i="19"/>
  <c r="Z702" i="29" s="1"/>
  <c r="Y702" i="19"/>
  <c r="Y702" i="29" s="1"/>
  <c r="W702" i="19"/>
  <c r="W702" i="29" s="1"/>
  <c r="T702" i="19"/>
  <c r="U702" i="19" s="1"/>
  <c r="U702" i="29" s="1"/>
  <c r="S702" i="19"/>
  <c r="S702" i="29" s="1"/>
  <c r="R702" i="19"/>
  <c r="R702" i="29" s="1"/>
  <c r="Q702" i="19"/>
  <c r="Q702" i="29" s="1"/>
  <c r="O702" i="19"/>
  <c r="O702" i="29" s="1"/>
  <c r="L702" i="19"/>
  <c r="P702" i="19" s="1"/>
  <c r="P702" i="29" s="1"/>
  <c r="K702" i="19"/>
  <c r="J702" i="19"/>
  <c r="J702" i="29" s="1"/>
  <c r="I702" i="19"/>
  <c r="H702" i="19"/>
  <c r="G702" i="19"/>
  <c r="F702" i="19"/>
  <c r="BE701" i="19"/>
  <c r="BD701" i="19"/>
  <c r="AZ701" i="19"/>
  <c r="AY701" i="19"/>
  <c r="AX701" i="19"/>
  <c r="X701" i="19" s="1"/>
  <c r="X701" i="29" s="1"/>
  <c r="AW701" i="19"/>
  <c r="AV701" i="19"/>
  <c r="AS701" i="19"/>
  <c r="AS701" i="29" s="1"/>
  <c r="AR701" i="19"/>
  <c r="AR701" i="29" s="1"/>
  <c r="AQ701" i="19"/>
  <c r="AQ701" i="29" s="1"/>
  <c r="AP701" i="19"/>
  <c r="AP701" i="29" s="1"/>
  <c r="AO701" i="19"/>
  <c r="AO701" i="29" s="1"/>
  <c r="AN701" i="19"/>
  <c r="AN701" i="29" s="1"/>
  <c r="AM701" i="19"/>
  <c r="AM701" i="29" s="1"/>
  <c r="AL701" i="19"/>
  <c r="AK701" i="19"/>
  <c r="AJ701" i="19"/>
  <c r="AJ701" i="29" s="1"/>
  <c r="AI701" i="19"/>
  <c r="AI701" i="29" s="1"/>
  <c r="AH701" i="19"/>
  <c r="AH701" i="29" s="1"/>
  <c r="AG701" i="19"/>
  <c r="AG701" i="29" s="1"/>
  <c r="AF701" i="19"/>
  <c r="AF701" i="29" s="1"/>
  <c r="AC701" i="19"/>
  <c r="AD701" i="19" s="1"/>
  <c r="AD701" i="29" s="1"/>
  <c r="AB701" i="19"/>
  <c r="AB701" i="29" s="1"/>
  <c r="AA701" i="19"/>
  <c r="AA701" i="29" s="1"/>
  <c r="Z701" i="19"/>
  <c r="Z701" i="29" s="1"/>
  <c r="Y701" i="19"/>
  <c r="Y701" i="29" s="1"/>
  <c r="W701" i="19"/>
  <c r="W701" i="29" s="1"/>
  <c r="T701" i="19"/>
  <c r="V701" i="19" s="1"/>
  <c r="V701" i="29" s="1"/>
  <c r="S701" i="19"/>
  <c r="S701" i="29" s="1"/>
  <c r="R701" i="19"/>
  <c r="R701" i="29" s="1"/>
  <c r="Q701" i="19"/>
  <c r="Q701" i="29" s="1"/>
  <c r="O701" i="19"/>
  <c r="O701" i="29" s="1"/>
  <c r="L701" i="19"/>
  <c r="K701" i="19"/>
  <c r="J701" i="19"/>
  <c r="J701" i="29" s="1"/>
  <c r="I701" i="19"/>
  <c r="H701" i="19"/>
  <c r="G701" i="19"/>
  <c r="F701" i="19"/>
  <c r="BE700" i="19"/>
  <c r="BD700" i="19"/>
  <c r="AZ700" i="19"/>
  <c r="AY700" i="19"/>
  <c r="AX700" i="19"/>
  <c r="AW700" i="19"/>
  <c r="AV700" i="19"/>
  <c r="AS700" i="19"/>
  <c r="AS700" i="29" s="1"/>
  <c r="AR700" i="19"/>
  <c r="AR700" i="29" s="1"/>
  <c r="AQ700" i="19"/>
  <c r="AQ700" i="29" s="1"/>
  <c r="AP700" i="19"/>
  <c r="AP700" i="29" s="1"/>
  <c r="AO700" i="19"/>
  <c r="AO700" i="29" s="1"/>
  <c r="AN700" i="19"/>
  <c r="AN700" i="29" s="1"/>
  <c r="AM700" i="19"/>
  <c r="AM700" i="29" s="1"/>
  <c r="AL700" i="19"/>
  <c r="AK700" i="19"/>
  <c r="AK700" i="29" s="1"/>
  <c r="AJ700" i="19"/>
  <c r="AJ700" i="29" s="1"/>
  <c r="AI700" i="19"/>
  <c r="AI700" i="29" s="1"/>
  <c r="AH700" i="19"/>
  <c r="AH700" i="29" s="1"/>
  <c r="AG700" i="19"/>
  <c r="AG700" i="29" s="1"/>
  <c r="AF700" i="19"/>
  <c r="AF700" i="29" s="1"/>
  <c r="AC700" i="19"/>
  <c r="AC700" i="29" s="1"/>
  <c r="AB700" i="19"/>
  <c r="AB700" i="29" s="1"/>
  <c r="AA700" i="19"/>
  <c r="AA700" i="29" s="1"/>
  <c r="Z700" i="19"/>
  <c r="Z700" i="29" s="1"/>
  <c r="Y700" i="19"/>
  <c r="Y700" i="29" s="1"/>
  <c r="X700" i="19"/>
  <c r="X700" i="29" s="1"/>
  <c r="W700" i="19"/>
  <c r="W700" i="29" s="1"/>
  <c r="T700" i="19"/>
  <c r="U700" i="19" s="1"/>
  <c r="U700" i="29" s="1"/>
  <c r="S700" i="19"/>
  <c r="S700" i="29" s="1"/>
  <c r="R700" i="19"/>
  <c r="R700" i="29" s="1"/>
  <c r="Q700" i="19"/>
  <c r="Q700" i="29" s="1"/>
  <c r="O700" i="19"/>
  <c r="O700" i="29" s="1"/>
  <c r="L700" i="19"/>
  <c r="P700" i="19" s="1"/>
  <c r="P700" i="29" s="1"/>
  <c r="K700" i="19"/>
  <c r="J700" i="19"/>
  <c r="J700" i="29" s="1"/>
  <c r="I700" i="19"/>
  <c r="H700" i="19"/>
  <c r="G700" i="19"/>
  <c r="F700" i="19"/>
  <c r="BE699" i="19"/>
  <c r="BD699" i="19"/>
  <c r="AZ699" i="19"/>
  <c r="AY699" i="19"/>
  <c r="AX699" i="19"/>
  <c r="X699" i="19" s="1"/>
  <c r="X699" i="29" s="1"/>
  <c r="AW699" i="19"/>
  <c r="AV699" i="19"/>
  <c r="AS699" i="19"/>
  <c r="AS699" i="29" s="1"/>
  <c r="AR699" i="19"/>
  <c r="AR699" i="29" s="1"/>
  <c r="AQ699" i="19"/>
  <c r="AQ699" i="29" s="1"/>
  <c r="AP699" i="19"/>
  <c r="AP699" i="29" s="1"/>
  <c r="AO699" i="19"/>
  <c r="AO699" i="29" s="1"/>
  <c r="AN699" i="19"/>
  <c r="AN699" i="29" s="1"/>
  <c r="AM699" i="19"/>
  <c r="AM699" i="29" s="1"/>
  <c r="AL699" i="19"/>
  <c r="AK699" i="19"/>
  <c r="AK699" i="29" s="1"/>
  <c r="AJ699" i="19"/>
  <c r="AJ699" i="29" s="1"/>
  <c r="AI699" i="19"/>
  <c r="AI699" i="29" s="1"/>
  <c r="AH699" i="19"/>
  <c r="AH699" i="29" s="1"/>
  <c r="AG699" i="19"/>
  <c r="AG699" i="29" s="1"/>
  <c r="AF699" i="19"/>
  <c r="AF699" i="29" s="1"/>
  <c r="AC699" i="19"/>
  <c r="AD699" i="19" s="1"/>
  <c r="AD699" i="29" s="1"/>
  <c r="AB699" i="19"/>
  <c r="AB699" i="29" s="1"/>
  <c r="AA699" i="19"/>
  <c r="AA699" i="29" s="1"/>
  <c r="Z699" i="19"/>
  <c r="Z699" i="29" s="1"/>
  <c r="Y699" i="19"/>
  <c r="Y699" i="29" s="1"/>
  <c r="W699" i="19"/>
  <c r="W699" i="29" s="1"/>
  <c r="T699" i="19"/>
  <c r="T699" i="29" s="1"/>
  <c r="S699" i="19"/>
  <c r="S699" i="29" s="1"/>
  <c r="R699" i="19"/>
  <c r="R699" i="29" s="1"/>
  <c r="Q699" i="19"/>
  <c r="Q699" i="29" s="1"/>
  <c r="O699" i="19"/>
  <c r="O699" i="29" s="1"/>
  <c r="L699" i="19"/>
  <c r="K699" i="19"/>
  <c r="J699" i="19"/>
  <c r="J699" i="29" s="1"/>
  <c r="I699" i="19"/>
  <c r="H699" i="19"/>
  <c r="G699" i="19"/>
  <c r="F699" i="19"/>
  <c r="BE698" i="19"/>
  <c r="BD698" i="19"/>
  <c r="AZ698" i="19"/>
  <c r="AY698" i="19"/>
  <c r="AX698" i="19"/>
  <c r="X698" i="19" s="1"/>
  <c r="X698" i="29" s="1"/>
  <c r="AW698" i="19"/>
  <c r="AV698" i="19"/>
  <c r="AS698" i="19"/>
  <c r="AS698" i="29" s="1"/>
  <c r="AR698" i="19"/>
  <c r="AR698" i="29" s="1"/>
  <c r="AQ698" i="19"/>
  <c r="AQ698" i="29" s="1"/>
  <c r="AP698" i="19"/>
  <c r="AP698" i="29" s="1"/>
  <c r="AO698" i="19"/>
  <c r="AO698" i="29" s="1"/>
  <c r="AN698" i="19"/>
  <c r="AN698" i="29" s="1"/>
  <c r="AM698" i="19"/>
  <c r="AM698" i="29" s="1"/>
  <c r="AL698" i="19"/>
  <c r="AL698" i="29" s="1"/>
  <c r="AK698" i="19"/>
  <c r="AK698" i="29" s="1"/>
  <c r="AJ698" i="19"/>
  <c r="AJ698" i="29" s="1"/>
  <c r="AI698" i="19"/>
  <c r="AI698" i="29" s="1"/>
  <c r="AH698" i="19"/>
  <c r="AH698" i="29" s="1"/>
  <c r="AG698" i="19"/>
  <c r="AG698" i="29" s="1"/>
  <c r="AF698" i="19"/>
  <c r="AF698" i="29" s="1"/>
  <c r="AC698" i="19"/>
  <c r="AE698" i="19" s="1"/>
  <c r="AE698" i="29" s="1"/>
  <c r="AB698" i="19"/>
  <c r="AB698" i="29" s="1"/>
  <c r="AA698" i="19"/>
  <c r="AA698" i="29" s="1"/>
  <c r="Z698" i="19"/>
  <c r="Z698" i="29" s="1"/>
  <c r="Y698" i="19"/>
  <c r="Y698" i="29" s="1"/>
  <c r="W698" i="19"/>
  <c r="W698" i="29" s="1"/>
  <c r="T698" i="19"/>
  <c r="U698" i="19" s="1"/>
  <c r="U698" i="29" s="1"/>
  <c r="S698" i="19"/>
  <c r="S698" i="29" s="1"/>
  <c r="R698" i="19"/>
  <c r="R698" i="29" s="1"/>
  <c r="Q698" i="19"/>
  <c r="Q698" i="29" s="1"/>
  <c r="O698" i="19"/>
  <c r="O698" i="29" s="1"/>
  <c r="L698" i="19"/>
  <c r="P698" i="19" s="1"/>
  <c r="P698" i="29" s="1"/>
  <c r="K698" i="19"/>
  <c r="J698" i="19"/>
  <c r="J698" i="29" s="1"/>
  <c r="I698" i="19"/>
  <c r="H698" i="19"/>
  <c r="G698" i="19"/>
  <c r="F698" i="19"/>
  <c r="BE697" i="19"/>
  <c r="BD697" i="19"/>
  <c r="AZ697" i="19"/>
  <c r="AY697" i="19"/>
  <c r="AX697" i="19"/>
  <c r="X697" i="19" s="1"/>
  <c r="X697" i="29" s="1"/>
  <c r="AW697" i="19"/>
  <c r="AV697" i="19"/>
  <c r="AS697" i="19"/>
  <c r="AS697" i="29" s="1"/>
  <c r="AR697" i="19"/>
  <c r="AR697" i="29" s="1"/>
  <c r="AQ697" i="19"/>
  <c r="AQ697" i="29" s="1"/>
  <c r="AP697" i="19"/>
  <c r="AP697" i="29" s="1"/>
  <c r="AO697" i="19"/>
  <c r="AO697" i="29" s="1"/>
  <c r="AN697" i="19"/>
  <c r="AN697" i="29" s="1"/>
  <c r="AM697" i="19"/>
  <c r="AM697" i="29" s="1"/>
  <c r="AL697" i="19"/>
  <c r="AK697" i="19"/>
  <c r="AJ697" i="19"/>
  <c r="AJ697" i="29" s="1"/>
  <c r="AI697" i="19"/>
  <c r="AI697" i="29" s="1"/>
  <c r="AH697" i="19"/>
  <c r="AH697" i="29" s="1"/>
  <c r="AG697" i="19"/>
  <c r="AG697" i="29" s="1"/>
  <c r="AF697" i="19"/>
  <c r="AF697" i="29" s="1"/>
  <c r="AC697" i="19"/>
  <c r="AD697" i="19" s="1"/>
  <c r="AD697" i="29" s="1"/>
  <c r="AB697" i="19"/>
  <c r="AB697" i="29" s="1"/>
  <c r="AA697" i="19"/>
  <c r="AA697" i="29" s="1"/>
  <c r="Z697" i="19"/>
  <c r="Z697" i="29" s="1"/>
  <c r="Y697" i="19"/>
  <c r="Y697" i="29" s="1"/>
  <c r="W697" i="19"/>
  <c r="W697" i="29" s="1"/>
  <c r="T697" i="19"/>
  <c r="V697" i="19" s="1"/>
  <c r="V697" i="29" s="1"/>
  <c r="S697" i="19"/>
  <c r="S697" i="29" s="1"/>
  <c r="R697" i="19"/>
  <c r="R697" i="29" s="1"/>
  <c r="Q697" i="19"/>
  <c r="Q697" i="29" s="1"/>
  <c r="O697" i="19"/>
  <c r="O697" i="29" s="1"/>
  <c r="L697" i="19"/>
  <c r="K697" i="19"/>
  <c r="J697" i="19"/>
  <c r="J697" i="29" s="1"/>
  <c r="I697" i="19"/>
  <c r="H697" i="19"/>
  <c r="G697" i="19"/>
  <c r="F697" i="19"/>
  <c r="BE696" i="19"/>
  <c r="BD696" i="19"/>
  <c r="AZ696" i="19"/>
  <c r="AY696" i="19"/>
  <c r="AX696" i="19"/>
  <c r="AW696" i="19"/>
  <c r="AV696" i="19"/>
  <c r="AS696" i="19"/>
  <c r="AS696" i="29" s="1"/>
  <c r="AR696" i="19"/>
  <c r="AR696" i="29" s="1"/>
  <c r="AQ696" i="19"/>
  <c r="AQ696" i="29" s="1"/>
  <c r="AP696" i="19"/>
  <c r="AP696" i="29" s="1"/>
  <c r="AO696" i="19"/>
  <c r="AO696" i="29" s="1"/>
  <c r="AN696" i="19"/>
  <c r="AN696" i="29" s="1"/>
  <c r="AM696" i="19"/>
  <c r="AM696" i="29" s="1"/>
  <c r="AL696" i="19"/>
  <c r="AK696" i="19"/>
  <c r="AK696" i="29" s="1"/>
  <c r="AJ696" i="19"/>
  <c r="AJ696" i="29" s="1"/>
  <c r="AI696" i="19"/>
  <c r="AI696" i="29" s="1"/>
  <c r="AH696" i="19"/>
  <c r="AH696" i="29" s="1"/>
  <c r="AG696" i="19"/>
  <c r="AG696" i="29" s="1"/>
  <c r="AF696" i="19"/>
  <c r="AF696" i="29" s="1"/>
  <c r="AC696" i="19"/>
  <c r="AC696" i="29" s="1"/>
  <c r="AB696" i="19"/>
  <c r="AB696" i="29" s="1"/>
  <c r="AA696" i="19"/>
  <c r="AA696" i="29" s="1"/>
  <c r="Z696" i="19"/>
  <c r="Z696" i="29" s="1"/>
  <c r="Y696" i="19"/>
  <c r="Y696" i="29" s="1"/>
  <c r="X696" i="19"/>
  <c r="X696" i="29" s="1"/>
  <c r="W696" i="19"/>
  <c r="W696" i="29" s="1"/>
  <c r="T696" i="19"/>
  <c r="U696" i="19" s="1"/>
  <c r="U696" i="29" s="1"/>
  <c r="S696" i="19"/>
  <c r="S696" i="29" s="1"/>
  <c r="R696" i="19"/>
  <c r="R696" i="29" s="1"/>
  <c r="Q696" i="19"/>
  <c r="Q696" i="29" s="1"/>
  <c r="O696" i="19"/>
  <c r="O696" i="29" s="1"/>
  <c r="L696" i="19"/>
  <c r="P696" i="19" s="1"/>
  <c r="P696" i="29" s="1"/>
  <c r="K696" i="19"/>
  <c r="J696" i="19"/>
  <c r="J696" i="29" s="1"/>
  <c r="I696" i="19"/>
  <c r="H696" i="19"/>
  <c r="G696" i="19"/>
  <c r="F696" i="19"/>
  <c r="BE695" i="19"/>
  <c r="BD695" i="19"/>
  <c r="AZ695" i="19"/>
  <c r="AY695" i="19"/>
  <c r="AX695" i="19"/>
  <c r="X695" i="19" s="1"/>
  <c r="X695" i="29" s="1"/>
  <c r="AW695" i="19"/>
  <c r="AV695" i="19"/>
  <c r="AS695" i="19"/>
  <c r="AS695" i="29" s="1"/>
  <c r="AR695" i="19"/>
  <c r="AR695" i="29" s="1"/>
  <c r="AQ695" i="19"/>
  <c r="AQ695" i="29" s="1"/>
  <c r="AP695" i="19"/>
  <c r="AP695" i="29" s="1"/>
  <c r="AO695" i="19"/>
  <c r="AO695" i="29" s="1"/>
  <c r="AN695" i="19"/>
  <c r="AN695" i="29" s="1"/>
  <c r="AM695" i="19"/>
  <c r="AM695" i="29" s="1"/>
  <c r="AL695" i="19"/>
  <c r="AK695" i="19"/>
  <c r="AK695" i="29" s="1"/>
  <c r="AJ695" i="19"/>
  <c r="AJ695" i="29" s="1"/>
  <c r="AI695" i="19"/>
  <c r="AI695" i="29" s="1"/>
  <c r="AH695" i="19"/>
  <c r="AH695" i="29" s="1"/>
  <c r="AG695" i="19"/>
  <c r="AG695" i="29" s="1"/>
  <c r="AF695" i="19"/>
  <c r="AF695" i="29" s="1"/>
  <c r="AC695" i="19"/>
  <c r="AD695" i="19" s="1"/>
  <c r="AD695" i="29" s="1"/>
  <c r="AB695" i="19"/>
  <c r="AB695" i="29" s="1"/>
  <c r="AA695" i="19"/>
  <c r="AA695" i="29" s="1"/>
  <c r="Z695" i="19"/>
  <c r="Z695" i="29" s="1"/>
  <c r="Y695" i="19"/>
  <c r="Y695" i="29" s="1"/>
  <c r="W695" i="19"/>
  <c r="W695" i="29" s="1"/>
  <c r="T695" i="19"/>
  <c r="T695" i="29" s="1"/>
  <c r="S695" i="19"/>
  <c r="S695" i="29" s="1"/>
  <c r="R695" i="19"/>
  <c r="R695" i="29" s="1"/>
  <c r="Q695" i="19"/>
  <c r="Q695" i="29" s="1"/>
  <c r="O695" i="19"/>
  <c r="O695" i="29" s="1"/>
  <c r="L695" i="19"/>
  <c r="K695" i="19"/>
  <c r="J695" i="19"/>
  <c r="J695" i="29" s="1"/>
  <c r="I695" i="19"/>
  <c r="H695" i="19"/>
  <c r="G695" i="19"/>
  <c r="F695" i="19"/>
  <c r="BE694" i="19"/>
  <c r="BD694" i="19"/>
  <c r="AZ694" i="19"/>
  <c r="AY694" i="19"/>
  <c r="AX694" i="19"/>
  <c r="X694" i="19" s="1"/>
  <c r="X694" i="29" s="1"/>
  <c r="AW694" i="19"/>
  <c r="AV694" i="19"/>
  <c r="AS694" i="19"/>
  <c r="AS694" i="29" s="1"/>
  <c r="AR694" i="19"/>
  <c r="AR694" i="29" s="1"/>
  <c r="AQ694" i="19"/>
  <c r="AQ694" i="29" s="1"/>
  <c r="AP694" i="19"/>
  <c r="AP694" i="29" s="1"/>
  <c r="AO694" i="19"/>
  <c r="AO694" i="29" s="1"/>
  <c r="AN694" i="19"/>
  <c r="AN694" i="29" s="1"/>
  <c r="AM694" i="19"/>
  <c r="AM694" i="29" s="1"/>
  <c r="AL694" i="19"/>
  <c r="AL694" i="29" s="1"/>
  <c r="AK694" i="19"/>
  <c r="AK694" i="29" s="1"/>
  <c r="AJ694" i="19"/>
  <c r="AJ694" i="29" s="1"/>
  <c r="AI694" i="19"/>
  <c r="AI694" i="29" s="1"/>
  <c r="AH694" i="19"/>
  <c r="AH694" i="29" s="1"/>
  <c r="AG694" i="19"/>
  <c r="AG694" i="29" s="1"/>
  <c r="AF694" i="19"/>
  <c r="AF694" i="29" s="1"/>
  <c r="AC694" i="19"/>
  <c r="AE694" i="19" s="1"/>
  <c r="AE694" i="29" s="1"/>
  <c r="AB694" i="19"/>
  <c r="AB694" i="29" s="1"/>
  <c r="AA694" i="19"/>
  <c r="AA694" i="29" s="1"/>
  <c r="Z694" i="19"/>
  <c r="Z694" i="29" s="1"/>
  <c r="Y694" i="19"/>
  <c r="Y694" i="29" s="1"/>
  <c r="W694" i="19"/>
  <c r="W694" i="29" s="1"/>
  <c r="T694" i="19"/>
  <c r="U694" i="19" s="1"/>
  <c r="U694" i="29" s="1"/>
  <c r="S694" i="19"/>
  <c r="S694" i="29" s="1"/>
  <c r="R694" i="19"/>
  <c r="R694" i="29" s="1"/>
  <c r="Q694" i="19"/>
  <c r="Q694" i="29" s="1"/>
  <c r="O694" i="19"/>
  <c r="O694" i="29" s="1"/>
  <c r="L694" i="19"/>
  <c r="P694" i="19" s="1"/>
  <c r="P694" i="29" s="1"/>
  <c r="K694" i="19"/>
  <c r="J694" i="19"/>
  <c r="J694" i="29" s="1"/>
  <c r="I694" i="19"/>
  <c r="H694" i="19"/>
  <c r="G694" i="19"/>
  <c r="F694" i="19"/>
  <c r="BE693" i="19"/>
  <c r="BD693" i="19"/>
  <c r="AZ693" i="19"/>
  <c r="AY693" i="19"/>
  <c r="AX693" i="19"/>
  <c r="X693" i="19" s="1"/>
  <c r="X693" i="29" s="1"/>
  <c r="AW693" i="19"/>
  <c r="AV693" i="19"/>
  <c r="AS693" i="19"/>
  <c r="AS693" i="29" s="1"/>
  <c r="AR693" i="19"/>
  <c r="AR693" i="29" s="1"/>
  <c r="AQ693" i="19"/>
  <c r="AQ693" i="29" s="1"/>
  <c r="AP693" i="19"/>
  <c r="AP693" i="29" s="1"/>
  <c r="AO693" i="19"/>
  <c r="AO693" i="29" s="1"/>
  <c r="AN693" i="19"/>
  <c r="AN693" i="29" s="1"/>
  <c r="AM693" i="19"/>
  <c r="AM693" i="29" s="1"/>
  <c r="AL693" i="19"/>
  <c r="AK693" i="19"/>
  <c r="AJ693" i="19"/>
  <c r="AJ693" i="29" s="1"/>
  <c r="AI693" i="19"/>
  <c r="AI693" i="29" s="1"/>
  <c r="AH693" i="19"/>
  <c r="AH693" i="29" s="1"/>
  <c r="AG693" i="19"/>
  <c r="AG693" i="29" s="1"/>
  <c r="AF693" i="19"/>
  <c r="AF693" i="29" s="1"/>
  <c r="AC693" i="19"/>
  <c r="AD693" i="19" s="1"/>
  <c r="AD693" i="29" s="1"/>
  <c r="AB693" i="19"/>
  <c r="AB693" i="29" s="1"/>
  <c r="AA693" i="19"/>
  <c r="AA693" i="29" s="1"/>
  <c r="Z693" i="19"/>
  <c r="Z693" i="29" s="1"/>
  <c r="Y693" i="19"/>
  <c r="Y693" i="29" s="1"/>
  <c r="W693" i="19"/>
  <c r="W693" i="29" s="1"/>
  <c r="T693" i="19"/>
  <c r="V693" i="19" s="1"/>
  <c r="V693" i="29" s="1"/>
  <c r="S693" i="19"/>
  <c r="S693" i="29" s="1"/>
  <c r="R693" i="19"/>
  <c r="R693" i="29" s="1"/>
  <c r="Q693" i="19"/>
  <c r="Q693" i="29" s="1"/>
  <c r="O693" i="19"/>
  <c r="O693" i="29" s="1"/>
  <c r="L693" i="19"/>
  <c r="K693" i="19"/>
  <c r="J693" i="19"/>
  <c r="J693" i="29" s="1"/>
  <c r="I693" i="19"/>
  <c r="H693" i="19"/>
  <c r="G693" i="19"/>
  <c r="F693" i="19"/>
  <c r="BE692" i="19"/>
  <c r="BD692" i="19"/>
  <c r="AZ692" i="19"/>
  <c r="AY692" i="19"/>
  <c r="AX692" i="19"/>
  <c r="AW692" i="19"/>
  <c r="AV692" i="19"/>
  <c r="AS692" i="19"/>
  <c r="AS692" i="29" s="1"/>
  <c r="AR692" i="19"/>
  <c r="AR692" i="29" s="1"/>
  <c r="AQ692" i="19"/>
  <c r="AQ692" i="29" s="1"/>
  <c r="AP692" i="19"/>
  <c r="AP692" i="29" s="1"/>
  <c r="AO692" i="19"/>
  <c r="AO692" i="29" s="1"/>
  <c r="AN692" i="19"/>
  <c r="AN692" i="29" s="1"/>
  <c r="AM692" i="19"/>
  <c r="AM692" i="29" s="1"/>
  <c r="AL692" i="19"/>
  <c r="AK692" i="19"/>
  <c r="AK692" i="29" s="1"/>
  <c r="AJ692" i="19"/>
  <c r="AJ692" i="29" s="1"/>
  <c r="AI692" i="19"/>
  <c r="AI692" i="29" s="1"/>
  <c r="AH692" i="19"/>
  <c r="AH692" i="29" s="1"/>
  <c r="AG692" i="19"/>
  <c r="AG692" i="29" s="1"/>
  <c r="AF692" i="19"/>
  <c r="AF692" i="29" s="1"/>
  <c r="AC692" i="19"/>
  <c r="AC692" i="29" s="1"/>
  <c r="AB692" i="19"/>
  <c r="AB692" i="29" s="1"/>
  <c r="AA692" i="19"/>
  <c r="AA692" i="29" s="1"/>
  <c r="Z692" i="19"/>
  <c r="Z692" i="29" s="1"/>
  <c r="Y692" i="19"/>
  <c r="Y692" i="29" s="1"/>
  <c r="X692" i="19"/>
  <c r="X692" i="29" s="1"/>
  <c r="W692" i="19"/>
  <c r="W692" i="29" s="1"/>
  <c r="T692" i="19"/>
  <c r="U692" i="19" s="1"/>
  <c r="U692" i="29" s="1"/>
  <c r="S692" i="19"/>
  <c r="S692" i="29" s="1"/>
  <c r="R692" i="19"/>
  <c r="R692" i="29" s="1"/>
  <c r="Q692" i="19"/>
  <c r="Q692" i="29" s="1"/>
  <c r="O692" i="19"/>
  <c r="O692" i="29" s="1"/>
  <c r="L692" i="19"/>
  <c r="P692" i="19" s="1"/>
  <c r="P692" i="29" s="1"/>
  <c r="K692" i="19"/>
  <c r="J692" i="19"/>
  <c r="J692" i="29" s="1"/>
  <c r="I692" i="19"/>
  <c r="H692" i="19"/>
  <c r="G692" i="19"/>
  <c r="F692" i="19"/>
  <c r="BE691" i="19"/>
  <c r="BD691" i="19"/>
  <c r="AZ691" i="19"/>
  <c r="AY691" i="19"/>
  <c r="AX691" i="19"/>
  <c r="X691" i="19" s="1"/>
  <c r="X691" i="29" s="1"/>
  <c r="AW691" i="19"/>
  <c r="AV691" i="19"/>
  <c r="AS691" i="19"/>
  <c r="AS691" i="29" s="1"/>
  <c r="AR691" i="19"/>
  <c r="AR691" i="29" s="1"/>
  <c r="AQ691" i="19"/>
  <c r="AQ691" i="29" s="1"/>
  <c r="AP691" i="19"/>
  <c r="AP691" i="29" s="1"/>
  <c r="AO691" i="19"/>
  <c r="AO691" i="29" s="1"/>
  <c r="AN691" i="19"/>
  <c r="AN691" i="29" s="1"/>
  <c r="AM691" i="19"/>
  <c r="AM691" i="29" s="1"/>
  <c r="AL691" i="19"/>
  <c r="AK691" i="19"/>
  <c r="AK691" i="29" s="1"/>
  <c r="AJ691" i="19"/>
  <c r="AJ691" i="29" s="1"/>
  <c r="AI691" i="19"/>
  <c r="AI691" i="29" s="1"/>
  <c r="AH691" i="19"/>
  <c r="AH691" i="29" s="1"/>
  <c r="AG691" i="19"/>
  <c r="AG691" i="29" s="1"/>
  <c r="AF691" i="19"/>
  <c r="AF691" i="29" s="1"/>
  <c r="AC691" i="19"/>
  <c r="AD691" i="19" s="1"/>
  <c r="AD691" i="29" s="1"/>
  <c r="AB691" i="19"/>
  <c r="AB691" i="29" s="1"/>
  <c r="AA691" i="19"/>
  <c r="AA691" i="29" s="1"/>
  <c r="Z691" i="19"/>
  <c r="Z691" i="29" s="1"/>
  <c r="Y691" i="19"/>
  <c r="Y691" i="29" s="1"/>
  <c r="W691" i="19"/>
  <c r="W691" i="29" s="1"/>
  <c r="T691" i="19"/>
  <c r="T691" i="29" s="1"/>
  <c r="S691" i="19"/>
  <c r="S691" i="29" s="1"/>
  <c r="R691" i="19"/>
  <c r="R691" i="29" s="1"/>
  <c r="Q691" i="19"/>
  <c r="Q691" i="29" s="1"/>
  <c r="O691" i="19"/>
  <c r="O691" i="29" s="1"/>
  <c r="L691" i="19"/>
  <c r="K691" i="19"/>
  <c r="J691" i="19"/>
  <c r="J691" i="29" s="1"/>
  <c r="I691" i="19"/>
  <c r="H691" i="19"/>
  <c r="G691" i="19"/>
  <c r="F691" i="19"/>
  <c r="BE690" i="19"/>
  <c r="BD690" i="19"/>
  <c r="AZ690" i="19"/>
  <c r="AY690" i="19"/>
  <c r="AX690" i="19"/>
  <c r="X690" i="19" s="1"/>
  <c r="X690" i="29" s="1"/>
  <c r="AW690" i="19"/>
  <c r="AV690" i="19"/>
  <c r="AS690" i="19"/>
  <c r="AS690" i="29" s="1"/>
  <c r="AR690" i="19"/>
  <c r="AR690" i="29" s="1"/>
  <c r="AQ690" i="19"/>
  <c r="AQ690" i="29" s="1"/>
  <c r="AP690" i="19"/>
  <c r="AP690" i="29" s="1"/>
  <c r="AO690" i="19"/>
  <c r="AO690" i="29" s="1"/>
  <c r="AN690" i="19"/>
  <c r="AN690" i="29" s="1"/>
  <c r="AM690" i="19"/>
  <c r="AM690" i="29" s="1"/>
  <c r="AL690" i="19"/>
  <c r="AK690" i="19"/>
  <c r="AJ690" i="19"/>
  <c r="AJ690" i="29" s="1"/>
  <c r="AI690" i="19"/>
  <c r="AI690" i="29" s="1"/>
  <c r="AH690" i="19"/>
  <c r="AH690" i="29" s="1"/>
  <c r="AG690" i="19"/>
  <c r="AG690" i="29" s="1"/>
  <c r="AF690" i="19"/>
  <c r="AF690" i="29" s="1"/>
  <c r="AC690" i="19"/>
  <c r="AE690" i="19" s="1"/>
  <c r="AE690" i="29" s="1"/>
  <c r="AB690" i="19"/>
  <c r="AB690" i="29" s="1"/>
  <c r="AA690" i="19"/>
  <c r="AA690" i="29" s="1"/>
  <c r="Z690" i="19"/>
  <c r="Z690" i="29" s="1"/>
  <c r="Y690" i="19"/>
  <c r="Y690" i="29" s="1"/>
  <c r="W690" i="19"/>
  <c r="W690" i="29" s="1"/>
  <c r="T690" i="19"/>
  <c r="U690" i="19" s="1"/>
  <c r="U690" i="29" s="1"/>
  <c r="S690" i="19"/>
  <c r="S690" i="29" s="1"/>
  <c r="R690" i="19"/>
  <c r="R690" i="29" s="1"/>
  <c r="Q690" i="19"/>
  <c r="Q690" i="29" s="1"/>
  <c r="O690" i="19"/>
  <c r="O690" i="29" s="1"/>
  <c r="L690" i="19"/>
  <c r="P690" i="19" s="1"/>
  <c r="P690" i="29" s="1"/>
  <c r="K690" i="19"/>
  <c r="J690" i="19"/>
  <c r="J690" i="29" s="1"/>
  <c r="I690" i="19"/>
  <c r="H690" i="19"/>
  <c r="G690" i="19"/>
  <c r="F690" i="19"/>
  <c r="BE689" i="19"/>
  <c r="BD689" i="19"/>
  <c r="AZ689" i="19"/>
  <c r="AY689" i="19"/>
  <c r="AX689" i="19"/>
  <c r="X689" i="19" s="1"/>
  <c r="X689" i="29" s="1"/>
  <c r="AW689" i="19"/>
  <c r="AV689" i="19"/>
  <c r="AS689" i="19"/>
  <c r="AS689" i="29" s="1"/>
  <c r="AR689" i="19"/>
  <c r="AR689" i="29" s="1"/>
  <c r="AQ689" i="19"/>
  <c r="AQ689" i="29" s="1"/>
  <c r="AP689" i="19"/>
  <c r="AP689" i="29" s="1"/>
  <c r="AO689" i="19"/>
  <c r="AO689" i="29" s="1"/>
  <c r="AN689" i="19"/>
  <c r="AN689" i="29" s="1"/>
  <c r="AM689" i="19"/>
  <c r="AM689" i="29" s="1"/>
  <c r="AL689" i="19"/>
  <c r="AK689" i="19"/>
  <c r="AJ689" i="19"/>
  <c r="AJ689" i="29" s="1"/>
  <c r="AI689" i="19"/>
  <c r="AI689" i="29" s="1"/>
  <c r="AH689" i="19"/>
  <c r="AH689" i="29" s="1"/>
  <c r="AG689" i="19"/>
  <c r="AG689" i="29" s="1"/>
  <c r="AF689" i="19"/>
  <c r="AF689" i="29" s="1"/>
  <c r="AC689" i="19"/>
  <c r="AD689" i="19" s="1"/>
  <c r="AD689" i="29" s="1"/>
  <c r="AB689" i="19"/>
  <c r="AB689" i="29" s="1"/>
  <c r="AA689" i="19"/>
  <c r="AA689" i="29" s="1"/>
  <c r="Z689" i="19"/>
  <c r="Z689" i="29" s="1"/>
  <c r="Y689" i="19"/>
  <c r="Y689" i="29" s="1"/>
  <c r="W689" i="19"/>
  <c r="W689" i="29" s="1"/>
  <c r="T689" i="19"/>
  <c r="V689" i="19" s="1"/>
  <c r="V689" i="29" s="1"/>
  <c r="S689" i="19"/>
  <c r="S689" i="29" s="1"/>
  <c r="R689" i="19"/>
  <c r="R689" i="29" s="1"/>
  <c r="Q689" i="19"/>
  <c r="Q689" i="29" s="1"/>
  <c r="O689" i="19"/>
  <c r="O689" i="29" s="1"/>
  <c r="L689" i="19"/>
  <c r="K689" i="19"/>
  <c r="J689" i="19"/>
  <c r="J689" i="29" s="1"/>
  <c r="I689" i="19"/>
  <c r="H689" i="19"/>
  <c r="G689" i="19"/>
  <c r="F689" i="19"/>
  <c r="BE688" i="19"/>
  <c r="BD688" i="19"/>
  <c r="AZ688" i="19"/>
  <c r="AY688" i="19"/>
  <c r="AX688" i="19"/>
  <c r="AW688" i="19"/>
  <c r="AV688" i="19"/>
  <c r="AS688" i="19"/>
  <c r="AS688" i="29" s="1"/>
  <c r="AR688" i="19"/>
  <c r="AR688" i="29" s="1"/>
  <c r="AQ688" i="19"/>
  <c r="AQ688" i="29" s="1"/>
  <c r="AP688" i="19"/>
  <c r="AP688" i="29" s="1"/>
  <c r="AO688" i="19"/>
  <c r="AO688" i="29" s="1"/>
  <c r="AN688" i="19"/>
  <c r="AN688" i="29" s="1"/>
  <c r="AM688" i="19"/>
  <c r="AM688" i="29" s="1"/>
  <c r="AL688" i="19"/>
  <c r="AK688" i="19"/>
  <c r="AK688" i="29" s="1"/>
  <c r="AJ688" i="19"/>
  <c r="AJ688" i="29" s="1"/>
  <c r="AI688" i="19"/>
  <c r="AI688" i="29" s="1"/>
  <c r="AH688" i="19"/>
  <c r="AH688" i="29" s="1"/>
  <c r="AG688" i="19"/>
  <c r="AG688" i="29" s="1"/>
  <c r="AF688" i="19"/>
  <c r="AF688" i="29" s="1"/>
  <c r="AC688" i="19"/>
  <c r="AC688" i="29" s="1"/>
  <c r="AB688" i="19"/>
  <c r="AB688" i="29" s="1"/>
  <c r="AA688" i="19"/>
  <c r="AA688" i="29" s="1"/>
  <c r="Z688" i="19"/>
  <c r="Z688" i="29" s="1"/>
  <c r="Y688" i="19"/>
  <c r="Y688" i="29" s="1"/>
  <c r="X688" i="19"/>
  <c r="X688" i="29" s="1"/>
  <c r="W688" i="19"/>
  <c r="W688" i="29" s="1"/>
  <c r="T688" i="19"/>
  <c r="U688" i="19" s="1"/>
  <c r="U688" i="29" s="1"/>
  <c r="S688" i="19"/>
  <c r="S688" i="29" s="1"/>
  <c r="R688" i="19"/>
  <c r="R688" i="29" s="1"/>
  <c r="Q688" i="19"/>
  <c r="Q688" i="29" s="1"/>
  <c r="O688" i="19"/>
  <c r="O688" i="29" s="1"/>
  <c r="L688" i="19"/>
  <c r="P688" i="19" s="1"/>
  <c r="P688" i="29" s="1"/>
  <c r="K688" i="19"/>
  <c r="J688" i="19"/>
  <c r="J688" i="29" s="1"/>
  <c r="I688" i="19"/>
  <c r="H688" i="19"/>
  <c r="G688" i="19"/>
  <c r="F688" i="19"/>
  <c r="BE687" i="19"/>
  <c r="BD687" i="19"/>
  <c r="AZ687" i="19"/>
  <c r="AY687" i="19"/>
  <c r="AX687" i="19"/>
  <c r="X687" i="19" s="1"/>
  <c r="X687" i="29" s="1"/>
  <c r="AW687" i="19"/>
  <c r="AV687" i="19"/>
  <c r="AS687" i="19"/>
  <c r="AS687" i="29" s="1"/>
  <c r="AR687" i="19"/>
  <c r="AR687" i="29" s="1"/>
  <c r="AQ687" i="19"/>
  <c r="AQ687" i="29" s="1"/>
  <c r="AP687" i="19"/>
  <c r="AP687" i="29" s="1"/>
  <c r="AO687" i="19"/>
  <c r="AO687" i="29" s="1"/>
  <c r="AN687" i="19"/>
  <c r="AN687" i="29" s="1"/>
  <c r="AM687" i="19"/>
  <c r="AM687" i="29" s="1"/>
  <c r="AL687" i="19"/>
  <c r="AK687" i="19"/>
  <c r="AK687" i="29" s="1"/>
  <c r="AJ687" i="19"/>
  <c r="AJ687" i="29" s="1"/>
  <c r="AI687" i="19"/>
  <c r="AI687" i="29" s="1"/>
  <c r="AH687" i="19"/>
  <c r="AH687" i="29" s="1"/>
  <c r="AG687" i="19"/>
  <c r="AG687" i="29" s="1"/>
  <c r="AF687" i="19"/>
  <c r="AF687" i="29" s="1"/>
  <c r="AC687" i="19"/>
  <c r="AD687" i="19" s="1"/>
  <c r="AD687" i="29" s="1"/>
  <c r="AB687" i="19"/>
  <c r="AB687" i="29" s="1"/>
  <c r="AA687" i="19"/>
  <c r="AA687" i="29" s="1"/>
  <c r="Z687" i="19"/>
  <c r="Z687" i="29" s="1"/>
  <c r="Y687" i="19"/>
  <c r="Y687" i="29" s="1"/>
  <c r="W687" i="19"/>
  <c r="W687" i="29" s="1"/>
  <c r="T687" i="19"/>
  <c r="T687" i="29" s="1"/>
  <c r="S687" i="19"/>
  <c r="S687" i="29" s="1"/>
  <c r="R687" i="19"/>
  <c r="R687" i="29" s="1"/>
  <c r="Q687" i="19"/>
  <c r="Q687" i="29" s="1"/>
  <c r="O687" i="19"/>
  <c r="O687" i="29" s="1"/>
  <c r="L687" i="19"/>
  <c r="K687" i="19"/>
  <c r="J687" i="19"/>
  <c r="J687" i="29" s="1"/>
  <c r="I687" i="19"/>
  <c r="H687" i="19"/>
  <c r="G687" i="19"/>
  <c r="F687" i="19"/>
  <c r="BE686" i="19"/>
  <c r="BD686" i="19"/>
  <c r="AZ686" i="19"/>
  <c r="AY686" i="19"/>
  <c r="AX686" i="19"/>
  <c r="X686" i="19" s="1"/>
  <c r="X686" i="29" s="1"/>
  <c r="AW686" i="19"/>
  <c r="AV686" i="19"/>
  <c r="AS686" i="19"/>
  <c r="AS686" i="29" s="1"/>
  <c r="AR686" i="19"/>
  <c r="AR686" i="29" s="1"/>
  <c r="AQ686" i="19"/>
  <c r="AQ686" i="29" s="1"/>
  <c r="AP686" i="19"/>
  <c r="AP686" i="29" s="1"/>
  <c r="AO686" i="19"/>
  <c r="AO686" i="29" s="1"/>
  <c r="AN686" i="19"/>
  <c r="AN686" i="29" s="1"/>
  <c r="AM686" i="19"/>
  <c r="AM686" i="29" s="1"/>
  <c r="AL686" i="19"/>
  <c r="AL686" i="29" s="1"/>
  <c r="AK686" i="19"/>
  <c r="AK686" i="29" s="1"/>
  <c r="AJ686" i="19"/>
  <c r="AJ686" i="29" s="1"/>
  <c r="AI686" i="19"/>
  <c r="AI686" i="29" s="1"/>
  <c r="AH686" i="19"/>
  <c r="AH686" i="29" s="1"/>
  <c r="AG686" i="19"/>
  <c r="AG686" i="29" s="1"/>
  <c r="AF686" i="19"/>
  <c r="AF686" i="29" s="1"/>
  <c r="AC686" i="19"/>
  <c r="AE686" i="19" s="1"/>
  <c r="AE686" i="29" s="1"/>
  <c r="AB686" i="19"/>
  <c r="AB686" i="29" s="1"/>
  <c r="AA686" i="19"/>
  <c r="AA686" i="29" s="1"/>
  <c r="Z686" i="19"/>
  <c r="Z686" i="29" s="1"/>
  <c r="Y686" i="19"/>
  <c r="Y686" i="29" s="1"/>
  <c r="W686" i="19"/>
  <c r="W686" i="29" s="1"/>
  <c r="T686" i="19"/>
  <c r="U686" i="19" s="1"/>
  <c r="U686" i="29" s="1"/>
  <c r="S686" i="19"/>
  <c r="S686" i="29" s="1"/>
  <c r="R686" i="19"/>
  <c r="R686" i="29" s="1"/>
  <c r="Q686" i="19"/>
  <c r="Q686" i="29" s="1"/>
  <c r="O686" i="19"/>
  <c r="O686" i="29" s="1"/>
  <c r="L686" i="19"/>
  <c r="P686" i="19" s="1"/>
  <c r="P686" i="29" s="1"/>
  <c r="K686" i="19"/>
  <c r="J686" i="19"/>
  <c r="J686" i="29" s="1"/>
  <c r="I686" i="19"/>
  <c r="H686" i="19"/>
  <c r="G686" i="19"/>
  <c r="F686" i="19"/>
  <c r="BE685" i="19"/>
  <c r="BD685" i="19"/>
  <c r="AZ685" i="19"/>
  <c r="AY685" i="19"/>
  <c r="AX685" i="19"/>
  <c r="X685" i="19" s="1"/>
  <c r="X685" i="29" s="1"/>
  <c r="AW685" i="19"/>
  <c r="AV685" i="19"/>
  <c r="AS685" i="19"/>
  <c r="AS685" i="29" s="1"/>
  <c r="AR685" i="19"/>
  <c r="AR685" i="29" s="1"/>
  <c r="AQ685" i="19"/>
  <c r="AQ685" i="29" s="1"/>
  <c r="AP685" i="19"/>
  <c r="AP685" i="29" s="1"/>
  <c r="AO685" i="19"/>
  <c r="AO685" i="29" s="1"/>
  <c r="AN685" i="19"/>
  <c r="AN685" i="29" s="1"/>
  <c r="AM685" i="19"/>
  <c r="AM685" i="29" s="1"/>
  <c r="AL685" i="19"/>
  <c r="AK685" i="19"/>
  <c r="AJ685" i="19"/>
  <c r="AJ685" i="29" s="1"/>
  <c r="AI685" i="19"/>
  <c r="AI685" i="29" s="1"/>
  <c r="AH685" i="19"/>
  <c r="AH685" i="29" s="1"/>
  <c r="AG685" i="19"/>
  <c r="AG685" i="29" s="1"/>
  <c r="AF685" i="19"/>
  <c r="AF685" i="29" s="1"/>
  <c r="AC685" i="19"/>
  <c r="AD685" i="19" s="1"/>
  <c r="AD685" i="29" s="1"/>
  <c r="AB685" i="19"/>
  <c r="AB685" i="29" s="1"/>
  <c r="AA685" i="19"/>
  <c r="AA685" i="29" s="1"/>
  <c r="Z685" i="19"/>
  <c r="Z685" i="29" s="1"/>
  <c r="Y685" i="19"/>
  <c r="Y685" i="29" s="1"/>
  <c r="W685" i="19"/>
  <c r="W685" i="29" s="1"/>
  <c r="T685" i="19"/>
  <c r="V685" i="19" s="1"/>
  <c r="V685" i="29" s="1"/>
  <c r="S685" i="19"/>
  <c r="S685" i="29" s="1"/>
  <c r="R685" i="19"/>
  <c r="R685" i="29" s="1"/>
  <c r="Q685" i="19"/>
  <c r="Q685" i="29" s="1"/>
  <c r="O685" i="19"/>
  <c r="O685" i="29" s="1"/>
  <c r="L685" i="19"/>
  <c r="K685" i="19"/>
  <c r="J685" i="19"/>
  <c r="J685" i="29" s="1"/>
  <c r="I685" i="19"/>
  <c r="H685" i="19"/>
  <c r="G685" i="19"/>
  <c r="F685" i="19"/>
  <c r="BE684" i="19"/>
  <c r="BD684" i="19"/>
  <c r="AZ684" i="19"/>
  <c r="AY684" i="19"/>
  <c r="AX684" i="19"/>
  <c r="AW684" i="19"/>
  <c r="AV684" i="19"/>
  <c r="AS684" i="19"/>
  <c r="AS684" i="29" s="1"/>
  <c r="AR684" i="19"/>
  <c r="AR684" i="29" s="1"/>
  <c r="AQ684" i="19"/>
  <c r="AQ684" i="29" s="1"/>
  <c r="AP684" i="19"/>
  <c r="AP684" i="29" s="1"/>
  <c r="AO684" i="19"/>
  <c r="AO684" i="29" s="1"/>
  <c r="AN684" i="19"/>
  <c r="AN684" i="29" s="1"/>
  <c r="AM684" i="19"/>
  <c r="AM684" i="29" s="1"/>
  <c r="AL684" i="19"/>
  <c r="AK684" i="19"/>
  <c r="AK684" i="29" s="1"/>
  <c r="AJ684" i="19"/>
  <c r="AJ684" i="29" s="1"/>
  <c r="AI684" i="19"/>
  <c r="AI684" i="29" s="1"/>
  <c r="AH684" i="19"/>
  <c r="AH684" i="29" s="1"/>
  <c r="AG684" i="19"/>
  <c r="AG684" i="29" s="1"/>
  <c r="AF684" i="19"/>
  <c r="AF684" i="29" s="1"/>
  <c r="AC684" i="19"/>
  <c r="AC684" i="29" s="1"/>
  <c r="AB684" i="19"/>
  <c r="AB684" i="29" s="1"/>
  <c r="AA684" i="19"/>
  <c r="AA684" i="29" s="1"/>
  <c r="Z684" i="19"/>
  <c r="Z684" i="29" s="1"/>
  <c r="Y684" i="19"/>
  <c r="Y684" i="29" s="1"/>
  <c r="X684" i="19"/>
  <c r="X684" i="29" s="1"/>
  <c r="W684" i="19"/>
  <c r="W684" i="29" s="1"/>
  <c r="T684" i="19"/>
  <c r="U684" i="19" s="1"/>
  <c r="U684" i="29" s="1"/>
  <c r="S684" i="19"/>
  <c r="S684" i="29" s="1"/>
  <c r="R684" i="19"/>
  <c r="R684" i="29" s="1"/>
  <c r="Q684" i="19"/>
  <c r="Q684" i="29" s="1"/>
  <c r="O684" i="19"/>
  <c r="O684" i="29" s="1"/>
  <c r="L684" i="19"/>
  <c r="P684" i="19" s="1"/>
  <c r="P684" i="29" s="1"/>
  <c r="K684" i="19"/>
  <c r="J684" i="19"/>
  <c r="J684" i="29" s="1"/>
  <c r="I684" i="19"/>
  <c r="H684" i="19"/>
  <c r="G684" i="19"/>
  <c r="F684" i="19"/>
  <c r="BE683" i="19"/>
  <c r="BD683" i="19"/>
  <c r="AZ683" i="19"/>
  <c r="AY683" i="19"/>
  <c r="AX683" i="19"/>
  <c r="X683" i="19" s="1"/>
  <c r="X683" i="29" s="1"/>
  <c r="AW683" i="19"/>
  <c r="AV683" i="19"/>
  <c r="AS683" i="19"/>
  <c r="AS683" i="29" s="1"/>
  <c r="AR683" i="19"/>
  <c r="AR683" i="29" s="1"/>
  <c r="AQ683" i="19"/>
  <c r="AQ683" i="29" s="1"/>
  <c r="AP683" i="19"/>
  <c r="AP683" i="29" s="1"/>
  <c r="AO683" i="19"/>
  <c r="AO683" i="29" s="1"/>
  <c r="AN683" i="19"/>
  <c r="AN683" i="29" s="1"/>
  <c r="AM683" i="19"/>
  <c r="AM683" i="29" s="1"/>
  <c r="AL683" i="19"/>
  <c r="AK683" i="19"/>
  <c r="AK683" i="29" s="1"/>
  <c r="AJ683" i="19"/>
  <c r="AJ683" i="29" s="1"/>
  <c r="AI683" i="19"/>
  <c r="AI683" i="29" s="1"/>
  <c r="AH683" i="19"/>
  <c r="AH683" i="29" s="1"/>
  <c r="AG683" i="19"/>
  <c r="AG683" i="29" s="1"/>
  <c r="AF683" i="19"/>
  <c r="AF683" i="29" s="1"/>
  <c r="AC683" i="19"/>
  <c r="AD683" i="19" s="1"/>
  <c r="AD683" i="29" s="1"/>
  <c r="AB683" i="19"/>
  <c r="AB683" i="29" s="1"/>
  <c r="AA683" i="19"/>
  <c r="AA683" i="29" s="1"/>
  <c r="Z683" i="19"/>
  <c r="Z683" i="29" s="1"/>
  <c r="Y683" i="19"/>
  <c r="Y683" i="29" s="1"/>
  <c r="W683" i="19"/>
  <c r="W683" i="29" s="1"/>
  <c r="T683" i="19"/>
  <c r="T683" i="29" s="1"/>
  <c r="S683" i="19"/>
  <c r="S683" i="29" s="1"/>
  <c r="R683" i="19"/>
  <c r="R683" i="29" s="1"/>
  <c r="Q683" i="19"/>
  <c r="Q683" i="29" s="1"/>
  <c r="O683" i="19"/>
  <c r="O683" i="29" s="1"/>
  <c r="L683" i="19"/>
  <c r="K683" i="19"/>
  <c r="J683" i="19"/>
  <c r="J683" i="29" s="1"/>
  <c r="I683" i="19"/>
  <c r="H683" i="19"/>
  <c r="G683" i="19"/>
  <c r="F683" i="19"/>
  <c r="BE682" i="19"/>
  <c r="BD682" i="19"/>
  <c r="AZ682" i="19"/>
  <c r="AY682" i="19"/>
  <c r="AX682" i="19"/>
  <c r="X682" i="19" s="1"/>
  <c r="X682" i="29" s="1"/>
  <c r="AW682" i="19"/>
  <c r="AV682" i="19"/>
  <c r="AS682" i="19"/>
  <c r="AS682" i="29" s="1"/>
  <c r="AR682" i="19"/>
  <c r="AR682" i="29" s="1"/>
  <c r="AQ682" i="19"/>
  <c r="AQ682" i="29" s="1"/>
  <c r="AP682" i="19"/>
  <c r="AP682" i="29" s="1"/>
  <c r="AO682" i="19"/>
  <c r="AO682" i="29" s="1"/>
  <c r="AN682" i="19"/>
  <c r="AN682" i="29" s="1"/>
  <c r="AM682" i="19"/>
  <c r="AM682" i="29" s="1"/>
  <c r="AL682" i="19"/>
  <c r="AL682" i="29" s="1"/>
  <c r="AK682" i="19"/>
  <c r="AK682" i="29" s="1"/>
  <c r="AJ682" i="19"/>
  <c r="AJ682" i="29" s="1"/>
  <c r="AI682" i="19"/>
  <c r="AI682" i="29" s="1"/>
  <c r="AH682" i="19"/>
  <c r="AH682" i="29" s="1"/>
  <c r="AG682" i="19"/>
  <c r="AG682" i="29" s="1"/>
  <c r="AF682" i="19"/>
  <c r="AF682" i="29" s="1"/>
  <c r="AC682" i="19"/>
  <c r="AE682" i="19" s="1"/>
  <c r="AE682" i="29" s="1"/>
  <c r="AB682" i="19"/>
  <c r="AB682" i="29" s="1"/>
  <c r="AA682" i="19"/>
  <c r="AA682" i="29" s="1"/>
  <c r="Z682" i="19"/>
  <c r="Z682" i="29" s="1"/>
  <c r="Y682" i="19"/>
  <c r="Y682" i="29" s="1"/>
  <c r="W682" i="19"/>
  <c r="W682" i="29" s="1"/>
  <c r="T682" i="19"/>
  <c r="S682" i="19"/>
  <c r="S682" i="29" s="1"/>
  <c r="R682" i="19"/>
  <c r="R682" i="29" s="1"/>
  <c r="Q682" i="19"/>
  <c r="Q682" i="29" s="1"/>
  <c r="O682" i="19"/>
  <c r="O682" i="29" s="1"/>
  <c r="L682" i="19"/>
  <c r="M682" i="19" s="1"/>
  <c r="M682" i="29" s="1"/>
  <c r="K682" i="19"/>
  <c r="J682" i="19"/>
  <c r="J682" i="29" s="1"/>
  <c r="I682" i="19"/>
  <c r="H682" i="19"/>
  <c r="G682" i="19"/>
  <c r="F682" i="19"/>
  <c r="BE681" i="19"/>
  <c r="BD681" i="19"/>
  <c r="AZ681" i="19"/>
  <c r="AY681" i="19"/>
  <c r="AX681" i="19"/>
  <c r="X681" i="19" s="1"/>
  <c r="X681" i="29" s="1"/>
  <c r="AW681" i="19"/>
  <c r="AV681" i="19"/>
  <c r="AS681" i="19"/>
  <c r="AS681" i="29" s="1"/>
  <c r="AR681" i="19"/>
  <c r="AR681" i="29" s="1"/>
  <c r="AQ681" i="19"/>
  <c r="AQ681" i="29" s="1"/>
  <c r="AP681" i="19"/>
  <c r="AP681" i="29" s="1"/>
  <c r="AO681" i="19"/>
  <c r="AO681" i="29" s="1"/>
  <c r="AN681" i="19"/>
  <c r="AN681" i="29" s="1"/>
  <c r="AM681" i="19"/>
  <c r="AM681" i="29" s="1"/>
  <c r="AL681" i="19"/>
  <c r="AL681" i="29" s="1"/>
  <c r="AK681" i="19"/>
  <c r="AK681" i="29" s="1"/>
  <c r="AJ681" i="19"/>
  <c r="AJ681" i="29" s="1"/>
  <c r="AI681" i="19"/>
  <c r="AI681" i="29" s="1"/>
  <c r="AH681" i="19"/>
  <c r="AH681" i="29" s="1"/>
  <c r="AG681" i="19"/>
  <c r="AG681" i="29" s="1"/>
  <c r="AF681" i="19"/>
  <c r="AF681" i="29" s="1"/>
  <c r="AC681" i="19"/>
  <c r="AE681" i="19" s="1"/>
  <c r="AE681" i="29" s="1"/>
  <c r="AB681" i="19"/>
  <c r="AB681" i="29" s="1"/>
  <c r="AA681" i="19"/>
  <c r="AA681" i="29" s="1"/>
  <c r="Z681" i="19"/>
  <c r="Z681" i="29" s="1"/>
  <c r="Y681" i="19"/>
  <c r="Y681" i="29" s="1"/>
  <c r="W681" i="19"/>
  <c r="W681" i="29" s="1"/>
  <c r="T681" i="19"/>
  <c r="U681" i="19" s="1"/>
  <c r="U681" i="29" s="1"/>
  <c r="S681" i="19"/>
  <c r="S681" i="29" s="1"/>
  <c r="R681" i="19"/>
  <c r="R681" i="29" s="1"/>
  <c r="Q681" i="19"/>
  <c r="Q681" i="29" s="1"/>
  <c r="O681" i="19"/>
  <c r="O681" i="29" s="1"/>
  <c r="L681" i="19"/>
  <c r="K681" i="19"/>
  <c r="J681" i="19"/>
  <c r="J681" i="29" s="1"/>
  <c r="I681" i="19"/>
  <c r="H681" i="19"/>
  <c r="G681" i="19"/>
  <c r="F681" i="19"/>
  <c r="BE680" i="19"/>
  <c r="BD680" i="19"/>
  <c r="AZ680" i="19"/>
  <c r="AY680" i="19"/>
  <c r="AX680" i="19"/>
  <c r="X680" i="19" s="1"/>
  <c r="X680" i="29" s="1"/>
  <c r="AW680" i="19"/>
  <c r="AV680" i="19"/>
  <c r="AS680" i="19"/>
  <c r="AS680" i="29" s="1"/>
  <c r="AR680" i="19"/>
  <c r="AR680" i="29" s="1"/>
  <c r="AQ680" i="19"/>
  <c r="AQ680" i="29" s="1"/>
  <c r="AP680" i="19"/>
  <c r="AP680" i="29" s="1"/>
  <c r="AO680" i="19"/>
  <c r="AO680" i="29" s="1"/>
  <c r="AN680" i="19"/>
  <c r="AN680" i="29" s="1"/>
  <c r="AM680" i="19"/>
  <c r="AM680" i="29" s="1"/>
  <c r="AL680" i="19"/>
  <c r="AK680" i="19"/>
  <c r="AK680" i="29" s="1"/>
  <c r="AJ680" i="19"/>
  <c r="AJ680" i="29" s="1"/>
  <c r="AI680" i="19"/>
  <c r="AI680" i="29" s="1"/>
  <c r="AH680" i="19"/>
  <c r="AH680" i="29" s="1"/>
  <c r="AG680" i="19"/>
  <c r="AG680" i="29" s="1"/>
  <c r="AF680" i="19"/>
  <c r="AF680" i="29" s="1"/>
  <c r="AC680" i="19"/>
  <c r="AD680" i="19" s="1"/>
  <c r="AD680" i="29" s="1"/>
  <c r="AB680" i="19"/>
  <c r="AB680" i="29" s="1"/>
  <c r="AA680" i="19"/>
  <c r="AA680" i="29" s="1"/>
  <c r="Z680" i="19"/>
  <c r="Z680" i="29" s="1"/>
  <c r="Y680" i="19"/>
  <c r="Y680" i="29" s="1"/>
  <c r="W680" i="19"/>
  <c r="W680" i="29" s="1"/>
  <c r="T680" i="19"/>
  <c r="V680" i="19" s="1"/>
  <c r="V680" i="29" s="1"/>
  <c r="S680" i="19"/>
  <c r="S680" i="29" s="1"/>
  <c r="R680" i="19"/>
  <c r="R680" i="29" s="1"/>
  <c r="Q680" i="19"/>
  <c r="Q680" i="29" s="1"/>
  <c r="O680" i="19"/>
  <c r="O680" i="29" s="1"/>
  <c r="L680" i="19"/>
  <c r="M680" i="19" s="1"/>
  <c r="M680" i="29" s="1"/>
  <c r="K680" i="19"/>
  <c r="J680" i="19"/>
  <c r="J680" i="29" s="1"/>
  <c r="I680" i="19"/>
  <c r="H680" i="19"/>
  <c r="G680" i="19"/>
  <c r="F680" i="19"/>
  <c r="BE679" i="19"/>
  <c r="BD679" i="19"/>
  <c r="AZ679" i="19"/>
  <c r="AY679" i="19"/>
  <c r="AX679" i="19"/>
  <c r="AW679" i="19"/>
  <c r="AV679" i="19"/>
  <c r="AS679" i="19"/>
  <c r="AS679" i="29" s="1"/>
  <c r="AR679" i="19"/>
  <c r="AR679" i="29" s="1"/>
  <c r="AQ679" i="19"/>
  <c r="AQ679" i="29" s="1"/>
  <c r="AP679" i="19"/>
  <c r="AP679" i="29" s="1"/>
  <c r="AO679" i="19"/>
  <c r="AO679" i="29" s="1"/>
  <c r="AN679" i="19"/>
  <c r="AN679" i="29" s="1"/>
  <c r="AM679" i="19"/>
  <c r="AM679" i="29" s="1"/>
  <c r="AL679" i="19"/>
  <c r="AK679" i="19"/>
  <c r="AK679" i="29" s="1"/>
  <c r="AJ679" i="19"/>
  <c r="AJ679" i="29" s="1"/>
  <c r="AI679" i="19"/>
  <c r="AI679" i="29" s="1"/>
  <c r="AH679" i="19"/>
  <c r="AH679" i="29" s="1"/>
  <c r="AG679" i="19"/>
  <c r="AG679" i="29" s="1"/>
  <c r="AF679" i="19"/>
  <c r="AF679" i="29" s="1"/>
  <c r="AC679" i="19"/>
  <c r="AB679" i="19"/>
  <c r="AB679" i="29" s="1"/>
  <c r="AA679" i="19"/>
  <c r="AA679" i="29" s="1"/>
  <c r="Z679" i="19"/>
  <c r="Z679" i="29" s="1"/>
  <c r="Y679" i="19"/>
  <c r="Y679" i="29" s="1"/>
  <c r="X679" i="19"/>
  <c r="X679" i="29" s="1"/>
  <c r="W679" i="19"/>
  <c r="W679" i="29" s="1"/>
  <c r="T679" i="19"/>
  <c r="U679" i="19" s="1"/>
  <c r="U679" i="29" s="1"/>
  <c r="S679" i="19"/>
  <c r="S679" i="29" s="1"/>
  <c r="R679" i="19"/>
  <c r="R679" i="29" s="1"/>
  <c r="Q679" i="19"/>
  <c r="Q679" i="29" s="1"/>
  <c r="O679" i="19"/>
  <c r="O679" i="29" s="1"/>
  <c r="L679" i="19"/>
  <c r="P679" i="19" s="1"/>
  <c r="P679" i="29" s="1"/>
  <c r="K679" i="19"/>
  <c r="J679" i="19"/>
  <c r="J679" i="29" s="1"/>
  <c r="I679" i="19"/>
  <c r="H679" i="19"/>
  <c r="G679" i="19"/>
  <c r="F679" i="19"/>
  <c r="BE678" i="19"/>
  <c r="BD678" i="19"/>
  <c r="AZ678" i="19"/>
  <c r="AY678" i="19"/>
  <c r="AX678" i="19"/>
  <c r="X678" i="19" s="1"/>
  <c r="X678" i="29" s="1"/>
  <c r="AW678" i="19"/>
  <c r="AV678" i="19"/>
  <c r="AS678" i="19"/>
  <c r="AS678" i="29" s="1"/>
  <c r="AR678" i="19"/>
  <c r="AR678" i="29" s="1"/>
  <c r="AQ678" i="19"/>
  <c r="AQ678" i="29" s="1"/>
  <c r="AP678" i="19"/>
  <c r="AP678" i="29" s="1"/>
  <c r="AO678" i="19"/>
  <c r="AO678" i="29" s="1"/>
  <c r="AN678" i="19"/>
  <c r="AN678" i="29" s="1"/>
  <c r="AM678" i="19"/>
  <c r="AM678" i="29" s="1"/>
  <c r="AL678" i="19"/>
  <c r="AK678" i="19"/>
  <c r="AK678" i="29" s="1"/>
  <c r="AJ678" i="19"/>
  <c r="AJ678" i="29" s="1"/>
  <c r="AI678" i="19"/>
  <c r="AI678" i="29" s="1"/>
  <c r="AH678" i="19"/>
  <c r="AH678" i="29" s="1"/>
  <c r="AG678" i="19"/>
  <c r="AG678" i="29" s="1"/>
  <c r="AF678" i="19"/>
  <c r="AF678" i="29" s="1"/>
  <c r="AC678" i="19"/>
  <c r="AD678" i="19" s="1"/>
  <c r="AD678" i="29" s="1"/>
  <c r="AB678" i="19"/>
  <c r="AB678" i="29" s="1"/>
  <c r="AA678" i="19"/>
  <c r="AA678" i="29" s="1"/>
  <c r="Z678" i="19"/>
  <c r="Z678" i="29" s="1"/>
  <c r="Y678" i="19"/>
  <c r="Y678" i="29" s="1"/>
  <c r="W678" i="19"/>
  <c r="W678" i="29" s="1"/>
  <c r="T678" i="19"/>
  <c r="S678" i="19"/>
  <c r="S678" i="29" s="1"/>
  <c r="R678" i="19"/>
  <c r="R678" i="29" s="1"/>
  <c r="Q678" i="19"/>
  <c r="Q678" i="29" s="1"/>
  <c r="O678" i="19"/>
  <c r="O678" i="29" s="1"/>
  <c r="L678" i="19"/>
  <c r="M678" i="19" s="1"/>
  <c r="M678" i="29" s="1"/>
  <c r="K678" i="19"/>
  <c r="J678" i="19"/>
  <c r="J678" i="29" s="1"/>
  <c r="I678" i="19"/>
  <c r="H678" i="19"/>
  <c r="G678" i="19"/>
  <c r="F678" i="19"/>
  <c r="BE677" i="19"/>
  <c r="BD677" i="19"/>
  <c r="AZ677" i="19"/>
  <c r="AY677" i="19"/>
  <c r="AX677" i="19"/>
  <c r="X677" i="19" s="1"/>
  <c r="X677" i="29" s="1"/>
  <c r="AW677" i="19"/>
  <c r="AV677" i="19"/>
  <c r="AS677" i="19"/>
  <c r="AS677" i="29" s="1"/>
  <c r="AR677" i="19"/>
  <c r="AR677" i="29" s="1"/>
  <c r="AQ677" i="19"/>
  <c r="AQ677" i="29" s="1"/>
  <c r="AP677" i="19"/>
  <c r="AP677" i="29" s="1"/>
  <c r="AO677" i="19"/>
  <c r="AO677" i="29" s="1"/>
  <c r="AN677" i="19"/>
  <c r="AN677" i="29" s="1"/>
  <c r="AM677" i="19"/>
  <c r="AM677" i="29" s="1"/>
  <c r="AL677" i="19"/>
  <c r="AL677" i="29" s="1"/>
  <c r="AK677" i="19"/>
  <c r="AK677" i="29" s="1"/>
  <c r="AJ677" i="19"/>
  <c r="AJ677" i="29" s="1"/>
  <c r="AI677" i="19"/>
  <c r="AI677" i="29" s="1"/>
  <c r="AH677" i="19"/>
  <c r="AH677" i="29" s="1"/>
  <c r="AG677" i="19"/>
  <c r="AG677" i="29" s="1"/>
  <c r="AF677" i="19"/>
  <c r="AF677" i="29" s="1"/>
  <c r="AC677" i="19"/>
  <c r="AE677" i="19" s="1"/>
  <c r="AE677" i="29" s="1"/>
  <c r="AB677" i="19"/>
  <c r="AB677" i="29" s="1"/>
  <c r="AA677" i="19"/>
  <c r="AA677" i="29" s="1"/>
  <c r="Z677" i="19"/>
  <c r="Z677" i="29" s="1"/>
  <c r="Y677" i="19"/>
  <c r="Y677" i="29" s="1"/>
  <c r="W677" i="19"/>
  <c r="W677" i="29" s="1"/>
  <c r="T677" i="19"/>
  <c r="U677" i="19" s="1"/>
  <c r="U677" i="29" s="1"/>
  <c r="S677" i="19"/>
  <c r="S677" i="29" s="1"/>
  <c r="R677" i="19"/>
  <c r="R677" i="29" s="1"/>
  <c r="Q677" i="19"/>
  <c r="Q677" i="29" s="1"/>
  <c r="O677" i="19"/>
  <c r="O677" i="29" s="1"/>
  <c r="L677" i="19"/>
  <c r="P677" i="19" s="1"/>
  <c r="P677" i="29" s="1"/>
  <c r="K677" i="19"/>
  <c r="J677" i="19"/>
  <c r="J677" i="29" s="1"/>
  <c r="I677" i="19"/>
  <c r="H677" i="19"/>
  <c r="G677" i="19"/>
  <c r="F677" i="19"/>
  <c r="BE676" i="19"/>
  <c r="BD676" i="19"/>
  <c r="AZ676" i="19"/>
  <c r="AY676" i="19"/>
  <c r="AX676" i="19"/>
  <c r="X676" i="19" s="1"/>
  <c r="X676" i="29" s="1"/>
  <c r="AW676" i="19"/>
  <c r="AV676" i="19"/>
  <c r="AS676" i="19"/>
  <c r="AS676" i="29" s="1"/>
  <c r="AR676" i="19"/>
  <c r="AR676" i="29" s="1"/>
  <c r="AQ676" i="19"/>
  <c r="AQ676" i="29" s="1"/>
  <c r="AP676" i="19"/>
  <c r="AP676" i="29" s="1"/>
  <c r="AO676" i="19"/>
  <c r="AO676" i="29" s="1"/>
  <c r="AN676" i="19"/>
  <c r="AN676" i="29" s="1"/>
  <c r="AM676" i="19"/>
  <c r="AM676" i="29" s="1"/>
  <c r="AL676" i="19"/>
  <c r="AK676" i="19"/>
  <c r="AK676" i="29" s="1"/>
  <c r="AJ676" i="19"/>
  <c r="AJ676" i="29" s="1"/>
  <c r="AI676" i="19"/>
  <c r="AI676" i="29" s="1"/>
  <c r="AH676" i="19"/>
  <c r="AH676" i="29" s="1"/>
  <c r="AG676" i="19"/>
  <c r="AG676" i="29" s="1"/>
  <c r="AF676" i="19"/>
  <c r="AF676" i="29" s="1"/>
  <c r="AC676" i="19"/>
  <c r="AD676" i="19" s="1"/>
  <c r="AD676" i="29" s="1"/>
  <c r="AB676" i="19"/>
  <c r="AB676" i="29" s="1"/>
  <c r="AA676" i="19"/>
  <c r="AA676" i="29" s="1"/>
  <c r="Z676" i="19"/>
  <c r="Z676" i="29" s="1"/>
  <c r="Y676" i="19"/>
  <c r="Y676" i="29" s="1"/>
  <c r="W676" i="19"/>
  <c r="W676" i="29" s="1"/>
  <c r="T676" i="19"/>
  <c r="V676" i="19" s="1"/>
  <c r="V676" i="29" s="1"/>
  <c r="S676" i="19"/>
  <c r="S676" i="29" s="1"/>
  <c r="R676" i="19"/>
  <c r="R676" i="29" s="1"/>
  <c r="Q676" i="19"/>
  <c r="Q676" i="29" s="1"/>
  <c r="O676" i="19"/>
  <c r="O676" i="29" s="1"/>
  <c r="L676" i="19"/>
  <c r="M676" i="19" s="1"/>
  <c r="M676" i="29" s="1"/>
  <c r="K676" i="19"/>
  <c r="J676" i="19"/>
  <c r="J676" i="29" s="1"/>
  <c r="I676" i="19"/>
  <c r="H676" i="19"/>
  <c r="G676" i="19"/>
  <c r="F676" i="19"/>
  <c r="BE675" i="19"/>
  <c r="BD675" i="19"/>
  <c r="AZ675" i="19"/>
  <c r="AY675" i="19"/>
  <c r="AX675" i="19"/>
  <c r="AW675" i="19"/>
  <c r="AV675" i="19"/>
  <c r="AS675" i="19"/>
  <c r="AS675" i="29" s="1"/>
  <c r="AR675" i="19"/>
  <c r="AR675" i="29" s="1"/>
  <c r="AQ675" i="19"/>
  <c r="AQ675" i="29" s="1"/>
  <c r="AP675" i="19"/>
  <c r="AP675" i="29" s="1"/>
  <c r="AO675" i="19"/>
  <c r="AO675" i="29" s="1"/>
  <c r="AN675" i="19"/>
  <c r="AN675" i="29" s="1"/>
  <c r="AM675" i="19"/>
  <c r="AM675" i="29" s="1"/>
  <c r="AL675" i="19"/>
  <c r="AK675" i="19"/>
  <c r="AK675" i="29" s="1"/>
  <c r="AJ675" i="19"/>
  <c r="AJ675" i="29" s="1"/>
  <c r="AI675" i="19"/>
  <c r="AI675" i="29" s="1"/>
  <c r="AH675" i="19"/>
  <c r="AH675" i="29" s="1"/>
  <c r="AG675" i="19"/>
  <c r="AG675" i="29" s="1"/>
  <c r="AF675" i="19"/>
  <c r="AF675" i="29" s="1"/>
  <c r="AC675" i="19"/>
  <c r="AB675" i="19"/>
  <c r="AB675" i="29" s="1"/>
  <c r="AA675" i="19"/>
  <c r="AA675" i="29" s="1"/>
  <c r="Z675" i="19"/>
  <c r="Z675" i="29" s="1"/>
  <c r="Y675" i="19"/>
  <c r="Y675" i="29" s="1"/>
  <c r="X675" i="19"/>
  <c r="X675" i="29" s="1"/>
  <c r="W675" i="19"/>
  <c r="W675" i="29" s="1"/>
  <c r="T675" i="19"/>
  <c r="U675" i="19" s="1"/>
  <c r="U675" i="29" s="1"/>
  <c r="S675" i="19"/>
  <c r="S675" i="29" s="1"/>
  <c r="R675" i="19"/>
  <c r="R675" i="29" s="1"/>
  <c r="Q675" i="19"/>
  <c r="Q675" i="29" s="1"/>
  <c r="O675" i="19"/>
  <c r="O675" i="29" s="1"/>
  <c r="L675" i="19"/>
  <c r="K675" i="19"/>
  <c r="J675" i="19"/>
  <c r="J675" i="29" s="1"/>
  <c r="I675" i="19"/>
  <c r="H675" i="19"/>
  <c r="G675" i="19"/>
  <c r="F675" i="19"/>
  <c r="BE674" i="19"/>
  <c r="BD674" i="19"/>
  <c r="AZ674" i="19"/>
  <c r="AY674" i="19"/>
  <c r="AX674" i="19"/>
  <c r="X674" i="19" s="1"/>
  <c r="X674" i="29" s="1"/>
  <c r="AW674" i="19"/>
  <c r="AV674" i="19"/>
  <c r="AS674" i="19"/>
  <c r="AS674" i="29" s="1"/>
  <c r="AR674" i="19"/>
  <c r="AR674" i="29" s="1"/>
  <c r="AQ674" i="19"/>
  <c r="AQ674" i="29" s="1"/>
  <c r="AP674" i="19"/>
  <c r="AP674" i="29" s="1"/>
  <c r="AO674" i="19"/>
  <c r="AO674" i="29" s="1"/>
  <c r="AN674" i="19"/>
  <c r="AN674" i="29" s="1"/>
  <c r="AM674" i="19"/>
  <c r="AM674" i="29" s="1"/>
  <c r="AL674" i="19"/>
  <c r="AK674" i="19"/>
  <c r="AK674" i="29" s="1"/>
  <c r="AJ674" i="19"/>
  <c r="AJ674" i="29" s="1"/>
  <c r="AI674" i="19"/>
  <c r="AI674" i="29" s="1"/>
  <c r="AH674" i="19"/>
  <c r="AH674" i="29" s="1"/>
  <c r="AG674" i="19"/>
  <c r="AG674" i="29" s="1"/>
  <c r="AF674" i="19"/>
  <c r="AF674" i="29" s="1"/>
  <c r="AC674" i="19"/>
  <c r="AD674" i="19" s="1"/>
  <c r="AD674" i="29" s="1"/>
  <c r="AB674" i="19"/>
  <c r="AB674" i="29" s="1"/>
  <c r="AA674" i="19"/>
  <c r="AA674" i="29" s="1"/>
  <c r="Z674" i="19"/>
  <c r="Z674" i="29" s="1"/>
  <c r="Y674" i="19"/>
  <c r="Y674" i="29" s="1"/>
  <c r="W674" i="19"/>
  <c r="W674" i="29" s="1"/>
  <c r="T674" i="19"/>
  <c r="S674" i="19"/>
  <c r="S674" i="29" s="1"/>
  <c r="R674" i="19"/>
  <c r="R674" i="29" s="1"/>
  <c r="Q674" i="19"/>
  <c r="Q674" i="29" s="1"/>
  <c r="O674" i="19"/>
  <c r="O674" i="29" s="1"/>
  <c r="L674" i="19"/>
  <c r="M674" i="19" s="1"/>
  <c r="M674" i="29" s="1"/>
  <c r="K674" i="19"/>
  <c r="J674" i="19"/>
  <c r="J674" i="29" s="1"/>
  <c r="I674" i="19"/>
  <c r="H674" i="19"/>
  <c r="G674" i="19"/>
  <c r="F674" i="19"/>
  <c r="BE673" i="19"/>
  <c r="BD673" i="19"/>
  <c r="AZ673" i="19"/>
  <c r="AY673" i="19"/>
  <c r="AX673" i="19"/>
  <c r="X673" i="19" s="1"/>
  <c r="X673" i="29" s="1"/>
  <c r="AW673" i="19"/>
  <c r="AV673" i="19"/>
  <c r="AS673" i="19"/>
  <c r="AS673" i="29" s="1"/>
  <c r="AR673" i="19"/>
  <c r="AR673" i="29" s="1"/>
  <c r="AQ673" i="19"/>
  <c r="AQ673" i="29" s="1"/>
  <c r="AP673" i="19"/>
  <c r="AP673" i="29" s="1"/>
  <c r="AO673" i="19"/>
  <c r="AO673" i="29" s="1"/>
  <c r="AN673" i="19"/>
  <c r="AN673" i="29" s="1"/>
  <c r="AM673" i="19"/>
  <c r="AM673" i="29" s="1"/>
  <c r="AL673" i="19"/>
  <c r="AL673" i="29" s="1"/>
  <c r="AK673" i="19"/>
  <c r="AK673" i="29" s="1"/>
  <c r="AJ673" i="19"/>
  <c r="AJ673" i="29" s="1"/>
  <c r="AI673" i="19"/>
  <c r="AI673" i="29" s="1"/>
  <c r="AH673" i="19"/>
  <c r="AH673" i="29" s="1"/>
  <c r="AG673" i="19"/>
  <c r="AG673" i="29" s="1"/>
  <c r="AF673" i="19"/>
  <c r="AF673" i="29" s="1"/>
  <c r="AC673" i="19"/>
  <c r="AE673" i="19" s="1"/>
  <c r="AE673" i="29" s="1"/>
  <c r="AB673" i="19"/>
  <c r="AB673" i="29" s="1"/>
  <c r="AA673" i="19"/>
  <c r="AA673" i="29" s="1"/>
  <c r="Z673" i="19"/>
  <c r="Z673" i="29" s="1"/>
  <c r="Y673" i="19"/>
  <c r="Y673" i="29" s="1"/>
  <c r="W673" i="19"/>
  <c r="W673" i="29" s="1"/>
  <c r="T673" i="19"/>
  <c r="U673" i="19" s="1"/>
  <c r="U673" i="29" s="1"/>
  <c r="S673" i="19"/>
  <c r="S673" i="29" s="1"/>
  <c r="R673" i="19"/>
  <c r="R673" i="29" s="1"/>
  <c r="Q673" i="19"/>
  <c r="Q673" i="29" s="1"/>
  <c r="O673" i="19"/>
  <c r="O673" i="29" s="1"/>
  <c r="L673" i="19"/>
  <c r="K673" i="19"/>
  <c r="J673" i="19"/>
  <c r="J673" i="29" s="1"/>
  <c r="I673" i="19"/>
  <c r="H673" i="19"/>
  <c r="G673" i="19"/>
  <c r="F673" i="19"/>
  <c r="BE672" i="19"/>
  <c r="BD672" i="19"/>
  <c r="AZ672" i="19"/>
  <c r="AY672" i="19"/>
  <c r="AX672" i="19"/>
  <c r="X672" i="19" s="1"/>
  <c r="X672" i="29" s="1"/>
  <c r="AW672" i="19"/>
  <c r="AV672" i="19"/>
  <c r="AS672" i="19"/>
  <c r="AS672" i="29" s="1"/>
  <c r="AR672" i="19"/>
  <c r="AR672" i="29" s="1"/>
  <c r="AQ672" i="19"/>
  <c r="AQ672" i="29" s="1"/>
  <c r="AP672" i="19"/>
  <c r="AP672" i="29" s="1"/>
  <c r="AO672" i="19"/>
  <c r="AO672" i="29" s="1"/>
  <c r="AN672" i="19"/>
  <c r="AN672" i="29" s="1"/>
  <c r="AM672" i="19"/>
  <c r="AM672" i="29" s="1"/>
  <c r="AL672" i="19"/>
  <c r="AK672" i="19"/>
  <c r="AK672" i="29" s="1"/>
  <c r="AJ672" i="19"/>
  <c r="AJ672" i="29" s="1"/>
  <c r="AI672" i="19"/>
  <c r="AI672" i="29" s="1"/>
  <c r="AH672" i="19"/>
  <c r="AH672" i="29" s="1"/>
  <c r="AG672" i="19"/>
  <c r="AG672" i="29" s="1"/>
  <c r="AF672" i="19"/>
  <c r="AF672" i="29" s="1"/>
  <c r="AC672" i="19"/>
  <c r="AD672" i="19" s="1"/>
  <c r="AD672" i="29" s="1"/>
  <c r="AB672" i="19"/>
  <c r="AB672" i="29" s="1"/>
  <c r="AA672" i="19"/>
  <c r="AA672" i="29" s="1"/>
  <c r="Z672" i="19"/>
  <c r="Z672" i="29" s="1"/>
  <c r="Y672" i="19"/>
  <c r="Y672" i="29" s="1"/>
  <c r="W672" i="19"/>
  <c r="W672" i="29" s="1"/>
  <c r="T672" i="19"/>
  <c r="V672" i="19" s="1"/>
  <c r="V672" i="29" s="1"/>
  <c r="S672" i="19"/>
  <c r="S672" i="29" s="1"/>
  <c r="R672" i="19"/>
  <c r="R672" i="29" s="1"/>
  <c r="Q672" i="19"/>
  <c r="Q672" i="29" s="1"/>
  <c r="O672" i="19"/>
  <c r="O672" i="29" s="1"/>
  <c r="L672" i="19"/>
  <c r="M672" i="19" s="1"/>
  <c r="M672" i="29" s="1"/>
  <c r="K672" i="19"/>
  <c r="J672" i="19"/>
  <c r="J672" i="29" s="1"/>
  <c r="I672" i="19"/>
  <c r="H672" i="19"/>
  <c r="G672" i="19"/>
  <c r="F672" i="19"/>
  <c r="BE671" i="19"/>
  <c r="BD671" i="19"/>
  <c r="AZ671" i="19"/>
  <c r="AY671" i="19"/>
  <c r="AX671" i="19"/>
  <c r="AW671" i="19"/>
  <c r="AV671" i="19"/>
  <c r="AS671" i="19"/>
  <c r="AS671" i="29" s="1"/>
  <c r="AR671" i="19"/>
  <c r="AR671" i="29" s="1"/>
  <c r="AQ671" i="19"/>
  <c r="AQ671" i="29" s="1"/>
  <c r="AP671" i="19"/>
  <c r="AP671" i="29" s="1"/>
  <c r="AO671" i="19"/>
  <c r="AO671" i="29" s="1"/>
  <c r="AN671" i="19"/>
  <c r="AN671" i="29" s="1"/>
  <c r="AM671" i="19"/>
  <c r="AM671" i="29" s="1"/>
  <c r="AL671" i="19"/>
  <c r="AK671" i="19"/>
  <c r="AK671" i="29" s="1"/>
  <c r="AJ671" i="19"/>
  <c r="AJ671" i="29" s="1"/>
  <c r="AI671" i="19"/>
  <c r="AI671" i="29" s="1"/>
  <c r="AH671" i="19"/>
  <c r="AH671" i="29" s="1"/>
  <c r="AG671" i="19"/>
  <c r="AG671" i="29" s="1"/>
  <c r="AF671" i="19"/>
  <c r="AF671" i="29" s="1"/>
  <c r="AC671" i="19"/>
  <c r="AB671" i="19"/>
  <c r="AB671" i="29" s="1"/>
  <c r="AA671" i="19"/>
  <c r="AA671" i="29" s="1"/>
  <c r="Z671" i="19"/>
  <c r="Z671" i="29" s="1"/>
  <c r="Y671" i="19"/>
  <c r="Y671" i="29" s="1"/>
  <c r="X671" i="19"/>
  <c r="X671" i="29" s="1"/>
  <c r="W671" i="19"/>
  <c r="W671" i="29" s="1"/>
  <c r="T671" i="19"/>
  <c r="U671" i="19" s="1"/>
  <c r="U671" i="29" s="1"/>
  <c r="S671" i="19"/>
  <c r="S671" i="29" s="1"/>
  <c r="R671" i="19"/>
  <c r="R671" i="29" s="1"/>
  <c r="Q671" i="19"/>
  <c r="Q671" i="29" s="1"/>
  <c r="O671" i="19"/>
  <c r="O671" i="29" s="1"/>
  <c r="L671" i="19"/>
  <c r="P671" i="19" s="1"/>
  <c r="P671" i="29" s="1"/>
  <c r="K671" i="19"/>
  <c r="J671" i="19"/>
  <c r="J671" i="29" s="1"/>
  <c r="I671" i="19"/>
  <c r="H671" i="19"/>
  <c r="G671" i="19"/>
  <c r="F671" i="19"/>
  <c r="BE670" i="19"/>
  <c r="BD670" i="19"/>
  <c r="AZ670" i="19"/>
  <c r="AY670" i="19"/>
  <c r="AX670" i="19"/>
  <c r="X670" i="19" s="1"/>
  <c r="X670" i="29" s="1"/>
  <c r="AW670" i="19"/>
  <c r="AV670" i="19"/>
  <c r="AS670" i="19"/>
  <c r="AS670" i="29" s="1"/>
  <c r="AR670" i="19"/>
  <c r="AR670" i="29" s="1"/>
  <c r="AQ670" i="19"/>
  <c r="AQ670" i="29" s="1"/>
  <c r="AP670" i="19"/>
  <c r="AP670" i="29" s="1"/>
  <c r="AO670" i="19"/>
  <c r="AO670" i="29" s="1"/>
  <c r="AN670" i="19"/>
  <c r="AN670" i="29" s="1"/>
  <c r="AM670" i="19"/>
  <c r="AM670" i="29" s="1"/>
  <c r="AL670" i="19"/>
  <c r="AK670" i="19"/>
  <c r="AK670" i="29" s="1"/>
  <c r="AJ670" i="19"/>
  <c r="AJ670" i="29" s="1"/>
  <c r="AI670" i="19"/>
  <c r="AI670" i="29" s="1"/>
  <c r="AH670" i="19"/>
  <c r="AH670" i="29" s="1"/>
  <c r="AG670" i="19"/>
  <c r="AG670" i="29" s="1"/>
  <c r="AF670" i="19"/>
  <c r="AF670" i="29" s="1"/>
  <c r="AC670" i="19"/>
  <c r="AD670" i="19" s="1"/>
  <c r="AD670" i="29" s="1"/>
  <c r="AB670" i="19"/>
  <c r="AB670" i="29" s="1"/>
  <c r="AA670" i="19"/>
  <c r="AA670" i="29" s="1"/>
  <c r="Z670" i="19"/>
  <c r="Z670" i="29" s="1"/>
  <c r="Y670" i="19"/>
  <c r="Y670" i="29" s="1"/>
  <c r="W670" i="19"/>
  <c r="W670" i="29" s="1"/>
  <c r="T670" i="19"/>
  <c r="S670" i="19"/>
  <c r="S670" i="29" s="1"/>
  <c r="R670" i="19"/>
  <c r="R670" i="29" s="1"/>
  <c r="Q670" i="19"/>
  <c r="Q670" i="29" s="1"/>
  <c r="O670" i="19"/>
  <c r="O670" i="29" s="1"/>
  <c r="L670" i="19"/>
  <c r="M670" i="19" s="1"/>
  <c r="M670" i="29" s="1"/>
  <c r="K670" i="19"/>
  <c r="J670" i="19"/>
  <c r="J670" i="29" s="1"/>
  <c r="I670" i="19"/>
  <c r="H670" i="19"/>
  <c r="G670" i="19"/>
  <c r="F670" i="19"/>
  <c r="BE669" i="19"/>
  <c r="BD669" i="19"/>
  <c r="AZ669" i="19"/>
  <c r="AY669" i="19"/>
  <c r="AX669" i="19"/>
  <c r="X669" i="19" s="1"/>
  <c r="X669" i="29" s="1"/>
  <c r="AW669" i="19"/>
  <c r="AV669" i="19"/>
  <c r="AS669" i="19"/>
  <c r="AS669" i="29" s="1"/>
  <c r="AR669" i="19"/>
  <c r="AR669" i="29" s="1"/>
  <c r="AQ669" i="19"/>
  <c r="AQ669" i="29" s="1"/>
  <c r="AP669" i="19"/>
  <c r="AP669" i="29" s="1"/>
  <c r="AO669" i="19"/>
  <c r="AO669" i="29" s="1"/>
  <c r="AN669" i="19"/>
  <c r="AN669" i="29" s="1"/>
  <c r="AM669" i="19"/>
  <c r="AM669" i="29" s="1"/>
  <c r="AL669" i="19"/>
  <c r="AL669" i="29" s="1"/>
  <c r="AK669" i="19"/>
  <c r="AK669" i="29" s="1"/>
  <c r="AJ669" i="19"/>
  <c r="AJ669" i="29" s="1"/>
  <c r="AI669" i="19"/>
  <c r="AI669" i="29" s="1"/>
  <c r="AH669" i="19"/>
  <c r="AH669" i="29" s="1"/>
  <c r="AG669" i="19"/>
  <c r="AG669" i="29" s="1"/>
  <c r="AF669" i="19"/>
  <c r="AF669" i="29" s="1"/>
  <c r="AC669" i="19"/>
  <c r="AE669" i="19" s="1"/>
  <c r="AE669" i="29" s="1"/>
  <c r="AB669" i="19"/>
  <c r="AB669" i="29" s="1"/>
  <c r="AA669" i="19"/>
  <c r="AA669" i="29" s="1"/>
  <c r="Z669" i="19"/>
  <c r="Z669" i="29" s="1"/>
  <c r="Y669" i="19"/>
  <c r="Y669" i="29" s="1"/>
  <c r="W669" i="19"/>
  <c r="W669" i="29" s="1"/>
  <c r="T669" i="19"/>
  <c r="U669" i="19" s="1"/>
  <c r="U669" i="29" s="1"/>
  <c r="S669" i="19"/>
  <c r="S669" i="29" s="1"/>
  <c r="R669" i="19"/>
  <c r="R669" i="29" s="1"/>
  <c r="Q669" i="19"/>
  <c r="Q669" i="29" s="1"/>
  <c r="O669" i="19"/>
  <c r="O669" i="29" s="1"/>
  <c r="L669" i="19"/>
  <c r="P669" i="19" s="1"/>
  <c r="P669" i="29" s="1"/>
  <c r="K669" i="19"/>
  <c r="J669" i="19"/>
  <c r="J669" i="29" s="1"/>
  <c r="I669" i="19"/>
  <c r="H669" i="19"/>
  <c r="G669" i="19"/>
  <c r="F669" i="19"/>
  <c r="BE668" i="19"/>
  <c r="BD668" i="19"/>
  <c r="AZ668" i="19"/>
  <c r="AY668" i="19"/>
  <c r="AX668" i="19"/>
  <c r="X668" i="19" s="1"/>
  <c r="X668" i="29" s="1"/>
  <c r="AW668" i="19"/>
  <c r="AV668" i="19"/>
  <c r="AS668" i="19"/>
  <c r="AS668" i="29" s="1"/>
  <c r="AR668" i="19"/>
  <c r="AR668" i="29" s="1"/>
  <c r="AQ668" i="19"/>
  <c r="AQ668" i="29" s="1"/>
  <c r="AP668" i="19"/>
  <c r="AP668" i="29" s="1"/>
  <c r="AO668" i="19"/>
  <c r="AO668" i="29" s="1"/>
  <c r="AN668" i="19"/>
  <c r="AN668" i="29" s="1"/>
  <c r="AM668" i="19"/>
  <c r="AM668" i="29" s="1"/>
  <c r="AL668" i="19"/>
  <c r="AK668" i="19"/>
  <c r="AK668" i="29" s="1"/>
  <c r="AJ668" i="19"/>
  <c r="AJ668" i="29" s="1"/>
  <c r="AI668" i="19"/>
  <c r="AI668" i="29" s="1"/>
  <c r="AH668" i="19"/>
  <c r="AH668" i="29" s="1"/>
  <c r="AG668" i="19"/>
  <c r="AG668" i="29" s="1"/>
  <c r="AF668" i="19"/>
  <c r="AF668" i="29" s="1"/>
  <c r="AC668" i="19"/>
  <c r="AD668" i="19" s="1"/>
  <c r="AD668" i="29" s="1"/>
  <c r="AB668" i="19"/>
  <c r="AB668" i="29" s="1"/>
  <c r="AA668" i="19"/>
  <c r="AA668" i="29" s="1"/>
  <c r="Z668" i="19"/>
  <c r="Z668" i="29" s="1"/>
  <c r="Y668" i="19"/>
  <c r="Y668" i="29" s="1"/>
  <c r="W668" i="19"/>
  <c r="W668" i="29" s="1"/>
  <c r="T668" i="19"/>
  <c r="V668" i="19" s="1"/>
  <c r="V668" i="29" s="1"/>
  <c r="S668" i="19"/>
  <c r="S668" i="29" s="1"/>
  <c r="R668" i="19"/>
  <c r="R668" i="29" s="1"/>
  <c r="Q668" i="19"/>
  <c r="Q668" i="29" s="1"/>
  <c r="O668" i="19"/>
  <c r="O668" i="29" s="1"/>
  <c r="L668" i="19"/>
  <c r="M668" i="19" s="1"/>
  <c r="M668" i="29" s="1"/>
  <c r="K668" i="19"/>
  <c r="J668" i="19"/>
  <c r="J668" i="29" s="1"/>
  <c r="I668" i="19"/>
  <c r="H668" i="19"/>
  <c r="G668" i="19"/>
  <c r="F668" i="19"/>
  <c r="BE667" i="19"/>
  <c r="BD667" i="19"/>
  <c r="AZ667" i="19"/>
  <c r="AY667" i="19"/>
  <c r="AX667" i="19"/>
  <c r="AW667" i="19"/>
  <c r="AV667" i="19"/>
  <c r="AS667" i="19"/>
  <c r="AS667" i="29" s="1"/>
  <c r="AR667" i="19"/>
  <c r="AR667" i="29" s="1"/>
  <c r="AQ667" i="19"/>
  <c r="AQ667" i="29" s="1"/>
  <c r="AP667" i="19"/>
  <c r="AP667" i="29" s="1"/>
  <c r="AO667" i="19"/>
  <c r="AO667" i="29" s="1"/>
  <c r="AN667" i="19"/>
  <c r="AN667" i="29" s="1"/>
  <c r="AM667" i="19"/>
  <c r="AM667" i="29" s="1"/>
  <c r="AL667" i="19"/>
  <c r="AK667" i="19"/>
  <c r="AK667" i="29" s="1"/>
  <c r="AJ667" i="19"/>
  <c r="AJ667" i="29" s="1"/>
  <c r="AI667" i="19"/>
  <c r="AI667" i="29" s="1"/>
  <c r="AH667" i="19"/>
  <c r="AH667" i="29" s="1"/>
  <c r="AG667" i="19"/>
  <c r="AG667" i="29" s="1"/>
  <c r="AF667" i="19"/>
  <c r="AF667" i="29" s="1"/>
  <c r="AC667" i="19"/>
  <c r="AB667" i="19"/>
  <c r="AB667" i="29" s="1"/>
  <c r="AA667" i="19"/>
  <c r="AA667" i="29" s="1"/>
  <c r="Z667" i="19"/>
  <c r="Z667" i="29" s="1"/>
  <c r="Y667" i="19"/>
  <c r="Y667" i="29" s="1"/>
  <c r="X667" i="19"/>
  <c r="X667" i="29" s="1"/>
  <c r="W667" i="19"/>
  <c r="W667" i="29" s="1"/>
  <c r="T667" i="19"/>
  <c r="U667" i="19" s="1"/>
  <c r="U667" i="29" s="1"/>
  <c r="S667" i="19"/>
  <c r="S667" i="29" s="1"/>
  <c r="R667" i="19"/>
  <c r="R667" i="29" s="1"/>
  <c r="Q667" i="19"/>
  <c r="Q667" i="29" s="1"/>
  <c r="O667" i="19"/>
  <c r="O667" i="29" s="1"/>
  <c r="L667" i="19"/>
  <c r="K667" i="19"/>
  <c r="J667" i="19"/>
  <c r="J667" i="29" s="1"/>
  <c r="I667" i="19"/>
  <c r="H667" i="19"/>
  <c r="G667" i="19"/>
  <c r="F667" i="19"/>
  <c r="BE666" i="19"/>
  <c r="BD666" i="19"/>
  <c r="AZ666" i="19"/>
  <c r="AY666" i="19"/>
  <c r="AX666" i="19"/>
  <c r="X666" i="19" s="1"/>
  <c r="X666" i="29" s="1"/>
  <c r="AW666" i="19"/>
  <c r="AV666" i="19"/>
  <c r="AS666" i="19"/>
  <c r="AS666" i="29" s="1"/>
  <c r="AR666" i="19"/>
  <c r="AR666" i="29" s="1"/>
  <c r="AQ666" i="19"/>
  <c r="AQ666" i="29" s="1"/>
  <c r="AP666" i="19"/>
  <c r="AP666" i="29" s="1"/>
  <c r="AO666" i="19"/>
  <c r="AO666" i="29" s="1"/>
  <c r="AN666" i="19"/>
  <c r="AN666" i="29" s="1"/>
  <c r="AM666" i="19"/>
  <c r="AM666" i="29" s="1"/>
  <c r="AL666" i="19"/>
  <c r="AK666" i="19"/>
  <c r="AK666" i="29" s="1"/>
  <c r="AJ666" i="19"/>
  <c r="AJ666" i="29" s="1"/>
  <c r="AI666" i="19"/>
  <c r="AI666" i="29" s="1"/>
  <c r="AH666" i="19"/>
  <c r="AH666" i="29" s="1"/>
  <c r="AG666" i="19"/>
  <c r="AG666" i="29" s="1"/>
  <c r="AF666" i="19"/>
  <c r="AF666" i="29" s="1"/>
  <c r="AC666" i="19"/>
  <c r="AD666" i="19" s="1"/>
  <c r="AD666" i="29" s="1"/>
  <c r="AB666" i="19"/>
  <c r="AB666" i="29" s="1"/>
  <c r="AA666" i="19"/>
  <c r="AA666" i="29" s="1"/>
  <c r="Z666" i="19"/>
  <c r="Z666" i="29" s="1"/>
  <c r="Y666" i="19"/>
  <c r="Y666" i="29" s="1"/>
  <c r="W666" i="19"/>
  <c r="W666" i="29" s="1"/>
  <c r="T666" i="19"/>
  <c r="S666" i="19"/>
  <c r="S666" i="29" s="1"/>
  <c r="R666" i="19"/>
  <c r="R666" i="29" s="1"/>
  <c r="Q666" i="19"/>
  <c r="Q666" i="29" s="1"/>
  <c r="O666" i="19"/>
  <c r="O666" i="29" s="1"/>
  <c r="L666" i="19"/>
  <c r="M666" i="19" s="1"/>
  <c r="M666" i="29" s="1"/>
  <c r="K666" i="19"/>
  <c r="J666" i="19"/>
  <c r="J666" i="29" s="1"/>
  <c r="I666" i="19"/>
  <c r="H666" i="19"/>
  <c r="G666" i="19"/>
  <c r="F666" i="19"/>
  <c r="BE665" i="19"/>
  <c r="BD665" i="19"/>
  <c r="AZ665" i="19"/>
  <c r="AY665" i="19"/>
  <c r="AX665" i="19"/>
  <c r="X665" i="19" s="1"/>
  <c r="X665" i="29" s="1"/>
  <c r="AW665" i="19"/>
  <c r="AV665" i="19"/>
  <c r="AS665" i="19"/>
  <c r="AS665" i="29" s="1"/>
  <c r="AR665" i="19"/>
  <c r="AR665" i="29" s="1"/>
  <c r="AQ665" i="19"/>
  <c r="AQ665" i="29" s="1"/>
  <c r="AP665" i="19"/>
  <c r="AP665" i="29" s="1"/>
  <c r="AO665" i="19"/>
  <c r="AO665" i="29" s="1"/>
  <c r="AN665" i="19"/>
  <c r="AN665" i="29" s="1"/>
  <c r="AM665" i="19"/>
  <c r="AM665" i="29" s="1"/>
  <c r="AL665" i="19"/>
  <c r="AL665" i="29" s="1"/>
  <c r="AK665" i="19"/>
  <c r="AK665" i="29" s="1"/>
  <c r="AJ665" i="19"/>
  <c r="AJ665" i="29" s="1"/>
  <c r="AI665" i="19"/>
  <c r="AI665" i="29" s="1"/>
  <c r="AH665" i="19"/>
  <c r="AH665" i="29" s="1"/>
  <c r="AG665" i="19"/>
  <c r="AG665" i="29" s="1"/>
  <c r="AF665" i="19"/>
  <c r="AF665" i="29" s="1"/>
  <c r="AC665" i="19"/>
  <c r="AE665" i="19" s="1"/>
  <c r="AE665" i="29" s="1"/>
  <c r="AB665" i="19"/>
  <c r="AB665" i="29" s="1"/>
  <c r="AA665" i="19"/>
  <c r="AA665" i="29" s="1"/>
  <c r="Z665" i="19"/>
  <c r="Z665" i="29" s="1"/>
  <c r="Y665" i="19"/>
  <c r="Y665" i="29" s="1"/>
  <c r="W665" i="19"/>
  <c r="W665" i="29" s="1"/>
  <c r="T665" i="19"/>
  <c r="U665" i="19" s="1"/>
  <c r="U665" i="29" s="1"/>
  <c r="S665" i="19"/>
  <c r="S665" i="29" s="1"/>
  <c r="R665" i="19"/>
  <c r="R665" i="29" s="1"/>
  <c r="Q665" i="19"/>
  <c r="Q665" i="29" s="1"/>
  <c r="O665" i="19"/>
  <c r="O665" i="29" s="1"/>
  <c r="L665" i="19"/>
  <c r="K665" i="19"/>
  <c r="J665" i="19"/>
  <c r="J665" i="29" s="1"/>
  <c r="I665" i="19"/>
  <c r="H665" i="19"/>
  <c r="G665" i="19"/>
  <c r="F665" i="19"/>
  <c r="BE664" i="19"/>
  <c r="BD664" i="19"/>
  <c r="AZ664" i="19"/>
  <c r="AY664" i="19"/>
  <c r="AX664" i="19"/>
  <c r="X664" i="19" s="1"/>
  <c r="X664" i="29" s="1"/>
  <c r="AW664" i="19"/>
  <c r="AV664" i="19"/>
  <c r="AS664" i="19"/>
  <c r="AS664" i="29" s="1"/>
  <c r="AR664" i="19"/>
  <c r="AR664" i="29" s="1"/>
  <c r="AQ664" i="19"/>
  <c r="AQ664" i="29" s="1"/>
  <c r="AP664" i="19"/>
  <c r="AP664" i="29" s="1"/>
  <c r="AO664" i="19"/>
  <c r="AO664" i="29" s="1"/>
  <c r="AN664" i="19"/>
  <c r="AN664" i="29" s="1"/>
  <c r="AM664" i="19"/>
  <c r="AM664" i="29" s="1"/>
  <c r="AL664" i="19"/>
  <c r="AK664" i="19"/>
  <c r="AK664" i="29" s="1"/>
  <c r="AJ664" i="19"/>
  <c r="AJ664" i="29" s="1"/>
  <c r="AI664" i="19"/>
  <c r="AI664" i="29" s="1"/>
  <c r="AH664" i="19"/>
  <c r="AH664" i="29" s="1"/>
  <c r="AG664" i="19"/>
  <c r="AG664" i="29" s="1"/>
  <c r="AF664" i="19"/>
  <c r="AF664" i="29" s="1"/>
  <c r="AC664" i="19"/>
  <c r="AD664" i="19" s="1"/>
  <c r="AD664" i="29" s="1"/>
  <c r="AB664" i="19"/>
  <c r="AB664" i="29" s="1"/>
  <c r="AA664" i="19"/>
  <c r="AA664" i="29" s="1"/>
  <c r="Z664" i="19"/>
  <c r="Z664" i="29" s="1"/>
  <c r="Y664" i="19"/>
  <c r="Y664" i="29" s="1"/>
  <c r="W664" i="19"/>
  <c r="W664" i="29" s="1"/>
  <c r="T664" i="19"/>
  <c r="V664" i="19" s="1"/>
  <c r="V664" i="29" s="1"/>
  <c r="S664" i="19"/>
  <c r="S664" i="29" s="1"/>
  <c r="R664" i="19"/>
  <c r="R664" i="29" s="1"/>
  <c r="Q664" i="19"/>
  <c r="Q664" i="29" s="1"/>
  <c r="O664" i="19"/>
  <c r="O664" i="29" s="1"/>
  <c r="L664" i="19"/>
  <c r="M664" i="19" s="1"/>
  <c r="M664" i="29" s="1"/>
  <c r="K664" i="19"/>
  <c r="J664" i="19"/>
  <c r="J664" i="29" s="1"/>
  <c r="I664" i="19"/>
  <c r="H664" i="19"/>
  <c r="G664" i="19"/>
  <c r="F664" i="19"/>
  <c r="BE663" i="19"/>
  <c r="BD663" i="19"/>
  <c r="AZ663" i="19"/>
  <c r="AY663" i="19"/>
  <c r="AX663" i="19"/>
  <c r="AW663" i="19"/>
  <c r="AV663" i="19"/>
  <c r="AS663" i="19"/>
  <c r="AS663" i="29" s="1"/>
  <c r="AR663" i="19"/>
  <c r="AR663" i="29" s="1"/>
  <c r="AQ663" i="19"/>
  <c r="AQ663" i="29" s="1"/>
  <c r="AP663" i="19"/>
  <c r="AP663" i="29" s="1"/>
  <c r="AO663" i="19"/>
  <c r="AO663" i="29" s="1"/>
  <c r="AN663" i="19"/>
  <c r="AN663" i="29" s="1"/>
  <c r="AM663" i="19"/>
  <c r="AM663" i="29" s="1"/>
  <c r="AL663" i="19"/>
  <c r="AK663" i="19"/>
  <c r="AK663" i="29" s="1"/>
  <c r="AJ663" i="19"/>
  <c r="AJ663" i="29" s="1"/>
  <c r="AI663" i="19"/>
  <c r="AI663" i="29" s="1"/>
  <c r="AH663" i="19"/>
  <c r="AH663" i="29" s="1"/>
  <c r="AG663" i="19"/>
  <c r="AG663" i="29" s="1"/>
  <c r="AF663" i="19"/>
  <c r="AF663" i="29" s="1"/>
  <c r="AC663" i="19"/>
  <c r="AB663" i="19"/>
  <c r="AB663" i="29" s="1"/>
  <c r="AA663" i="19"/>
  <c r="AA663" i="29" s="1"/>
  <c r="Z663" i="19"/>
  <c r="Z663" i="29" s="1"/>
  <c r="Y663" i="19"/>
  <c r="Y663" i="29" s="1"/>
  <c r="X663" i="19"/>
  <c r="X663" i="29" s="1"/>
  <c r="W663" i="19"/>
  <c r="W663" i="29" s="1"/>
  <c r="T663" i="19"/>
  <c r="U663" i="19" s="1"/>
  <c r="U663" i="29" s="1"/>
  <c r="S663" i="19"/>
  <c r="S663" i="29" s="1"/>
  <c r="R663" i="19"/>
  <c r="R663" i="29" s="1"/>
  <c r="Q663" i="19"/>
  <c r="Q663" i="29" s="1"/>
  <c r="O663" i="19"/>
  <c r="O663" i="29" s="1"/>
  <c r="L663" i="19"/>
  <c r="P663" i="19" s="1"/>
  <c r="P663" i="29" s="1"/>
  <c r="K663" i="19"/>
  <c r="J663" i="19"/>
  <c r="J663" i="29" s="1"/>
  <c r="I663" i="19"/>
  <c r="H663" i="19"/>
  <c r="G663" i="19"/>
  <c r="F663" i="19"/>
  <c r="BE662" i="19"/>
  <c r="BD662" i="19"/>
  <c r="AZ662" i="19"/>
  <c r="AY662" i="19"/>
  <c r="AX662" i="19"/>
  <c r="X662" i="19" s="1"/>
  <c r="X662" i="29" s="1"/>
  <c r="AW662" i="19"/>
  <c r="AV662" i="19"/>
  <c r="AS662" i="19"/>
  <c r="AS662" i="29" s="1"/>
  <c r="AR662" i="19"/>
  <c r="AR662" i="29" s="1"/>
  <c r="AQ662" i="19"/>
  <c r="AQ662" i="29" s="1"/>
  <c r="AP662" i="19"/>
  <c r="AP662" i="29" s="1"/>
  <c r="AO662" i="19"/>
  <c r="AO662" i="29" s="1"/>
  <c r="AN662" i="19"/>
  <c r="AN662" i="29" s="1"/>
  <c r="AM662" i="19"/>
  <c r="AM662" i="29" s="1"/>
  <c r="AL662" i="19"/>
  <c r="AK662" i="19"/>
  <c r="AK662" i="29" s="1"/>
  <c r="AJ662" i="19"/>
  <c r="AJ662" i="29" s="1"/>
  <c r="AI662" i="19"/>
  <c r="AI662" i="29" s="1"/>
  <c r="AH662" i="19"/>
  <c r="AH662" i="29" s="1"/>
  <c r="AG662" i="19"/>
  <c r="AG662" i="29" s="1"/>
  <c r="AF662" i="19"/>
  <c r="AF662" i="29" s="1"/>
  <c r="AC662" i="19"/>
  <c r="AD662" i="19" s="1"/>
  <c r="AD662" i="29" s="1"/>
  <c r="AB662" i="19"/>
  <c r="AB662" i="29" s="1"/>
  <c r="AA662" i="19"/>
  <c r="AA662" i="29" s="1"/>
  <c r="Z662" i="19"/>
  <c r="Z662" i="29" s="1"/>
  <c r="Y662" i="19"/>
  <c r="Y662" i="29" s="1"/>
  <c r="W662" i="19"/>
  <c r="W662" i="29" s="1"/>
  <c r="T662" i="19"/>
  <c r="S662" i="19"/>
  <c r="S662" i="29" s="1"/>
  <c r="R662" i="19"/>
  <c r="R662" i="29" s="1"/>
  <c r="Q662" i="19"/>
  <c r="Q662" i="29" s="1"/>
  <c r="O662" i="19"/>
  <c r="O662" i="29" s="1"/>
  <c r="L662" i="19"/>
  <c r="M662" i="19" s="1"/>
  <c r="M662" i="29" s="1"/>
  <c r="K662" i="19"/>
  <c r="J662" i="19"/>
  <c r="J662" i="29" s="1"/>
  <c r="I662" i="19"/>
  <c r="H662" i="19"/>
  <c r="G662" i="19"/>
  <c r="F662" i="19"/>
  <c r="BE661" i="19"/>
  <c r="BD661" i="19"/>
  <c r="AZ661" i="19"/>
  <c r="AY661" i="19"/>
  <c r="AX661" i="19"/>
  <c r="X661" i="19" s="1"/>
  <c r="X661" i="29" s="1"/>
  <c r="AW661" i="19"/>
  <c r="AV661" i="19"/>
  <c r="AS661" i="19"/>
  <c r="AS661" i="29" s="1"/>
  <c r="AR661" i="19"/>
  <c r="AR661" i="29" s="1"/>
  <c r="AQ661" i="19"/>
  <c r="AQ661" i="29" s="1"/>
  <c r="AP661" i="19"/>
  <c r="AP661" i="29" s="1"/>
  <c r="AO661" i="19"/>
  <c r="AO661" i="29" s="1"/>
  <c r="AN661" i="19"/>
  <c r="AN661" i="29" s="1"/>
  <c r="AM661" i="19"/>
  <c r="AM661" i="29" s="1"/>
  <c r="AL661" i="19"/>
  <c r="AK661" i="19"/>
  <c r="AJ661" i="19"/>
  <c r="AJ661" i="29" s="1"/>
  <c r="AI661" i="19"/>
  <c r="AI661" i="29" s="1"/>
  <c r="AH661" i="19"/>
  <c r="AH661" i="29" s="1"/>
  <c r="AG661" i="19"/>
  <c r="AG661" i="29" s="1"/>
  <c r="AF661" i="19"/>
  <c r="AF661" i="29" s="1"/>
  <c r="AC661" i="19"/>
  <c r="AE661" i="19" s="1"/>
  <c r="AE661" i="29" s="1"/>
  <c r="AB661" i="19"/>
  <c r="AB661" i="29" s="1"/>
  <c r="AA661" i="19"/>
  <c r="AA661" i="29" s="1"/>
  <c r="Z661" i="19"/>
  <c r="Z661" i="29" s="1"/>
  <c r="Y661" i="19"/>
  <c r="Y661" i="29" s="1"/>
  <c r="W661" i="19"/>
  <c r="W661" i="29" s="1"/>
  <c r="T661" i="19"/>
  <c r="U661" i="19" s="1"/>
  <c r="U661" i="29" s="1"/>
  <c r="S661" i="19"/>
  <c r="S661" i="29" s="1"/>
  <c r="R661" i="19"/>
  <c r="R661" i="29" s="1"/>
  <c r="Q661" i="19"/>
  <c r="Q661" i="29" s="1"/>
  <c r="O661" i="19"/>
  <c r="O661" i="29" s="1"/>
  <c r="L661" i="19"/>
  <c r="P661" i="19" s="1"/>
  <c r="P661" i="29" s="1"/>
  <c r="K661" i="19"/>
  <c r="J661" i="19"/>
  <c r="J661" i="29" s="1"/>
  <c r="I661" i="19"/>
  <c r="H661" i="19"/>
  <c r="G661" i="19"/>
  <c r="F661" i="19"/>
  <c r="BE660" i="19"/>
  <c r="BD660" i="19"/>
  <c r="AZ660" i="19"/>
  <c r="AY660" i="19"/>
  <c r="AX660" i="19"/>
  <c r="X660" i="19" s="1"/>
  <c r="X660" i="29" s="1"/>
  <c r="AW660" i="19"/>
  <c r="AV660" i="19"/>
  <c r="AS660" i="19"/>
  <c r="AS660" i="29" s="1"/>
  <c r="AR660" i="19"/>
  <c r="AR660" i="29" s="1"/>
  <c r="AQ660" i="19"/>
  <c r="AQ660" i="29" s="1"/>
  <c r="AP660" i="19"/>
  <c r="AP660" i="29" s="1"/>
  <c r="AO660" i="19"/>
  <c r="AO660" i="29" s="1"/>
  <c r="AN660" i="19"/>
  <c r="AN660" i="29" s="1"/>
  <c r="AM660" i="19"/>
  <c r="AM660" i="29" s="1"/>
  <c r="AL660" i="19"/>
  <c r="AK660" i="19"/>
  <c r="AK660" i="29" s="1"/>
  <c r="AJ660" i="19"/>
  <c r="AJ660" i="29" s="1"/>
  <c r="AI660" i="19"/>
  <c r="AI660" i="29" s="1"/>
  <c r="AH660" i="19"/>
  <c r="AH660" i="29" s="1"/>
  <c r="AG660" i="19"/>
  <c r="AG660" i="29" s="1"/>
  <c r="AF660" i="19"/>
  <c r="AF660" i="29" s="1"/>
  <c r="AC660" i="19"/>
  <c r="AD660" i="19" s="1"/>
  <c r="AD660" i="29" s="1"/>
  <c r="AB660" i="19"/>
  <c r="AB660" i="29" s="1"/>
  <c r="AA660" i="19"/>
  <c r="AA660" i="29" s="1"/>
  <c r="Z660" i="19"/>
  <c r="Z660" i="29" s="1"/>
  <c r="Y660" i="19"/>
  <c r="Y660" i="29" s="1"/>
  <c r="W660" i="19"/>
  <c r="W660" i="29" s="1"/>
  <c r="T660" i="19"/>
  <c r="V660" i="19" s="1"/>
  <c r="V660" i="29" s="1"/>
  <c r="S660" i="19"/>
  <c r="S660" i="29" s="1"/>
  <c r="R660" i="19"/>
  <c r="R660" i="29" s="1"/>
  <c r="Q660" i="19"/>
  <c r="Q660" i="29" s="1"/>
  <c r="O660" i="19"/>
  <c r="O660" i="29" s="1"/>
  <c r="L660" i="19"/>
  <c r="M660" i="19" s="1"/>
  <c r="M660" i="29" s="1"/>
  <c r="K660" i="19"/>
  <c r="J660" i="19"/>
  <c r="J660" i="29" s="1"/>
  <c r="I660" i="19"/>
  <c r="H660" i="19"/>
  <c r="G660" i="19"/>
  <c r="F660" i="19"/>
  <c r="BE659" i="19"/>
  <c r="BD659" i="19"/>
  <c r="AZ659" i="19"/>
  <c r="AY659" i="19"/>
  <c r="AX659" i="19"/>
  <c r="AW659" i="19"/>
  <c r="AV659" i="19"/>
  <c r="AS659" i="19"/>
  <c r="AS659" i="29" s="1"/>
  <c r="AR659" i="19"/>
  <c r="AR659" i="29" s="1"/>
  <c r="AQ659" i="19"/>
  <c r="AQ659" i="29" s="1"/>
  <c r="AP659" i="19"/>
  <c r="AP659" i="29" s="1"/>
  <c r="AO659" i="19"/>
  <c r="AO659" i="29" s="1"/>
  <c r="AN659" i="19"/>
  <c r="AN659" i="29" s="1"/>
  <c r="AM659" i="19"/>
  <c r="AM659" i="29" s="1"/>
  <c r="AL659" i="19"/>
  <c r="AK659" i="19"/>
  <c r="AK659" i="29" s="1"/>
  <c r="AJ659" i="19"/>
  <c r="AJ659" i="29" s="1"/>
  <c r="AI659" i="19"/>
  <c r="AI659" i="29" s="1"/>
  <c r="AH659" i="19"/>
  <c r="AH659" i="29" s="1"/>
  <c r="AG659" i="19"/>
  <c r="AG659" i="29" s="1"/>
  <c r="AF659" i="19"/>
  <c r="AF659" i="29" s="1"/>
  <c r="AC659" i="19"/>
  <c r="AB659" i="19"/>
  <c r="AB659" i="29" s="1"/>
  <c r="AA659" i="19"/>
  <c r="AA659" i="29" s="1"/>
  <c r="Z659" i="19"/>
  <c r="Z659" i="29" s="1"/>
  <c r="Y659" i="19"/>
  <c r="Y659" i="29" s="1"/>
  <c r="X659" i="19"/>
  <c r="X659" i="29" s="1"/>
  <c r="W659" i="19"/>
  <c r="W659" i="29" s="1"/>
  <c r="T659" i="19"/>
  <c r="U659" i="19" s="1"/>
  <c r="U659" i="29" s="1"/>
  <c r="S659" i="19"/>
  <c r="S659" i="29" s="1"/>
  <c r="R659" i="19"/>
  <c r="R659" i="29" s="1"/>
  <c r="Q659" i="19"/>
  <c r="Q659" i="29" s="1"/>
  <c r="O659" i="19"/>
  <c r="O659" i="29" s="1"/>
  <c r="L659" i="19"/>
  <c r="K659" i="19"/>
  <c r="J659" i="19"/>
  <c r="J659" i="29" s="1"/>
  <c r="I659" i="19"/>
  <c r="H659" i="19"/>
  <c r="G659" i="19"/>
  <c r="F659" i="19"/>
  <c r="BE658" i="19"/>
  <c r="BD658" i="19"/>
  <c r="AZ658" i="19"/>
  <c r="AY658" i="19"/>
  <c r="AX658" i="19"/>
  <c r="X658" i="19" s="1"/>
  <c r="X658" i="29" s="1"/>
  <c r="AW658" i="19"/>
  <c r="AV658" i="19"/>
  <c r="AS658" i="19"/>
  <c r="AS658" i="29" s="1"/>
  <c r="AR658" i="19"/>
  <c r="AR658" i="29" s="1"/>
  <c r="AQ658" i="19"/>
  <c r="AQ658" i="29" s="1"/>
  <c r="AP658" i="19"/>
  <c r="AP658" i="29" s="1"/>
  <c r="AO658" i="19"/>
  <c r="AO658" i="29" s="1"/>
  <c r="AN658" i="19"/>
  <c r="AN658" i="29" s="1"/>
  <c r="AM658" i="19"/>
  <c r="AM658" i="29" s="1"/>
  <c r="AL658" i="19"/>
  <c r="AK658" i="19"/>
  <c r="AK658" i="29" s="1"/>
  <c r="AJ658" i="19"/>
  <c r="AJ658" i="29" s="1"/>
  <c r="AI658" i="19"/>
  <c r="AI658" i="29" s="1"/>
  <c r="AH658" i="19"/>
  <c r="AH658" i="29" s="1"/>
  <c r="AG658" i="19"/>
  <c r="AG658" i="29" s="1"/>
  <c r="AF658" i="19"/>
  <c r="AF658" i="29" s="1"/>
  <c r="AC658" i="19"/>
  <c r="AD658" i="19" s="1"/>
  <c r="AD658" i="29" s="1"/>
  <c r="AB658" i="19"/>
  <c r="AB658" i="29" s="1"/>
  <c r="AA658" i="19"/>
  <c r="AA658" i="29" s="1"/>
  <c r="Z658" i="19"/>
  <c r="Z658" i="29" s="1"/>
  <c r="Y658" i="19"/>
  <c r="Y658" i="29" s="1"/>
  <c r="W658" i="19"/>
  <c r="W658" i="29" s="1"/>
  <c r="T658" i="19"/>
  <c r="S658" i="19"/>
  <c r="S658" i="29" s="1"/>
  <c r="R658" i="19"/>
  <c r="R658" i="29" s="1"/>
  <c r="Q658" i="19"/>
  <c r="Q658" i="29" s="1"/>
  <c r="O658" i="19"/>
  <c r="O658" i="29" s="1"/>
  <c r="L658" i="19"/>
  <c r="M658" i="19" s="1"/>
  <c r="M658" i="29" s="1"/>
  <c r="K658" i="19"/>
  <c r="J658" i="19"/>
  <c r="J658" i="29" s="1"/>
  <c r="I658" i="19"/>
  <c r="H658" i="19"/>
  <c r="G658" i="19"/>
  <c r="F658" i="19"/>
  <c r="BE657" i="19"/>
  <c r="BD657" i="19"/>
  <c r="AZ657" i="19"/>
  <c r="AY657" i="19"/>
  <c r="AX657" i="19"/>
  <c r="AW657" i="19"/>
  <c r="AV657" i="19"/>
  <c r="AS657" i="19"/>
  <c r="AS657" i="29" s="1"/>
  <c r="AR657" i="19"/>
  <c r="AR657" i="29" s="1"/>
  <c r="AQ657" i="19"/>
  <c r="AQ657" i="29" s="1"/>
  <c r="AP657" i="19"/>
  <c r="AP657" i="29" s="1"/>
  <c r="AO657" i="19"/>
  <c r="AO657" i="29" s="1"/>
  <c r="AN657" i="19"/>
  <c r="AN657" i="29" s="1"/>
  <c r="AM657" i="19"/>
  <c r="AM657" i="29" s="1"/>
  <c r="AL657" i="19"/>
  <c r="AL657" i="29" s="1"/>
  <c r="AK657" i="19"/>
  <c r="AK657" i="29" s="1"/>
  <c r="AJ657" i="19"/>
  <c r="AJ657" i="29" s="1"/>
  <c r="AI657" i="19"/>
  <c r="AI657" i="29" s="1"/>
  <c r="AH657" i="19"/>
  <c r="AH657" i="29" s="1"/>
  <c r="AG657" i="19"/>
  <c r="AG657" i="29" s="1"/>
  <c r="AF657" i="19"/>
  <c r="AF657" i="29" s="1"/>
  <c r="AC657" i="19"/>
  <c r="AE657" i="19" s="1"/>
  <c r="AE657" i="29" s="1"/>
  <c r="AB657" i="19"/>
  <c r="AB657" i="29" s="1"/>
  <c r="AA657" i="19"/>
  <c r="AA657" i="29" s="1"/>
  <c r="Z657" i="19"/>
  <c r="Z657" i="29" s="1"/>
  <c r="Y657" i="19"/>
  <c r="Y657" i="29" s="1"/>
  <c r="X657" i="19"/>
  <c r="X657" i="29" s="1"/>
  <c r="W657" i="19"/>
  <c r="W657" i="29" s="1"/>
  <c r="U657" i="19"/>
  <c r="U657" i="29" s="1"/>
  <c r="T657" i="19"/>
  <c r="S657" i="19"/>
  <c r="S657" i="29" s="1"/>
  <c r="R657" i="19"/>
  <c r="R657" i="29" s="1"/>
  <c r="Q657" i="19"/>
  <c r="Q657" i="29" s="1"/>
  <c r="O657" i="19"/>
  <c r="O657" i="29" s="1"/>
  <c r="M657" i="19"/>
  <c r="M657" i="29" s="1"/>
  <c r="L657" i="19"/>
  <c r="P657" i="19" s="1"/>
  <c r="P657" i="29" s="1"/>
  <c r="K657" i="19"/>
  <c r="J657" i="19"/>
  <c r="J657" i="29" s="1"/>
  <c r="I657" i="19"/>
  <c r="H657" i="19"/>
  <c r="G657" i="19"/>
  <c r="F657" i="19"/>
  <c r="BE656" i="19"/>
  <c r="BD656" i="19"/>
  <c r="AZ656" i="19"/>
  <c r="AY656" i="19"/>
  <c r="AX656" i="19"/>
  <c r="X656" i="19" s="1"/>
  <c r="X656" i="29" s="1"/>
  <c r="AW656" i="19"/>
  <c r="AV656" i="19"/>
  <c r="AS656" i="19"/>
  <c r="AS656" i="29" s="1"/>
  <c r="AR656" i="19"/>
  <c r="AR656" i="29" s="1"/>
  <c r="AQ656" i="19"/>
  <c r="AQ656" i="29" s="1"/>
  <c r="AP656" i="19"/>
  <c r="AP656" i="29" s="1"/>
  <c r="AO656" i="19"/>
  <c r="AO656" i="29" s="1"/>
  <c r="AN656" i="19"/>
  <c r="AN656" i="29" s="1"/>
  <c r="AM656" i="19"/>
  <c r="AM656" i="29" s="1"/>
  <c r="AL656" i="19"/>
  <c r="AK656" i="19"/>
  <c r="AK656" i="29" s="1"/>
  <c r="AJ656" i="19"/>
  <c r="AJ656" i="29" s="1"/>
  <c r="AI656" i="19"/>
  <c r="AI656" i="29" s="1"/>
  <c r="AH656" i="19"/>
  <c r="AH656" i="29" s="1"/>
  <c r="AG656" i="19"/>
  <c r="AG656" i="29" s="1"/>
  <c r="AF656" i="19"/>
  <c r="AF656" i="29" s="1"/>
  <c r="AC656" i="19"/>
  <c r="AD656" i="19" s="1"/>
  <c r="AD656" i="29" s="1"/>
  <c r="AB656" i="19"/>
  <c r="AB656" i="29" s="1"/>
  <c r="AA656" i="19"/>
  <c r="AA656" i="29" s="1"/>
  <c r="Z656" i="19"/>
  <c r="Z656" i="29" s="1"/>
  <c r="Y656" i="19"/>
  <c r="Y656" i="29" s="1"/>
  <c r="W656" i="19"/>
  <c r="W656" i="29" s="1"/>
  <c r="T656" i="19"/>
  <c r="V656" i="19" s="1"/>
  <c r="V656" i="29" s="1"/>
  <c r="S656" i="19"/>
  <c r="S656" i="29" s="1"/>
  <c r="R656" i="19"/>
  <c r="R656" i="29" s="1"/>
  <c r="Q656" i="19"/>
  <c r="Q656" i="29" s="1"/>
  <c r="O656" i="19"/>
  <c r="O656" i="29" s="1"/>
  <c r="L656" i="19"/>
  <c r="M656" i="19" s="1"/>
  <c r="M656" i="29" s="1"/>
  <c r="K656" i="19"/>
  <c r="J656" i="19"/>
  <c r="J656" i="29" s="1"/>
  <c r="I656" i="19"/>
  <c r="H656" i="19"/>
  <c r="G656" i="19"/>
  <c r="F656" i="19"/>
  <c r="BE655" i="19"/>
  <c r="BD655" i="19"/>
  <c r="AZ655" i="19"/>
  <c r="AY655" i="19"/>
  <c r="AX655" i="19"/>
  <c r="AW655" i="19"/>
  <c r="AV655" i="19"/>
  <c r="AS655" i="19"/>
  <c r="AS655" i="29" s="1"/>
  <c r="AR655" i="19"/>
  <c r="AR655" i="29" s="1"/>
  <c r="AQ655" i="19"/>
  <c r="AQ655" i="29" s="1"/>
  <c r="AP655" i="19"/>
  <c r="AP655" i="29" s="1"/>
  <c r="AO655" i="19"/>
  <c r="AO655" i="29" s="1"/>
  <c r="AN655" i="19"/>
  <c r="AN655" i="29" s="1"/>
  <c r="AM655" i="19"/>
  <c r="AM655" i="29" s="1"/>
  <c r="AL655" i="19"/>
  <c r="AK655" i="19"/>
  <c r="AK655" i="29" s="1"/>
  <c r="AJ655" i="19"/>
  <c r="AJ655" i="29" s="1"/>
  <c r="AI655" i="19"/>
  <c r="AI655" i="29" s="1"/>
  <c r="AH655" i="19"/>
  <c r="AH655" i="29" s="1"/>
  <c r="AG655" i="19"/>
  <c r="AG655" i="29" s="1"/>
  <c r="AF655" i="19"/>
  <c r="AF655" i="29" s="1"/>
  <c r="AC655" i="19"/>
  <c r="AB655" i="19"/>
  <c r="AB655" i="29" s="1"/>
  <c r="AA655" i="19"/>
  <c r="AA655" i="29" s="1"/>
  <c r="Z655" i="19"/>
  <c r="Z655" i="29" s="1"/>
  <c r="Y655" i="19"/>
  <c r="Y655" i="29" s="1"/>
  <c r="X655" i="19"/>
  <c r="X655" i="29" s="1"/>
  <c r="W655" i="19"/>
  <c r="W655" i="29" s="1"/>
  <c r="T655" i="19"/>
  <c r="U655" i="19" s="1"/>
  <c r="U655" i="29" s="1"/>
  <c r="S655" i="19"/>
  <c r="S655" i="29" s="1"/>
  <c r="R655" i="19"/>
  <c r="R655" i="29" s="1"/>
  <c r="Q655" i="19"/>
  <c r="Q655" i="29" s="1"/>
  <c r="O655" i="19"/>
  <c r="O655" i="29" s="1"/>
  <c r="L655" i="19"/>
  <c r="P655" i="19" s="1"/>
  <c r="P655" i="29" s="1"/>
  <c r="K655" i="19"/>
  <c r="J655" i="19"/>
  <c r="J655" i="29" s="1"/>
  <c r="I655" i="19"/>
  <c r="H655" i="19"/>
  <c r="G655" i="19"/>
  <c r="F655" i="19"/>
  <c r="BE654" i="19"/>
  <c r="BD654" i="19"/>
  <c r="AZ654" i="19"/>
  <c r="AY654" i="19"/>
  <c r="AX654" i="19"/>
  <c r="X654" i="19" s="1"/>
  <c r="X654" i="29" s="1"/>
  <c r="AW654" i="19"/>
  <c r="AV654" i="19"/>
  <c r="AS654" i="19"/>
  <c r="AS654" i="29" s="1"/>
  <c r="AR654" i="19"/>
  <c r="AR654" i="29" s="1"/>
  <c r="AQ654" i="19"/>
  <c r="AQ654" i="29" s="1"/>
  <c r="AP654" i="19"/>
  <c r="AP654" i="29" s="1"/>
  <c r="AO654" i="19"/>
  <c r="AO654" i="29" s="1"/>
  <c r="AN654" i="19"/>
  <c r="AN654" i="29" s="1"/>
  <c r="AM654" i="19"/>
  <c r="AM654" i="29" s="1"/>
  <c r="AL654" i="19"/>
  <c r="AK654" i="19"/>
  <c r="AK654" i="29" s="1"/>
  <c r="AJ654" i="19"/>
  <c r="AJ654" i="29" s="1"/>
  <c r="AI654" i="19"/>
  <c r="AI654" i="29" s="1"/>
  <c r="AH654" i="19"/>
  <c r="AH654" i="29" s="1"/>
  <c r="AG654" i="19"/>
  <c r="AG654" i="29" s="1"/>
  <c r="AF654" i="19"/>
  <c r="AF654" i="29" s="1"/>
  <c r="AC654" i="19"/>
  <c r="AD654" i="19" s="1"/>
  <c r="AD654" i="29" s="1"/>
  <c r="AB654" i="19"/>
  <c r="AB654" i="29" s="1"/>
  <c r="AA654" i="19"/>
  <c r="AA654" i="29" s="1"/>
  <c r="Z654" i="19"/>
  <c r="Z654" i="29" s="1"/>
  <c r="Y654" i="19"/>
  <c r="Y654" i="29" s="1"/>
  <c r="W654" i="19"/>
  <c r="W654" i="29" s="1"/>
  <c r="T654" i="19"/>
  <c r="S654" i="19"/>
  <c r="S654" i="29" s="1"/>
  <c r="R654" i="19"/>
  <c r="R654" i="29" s="1"/>
  <c r="Q654" i="19"/>
  <c r="Q654" i="29" s="1"/>
  <c r="O654" i="19"/>
  <c r="O654" i="29" s="1"/>
  <c r="L654" i="19"/>
  <c r="M654" i="19" s="1"/>
  <c r="M654" i="29" s="1"/>
  <c r="K654" i="19"/>
  <c r="J654" i="19"/>
  <c r="J654" i="29" s="1"/>
  <c r="I654" i="19"/>
  <c r="H654" i="19"/>
  <c r="G654" i="19"/>
  <c r="F654" i="19"/>
  <c r="BE653" i="19"/>
  <c r="BD653" i="19"/>
  <c r="AZ653" i="19"/>
  <c r="AY653" i="19"/>
  <c r="AX653" i="19"/>
  <c r="X653" i="19" s="1"/>
  <c r="X653" i="29" s="1"/>
  <c r="AW653" i="19"/>
  <c r="AV653" i="19"/>
  <c r="AS653" i="19"/>
  <c r="AS653" i="29" s="1"/>
  <c r="AR653" i="19"/>
  <c r="AR653" i="29" s="1"/>
  <c r="AQ653" i="19"/>
  <c r="AQ653" i="29" s="1"/>
  <c r="AP653" i="19"/>
  <c r="AP653" i="29" s="1"/>
  <c r="AO653" i="19"/>
  <c r="AO653" i="29" s="1"/>
  <c r="AN653" i="19"/>
  <c r="AN653" i="29" s="1"/>
  <c r="AM653" i="19"/>
  <c r="AM653" i="29" s="1"/>
  <c r="AL653" i="19"/>
  <c r="AL653" i="29" s="1"/>
  <c r="AK653" i="19"/>
  <c r="AK653" i="29" s="1"/>
  <c r="AJ653" i="19"/>
  <c r="AJ653" i="29" s="1"/>
  <c r="AI653" i="19"/>
  <c r="AI653" i="29" s="1"/>
  <c r="AH653" i="19"/>
  <c r="AH653" i="29" s="1"/>
  <c r="AG653" i="19"/>
  <c r="AG653" i="29" s="1"/>
  <c r="AF653" i="19"/>
  <c r="AF653" i="29" s="1"/>
  <c r="AC653" i="19"/>
  <c r="AE653" i="19" s="1"/>
  <c r="AE653" i="29" s="1"/>
  <c r="AB653" i="19"/>
  <c r="AB653" i="29" s="1"/>
  <c r="AA653" i="19"/>
  <c r="AA653" i="29" s="1"/>
  <c r="Z653" i="19"/>
  <c r="Z653" i="29" s="1"/>
  <c r="Y653" i="19"/>
  <c r="Y653" i="29" s="1"/>
  <c r="W653" i="19"/>
  <c r="W653" i="29" s="1"/>
  <c r="T653" i="19"/>
  <c r="U653" i="19" s="1"/>
  <c r="U653" i="29" s="1"/>
  <c r="S653" i="19"/>
  <c r="S653" i="29" s="1"/>
  <c r="R653" i="19"/>
  <c r="R653" i="29" s="1"/>
  <c r="Q653" i="19"/>
  <c r="Q653" i="29" s="1"/>
  <c r="O653" i="19"/>
  <c r="O653" i="29" s="1"/>
  <c r="L653" i="19"/>
  <c r="P653" i="19" s="1"/>
  <c r="P653" i="29" s="1"/>
  <c r="K653" i="19"/>
  <c r="J653" i="19"/>
  <c r="J653" i="29" s="1"/>
  <c r="I653" i="19"/>
  <c r="H653" i="19"/>
  <c r="G653" i="19"/>
  <c r="F653" i="19"/>
  <c r="BE652" i="19"/>
  <c r="BD652" i="19"/>
  <c r="AZ652" i="19"/>
  <c r="AY652" i="19"/>
  <c r="AX652" i="19"/>
  <c r="X652" i="19" s="1"/>
  <c r="X652" i="29" s="1"/>
  <c r="AW652" i="19"/>
  <c r="AV652" i="19"/>
  <c r="AS652" i="19"/>
  <c r="AS652" i="29" s="1"/>
  <c r="AR652" i="19"/>
  <c r="AR652" i="29" s="1"/>
  <c r="AQ652" i="19"/>
  <c r="AQ652" i="29" s="1"/>
  <c r="AP652" i="19"/>
  <c r="AP652" i="29" s="1"/>
  <c r="AO652" i="19"/>
  <c r="AO652" i="29" s="1"/>
  <c r="AN652" i="19"/>
  <c r="AN652" i="29" s="1"/>
  <c r="AM652" i="19"/>
  <c r="AM652" i="29" s="1"/>
  <c r="AL652" i="19"/>
  <c r="AK652" i="19"/>
  <c r="AK652" i="29" s="1"/>
  <c r="AJ652" i="19"/>
  <c r="AJ652" i="29" s="1"/>
  <c r="AI652" i="19"/>
  <c r="AI652" i="29" s="1"/>
  <c r="AH652" i="19"/>
  <c r="AH652" i="29" s="1"/>
  <c r="AG652" i="19"/>
  <c r="AG652" i="29" s="1"/>
  <c r="AF652" i="19"/>
  <c r="AF652" i="29" s="1"/>
  <c r="AC652" i="19"/>
  <c r="AD652" i="19" s="1"/>
  <c r="AD652" i="29" s="1"/>
  <c r="AB652" i="19"/>
  <c r="AB652" i="29" s="1"/>
  <c r="AA652" i="19"/>
  <c r="AA652" i="29" s="1"/>
  <c r="Z652" i="19"/>
  <c r="Z652" i="29" s="1"/>
  <c r="Y652" i="19"/>
  <c r="Y652" i="29" s="1"/>
  <c r="W652" i="19"/>
  <c r="W652" i="29" s="1"/>
  <c r="T652" i="19"/>
  <c r="V652" i="19" s="1"/>
  <c r="V652" i="29" s="1"/>
  <c r="S652" i="19"/>
  <c r="S652" i="29" s="1"/>
  <c r="R652" i="19"/>
  <c r="R652" i="29" s="1"/>
  <c r="Q652" i="19"/>
  <c r="Q652" i="29" s="1"/>
  <c r="O652" i="19"/>
  <c r="O652" i="29" s="1"/>
  <c r="L652" i="19"/>
  <c r="M652" i="19" s="1"/>
  <c r="M652" i="29" s="1"/>
  <c r="K652" i="19"/>
  <c r="J652" i="19"/>
  <c r="J652" i="29" s="1"/>
  <c r="I652" i="19"/>
  <c r="H652" i="19"/>
  <c r="G652" i="19"/>
  <c r="F652" i="19"/>
  <c r="BE651" i="19"/>
  <c r="BD651" i="19"/>
  <c r="AZ651" i="19"/>
  <c r="AY651" i="19"/>
  <c r="AX651" i="19"/>
  <c r="AW651" i="19"/>
  <c r="AV651" i="19"/>
  <c r="AS651" i="19"/>
  <c r="AS651" i="29" s="1"/>
  <c r="AR651" i="19"/>
  <c r="AR651" i="29" s="1"/>
  <c r="AQ651" i="19"/>
  <c r="AQ651" i="29" s="1"/>
  <c r="AP651" i="19"/>
  <c r="AP651" i="29" s="1"/>
  <c r="AO651" i="19"/>
  <c r="AO651" i="29" s="1"/>
  <c r="AN651" i="19"/>
  <c r="AN651" i="29" s="1"/>
  <c r="AM651" i="19"/>
  <c r="AM651" i="29" s="1"/>
  <c r="AL651" i="19"/>
  <c r="AK651" i="19"/>
  <c r="AK651" i="29" s="1"/>
  <c r="AJ651" i="19"/>
  <c r="AJ651" i="29" s="1"/>
  <c r="AI651" i="19"/>
  <c r="AI651" i="29" s="1"/>
  <c r="AH651" i="19"/>
  <c r="AH651" i="29" s="1"/>
  <c r="AG651" i="19"/>
  <c r="AG651" i="29" s="1"/>
  <c r="AF651" i="19"/>
  <c r="AF651" i="29" s="1"/>
  <c r="AC651" i="19"/>
  <c r="AB651" i="19"/>
  <c r="AB651" i="29" s="1"/>
  <c r="AA651" i="19"/>
  <c r="AA651" i="29" s="1"/>
  <c r="Z651" i="19"/>
  <c r="Z651" i="29" s="1"/>
  <c r="Y651" i="19"/>
  <c r="Y651" i="29" s="1"/>
  <c r="X651" i="19"/>
  <c r="X651" i="29" s="1"/>
  <c r="W651" i="19"/>
  <c r="W651" i="29" s="1"/>
  <c r="U651" i="19"/>
  <c r="U651" i="29" s="1"/>
  <c r="T651" i="19"/>
  <c r="S651" i="19"/>
  <c r="S651" i="29" s="1"/>
  <c r="R651" i="19"/>
  <c r="R651" i="29" s="1"/>
  <c r="Q651" i="19"/>
  <c r="Q651" i="29" s="1"/>
  <c r="O651" i="19"/>
  <c r="O651" i="29" s="1"/>
  <c r="M651" i="19"/>
  <c r="M651" i="29" s="1"/>
  <c r="L651" i="19"/>
  <c r="P651" i="19" s="1"/>
  <c r="P651" i="29" s="1"/>
  <c r="K651" i="19"/>
  <c r="J651" i="19"/>
  <c r="J651" i="29" s="1"/>
  <c r="I651" i="19"/>
  <c r="H651" i="19"/>
  <c r="G651" i="19"/>
  <c r="F651" i="19"/>
  <c r="BE650" i="19"/>
  <c r="BD650" i="19"/>
  <c r="AZ650" i="19"/>
  <c r="AY650" i="19"/>
  <c r="AX650" i="19"/>
  <c r="X650" i="19" s="1"/>
  <c r="X650" i="29" s="1"/>
  <c r="AW650" i="19"/>
  <c r="AV650" i="19"/>
  <c r="AS650" i="19"/>
  <c r="AS650" i="29" s="1"/>
  <c r="AR650" i="19"/>
  <c r="AR650" i="29" s="1"/>
  <c r="AQ650" i="19"/>
  <c r="AQ650" i="29" s="1"/>
  <c r="AP650" i="19"/>
  <c r="AP650" i="29" s="1"/>
  <c r="AO650" i="19"/>
  <c r="AO650" i="29" s="1"/>
  <c r="AN650" i="19"/>
  <c r="AN650" i="29" s="1"/>
  <c r="AM650" i="19"/>
  <c r="AM650" i="29" s="1"/>
  <c r="AL650" i="19"/>
  <c r="AK650" i="19"/>
  <c r="AK650" i="29" s="1"/>
  <c r="AJ650" i="19"/>
  <c r="AJ650" i="29" s="1"/>
  <c r="AI650" i="19"/>
  <c r="AI650" i="29" s="1"/>
  <c r="AH650" i="19"/>
  <c r="AH650" i="29" s="1"/>
  <c r="AG650" i="19"/>
  <c r="AG650" i="29" s="1"/>
  <c r="AF650" i="19"/>
  <c r="AF650" i="29" s="1"/>
  <c r="AC650" i="19"/>
  <c r="AD650" i="19" s="1"/>
  <c r="AD650" i="29" s="1"/>
  <c r="AB650" i="19"/>
  <c r="AB650" i="29" s="1"/>
  <c r="AA650" i="19"/>
  <c r="AA650" i="29" s="1"/>
  <c r="Z650" i="19"/>
  <c r="Z650" i="29" s="1"/>
  <c r="Y650" i="19"/>
  <c r="Y650" i="29" s="1"/>
  <c r="W650" i="19"/>
  <c r="W650" i="29" s="1"/>
  <c r="T650" i="19"/>
  <c r="S650" i="19"/>
  <c r="S650" i="29" s="1"/>
  <c r="R650" i="19"/>
  <c r="R650" i="29" s="1"/>
  <c r="Q650" i="19"/>
  <c r="Q650" i="29" s="1"/>
  <c r="O650" i="19"/>
  <c r="O650" i="29" s="1"/>
  <c r="L650" i="19"/>
  <c r="M650" i="19" s="1"/>
  <c r="M650" i="29" s="1"/>
  <c r="K650" i="19"/>
  <c r="J650" i="19"/>
  <c r="J650" i="29" s="1"/>
  <c r="I650" i="19"/>
  <c r="H650" i="19"/>
  <c r="G650" i="19"/>
  <c r="F650" i="19"/>
  <c r="BE649" i="19"/>
  <c r="BD649" i="19"/>
  <c r="AZ649" i="19"/>
  <c r="AY649" i="19"/>
  <c r="AX649" i="19"/>
  <c r="AW649" i="19"/>
  <c r="AV649" i="19"/>
  <c r="AS649" i="19"/>
  <c r="AS649" i="29" s="1"/>
  <c r="AR649" i="19"/>
  <c r="AR649" i="29" s="1"/>
  <c r="AQ649" i="19"/>
  <c r="AQ649" i="29" s="1"/>
  <c r="AP649" i="19"/>
  <c r="AP649" i="29" s="1"/>
  <c r="AO649" i="19"/>
  <c r="AO649" i="29" s="1"/>
  <c r="AN649" i="19"/>
  <c r="AN649" i="29" s="1"/>
  <c r="AM649" i="19"/>
  <c r="AM649" i="29" s="1"/>
  <c r="AL649" i="19"/>
  <c r="AK649" i="19"/>
  <c r="AJ649" i="19"/>
  <c r="AJ649" i="29" s="1"/>
  <c r="AI649" i="19"/>
  <c r="AI649" i="29" s="1"/>
  <c r="AH649" i="19"/>
  <c r="AH649" i="29" s="1"/>
  <c r="AG649" i="19"/>
  <c r="AG649" i="29" s="1"/>
  <c r="AF649" i="19"/>
  <c r="AF649" i="29" s="1"/>
  <c r="AE649" i="19"/>
  <c r="AE649" i="29" s="1"/>
  <c r="AC649" i="19"/>
  <c r="AB649" i="19"/>
  <c r="AB649" i="29" s="1"/>
  <c r="AA649" i="19"/>
  <c r="AA649" i="29" s="1"/>
  <c r="Z649" i="19"/>
  <c r="Z649" i="29" s="1"/>
  <c r="Y649" i="19"/>
  <c r="Y649" i="29" s="1"/>
  <c r="X649" i="19"/>
  <c r="X649" i="29" s="1"/>
  <c r="W649" i="19"/>
  <c r="W649" i="29" s="1"/>
  <c r="U649" i="19"/>
  <c r="U649" i="29" s="1"/>
  <c r="T649" i="19"/>
  <c r="S649" i="19"/>
  <c r="S649" i="29" s="1"/>
  <c r="R649" i="19"/>
  <c r="R649" i="29" s="1"/>
  <c r="Q649" i="19"/>
  <c r="Q649" i="29" s="1"/>
  <c r="O649" i="19"/>
  <c r="O649" i="29" s="1"/>
  <c r="M649" i="19"/>
  <c r="M649" i="29" s="1"/>
  <c r="L649" i="19"/>
  <c r="P649" i="19" s="1"/>
  <c r="P649" i="29" s="1"/>
  <c r="K649" i="19"/>
  <c r="J649" i="19"/>
  <c r="J649" i="29" s="1"/>
  <c r="I649" i="19"/>
  <c r="H649" i="19"/>
  <c r="G649" i="19"/>
  <c r="F649" i="19"/>
  <c r="BE648" i="19"/>
  <c r="BD648" i="19"/>
  <c r="AZ648" i="19"/>
  <c r="AY648" i="19"/>
  <c r="AX648" i="19"/>
  <c r="X648" i="19" s="1"/>
  <c r="X648" i="29" s="1"/>
  <c r="AW648" i="19"/>
  <c r="AV648" i="19"/>
  <c r="AS648" i="19"/>
  <c r="AS648" i="29" s="1"/>
  <c r="AR648" i="19"/>
  <c r="AR648" i="29" s="1"/>
  <c r="AQ648" i="19"/>
  <c r="AQ648" i="29" s="1"/>
  <c r="AP648" i="19"/>
  <c r="AP648" i="29" s="1"/>
  <c r="AO648" i="19"/>
  <c r="AO648" i="29" s="1"/>
  <c r="AN648" i="19"/>
  <c r="AN648" i="29" s="1"/>
  <c r="AM648" i="19"/>
  <c r="AM648" i="29" s="1"/>
  <c r="AL648" i="19"/>
  <c r="AK648" i="19"/>
  <c r="AK648" i="29" s="1"/>
  <c r="AJ648" i="19"/>
  <c r="AJ648" i="29" s="1"/>
  <c r="AI648" i="19"/>
  <c r="AI648" i="29" s="1"/>
  <c r="AH648" i="19"/>
  <c r="AH648" i="29" s="1"/>
  <c r="AG648" i="19"/>
  <c r="AG648" i="29" s="1"/>
  <c r="AF648" i="19"/>
  <c r="AF648" i="29" s="1"/>
  <c r="AC648" i="19"/>
  <c r="AD648" i="19" s="1"/>
  <c r="AD648" i="29" s="1"/>
  <c r="AB648" i="19"/>
  <c r="AB648" i="29" s="1"/>
  <c r="AA648" i="19"/>
  <c r="AA648" i="29" s="1"/>
  <c r="Z648" i="19"/>
  <c r="Z648" i="29" s="1"/>
  <c r="Y648" i="19"/>
  <c r="Y648" i="29" s="1"/>
  <c r="W648" i="19"/>
  <c r="W648" i="29" s="1"/>
  <c r="T648" i="19"/>
  <c r="V648" i="19" s="1"/>
  <c r="V648" i="29" s="1"/>
  <c r="S648" i="19"/>
  <c r="S648" i="29" s="1"/>
  <c r="R648" i="19"/>
  <c r="R648" i="29" s="1"/>
  <c r="Q648" i="19"/>
  <c r="Q648" i="29" s="1"/>
  <c r="O648" i="19"/>
  <c r="O648" i="29" s="1"/>
  <c r="L648" i="19"/>
  <c r="M648" i="19" s="1"/>
  <c r="M648" i="29" s="1"/>
  <c r="K648" i="19"/>
  <c r="J648" i="19"/>
  <c r="J648" i="29" s="1"/>
  <c r="I648" i="19"/>
  <c r="H648" i="19"/>
  <c r="G648" i="19"/>
  <c r="F648" i="19"/>
  <c r="BE647" i="19"/>
  <c r="BD647" i="19"/>
  <c r="AZ647" i="19"/>
  <c r="AY647" i="19"/>
  <c r="AX647" i="19"/>
  <c r="AW647" i="19"/>
  <c r="AV647" i="19"/>
  <c r="AS647" i="19"/>
  <c r="AS647" i="29" s="1"/>
  <c r="AR647" i="19"/>
  <c r="AR647" i="29" s="1"/>
  <c r="AQ647" i="19"/>
  <c r="AQ647" i="29" s="1"/>
  <c r="AP647" i="19"/>
  <c r="AP647" i="29" s="1"/>
  <c r="AO647" i="19"/>
  <c r="AO647" i="29" s="1"/>
  <c r="AN647" i="19"/>
  <c r="AN647" i="29" s="1"/>
  <c r="AM647" i="19"/>
  <c r="AM647" i="29" s="1"/>
  <c r="AL647" i="19"/>
  <c r="AK647" i="19"/>
  <c r="AK647" i="29" s="1"/>
  <c r="AJ647" i="19"/>
  <c r="AJ647" i="29" s="1"/>
  <c r="AI647" i="19"/>
  <c r="AI647" i="29" s="1"/>
  <c r="AH647" i="19"/>
  <c r="AH647" i="29" s="1"/>
  <c r="AG647" i="19"/>
  <c r="AG647" i="29" s="1"/>
  <c r="AF647" i="19"/>
  <c r="AF647" i="29" s="1"/>
  <c r="AC647" i="19"/>
  <c r="AB647" i="19"/>
  <c r="AB647" i="29" s="1"/>
  <c r="AA647" i="19"/>
  <c r="AA647" i="29" s="1"/>
  <c r="Z647" i="19"/>
  <c r="Z647" i="29" s="1"/>
  <c r="Y647" i="19"/>
  <c r="Y647" i="29" s="1"/>
  <c r="X647" i="19"/>
  <c r="X647" i="29" s="1"/>
  <c r="W647" i="19"/>
  <c r="W647" i="29" s="1"/>
  <c r="T647" i="19"/>
  <c r="U647" i="19" s="1"/>
  <c r="U647" i="29" s="1"/>
  <c r="S647" i="19"/>
  <c r="S647" i="29" s="1"/>
  <c r="R647" i="19"/>
  <c r="R647" i="29" s="1"/>
  <c r="Q647" i="19"/>
  <c r="Q647" i="29" s="1"/>
  <c r="O647" i="19"/>
  <c r="O647" i="29" s="1"/>
  <c r="L647" i="19"/>
  <c r="P647" i="19" s="1"/>
  <c r="P647" i="29" s="1"/>
  <c r="K647" i="19"/>
  <c r="J647" i="19"/>
  <c r="J647" i="29" s="1"/>
  <c r="I647" i="19"/>
  <c r="H647" i="19"/>
  <c r="G647" i="19"/>
  <c r="F647" i="19"/>
  <c r="BE646" i="19"/>
  <c r="BD646" i="19"/>
  <c r="AZ646" i="19"/>
  <c r="AY646" i="19"/>
  <c r="AX646" i="19"/>
  <c r="X646" i="19" s="1"/>
  <c r="X646" i="29" s="1"/>
  <c r="AW646" i="19"/>
  <c r="AV646" i="19"/>
  <c r="AS646" i="19"/>
  <c r="AS646" i="29" s="1"/>
  <c r="AR646" i="19"/>
  <c r="AR646" i="29" s="1"/>
  <c r="AQ646" i="19"/>
  <c r="AQ646" i="29" s="1"/>
  <c r="AP646" i="19"/>
  <c r="AP646" i="29" s="1"/>
  <c r="AO646" i="19"/>
  <c r="AO646" i="29" s="1"/>
  <c r="AN646" i="19"/>
  <c r="AN646" i="29" s="1"/>
  <c r="AM646" i="19"/>
  <c r="AM646" i="29" s="1"/>
  <c r="AL646" i="19"/>
  <c r="AK646" i="19"/>
  <c r="AK646" i="29" s="1"/>
  <c r="AJ646" i="19"/>
  <c r="AJ646" i="29" s="1"/>
  <c r="AI646" i="19"/>
  <c r="AI646" i="29" s="1"/>
  <c r="AH646" i="19"/>
  <c r="AH646" i="29" s="1"/>
  <c r="AG646" i="19"/>
  <c r="AG646" i="29" s="1"/>
  <c r="AF646" i="19"/>
  <c r="AF646" i="29" s="1"/>
  <c r="AC646" i="19"/>
  <c r="AD646" i="19" s="1"/>
  <c r="AD646" i="29" s="1"/>
  <c r="AB646" i="19"/>
  <c r="AB646" i="29" s="1"/>
  <c r="AA646" i="19"/>
  <c r="AA646" i="29" s="1"/>
  <c r="Z646" i="19"/>
  <c r="Z646" i="29" s="1"/>
  <c r="Y646" i="19"/>
  <c r="Y646" i="29" s="1"/>
  <c r="W646" i="19"/>
  <c r="W646" i="29" s="1"/>
  <c r="T646" i="19"/>
  <c r="S646" i="19"/>
  <c r="S646" i="29" s="1"/>
  <c r="R646" i="19"/>
  <c r="R646" i="29" s="1"/>
  <c r="Q646" i="19"/>
  <c r="Q646" i="29" s="1"/>
  <c r="O646" i="19"/>
  <c r="O646" i="29" s="1"/>
  <c r="L646" i="19"/>
  <c r="M646" i="19" s="1"/>
  <c r="M646" i="29" s="1"/>
  <c r="K646" i="19"/>
  <c r="J646" i="19"/>
  <c r="J646" i="29" s="1"/>
  <c r="I646" i="19"/>
  <c r="H646" i="19"/>
  <c r="G646" i="19"/>
  <c r="F646" i="19"/>
  <c r="BE645" i="19"/>
  <c r="BD645" i="19"/>
  <c r="AZ645" i="19"/>
  <c r="AY645" i="19"/>
  <c r="AX645" i="19"/>
  <c r="X645" i="19" s="1"/>
  <c r="X645" i="29" s="1"/>
  <c r="AW645" i="19"/>
  <c r="AV645" i="19"/>
  <c r="AS645" i="19"/>
  <c r="AS645" i="29" s="1"/>
  <c r="AR645" i="19"/>
  <c r="AR645" i="29" s="1"/>
  <c r="AQ645" i="19"/>
  <c r="AQ645" i="29" s="1"/>
  <c r="AP645" i="19"/>
  <c r="AP645" i="29" s="1"/>
  <c r="AO645" i="19"/>
  <c r="AO645" i="29" s="1"/>
  <c r="AN645" i="19"/>
  <c r="AN645" i="29" s="1"/>
  <c r="AM645" i="19"/>
  <c r="AM645" i="29" s="1"/>
  <c r="AL645" i="19"/>
  <c r="AL645" i="29" s="1"/>
  <c r="AK645" i="19"/>
  <c r="AK645" i="29" s="1"/>
  <c r="AJ645" i="19"/>
  <c r="AJ645" i="29" s="1"/>
  <c r="AI645" i="19"/>
  <c r="AI645" i="29" s="1"/>
  <c r="AH645" i="19"/>
  <c r="AH645" i="29" s="1"/>
  <c r="AG645" i="19"/>
  <c r="AG645" i="29" s="1"/>
  <c r="AF645" i="19"/>
  <c r="AF645" i="29" s="1"/>
  <c r="AC645" i="19"/>
  <c r="AE645" i="19" s="1"/>
  <c r="AE645" i="29" s="1"/>
  <c r="AB645" i="19"/>
  <c r="AB645" i="29" s="1"/>
  <c r="AA645" i="19"/>
  <c r="AA645" i="29" s="1"/>
  <c r="Z645" i="19"/>
  <c r="Z645" i="29" s="1"/>
  <c r="Y645" i="19"/>
  <c r="Y645" i="29" s="1"/>
  <c r="W645" i="19"/>
  <c r="W645" i="29" s="1"/>
  <c r="T645" i="19"/>
  <c r="U645" i="19" s="1"/>
  <c r="U645" i="29" s="1"/>
  <c r="S645" i="19"/>
  <c r="S645" i="29" s="1"/>
  <c r="R645" i="19"/>
  <c r="R645" i="29" s="1"/>
  <c r="Q645" i="19"/>
  <c r="Q645" i="29" s="1"/>
  <c r="O645" i="19"/>
  <c r="O645" i="29" s="1"/>
  <c r="L645" i="19"/>
  <c r="P645" i="19" s="1"/>
  <c r="P645" i="29" s="1"/>
  <c r="K645" i="19"/>
  <c r="J645" i="19"/>
  <c r="J645" i="29" s="1"/>
  <c r="I645" i="19"/>
  <c r="H645" i="19"/>
  <c r="G645" i="19"/>
  <c r="F645" i="19"/>
  <c r="BE644" i="19"/>
  <c r="BD644" i="19"/>
  <c r="AZ644" i="19"/>
  <c r="AY644" i="19"/>
  <c r="AX644" i="19"/>
  <c r="X644" i="19" s="1"/>
  <c r="X644" i="29" s="1"/>
  <c r="AW644" i="19"/>
  <c r="AV644" i="19"/>
  <c r="AS644" i="19"/>
  <c r="AS644" i="29" s="1"/>
  <c r="AR644" i="19"/>
  <c r="AR644" i="29" s="1"/>
  <c r="AQ644" i="19"/>
  <c r="AQ644" i="29" s="1"/>
  <c r="AP644" i="19"/>
  <c r="AP644" i="29" s="1"/>
  <c r="AO644" i="19"/>
  <c r="AO644" i="29" s="1"/>
  <c r="AN644" i="19"/>
  <c r="AN644" i="29" s="1"/>
  <c r="AM644" i="19"/>
  <c r="AM644" i="29" s="1"/>
  <c r="AL644" i="19"/>
  <c r="AK644" i="19"/>
  <c r="AK644" i="29" s="1"/>
  <c r="AJ644" i="19"/>
  <c r="AJ644" i="29" s="1"/>
  <c r="AI644" i="19"/>
  <c r="AI644" i="29" s="1"/>
  <c r="AH644" i="19"/>
  <c r="AH644" i="29" s="1"/>
  <c r="AG644" i="19"/>
  <c r="AG644" i="29" s="1"/>
  <c r="AF644" i="19"/>
  <c r="AF644" i="29" s="1"/>
  <c r="AC644" i="19"/>
  <c r="AD644" i="19" s="1"/>
  <c r="AD644" i="29" s="1"/>
  <c r="AB644" i="19"/>
  <c r="AB644" i="29" s="1"/>
  <c r="AA644" i="19"/>
  <c r="AA644" i="29" s="1"/>
  <c r="Z644" i="19"/>
  <c r="Z644" i="29" s="1"/>
  <c r="Y644" i="19"/>
  <c r="Y644" i="29" s="1"/>
  <c r="W644" i="19"/>
  <c r="W644" i="29" s="1"/>
  <c r="T644" i="19"/>
  <c r="V644" i="19" s="1"/>
  <c r="V644" i="29" s="1"/>
  <c r="S644" i="19"/>
  <c r="S644" i="29" s="1"/>
  <c r="R644" i="19"/>
  <c r="R644" i="29" s="1"/>
  <c r="Q644" i="19"/>
  <c r="Q644" i="29" s="1"/>
  <c r="O644" i="19"/>
  <c r="O644" i="29" s="1"/>
  <c r="L644" i="19"/>
  <c r="M644" i="19" s="1"/>
  <c r="M644" i="29" s="1"/>
  <c r="K644" i="19"/>
  <c r="J644" i="19"/>
  <c r="J644" i="29" s="1"/>
  <c r="I644" i="19"/>
  <c r="H644" i="19"/>
  <c r="G644" i="19"/>
  <c r="F644" i="19"/>
  <c r="BE643" i="19"/>
  <c r="BD643" i="19"/>
  <c r="AZ643" i="19"/>
  <c r="AY643" i="19"/>
  <c r="AX643" i="19"/>
  <c r="AW643" i="19"/>
  <c r="AV643" i="19"/>
  <c r="AS643" i="19"/>
  <c r="AS643" i="29" s="1"/>
  <c r="AR643" i="19"/>
  <c r="AR643" i="29" s="1"/>
  <c r="AQ643" i="19"/>
  <c r="AQ643" i="29" s="1"/>
  <c r="AP643" i="19"/>
  <c r="AP643" i="29" s="1"/>
  <c r="AO643" i="19"/>
  <c r="AO643" i="29" s="1"/>
  <c r="AN643" i="19"/>
  <c r="AN643" i="29" s="1"/>
  <c r="AM643" i="19"/>
  <c r="AM643" i="29" s="1"/>
  <c r="AL643" i="19"/>
  <c r="AK643" i="19"/>
  <c r="AK643" i="29" s="1"/>
  <c r="AJ643" i="19"/>
  <c r="AJ643" i="29" s="1"/>
  <c r="AI643" i="19"/>
  <c r="AI643" i="29" s="1"/>
  <c r="AH643" i="19"/>
  <c r="AH643" i="29" s="1"/>
  <c r="AG643" i="19"/>
  <c r="AG643" i="29" s="1"/>
  <c r="AF643" i="19"/>
  <c r="AF643" i="29" s="1"/>
  <c r="AC643" i="19"/>
  <c r="AB643" i="19"/>
  <c r="AB643" i="29" s="1"/>
  <c r="AA643" i="19"/>
  <c r="AA643" i="29" s="1"/>
  <c r="Z643" i="19"/>
  <c r="Z643" i="29" s="1"/>
  <c r="Y643" i="19"/>
  <c r="Y643" i="29" s="1"/>
  <c r="X643" i="19"/>
  <c r="X643" i="29" s="1"/>
  <c r="W643" i="19"/>
  <c r="W643" i="29" s="1"/>
  <c r="U643" i="19"/>
  <c r="U643" i="29" s="1"/>
  <c r="T643" i="19"/>
  <c r="S643" i="19"/>
  <c r="S643" i="29" s="1"/>
  <c r="R643" i="19"/>
  <c r="R643" i="29" s="1"/>
  <c r="Q643" i="19"/>
  <c r="Q643" i="29" s="1"/>
  <c r="O643" i="19"/>
  <c r="O643" i="29" s="1"/>
  <c r="M643" i="19"/>
  <c r="M643" i="29" s="1"/>
  <c r="L643" i="19"/>
  <c r="P643" i="19" s="1"/>
  <c r="P643" i="29" s="1"/>
  <c r="K643" i="19"/>
  <c r="J643" i="19"/>
  <c r="J643" i="29" s="1"/>
  <c r="I643" i="19"/>
  <c r="H643" i="19"/>
  <c r="G643" i="19"/>
  <c r="F643" i="19"/>
  <c r="BE642" i="19"/>
  <c r="BD642" i="19"/>
  <c r="AZ642" i="19"/>
  <c r="AY642" i="19"/>
  <c r="AX642" i="19"/>
  <c r="X642" i="19" s="1"/>
  <c r="X642" i="29" s="1"/>
  <c r="AW642" i="19"/>
  <c r="AV642" i="19"/>
  <c r="AS642" i="19"/>
  <c r="AS642" i="29" s="1"/>
  <c r="AR642" i="19"/>
  <c r="AR642" i="29" s="1"/>
  <c r="AQ642" i="19"/>
  <c r="AQ642" i="29" s="1"/>
  <c r="AP642" i="19"/>
  <c r="AP642" i="29" s="1"/>
  <c r="AO642" i="19"/>
  <c r="AO642" i="29" s="1"/>
  <c r="AN642" i="19"/>
  <c r="AN642" i="29" s="1"/>
  <c r="AM642" i="19"/>
  <c r="AM642" i="29" s="1"/>
  <c r="AL642" i="19"/>
  <c r="AK642" i="19"/>
  <c r="AK642" i="29" s="1"/>
  <c r="AJ642" i="19"/>
  <c r="AJ642" i="29" s="1"/>
  <c r="AI642" i="19"/>
  <c r="AI642" i="29" s="1"/>
  <c r="AH642" i="19"/>
  <c r="AH642" i="29" s="1"/>
  <c r="AG642" i="19"/>
  <c r="AG642" i="29" s="1"/>
  <c r="AF642" i="19"/>
  <c r="AF642" i="29" s="1"/>
  <c r="AC642" i="19"/>
  <c r="AD642" i="19" s="1"/>
  <c r="AD642" i="29" s="1"/>
  <c r="AB642" i="19"/>
  <c r="AB642" i="29" s="1"/>
  <c r="AA642" i="19"/>
  <c r="AA642" i="29" s="1"/>
  <c r="Z642" i="19"/>
  <c r="Z642" i="29" s="1"/>
  <c r="Y642" i="19"/>
  <c r="Y642" i="29" s="1"/>
  <c r="W642" i="19"/>
  <c r="W642" i="29" s="1"/>
  <c r="T642" i="19"/>
  <c r="S642" i="19"/>
  <c r="S642" i="29" s="1"/>
  <c r="R642" i="19"/>
  <c r="R642" i="29" s="1"/>
  <c r="Q642" i="19"/>
  <c r="Q642" i="29" s="1"/>
  <c r="O642" i="19"/>
  <c r="O642" i="29" s="1"/>
  <c r="L642" i="19"/>
  <c r="M642" i="19" s="1"/>
  <c r="M642" i="29" s="1"/>
  <c r="K642" i="19"/>
  <c r="J642" i="19"/>
  <c r="J642" i="29" s="1"/>
  <c r="I642" i="19"/>
  <c r="H642" i="19"/>
  <c r="G642" i="19"/>
  <c r="F642" i="19"/>
  <c r="BE641" i="19"/>
  <c r="BD641" i="19"/>
  <c r="AZ641" i="19"/>
  <c r="AY641" i="19"/>
  <c r="AX641" i="19"/>
  <c r="AW641" i="19"/>
  <c r="AV641" i="19"/>
  <c r="AS641" i="19"/>
  <c r="AS641" i="29" s="1"/>
  <c r="AR641" i="19"/>
  <c r="AR641" i="29" s="1"/>
  <c r="AQ641" i="19"/>
  <c r="AQ641" i="29" s="1"/>
  <c r="AP641" i="19"/>
  <c r="AP641" i="29" s="1"/>
  <c r="AO641" i="19"/>
  <c r="AO641" i="29" s="1"/>
  <c r="AN641" i="19"/>
  <c r="AN641" i="29" s="1"/>
  <c r="AM641" i="19"/>
  <c r="AM641" i="29" s="1"/>
  <c r="AL641" i="19"/>
  <c r="AL641" i="29" s="1"/>
  <c r="AK641" i="19"/>
  <c r="AK641" i="29" s="1"/>
  <c r="AJ641" i="19"/>
  <c r="AJ641" i="29" s="1"/>
  <c r="AI641" i="19"/>
  <c r="AI641" i="29" s="1"/>
  <c r="AH641" i="19"/>
  <c r="AH641" i="29" s="1"/>
  <c r="AG641" i="19"/>
  <c r="AG641" i="29" s="1"/>
  <c r="AF641" i="19"/>
  <c r="AF641" i="29" s="1"/>
  <c r="AE641" i="19"/>
  <c r="AE641" i="29" s="1"/>
  <c r="AC641" i="19"/>
  <c r="AB641" i="19"/>
  <c r="AB641" i="29" s="1"/>
  <c r="AA641" i="19"/>
  <c r="AA641" i="29" s="1"/>
  <c r="Z641" i="19"/>
  <c r="Z641" i="29" s="1"/>
  <c r="Y641" i="19"/>
  <c r="Y641" i="29" s="1"/>
  <c r="X641" i="19"/>
  <c r="X641" i="29" s="1"/>
  <c r="W641" i="19"/>
  <c r="W641" i="29" s="1"/>
  <c r="U641" i="19"/>
  <c r="U641" i="29" s="1"/>
  <c r="T641" i="19"/>
  <c r="S641" i="19"/>
  <c r="S641" i="29" s="1"/>
  <c r="R641" i="19"/>
  <c r="R641" i="29" s="1"/>
  <c r="Q641" i="19"/>
  <c r="Q641" i="29" s="1"/>
  <c r="O641" i="19"/>
  <c r="O641" i="29" s="1"/>
  <c r="M641" i="19"/>
  <c r="M641" i="29" s="1"/>
  <c r="L641" i="19"/>
  <c r="P641" i="19" s="1"/>
  <c r="P641" i="29" s="1"/>
  <c r="K641" i="19"/>
  <c r="J641" i="19"/>
  <c r="J641" i="29" s="1"/>
  <c r="I641" i="19"/>
  <c r="H641" i="19"/>
  <c r="G641" i="19"/>
  <c r="F641" i="19"/>
  <c r="BE640" i="19"/>
  <c r="BD640" i="19"/>
  <c r="AZ640" i="19"/>
  <c r="AY640" i="19"/>
  <c r="AX640" i="19"/>
  <c r="X640" i="19" s="1"/>
  <c r="X640" i="29" s="1"/>
  <c r="AW640" i="19"/>
  <c r="AV640" i="19"/>
  <c r="AS640" i="19"/>
  <c r="AS640" i="29" s="1"/>
  <c r="AR640" i="19"/>
  <c r="AR640" i="29" s="1"/>
  <c r="AQ640" i="19"/>
  <c r="AQ640" i="29" s="1"/>
  <c r="AP640" i="19"/>
  <c r="AP640" i="29" s="1"/>
  <c r="AO640" i="19"/>
  <c r="AO640" i="29" s="1"/>
  <c r="AN640" i="19"/>
  <c r="AN640" i="29" s="1"/>
  <c r="AM640" i="19"/>
  <c r="AM640" i="29" s="1"/>
  <c r="AL640" i="19"/>
  <c r="AK640" i="19"/>
  <c r="AK640" i="29" s="1"/>
  <c r="AJ640" i="19"/>
  <c r="AJ640" i="29" s="1"/>
  <c r="AI640" i="19"/>
  <c r="AI640" i="29" s="1"/>
  <c r="AH640" i="19"/>
  <c r="AH640" i="29" s="1"/>
  <c r="AG640" i="19"/>
  <c r="AG640" i="29" s="1"/>
  <c r="AF640" i="19"/>
  <c r="AF640" i="29" s="1"/>
  <c r="AC640" i="19"/>
  <c r="AD640" i="19" s="1"/>
  <c r="AD640" i="29" s="1"/>
  <c r="AB640" i="19"/>
  <c r="AB640" i="29" s="1"/>
  <c r="AA640" i="19"/>
  <c r="AA640" i="29" s="1"/>
  <c r="Z640" i="19"/>
  <c r="Z640" i="29" s="1"/>
  <c r="Y640" i="19"/>
  <c r="Y640" i="29" s="1"/>
  <c r="W640" i="19"/>
  <c r="W640" i="29" s="1"/>
  <c r="T640" i="19"/>
  <c r="V640" i="19" s="1"/>
  <c r="V640" i="29" s="1"/>
  <c r="S640" i="19"/>
  <c r="S640" i="29" s="1"/>
  <c r="R640" i="19"/>
  <c r="R640" i="29" s="1"/>
  <c r="Q640" i="19"/>
  <c r="Q640" i="29" s="1"/>
  <c r="O640" i="19"/>
  <c r="O640" i="29" s="1"/>
  <c r="L640" i="19"/>
  <c r="M640" i="19" s="1"/>
  <c r="M640" i="29" s="1"/>
  <c r="K640" i="19"/>
  <c r="J640" i="19"/>
  <c r="J640" i="29" s="1"/>
  <c r="I640" i="19"/>
  <c r="H640" i="19"/>
  <c r="G640" i="19"/>
  <c r="F640" i="19"/>
  <c r="BE639" i="19"/>
  <c r="BD639" i="19"/>
  <c r="AZ639" i="19"/>
  <c r="AY639" i="19"/>
  <c r="AX639" i="19"/>
  <c r="AW639" i="19"/>
  <c r="AV639" i="19"/>
  <c r="AS639" i="19"/>
  <c r="AS639" i="29" s="1"/>
  <c r="AR639" i="19"/>
  <c r="AR639" i="29" s="1"/>
  <c r="AQ639" i="19"/>
  <c r="AQ639" i="29" s="1"/>
  <c r="AP639" i="19"/>
  <c r="AP639" i="29" s="1"/>
  <c r="AO639" i="19"/>
  <c r="AO639" i="29" s="1"/>
  <c r="AN639" i="19"/>
  <c r="AN639" i="29" s="1"/>
  <c r="AM639" i="19"/>
  <c r="AM639" i="29" s="1"/>
  <c r="AL639" i="19"/>
  <c r="AK639" i="19"/>
  <c r="AK639" i="29" s="1"/>
  <c r="AJ639" i="19"/>
  <c r="AJ639" i="29" s="1"/>
  <c r="AI639" i="19"/>
  <c r="AI639" i="29" s="1"/>
  <c r="AH639" i="19"/>
  <c r="AH639" i="29" s="1"/>
  <c r="AG639" i="19"/>
  <c r="AG639" i="29" s="1"/>
  <c r="AF639" i="19"/>
  <c r="AF639" i="29" s="1"/>
  <c r="AC639" i="19"/>
  <c r="AB639" i="19"/>
  <c r="AB639" i="29" s="1"/>
  <c r="AA639" i="19"/>
  <c r="AA639" i="29" s="1"/>
  <c r="Z639" i="19"/>
  <c r="Z639" i="29" s="1"/>
  <c r="Y639" i="19"/>
  <c r="Y639" i="29" s="1"/>
  <c r="X639" i="19"/>
  <c r="X639" i="29" s="1"/>
  <c r="W639" i="19"/>
  <c r="W639" i="29" s="1"/>
  <c r="T639" i="19"/>
  <c r="U639" i="19" s="1"/>
  <c r="U639" i="29" s="1"/>
  <c r="S639" i="19"/>
  <c r="S639" i="29" s="1"/>
  <c r="R639" i="19"/>
  <c r="R639" i="29" s="1"/>
  <c r="Q639" i="19"/>
  <c r="Q639" i="29" s="1"/>
  <c r="O639" i="19"/>
  <c r="O639" i="29" s="1"/>
  <c r="L639" i="19"/>
  <c r="P639" i="19" s="1"/>
  <c r="P639" i="29" s="1"/>
  <c r="K639" i="19"/>
  <c r="J639" i="19"/>
  <c r="J639" i="29" s="1"/>
  <c r="I639" i="19"/>
  <c r="H639" i="19"/>
  <c r="G639" i="19"/>
  <c r="F639" i="19"/>
  <c r="BE638" i="19"/>
  <c r="BD638" i="19"/>
  <c r="AZ638" i="19"/>
  <c r="AY638" i="19"/>
  <c r="AX638" i="19"/>
  <c r="X638" i="19" s="1"/>
  <c r="X638" i="29" s="1"/>
  <c r="AW638" i="19"/>
  <c r="AV638" i="19"/>
  <c r="AS638" i="19"/>
  <c r="AS638" i="29" s="1"/>
  <c r="AR638" i="19"/>
  <c r="AR638" i="29" s="1"/>
  <c r="AQ638" i="19"/>
  <c r="AQ638" i="29" s="1"/>
  <c r="AP638" i="19"/>
  <c r="AP638" i="29" s="1"/>
  <c r="AO638" i="19"/>
  <c r="AO638" i="29" s="1"/>
  <c r="AN638" i="19"/>
  <c r="AN638" i="29" s="1"/>
  <c r="AM638" i="19"/>
  <c r="AM638" i="29" s="1"/>
  <c r="AL638" i="19"/>
  <c r="AK638" i="19"/>
  <c r="AK638" i="29" s="1"/>
  <c r="AJ638" i="19"/>
  <c r="AJ638" i="29" s="1"/>
  <c r="AI638" i="19"/>
  <c r="AI638" i="29" s="1"/>
  <c r="AH638" i="19"/>
  <c r="AH638" i="29" s="1"/>
  <c r="AG638" i="19"/>
  <c r="AG638" i="29" s="1"/>
  <c r="AF638" i="19"/>
  <c r="AF638" i="29" s="1"/>
  <c r="AC638" i="19"/>
  <c r="AD638" i="19" s="1"/>
  <c r="AD638" i="29" s="1"/>
  <c r="AB638" i="19"/>
  <c r="AB638" i="29" s="1"/>
  <c r="AA638" i="19"/>
  <c r="AA638" i="29" s="1"/>
  <c r="Z638" i="19"/>
  <c r="Z638" i="29" s="1"/>
  <c r="Y638" i="19"/>
  <c r="Y638" i="29" s="1"/>
  <c r="W638" i="19"/>
  <c r="W638" i="29" s="1"/>
  <c r="T638" i="19"/>
  <c r="S638" i="19"/>
  <c r="S638" i="29" s="1"/>
  <c r="R638" i="19"/>
  <c r="R638" i="29" s="1"/>
  <c r="Q638" i="19"/>
  <c r="Q638" i="29" s="1"/>
  <c r="O638" i="19"/>
  <c r="O638" i="29" s="1"/>
  <c r="L638" i="19"/>
  <c r="M638" i="19" s="1"/>
  <c r="M638" i="29" s="1"/>
  <c r="K638" i="19"/>
  <c r="J638" i="19"/>
  <c r="J638" i="29" s="1"/>
  <c r="I638" i="19"/>
  <c r="H638" i="19"/>
  <c r="G638" i="19"/>
  <c r="F638" i="19"/>
  <c r="BE637" i="19"/>
  <c r="BD637" i="19"/>
  <c r="AZ637" i="19"/>
  <c r="AY637" i="19"/>
  <c r="AX637" i="19"/>
  <c r="X637" i="19" s="1"/>
  <c r="X637" i="29" s="1"/>
  <c r="AW637" i="19"/>
  <c r="AV637" i="19"/>
  <c r="AS637" i="19"/>
  <c r="AS637" i="29" s="1"/>
  <c r="AR637" i="19"/>
  <c r="AR637" i="29" s="1"/>
  <c r="AQ637" i="19"/>
  <c r="AQ637" i="29" s="1"/>
  <c r="AP637" i="19"/>
  <c r="AP637" i="29" s="1"/>
  <c r="AO637" i="19"/>
  <c r="AO637" i="29" s="1"/>
  <c r="AN637" i="19"/>
  <c r="AN637" i="29" s="1"/>
  <c r="AM637" i="19"/>
  <c r="AM637" i="29" s="1"/>
  <c r="AL637" i="19"/>
  <c r="AL637" i="29" s="1"/>
  <c r="AK637" i="19"/>
  <c r="AK637" i="29" s="1"/>
  <c r="AJ637" i="19"/>
  <c r="AJ637" i="29" s="1"/>
  <c r="AI637" i="19"/>
  <c r="AI637" i="29" s="1"/>
  <c r="AH637" i="19"/>
  <c r="AH637" i="29" s="1"/>
  <c r="AG637" i="19"/>
  <c r="AG637" i="29" s="1"/>
  <c r="AF637" i="19"/>
  <c r="AF637" i="29" s="1"/>
  <c r="AC637" i="19"/>
  <c r="AE637" i="19" s="1"/>
  <c r="AE637" i="29" s="1"/>
  <c r="AB637" i="19"/>
  <c r="AB637" i="29" s="1"/>
  <c r="AA637" i="19"/>
  <c r="AA637" i="29" s="1"/>
  <c r="Z637" i="19"/>
  <c r="Z637" i="29" s="1"/>
  <c r="Y637" i="19"/>
  <c r="Y637" i="29" s="1"/>
  <c r="W637" i="19"/>
  <c r="W637" i="29" s="1"/>
  <c r="T637" i="19"/>
  <c r="U637" i="19" s="1"/>
  <c r="U637" i="29" s="1"/>
  <c r="S637" i="19"/>
  <c r="S637" i="29" s="1"/>
  <c r="R637" i="19"/>
  <c r="R637" i="29" s="1"/>
  <c r="Q637" i="19"/>
  <c r="Q637" i="29" s="1"/>
  <c r="O637" i="19"/>
  <c r="O637" i="29" s="1"/>
  <c r="L637" i="19"/>
  <c r="P637" i="19" s="1"/>
  <c r="P637" i="29" s="1"/>
  <c r="K637" i="19"/>
  <c r="J637" i="19"/>
  <c r="J637" i="29" s="1"/>
  <c r="I637" i="19"/>
  <c r="H637" i="19"/>
  <c r="G637" i="19"/>
  <c r="F637" i="19"/>
  <c r="BE636" i="19"/>
  <c r="BD636" i="19"/>
  <c r="AZ636" i="19"/>
  <c r="AY636" i="19"/>
  <c r="AX636" i="19"/>
  <c r="X636" i="19" s="1"/>
  <c r="X636" i="29" s="1"/>
  <c r="AW636" i="19"/>
  <c r="AV636" i="19"/>
  <c r="AS636" i="19"/>
  <c r="AS636" i="29" s="1"/>
  <c r="AR636" i="19"/>
  <c r="AR636" i="29" s="1"/>
  <c r="AQ636" i="19"/>
  <c r="AQ636" i="29" s="1"/>
  <c r="AP636" i="19"/>
  <c r="AP636" i="29" s="1"/>
  <c r="AO636" i="19"/>
  <c r="AO636" i="29" s="1"/>
  <c r="AN636" i="19"/>
  <c r="AN636" i="29" s="1"/>
  <c r="AM636" i="19"/>
  <c r="AM636" i="29" s="1"/>
  <c r="AL636" i="19"/>
  <c r="AK636" i="19"/>
  <c r="AK636" i="29" s="1"/>
  <c r="AJ636" i="19"/>
  <c r="AJ636" i="29" s="1"/>
  <c r="AI636" i="19"/>
  <c r="AI636" i="29" s="1"/>
  <c r="AH636" i="19"/>
  <c r="AH636" i="29" s="1"/>
  <c r="AG636" i="19"/>
  <c r="AG636" i="29" s="1"/>
  <c r="AF636" i="19"/>
  <c r="AF636" i="29" s="1"/>
  <c r="AC636" i="19"/>
  <c r="AD636" i="19" s="1"/>
  <c r="AD636" i="29" s="1"/>
  <c r="AB636" i="19"/>
  <c r="AB636" i="29" s="1"/>
  <c r="AA636" i="19"/>
  <c r="AA636" i="29" s="1"/>
  <c r="Z636" i="19"/>
  <c r="Z636" i="29" s="1"/>
  <c r="Y636" i="19"/>
  <c r="Y636" i="29" s="1"/>
  <c r="W636" i="19"/>
  <c r="W636" i="29" s="1"/>
  <c r="T636" i="19"/>
  <c r="V636" i="19" s="1"/>
  <c r="V636" i="29" s="1"/>
  <c r="S636" i="19"/>
  <c r="S636" i="29" s="1"/>
  <c r="R636" i="19"/>
  <c r="R636" i="29" s="1"/>
  <c r="Q636" i="19"/>
  <c r="Q636" i="29" s="1"/>
  <c r="O636" i="19"/>
  <c r="O636" i="29" s="1"/>
  <c r="L636" i="19"/>
  <c r="M636" i="19" s="1"/>
  <c r="M636" i="29" s="1"/>
  <c r="K636" i="19"/>
  <c r="J636" i="19"/>
  <c r="J636" i="29" s="1"/>
  <c r="I636" i="19"/>
  <c r="H636" i="19"/>
  <c r="G636" i="19"/>
  <c r="F636" i="19"/>
  <c r="BE635" i="19"/>
  <c r="BD635" i="19"/>
  <c r="AZ635" i="19"/>
  <c r="AY635" i="19"/>
  <c r="AX635" i="19"/>
  <c r="AW635" i="19"/>
  <c r="AV635" i="19"/>
  <c r="AS635" i="19"/>
  <c r="AS635" i="29" s="1"/>
  <c r="AR635" i="19"/>
  <c r="AR635" i="29" s="1"/>
  <c r="AQ635" i="19"/>
  <c r="AQ635" i="29" s="1"/>
  <c r="AP635" i="19"/>
  <c r="AP635" i="29" s="1"/>
  <c r="AO635" i="19"/>
  <c r="AO635" i="29" s="1"/>
  <c r="AN635" i="19"/>
  <c r="AN635" i="29" s="1"/>
  <c r="AM635" i="19"/>
  <c r="AM635" i="29" s="1"/>
  <c r="AL635" i="19"/>
  <c r="AK635" i="19"/>
  <c r="AK635" i="29" s="1"/>
  <c r="AJ635" i="19"/>
  <c r="AJ635" i="29" s="1"/>
  <c r="AI635" i="19"/>
  <c r="AI635" i="29" s="1"/>
  <c r="AH635" i="19"/>
  <c r="AH635" i="29" s="1"/>
  <c r="AG635" i="19"/>
  <c r="AG635" i="29" s="1"/>
  <c r="AF635" i="19"/>
  <c r="AF635" i="29" s="1"/>
  <c r="AC635" i="19"/>
  <c r="AB635" i="19"/>
  <c r="AB635" i="29" s="1"/>
  <c r="AA635" i="19"/>
  <c r="AA635" i="29" s="1"/>
  <c r="Z635" i="19"/>
  <c r="Z635" i="29" s="1"/>
  <c r="Y635" i="19"/>
  <c r="Y635" i="29" s="1"/>
  <c r="X635" i="19"/>
  <c r="X635" i="29" s="1"/>
  <c r="W635" i="19"/>
  <c r="W635" i="29" s="1"/>
  <c r="U635" i="19"/>
  <c r="U635" i="29" s="1"/>
  <c r="T635" i="19"/>
  <c r="S635" i="19"/>
  <c r="S635" i="29" s="1"/>
  <c r="R635" i="19"/>
  <c r="R635" i="29" s="1"/>
  <c r="Q635" i="19"/>
  <c r="Q635" i="29" s="1"/>
  <c r="O635" i="19"/>
  <c r="O635" i="29" s="1"/>
  <c r="M635" i="19"/>
  <c r="M635" i="29" s="1"/>
  <c r="L635" i="19"/>
  <c r="P635" i="19" s="1"/>
  <c r="P635" i="29" s="1"/>
  <c r="K635" i="19"/>
  <c r="J635" i="19"/>
  <c r="J635" i="29" s="1"/>
  <c r="I635" i="19"/>
  <c r="H635" i="19"/>
  <c r="G635" i="19"/>
  <c r="F635" i="19"/>
  <c r="BE634" i="19"/>
  <c r="BD634" i="19"/>
  <c r="AZ634" i="19"/>
  <c r="AY634" i="19"/>
  <c r="AX634" i="19"/>
  <c r="X634" i="19" s="1"/>
  <c r="X634" i="29" s="1"/>
  <c r="AW634" i="19"/>
  <c r="AV634" i="19"/>
  <c r="AS634" i="19"/>
  <c r="AS634" i="29" s="1"/>
  <c r="AR634" i="19"/>
  <c r="AR634" i="29" s="1"/>
  <c r="AQ634" i="19"/>
  <c r="AQ634" i="29" s="1"/>
  <c r="AP634" i="19"/>
  <c r="AP634" i="29" s="1"/>
  <c r="AO634" i="19"/>
  <c r="AO634" i="29" s="1"/>
  <c r="AN634" i="19"/>
  <c r="AN634" i="29" s="1"/>
  <c r="AM634" i="19"/>
  <c r="AM634" i="29" s="1"/>
  <c r="AL634" i="19"/>
  <c r="AK634" i="19"/>
  <c r="AK634" i="29" s="1"/>
  <c r="AJ634" i="19"/>
  <c r="AJ634" i="29" s="1"/>
  <c r="AI634" i="19"/>
  <c r="AI634" i="29" s="1"/>
  <c r="AH634" i="19"/>
  <c r="AH634" i="29" s="1"/>
  <c r="AG634" i="19"/>
  <c r="AG634" i="29" s="1"/>
  <c r="AF634" i="19"/>
  <c r="AF634" i="29" s="1"/>
  <c r="AC634" i="19"/>
  <c r="AD634" i="19" s="1"/>
  <c r="AD634" i="29" s="1"/>
  <c r="AB634" i="19"/>
  <c r="AB634" i="29" s="1"/>
  <c r="AA634" i="19"/>
  <c r="AA634" i="29" s="1"/>
  <c r="Z634" i="19"/>
  <c r="Z634" i="29" s="1"/>
  <c r="Y634" i="19"/>
  <c r="Y634" i="29" s="1"/>
  <c r="W634" i="19"/>
  <c r="W634" i="29" s="1"/>
  <c r="T634" i="19"/>
  <c r="S634" i="19"/>
  <c r="S634" i="29" s="1"/>
  <c r="R634" i="19"/>
  <c r="R634" i="29" s="1"/>
  <c r="Q634" i="19"/>
  <c r="Q634" i="29" s="1"/>
  <c r="O634" i="19"/>
  <c r="O634" i="29" s="1"/>
  <c r="L634" i="19"/>
  <c r="M634" i="19" s="1"/>
  <c r="M634" i="29" s="1"/>
  <c r="K634" i="19"/>
  <c r="J634" i="19"/>
  <c r="J634" i="29" s="1"/>
  <c r="I634" i="19"/>
  <c r="H634" i="19"/>
  <c r="G634" i="19"/>
  <c r="F634" i="19"/>
  <c r="BE633" i="19"/>
  <c r="BD633" i="19"/>
  <c r="AZ633" i="19"/>
  <c r="AY633" i="19"/>
  <c r="AX633" i="19"/>
  <c r="AW633" i="19"/>
  <c r="AV633" i="19"/>
  <c r="AS633" i="19"/>
  <c r="AS633" i="29" s="1"/>
  <c r="AR633" i="19"/>
  <c r="AR633" i="29" s="1"/>
  <c r="AQ633" i="19"/>
  <c r="AQ633" i="29" s="1"/>
  <c r="AP633" i="19"/>
  <c r="AP633" i="29" s="1"/>
  <c r="AO633" i="19"/>
  <c r="AO633" i="29" s="1"/>
  <c r="AN633" i="19"/>
  <c r="AN633" i="29" s="1"/>
  <c r="AM633" i="19"/>
  <c r="AM633" i="29" s="1"/>
  <c r="AL633" i="19"/>
  <c r="AL633" i="29" s="1"/>
  <c r="AK633" i="19"/>
  <c r="AK633" i="29" s="1"/>
  <c r="AJ633" i="19"/>
  <c r="AJ633" i="29" s="1"/>
  <c r="AI633" i="19"/>
  <c r="AI633" i="29" s="1"/>
  <c r="AH633" i="19"/>
  <c r="AH633" i="29" s="1"/>
  <c r="AG633" i="19"/>
  <c r="AG633" i="29" s="1"/>
  <c r="AF633" i="19"/>
  <c r="AF633" i="29" s="1"/>
  <c r="AE633" i="19"/>
  <c r="AE633" i="29" s="1"/>
  <c r="AC633" i="19"/>
  <c r="AB633" i="19"/>
  <c r="AB633" i="29" s="1"/>
  <c r="AA633" i="19"/>
  <c r="AA633" i="29" s="1"/>
  <c r="Z633" i="19"/>
  <c r="Z633" i="29" s="1"/>
  <c r="Y633" i="19"/>
  <c r="Y633" i="29" s="1"/>
  <c r="X633" i="19"/>
  <c r="X633" i="29" s="1"/>
  <c r="W633" i="19"/>
  <c r="W633" i="29" s="1"/>
  <c r="U633" i="19"/>
  <c r="U633" i="29" s="1"/>
  <c r="T633" i="19"/>
  <c r="S633" i="19"/>
  <c r="S633" i="29" s="1"/>
  <c r="R633" i="19"/>
  <c r="R633" i="29" s="1"/>
  <c r="Q633" i="19"/>
  <c r="Q633" i="29" s="1"/>
  <c r="O633" i="19"/>
  <c r="O633" i="29" s="1"/>
  <c r="M633" i="19"/>
  <c r="M633" i="29" s="1"/>
  <c r="L633" i="19"/>
  <c r="P633" i="19" s="1"/>
  <c r="P633" i="29" s="1"/>
  <c r="K633" i="19"/>
  <c r="J633" i="19"/>
  <c r="J633" i="29" s="1"/>
  <c r="I633" i="19"/>
  <c r="H633" i="19"/>
  <c r="G633" i="19"/>
  <c r="F633" i="19"/>
  <c r="BE632" i="19"/>
  <c r="BD632" i="19"/>
  <c r="AZ632" i="19"/>
  <c r="AY632" i="19"/>
  <c r="AX632" i="19"/>
  <c r="X632" i="19" s="1"/>
  <c r="X632" i="29" s="1"/>
  <c r="AW632" i="19"/>
  <c r="AV632" i="19"/>
  <c r="AS632" i="19"/>
  <c r="AS632" i="29" s="1"/>
  <c r="AR632" i="19"/>
  <c r="AR632" i="29" s="1"/>
  <c r="AQ632" i="19"/>
  <c r="AQ632" i="29" s="1"/>
  <c r="AP632" i="19"/>
  <c r="AP632" i="29" s="1"/>
  <c r="AO632" i="19"/>
  <c r="AO632" i="29" s="1"/>
  <c r="AN632" i="19"/>
  <c r="AN632" i="29" s="1"/>
  <c r="AM632" i="19"/>
  <c r="AM632" i="29" s="1"/>
  <c r="AL632" i="19"/>
  <c r="AK632" i="19"/>
  <c r="AK632" i="29" s="1"/>
  <c r="AJ632" i="19"/>
  <c r="AJ632" i="29" s="1"/>
  <c r="AI632" i="19"/>
  <c r="AI632" i="29" s="1"/>
  <c r="AH632" i="19"/>
  <c r="AH632" i="29" s="1"/>
  <c r="AG632" i="19"/>
  <c r="AG632" i="29" s="1"/>
  <c r="AF632" i="19"/>
  <c r="AF632" i="29" s="1"/>
  <c r="AC632" i="19"/>
  <c r="AD632" i="19" s="1"/>
  <c r="AD632" i="29" s="1"/>
  <c r="AB632" i="19"/>
  <c r="AB632" i="29" s="1"/>
  <c r="AA632" i="19"/>
  <c r="AA632" i="29" s="1"/>
  <c r="Z632" i="19"/>
  <c r="Z632" i="29" s="1"/>
  <c r="Y632" i="19"/>
  <c r="Y632" i="29" s="1"/>
  <c r="W632" i="19"/>
  <c r="W632" i="29" s="1"/>
  <c r="T632" i="19"/>
  <c r="V632" i="19" s="1"/>
  <c r="V632" i="29" s="1"/>
  <c r="S632" i="19"/>
  <c r="S632" i="29" s="1"/>
  <c r="R632" i="19"/>
  <c r="R632" i="29" s="1"/>
  <c r="Q632" i="19"/>
  <c r="Q632" i="29" s="1"/>
  <c r="O632" i="19"/>
  <c r="O632" i="29" s="1"/>
  <c r="L632" i="19"/>
  <c r="M632" i="19" s="1"/>
  <c r="M632" i="29" s="1"/>
  <c r="K632" i="19"/>
  <c r="J632" i="19"/>
  <c r="J632" i="29" s="1"/>
  <c r="I632" i="19"/>
  <c r="H632" i="19"/>
  <c r="G632" i="19"/>
  <c r="F632" i="19"/>
  <c r="BE631" i="19"/>
  <c r="BD631" i="19"/>
  <c r="AZ631" i="19"/>
  <c r="AY631" i="19"/>
  <c r="AX631" i="19"/>
  <c r="AW631" i="19"/>
  <c r="AV631" i="19"/>
  <c r="AS631" i="19"/>
  <c r="AS631" i="29" s="1"/>
  <c r="AR631" i="19"/>
  <c r="AR631" i="29" s="1"/>
  <c r="AQ631" i="19"/>
  <c r="AQ631" i="29" s="1"/>
  <c r="AP631" i="19"/>
  <c r="AP631" i="29" s="1"/>
  <c r="AO631" i="19"/>
  <c r="AO631" i="29" s="1"/>
  <c r="AN631" i="19"/>
  <c r="AN631" i="29" s="1"/>
  <c r="AM631" i="19"/>
  <c r="AM631" i="29" s="1"/>
  <c r="AL631" i="19"/>
  <c r="AK631" i="19"/>
  <c r="AK631" i="29" s="1"/>
  <c r="AJ631" i="19"/>
  <c r="AJ631" i="29" s="1"/>
  <c r="AI631" i="19"/>
  <c r="AI631" i="29" s="1"/>
  <c r="AH631" i="19"/>
  <c r="AH631" i="29" s="1"/>
  <c r="AG631" i="19"/>
  <c r="AG631" i="29" s="1"/>
  <c r="AF631" i="19"/>
  <c r="AF631" i="29" s="1"/>
  <c r="AC631" i="19"/>
  <c r="AB631" i="19"/>
  <c r="AB631" i="29" s="1"/>
  <c r="AA631" i="19"/>
  <c r="AA631" i="29" s="1"/>
  <c r="Z631" i="19"/>
  <c r="Z631" i="29" s="1"/>
  <c r="Y631" i="19"/>
  <c r="Y631" i="29" s="1"/>
  <c r="X631" i="19"/>
  <c r="X631" i="29" s="1"/>
  <c r="W631" i="19"/>
  <c r="W631" i="29" s="1"/>
  <c r="T631" i="19"/>
  <c r="U631" i="19" s="1"/>
  <c r="U631" i="29" s="1"/>
  <c r="S631" i="19"/>
  <c r="S631" i="29" s="1"/>
  <c r="R631" i="19"/>
  <c r="R631" i="29" s="1"/>
  <c r="Q631" i="19"/>
  <c r="Q631" i="29" s="1"/>
  <c r="O631" i="19"/>
  <c r="O631" i="29" s="1"/>
  <c r="L631" i="19"/>
  <c r="P631" i="19" s="1"/>
  <c r="P631" i="29" s="1"/>
  <c r="K631" i="19"/>
  <c r="J631" i="19"/>
  <c r="J631" i="29" s="1"/>
  <c r="I631" i="19"/>
  <c r="H631" i="19"/>
  <c r="G631" i="19"/>
  <c r="F631" i="19"/>
  <c r="BE630" i="19"/>
  <c r="BD630" i="19"/>
  <c r="AZ630" i="19"/>
  <c r="AY630" i="19"/>
  <c r="AX630" i="19"/>
  <c r="X630" i="19" s="1"/>
  <c r="X630" i="29" s="1"/>
  <c r="AW630" i="19"/>
  <c r="AV630" i="19"/>
  <c r="AS630" i="19"/>
  <c r="AS630" i="29" s="1"/>
  <c r="AR630" i="19"/>
  <c r="AR630" i="29" s="1"/>
  <c r="AQ630" i="19"/>
  <c r="AQ630" i="29" s="1"/>
  <c r="AP630" i="19"/>
  <c r="AP630" i="29" s="1"/>
  <c r="AO630" i="19"/>
  <c r="AO630" i="29" s="1"/>
  <c r="AN630" i="19"/>
  <c r="AN630" i="29" s="1"/>
  <c r="AM630" i="19"/>
  <c r="AM630" i="29" s="1"/>
  <c r="AL630" i="19"/>
  <c r="AK630" i="19"/>
  <c r="AK630" i="29" s="1"/>
  <c r="AJ630" i="19"/>
  <c r="AJ630" i="29" s="1"/>
  <c r="AI630" i="19"/>
  <c r="AI630" i="29" s="1"/>
  <c r="AH630" i="19"/>
  <c r="AH630" i="29" s="1"/>
  <c r="AG630" i="19"/>
  <c r="AG630" i="29" s="1"/>
  <c r="AF630" i="19"/>
  <c r="AF630" i="29" s="1"/>
  <c r="AC630" i="19"/>
  <c r="AD630" i="19" s="1"/>
  <c r="AD630" i="29" s="1"/>
  <c r="AB630" i="19"/>
  <c r="AB630" i="29" s="1"/>
  <c r="AA630" i="19"/>
  <c r="AA630" i="29" s="1"/>
  <c r="Z630" i="19"/>
  <c r="Z630" i="29" s="1"/>
  <c r="Y630" i="19"/>
  <c r="Y630" i="29" s="1"/>
  <c r="W630" i="19"/>
  <c r="W630" i="29" s="1"/>
  <c r="T630" i="19"/>
  <c r="S630" i="19"/>
  <c r="S630" i="29" s="1"/>
  <c r="R630" i="19"/>
  <c r="R630" i="29" s="1"/>
  <c r="Q630" i="19"/>
  <c r="Q630" i="29" s="1"/>
  <c r="O630" i="19"/>
  <c r="O630" i="29" s="1"/>
  <c r="L630" i="19"/>
  <c r="M630" i="19" s="1"/>
  <c r="M630" i="29" s="1"/>
  <c r="K630" i="19"/>
  <c r="J630" i="19"/>
  <c r="J630" i="29" s="1"/>
  <c r="I630" i="19"/>
  <c r="H630" i="19"/>
  <c r="G630" i="19"/>
  <c r="F630" i="19"/>
  <c r="BE629" i="19"/>
  <c r="BD629" i="19"/>
  <c r="AZ629" i="19"/>
  <c r="AY629" i="19"/>
  <c r="AX629" i="19"/>
  <c r="X629" i="19" s="1"/>
  <c r="X629" i="29" s="1"/>
  <c r="AW629" i="19"/>
  <c r="AV629" i="19"/>
  <c r="AS629" i="19"/>
  <c r="AS629" i="29" s="1"/>
  <c r="AR629" i="19"/>
  <c r="AR629" i="29" s="1"/>
  <c r="AQ629" i="19"/>
  <c r="AQ629" i="29" s="1"/>
  <c r="AP629" i="19"/>
  <c r="AP629" i="29" s="1"/>
  <c r="AO629" i="19"/>
  <c r="AO629" i="29" s="1"/>
  <c r="AN629" i="19"/>
  <c r="AN629" i="29" s="1"/>
  <c r="AM629" i="19"/>
  <c r="AM629" i="29" s="1"/>
  <c r="AL629" i="19"/>
  <c r="AL629" i="29" s="1"/>
  <c r="AK629" i="19"/>
  <c r="AK629" i="29" s="1"/>
  <c r="AJ629" i="19"/>
  <c r="AJ629" i="29" s="1"/>
  <c r="AI629" i="19"/>
  <c r="AI629" i="29" s="1"/>
  <c r="AH629" i="19"/>
  <c r="AH629" i="29" s="1"/>
  <c r="AG629" i="19"/>
  <c r="AG629" i="29" s="1"/>
  <c r="AF629" i="19"/>
  <c r="AF629" i="29" s="1"/>
  <c r="AC629" i="19"/>
  <c r="AE629" i="19" s="1"/>
  <c r="AE629" i="29" s="1"/>
  <c r="AB629" i="19"/>
  <c r="AB629" i="29" s="1"/>
  <c r="AA629" i="19"/>
  <c r="AA629" i="29" s="1"/>
  <c r="Z629" i="19"/>
  <c r="Z629" i="29" s="1"/>
  <c r="Y629" i="19"/>
  <c r="Y629" i="29" s="1"/>
  <c r="W629" i="19"/>
  <c r="W629" i="29" s="1"/>
  <c r="T629" i="19"/>
  <c r="U629" i="19" s="1"/>
  <c r="U629" i="29" s="1"/>
  <c r="S629" i="19"/>
  <c r="S629" i="29" s="1"/>
  <c r="R629" i="19"/>
  <c r="R629" i="29" s="1"/>
  <c r="Q629" i="19"/>
  <c r="Q629" i="29" s="1"/>
  <c r="O629" i="19"/>
  <c r="O629" i="29" s="1"/>
  <c r="L629" i="19"/>
  <c r="P629" i="19" s="1"/>
  <c r="P629" i="29" s="1"/>
  <c r="K629" i="19"/>
  <c r="J629" i="19"/>
  <c r="J629" i="29" s="1"/>
  <c r="I629" i="19"/>
  <c r="H629" i="19"/>
  <c r="G629" i="19"/>
  <c r="F629" i="19"/>
  <c r="BE628" i="19"/>
  <c r="BD628" i="19"/>
  <c r="AZ628" i="19"/>
  <c r="AY628" i="19"/>
  <c r="AX628" i="19"/>
  <c r="X628" i="19" s="1"/>
  <c r="X628" i="29" s="1"/>
  <c r="AW628" i="19"/>
  <c r="AV628" i="19"/>
  <c r="AS628" i="19"/>
  <c r="AS628" i="29" s="1"/>
  <c r="AR628" i="19"/>
  <c r="AR628" i="29" s="1"/>
  <c r="AQ628" i="19"/>
  <c r="AQ628" i="29" s="1"/>
  <c r="AP628" i="19"/>
  <c r="AP628" i="29" s="1"/>
  <c r="AO628" i="19"/>
  <c r="AO628" i="29" s="1"/>
  <c r="AN628" i="19"/>
  <c r="AN628" i="29" s="1"/>
  <c r="AM628" i="19"/>
  <c r="AM628" i="29" s="1"/>
  <c r="AL628" i="19"/>
  <c r="AK628" i="19"/>
  <c r="AK628" i="29" s="1"/>
  <c r="AJ628" i="19"/>
  <c r="AJ628" i="29" s="1"/>
  <c r="AI628" i="19"/>
  <c r="AI628" i="29" s="1"/>
  <c r="AH628" i="19"/>
  <c r="AH628" i="29" s="1"/>
  <c r="AG628" i="19"/>
  <c r="AG628" i="29" s="1"/>
  <c r="AF628" i="19"/>
  <c r="AF628" i="29" s="1"/>
  <c r="AC628" i="19"/>
  <c r="AD628" i="19" s="1"/>
  <c r="AD628" i="29" s="1"/>
  <c r="AB628" i="19"/>
  <c r="AB628" i="29" s="1"/>
  <c r="AA628" i="19"/>
  <c r="AA628" i="29" s="1"/>
  <c r="Z628" i="19"/>
  <c r="Z628" i="29" s="1"/>
  <c r="Y628" i="19"/>
  <c r="Y628" i="29" s="1"/>
  <c r="W628" i="19"/>
  <c r="W628" i="29" s="1"/>
  <c r="T628" i="19"/>
  <c r="V628" i="19" s="1"/>
  <c r="V628" i="29" s="1"/>
  <c r="S628" i="19"/>
  <c r="S628" i="29" s="1"/>
  <c r="R628" i="19"/>
  <c r="R628" i="29" s="1"/>
  <c r="Q628" i="19"/>
  <c r="Q628" i="29" s="1"/>
  <c r="O628" i="19"/>
  <c r="O628" i="29" s="1"/>
  <c r="L628" i="19"/>
  <c r="M628" i="19" s="1"/>
  <c r="M628" i="29" s="1"/>
  <c r="K628" i="19"/>
  <c r="J628" i="19"/>
  <c r="J628" i="29" s="1"/>
  <c r="I628" i="19"/>
  <c r="H628" i="19"/>
  <c r="G628" i="19"/>
  <c r="F628" i="19"/>
  <c r="BE627" i="19"/>
  <c r="BD627" i="19"/>
  <c r="AZ627" i="19"/>
  <c r="AY627" i="19"/>
  <c r="AX627" i="19"/>
  <c r="AW627" i="19"/>
  <c r="AV627" i="19"/>
  <c r="AS627" i="19"/>
  <c r="AS627" i="29" s="1"/>
  <c r="AR627" i="19"/>
  <c r="AR627" i="29" s="1"/>
  <c r="AQ627" i="19"/>
  <c r="AQ627" i="29" s="1"/>
  <c r="AP627" i="19"/>
  <c r="AP627" i="29" s="1"/>
  <c r="AO627" i="19"/>
  <c r="AO627" i="29" s="1"/>
  <c r="AN627" i="19"/>
  <c r="AN627" i="29" s="1"/>
  <c r="AM627" i="19"/>
  <c r="AM627" i="29" s="1"/>
  <c r="AL627" i="19"/>
  <c r="AK627" i="19"/>
  <c r="AK627" i="29" s="1"/>
  <c r="AJ627" i="19"/>
  <c r="AJ627" i="29" s="1"/>
  <c r="AI627" i="19"/>
  <c r="AI627" i="29" s="1"/>
  <c r="AH627" i="19"/>
  <c r="AH627" i="29" s="1"/>
  <c r="AG627" i="19"/>
  <c r="AG627" i="29" s="1"/>
  <c r="AF627" i="19"/>
  <c r="AF627" i="29" s="1"/>
  <c r="AC627" i="19"/>
  <c r="AB627" i="19"/>
  <c r="AB627" i="29" s="1"/>
  <c r="AA627" i="19"/>
  <c r="AA627" i="29" s="1"/>
  <c r="Z627" i="19"/>
  <c r="Z627" i="29" s="1"/>
  <c r="Y627" i="19"/>
  <c r="Y627" i="29" s="1"/>
  <c r="X627" i="19"/>
  <c r="X627" i="29" s="1"/>
  <c r="W627" i="19"/>
  <c r="W627" i="29" s="1"/>
  <c r="U627" i="19"/>
  <c r="U627" i="29" s="1"/>
  <c r="T627" i="19"/>
  <c r="S627" i="19"/>
  <c r="S627" i="29" s="1"/>
  <c r="R627" i="19"/>
  <c r="R627" i="29" s="1"/>
  <c r="Q627" i="19"/>
  <c r="Q627" i="29" s="1"/>
  <c r="O627" i="19"/>
  <c r="O627" i="29" s="1"/>
  <c r="M627" i="19"/>
  <c r="M627" i="29" s="1"/>
  <c r="L627" i="19"/>
  <c r="P627" i="19" s="1"/>
  <c r="P627" i="29" s="1"/>
  <c r="K627" i="19"/>
  <c r="J627" i="19"/>
  <c r="J627" i="29" s="1"/>
  <c r="I627" i="19"/>
  <c r="H627" i="19"/>
  <c r="G627" i="19"/>
  <c r="F627" i="19"/>
  <c r="BE626" i="19"/>
  <c r="BD626" i="19"/>
  <c r="AZ626" i="19"/>
  <c r="AY626" i="19"/>
  <c r="AX626" i="19"/>
  <c r="X626" i="19" s="1"/>
  <c r="X626" i="29" s="1"/>
  <c r="AW626" i="19"/>
  <c r="AV626" i="19"/>
  <c r="AS626" i="19"/>
  <c r="AS626" i="29" s="1"/>
  <c r="AR626" i="19"/>
  <c r="AR626" i="29" s="1"/>
  <c r="AQ626" i="19"/>
  <c r="AQ626" i="29" s="1"/>
  <c r="AP626" i="19"/>
  <c r="AP626" i="29" s="1"/>
  <c r="AO626" i="19"/>
  <c r="AO626" i="29" s="1"/>
  <c r="AN626" i="19"/>
  <c r="AN626" i="29" s="1"/>
  <c r="AM626" i="19"/>
  <c r="AM626" i="29" s="1"/>
  <c r="AL626" i="19"/>
  <c r="AK626" i="19"/>
  <c r="AK626" i="29" s="1"/>
  <c r="AJ626" i="19"/>
  <c r="AJ626" i="29" s="1"/>
  <c r="AI626" i="19"/>
  <c r="AI626" i="29" s="1"/>
  <c r="AH626" i="19"/>
  <c r="AH626" i="29" s="1"/>
  <c r="AG626" i="19"/>
  <c r="AG626" i="29" s="1"/>
  <c r="AF626" i="19"/>
  <c r="AF626" i="29" s="1"/>
  <c r="AC626" i="19"/>
  <c r="AD626" i="19" s="1"/>
  <c r="AD626" i="29" s="1"/>
  <c r="AB626" i="19"/>
  <c r="AB626" i="29" s="1"/>
  <c r="AA626" i="19"/>
  <c r="AA626" i="29" s="1"/>
  <c r="Z626" i="19"/>
  <c r="Z626" i="29" s="1"/>
  <c r="Y626" i="19"/>
  <c r="Y626" i="29" s="1"/>
  <c r="W626" i="19"/>
  <c r="W626" i="29" s="1"/>
  <c r="T626" i="19"/>
  <c r="S626" i="19"/>
  <c r="S626" i="29" s="1"/>
  <c r="R626" i="19"/>
  <c r="R626" i="29" s="1"/>
  <c r="Q626" i="19"/>
  <c r="Q626" i="29" s="1"/>
  <c r="O626" i="19"/>
  <c r="O626" i="29" s="1"/>
  <c r="L626" i="19"/>
  <c r="M626" i="19" s="1"/>
  <c r="M626" i="29" s="1"/>
  <c r="K626" i="19"/>
  <c r="J626" i="19"/>
  <c r="J626" i="29" s="1"/>
  <c r="I626" i="19"/>
  <c r="H626" i="19"/>
  <c r="G626" i="19"/>
  <c r="F626" i="19"/>
  <c r="BE625" i="19"/>
  <c r="BD625" i="19"/>
  <c r="AZ625" i="19"/>
  <c r="AY625" i="19"/>
  <c r="AX625" i="19"/>
  <c r="AW625" i="19"/>
  <c r="AV625" i="19"/>
  <c r="AS625" i="19"/>
  <c r="AS625" i="29" s="1"/>
  <c r="AR625" i="19"/>
  <c r="AR625" i="29" s="1"/>
  <c r="AQ625" i="19"/>
  <c r="AQ625" i="29" s="1"/>
  <c r="AP625" i="19"/>
  <c r="AP625" i="29" s="1"/>
  <c r="AO625" i="19"/>
  <c r="AO625" i="29" s="1"/>
  <c r="AN625" i="19"/>
  <c r="AN625" i="29" s="1"/>
  <c r="AM625" i="19"/>
  <c r="AM625" i="29" s="1"/>
  <c r="AL625" i="19"/>
  <c r="AK625" i="19"/>
  <c r="AJ625" i="19"/>
  <c r="AJ625" i="29" s="1"/>
  <c r="AI625" i="19"/>
  <c r="AI625" i="29" s="1"/>
  <c r="AH625" i="19"/>
  <c r="AH625" i="29" s="1"/>
  <c r="AG625" i="19"/>
  <c r="AG625" i="29" s="1"/>
  <c r="AF625" i="19"/>
  <c r="AF625" i="29" s="1"/>
  <c r="AE625" i="19"/>
  <c r="AE625" i="29" s="1"/>
  <c r="AC625" i="19"/>
  <c r="AB625" i="19"/>
  <c r="AB625" i="29" s="1"/>
  <c r="AA625" i="19"/>
  <c r="AA625" i="29" s="1"/>
  <c r="Z625" i="19"/>
  <c r="Z625" i="29" s="1"/>
  <c r="Y625" i="19"/>
  <c r="Y625" i="29" s="1"/>
  <c r="X625" i="19"/>
  <c r="X625" i="29" s="1"/>
  <c r="W625" i="19"/>
  <c r="W625" i="29" s="1"/>
  <c r="U625" i="19"/>
  <c r="U625" i="29" s="1"/>
  <c r="T625" i="19"/>
  <c r="S625" i="19"/>
  <c r="S625" i="29" s="1"/>
  <c r="R625" i="19"/>
  <c r="R625" i="29" s="1"/>
  <c r="Q625" i="19"/>
  <c r="Q625" i="29" s="1"/>
  <c r="O625" i="19"/>
  <c r="O625" i="29" s="1"/>
  <c r="M625" i="19"/>
  <c r="M625" i="29" s="1"/>
  <c r="L625" i="19"/>
  <c r="P625" i="19" s="1"/>
  <c r="P625" i="29" s="1"/>
  <c r="K625" i="19"/>
  <c r="J625" i="19"/>
  <c r="J625" i="29" s="1"/>
  <c r="I625" i="19"/>
  <c r="H625" i="19"/>
  <c r="G625" i="19"/>
  <c r="F625" i="19"/>
  <c r="BE624" i="19"/>
  <c r="BD624" i="19"/>
  <c r="AZ624" i="19"/>
  <c r="AY624" i="19"/>
  <c r="AX624" i="19"/>
  <c r="X624" i="19" s="1"/>
  <c r="X624" i="29" s="1"/>
  <c r="AW624" i="19"/>
  <c r="AV624" i="19"/>
  <c r="AS624" i="19"/>
  <c r="AS624" i="29" s="1"/>
  <c r="AR624" i="19"/>
  <c r="AR624" i="29" s="1"/>
  <c r="AQ624" i="19"/>
  <c r="AQ624" i="29" s="1"/>
  <c r="AP624" i="19"/>
  <c r="AP624" i="29" s="1"/>
  <c r="AO624" i="19"/>
  <c r="AO624" i="29" s="1"/>
  <c r="AN624" i="19"/>
  <c r="AN624" i="29" s="1"/>
  <c r="AM624" i="19"/>
  <c r="AM624" i="29" s="1"/>
  <c r="AL624" i="19"/>
  <c r="AK624" i="19"/>
  <c r="AK624" i="29" s="1"/>
  <c r="AJ624" i="19"/>
  <c r="AJ624" i="29" s="1"/>
  <c r="AI624" i="19"/>
  <c r="AI624" i="29" s="1"/>
  <c r="AH624" i="19"/>
  <c r="AH624" i="29" s="1"/>
  <c r="AG624" i="19"/>
  <c r="AG624" i="29" s="1"/>
  <c r="AF624" i="19"/>
  <c r="AF624" i="29" s="1"/>
  <c r="AC624" i="19"/>
  <c r="AD624" i="19" s="1"/>
  <c r="AD624" i="29" s="1"/>
  <c r="AB624" i="19"/>
  <c r="AB624" i="29" s="1"/>
  <c r="AA624" i="19"/>
  <c r="AA624" i="29" s="1"/>
  <c r="Z624" i="19"/>
  <c r="Z624" i="29" s="1"/>
  <c r="Y624" i="19"/>
  <c r="Y624" i="29" s="1"/>
  <c r="W624" i="19"/>
  <c r="W624" i="29" s="1"/>
  <c r="T624" i="19"/>
  <c r="V624" i="19" s="1"/>
  <c r="V624" i="29" s="1"/>
  <c r="S624" i="19"/>
  <c r="S624" i="29" s="1"/>
  <c r="R624" i="19"/>
  <c r="R624" i="29" s="1"/>
  <c r="Q624" i="19"/>
  <c r="Q624" i="29" s="1"/>
  <c r="O624" i="19"/>
  <c r="O624" i="29" s="1"/>
  <c r="L624" i="19"/>
  <c r="M624" i="19" s="1"/>
  <c r="M624" i="29" s="1"/>
  <c r="K624" i="19"/>
  <c r="J624" i="19"/>
  <c r="J624" i="29" s="1"/>
  <c r="I624" i="19"/>
  <c r="H624" i="19"/>
  <c r="G624" i="19"/>
  <c r="F624" i="19"/>
  <c r="BE623" i="19"/>
  <c r="BD623" i="19"/>
  <c r="AZ623" i="19"/>
  <c r="AY623" i="19"/>
  <c r="AX623" i="19"/>
  <c r="AW623" i="19"/>
  <c r="AV623" i="19"/>
  <c r="AS623" i="19"/>
  <c r="AS623" i="29" s="1"/>
  <c r="AR623" i="19"/>
  <c r="AR623" i="29" s="1"/>
  <c r="AQ623" i="19"/>
  <c r="AQ623" i="29" s="1"/>
  <c r="AP623" i="19"/>
  <c r="AP623" i="29" s="1"/>
  <c r="AO623" i="19"/>
  <c r="AO623" i="29" s="1"/>
  <c r="AN623" i="19"/>
  <c r="AN623" i="29" s="1"/>
  <c r="AM623" i="19"/>
  <c r="AM623" i="29" s="1"/>
  <c r="AL623" i="19"/>
  <c r="AK623" i="19"/>
  <c r="AK623" i="29" s="1"/>
  <c r="AJ623" i="19"/>
  <c r="AJ623" i="29" s="1"/>
  <c r="AI623" i="19"/>
  <c r="AI623" i="29" s="1"/>
  <c r="AH623" i="19"/>
  <c r="AH623" i="29" s="1"/>
  <c r="AG623" i="19"/>
  <c r="AG623" i="29" s="1"/>
  <c r="AF623" i="19"/>
  <c r="AF623" i="29" s="1"/>
  <c r="AC623" i="19"/>
  <c r="AB623" i="19"/>
  <c r="AB623" i="29" s="1"/>
  <c r="AA623" i="19"/>
  <c r="AA623" i="29" s="1"/>
  <c r="Z623" i="19"/>
  <c r="Z623" i="29" s="1"/>
  <c r="Y623" i="19"/>
  <c r="Y623" i="29" s="1"/>
  <c r="X623" i="19"/>
  <c r="X623" i="29" s="1"/>
  <c r="W623" i="19"/>
  <c r="W623" i="29" s="1"/>
  <c r="T623" i="19"/>
  <c r="U623" i="19" s="1"/>
  <c r="U623" i="29" s="1"/>
  <c r="S623" i="19"/>
  <c r="S623" i="29" s="1"/>
  <c r="R623" i="19"/>
  <c r="R623" i="29" s="1"/>
  <c r="Q623" i="19"/>
  <c r="Q623" i="29" s="1"/>
  <c r="O623" i="19"/>
  <c r="O623" i="29" s="1"/>
  <c r="L623" i="19"/>
  <c r="P623" i="19" s="1"/>
  <c r="P623" i="29" s="1"/>
  <c r="K623" i="19"/>
  <c r="J623" i="19"/>
  <c r="J623" i="29" s="1"/>
  <c r="I623" i="19"/>
  <c r="H623" i="19"/>
  <c r="G623" i="19"/>
  <c r="F623" i="19"/>
  <c r="BE622" i="19"/>
  <c r="BD622" i="19"/>
  <c r="AZ622" i="19"/>
  <c r="AY622" i="19"/>
  <c r="AX622" i="19"/>
  <c r="X622" i="19" s="1"/>
  <c r="X622" i="29" s="1"/>
  <c r="AW622" i="19"/>
  <c r="AV622" i="19"/>
  <c r="AS622" i="19"/>
  <c r="AS622" i="29" s="1"/>
  <c r="AR622" i="19"/>
  <c r="AR622" i="29" s="1"/>
  <c r="AQ622" i="19"/>
  <c r="AQ622" i="29" s="1"/>
  <c r="AP622" i="19"/>
  <c r="AP622" i="29" s="1"/>
  <c r="AO622" i="19"/>
  <c r="AO622" i="29" s="1"/>
  <c r="AN622" i="19"/>
  <c r="AN622" i="29" s="1"/>
  <c r="AM622" i="19"/>
  <c r="AM622" i="29" s="1"/>
  <c r="AL622" i="19"/>
  <c r="AK622" i="19"/>
  <c r="AK622" i="29" s="1"/>
  <c r="AJ622" i="19"/>
  <c r="AJ622" i="29" s="1"/>
  <c r="AI622" i="19"/>
  <c r="AI622" i="29" s="1"/>
  <c r="AH622" i="19"/>
  <c r="AH622" i="29" s="1"/>
  <c r="AG622" i="19"/>
  <c r="AG622" i="29" s="1"/>
  <c r="AF622" i="19"/>
  <c r="AF622" i="29" s="1"/>
  <c r="AC622" i="19"/>
  <c r="AD622" i="19" s="1"/>
  <c r="AD622" i="29" s="1"/>
  <c r="AB622" i="19"/>
  <c r="AB622" i="29" s="1"/>
  <c r="AA622" i="19"/>
  <c r="AA622" i="29" s="1"/>
  <c r="Z622" i="19"/>
  <c r="Z622" i="29" s="1"/>
  <c r="Y622" i="19"/>
  <c r="Y622" i="29" s="1"/>
  <c r="W622" i="19"/>
  <c r="W622" i="29" s="1"/>
  <c r="T622" i="19"/>
  <c r="S622" i="19"/>
  <c r="S622" i="29" s="1"/>
  <c r="R622" i="19"/>
  <c r="R622" i="29" s="1"/>
  <c r="Q622" i="19"/>
  <c r="Q622" i="29" s="1"/>
  <c r="O622" i="19"/>
  <c r="O622" i="29" s="1"/>
  <c r="L622" i="19"/>
  <c r="M622" i="19" s="1"/>
  <c r="M622" i="29" s="1"/>
  <c r="K622" i="19"/>
  <c r="J622" i="19"/>
  <c r="J622" i="29" s="1"/>
  <c r="I622" i="19"/>
  <c r="H622" i="19"/>
  <c r="G622" i="19"/>
  <c r="F622" i="19"/>
  <c r="BE621" i="19"/>
  <c r="BD621" i="19"/>
  <c r="AZ621" i="19"/>
  <c r="AY621" i="19"/>
  <c r="AX621" i="19"/>
  <c r="X621" i="19" s="1"/>
  <c r="X621" i="29" s="1"/>
  <c r="AW621" i="19"/>
  <c r="AV621" i="19"/>
  <c r="AS621" i="19"/>
  <c r="AS621" i="29" s="1"/>
  <c r="AR621" i="19"/>
  <c r="AR621" i="29" s="1"/>
  <c r="AQ621" i="19"/>
  <c r="AQ621" i="29" s="1"/>
  <c r="AP621" i="19"/>
  <c r="AP621" i="29" s="1"/>
  <c r="AO621" i="19"/>
  <c r="AO621" i="29" s="1"/>
  <c r="AN621" i="19"/>
  <c r="AN621" i="29" s="1"/>
  <c r="AM621" i="19"/>
  <c r="AM621" i="29" s="1"/>
  <c r="AL621" i="19"/>
  <c r="AK621" i="19"/>
  <c r="AJ621" i="19"/>
  <c r="AJ621" i="29" s="1"/>
  <c r="AI621" i="19"/>
  <c r="AI621" i="29" s="1"/>
  <c r="AH621" i="19"/>
  <c r="AH621" i="29" s="1"/>
  <c r="AG621" i="19"/>
  <c r="AG621" i="29" s="1"/>
  <c r="AF621" i="19"/>
  <c r="AF621" i="29" s="1"/>
  <c r="AC621" i="19"/>
  <c r="AE621" i="19" s="1"/>
  <c r="AE621" i="29" s="1"/>
  <c r="AB621" i="19"/>
  <c r="AB621" i="29" s="1"/>
  <c r="AA621" i="19"/>
  <c r="AA621" i="29" s="1"/>
  <c r="Z621" i="19"/>
  <c r="Z621" i="29" s="1"/>
  <c r="Y621" i="19"/>
  <c r="Y621" i="29" s="1"/>
  <c r="W621" i="19"/>
  <c r="W621" i="29" s="1"/>
  <c r="T621" i="19"/>
  <c r="U621" i="19" s="1"/>
  <c r="U621" i="29" s="1"/>
  <c r="S621" i="19"/>
  <c r="S621" i="29" s="1"/>
  <c r="R621" i="19"/>
  <c r="R621" i="29" s="1"/>
  <c r="Q621" i="19"/>
  <c r="Q621" i="29" s="1"/>
  <c r="O621" i="19"/>
  <c r="O621" i="29" s="1"/>
  <c r="L621" i="19"/>
  <c r="P621" i="19" s="1"/>
  <c r="P621" i="29" s="1"/>
  <c r="K621" i="19"/>
  <c r="J621" i="19"/>
  <c r="J621" i="29" s="1"/>
  <c r="I621" i="19"/>
  <c r="H621" i="19"/>
  <c r="G621" i="19"/>
  <c r="F621" i="19"/>
  <c r="BE620" i="19"/>
  <c r="BD620" i="19"/>
  <c r="AZ620" i="19"/>
  <c r="AY620" i="19"/>
  <c r="AX620" i="19"/>
  <c r="X620" i="19" s="1"/>
  <c r="X620" i="29" s="1"/>
  <c r="AW620" i="19"/>
  <c r="AV620" i="19"/>
  <c r="AS620" i="19"/>
  <c r="AS620" i="29" s="1"/>
  <c r="AR620" i="19"/>
  <c r="AR620" i="29" s="1"/>
  <c r="AQ620" i="19"/>
  <c r="AQ620" i="29" s="1"/>
  <c r="AP620" i="19"/>
  <c r="AP620" i="29" s="1"/>
  <c r="AO620" i="19"/>
  <c r="AO620" i="29" s="1"/>
  <c r="AN620" i="19"/>
  <c r="AN620" i="29" s="1"/>
  <c r="AM620" i="19"/>
  <c r="AM620" i="29" s="1"/>
  <c r="AL620" i="19"/>
  <c r="AK620" i="19"/>
  <c r="AK620" i="29" s="1"/>
  <c r="AJ620" i="19"/>
  <c r="AJ620" i="29" s="1"/>
  <c r="AI620" i="19"/>
  <c r="AI620" i="29" s="1"/>
  <c r="AH620" i="19"/>
  <c r="AH620" i="29" s="1"/>
  <c r="AG620" i="19"/>
  <c r="AG620" i="29" s="1"/>
  <c r="AF620" i="19"/>
  <c r="AF620" i="29" s="1"/>
  <c r="AC620" i="19"/>
  <c r="AD620" i="19" s="1"/>
  <c r="AD620" i="29" s="1"/>
  <c r="AB620" i="19"/>
  <c r="AB620" i="29" s="1"/>
  <c r="AA620" i="19"/>
  <c r="AA620" i="29" s="1"/>
  <c r="Z620" i="19"/>
  <c r="Z620" i="29" s="1"/>
  <c r="Y620" i="19"/>
  <c r="Y620" i="29" s="1"/>
  <c r="W620" i="19"/>
  <c r="W620" i="29" s="1"/>
  <c r="T620" i="19"/>
  <c r="S620" i="19"/>
  <c r="S620" i="29" s="1"/>
  <c r="R620" i="19"/>
  <c r="R620" i="29" s="1"/>
  <c r="Q620" i="19"/>
  <c r="Q620" i="29" s="1"/>
  <c r="O620" i="19"/>
  <c r="O620" i="29" s="1"/>
  <c r="L620" i="19"/>
  <c r="M620" i="19" s="1"/>
  <c r="M620" i="29" s="1"/>
  <c r="K620" i="19"/>
  <c r="J620" i="19"/>
  <c r="J620" i="29" s="1"/>
  <c r="I620" i="19"/>
  <c r="H620" i="19"/>
  <c r="G620" i="19"/>
  <c r="F620" i="19"/>
  <c r="BE619" i="19"/>
  <c r="BD619" i="19"/>
  <c r="AZ619" i="19"/>
  <c r="AY619" i="19"/>
  <c r="AX619" i="19"/>
  <c r="AW619" i="19"/>
  <c r="AV619" i="19"/>
  <c r="AS619" i="19"/>
  <c r="AS619" i="29" s="1"/>
  <c r="AR619" i="19"/>
  <c r="AR619" i="29" s="1"/>
  <c r="AQ619" i="19"/>
  <c r="AQ619" i="29" s="1"/>
  <c r="AP619" i="19"/>
  <c r="AP619" i="29" s="1"/>
  <c r="AO619" i="19"/>
  <c r="AO619" i="29" s="1"/>
  <c r="AN619" i="19"/>
  <c r="AN619" i="29" s="1"/>
  <c r="AM619" i="19"/>
  <c r="AM619" i="29" s="1"/>
  <c r="AL619" i="19"/>
  <c r="AK619" i="19"/>
  <c r="AJ619" i="19"/>
  <c r="AJ619" i="29" s="1"/>
  <c r="AI619" i="19"/>
  <c r="AI619" i="29" s="1"/>
  <c r="AH619" i="19"/>
  <c r="AH619" i="29" s="1"/>
  <c r="AG619" i="19"/>
  <c r="AG619" i="29" s="1"/>
  <c r="AF619" i="19"/>
  <c r="AF619" i="29" s="1"/>
  <c r="AC619" i="19"/>
  <c r="AB619" i="19"/>
  <c r="AB619" i="29" s="1"/>
  <c r="AA619" i="19"/>
  <c r="AA619" i="29" s="1"/>
  <c r="Z619" i="19"/>
  <c r="Z619" i="29" s="1"/>
  <c r="Y619" i="19"/>
  <c r="Y619" i="29" s="1"/>
  <c r="X619" i="19"/>
  <c r="X619" i="29" s="1"/>
  <c r="W619" i="19"/>
  <c r="W619" i="29" s="1"/>
  <c r="T619" i="19"/>
  <c r="U619" i="19" s="1"/>
  <c r="U619" i="29" s="1"/>
  <c r="S619" i="19"/>
  <c r="S619" i="29" s="1"/>
  <c r="R619" i="19"/>
  <c r="R619" i="29" s="1"/>
  <c r="Q619" i="19"/>
  <c r="Q619" i="29" s="1"/>
  <c r="O619" i="19"/>
  <c r="O619" i="29" s="1"/>
  <c r="L619" i="19"/>
  <c r="P619" i="19" s="1"/>
  <c r="P619" i="29" s="1"/>
  <c r="K619" i="19"/>
  <c r="J619" i="19"/>
  <c r="J619" i="29" s="1"/>
  <c r="I619" i="19"/>
  <c r="H619" i="19"/>
  <c r="G619" i="19"/>
  <c r="F619" i="19"/>
  <c r="BE618" i="19"/>
  <c r="BD618" i="19"/>
  <c r="AZ618" i="19"/>
  <c r="AY618" i="19"/>
  <c r="AX618" i="19"/>
  <c r="X618" i="19" s="1"/>
  <c r="X618" i="29" s="1"/>
  <c r="AW618" i="19"/>
  <c r="AV618" i="19"/>
  <c r="AS618" i="19"/>
  <c r="AS618" i="29" s="1"/>
  <c r="AR618" i="19"/>
  <c r="AR618" i="29" s="1"/>
  <c r="AQ618" i="19"/>
  <c r="AQ618" i="29" s="1"/>
  <c r="AP618" i="19"/>
  <c r="AP618" i="29" s="1"/>
  <c r="AO618" i="19"/>
  <c r="AO618" i="29" s="1"/>
  <c r="AN618" i="19"/>
  <c r="AN618" i="29" s="1"/>
  <c r="AM618" i="19"/>
  <c r="AM618" i="29" s="1"/>
  <c r="AL618" i="19"/>
  <c r="AK618" i="19"/>
  <c r="AJ618" i="19"/>
  <c r="AJ618" i="29" s="1"/>
  <c r="AI618" i="19"/>
  <c r="AI618" i="29" s="1"/>
  <c r="AH618" i="19"/>
  <c r="AH618" i="29" s="1"/>
  <c r="AG618" i="19"/>
  <c r="AG618" i="29" s="1"/>
  <c r="AF618" i="19"/>
  <c r="AF618" i="29" s="1"/>
  <c r="AC618" i="19"/>
  <c r="AD618" i="19" s="1"/>
  <c r="AD618" i="29" s="1"/>
  <c r="AB618" i="19"/>
  <c r="AB618" i="29" s="1"/>
  <c r="AA618" i="19"/>
  <c r="AA618" i="29" s="1"/>
  <c r="Z618" i="19"/>
  <c r="Z618" i="29" s="1"/>
  <c r="Y618" i="19"/>
  <c r="Y618" i="29" s="1"/>
  <c r="W618" i="19"/>
  <c r="W618" i="29" s="1"/>
  <c r="T618" i="19"/>
  <c r="S618" i="19"/>
  <c r="S618" i="29" s="1"/>
  <c r="R618" i="19"/>
  <c r="R618" i="29" s="1"/>
  <c r="Q618" i="19"/>
  <c r="Q618" i="29" s="1"/>
  <c r="O618" i="19"/>
  <c r="O618" i="29" s="1"/>
  <c r="L618" i="19"/>
  <c r="M618" i="19" s="1"/>
  <c r="M618" i="29" s="1"/>
  <c r="K618" i="19"/>
  <c r="J618" i="19"/>
  <c r="J618" i="29" s="1"/>
  <c r="I618" i="19"/>
  <c r="H618" i="19"/>
  <c r="G618" i="19"/>
  <c r="F618" i="19"/>
  <c r="BE617" i="19"/>
  <c r="BD617" i="19"/>
  <c r="AZ617" i="19"/>
  <c r="AY617" i="19"/>
  <c r="AX617" i="19"/>
  <c r="AW617" i="19"/>
  <c r="AV617" i="19"/>
  <c r="AS617" i="19"/>
  <c r="AS617" i="29" s="1"/>
  <c r="AR617" i="19"/>
  <c r="AR617" i="29" s="1"/>
  <c r="AQ617" i="19"/>
  <c r="AQ617" i="29" s="1"/>
  <c r="AP617" i="19"/>
  <c r="AP617" i="29" s="1"/>
  <c r="AO617" i="19"/>
  <c r="AO617" i="29" s="1"/>
  <c r="AN617" i="19"/>
  <c r="AN617" i="29" s="1"/>
  <c r="AM617" i="19"/>
  <c r="AM617" i="29" s="1"/>
  <c r="AL617" i="19"/>
  <c r="AK617" i="19"/>
  <c r="AK617" i="29" s="1"/>
  <c r="AJ617" i="19"/>
  <c r="AJ617" i="29" s="1"/>
  <c r="AI617" i="19"/>
  <c r="AI617" i="29" s="1"/>
  <c r="AH617" i="19"/>
  <c r="AH617" i="29" s="1"/>
  <c r="AG617" i="19"/>
  <c r="AG617" i="29" s="1"/>
  <c r="AF617" i="19"/>
  <c r="AF617" i="29" s="1"/>
  <c r="AC617" i="19"/>
  <c r="AB617" i="19"/>
  <c r="AB617" i="29" s="1"/>
  <c r="AA617" i="19"/>
  <c r="AA617" i="29" s="1"/>
  <c r="Z617" i="19"/>
  <c r="Z617" i="29" s="1"/>
  <c r="Y617" i="19"/>
  <c r="Y617" i="29" s="1"/>
  <c r="X617" i="19"/>
  <c r="X617" i="29" s="1"/>
  <c r="W617" i="19"/>
  <c r="W617" i="29" s="1"/>
  <c r="T617" i="19"/>
  <c r="U617" i="19" s="1"/>
  <c r="U617" i="29" s="1"/>
  <c r="S617" i="19"/>
  <c r="S617" i="29" s="1"/>
  <c r="R617" i="19"/>
  <c r="R617" i="29" s="1"/>
  <c r="Q617" i="19"/>
  <c r="Q617" i="29" s="1"/>
  <c r="O617" i="19"/>
  <c r="O617" i="29" s="1"/>
  <c r="L617" i="19"/>
  <c r="K617" i="19"/>
  <c r="J617" i="19"/>
  <c r="J617" i="29" s="1"/>
  <c r="I617" i="19"/>
  <c r="H617" i="19"/>
  <c r="G617" i="19"/>
  <c r="F617" i="19"/>
  <c r="BE616" i="19"/>
  <c r="BD616" i="19"/>
  <c r="AZ616" i="19"/>
  <c r="AY616" i="19"/>
  <c r="AX616" i="19"/>
  <c r="X616" i="19" s="1"/>
  <c r="X616" i="29" s="1"/>
  <c r="AW616" i="19"/>
  <c r="AV616" i="19"/>
  <c r="AS616" i="19"/>
  <c r="AS616" i="29" s="1"/>
  <c r="AR616" i="19"/>
  <c r="AR616" i="29" s="1"/>
  <c r="AQ616" i="19"/>
  <c r="AQ616" i="29" s="1"/>
  <c r="AP616" i="19"/>
  <c r="AP616" i="29" s="1"/>
  <c r="AO616" i="19"/>
  <c r="AO616" i="29" s="1"/>
  <c r="AN616" i="19"/>
  <c r="AN616" i="29" s="1"/>
  <c r="AM616" i="19"/>
  <c r="AM616" i="29" s="1"/>
  <c r="AL616" i="19"/>
  <c r="AK616" i="19"/>
  <c r="AK616" i="29" s="1"/>
  <c r="AJ616" i="19"/>
  <c r="AJ616" i="29" s="1"/>
  <c r="AI616" i="19"/>
  <c r="AI616" i="29" s="1"/>
  <c r="AH616" i="19"/>
  <c r="AH616" i="29" s="1"/>
  <c r="AG616" i="19"/>
  <c r="AG616" i="29" s="1"/>
  <c r="AF616" i="19"/>
  <c r="AF616" i="29" s="1"/>
  <c r="AC616" i="19"/>
  <c r="AD616" i="19" s="1"/>
  <c r="AD616" i="29" s="1"/>
  <c r="AB616" i="19"/>
  <c r="AB616" i="29" s="1"/>
  <c r="AA616" i="19"/>
  <c r="AA616" i="29" s="1"/>
  <c r="Z616" i="19"/>
  <c r="Z616" i="29" s="1"/>
  <c r="Y616" i="19"/>
  <c r="Y616" i="29" s="1"/>
  <c r="W616" i="19"/>
  <c r="W616" i="29" s="1"/>
  <c r="T616" i="19"/>
  <c r="S616" i="19"/>
  <c r="S616" i="29" s="1"/>
  <c r="R616" i="19"/>
  <c r="R616" i="29" s="1"/>
  <c r="Q616" i="19"/>
  <c r="Q616" i="29" s="1"/>
  <c r="O616" i="19"/>
  <c r="O616" i="29" s="1"/>
  <c r="L616" i="19"/>
  <c r="M616" i="19" s="1"/>
  <c r="M616" i="29" s="1"/>
  <c r="K616" i="19"/>
  <c r="J616" i="19"/>
  <c r="J616" i="29" s="1"/>
  <c r="I616" i="19"/>
  <c r="H616" i="19"/>
  <c r="G616" i="19"/>
  <c r="F616" i="19"/>
  <c r="BE615" i="19"/>
  <c r="BD615" i="19"/>
  <c r="AZ615" i="19"/>
  <c r="AY615" i="19"/>
  <c r="AX615" i="19"/>
  <c r="AW615" i="19"/>
  <c r="AV615" i="19"/>
  <c r="AS615" i="19"/>
  <c r="AS615" i="29" s="1"/>
  <c r="AR615" i="19"/>
  <c r="AR615" i="29" s="1"/>
  <c r="AQ615" i="19"/>
  <c r="AQ615" i="29" s="1"/>
  <c r="AP615" i="19"/>
  <c r="AP615" i="29" s="1"/>
  <c r="AO615" i="19"/>
  <c r="AO615" i="29" s="1"/>
  <c r="AN615" i="19"/>
  <c r="AN615" i="29" s="1"/>
  <c r="AM615" i="19"/>
  <c r="AM615" i="29" s="1"/>
  <c r="AL615" i="19"/>
  <c r="AK615" i="19"/>
  <c r="AJ615" i="19"/>
  <c r="AJ615" i="29" s="1"/>
  <c r="AI615" i="19"/>
  <c r="AI615" i="29" s="1"/>
  <c r="AH615" i="19"/>
  <c r="AH615" i="29" s="1"/>
  <c r="AG615" i="19"/>
  <c r="AG615" i="29" s="1"/>
  <c r="AF615" i="19"/>
  <c r="AF615" i="29" s="1"/>
  <c r="AC615" i="19"/>
  <c r="AB615" i="19"/>
  <c r="AB615" i="29" s="1"/>
  <c r="AA615" i="19"/>
  <c r="AA615" i="29" s="1"/>
  <c r="Z615" i="19"/>
  <c r="Z615" i="29" s="1"/>
  <c r="Y615" i="19"/>
  <c r="Y615" i="29" s="1"/>
  <c r="X615" i="19"/>
  <c r="X615" i="29" s="1"/>
  <c r="W615" i="19"/>
  <c r="W615" i="29" s="1"/>
  <c r="T615" i="19"/>
  <c r="U615" i="19" s="1"/>
  <c r="U615" i="29" s="1"/>
  <c r="S615" i="19"/>
  <c r="S615" i="29" s="1"/>
  <c r="R615" i="19"/>
  <c r="R615" i="29" s="1"/>
  <c r="Q615" i="19"/>
  <c r="Q615" i="29" s="1"/>
  <c r="O615" i="19"/>
  <c r="O615" i="29" s="1"/>
  <c r="L615" i="19"/>
  <c r="P615" i="19" s="1"/>
  <c r="P615" i="29" s="1"/>
  <c r="K615" i="19"/>
  <c r="J615" i="19"/>
  <c r="J615" i="29" s="1"/>
  <c r="I615" i="19"/>
  <c r="H615" i="19"/>
  <c r="G615" i="19"/>
  <c r="F615" i="19"/>
  <c r="BE614" i="19"/>
  <c r="BD614" i="19"/>
  <c r="AZ614" i="19"/>
  <c r="AY614" i="19"/>
  <c r="AX614" i="19"/>
  <c r="X614" i="19" s="1"/>
  <c r="X614" i="29" s="1"/>
  <c r="AW614" i="19"/>
  <c r="AV614" i="19"/>
  <c r="AS614" i="19"/>
  <c r="AS614" i="29" s="1"/>
  <c r="AR614" i="19"/>
  <c r="AR614" i="29" s="1"/>
  <c r="AQ614" i="19"/>
  <c r="AQ614" i="29" s="1"/>
  <c r="AP614" i="19"/>
  <c r="AP614" i="29" s="1"/>
  <c r="AO614" i="19"/>
  <c r="AO614" i="29" s="1"/>
  <c r="AN614" i="19"/>
  <c r="AN614" i="29" s="1"/>
  <c r="AM614" i="19"/>
  <c r="AM614" i="29" s="1"/>
  <c r="AL614" i="19"/>
  <c r="AK614" i="19"/>
  <c r="AJ614" i="19"/>
  <c r="AJ614" i="29" s="1"/>
  <c r="AI614" i="19"/>
  <c r="AI614" i="29" s="1"/>
  <c r="AH614" i="19"/>
  <c r="AH614" i="29" s="1"/>
  <c r="AG614" i="19"/>
  <c r="AG614" i="29" s="1"/>
  <c r="AF614" i="19"/>
  <c r="AF614" i="29" s="1"/>
  <c r="AC614" i="19"/>
  <c r="AD614" i="19" s="1"/>
  <c r="AD614" i="29" s="1"/>
  <c r="AB614" i="19"/>
  <c r="AB614" i="29" s="1"/>
  <c r="AA614" i="19"/>
  <c r="AA614" i="29" s="1"/>
  <c r="Z614" i="19"/>
  <c r="Z614" i="29" s="1"/>
  <c r="Y614" i="19"/>
  <c r="Y614" i="29" s="1"/>
  <c r="W614" i="19"/>
  <c r="W614" i="29" s="1"/>
  <c r="T614" i="19"/>
  <c r="S614" i="19"/>
  <c r="S614" i="29" s="1"/>
  <c r="R614" i="19"/>
  <c r="R614" i="29" s="1"/>
  <c r="Q614" i="19"/>
  <c r="Q614" i="29" s="1"/>
  <c r="O614" i="19"/>
  <c r="O614" i="29" s="1"/>
  <c r="L614" i="19"/>
  <c r="K614" i="19"/>
  <c r="J614" i="19"/>
  <c r="J614" i="29" s="1"/>
  <c r="I614" i="19"/>
  <c r="H614" i="19"/>
  <c r="G614" i="19"/>
  <c r="F614" i="19"/>
  <c r="BE613" i="19"/>
  <c r="BD613" i="19"/>
  <c r="AZ613" i="19"/>
  <c r="AY613" i="19"/>
  <c r="AX613" i="19"/>
  <c r="X613" i="19" s="1"/>
  <c r="X613" i="29" s="1"/>
  <c r="AW613" i="19"/>
  <c r="AV613" i="19"/>
  <c r="AS613" i="19"/>
  <c r="AS613" i="29" s="1"/>
  <c r="AR613" i="19"/>
  <c r="AR613" i="29" s="1"/>
  <c r="AQ613" i="19"/>
  <c r="AQ613" i="29" s="1"/>
  <c r="AP613" i="19"/>
  <c r="AP613" i="29" s="1"/>
  <c r="AO613" i="19"/>
  <c r="AO613" i="29" s="1"/>
  <c r="AN613" i="19"/>
  <c r="AN613" i="29" s="1"/>
  <c r="AM613" i="19"/>
  <c r="AM613" i="29" s="1"/>
  <c r="AL613" i="19"/>
  <c r="AK613" i="19"/>
  <c r="AJ613" i="19"/>
  <c r="AJ613" i="29" s="1"/>
  <c r="AI613" i="19"/>
  <c r="AI613" i="29" s="1"/>
  <c r="AH613" i="19"/>
  <c r="AH613" i="29" s="1"/>
  <c r="AG613" i="19"/>
  <c r="AG613" i="29" s="1"/>
  <c r="AF613" i="19"/>
  <c r="AF613" i="29" s="1"/>
  <c r="AC613" i="19"/>
  <c r="AE613" i="19" s="1"/>
  <c r="AE613" i="29" s="1"/>
  <c r="AB613" i="19"/>
  <c r="AB613" i="29" s="1"/>
  <c r="AA613" i="19"/>
  <c r="AA613" i="29" s="1"/>
  <c r="Z613" i="19"/>
  <c r="Z613" i="29" s="1"/>
  <c r="Y613" i="19"/>
  <c r="Y613" i="29" s="1"/>
  <c r="W613" i="19"/>
  <c r="W613" i="29" s="1"/>
  <c r="T613" i="19"/>
  <c r="U613" i="19" s="1"/>
  <c r="U613" i="29" s="1"/>
  <c r="S613" i="19"/>
  <c r="S613" i="29" s="1"/>
  <c r="R613" i="19"/>
  <c r="R613" i="29" s="1"/>
  <c r="Q613" i="19"/>
  <c r="Q613" i="29" s="1"/>
  <c r="O613" i="19"/>
  <c r="O613" i="29" s="1"/>
  <c r="L613" i="19"/>
  <c r="P613" i="19" s="1"/>
  <c r="P613" i="29" s="1"/>
  <c r="K613" i="19"/>
  <c r="J613" i="19"/>
  <c r="J613" i="29" s="1"/>
  <c r="I613" i="19"/>
  <c r="H613" i="19"/>
  <c r="G613" i="19"/>
  <c r="F613" i="19"/>
  <c r="BE612" i="19"/>
  <c r="BD612" i="19"/>
  <c r="AZ612" i="19"/>
  <c r="AY612" i="19"/>
  <c r="AX612" i="19"/>
  <c r="X612" i="19" s="1"/>
  <c r="X612" i="29" s="1"/>
  <c r="AW612" i="19"/>
  <c r="AV612" i="19"/>
  <c r="AS612" i="19"/>
  <c r="AS612" i="29" s="1"/>
  <c r="AR612" i="19"/>
  <c r="AR612" i="29" s="1"/>
  <c r="AQ612" i="19"/>
  <c r="AQ612" i="29" s="1"/>
  <c r="AP612" i="19"/>
  <c r="AP612" i="29" s="1"/>
  <c r="AO612" i="19"/>
  <c r="AO612" i="29" s="1"/>
  <c r="AN612" i="19"/>
  <c r="AN612" i="29" s="1"/>
  <c r="AM612" i="19"/>
  <c r="AM612" i="29" s="1"/>
  <c r="AL612" i="19"/>
  <c r="AK612" i="19"/>
  <c r="AK612" i="29" s="1"/>
  <c r="AJ612" i="19"/>
  <c r="AJ612" i="29" s="1"/>
  <c r="AI612" i="19"/>
  <c r="AI612" i="29" s="1"/>
  <c r="AH612" i="19"/>
  <c r="AH612" i="29" s="1"/>
  <c r="AG612" i="19"/>
  <c r="AG612" i="29" s="1"/>
  <c r="AF612" i="19"/>
  <c r="AF612" i="29" s="1"/>
  <c r="AC612" i="19"/>
  <c r="AD612" i="19" s="1"/>
  <c r="AD612" i="29" s="1"/>
  <c r="AB612" i="19"/>
  <c r="AB612" i="29" s="1"/>
  <c r="AA612" i="19"/>
  <c r="AA612" i="29" s="1"/>
  <c r="Z612" i="19"/>
  <c r="Z612" i="29" s="1"/>
  <c r="Y612" i="19"/>
  <c r="Y612" i="29" s="1"/>
  <c r="W612" i="19"/>
  <c r="W612" i="29" s="1"/>
  <c r="T612" i="19"/>
  <c r="V612" i="19" s="1"/>
  <c r="V612" i="29" s="1"/>
  <c r="S612" i="19"/>
  <c r="S612" i="29" s="1"/>
  <c r="R612" i="19"/>
  <c r="R612" i="29" s="1"/>
  <c r="Q612" i="19"/>
  <c r="Q612" i="29" s="1"/>
  <c r="O612" i="19"/>
  <c r="O612" i="29" s="1"/>
  <c r="L612" i="19"/>
  <c r="M612" i="19" s="1"/>
  <c r="M612" i="29" s="1"/>
  <c r="K612" i="19"/>
  <c r="J612" i="19"/>
  <c r="J612" i="29" s="1"/>
  <c r="I612" i="19"/>
  <c r="H612" i="19"/>
  <c r="G612" i="19"/>
  <c r="F612" i="19"/>
  <c r="BE611" i="19"/>
  <c r="BD611" i="19"/>
  <c r="AZ611" i="19"/>
  <c r="AY611" i="19"/>
  <c r="AX611" i="19"/>
  <c r="AW611" i="19"/>
  <c r="AV611" i="19"/>
  <c r="AS611" i="19"/>
  <c r="AS611" i="29" s="1"/>
  <c r="AR611" i="19"/>
  <c r="AR611" i="29" s="1"/>
  <c r="AQ611" i="19"/>
  <c r="AQ611" i="29" s="1"/>
  <c r="AP611" i="19"/>
  <c r="AP611" i="29" s="1"/>
  <c r="AO611" i="19"/>
  <c r="AO611" i="29" s="1"/>
  <c r="AN611" i="19"/>
  <c r="AN611" i="29" s="1"/>
  <c r="AM611" i="19"/>
  <c r="AM611" i="29" s="1"/>
  <c r="AL611" i="19"/>
  <c r="AK611" i="19"/>
  <c r="AK611" i="29" s="1"/>
  <c r="AJ611" i="19"/>
  <c r="AJ611" i="29" s="1"/>
  <c r="AI611" i="19"/>
  <c r="AI611" i="29" s="1"/>
  <c r="AH611" i="19"/>
  <c r="AH611" i="29" s="1"/>
  <c r="AG611" i="19"/>
  <c r="AG611" i="29" s="1"/>
  <c r="AF611" i="19"/>
  <c r="AF611" i="29" s="1"/>
  <c r="AC611" i="19"/>
  <c r="AB611" i="19"/>
  <c r="AB611" i="29" s="1"/>
  <c r="AA611" i="19"/>
  <c r="AA611" i="29" s="1"/>
  <c r="Z611" i="19"/>
  <c r="Z611" i="29" s="1"/>
  <c r="Y611" i="19"/>
  <c r="Y611" i="29" s="1"/>
  <c r="X611" i="19"/>
  <c r="X611" i="29" s="1"/>
  <c r="W611" i="19"/>
  <c r="W611" i="29" s="1"/>
  <c r="T611" i="19"/>
  <c r="U611" i="19" s="1"/>
  <c r="U611" i="29" s="1"/>
  <c r="S611" i="19"/>
  <c r="S611" i="29" s="1"/>
  <c r="R611" i="19"/>
  <c r="R611" i="29" s="1"/>
  <c r="Q611" i="19"/>
  <c r="Q611" i="29" s="1"/>
  <c r="O611" i="19"/>
  <c r="O611" i="29" s="1"/>
  <c r="L611" i="19"/>
  <c r="P611" i="19" s="1"/>
  <c r="P611" i="29" s="1"/>
  <c r="K611" i="19"/>
  <c r="J611" i="19"/>
  <c r="J611" i="29" s="1"/>
  <c r="I611" i="19"/>
  <c r="H611" i="19"/>
  <c r="G611" i="19"/>
  <c r="F611" i="19"/>
  <c r="BE610" i="19"/>
  <c r="BD610" i="19"/>
  <c r="AZ610" i="19"/>
  <c r="AY610" i="19"/>
  <c r="AX610" i="19"/>
  <c r="X610" i="19" s="1"/>
  <c r="X610" i="29" s="1"/>
  <c r="AW610" i="19"/>
  <c r="AV610" i="19"/>
  <c r="AS610" i="19"/>
  <c r="AS610" i="29" s="1"/>
  <c r="AR610" i="19"/>
  <c r="AR610" i="29" s="1"/>
  <c r="AQ610" i="19"/>
  <c r="AQ610" i="29" s="1"/>
  <c r="AP610" i="19"/>
  <c r="AP610" i="29" s="1"/>
  <c r="AO610" i="19"/>
  <c r="AO610" i="29" s="1"/>
  <c r="AN610" i="19"/>
  <c r="AN610" i="29" s="1"/>
  <c r="AM610" i="19"/>
  <c r="AM610" i="29" s="1"/>
  <c r="AL610" i="19"/>
  <c r="AK610" i="19"/>
  <c r="AK610" i="29" s="1"/>
  <c r="AJ610" i="19"/>
  <c r="AJ610" i="29" s="1"/>
  <c r="AI610" i="19"/>
  <c r="AI610" i="29" s="1"/>
  <c r="AH610" i="19"/>
  <c r="AH610" i="29" s="1"/>
  <c r="AG610" i="19"/>
  <c r="AG610" i="29" s="1"/>
  <c r="AF610" i="19"/>
  <c r="AF610" i="29" s="1"/>
  <c r="AC610" i="19"/>
  <c r="AD610" i="19" s="1"/>
  <c r="AD610" i="29" s="1"/>
  <c r="AB610" i="19"/>
  <c r="AB610" i="29" s="1"/>
  <c r="AA610" i="19"/>
  <c r="AA610" i="29" s="1"/>
  <c r="Z610" i="19"/>
  <c r="Z610" i="29" s="1"/>
  <c r="Y610" i="19"/>
  <c r="Y610" i="29" s="1"/>
  <c r="W610" i="19"/>
  <c r="W610" i="29" s="1"/>
  <c r="T610" i="19"/>
  <c r="S610" i="19"/>
  <c r="S610" i="29" s="1"/>
  <c r="R610" i="19"/>
  <c r="R610" i="29" s="1"/>
  <c r="Q610" i="19"/>
  <c r="Q610" i="29" s="1"/>
  <c r="O610" i="19"/>
  <c r="O610" i="29" s="1"/>
  <c r="L610" i="19"/>
  <c r="K610" i="19"/>
  <c r="J610" i="19"/>
  <c r="J610" i="29" s="1"/>
  <c r="I610" i="19"/>
  <c r="H610" i="19"/>
  <c r="G610" i="19"/>
  <c r="F610" i="19"/>
  <c r="BE609" i="19"/>
  <c r="BD609" i="19"/>
  <c r="AZ609" i="19"/>
  <c r="AY609" i="19"/>
  <c r="AX609" i="19"/>
  <c r="X609" i="19" s="1"/>
  <c r="X609" i="29" s="1"/>
  <c r="AW609" i="19"/>
  <c r="AV609" i="19"/>
  <c r="AS609" i="19"/>
  <c r="AS609" i="29" s="1"/>
  <c r="AR609" i="19"/>
  <c r="AR609" i="29" s="1"/>
  <c r="AQ609" i="19"/>
  <c r="AQ609" i="29" s="1"/>
  <c r="AP609" i="19"/>
  <c r="AP609" i="29" s="1"/>
  <c r="AO609" i="19"/>
  <c r="AO609" i="29" s="1"/>
  <c r="AN609" i="19"/>
  <c r="AN609" i="29" s="1"/>
  <c r="AM609" i="19"/>
  <c r="AM609" i="29" s="1"/>
  <c r="AL609" i="19"/>
  <c r="AK609" i="19"/>
  <c r="AJ609" i="19"/>
  <c r="AJ609" i="29" s="1"/>
  <c r="AI609" i="19"/>
  <c r="AI609" i="29" s="1"/>
  <c r="AH609" i="19"/>
  <c r="AH609" i="29" s="1"/>
  <c r="AG609" i="19"/>
  <c r="AG609" i="29" s="1"/>
  <c r="AF609" i="19"/>
  <c r="AF609" i="29" s="1"/>
  <c r="AC609" i="19"/>
  <c r="AE609" i="19" s="1"/>
  <c r="AE609" i="29" s="1"/>
  <c r="AB609" i="19"/>
  <c r="AB609" i="29" s="1"/>
  <c r="AA609" i="19"/>
  <c r="AA609" i="29" s="1"/>
  <c r="Z609" i="19"/>
  <c r="Z609" i="29" s="1"/>
  <c r="Y609" i="19"/>
  <c r="Y609" i="29" s="1"/>
  <c r="W609" i="19"/>
  <c r="W609" i="29" s="1"/>
  <c r="T609" i="19"/>
  <c r="U609" i="19" s="1"/>
  <c r="U609" i="29" s="1"/>
  <c r="S609" i="19"/>
  <c r="S609" i="29" s="1"/>
  <c r="R609" i="19"/>
  <c r="R609" i="29" s="1"/>
  <c r="Q609" i="19"/>
  <c r="Q609" i="29" s="1"/>
  <c r="O609" i="19"/>
  <c r="O609" i="29" s="1"/>
  <c r="L609" i="19"/>
  <c r="P609" i="19" s="1"/>
  <c r="P609" i="29" s="1"/>
  <c r="K609" i="19"/>
  <c r="J609" i="19"/>
  <c r="J609" i="29" s="1"/>
  <c r="I609" i="19"/>
  <c r="H609" i="19"/>
  <c r="G609" i="19"/>
  <c r="F609" i="19"/>
  <c r="BE608" i="19"/>
  <c r="BD608" i="19"/>
  <c r="AZ608" i="19"/>
  <c r="AY608" i="19"/>
  <c r="AX608" i="19"/>
  <c r="X608" i="19" s="1"/>
  <c r="X608" i="29" s="1"/>
  <c r="AW608" i="19"/>
  <c r="AV608" i="19"/>
  <c r="AS608" i="19"/>
  <c r="AS608" i="29" s="1"/>
  <c r="AR608" i="19"/>
  <c r="AR608" i="29" s="1"/>
  <c r="AQ608" i="19"/>
  <c r="AQ608" i="29" s="1"/>
  <c r="AP608" i="19"/>
  <c r="AP608" i="29" s="1"/>
  <c r="AO608" i="19"/>
  <c r="AO608" i="29" s="1"/>
  <c r="AN608" i="19"/>
  <c r="AN608" i="29" s="1"/>
  <c r="AM608" i="19"/>
  <c r="AM608" i="29" s="1"/>
  <c r="AL608" i="19"/>
  <c r="AK608" i="19"/>
  <c r="AK608" i="29" s="1"/>
  <c r="AJ608" i="19"/>
  <c r="AJ608" i="29" s="1"/>
  <c r="AI608" i="19"/>
  <c r="AI608" i="29" s="1"/>
  <c r="AH608" i="19"/>
  <c r="AH608" i="29" s="1"/>
  <c r="AG608" i="19"/>
  <c r="AG608" i="29" s="1"/>
  <c r="AF608" i="19"/>
  <c r="AF608" i="29" s="1"/>
  <c r="AC608" i="19"/>
  <c r="AD608" i="19" s="1"/>
  <c r="AD608" i="29" s="1"/>
  <c r="AB608" i="19"/>
  <c r="AB608" i="29" s="1"/>
  <c r="AA608" i="19"/>
  <c r="AA608" i="29" s="1"/>
  <c r="Z608" i="19"/>
  <c r="Z608" i="29" s="1"/>
  <c r="Y608" i="19"/>
  <c r="Y608" i="29" s="1"/>
  <c r="W608" i="19"/>
  <c r="W608" i="29" s="1"/>
  <c r="T608" i="19"/>
  <c r="V608" i="19" s="1"/>
  <c r="V608" i="29" s="1"/>
  <c r="S608" i="19"/>
  <c r="S608" i="29" s="1"/>
  <c r="R608" i="19"/>
  <c r="R608" i="29" s="1"/>
  <c r="Q608" i="19"/>
  <c r="Q608" i="29" s="1"/>
  <c r="O608" i="19"/>
  <c r="O608" i="29" s="1"/>
  <c r="L608" i="19"/>
  <c r="M608" i="19" s="1"/>
  <c r="M608" i="29" s="1"/>
  <c r="K608" i="19"/>
  <c r="J608" i="19"/>
  <c r="J608" i="29" s="1"/>
  <c r="I608" i="19"/>
  <c r="H608" i="19"/>
  <c r="G608" i="19"/>
  <c r="F608" i="19"/>
  <c r="BE607" i="19"/>
  <c r="BD607" i="19"/>
  <c r="AZ607" i="19"/>
  <c r="AY607" i="19"/>
  <c r="AX607" i="19"/>
  <c r="AW607" i="19"/>
  <c r="AV607" i="19"/>
  <c r="AS607" i="19"/>
  <c r="AS607" i="29" s="1"/>
  <c r="AR607" i="19"/>
  <c r="AR607" i="29" s="1"/>
  <c r="AQ607" i="19"/>
  <c r="AQ607" i="29" s="1"/>
  <c r="AP607" i="19"/>
  <c r="AP607" i="29" s="1"/>
  <c r="AO607" i="19"/>
  <c r="AO607" i="29" s="1"/>
  <c r="AN607" i="19"/>
  <c r="AN607" i="29" s="1"/>
  <c r="AM607" i="19"/>
  <c r="AM607" i="29" s="1"/>
  <c r="AL607" i="19"/>
  <c r="AK607" i="19"/>
  <c r="AK607" i="29" s="1"/>
  <c r="AJ607" i="19"/>
  <c r="AJ607" i="29" s="1"/>
  <c r="AI607" i="19"/>
  <c r="AI607" i="29" s="1"/>
  <c r="AH607" i="19"/>
  <c r="AH607" i="29" s="1"/>
  <c r="AG607" i="19"/>
  <c r="AG607" i="29" s="1"/>
  <c r="AF607" i="19"/>
  <c r="AF607" i="29" s="1"/>
  <c r="AC607" i="19"/>
  <c r="AB607" i="19"/>
  <c r="AB607" i="29" s="1"/>
  <c r="AA607" i="19"/>
  <c r="AA607" i="29" s="1"/>
  <c r="Z607" i="19"/>
  <c r="Z607" i="29" s="1"/>
  <c r="Y607" i="19"/>
  <c r="Y607" i="29" s="1"/>
  <c r="X607" i="19"/>
  <c r="X607" i="29" s="1"/>
  <c r="W607" i="19"/>
  <c r="W607" i="29" s="1"/>
  <c r="T607" i="19"/>
  <c r="U607" i="19" s="1"/>
  <c r="U607" i="29" s="1"/>
  <c r="S607" i="19"/>
  <c r="S607" i="29" s="1"/>
  <c r="R607" i="19"/>
  <c r="R607" i="29" s="1"/>
  <c r="Q607" i="19"/>
  <c r="Q607" i="29" s="1"/>
  <c r="O607" i="19"/>
  <c r="O607" i="29" s="1"/>
  <c r="L607" i="19"/>
  <c r="P607" i="19" s="1"/>
  <c r="P607" i="29" s="1"/>
  <c r="K607" i="19"/>
  <c r="J607" i="19"/>
  <c r="J607" i="29" s="1"/>
  <c r="I607" i="19"/>
  <c r="H607" i="19"/>
  <c r="G607" i="19"/>
  <c r="F607" i="19"/>
  <c r="BE606" i="19"/>
  <c r="BD606" i="19"/>
  <c r="AZ606" i="19"/>
  <c r="AY606" i="19"/>
  <c r="AX606" i="19"/>
  <c r="X606" i="19" s="1"/>
  <c r="X606" i="29" s="1"/>
  <c r="AW606" i="19"/>
  <c r="AV606" i="19"/>
  <c r="AS606" i="19"/>
  <c r="AS606" i="29" s="1"/>
  <c r="AR606" i="19"/>
  <c r="AR606" i="29" s="1"/>
  <c r="AQ606" i="19"/>
  <c r="AQ606" i="29" s="1"/>
  <c r="AP606" i="19"/>
  <c r="AP606" i="29" s="1"/>
  <c r="AO606" i="19"/>
  <c r="AO606" i="29" s="1"/>
  <c r="AN606" i="19"/>
  <c r="AN606" i="29" s="1"/>
  <c r="AM606" i="19"/>
  <c r="AM606" i="29" s="1"/>
  <c r="AL606" i="19"/>
  <c r="AK606" i="19"/>
  <c r="AK606" i="29" s="1"/>
  <c r="AJ606" i="19"/>
  <c r="AJ606" i="29" s="1"/>
  <c r="AI606" i="19"/>
  <c r="AI606" i="29" s="1"/>
  <c r="AH606" i="19"/>
  <c r="AH606" i="29" s="1"/>
  <c r="AG606" i="19"/>
  <c r="AG606" i="29" s="1"/>
  <c r="AF606" i="19"/>
  <c r="AF606" i="29" s="1"/>
  <c r="AC606" i="19"/>
  <c r="AD606" i="19" s="1"/>
  <c r="AD606" i="29" s="1"/>
  <c r="AB606" i="19"/>
  <c r="AB606" i="29" s="1"/>
  <c r="AA606" i="19"/>
  <c r="AA606" i="29" s="1"/>
  <c r="Z606" i="19"/>
  <c r="Z606" i="29" s="1"/>
  <c r="Y606" i="19"/>
  <c r="Y606" i="29" s="1"/>
  <c r="W606" i="19"/>
  <c r="W606" i="29" s="1"/>
  <c r="T606" i="19"/>
  <c r="S606" i="19"/>
  <c r="S606" i="29" s="1"/>
  <c r="R606" i="19"/>
  <c r="R606" i="29" s="1"/>
  <c r="Q606" i="19"/>
  <c r="Q606" i="29" s="1"/>
  <c r="O606" i="19"/>
  <c r="O606" i="29" s="1"/>
  <c r="L606" i="19"/>
  <c r="K606" i="19"/>
  <c r="J606" i="19"/>
  <c r="J606" i="29" s="1"/>
  <c r="I606" i="19"/>
  <c r="H606" i="19"/>
  <c r="G606" i="19"/>
  <c r="F606" i="19"/>
  <c r="BE605" i="19"/>
  <c r="BD605" i="19"/>
  <c r="AZ605" i="19"/>
  <c r="AY605" i="19"/>
  <c r="AX605" i="19"/>
  <c r="X605" i="19" s="1"/>
  <c r="X605" i="29" s="1"/>
  <c r="AW605" i="19"/>
  <c r="AV605" i="19"/>
  <c r="AS605" i="19"/>
  <c r="AS605" i="29" s="1"/>
  <c r="AR605" i="19"/>
  <c r="AR605" i="29" s="1"/>
  <c r="AQ605" i="19"/>
  <c r="AQ605" i="29" s="1"/>
  <c r="AP605" i="19"/>
  <c r="AP605" i="29" s="1"/>
  <c r="AO605" i="19"/>
  <c r="AO605" i="29" s="1"/>
  <c r="AN605" i="19"/>
  <c r="AN605" i="29" s="1"/>
  <c r="AM605" i="19"/>
  <c r="AM605" i="29" s="1"/>
  <c r="AL605" i="19"/>
  <c r="AL605" i="29" s="1"/>
  <c r="AK605" i="19"/>
  <c r="AK605" i="29" s="1"/>
  <c r="AJ605" i="19"/>
  <c r="AJ605" i="29" s="1"/>
  <c r="AI605" i="19"/>
  <c r="AI605" i="29" s="1"/>
  <c r="AH605" i="19"/>
  <c r="AH605" i="29" s="1"/>
  <c r="AG605" i="19"/>
  <c r="AG605" i="29" s="1"/>
  <c r="AF605" i="19"/>
  <c r="AF605" i="29" s="1"/>
  <c r="AC605" i="19"/>
  <c r="AE605" i="19" s="1"/>
  <c r="AE605" i="29" s="1"/>
  <c r="AB605" i="19"/>
  <c r="AB605" i="29" s="1"/>
  <c r="AA605" i="19"/>
  <c r="AA605" i="29" s="1"/>
  <c r="Z605" i="19"/>
  <c r="Z605" i="29" s="1"/>
  <c r="Y605" i="19"/>
  <c r="Y605" i="29" s="1"/>
  <c r="W605" i="19"/>
  <c r="W605" i="29" s="1"/>
  <c r="T605" i="19"/>
  <c r="U605" i="19" s="1"/>
  <c r="U605" i="29" s="1"/>
  <c r="S605" i="19"/>
  <c r="S605" i="29" s="1"/>
  <c r="R605" i="19"/>
  <c r="R605" i="29" s="1"/>
  <c r="Q605" i="19"/>
  <c r="Q605" i="29" s="1"/>
  <c r="O605" i="19"/>
  <c r="O605" i="29" s="1"/>
  <c r="L605" i="19"/>
  <c r="P605" i="19" s="1"/>
  <c r="P605" i="29" s="1"/>
  <c r="K605" i="19"/>
  <c r="J605" i="19"/>
  <c r="J605" i="29" s="1"/>
  <c r="I605" i="19"/>
  <c r="H605" i="19"/>
  <c r="G605" i="19"/>
  <c r="F605" i="19"/>
  <c r="BE604" i="19"/>
  <c r="BD604" i="19"/>
  <c r="AZ604" i="19"/>
  <c r="AY604" i="19"/>
  <c r="AX604" i="19"/>
  <c r="X604" i="19" s="1"/>
  <c r="X604" i="29" s="1"/>
  <c r="AW604" i="19"/>
  <c r="AV604" i="19"/>
  <c r="AS604" i="19"/>
  <c r="AS604" i="29" s="1"/>
  <c r="AR604" i="19"/>
  <c r="AR604" i="29" s="1"/>
  <c r="AQ604" i="19"/>
  <c r="AQ604" i="29" s="1"/>
  <c r="AP604" i="19"/>
  <c r="AP604" i="29" s="1"/>
  <c r="AO604" i="19"/>
  <c r="AO604" i="29" s="1"/>
  <c r="AN604" i="19"/>
  <c r="AN604" i="29" s="1"/>
  <c r="AM604" i="19"/>
  <c r="AM604" i="29" s="1"/>
  <c r="AL604" i="19"/>
  <c r="AK604" i="19"/>
  <c r="AK604" i="29" s="1"/>
  <c r="AJ604" i="19"/>
  <c r="AJ604" i="29" s="1"/>
  <c r="AI604" i="19"/>
  <c r="AI604" i="29" s="1"/>
  <c r="AH604" i="19"/>
  <c r="AH604" i="29" s="1"/>
  <c r="AG604" i="19"/>
  <c r="AG604" i="29" s="1"/>
  <c r="AF604" i="19"/>
  <c r="AF604" i="29" s="1"/>
  <c r="AC604" i="19"/>
  <c r="AD604" i="19" s="1"/>
  <c r="AD604" i="29" s="1"/>
  <c r="AB604" i="19"/>
  <c r="AB604" i="29" s="1"/>
  <c r="AA604" i="19"/>
  <c r="AA604" i="29" s="1"/>
  <c r="Z604" i="19"/>
  <c r="Z604" i="29" s="1"/>
  <c r="Y604" i="19"/>
  <c r="Y604" i="29" s="1"/>
  <c r="W604" i="19"/>
  <c r="W604" i="29" s="1"/>
  <c r="T604" i="19"/>
  <c r="V604" i="19" s="1"/>
  <c r="V604" i="29" s="1"/>
  <c r="S604" i="19"/>
  <c r="S604" i="29" s="1"/>
  <c r="R604" i="19"/>
  <c r="R604" i="29" s="1"/>
  <c r="Q604" i="19"/>
  <c r="Q604" i="29" s="1"/>
  <c r="O604" i="19"/>
  <c r="O604" i="29" s="1"/>
  <c r="L604" i="19"/>
  <c r="M604" i="19" s="1"/>
  <c r="M604" i="29" s="1"/>
  <c r="K604" i="19"/>
  <c r="J604" i="19"/>
  <c r="J604" i="29" s="1"/>
  <c r="I604" i="19"/>
  <c r="H604" i="19"/>
  <c r="G604" i="19"/>
  <c r="F604" i="19"/>
  <c r="BE603" i="19"/>
  <c r="BD603" i="19"/>
  <c r="AZ603" i="19"/>
  <c r="AY603" i="19"/>
  <c r="AX603" i="19"/>
  <c r="AW603" i="19"/>
  <c r="AV603" i="19"/>
  <c r="AS603" i="19"/>
  <c r="AS603" i="29" s="1"/>
  <c r="AR603" i="19"/>
  <c r="AR603" i="29" s="1"/>
  <c r="AQ603" i="19"/>
  <c r="AQ603" i="29" s="1"/>
  <c r="AP603" i="19"/>
  <c r="AP603" i="29" s="1"/>
  <c r="AO603" i="19"/>
  <c r="AO603" i="29" s="1"/>
  <c r="AN603" i="19"/>
  <c r="AN603" i="29" s="1"/>
  <c r="AM603" i="19"/>
  <c r="AM603" i="29" s="1"/>
  <c r="AL603" i="19"/>
  <c r="AK603" i="19"/>
  <c r="AK603" i="29" s="1"/>
  <c r="AJ603" i="19"/>
  <c r="AJ603" i="29" s="1"/>
  <c r="AI603" i="19"/>
  <c r="AI603" i="29" s="1"/>
  <c r="AH603" i="19"/>
  <c r="AH603" i="29" s="1"/>
  <c r="AG603" i="19"/>
  <c r="AG603" i="29" s="1"/>
  <c r="AF603" i="19"/>
  <c r="AF603" i="29" s="1"/>
  <c r="AC603" i="19"/>
  <c r="AB603" i="19"/>
  <c r="AB603" i="29" s="1"/>
  <c r="AA603" i="19"/>
  <c r="AA603" i="29" s="1"/>
  <c r="Z603" i="19"/>
  <c r="Z603" i="29" s="1"/>
  <c r="Y603" i="19"/>
  <c r="Y603" i="29" s="1"/>
  <c r="X603" i="19"/>
  <c r="X603" i="29" s="1"/>
  <c r="W603" i="19"/>
  <c r="W603" i="29" s="1"/>
  <c r="T603" i="19"/>
  <c r="U603" i="19" s="1"/>
  <c r="U603" i="29" s="1"/>
  <c r="S603" i="19"/>
  <c r="S603" i="29" s="1"/>
  <c r="R603" i="19"/>
  <c r="R603" i="29" s="1"/>
  <c r="Q603" i="19"/>
  <c r="Q603" i="29" s="1"/>
  <c r="O603" i="19"/>
  <c r="O603" i="29" s="1"/>
  <c r="L603" i="19"/>
  <c r="P603" i="19" s="1"/>
  <c r="P603" i="29" s="1"/>
  <c r="K603" i="19"/>
  <c r="J603" i="19"/>
  <c r="J603" i="29" s="1"/>
  <c r="I603" i="19"/>
  <c r="H603" i="19"/>
  <c r="G603" i="19"/>
  <c r="F603" i="19"/>
  <c r="BE602" i="19"/>
  <c r="BD602" i="19"/>
  <c r="AZ602" i="19"/>
  <c r="AY602" i="19"/>
  <c r="AX602" i="19"/>
  <c r="X602" i="19" s="1"/>
  <c r="X602" i="29" s="1"/>
  <c r="AW602" i="19"/>
  <c r="AV602" i="19"/>
  <c r="AS602" i="19"/>
  <c r="AS602" i="29" s="1"/>
  <c r="AR602" i="19"/>
  <c r="AR602" i="29" s="1"/>
  <c r="AQ602" i="19"/>
  <c r="AQ602" i="29" s="1"/>
  <c r="AP602" i="19"/>
  <c r="AP602" i="29" s="1"/>
  <c r="AO602" i="19"/>
  <c r="AO602" i="29" s="1"/>
  <c r="AN602" i="19"/>
  <c r="AN602" i="29" s="1"/>
  <c r="AM602" i="19"/>
  <c r="AM602" i="29" s="1"/>
  <c r="AL602" i="19"/>
  <c r="AK602" i="19"/>
  <c r="AK602" i="29" s="1"/>
  <c r="AJ602" i="19"/>
  <c r="AJ602" i="29" s="1"/>
  <c r="AI602" i="19"/>
  <c r="AI602" i="29" s="1"/>
  <c r="AH602" i="19"/>
  <c r="AH602" i="29" s="1"/>
  <c r="AG602" i="19"/>
  <c r="AG602" i="29" s="1"/>
  <c r="AF602" i="19"/>
  <c r="AF602" i="29" s="1"/>
  <c r="AC602" i="19"/>
  <c r="AD602" i="19" s="1"/>
  <c r="AD602" i="29" s="1"/>
  <c r="AB602" i="19"/>
  <c r="AB602" i="29" s="1"/>
  <c r="AA602" i="19"/>
  <c r="AA602" i="29" s="1"/>
  <c r="Z602" i="19"/>
  <c r="Z602" i="29" s="1"/>
  <c r="Y602" i="19"/>
  <c r="Y602" i="29" s="1"/>
  <c r="W602" i="19"/>
  <c r="W602" i="29" s="1"/>
  <c r="T602" i="19"/>
  <c r="S602" i="19"/>
  <c r="S602" i="29" s="1"/>
  <c r="R602" i="19"/>
  <c r="R602" i="29" s="1"/>
  <c r="Q602" i="19"/>
  <c r="Q602" i="29" s="1"/>
  <c r="O602" i="19"/>
  <c r="O602" i="29" s="1"/>
  <c r="L602" i="19"/>
  <c r="N602" i="19" s="1"/>
  <c r="N602" i="29" s="1"/>
  <c r="K602" i="19"/>
  <c r="J602" i="19"/>
  <c r="J602" i="29" s="1"/>
  <c r="I602" i="19"/>
  <c r="H602" i="19"/>
  <c r="G602" i="19"/>
  <c r="F602" i="19"/>
  <c r="BE601" i="19"/>
  <c r="BD601" i="19"/>
  <c r="AZ601" i="19"/>
  <c r="AY601" i="19"/>
  <c r="AX601" i="19"/>
  <c r="X601" i="19" s="1"/>
  <c r="X601" i="29" s="1"/>
  <c r="AW601" i="19"/>
  <c r="AV601" i="19"/>
  <c r="AS601" i="19"/>
  <c r="AS601" i="29" s="1"/>
  <c r="AR601" i="19"/>
  <c r="AR601" i="29" s="1"/>
  <c r="AQ601" i="19"/>
  <c r="AQ601" i="29" s="1"/>
  <c r="AP601" i="19"/>
  <c r="AP601" i="29" s="1"/>
  <c r="AO601" i="19"/>
  <c r="AO601" i="29" s="1"/>
  <c r="AN601" i="19"/>
  <c r="AN601" i="29" s="1"/>
  <c r="AM601" i="19"/>
  <c r="AM601" i="29" s="1"/>
  <c r="AL601" i="19"/>
  <c r="AL601" i="29" s="1"/>
  <c r="AK601" i="19"/>
  <c r="AK601" i="29" s="1"/>
  <c r="AJ601" i="19"/>
  <c r="AJ601" i="29" s="1"/>
  <c r="AI601" i="19"/>
  <c r="AI601" i="29" s="1"/>
  <c r="AH601" i="19"/>
  <c r="AH601" i="29" s="1"/>
  <c r="AG601" i="19"/>
  <c r="AG601" i="29" s="1"/>
  <c r="AF601" i="19"/>
  <c r="AF601" i="29" s="1"/>
  <c r="AC601" i="19"/>
  <c r="AE601" i="19" s="1"/>
  <c r="AE601" i="29" s="1"/>
  <c r="AB601" i="19"/>
  <c r="AB601" i="29" s="1"/>
  <c r="AA601" i="19"/>
  <c r="AA601" i="29" s="1"/>
  <c r="Z601" i="19"/>
  <c r="Z601" i="29" s="1"/>
  <c r="Y601" i="19"/>
  <c r="Y601" i="29" s="1"/>
  <c r="W601" i="19"/>
  <c r="W601" i="29" s="1"/>
  <c r="T601" i="19"/>
  <c r="U601" i="19" s="1"/>
  <c r="U601" i="29" s="1"/>
  <c r="S601" i="19"/>
  <c r="S601" i="29" s="1"/>
  <c r="R601" i="19"/>
  <c r="R601" i="29" s="1"/>
  <c r="Q601" i="19"/>
  <c r="Q601" i="29" s="1"/>
  <c r="O601" i="19"/>
  <c r="O601" i="29" s="1"/>
  <c r="L601" i="19"/>
  <c r="P601" i="19" s="1"/>
  <c r="P601" i="29" s="1"/>
  <c r="K601" i="19"/>
  <c r="J601" i="19"/>
  <c r="J601" i="29" s="1"/>
  <c r="I601" i="19"/>
  <c r="H601" i="19"/>
  <c r="G601" i="19"/>
  <c r="F601" i="19"/>
  <c r="BE600" i="19"/>
  <c r="BD600" i="19"/>
  <c r="AZ600" i="19"/>
  <c r="AY600" i="19"/>
  <c r="AX600" i="19"/>
  <c r="X600" i="19" s="1"/>
  <c r="X600" i="29" s="1"/>
  <c r="AW600" i="19"/>
  <c r="AV600" i="19"/>
  <c r="AS600" i="19"/>
  <c r="AS600" i="29" s="1"/>
  <c r="AR600" i="19"/>
  <c r="AR600" i="29" s="1"/>
  <c r="AQ600" i="19"/>
  <c r="AQ600" i="29" s="1"/>
  <c r="AP600" i="19"/>
  <c r="AP600" i="29" s="1"/>
  <c r="AO600" i="19"/>
  <c r="AO600" i="29" s="1"/>
  <c r="AN600" i="19"/>
  <c r="AN600" i="29" s="1"/>
  <c r="AM600" i="19"/>
  <c r="AM600" i="29" s="1"/>
  <c r="AL600" i="19"/>
  <c r="AK600" i="19"/>
  <c r="AK600" i="29" s="1"/>
  <c r="AJ600" i="19"/>
  <c r="AJ600" i="29" s="1"/>
  <c r="AI600" i="19"/>
  <c r="AI600" i="29" s="1"/>
  <c r="AH600" i="19"/>
  <c r="AH600" i="29" s="1"/>
  <c r="AG600" i="19"/>
  <c r="AG600" i="29" s="1"/>
  <c r="AF600" i="19"/>
  <c r="AF600" i="29" s="1"/>
  <c r="AC600" i="19"/>
  <c r="AD600" i="19" s="1"/>
  <c r="AD600" i="29" s="1"/>
  <c r="AB600" i="19"/>
  <c r="AB600" i="29" s="1"/>
  <c r="AA600" i="19"/>
  <c r="AA600" i="29" s="1"/>
  <c r="Z600" i="19"/>
  <c r="Z600" i="29" s="1"/>
  <c r="Y600" i="19"/>
  <c r="Y600" i="29" s="1"/>
  <c r="W600" i="19"/>
  <c r="W600" i="29" s="1"/>
  <c r="T600" i="19"/>
  <c r="V600" i="19" s="1"/>
  <c r="V600" i="29" s="1"/>
  <c r="S600" i="19"/>
  <c r="S600" i="29" s="1"/>
  <c r="R600" i="19"/>
  <c r="R600" i="29" s="1"/>
  <c r="Q600" i="19"/>
  <c r="Q600" i="29" s="1"/>
  <c r="O600" i="19"/>
  <c r="O600" i="29" s="1"/>
  <c r="L600" i="19"/>
  <c r="M600" i="19" s="1"/>
  <c r="M600" i="29" s="1"/>
  <c r="K600" i="19"/>
  <c r="J600" i="19"/>
  <c r="J600" i="29" s="1"/>
  <c r="I600" i="19"/>
  <c r="H600" i="19"/>
  <c r="G600" i="19"/>
  <c r="F600" i="19"/>
  <c r="BE599" i="19"/>
  <c r="BD599" i="19"/>
  <c r="AZ599" i="19"/>
  <c r="AY599" i="19"/>
  <c r="AX599" i="19"/>
  <c r="AW599" i="19"/>
  <c r="AV599" i="19"/>
  <c r="AS599" i="19"/>
  <c r="AS599" i="29" s="1"/>
  <c r="AR599" i="19"/>
  <c r="AR599" i="29" s="1"/>
  <c r="AQ599" i="19"/>
  <c r="AQ599" i="29" s="1"/>
  <c r="AP599" i="19"/>
  <c r="AP599" i="29" s="1"/>
  <c r="AO599" i="19"/>
  <c r="AO599" i="29" s="1"/>
  <c r="AN599" i="19"/>
  <c r="AN599" i="29" s="1"/>
  <c r="AM599" i="19"/>
  <c r="AM599" i="29" s="1"/>
  <c r="AL599" i="19"/>
  <c r="AK599" i="19"/>
  <c r="AK599" i="29" s="1"/>
  <c r="AJ599" i="19"/>
  <c r="AJ599" i="29" s="1"/>
  <c r="AI599" i="19"/>
  <c r="AI599" i="29" s="1"/>
  <c r="AH599" i="19"/>
  <c r="AH599" i="29" s="1"/>
  <c r="AG599" i="19"/>
  <c r="AG599" i="29" s="1"/>
  <c r="AF599" i="19"/>
  <c r="AF599" i="29" s="1"/>
  <c r="AC599" i="19"/>
  <c r="AB599" i="19"/>
  <c r="AB599" i="29" s="1"/>
  <c r="AA599" i="19"/>
  <c r="AA599" i="29" s="1"/>
  <c r="Z599" i="19"/>
  <c r="Z599" i="29" s="1"/>
  <c r="Y599" i="19"/>
  <c r="Y599" i="29" s="1"/>
  <c r="X599" i="19"/>
  <c r="X599" i="29" s="1"/>
  <c r="W599" i="19"/>
  <c r="W599" i="29" s="1"/>
  <c r="T599" i="19"/>
  <c r="U599" i="19" s="1"/>
  <c r="U599" i="29" s="1"/>
  <c r="S599" i="19"/>
  <c r="S599" i="29" s="1"/>
  <c r="R599" i="19"/>
  <c r="R599" i="29" s="1"/>
  <c r="Q599" i="19"/>
  <c r="Q599" i="29" s="1"/>
  <c r="O599" i="19"/>
  <c r="O599" i="29" s="1"/>
  <c r="L599" i="19"/>
  <c r="P599" i="19" s="1"/>
  <c r="P599" i="29" s="1"/>
  <c r="K599" i="19"/>
  <c r="J599" i="19"/>
  <c r="J599" i="29" s="1"/>
  <c r="I599" i="19"/>
  <c r="H599" i="19"/>
  <c r="G599" i="19"/>
  <c r="F599" i="19"/>
  <c r="BE598" i="19"/>
  <c r="BD598" i="19"/>
  <c r="AZ598" i="19"/>
  <c r="AY598" i="19"/>
  <c r="AX598" i="19"/>
  <c r="X598" i="19" s="1"/>
  <c r="X598" i="29" s="1"/>
  <c r="AW598" i="19"/>
  <c r="AV598" i="19"/>
  <c r="AS598" i="19"/>
  <c r="AS598" i="29" s="1"/>
  <c r="AR598" i="19"/>
  <c r="AR598" i="29" s="1"/>
  <c r="AQ598" i="19"/>
  <c r="AQ598" i="29" s="1"/>
  <c r="AP598" i="19"/>
  <c r="AP598" i="29" s="1"/>
  <c r="AO598" i="19"/>
  <c r="AO598" i="29" s="1"/>
  <c r="AN598" i="19"/>
  <c r="AN598" i="29" s="1"/>
  <c r="AM598" i="19"/>
  <c r="AM598" i="29" s="1"/>
  <c r="AL598" i="19"/>
  <c r="AK598" i="19"/>
  <c r="AK598" i="29" s="1"/>
  <c r="AJ598" i="19"/>
  <c r="AJ598" i="29" s="1"/>
  <c r="AI598" i="19"/>
  <c r="AI598" i="29" s="1"/>
  <c r="AH598" i="19"/>
  <c r="AH598" i="29" s="1"/>
  <c r="AG598" i="19"/>
  <c r="AG598" i="29" s="1"/>
  <c r="AF598" i="19"/>
  <c r="AF598" i="29" s="1"/>
  <c r="AC598" i="19"/>
  <c r="AD598" i="19" s="1"/>
  <c r="AD598" i="29" s="1"/>
  <c r="AB598" i="19"/>
  <c r="AB598" i="29" s="1"/>
  <c r="AA598" i="19"/>
  <c r="AA598" i="29" s="1"/>
  <c r="Z598" i="19"/>
  <c r="Z598" i="29" s="1"/>
  <c r="Y598" i="19"/>
  <c r="Y598" i="29" s="1"/>
  <c r="W598" i="19"/>
  <c r="W598" i="29" s="1"/>
  <c r="T598" i="19"/>
  <c r="S598" i="19"/>
  <c r="S598" i="29" s="1"/>
  <c r="R598" i="19"/>
  <c r="R598" i="29" s="1"/>
  <c r="Q598" i="19"/>
  <c r="Q598" i="29" s="1"/>
  <c r="O598" i="19"/>
  <c r="O598" i="29" s="1"/>
  <c r="L598" i="19"/>
  <c r="M598" i="19" s="1"/>
  <c r="M598" i="29" s="1"/>
  <c r="K598" i="19"/>
  <c r="J598" i="19"/>
  <c r="J598" i="29" s="1"/>
  <c r="I598" i="19"/>
  <c r="H598" i="19"/>
  <c r="G598" i="19"/>
  <c r="F598" i="19"/>
  <c r="BE597" i="19"/>
  <c r="BD597" i="19"/>
  <c r="AZ597" i="19"/>
  <c r="AY597" i="19"/>
  <c r="AX597" i="19"/>
  <c r="X597" i="19" s="1"/>
  <c r="X597" i="29" s="1"/>
  <c r="AW597" i="19"/>
  <c r="AV597" i="19"/>
  <c r="AS597" i="19"/>
  <c r="AS597" i="29" s="1"/>
  <c r="AR597" i="19"/>
  <c r="AR597" i="29" s="1"/>
  <c r="AQ597" i="19"/>
  <c r="AQ597" i="29" s="1"/>
  <c r="AP597" i="19"/>
  <c r="AP597" i="29" s="1"/>
  <c r="AO597" i="19"/>
  <c r="AO597" i="29" s="1"/>
  <c r="AN597" i="19"/>
  <c r="AN597" i="29" s="1"/>
  <c r="AM597" i="19"/>
  <c r="AM597" i="29" s="1"/>
  <c r="AL597" i="19"/>
  <c r="AL597" i="29" s="1"/>
  <c r="AK597" i="19"/>
  <c r="AK597" i="29" s="1"/>
  <c r="AJ597" i="19"/>
  <c r="AJ597" i="29" s="1"/>
  <c r="AI597" i="19"/>
  <c r="AI597" i="29" s="1"/>
  <c r="AH597" i="19"/>
  <c r="AH597" i="29" s="1"/>
  <c r="AG597" i="19"/>
  <c r="AG597" i="29" s="1"/>
  <c r="AF597" i="19"/>
  <c r="AF597" i="29" s="1"/>
  <c r="AC597" i="19"/>
  <c r="AE597" i="19" s="1"/>
  <c r="AE597" i="29" s="1"/>
  <c r="AB597" i="19"/>
  <c r="AB597" i="29" s="1"/>
  <c r="AA597" i="19"/>
  <c r="AA597" i="29" s="1"/>
  <c r="Z597" i="19"/>
  <c r="Z597" i="29" s="1"/>
  <c r="Y597" i="19"/>
  <c r="Y597" i="29" s="1"/>
  <c r="W597" i="19"/>
  <c r="W597" i="29" s="1"/>
  <c r="T597" i="19"/>
  <c r="U597" i="19" s="1"/>
  <c r="U597" i="29" s="1"/>
  <c r="S597" i="19"/>
  <c r="S597" i="29" s="1"/>
  <c r="R597" i="19"/>
  <c r="R597" i="29" s="1"/>
  <c r="Q597" i="19"/>
  <c r="Q597" i="29" s="1"/>
  <c r="O597" i="19"/>
  <c r="O597" i="29" s="1"/>
  <c r="L597" i="19"/>
  <c r="P597" i="19" s="1"/>
  <c r="P597" i="29" s="1"/>
  <c r="K597" i="19"/>
  <c r="J597" i="19"/>
  <c r="J597" i="29" s="1"/>
  <c r="I597" i="19"/>
  <c r="H597" i="19"/>
  <c r="G597" i="19"/>
  <c r="F597" i="19"/>
  <c r="BE596" i="19"/>
  <c r="BD596" i="19"/>
  <c r="AZ596" i="19"/>
  <c r="AY596" i="19"/>
  <c r="AX596" i="19"/>
  <c r="X596" i="19" s="1"/>
  <c r="X596" i="29" s="1"/>
  <c r="AW596" i="19"/>
  <c r="AV596" i="19"/>
  <c r="AS596" i="19"/>
  <c r="AS596" i="29" s="1"/>
  <c r="AR596" i="19"/>
  <c r="AR596" i="29" s="1"/>
  <c r="AQ596" i="19"/>
  <c r="AQ596" i="29" s="1"/>
  <c r="AP596" i="19"/>
  <c r="AP596" i="29" s="1"/>
  <c r="AO596" i="19"/>
  <c r="AO596" i="29" s="1"/>
  <c r="AN596" i="19"/>
  <c r="AN596" i="29" s="1"/>
  <c r="AM596" i="19"/>
  <c r="AM596" i="29" s="1"/>
  <c r="AL596" i="19"/>
  <c r="AK596" i="19"/>
  <c r="AK596" i="29" s="1"/>
  <c r="AJ596" i="19"/>
  <c r="AJ596" i="29" s="1"/>
  <c r="AI596" i="19"/>
  <c r="AI596" i="29" s="1"/>
  <c r="AH596" i="19"/>
  <c r="AH596" i="29" s="1"/>
  <c r="AG596" i="19"/>
  <c r="AG596" i="29" s="1"/>
  <c r="AF596" i="19"/>
  <c r="AF596" i="29" s="1"/>
  <c r="AC596" i="19"/>
  <c r="AD596" i="19" s="1"/>
  <c r="AD596" i="29" s="1"/>
  <c r="AB596" i="19"/>
  <c r="AB596" i="29" s="1"/>
  <c r="AA596" i="19"/>
  <c r="AA596" i="29" s="1"/>
  <c r="Z596" i="19"/>
  <c r="Z596" i="29" s="1"/>
  <c r="Y596" i="19"/>
  <c r="Y596" i="29" s="1"/>
  <c r="W596" i="19"/>
  <c r="W596" i="29" s="1"/>
  <c r="T596" i="19"/>
  <c r="V596" i="19" s="1"/>
  <c r="V596" i="29" s="1"/>
  <c r="S596" i="19"/>
  <c r="S596" i="29" s="1"/>
  <c r="R596" i="19"/>
  <c r="R596" i="29" s="1"/>
  <c r="Q596" i="19"/>
  <c r="Q596" i="29" s="1"/>
  <c r="O596" i="19"/>
  <c r="O596" i="29" s="1"/>
  <c r="L596" i="19"/>
  <c r="M596" i="19" s="1"/>
  <c r="M596" i="29" s="1"/>
  <c r="K596" i="19"/>
  <c r="J596" i="19"/>
  <c r="J596" i="29" s="1"/>
  <c r="I596" i="19"/>
  <c r="H596" i="19"/>
  <c r="G596" i="19"/>
  <c r="F596" i="19"/>
  <c r="BE595" i="19"/>
  <c r="BD595" i="19"/>
  <c r="AZ595" i="19"/>
  <c r="AY595" i="19"/>
  <c r="AX595" i="19"/>
  <c r="AW595" i="19"/>
  <c r="AV595" i="19"/>
  <c r="AS595" i="19"/>
  <c r="AS595" i="29" s="1"/>
  <c r="AR595" i="19"/>
  <c r="AR595" i="29" s="1"/>
  <c r="AQ595" i="19"/>
  <c r="AQ595" i="29" s="1"/>
  <c r="AP595" i="19"/>
  <c r="AP595" i="29" s="1"/>
  <c r="AO595" i="19"/>
  <c r="AO595" i="29" s="1"/>
  <c r="AN595" i="19"/>
  <c r="AN595" i="29" s="1"/>
  <c r="AM595" i="19"/>
  <c r="AM595" i="29" s="1"/>
  <c r="AL595" i="19"/>
  <c r="AK595" i="19"/>
  <c r="AK595" i="29" s="1"/>
  <c r="AJ595" i="19"/>
  <c r="AJ595" i="29" s="1"/>
  <c r="AI595" i="19"/>
  <c r="AI595" i="29" s="1"/>
  <c r="AH595" i="19"/>
  <c r="AH595" i="29" s="1"/>
  <c r="AG595" i="19"/>
  <c r="AG595" i="29" s="1"/>
  <c r="AF595" i="19"/>
  <c r="AF595" i="29" s="1"/>
  <c r="AC595" i="19"/>
  <c r="AB595" i="19"/>
  <c r="AB595" i="29" s="1"/>
  <c r="AA595" i="19"/>
  <c r="AA595" i="29" s="1"/>
  <c r="Z595" i="19"/>
  <c r="Z595" i="29" s="1"/>
  <c r="Y595" i="19"/>
  <c r="Y595" i="29" s="1"/>
  <c r="X595" i="19"/>
  <c r="X595" i="29" s="1"/>
  <c r="W595" i="19"/>
  <c r="W595" i="29" s="1"/>
  <c r="T595" i="19"/>
  <c r="U595" i="19" s="1"/>
  <c r="U595" i="29" s="1"/>
  <c r="S595" i="19"/>
  <c r="S595" i="29" s="1"/>
  <c r="R595" i="19"/>
  <c r="R595" i="29" s="1"/>
  <c r="Q595" i="19"/>
  <c r="Q595" i="29" s="1"/>
  <c r="O595" i="19"/>
  <c r="O595" i="29" s="1"/>
  <c r="L595" i="19"/>
  <c r="P595" i="19" s="1"/>
  <c r="P595" i="29" s="1"/>
  <c r="K595" i="19"/>
  <c r="J595" i="19"/>
  <c r="J595" i="29" s="1"/>
  <c r="I595" i="19"/>
  <c r="H595" i="19"/>
  <c r="G595" i="19"/>
  <c r="F595" i="19"/>
  <c r="BE594" i="19"/>
  <c r="BD594" i="19"/>
  <c r="AZ594" i="19"/>
  <c r="AY594" i="19"/>
  <c r="AX594" i="19"/>
  <c r="X594" i="19" s="1"/>
  <c r="X594" i="29" s="1"/>
  <c r="AW594" i="19"/>
  <c r="AV594" i="19"/>
  <c r="AS594" i="19"/>
  <c r="AS594" i="29" s="1"/>
  <c r="AR594" i="19"/>
  <c r="AR594" i="29" s="1"/>
  <c r="AQ594" i="19"/>
  <c r="AQ594" i="29" s="1"/>
  <c r="AP594" i="19"/>
  <c r="AP594" i="29" s="1"/>
  <c r="AO594" i="19"/>
  <c r="AO594" i="29" s="1"/>
  <c r="AN594" i="19"/>
  <c r="AN594" i="29" s="1"/>
  <c r="AM594" i="19"/>
  <c r="AM594" i="29" s="1"/>
  <c r="AL594" i="19"/>
  <c r="AK594" i="19"/>
  <c r="AK594" i="29" s="1"/>
  <c r="AJ594" i="19"/>
  <c r="AJ594" i="29" s="1"/>
  <c r="AI594" i="19"/>
  <c r="AI594" i="29" s="1"/>
  <c r="AH594" i="19"/>
  <c r="AH594" i="29" s="1"/>
  <c r="AG594" i="19"/>
  <c r="AG594" i="29" s="1"/>
  <c r="AF594" i="19"/>
  <c r="AF594" i="29" s="1"/>
  <c r="AC594" i="19"/>
  <c r="AD594" i="19" s="1"/>
  <c r="AD594" i="29" s="1"/>
  <c r="AB594" i="19"/>
  <c r="AB594" i="29" s="1"/>
  <c r="AA594" i="19"/>
  <c r="AA594" i="29" s="1"/>
  <c r="Z594" i="19"/>
  <c r="Z594" i="29" s="1"/>
  <c r="Y594" i="19"/>
  <c r="Y594" i="29" s="1"/>
  <c r="W594" i="19"/>
  <c r="W594" i="29" s="1"/>
  <c r="T594" i="19"/>
  <c r="S594" i="19"/>
  <c r="S594" i="29" s="1"/>
  <c r="R594" i="19"/>
  <c r="R594" i="29" s="1"/>
  <c r="Q594" i="19"/>
  <c r="Q594" i="29" s="1"/>
  <c r="O594" i="19"/>
  <c r="O594" i="29" s="1"/>
  <c r="L594" i="19"/>
  <c r="M594" i="19" s="1"/>
  <c r="M594" i="29" s="1"/>
  <c r="K594" i="19"/>
  <c r="J594" i="19"/>
  <c r="J594" i="29" s="1"/>
  <c r="I594" i="19"/>
  <c r="H594" i="19"/>
  <c r="G594" i="19"/>
  <c r="F594" i="19"/>
  <c r="BE593" i="19"/>
  <c r="BD593" i="19"/>
  <c r="AZ593" i="19"/>
  <c r="AY593" i="19"/>
  <c r="AX593" i="19"/>
  <c r="X593" i="19" s="1"/>
  <c r="X593" i="29" s="1"/>
  <c r="AW593" i="19"/>
  <c r="AV593" i="19"/>
  <c r="AS593" i="19"/>
  <c r="AS593" i="29" s="1"/>
  <c r="AR593" i="19"/>
  <c r="AR593" i="29" s="1"/>
  <c r="AQ593" i="19"/>
  <c r="AQ593" i="29" s="1"/>
  <c r="AP593" i="19"/>
  <c r="AP593" i="29" s="1"/>
  <c r="AO593" i="19"/>
  <c r="AO593" i="29" s="1"/>
  <c r="AN593" i="19"/>
  <c r="AN593" i="29" s="1"/>
  <c r="AM593" i="19"/>
  <c r="AM593" i="29" s="1"/>
  <c r="AL593" i="19"/>
  <c r="AK593" i="19"/>
  <c r="AJ593" i="19"/>
  <c r="AJ593" i="29" s="1"/>
  <c r="AI593" i="19"/>
  <c r="AI593" i="29" s="1"/>
  <c r="AH593" i="19"/>
  <c r="AH593" i="29" s="1"/>
  <c r="AG593" i="19"/>
  <c r="AG593" i="29" s="1"/>
  <c r="AF593" i="19"/>
  <c r="AF593" i="29" s="1"/>
  <c r="AC593" i="19"/>
  <c r="AE593" i="19" s="1"/>
  <c r="AE593" i="29" s="1"/>
  <c r="AB593" i="19"/>
  <c r="AB593" i="29" s="1"/>
  <c r="AA593" i="19"/>
  <c r="AA593" i="29" s="1"/>
  <c r="Z593" i="19"/>
  <c r="Z593" i="29" s="1"/>
  <c r="Y593" i="19"/>
  <c r="Y593" i="29" s="1"/>
  <c r="W593" i="19"/>
  <c r="W593" i="29" s="1"/>
  <c r="T593" i="19"/>
  <c r="U593" i="19" s="1"/>
  <c r="U593" i="29" s="1"/>
  <c r="S593" i="19"/>
  <c r="S593" i="29" s="1"/>
  <c r="R593" i="19"/>
  <c r="R593" i="29" s="1"/>
  <c r="Q593" i="19"/>
  <c r="Q593" i="29" s="1"/>
  <c r="O593" i="19"/>
  <c r="O593" i="29" s="1"/>
  <c r="L593" i="19"/>
  <c r="P593" i="19" s="1"/>
  <c r="P593" i="29" s="1"/>
  <c r="K593" i="19"/>
  <c r="J593" i="19"/>
  <c r="J593" i="29" s="1"/>
  <c r="I593" i="19"/>
  <c r="H593" i="19"/>
  <c r="G593" i="19"/>
  <c r="F593" i="19"/>
  <c r="BE592" i="19"/>
  <c r="BD592" i="19"/>
  <c r="AZ592" i="19"/>
  <c r="AY592" i="19"/>
  <c r="AX592" i="19"/>
  <c r="X592" i="19" s="1"/>
  <c r="X592" i="29" s="1"/>
  <c r="AW592" i="19"/>
  <c r="AV592" i="19"/>
  <c r="AS592" i="19"/>
  <c r="AS592" i="29" s="1"/>
  <c r="AR592" i="19"/>
  <c r="AR592" i="29" s="1"/>
  <c r="AQ592" i="19"/>
  <c r="AQ592" i="29" s="1"/>
  <c r="AP592" i="19"/>
  <c r="AP592" i="29" s="1"/>
  <c r="AO592" i="19"/>
  <c r="AO592" i="29" s="1"/>
  <c r="AN592" i="19"/>
  <c r="AN592" i="29" s="1"/>
  <c r="AM592" i="19"/>
  <c r="AM592" i="29" s="1"/>
  <c r="AL592" i="19"/>
  <c r="AK592" i="19"/>
  <c r="AK592" i="29" s="1"/>
  <c r="AJ592" i="19"/>
  <c r="AJ592" i="29" s="1"/>
  <c r="AI592" i="19"/>
  <c r="AI592" i="29" s="1"/>
  <c r="AH592" i="19"/>
  <c r="AH592" i="29" s="1"/>
  <c r="AG592" i="19"/>
  <c r="AG592" i="29" s="1"/>
  <c r="AF592" i="19"/>
  <c r="AF592" i="29" s="1"/>
  <c r="AC592" i="19"/>
  <c r="AD592" i="19" s="1"/>
  <c r="AD592" i="29" s="1"/>
  <c r="AB592" i="19"/>
  <c r="AB592" i="29" s="1"/>
  <c r="AA592" i="19"/>
  <c r="AA592" i="29" s="1"/>
  <c r="Z592" i="19"/>
  <c r="Z592" i="29" s="1"/>
  <c r="Y592" i="19"/>
  <c r="Y592" i="29" s="1"/>
  <c r="W592" i="19"/>
  <c r="W592" i="29" s="1"/>
  <c r="T592" i="19"/>
  <c r="V592" i="19" s="1"/>
  <c r="V592" i="29" s="1"/>
  <c r="S592" i="19"/>
  <c r="S592" i="29" s="1"/>
  <c r="R592" i="19"/>
  <c r="R592" i="29" s="1"/>
  <c r="Q592" i="19"/>
  <c r="Q592" i="29" s="1"/>
  <c r="O592" i="19"/>
  <c r="O592" i="29" s="1"/>
  <c r="L592" i="19"/>
  <c r="M592" i="19" s="1"/>
  <c r="M592" i="29" s="1"/>
  <c r="K592" i="19"/>
  <c r="J592" i="19"/>
  <c r="J592" i="29" s="1"/>
  <c r="I592" i="19"/>
  <c r="H592" i="19"/>
  <c r="G592" i="19"/>
  <c r="F592" i="19"/>
  <c r="BE591" i="19"/>
  <c r="BD591" i="19"/>
  <c r="AZ591" i="19"/>
  <c r="AY591" i="19"/>
  <c r="AX591" i="19"/>
  <c r="AW591" i="19"/>
  <c r="AV591" i="19"/>
  <c r="AS591" i="19"/>
  <c r="AS591" i="29" s="1"/>
  <c r="AR591" i="19"/>
  <c r="AR591" i="29" s="1"/>
  <c r="AQ591" i="19"/>
  <c r="AQ591" i="29" s="1"/>
  <c r="AP591" i="19"/>
  <c r="AP591" i="29" s="1"/>
  <c r="AO591" i="19"/>
  <c r="AO591" i="29" s="1"/>
  <c r="AN591" i="19"/>
  <c r="AN591" i="29" s="1"/>
  <c r="AM591" i="19"/>
  <c r="AM591" i="29" s="1"/>
  <c r="AL591" i="19"/>
  <c r="AK591" i="19"/>
  <c r="AK591" i="29" s="1"/>
  <c r="AJ591" i="19"/>
  <c r="AJ591" i="29" s="1"/>
  <c r="AI591" i="19"/>
  <c r="AI591" i="29" s="1"/>
  <c r="AH591" i="19"/>
  <c r="AH591" i="29" s="1"/>
  <c r="AG591" i="19"/>
  <c r="AG591" i="29" s="1"/>
  <c r="AF591" i="19"/>
  <c r="AF591" i="29" s="1"/>
  <c r="AC591" i="19"/>
  <c r="AB591" i="19"/>
  <c r="AB591" i="29" s="1"/>
  <c r="AA591" i="19"/>
  <c r="AA591" i="29" s="1"/>
  <c r="Z591" i="19"/>
  <c r="Z591" i="29" s="1"/>
  <c r="Y591" i="19"/>
  <c r="Y591" i="29" s="1"/>
  <c r="X591" i="19"/>
  <c r="X591" i="29" s="1"/>
  <c r="W591" i="19"/>
  <c r="W591" i="29" s="1"/>
  <c r="T591" i="19"/>
  <c r="U591" i="19" s="1"/>
  <c r="U591" i="29" s="1"/>
  <c r="S591" i="19"/>
  <c r="S591" i="29" s="1"/>
  <c r="R591" i="19"/>
  <c r="R591" i="29" s="1"/>
  <c r="Q591" i="19"/>
  <c r="Q591" i="29" s="1"/>
  <c r="O591" i="19"/>
  <c r="O591" i="29" s="1"/>
  <c r="L591" i="19"/>
  <c r="P591" i="19" s="1"/>
  <c r="P591" i="29" s="1"/>
  <c r="K591" i="19"/>
  <c r="J591" i="19"/>
  <c r="J591" i="29" s="1"/>
  <c r="I591" i="19"/>
  <c r="H591" i="19"/>
  <c r="G591" i="19"/>
  <c r="F591" i="19"/>
  <c r="BE590" i="19"/>
  <c r="BD590" i="19"/>
  <c r="AZ590" i="19"/>
  <c r="AY590" i="19"/>
  <c r="AX590" i="19"/>
  <c r="X590" i="19" s="1"/>
  <c r="X590" i="29" s="1"/>
  <c r="AW590" i="19"/>
  <c r="AV590" i="19"/>
  <c r="AS590" i="19"/>
  <c r="AS590" i="29" s="1"/>
  <c r="AR590" i="19"/>
  <c r="AR590" i="29" s="1"/>
  <c r="AQ590" i="19"/>
  <c r="AQ590" i="29" s="1"/>
  <c r="AP590" i="19"/>
  <c r="AP590" i="29" s="1"/>
  <c r="AO590" i="19"/>
  <c r="AO590" i="29" s="1"/>
  <c r="AN590" i="19"/>
  <c r="AN590" i="29" s="1"/>
  <c r="AM590" i="19"/>
  <c r="AM590" i="29" s="1"/>
  <c r="AL590" i="19"/>
  <c r="AK590" i="19"/>
  <c r="AK590" i="29" s="1"/>
  <c r="AJ590" i="19"/>
  <c r="AJ590" i="29" s="1"/>
  <c r="AI590" i="19"/>
  <c r="AI590" i="29" s="1"/>
  <c r="AH590" i="19"/>
  <c r="AH590" i="29" s="1"/>
  <c r="AG590" i="19"/>
  <c r="AG590" i="29" s="1"/>
  <c r="AF590" i="19"/>
  <c r="AF590" i="29" s="1"/>
  <c r="AC590" i="19"/>
  <c r="AD590" i="19" s="1"/>
  <c r="AD590" i="29" s="1"/>
  <c r="AB590" i="19"/>
  <c r="AB590" i="29" s="1"/>
  <c r="AA590" i="19"/>
  <c r="AA590" i="29" s="1"/>
  <c r="Z590" i="19"/>
  <c r="Z590" i="29" s="1"/>
  <c r="Y590" i="19"/>
  <c r="Y590" i="29" s="1"/>
  <c r="W590" i="19"/>
  <c r="W590" i="29" s="1"/>
  <c r="T590" i="19"/>
  <c r="S590" i="19"/>
  <c r="S590" i="29" s="1"/>
  <c r="R590" i="19"/>
  <c r="R590" i="29" s="1"/>
  <c r="Q590" i="19"/>
  <c r="Q590" i="29" s="1"/>
  <c r="O590" i="19"/>
  <c r="O590" i="29" s="1"/>
  <c r="L590" i="19"/>
  <c r="M590" i="19" s="1"/>
  <c r="M590" i="29" s="1"/>
  <c r="K590" i="19"/>
  <c r="J590" i="19"/>
  <c r="J590" i="29" s="1"/>
  <c r="I590" i="19"/>
  <c r="H590" i="19"/>
  <c r="G590" i="19"/>
  <c r="F590" i="19"/>
  <c r="BE589" i="19"/>
  <c r="BD589" i="19"/>
  <c r="AZ589" i="19"/>
  <c r="AY589" i="19"/>
  <c r="AX589" i="19"/>
  <c r="X589" i="19" s="1"/>
  <c r="X589" i="29" s="1"/>
  <c r="AW589" i="19"/>
  <c r="AV589" i="19"/>
  <c r="AS589" i="19"/>
  <c r="AS589" i="29" s="1"/>
  <c r="AR589" i="19"/>
  <c r="AR589" i="29" s="1"/>
  <c r="AQ589" i="19"/>
  <c r="AQ589" i="29" s="1"/>
  <c r="AP589" i="19"/>
  <c r="AP589" i="29" s="1"/>
  <c r="AO589" i="19"/>
  <c r="AO589" i="29" s="1"/>
  <c r="AN589" i="19"/>
  <c r="AN589" i="29" s="1"/>
  <c r="AM589" i="19"/>
  <c r="AM589" i="29" s="1"/>
  <c r="AL589" i="19"/>
  <c r="AK589" i="19"/>
  <c r="AJ589" i="19"/>
  <c r="AJ589" i="29" s="1"/>
  <c r="AI589" i="19"/>
  <c r="AI589" i="29" s="1"/>
  <c r="AH589" i="19"/>
  <c r="AH589" i="29" s="1"/>
  <c r="AG589" i="19"/>
  <c r="AG589" i="29" s="1"/>
  <c r="AF589" i="19"/>
  <c r="AF589" i="29" s="1"/>
  <c r="AC589" i="19"/>
  <c r="AE589" i="19" s="1"/>
  <c r="AE589" i="29" s="1"/>
  <c r="AB589" i="19"/>
  <c r="AB589" i="29" s="1"/>
  <c r="AA589" i="19"/>
  <c r="AA589" i="29" s="1"/>
  <c r="Z589" i="19"/>
  <c r="Z589" i="29" s="1"/>
  <c r="Y589" i="19"/>
  <c r="Y589" i="29" s="1"/>
  <c r="W589" i="19"/>
  <c r="W589" i="29" s="1"/>
  <c r="T589" i="19"/>
  <c r="U589" i="19" s="1"/>
  <c r="U589" i="29" s="1"/>
  <c r="S589" i="19"/>
  <c r="S589" i="29" s="1"/>
  <c r="R589" i="19"/>
  <c r="R589" i="29" s="1"/>
  <c r="Q589" i="19"/>
  <c r="Q589" i="29" s="1"/>
  <c r="O589" i="19"/>
  <c r="O589" i="29" s="1"/>
  <c r="L589" i="19"/>
  <c r="P589" i="19" s="1"/>
  <c r="P589" i="29" s="1"/>
  <c r="K589" i="19"/>
  <c r="J589" i="19"/>
  <c r="J589" i="29" s="1"/>
  <c r="I589" i="19"/>
  <c r="H589" i="19"/>
  <c r="G589" i="19"/>
  <c r="F589" i="19"/>
  <c r="BE588" i="19"/>
  <c r="BD588" i="19"/>
  <c r="AZ588" i="19"/>
  <c r="AY588" i="19"/>
  <c r="AX588" i="19"/>
  <c r="X588" i="19" s="1"/>
  <c r="X588" i="29" s="1"/>
  <c r="AW588" i="19"/>
  <c r="AV588" i="19"/>
  <c r="AS588" i="19"/>
  <c r="AS588" i="29" s="1"/>
  <c r="AR588" i="19"/>
  <c r="AR588" i="29" s="1"/>
  <c r="AQ588" i="19"/>
  <c r="AQ588" i="29" s="1"/>
  <c r="AP588" i="19"/>
  <c r="AP588" i="29" s="1"/>
  <c r="AO588" i="19"/>
  <c r="AO588" i="29" s="1"/>
  <c r="AN588" i="19"/>
  <c r="AN588" i="29" s="1"/>
  <c r="AM588" i="19"/>
  <c r="AM588" i="29" s="1"/>
  <c r="AL588" i="19"/>
  <c r="AK588" i="19"/>
  <c r="AK588" i="29" s="1"/>
  <c r="AJ588" i="19"/>
  <c r="AJ588" i="29" s="1"/>
  <c r="AI588" i="19"/>
  <c r="AI588" i="29" s="1"/>
  <c r="AH588" i="19"/>
  <c r="AH588" i="29" s="1"/>
  <c r="AG588" i="19"/>
  <c r="AG588" i="29" s="1"/>
  <c r="AF588" i="19"/>
  <c r="AF588" i="29" s="1"/>
  <c r="AC588" i="19"/>
  <c r="AD588" i="19" s="1"/>
  <c r="AD588" i="29" s="1"/>
  <c r="AB588" i="19"/>
  <c r="AB588" i="29" s="1"/>
  <c r="AA588" i="19"/>
  <c r="AA588" i="29" s="1"/>
  <c r="Z588" i="19"/>
  <c r="Z588" i="29" s="1"/>
  <c r="Y588" i="19"/>
  <c r="Y588" i="29" s="1"/>
  <c r="W588" i="19"/>
  <c r="W588" i="29" s="1"/>
  <c r="T588" i="19"/>
  <c r="V588" i="19" s="1"/>
  <c r="V588" i="29" s="1"/>
  <c r="S588" i="19"/>
  <c r="S588" i="29" s="1"/>
  <c r="R588" i="19"/>
  <c r="R588" i="29" s="1"/>
  <c r="Q588" i="19"/>
  <c r="Q588" i="29" s="1"/>
  <c r="O588" i="19"/>
  <c r="O588" i="29" s="1"/>
  <c r="L588" i="19"/>
  <c r="M588" i="19" s="1"/>
  <c r="M588" i="29" s="1"/>
  <c r="K588" i="19"/>
  <c r="J588" i="19"/>
  <c r="J588" i="29" s="1"/>
  <c r="I588" i="19"/>
  <c r="H588" i="19"/>
  <c r="G588" i="19"/>
  <c r="F588" i="19"/>
  <c r="BE587" i="19"/>
  <c r="BD587" i="19"/>
  <c r="AZ587" i="19"/>
  <c r="AY587" i="19"/>
  <c r="AX587" i="19"/>
  <c r="AW587" i="19"/>
  <c r="AV587" i="19"/>
  <c r="AS587" i="19"/>
  <c r="AS587" i="29" s="1"/>
  <c r="AR587" i="19"/>
  <c r="AR587" i="29" s="1"/>
  <c r="AQ587" i="19"/>
  <c r="AQ587" i="29" s="1"/>
  <c r="AP587" i="19"/>
  <c r="AP587" i="29" s="1"/>
  <c r="AO587" i="19"/>
  <c r="AO587" i="29" s="1"/>
  <c r="AN587" i="19"/>
  <c r="AN587" i="29" s="1"/>
  <c r="AM587" i="19"/>
  <c r="AM587" i="29" s="1"/>
  <c r="AL587" i="19"/>
  <c r="AK587" i="19"/>
  <c r="AK587" i="29" s="1"/>
  <c r="AJ587" i="19"/>
  <c r="AJ587" i="29" s="1"/>
  <c r="AI587" i="19"/>
  <c r="AI587" i="29" s="1"/>
  <c r="AH587" i="19"/>
  <c r="AH587" i="29" s="1"/>
  <c r="AG587" i="19"/>
  <c r="AG587" i="29" s="1"/>
  <c r="AF587" i="19"/>
  <c r="AF587" i="29" s="1"/>
  <c r="AC587" i="19"/>
  <c r="AB587" i="19"/>
  <c r="AB587" i="29" s="1"/>
  <c r="AA587" i="19"/>
  <c r="AA587" i="29" s="1"/>
  <c r="Z587" i="19"/>
  <c r="Z587" i="29" s="1"/>
  <c r="Y587" i="19"/>
  <c r="Y587" i="29" s="1"/>
  <c r="X587" i="19"/>
  <c r="X587" i="29" s="1"/>
  <c r="W587" i="19"/>
  <c r="W587" i="29" s="1"/>
  <c r="T587" i="19"/>
  <c r="U587" i="19" s="1"/>
  <c r="U587" i="29" s="1"/>
  <c r="S587" i="19"/>
  <c r="S587" i="29" s="1"/>
  <c r="R587" i="19"/>
  <c r="R587" i="29" s="1"/>
  <c r="Q587" i="19"/>
  <c r="Q587" i="29" s="1"/>
  <c r="O587" i="19"/>
  <c r="O587" i="29" s="1"/>
  <c r="L587" i="19"/>
  <c r="P587" i="19" s="1"/>
  <c r="P587" i="29" s="1"/>
  <c r="K587" i="19"/>
  <c r="J587" i="19"/>
  <c r="J587" i="29" s="1"/>
  <c r="I587" i="19"/>
  <c r="H587" i="19"/>
  <c r="G587" i="19"/>
  <c r="F587" i="19"/>
  <c r="BE586" i="19"/>
  <c r="BD586" i="19"/>
  <c r="AZ586" i="19"/>
  <c r="AY586" i="19"/>
  <c r="AX586" i="19"/>
  <c r="X586" i="19" s="1"/>
  <c r="X586" i="29" s="1"/>
  <c r="AW586" i="19"/>
  <c r="AV586" i="19"/>
  <c r="AS586" i="19"/>
  <c r="AS586" i="29" s="1"/>
  <c r="AR586" i="19"/>
  <c r="AR586" i="29" s="1"/>
  <c r="AQ586" i="19"/>
  <c r="AQ586" i="29" s="1"/>
  <c r="AP586" i="19"/>
  <c r="AP586" i="29" s="1"/>
  <c r="AO586" i="19"/>
  <c r="AO586" i="29" s="1"/>
  <c r="AN586" i="19"/>
  <c r="AN586" i="29" s="1"/>
  <c r="AM586" i="19"/>
  <c r="AM586" i="29" s="1"/>
  <c r="AL586" i="19"/>
  <c r="AK586" i="19"/>
  <c r="AK586" i="29" s="1"/>
  <c r="AJ586" i="19"/>
  <c r="AJ586" i="29" s="1"/>
  <c r="AI586" i="19"/>
  <c r="AI586" i="29" s="1"/>
  <c r="AH586" i="19"/>
  <c r="AH586" i="29" s="1"/>
  <c r="AG586" i="19"/>
  <c r="AG586" i="29" s="1"/>
  <c r="AF586" i="19"/>
  <c r="AF586" i="29" s="1"/>
  <c r="AC586" i="19"/>
  <c r="AD586" i="19" s="1"/>
  <c r="AD586" i="29" s="1"/>
  <c r="AB586" i="19"/>
  <c r="AB586" i="29" s="1"/>
  <c r="AA586" i="19"/>
  <c r="AA586" i="29" s="1"/>
  <c r="Z586" i="19"/>
  <c r="Z586" i="29" s="1"/>
  <c r="Y586" i="19"/>
  <c r="Y586" i="29" s="1"/>
  <c r="W586" i="19"/>
  <c r="W586" i="29" s="1"/>
  <c r="T586" i="19"/>
  <c r="S586" i="19"/>
  <c r="S586" i="29" s="1"/>
  <c r="R586" i="19"/>
  <c r="R586" i="29" s="1"/>
  <c r="Q586" i="19"/>
  <c r="Q586" i="29" s="1"/>
  <c r="O586" i="19"/>
  <c r="O586" i="29" s="1"/>
  <c r="L586" i="19"/>
  <c r="M586" i="19" s="1"/>
  <c r="M586" i="29" s="1"/>
  <c r="K586" i="19"/>
  <c r="J586" i="19"/>
  <c r="J586" i="29" s="1"/>
  <c r="I586" i="19"/>
  <c r="H586" i="19"/>
  <c r="G586" i="19"/>
  <c r="F586" i="19"/>
  <c r="BE585" i="19"/>
  <c r="BD585" i="19"/>
  <c r="AZ585" i="19"/>
  <c r="AY585" i="19"/>
  <c r="AX585" i="19"/>
  <c r="X585" i="19" s="1"/>
  <c r="X585" i="29" s="1"/>
  <c r="AW585" i="19"/>
  <c r="AV585" i="19"/>
  <c r="AS585" i="19"/>
  <c r="AS585" i="29" s="1"/>
  <c r="AR585" i="19"/>
  <c r="AR585" i="29" s="1"/>
  <c r="AQ585" i="19"/>
  <c r="AQ585" i="29" s="1"/>
  <c r="AP585" i="19"/>
  <c r="AP585" i="29" s="1"/>
  <c r="AO585" i="19"/>
  <c r="AO585" i="29" s="1"/>
  <c r="AN585" i="19"/>
  <c r="AN585" i="29" s="1"/>
  <c r="AM585" i="19"/>
  <c r="AM585" i="29" s="1"/>
  <c r="AL585" i="19"/>
  <c r="AL585" i="29" s="1"/>
  <c r="AK585" i="19"/>
  <c r="AK585" i="29" s="1"/>
  <c r="AJ585" i="19"/>
  <c r="AJ585" i="29" s="1"/>
  <c r="AI585" i="19"/>
  <c r="AI585" i="29" s="1"/>
  <c r="AH585" i="19"/>
  <c r="AH585" i="29" s="1"/>
  <c r="AG585" i="19"/>
  <c r="AG585" i="29" s="1"/>
  <c r="AF585" i="19"/>
  <c r="AF585" i="29" s="1"/>
  <c r="AC585" i="19"/>
  <c r="AE585" i="19" s="1"/>
  <c r="AE585" i="29" s="1"/>
  <c r="AB585" i="19"/>
  <c r="AB585" i="29" s="1"/>
  <c r="AA585" i="19"/>
  <c r="AA585" i="29" s="1"/>
  <c r="Z585" i="19"/>
  <c r="Z585" i="29" s="1"/>
  <c r="Y585" i="19"/>
  <c r="Y585" i="29" s="1"/>
  <c r="W585" i="19"/>
  <c r="W585" i="29" s="1"/>
  <c r="T585" i="19"/>
  <c r="U585" i="19" s="1"/>
  <c r="U585" i="29" s="1"/>
  <c r="S585" i="19"/>
  <c r="S585" i="29" s="1"/>
  <c r="R585" i="19"/>
  <c r="R585" i="29" s="1"/>
  <c r="Q585" i="19"/>
  <c r="Q585" i="29" s="1"/>
  <c r="O585" i="19"/>
  <c r="O585" i="29" s="1"/>
  <c r="L585" i="19"/>
  <c r="P585" i="19" s="1"/>
  <c r="P585" i="29" s="1"/>
  <c r="K585" i="19"/>
  <c r="J585" i="19"/>
  <c r="J585" i="29" s="1"/>
  <c r="I585" i="19"/>
  <c r="H585" i="19"/>
  <c r="G585" i="19"/>
  <c r="F585" i="19"/>
  <c r="BE584" i="19"/>
  <c r="BD584" i="19"/>
  <c r="AZ584" i="19"/>
  <c r="AY584" i="19"/>
  <c r="AX584" i="19"/>
  <c r="X584" i="19" s="1"/>
  <c r="X584" i="29" s="1"/>
  <c r="AW584" i="19"/>
  <c r="AV584" i="19"/>
  <c r="AS584" i="19"/>
  <c r="AS584" i="29" s="1"/>
  <c r="AR584" i="19"/>
  <c r="AR584" i="29" s="1"/>
  <c r="AQ584" i="19"/>
  <c r="AQ584" i="29" s="1"/>
  <c r="AP584" i="19"/>
  <c r="AP584" i="29" s="1"/>
  <c r="AO584" i="19"/>
  <c r="AO584" i="29" s="1"/>
  <c r="AN584" i="19"/>
  <c r="AN584" i="29" s="1"/>
  <c r="AM584" i="19"/>
  <c r="AM584" i="29" s="1"/>
  <c r="AL584" i="19"/>
  <c r="AK584" i="19"/>
  <c r="AK584" i="29" s="1"/>
  <c r="AJ584" i="19"/>
  <c r="AJ584" i="29" s="1"/>
  <c r="AI584" i="19"/>
  <c r="AI584" i="29" s="1"/>
  <c r="AH584" i="19"/>
  <c r="AH584" i="29" s="1"/>
  <c r="AG584" i="19"/>
  <c r="AG584" i="29" s="1"/>
  <c r="AF584" i="19"/>
  <c r="AF584" i="29" s="1"/>
  <c r="AC584" i="19"/>
  <c r="AD584" i="19" s="1"/>
  <c r="AD584" i="29" s="1"/>
  <c r="AB584" i="19"/>
  <c r="AB584" i="29" s="1"/>
  <c r="AA584" i="19"/>
  <c r="AA584" i="29" s="1"/>
  <c r="Z584" i="19"/>
  <c r="Z584" i="29" s="1"/>
  <c r="Y584" i="19"/>
  <c r="Y584" i="29" s="1"/>
  <c r="W584" i="19"/>
  <c r="W584" i="29" s="1"/>
  <c r="T584" i="19"/>
  <c r="V584" i="19" s="1"/>
  <c r="V584" i="29" s="1"/>
  <c r="S584" i="19"/>
  <c r="S584" i="29" s="1"/>
  <c r="R584" i="19"/>
  <c r="R584" i="29" s="1"/>
  <c r="Q584" i="19"/>
  <c r="Q584" i="29" s="1"/>
  <c r="O584" i="19"/>
  <c r="O584" i="29" s="1"/>
  <c r="L584" i="19"/>
  <c r="M584" i="19" s="1"/>
  <c r="M584" i="29" s="1"/>
  <c r="K584" i="19"/>
  <c r="J584" i="19"/>
  <c r="J584" i="29" s="1"/>
  <c r="I584" i="19"/>
  <c r="H584" i="19"/>
  <c r="G584" i="19"/>
  <c r="F584" i="19"/>
  <c r="BE583" i="19"/>
  <c r="BD583" i="19"/>
  <c r="AZ583" i="19"/>
  <c r="AY583" i="19"/>
  <c r="AX583" i="19"/>
  <c r="AW583" i="19"/>
  <c r="AV583" i="19"/>
  <c r="AS583" i="19"/>
  <c r="AS583" i="29" s="1"/>
  <c r="AR583" i="19"/>
  <c r="AR583" i="29" s="1"/>
  <c r="AQ583" i="19"/>
  <c r="AQ583" i="29" s="1"/>
  <c r="AP583" i="19"/>
  <c r="AP583" i="29" s="1"/>
  <c r="AO583" i="19"/>
  <c r="AO583" i="29" s="1"/>
  <c r="AN583" i="19"/>
  <c r="AN583" i="29" s="1"/>
  <c r="AM583" i="19"/>
  <c r="AM583" i="29" s="1"/>
  <c r="AL583" i="19"/>
  <c r="AK583" i="19"/>
  <c r="AK583" i="29" s="1"/>
  <c r="AJ583" i="19"/>
  <c r="AJ583" i="29" s="1"/>
  <c r="AI583" i="19"/>
  <c r="AI583" i="29" s="1"/>
  <c r="AH583" i="19"/>
  <c r="AH583" i="29" s="1"/>
  <c r="AG583" i="19"/>
  <c r="AG583" i="29" s="1"/>
  <c r="AF583" i="19"/>
  <c r="AF583" i="29" s="1"/>
  <c r="AC583" i="19"/>
  <c r="AB583" i="19"/>
  <c r="AB583" i="29" s="1"/>
  <c r="AA583" i="19"/>
  <c r="AA583" i="29" s="1"/>
  <c r="Z583" i="19"/>
  <c r="Z583" i="29" s="1"/>
  <c r="Y583" i="19"/>
  <c r="Y583" i="29" s="1"/>
  <c r="X583" i="19"/>
  <c r="X583" i="29" s="1"/>
  <c r="W583" i="19"/>
  <c r="W583" i="29" s="1"/>
  <c r="T583" i="19"/>
  <c r="U583" i="19" s="1"/>
  <c r="U583" i="29" s="1"/>
  <c r="S583" i="19"/>
  <c r="S583" i="29" s="1"/>
  <c r="R583" i="19"/>
  <c r="R583" i="29" s="1"/>
  <c r="Q583" i="19"/>
  <c r="Q583" i="29" s="1"/>
  <c r="O583" i="19"/>
  <c r="O583" i="29" s="1"/>
  <c r="L583" i="19"/>
  <c r="P583" i="19" s="1"/>
  <c r="P583" i="29" s="1"/>
  <c r="K583" i="19"/>
  <c r="J583" i="19"/>
  <c r="J583" i="29" s="1"/>
  <c r="I583" i="19"/>
  <c r="H583" i="19"/>
  <c r="G583" i="19"/>
  <c r="F583" i="19"/>
  <c r="BE582" i="19"/>
  <c r="BD582" i="19"/>
  <c r="AZ582" i="19"/>
  <c r="AY582" i="19"/>
  <c r="AX582" i="19"/>
  <c r="X582" i="19" s="1"/>
  <c r="X582" i="29" s="1"/>
  <c r="AW582" i="19"/>
  <c r="AV582" i="19"/>
  <c r="AS582" i="19"/>
  <c r="AS582" i="29" s="1"/>
  <c r="AR582" i="19"/>
  <c r="AR582" i="29" s="1"/>
  <c r="AQ582" i="19"/>
  <c r="AQ582" i="29" s="1"/>
  <c r="AP582" i="19"/>
  <c r="AP582" i="29" s="1"/>
  <c r="AO582" i="19"/>
  <c r="AO582" i="29" s="1"/>
  <c r="AN582" i="19"/>
  <c r="AN582" i="29" s="1"/>
  <c r="AM582" i="19"/>
  <c r="AM582" i="29" s="1"/>
  <c r="AL582" i="19"/>
  <c r="AK582" i="19"/>
  <c r="AK582" i="29" s="1"/>
  <c r="AJ582" i="19"/>
  <c r="AJ582" i="29" s="1"/>
  <c r="AI582" i="19"/>
  <c r="AI582" i="29" s="1"/>
  <c r="AH582" i="19"/>
  <c r="AH582" i="29" s="1"/>
  <c r="AG582" i="19"/>
  <c r="AG582" i="29" s="1"/>
  <c r="AF582" i="19"/>
  <c r="AF582" i="29" s="1"/>
  <c r="AC582" i="19"/>
  <c r="AD582" i="19" s="1"/>
  <c r="AD582" i="29" s="1"/>
  <c r="AB582" i="19"/>
  <c r="AB582" i="29" s="1"/>
  <c r="AA582" i="19"/>
  <c r="AA582" i="29" s="1"/>
  <c r="Z582" i="19"/>
  <c r="Z582" i="29" s="1"/>
  <c r="Y582" i="19"/>
  <c r="Y582" i="29" s="1"/>
  <c r="W582" i="19"/>
  <c r="W582" i="29" s="1"/>
  <c r="T582" i="19"/>
  <c r="S582" i="19"/>
  <c r="S582" i="29" s="1"/>
  <c r="R582" i="19"/>
  <c r="R582" i="29" s="1"/>
  <c r="Q582" i="19"/>
  <c r="Q582" i="29" s="1"/>
  <c r="O582" i="19"/>
  <c r="O582" i="29" s="1"/>
  <c r="L582" i="19"/>
  <c r="M582" i="19" s="1"/>
  <c r="M582" i="29" s="1"/>
  <c r="K582" i="19"/>
  <c r="J582" i="19"/>
  <c r="J582" i="29" s="1"/>
  <c r="I582" i="19"/>
  <c r="H582" i="19"/>
  <c r="G582" i="19"/>
  <c r="F582" i="19"/>
  <c r="BE581" i="19"/>
  <c r="BD581" i="19"/>
  <c r="AZ581" i="19"/>
  <c r="AY581" i="19"/>
  <c r="AX581" i="19"/>
  <c r="X581" i="19" s="1"/>
  <c r="X581" i="29" s="1"/>
  <c r="AW581" i="19"/>
  <c r="AV581" i="19"/>
  <c r="AS581" i="19"/>
  <c r="AS581" i="29" s="1"/>
  <c r="AR581" i="19"/>
  <c r="AR581" i="29" s="1"/>
  <c r="AQ581" i="19"/>
  <c r="AQ581" i="29" s="1"/>
  <c r="AP581" i="19"/>
  <c r="AP581" i="29" s="1"/>
  <c r="AO581" i="19"/>
  <c r="AO581" i="29" s="1"/>
  <c r="AN581" i="19"/>
  <c r="AN581" i="29" s="1"/>
  <c r="AM581" i="19"/>
  <c r="AM581" i="29" s="1"/>
  <c r="AL581" i="19"/>
  <c r="AL581" i="29" s="1"/>
  <c r="AK581" i="19"/>
  <c r="AK581" i="29" s="1"/>
  <c r="AJ581" i="19"/>
  <c r="AJ581" i="29" s="1"/>
  <c r="AI581" i="19"/>
  <c r="AI581" i="29" s="1"/>
  <c r="AH581" i="19"/>
  <c r="AH581" i="29" s="1"/>
  <c r="AG581" i="19"/>
  <c r="AG581" i="29" s="1"/>
  <c r="AF581" i="19"/>
  <c r="AF581" i="29" s="1"/>
  <c r="AC581" i="19"/>
  <c r="AE581" i="19" s="1"/>
  <c r="AE581" i="29" s="1"/>
  <c r="AB581" i="19"/>
  <c r="AB581" i="29" s="1"/>
  <c r="AA581" i="19"/>
  <c r="AA581" i="29" s="1"/>
  <c r="Z581" i="19"/>
  <c r="Z581" i="29" s="1"/>
  <c r="Y581" i="19"/>
  <c r="Y581" i="29" s="1"/>
  <c r="W581" i="19"/>
  <c r="W581" i="29" s="1"/>
  <c r="T581" i="19"/>
  <c r="U581" i="19" s="1"/>
  <c r="U581" i="29" s="1"/>
  <c r="S581" i="19"/>
  <c r="S581" i="29" s="1"/>
  <c r="R581" i="19"/>
  <c r="R581" i="29" s="1"/>
  <c r="Q581" i="19"/>
  <c r="Q581" i="29" s="1"/>
  <c r="O581" i="19"/>
  <c r="O581" i="29" s="1"/>
  <c r="L581" i="19"/>
  <c r="P581" i="19" s="1"/>
  <c r="P581" i="29" s="1"/>
  <c r="K581" i="19"/>
  <c r="J581" i="19"/>
  <c r="J581" i="29" s="1"/>
  <c r="I581" i="19"/>
  <c r="H581" i="19"/>
  <c r="G581" i="19"/>
  <c r="F581" i="19"/>
  <c r="BE580" i="19"/>
  <c r="BD580" i="19"/>
  <c r="AZ580" i="19"/>
  <c r="AY580" i="19"/>
  <c r="AX580" i="19"/>
  <c r="X580" i="19" s="1"/>
  <c r="X580" i="29" s="1"/>
  <c r="AW580" i="19"/>
  <c r="AV580" i="19"/>
  <c r="AS580" i="19"/>
  <c r="AS580" i="29" s="1"/>
  <c r="AR580" i="19"/>
  <c r="AR580" i="29" s="1"/>
  <c r="AQ580" i="19"/>
  <c r="AQ580" i="29" s="1"/>
  <c r="AP580" i="19"/>
  <c r="AP580" i="29" s="1"/>
  <c r="AO580" i="19"/>
  <c r="AO580" i="29" s="1"/>
  <c r="AN580" i="19"/>
  <c r="AN580" i="29" s="1"/>
  <c r="AM580" i="19"/>
  <c r="AM580" i="29" s="1"/>
  <c r="AL580" i="19"/>
  <c r="AK580" i="19"/>
  <c r="AK580" i="29" s="1"/>
  <c r="AJ580" i="19"/>
  <c r="AJ580" i="29" s="1"/>
  <c r="AI580" i="19"/>
  <c r="AI580" i="29" s="1"/>
  <c r="AH580" i="19"/>
  <c r="AH580" i="29" s="1"/>
  <c r="AG580" i="19"/>
  <c r="AG580" i="29" s="1"/>
  <c r="AF580" i="19"/>
  <c r="AF580" i="29" s="1"/>
  <c r="AC580" i="19"/>
  <c r="AD580" i="19" s="1"/>
  <c r="AD580" i="29" s="1"/>
  <c r="AB580" i="19"/>
  <c r="AB580" i="29" s="1"/>
  <c r="AA580" i="19"/>
  <c r="AA580" i="29" s="1"/>
  <c r="Z580" i="19"/>
  <c r="Z580" i="29" s="1"/>
  <c r="Y580" i="19"/>
  <c r="Y580" i="29" s="1"/>
  <c r="W580" i="19"/>
  <c r="W580" i="29" s="1"/>
  <c r="T580" i="19"/>
  <c r="V580" i="19" s="1"/>
  <c r="V580" i="29" s="1"/>
  <c r="S580" i="19"/>
  <c r="S580" i="29" s="1"/>
  <c r="R580" i="19"/>
  <c r="R580" i="29" s="1"/>
  <c r="Q580" i="19"/>
  <c r="Q580" i="29" s="1"/>
  <c r="O580" i="19"/>
  <c r="O580" i="29" s="1"/>
  <c r="L580" i="19"/>
  <c r="M580" i="19" s="1"/>
  <c r="M580" i="29" s="1"/>
  <c r="K580" i="19"/>
  <c r="J580" i="19"/>
  <c r="J580" i="29" s="1"/>
  <c r="I580" i="19"/>
  <c r="H580" i="19"/>
  <c r="G580" i="19"/>
  <c r="F580" i="19"/>
  <c r="BE579" i="19"/>
  <c r="BD579" i="19"/>
  <c r="AZ579" i="19"/>
  <c r="AY579" i="19"/>
  <c r="AX579" i="19"/>
  <c r="AW579" i="19"/>
  <c r="AV579" i="19"/>
  <c r="AS579" i="19"/>
  <c r="AS579" i="29" s="1"/>
  <c r="AR579" i="19"/>
  <c r="AR579" i="29" s="1"/>
  <c r="AQ579" i="19"/>
  <c r="AQ579" i="29" s="1"/>
  <c r="AP579" i="19"/>
  <c r="AP579" i="29" s="1"/>
  <c r="AO579" i="19"/>
  <c r="AO579" i="29" s="1"/>
  <c r="AN579" i="19"/>
  <c r="AN579" i="29" s="1"/>
  <c r="AM579" i="19"/>
  <c r="AM579" i="29" s="1"/>
  <c r="AL579" i="19"/>
  <c r="AK579" i="19"/>
  <c r="AK579" i="29" s="1"/>
  <c r="AJ579" i="19"/>
  <c r="AJ579" i="29" s="1"/>
  <c r="AI579" i="19"/>
  <c r="AI579" i="29" s="1"/>
  <c r="AH579" i="19"/>
  <c r="AH579" i="29" s="1"/>
  <c r="AG579" i="19"/>
  <c r="AG579" i="29" s="1"/>
  <c r="AF579" i="19"/>
  <c r="AF579" i="29" s="1"/>
  <c r="AC579" i="19"/>
  <c r="AB579" i="19"/>
  <c r="AB579" i="29" s="1"/>
  <c r="AA579" i="19"/>
  <c r="AA579" i="29" s="1"/>
  <c r="Z579" i="19"/>
  <c r="Z579" i="29" s="1"/>
  <c r="Y579" i="19"/>
  <c r="Y579" i="29" s="1"/>
  <c r="X579" i="19"/>
  <c r="X579" i="29" s="1"/>
  <c r="W579" i="19"/>
  <c r="W579" i="29" s="1"/>
  <c r="T579" i="19"/>
  <c r="U579" i="19" s="1"/>
  <c r="U579" i="29" s="1"/>
  <c r="S579" i="19"/>
  <c r="S579" i="29" s="1"/>
  <c r="R579" i="19"/>
  <c r="R579" i="29" s="1"/>
  <c r="Q579" i="19"/>
  <c r="Q579" i="29" s="1"/>
  <c r="O579" i="19"/>
  <c r="O579" i="29" s="1"/>
  <c r="L579" i="19"/>
  <c r="P579" i="19" s="1"/>
  <c r="P579" i="29" s="1"/>
  <c r="K579" i="19"/>
  <c r="J579" i="19"/>
  <c r="J579" i="29" s="1"/>
  <c r="I579" i="19"/>
  <c r="H579" i="19"/>
  <c r="G579" i="19"/>
  <c r="F579" i="19"/>
  <c r="BE578" i="19"/>
  <c r="BD578" i="19"/>
  <c r="AZ578" i="19"/>
  <c r="AY578" i="19"/>
  <c r="AX578" i="19"/>
  <c r="X578" i="19" s="1"/>
  <c r="X578" i="29" s="1"/>
  <c r="AW578" i="19"/>
  <c r="AV578" i="19"/>
  <c r="AS578" i="19"/>
  <c r="AS578" i="29" s="1"/>
  <c r="AR578" i="19"/>
  <c r="AR578" i="29" s="1"/>
  <c r="AQ578" i="19"/>
  <c r="AQ578" i="29" s="1"/>
  <c r="AP578" i="19"/>
  <c r="AP578" i="29" s="1"/>
  <c r="AO578" i="19"/>
  <c r="AO578" i="29" s="1"/>
  <c r="AN578" i="19"/>
  <c r="AN578" i="29" s="1"/>
  <c r="AM578" i="19"/>
  <c r="AM578" i="29" s="1"/>
  <c r="AL578" i="19"/>
  <c r="AK578" i="19"/>
  <c r="AK578" i="29" s="1"/>
  <c r="AJ578" i="19"/>
  <c r="AJ578" i="29" s="1"/>
  <c r="AI578" i="19"/>
  <c r="AI578" i="29" s="1"/>
  <c r="AH578" i="19"/>
  <c r="AH578" i="29" s="1"/>
  <c r="AG578" i="19"/>
  <c r="AG578" i="29" s="1"/>
  <c r="AF578" i="19"/>
  <c r="AF578" i="29" s="1"/>
  <c r="AC578" i="19"/>
  <c r="AD578" i="19" s="1"/>
  <c r="AD578" i="29" s="1"/>
  <c r="AB578" i="19"/>
  <c r="AB578" i="29" s="1"/>
  <c r="AA578" i="19"/>
  <c r="AA578" i="29" s="1"/>
  <c r="Z578" i="19"/>
  <c r="Z578" i="29" s="1"/>
  <c r="Y578" i="19"/>
  <c r="Y578" i="29" s="1"/>
  <c r="W578" i="19"/>
  <c r="W578" i="29" s="1"/>
  <c r="T578" i="19"/>
  <c r="S578" i="19"/>
  <c r="S578" i="29" s="1"/>
  <c r="R578" i="19"/>
  <c r="R578" i="29" s="1"/>
  <c r="Q578" i="19"/>
  <c r="Q578" i="29" s="1"/>
  <c r="O578" i="19"/>
  <c r="O578" i="29" s="1"/>
  <c r="L578" i="19"/>
  <c r="M578" i="19" s="1"/>
  <c r="M578" i="29" s="1"/>
  <c r="K578" i="19"/>
  <c r="J578" i="19"/>
  <c r="J578" i="29" s="1"/>
  <c r="I578" i="19"/>
  <c r="H578" i="19"/>
  <c r="G578" i="19"/>
  <c r="F578" i="19"/>
  <c r="BE577" i="19"/>
  <c r="BD577" i="19"/>
  <c r="AZ577" i="19"/>
  <c r="AY577" i="19"/>
  <c r="AX577" i="19"/>
  <c r="X577" i="19" s="1"/>
  <c r="X577" i="29" s="1"/>
  <c r="AW577" i="19"/>
  <c r="AV577" i="19"/>
  <c r="AS577" i="19"/>
  <c r="AS577" i="29" s="1"/>
  <c r="AR577" i="19"/>
  <c r="AR577" i="29" s="1"/>
  <c r="AQ577" i="19"/>
  <c r="AQ577" i="29" s="1"/>
  <c r="AP577" i="19"/>
  <c r="AP577" i="29" s="1"/>
  <c r="AO577" i="19"/>
  <c r="AO577" i="29" s="1"/>
  <c r="AN577" i="19"/>
  <c r="AN577" i="29" s="1"/>
  <c r="AM577" i="19"/>
  <c r="AM577" i="29" s="1"/>
  <c r="AL577" i="19"/>
  <c r="AL577" i="29" s="1"/>
  <c r="AK577" i="19"/>
  <c r="AK577" i="29" s="1"/>
  <c r="AJ577" i="19"/>
  <c r="AJ577" i="29" s="1"/>
  <c r="AI577" i="19"/>
  <c r="AI577" i="29" s="1"/>
  <c r="AH577" i="19"/>
  <c r="AH577" i="29" s="1"/>
  <c r="AG577" i="19"/>
  <c r="AG577" i="29" s="1"/>
  <c r="AF577" i="19"/>
  <c r="AF577" i="29" s="1"/>
  <c r="AC577" i="19"/>
  <c r="AE577" i="19" s="1"/>
  <c r="AE577" i="29" s="1"/>
  <c r="AB577" i="19"/>
  <c r="AB577" i="29" s="1"/>
  <c r="AA577" i="19"/>
  <c r="AA577" i="29" s="1"/>
  <c r="Z577" i="19"/>
  <c r="Z577" i="29" s="1"/>
  <c r="Y577" i="19"/>
  <c r="Y577" i="29" s="1"/>
  <c r="W577" i="19"/>
  <c r="W577" i="29" s="1"/>
  <c r="T577" i="19"/>
  <c r="U577" i="19" s="1"/>
  <c r="U577" i="29" s="1"/>
  <c r="S577" i="19"/>
  <c r="S577" i="29" s="1"/>
  <c r="R577" i="19"/>
  <c r="R577" i="29" s="1"/>
  <c r="Q577" i="19"/>
  <c r="Q577" i="29" s="1"/>
  <c r="O577" i="19"/>
  <c r="O577" i="29" s="1"/>
  <c r="L577" i="19"/>
  <c r="P577" i="19" s="1"/>
  <c r="P577" i="29" s="1"/>
  <c r="K577" i="19"/>
  <c r="J577" i="19"/>
  <c r="J577" i="29" s="1"/>
  <c r="I577" i="19"/>
  <c r="H577" i="19"/>
  <c r="G577" i="19"/>
  <c r="F577" i="19"/>
  <c r="BE576" i="19"/>
  <c r="BD576" i="19"/>
  <c r="AZ576" i="19"/>
  <c r="AY576" i="19"/>
  <c r="AX576" i="19"/>
  <c r="X576" i="19" s="1"/>
  <c r="X576" i="29" s="1"/>
  <c r="AW576" i="19"/>
  <c r="AV576" i="19"/>
  <c r="AS576" i="19"/>
  <c r="AS576" i="29" s="1"/>
  <c r="AR576" i="19"/>
  <c r="AR576" i="29" s="1"/>
  <c r="AQ576" i="19"/>
  <c r="AQ576" i="29" s="1"/>
  <c r="AP576" i="19"/>
  <c r="AP576" i="29" s="1"/>
  <c r="AO576" i="19"/>
  <c r="AO576" i="29" s="1"/>
  <c r="AN576" i="19"/>
  <c r="AN576" i="29" s="1"/>
  <c r="AM576" i="19"/>
  <c r="AM576" i="29" s="1"/>
  <c r="AL576" i="19"/>
  <c r="AK576" i="19"/>
  <c r="AK576" i="29" s="1"/>
  <c r="AJ576" i="19"/>
  <c r="AJ576" i="29" s="1"/>
  <c r="AI576" i="19"/>
  <c r="AI576" i="29" s="1"/>
  <c r="AH576" i="19"/>
  <c r="AH576" i="29" s="1"/>
  <c r="AG576" i="19"/>
  <c r="AG576" i="29" s="1"/>
  <c r="AF576" i="19"/>
  <c r="AF576" i="29" s="1"/>
  <c r="AC576" i="19"/>
  <c r="AD576" i="19" s="1"/>
  <c r="AD576" i="29" s="1"/>
  <c r="AB576" i="19"/>
  <c r="AB576" i="29" s="1"/>
  <c r="AA576" i="19"/>
  <c r="AA576" i="29" s="1"/>
  <c r="Z576" i="19"/>
  <c r="Z576" i="29" s="1"/>
  <c r="Y576" i="19"/>
  <c r="Y576" i="29" s="1"/>
  <c r="W576" i="19"/>
  <c r="W576" i="29" s="1"/>
  <c r="T576" i="19"/>
  <c r="V576" i="19" s="1"/>
  <c r="V576" i="29" s="1"/>
  <c r="S576" i="19"/>
  <c r="S576" i="29" s="1"/>
  <c r="R576" i="19"/>
  <c r="R576" i="29" s="1"/>
  <c r="Q576" i="19"/>
  <c r="Q576" i="29" s="1"/>
  <c r="O576" i="19"/>
  <c r="O576" i="29" s="1"/>
  <c r="L576" i="19"/>
  <c r="M576" i="19" s="1"/>
  <c r="M576" i="29" s="1"/>
  <c r="K576" i="19"/>
  <c r="J576" i="19"/>
  <c r="J576" i="29" s="1"/>
  <c r="I576" i="19"/>
  <c r="H576" i="19"/>
  <c r="G576" i="19"/>
  <c r="F576" i="19"/>
  <c r="BE575" i="19"/>
  <c r="BD575" i="19"/>
  <c r="AZ575" i="19"/>
  <c r="AY575" i="19"/>
  <c r="AX575" i="19"/>
  <c r="AW575" i="19"/>
  <c r="AV575" i="19"/>
  <c r="AS575" i="19"/>
  <c r="AS575" i="29" s="1"/>
  <c r="AR575" i="19"/>
  <c r="AR575" i="29" s="1"/>
  <c r="AQ575" i="19"/>
  <c r="AQ575" i="29" s="1"/>
  <c r="AP575" i="19"/>
  <c r="AP575" i="29" s="1"/>
  <c r="AO575" i="19"/>
  <c r="AO575" i="29" s="1"/>
  <c r="AN575" i="19"/>
  <c r="AN575" i="29" s="1"/>
  <c r="AM575" i="19"/>
  <c r="AM575" i="29" s="1"/>
  <c r="AL575" i="19"/>
  <c r="AK575" i="19"/>
  <c r="AK575" i="29" s="1"/>
  <c r="AJ575" i="19"/>
  <c r="AJ575" i="29" s="1"/>
  <c r="AI575" i="19"/>
  <c r="AI575" i="29" s="1"/>
  <c r="AH575" i="19"/>
  <c r="AH575" i="29" s="1"/>
  <c r="AG575" i="19"/>
  <c r="AG575" i="29" s="1"/>
  <c r="AF575" i="19"/>
  <c r="AF575" i="29" s="1"/>
  <c r="AC575" i="19"/>
  <c r="AB575" i="19"/>
  <c r="AB575" i="29" s="1"/>
  <c r="AA575" i="19"/>
  <c r="AA575" i="29" s="1"/>
  <c r="Z575" i="19"/>
  <c r="Z575" i="29" s="1"/>
  <c r="Y575" i="19"/>
  <c r="Y575" i="29" s="1"/>
  <c r="X575" i="19"/>
  <c r="X575" i="29" s="1"/>
  <c r="W575" i="19"/>
  <c r="W575" i="29" s="1"/>
  <c r="T575" i="19"/>
  <c r="U575" i="19" s="1"/>
  <c r="U575" i="29" s="1"/>
  <c r="S575" i="19"/>
  <c r="S575" i="29" s="1"/>
  <c r="R575" i="19"/>
  <c r="R575" i="29" s="1"/>
  <c r="Q575" i="19"/>
  <c r="Q575" i="29" s="1"/>
  <c r="O575" i="19"/>
  <c r="O575" i="29" s="1"/>
  <c r="L575" i="19"/>
  <c r="P575" i="19" s="1"/>
  <c r="P575" i="29" s="1"/>
  <c r="K575" i="19"/>
  <c r="J575" i="19"/>
  <c r="J575" i="29" s="1"/>
  <c r="I575" i="19"/>
  <c r="H575" i="19"/>
  <c r="G575" i="19"/>
  <c r="F575" i="19"/>
  <c r="BE574" i="19"/>
  <c r="BD574" i="19"/>
  <c r="AZ574" i="19"/>
  <c r="AY574" i="19"/>
  <c r="AX574" i="19"/>
  <c r="X574" i="19" s="1"/>
  <c r="X574" i="29" s="1"/>
  <c r="AW574" i="19"/>
  <c r="AV574" i="19"/>
  <c r="AS574" i="19"/>
  <c r="AS574" i="29" s="1"/>
  <c r="AR574" i="19"/>
  <c r="AR574" i="29" s="1"/>
  <c r="AQ574" i="19"/>
  <c r="AQ574" i="29" s="1"/>
  <c r="AP574" i="19"/>
  <c r="AP574" i="29" s="1"/>
  <c r="AO574" i="19"/>
  <c r="AO574" i="29" s="1"/>
  <c r="AN574" i="19"/>
  <c r="AN574" i="29" s="1"/>
  <c r="AM574" i="19"/>
  <c r="AM574" i="29" s="1"/>
  <c r="AL574" i="19"/>
  <c r="AK574" i="19"/>
  <c r="AK574" i="29" s="1"/>
  <c r="AJ574" i="19"/>
  <c r="AJ574" i="29" s="1"/>
  <c r="AI574" i="19"/>
  <c r="AI574" i="29" s="1"/>
  <c r="AH574" i="19"/>
  <c r="AH574" i="29" s="1"/>
  <c r="AG574" i="19"/>
  <c r="AG574" i="29" s="1"/>
  <c r="AF574" i="19"/>
  <c r="AF574" i="29" s="1"/>
  <c r="AC574" i="19"/>
  <c r="AD574" i="19" s="1"/>
  <c r="AD574" i="29" s="1"/>
  <c r="AB574" i="19"/>
  <c r="AB574" i="29" s="1"/>
  <c r="AA574" i="19"/>
  <c r="AA574" i="29" s="1"/>
  <c r="Z574" i="19"/>
  <c r="Z574" i="29" s="1"/>
  <c r="Y574" i="19"/>
  <c r="Y574" i="29" s="1"/>
  <c r="W574" i="19"/>
  <c r="W574" i="29" s="1"/>
  <c r="T574" i="19"/>
  <c r="S574" i="19"/>
  <c r="S574" i="29" s="1"/>
  <c r="R574" i="19"/>
  <c r="R574" i="29" s="1"/>
  <c r="Q574" i="19"/>
  <c r="Q574" i="29" s="1"/>
  <c r="O574" i="19"/>
  <c r="O574" i="29" s="1"/>
  <c r="L574" i="19"/>
  <c r="M574" i="19" s="1"/>
  <c r="M574" i="29" s="1"/>
  <c r="K574" i="19"/>
  <c r="J574" i="19"/>
  <c r="J574" i="29" s="1"/>
  <c r="I574" i="19"/>
  <c r="H574" i="19"/>
  <c r="G574" i="19"/>
  <c r="F574" i="19"/>
  <c r="BE573" i="19"/>
  <c r="BD573" i="19"/>
  <c r="AZ573" i="19"/>
  <c r="AY573" i="19"/>
  <c r="AX573" i="19"/>
  <c r="X573" i="19" s="1"/>
  <c r="X573" i="29" s="1"/>
  <c r="AW573" i="19"/>
  <c r="AV573" i="19"/>
  <c r="AS573" i="19"/>
  <c r="AS573" i="29" s="1"/>
  <c r="AR573" i="19"/>
  <c r="AR573" i="29" s="1"/>
  <c r="AQ573" i="19"/>
  <c r="AQ573" i="29" s="1"/>
  <c r="AP573" i="19"/>
  <c r="AP573" i="29" s="1"/>
  <c r="AO573" i="19"/>
  <c r="AO573" i="29" s="1"/>
  <c r="AN573" i="19"/>
  <c r="AN573" i="29" s="1"/>
  <c r="AM573" i="19"/>
  <c r="AM573" i="29" s="1"/>
  <c r="AL573" i="19"/>
  <c r="AK573" i="19"/>
  <c r="AJ573" i="19"/>
  <c r="AJ573" i="29" s="1"/>
  <c r="AI573" i="19"/>
  <c r="AI573" i="29" s="1"/>
  <c r="AH573" i="19"/>
  <c r="AH573" i="29" s="1"/>
  <c r="AG573" i="19"/>
  <c r="AG573" i="29" s="1"/>
  <c r="AF573" i="19"/>
  <c r="AF573" i="29" s="1"/>
  <c r="AC573" i="19"/>
  <c r="AE573" i="19" s="1"/>
  <c r="AE573" i="29" s="1"/>
  <c r="AB573" i="19"/>
  <c r="AB573" i="29" s="1"/>
  <c r="AA573" i="19"/>
  <c r="AA573" i="29" s="1"/>
  <c r="Z573" i="19"/>
  <c r="Z573" i="29" s="1"/>
  <c r="Y573" i="19"/>
  <c r="Y573" i="29" s="1"/>
  <c r="W573" i="19"/>
  <c r="W573" i="29" s="1"/>
  <c r="T573" i="19"/>
  <c r="U573" i="19" s="1"/>
  <c r="U573" i="29" s="1"/>
  <c r="S573" i="19"/>
  <c r="S573" i="29" s="1"/>
  <c r="R573" i="19"/>
  <c r="R573" i="29" s="1"/>
  <c r="Q573" i="19"/>
  <c r="Q573" i="29" s="1"/>
  <c r="O573" i="19"/>
  <c r="O573" i="29" s="1"/>
  <c r="L573" i="19"/>
  <c r="P573" i="19" s="1"/>
  <c r="P573" i="29" s="1"/>
  <c r="K573" i="19"/>
  <c r="J573" i="19"/>
  <c r="J573" i="29" s="1"/>
  <c r="I573" i="19"/>
  <c r="H573" i="19"/>
  <c r="G573" i="19"/>
  <c r="F573" i="19"/>
  <c r="BE572" i="19"/>
  <c r="BD572" i="19"/>
  <c r="AZ572" i="19"/>
  <c r="AY572" i="19"/>
  <c r="AX572" i="19"/>
  <c r="X572" i="19" s="1"/>
  <c r="X572" i="29" s="1"/>
  <c r="AW572" i="19"/>
  <c r="AV572" i="19"/>
  <c r="AS572" i="19"/>
  <c r="AS572" i="29" s="1"/>
  <c r="AR572" i="19"/>
  <c r="AR572" i="29" s="1"/>
  <c r="AQ572" i="19"/>
  <c r="AQ572" i="29" s="1"/>
  <c r="AP572" i="19"/>
  <c r="AP572" i="29" s="1"/>
  <c r="AO572" i="19"/>
  <c r="AO572" i="29" s="1"/>
  <c r="AN572" i="19"/>
  <c r="AN572" i="29" s="1"/>
  <c r="AM572" i="19"/>
  <c r="AM572" i="29" s="1"/>
  <c r="AL572" i="19"/>
  <c r="AK572" i="19"/>
  <c r="AK572" i="29" s="1"/>
  <c r="AJ572" i="19"/>
  <c r="AJ572" i="29" s="1"/>
  <c r="AI572" i="19"/>
  <c r="AI572" i="29" s="1"/>
  <c r="AH572" i="19"/>
  <c r="AH572" i="29" s="1"/>
  <c r="AG572" i="19"/>
  <c r="AG572" i="29" s="1"/>
  <c r="AF572" i="19"/>
  <c r="AF572" i="29" s="1"/>
  <c r="AC572" i="19"/>
  <c r="AD572" i="19" s="1"/>
  <c r="AD572" i="29" s="1"/>
  <c r="AB572" i="19"/>
  <c r="AB572" i="29" s="1"/>
  <c r="AA572" i="19"/>
  <c r="AA572" i="29" s="1"/>
  <c r="Z572" i="19"/>
  <c r="Z572" i="29" s="1"/>
  <c r="Y572" i="19"/>
  <c r="Y572" i="29" s="1"/>
  <c r="W572" i="19"/>
  <c r="W572" i="29" s="1"/>
  <c r="T572" i="19"/>
  <c r="V572" i="19" s="1"/>
  <c r="V572" i="29" s="1"/>
  <c r="S572" i="19"/>
  <c r="S572" i="29" s="1"/>
  <c r="R572" i="19"/>
  <c r="R572" i="29" s="1"/>
  <c r="Q572" i="19"/>
  <c r="Q572" i="29" s="1"/>
  <c r="O572" i="19"/>
  <c r="O572" i="29" s="1"/>
  <c r="L572" i="19"/>
  <c r="M572" i="19" s="1"/>
  <c r="M572" i="29" s="1"/>
  <c r="K572" i="19"/>
  <c r="J572" i="19"/>
  <c r="J572" i="29" s="1"/>
  <c r="I572" i="19"/>
  <c r="H572" i="19"/>
  <c r="G572" i="19"/>
  <c r="F572" i="19"/>
  <c r="BE571" i="19"/>
  <c r="BD571" i="19"/>
  <c r="AZ571" i="19"/>
  <c r="AY571" i="19"/>
  <c r="AX571" i="19"/>
  <c r="AW571" i="19"/>
  <c r="AV571" i="19"/>
  <c r="AS571" i="19"/>
  <c r="AS571" i="29" s="1"/>
  <c r="AR571" i="19"/>
  <c r="AR571" i="29" s="1"/>
  <c r="AQ571" i="19"/>
  <c r="AQ571" i="29" s="1"/>
  <c r="AP571" i="19"/>
  <c r="AP571" i="29" s="1"/>
  <c r="AO571" i="19"/>
  <c r="AO571" i="29" s="1"/>
  <c r="AN571" i="19"/>
  <c r="AN571" i="29" s="1"/>
  <c r="AM571" i="19"/>
  <c r="AM571" i="29" s="1"/>
  <c r="AL571" i="19"/>
  <c r="AK571" i="19"/>
  <c r="AK571" i="29" s="1"/>
  <c r="AJ571" i="19"/>
  <c r="AJ571" i="29" s="1"/>
  <c r="AI571" i="19"/>
  <c r="AI571" i="29" s="1"/>
  <c r="AH571" i="19"/>
  <c r="AH571" i="29" s="1"/>
  <c r="AG571" i="19"/>
  <c r="AG571" i="29" s="1"/>
  <c r="AF571" i="19"/>
  <c r="AF571" i="29" s="1"/>
  <c r="AC571" i="19"/>
  <c r="AB571" i="19"/>
  <c r="AB571" i="29" s="1"/>
  <c r="AA571" i="19"/>
  <c r="AA571" i="29" s="1"/>
  <c r="Z571" i="19"/>
  <c r="Z571" i="29" s="1"/>
  <c r="Y571" i="19"/>
  <c r="Y571" i="29" s="1"/>
  <c r="X571" i="19"/>
  <c r="X571" i="29" s="1"/>
  <c r="W571" i="19"/>
  <c r="W571" i="29" s="1"/>
  <c r="T571" i="19"/>
  <c r="U571" i="19" s="1"/>
  <c r="U571" i="29" s="1"/>
  <c r="S571" i="19"/>
  <c r="S571" i="29" s="1"/>
  <c r="R571" i="19"/>
  <c r="R571" i="29" s="1"/>
  <c r="Q571" i="19"/>
  <c r="Q571" i="29" s="1"/>
  <c r="O571" i="19"/>
  <c r="O571" i="29" s="1"/>
  <c r="L571" i="19"/>
  <c r="P571" i="19" s="1"/>
  <c r="P571" i="29" s="1"/>
  <c r="K571" i="19"/>
  <c r="J571" i="19"/>
  <c r="J571" i="29" s="1"/>
  <c r="I571" i="19"/>
  <c r="H571" i="19"/>
  <c r="G571" i="19"/>
  <c r="F571" i="19"/>
  <c r="BE570" i="19"/>
  <c r="BD570" i="19"/>
  <c r="AZ570" i="19"/>
  <c r="AY570" i="19"/>
  <c r="AX570" i="19"/>
  <c r="X570" i="19" s="1"/>
  <c r="X570" i="29" s="1"/>
  <c r="AW570" i="19"/>
  <c r="AV570" i="19"/>
  <c r="AS570" i="19"/>
  <c r="AS570" i="29" s="1"/>
  <c r="AR570" i="19"/>
  <c r="AR570" i="29" s="1"/>
  <c r="AQ570" i="19"/>
  <c r="AQ570" i="29" s="1"/>
  <c r="AP570" i="19"/>
  <c r="AP570" i="29" s="1"/>
  <c r="AO570" i="19"/>
  <c r="AO570" i="29" s="1"/>
  <c r="AN570" i="19"/>
  <c r="AN570" i="29" s="1"/>
  <c r="AM570" i="19"/>
  <c r="AM570" i="29" s="1"/>
  <c r="AL570" i="19"/>
  <c r="AK570" i="19"/>
  <c r="AK570" i="29" s="1"/>
  <c r="AJ570" i="19"/>
  <c r="AJ570" i="29" s="1"/>
  <c r="AI570" i="19"/>
  <c r="AI570" i="29" s="1"/>
  <c r="AH570" i="19"/>
  <c r="AH570" i="29" s="1"/>
  <c r="AG570" i="19"/>
  <c r="AG570" i="29" s="1"/>
  <c r="AF570" i="19"/>
  <c r="AF570" i="29" s="1"/>
  <c r="AC570" i="19"/>
  <c r="AD570" i="19" s="1"/>
  <c r="AD570" i="29" s="1"/>
  <c r="AB570" i="19"/>
  <c r="AB570" i="29" s="1"/>
  <c r="AA570" i="19"/>
  <c r="AA570" i="29" s="1"/>
  <c r="Z570" i="19"/>
  <c r="Z570" i="29" s="1"/>
  <c r="Y570" i="19"/>
  <c r="Y570" i="29" s="1"/>
  <c r="W570" i="19"/>
  <c r="W570" i="29" s="1"/>
  <c r="T570" i="19"/>
  <c r="S570" i="19"/>
  <c r="S570" i="29" s="1"/>
  <c r="R570" i="19"/>
  <c r="R570" i="29" s="1"/>
  <c r="Q570" i="19"/>
  <c r="Q570" i="29" s="1"/>
  <c r="O570" i="19"/>
  <c r="O570" i="29" s="1"/>
  <c r="L570" i="19"/>
  <c r="M570" i="19" s="1"/>
  <c r="M570" i="29" s="1"/>
  <c r="K570" i="19"/>
  <c r="J570" i="19"/>
  <c r="J570" i="29" s="1"/>
  <c r="I570" i="19"/>
  <c r="H570" i="19"/>
  <c r="G570" i="19"/>
  <c r="F570" i="19"/>
  <c r="BE569" i="19"/>
  <c r="BD569" i="19"/>
  <c r="AZ569" i="19"/>
  <c r="AY569" i="19"/>
  <c r="AX569" i="19"/>
  <c r="X569" i="19" s="1"/>
  <c r="X569" i="29" s="1"/>
  <c r="AW569" i="19"/>
  <c r="AV569" i="19"/>
  <c r="AS569" i="19"/>
  <c r="AS569" i="29" s="1"/>
  <c r="AR569" i="19"/>
  <c r="AR569" i="29" s="1"/>
  <c r="AQ569" i="19"/>
  <c r="AQ569" i="29" s="1"/>
  <c r="AP569" i="19"/>
  <c r="AP569" i="29" s="1"/>
  <c r="AO569" i="19"/>
  <c r="AO569" i="29" s="1"/>
  <c r="AN569" i="19"/>
  <c r="AN569" i="29" s="1"/>
  <c r="AM569" i="19"/>
  <c r="AM569" i="29" s="1"/>
  <c r="AL569" i="19"/>
  <c r="AL569" i="29" s="1"/>
  <c r="AK569" i="19"/>
  <c r="AK569" i="29" s="1"/>
  <c r="AJ569" i="19"/>
  <c r="AJ569" i="29" s="1"/>
  <c r="AI569" i="19"/>
  <c r="AI569" i="29" s="1"/>
  <c r="AH569" i="19"/>
  <c r="AH569" i="29" s="1"/>
  <c r="AG569" i="19"/>
  <c r="AG569" i="29" s="1"/>
  <c r="AF569" i="19"/>
  <c r="AF569" i="29" s="1"/>
  <c r="AC569" i="19"/>
  <c r="AE569" i="19" s="1"/>
  <c r="AE569" i="29" s="1"/>
  <c r="AB569" i="19"/>
  <c r="AB569" i="29" s="1"/>
  <c r="AA569" i="19"/>
  <c r="AA569" i="29" s="1"/>
  <c r="Z569" i="19"/>
  <c r="Z569" i="29" s="1"/>
  <c r="Y569" i="19"/>
  <c r="Y569" i="29" s="1"/>
  <c r="W569" i="19"/>
  <c r="W569" i="29" s="1"/>
  <c r="T569" i="19"/>
  <c r="U569" i="19" s="1"/>
  <c r="U569" i="29" s="1"/>
  <c r="S569" i="19"/>
  <c r="S569" i="29" s="1"/>
  <c r="R569" i="19"/>
  <c r="R569" i="29" s="1"/>
  <c r="Q569" i="19"/>
  <c r="Q569" i="29" s="1"/>
  <c r="O569" i="19"/>
  <c r="O569" i="29" s="1"/>
  <c r="L569" i="19"/>
  <c r="P569" i="19" s="1"/>
  <c r="P569" i="29" s="1"/>
  <c r="K569" i="19"/>
  <c r="J569" i="19"/>
  <c r="J569" i="29" s="1"/>
  <c r="I569" i="19"/>
  <c r="H569" i="19"/>
  <c r="G569" i="19"/>
  <c r="F569" i="19"/>
  <c r="BE568" i="19"/>
  <c r="BD568" i="19"/>
  <c r="AZ568" i="19"/>
  <c r="AY568" i="19"/>
  <c r="AX568" i="19"/>
  <c r="X568" i="19" s="1"/>
  <c r="X568" i="29" s="1"/>
  <c r="AW568" i="19"/>
  <c r="AV568" i="19"/>
  <c r="AS568" i="19"/>
  <c r="AS568" i="29" s="1"/>
  <c r="AR568" i="19"/>
  <c r="AR568" i="29" s="1"/>
  <c r="AQ568" i="19"/>
  <c r="AQ568" i="29" s="1"/>
  <c r="AP568" i="19"/>
  <c r="AP568" i="29" s="1"/>
  <c r="AO568" i="19"/>
  <c r="AO568" i="29" s="1"/>
  <c r="AN568" i="19"/>
  <c r="AN568" i="29" s="1"/>
  <c r="AM568" i="19"/>
  <c r="AM568" i="29" s="1"/>
  <c r="AL568" i="19"/>
  <c r="AK568" i="19"/>
  <c r="AK568" i="29" s="1"/>
  <c r="AJ568" i="19"/>
  <c r="AJ568" i="29" s="1"/>
  <c r="AI568" i="19"/>
  <c r="AI568" i="29" s="1"/>
  <c r="AH568" i="19"/>
  <c r="AH568" i="29" s="1"/>
  <c r="AG568" i="19"/>
  <c r="AG568" i="29" s="1"/>
  <c r="AF568" i="19"/>
  <c r="AF568" i="29" s="1"/>
  <c r="AC568" i="19"/>
  <c r="AD568" i="19" s="1"/>
  <c r="AD568" i="29" s="1"/>
  <c r="AB568" i="19"/>
  <c r="AB568" i="29" s="1"/>
  <c r="AA568" i="19"/>
  <c r="AA568" i="29" s="1"/>
  <c r="Z568" i="19"/>
  <c r="Z568" i="29" s="1"/>
  <c r="Y568" i="19"/>
  <c r="Y568" i="29" s="1"/>
  <c r="W568" i="19"/>
  <c r="W568" i="29" s="1"/>
  <c r="T568" i="19"/>
  <c r="V568" i="19" s="1"/>
  <c r="V568" i="29" s="1"/>
  <c r="S568" i="19"/>
  <c r="S568" i="29" s="1"/>
  <c r="R568" i="19"/>
  <c r="R568" i="29" s="1"/>
  <c r="Q568" i="19"/>
  <c r="Q568" i="29" s="1"/>
  <c r="O568" i="19"/>
  <c r="O568" i="29" s="1"/>
  <c r="L568" i="19"/>
  <c r="M568" i="19" s="1"/>
  <c r="M568" i="29" s="1"/>
  <c r="K568" i="19"/>
  <c r="J568" i="19"/>
  <c r="J568" i="29" s="1"/>
  <c r="I568" i="19"/>
  <c r="H568" i="19"/>
  <c r="G568" i="19"/>
  <c r="F568" i="19"/>
  <c r="BE567" i="19"/>
  <c r="BD567" i="19"/>
  <c r="AZ567" i="19"/>
  <c r="AY567" i="19"/>
  <c r="AX567" i="19"/>
  <c r="AW567" i="19"/>
  <c r="AV567" i="19"/>
  <c r="AS567" i="19"/>
  <c r="AS567" i="29" s="1"/>
  <c r="AR567" i="19"/>
  <c r="AR567" i="29" s="1"/>
  <c r="AQ567" i="19"/>
  <c r="AQ567" i="29" s="1"/>
  <c r="AP567" i="19"/>
  <c r="AP567" i="29" s="1"/>
  <c r="AO567" i="19"/>
  <c r="AO567" i="29" s="1"/>
  <c r="AN567" i="19"/>
  <c r="AN567" i="29" s="1"/>
  <c r="AM567" i="19"/>
  <c r="AM567" i="29" s="1"/>
  <c r="AL567" i="19"/>
  <c r="AK567" i="19"/>
  <c r="AK567" i="29" s="1"/>
  <c r="AJ567" i="19"/>
  <c r="AJ567" i="29" s="1"/>
  <c r="AI567" i="19"/>
  <c r="AI567" i="29" s="1"/>
  <c r="AH567" i="19"/>
  <c r="AH567" i="29" s="1"/>
  <c r="AG567" i="19"/>
  <c r="AG567" i="29" s="1"/>
  <c r="AF567" i="19"/>
  <c r="AF567" i="29" s="1"/>
  <c r="AC567" i="19"/>
  <c r="AB567" i="19"/>
  <c r="AB567" i="29" s="1"/>
  <c r="AA567" i="19"/>
  <c r="AA567" i="29" s="1"/>
  <c r="Z567" i="19"/>
  <c r="Z567" i="29" s="1"/>
  <c r="Y567" i="19"/>
  <c r="Y567" i="29" s="1"/>
  <c r="X567" i="19"/>
  <c r="X567" i="29" s="1"/>
  <c r="W567" i="19"/>
  <c r="W567" i="29" s="1"/>
  <c r="T567" i="19"/>
  <c r="U567" i="19" s="1"/>
  <c r="U567" i="29" s="1"/>
  <c r="S567" i="19"/>
  <c r="S567" i="29" s="1"/>
  <c r="R567" i="19"/>
  <c r="R567" i="29" s="1"/>
  <c r="Q567" i="19"/>
  <c r="Q567" i="29" s="1"/>
  <c r="O567" i="19"/>
  <c r="O567" i="29" s="1"/>
  <c r="L567" i="19"/>
  <c r="P567" i="19" s="1"/>
  <c r="P567" i="29" s="1"/>
  <c r="K567" i="19"/>
  <c r="J567" i="19"/>
  <c r="J567" i="29" s="1"/>
  <c r="I567" i="19"/>
  <c r="H567" i="19"/>
  <c r="G567" i="19"/>
  <c r="F567" i="19"/>
  <c r="BE566" i="19"/>
  <c r="BD566" i="19"/>
  <c r="AZ566" i="19"/>
  <c r="AY566" i="19"/>
  <c r="AX566" i="19"/>
  <c r="X566" i="19" s="1"/>
  <c r="X566" i="29" s="1"/>
  <c r="AW566" i="19"/>
  <c r="AV566" i="19"/>
  <c r="AS566" i="19"/>
  <c r="AS566" i="29" s="1"/>
  <c r="AR566" i="19"/>
  <c r="AR566" i="29" s="1"/>
  <c r="AQ566" i="19"/>
  <c r="AQ566" i="29" s="1"/>
  <c r="AP566" i="19"/>
  <c r="AP566" i="29" s="1"/>
  <c r="AO566" i="19"/>
  <c r="AO566" i="29" s="1"/>
  <c r="AN566" i="19"/>
  <c r="AN566" i="29" s="1"/>
  <c r="AM566" i="19"/>
  <c r="AM566" i="29" s="1"/>
  <c r="AL566" i="19"/>
  <c r="AK566" i="19"/>
  <c r="AK566" i="29" s="1"/>
  <c r="AJ566" i="19"/>
  <c r="AJ566" i="29" s="1"/>
  <c r="AI566" i="19"/>
  <c r="AI566" i="29" s="1"/>
  <c r="AH566" i="19"/>
  <c r="AH566" i="29" s="1"/>
  <c r="AG566" i="19"/>
  <c r="AG566" i="29" s="1"/>
  <c r="AF566" i="19"/>
  <c r="AF566" i="29" s="1"/>
  <c r="AC566" i="19"/>
  <c r="AD566" i="19" s="1"/>
  <c r="AD566" i="29" s="1"/>
  <c r="AB566" i="19"/>
  <c r="AB566" i="29" s="1"/>
  <c r="AA566" i="19"/>
  <c r="AA566" i="29" s="1"/>
  <c r="Z566" i="19"/>
  <c r="Z566" i="29" s="1"/>
  <c r="Y566" i="19"/>
  <c r="Y566" i="29" s="1"/>
  <c r="W566" i="19"/>
  <c r="W566" i="29" s="1"/>
  <c r="T566" i="19"/>
  <c r="S566" i="19"/>
  <c r="S566" i="29" s="1"/>
  <c r="R566" i="19"/>
  <c r="R566" i="29" s="1"/>
  <c r="Q566" i="19"/>
  <c r="Q566" i="29" s="1"/>
  <c r="O566" i="19"/>
  <c r="O566" i="29" s="1"/>
  <c r="L566" i="19"/>
  <c r="M566" i="19" s="1"/>
  <c r="M566" i="29" s="1"/>
  <c r="K566" i="19"/>
  <c r="J566" i="19"/>
  <c r="J566" i="29" s="1"/>
  <c r="I566" i="19"/>
  <c r="H566" i="19"/>
  <c r="G566" i="19"/>
  <c r="F566" i="19"/>
  <c r="BE565" i="19"/>
  <c r="BD565" i="19"/>
  <c r="AZ565" i="19"/>
  <c r="AY565" i="19"/>
  <c r="AX565" i="19"/>
  <c r="X565" i="19" s="1"/>
  <c r="X565" i="29" s="1"/>
  <c r="AW565" i="19"/>
  <c r="AV565" i="19"/>
  <c r="AS565" i="19"/>
  <c r="AS565" i="29" s="1"/>
  <c r="AR565" i="19"/>
  <c r="AR565" i="29" s="1"/>
  <c r="AQ565" i="19"/>
  <c r="AQ565" i="29" s="1"/>
  <c r="AP565" i="19"/>
  <c r="AP565" i="29" s="1"/>
  <c r="AO565" i="19"/>
  <c r="AO565" i="29" s="1"/>
  <c r="AN565" i="19"/>
  <c r="AN565" i="29" s="1"/>
  <c r="AM565" i="19"/>
  <c r="AM565" i="29" s="1"/>
  <c r="AL565" i="19"/>
  <c r="AK565" i="19"/>
  <c r="AJ565" i="19"/>
  <c r="AJ565" i="29" s="1"/>
  <c r="AI565" i="19"/>
  <c r="AI565" i="29" s="1"/>
  <c r="AH565" i="19"/>
  <c r="AH565" i="29" s="1"/>
  <c r="AG565" i="19"/>
  <c r="AG565" i="29" s="1"/>
  <c r="AF565" i="19"/>
  <c r="AF565" i="29" s="1"/>
  <c r="AC565" i="19"/>
  <c r="AE565" i="19" s="1"/>
  <c r="AE565" i="29" s="1"/>
  <c r="AB565" i="19"/>
  <c r="AB565" i="29" s="1"/>
  <c r="AA565" i="19"/>
  <c r="AA565" i="29" s="1"/>
  <c r="Z565" i="19"/>
  <c r="Z565" i="29" s="1"/>
  <c r="Y565" i="19"/>
  <c r="Y565" i="29" s="1"/>
  <c r="W565" i="19"/>
  <c r="W565" i="29" s="1"/>
  <c r="T565" i="19"/>
  <c r="U565" i="19" s="1"/>
  <c r="U565" i="29" s="1"/>
  <c r="S565" i="19"/>
  <c r="S565" i="29" s="1"/>
  <c r="R565" i="19"/>
  <c r="R565" i="29" s="1"/>
  <c r="Q565" i="19"/>
  <c r="Q565" i="29" s="1"/>
  <c r="O565" i="19"/>
  <c r="O565" i="29" s="1"/>
  <c r="L565" i="19"/>
  <c r="P565" i="19" s="1"/>
  <c r="P565" i="29" s="1"/>
  <c r="K565" i="19"/>
  <c r="J565" i="19"/>
  <c r="J565" i="29" s="1"/>
  <c r="I565" i="19"/>
  <c r="H565" i="19"/>
  <c r="G565" i="19"/>
  <c r="F565" i="19"/>
  <c r="BE564" i="19"/>
  <c r="BD564" i="19"/>
  <c r="AZ564" i="19"/>
  <c r="AY564" i="19"/>
  <c r="AX564" i="19"/>
  <c r="X564" i="19" s="1"/>
  <c r="X564" i="29" s="1"/>
  <c r="AW564" i="19"/>
  <c r="AV564" i="19"/>
  <c r="AS564" i="19"/>
  <c r="AS564" i="29" s="1"/>
  <c r="AR564" i="19"/>
  <c r="AR564" i="29" s="1"/>
  <c r="AQ564" i="19"/>
  <c r="AQ564" i="29" s="1"/>
  <c r="AP564" i="19"/>
  <c r="AP564" i="29" s="1"/>
  <c r="AO564" i="19"/>
  <c r="AO564" i="29" s="1"/>
  <c r="AN564" i="19"/>
  <c r="AN564" i="29" s="1"/>
  <c r="AM564" i="19"/>
  <c r="AM564" i="29" s="1"/>
  <c r="AL564" i="19"/>
  <c r="AK564" i="19"/>
  <c r="AK564" i="29" s="1"/>
  <c r="AJ564" i="19"/>
  <c r="AJ564" i="29" s="1"/>
  <c r="AI564" i="19"/>
  <c r="AI564" i="29" s="1"/>
  <c r="AH564" i="19"/>
  <c r="AH564" i="29" s="1"/>
  <c r="AG564" i="19"/>
  <c r="AG564" i="29" s="1"/>
  <c r="AF564" i="19"/>
  <c r="AF564" i="29" s="1"/>
  <c r="AC564" i="19"/>
  <c r="AD564" i="19" s="1"/>
  <c r="AD564" i="29" s="1"/>
  <c r="AB564" i="19"/>
  <c r="AB564" i="29" s="1"/>
  <c r="AA564" i="19"/>
  <c r="AA564" i="29" s="1"/>
  <c r="Z564" i="19"/>
  <c r="Z564" i="29" s="1"/>
  <c r="Y564" i="19"/>
  <c r="Y564" i="29" s="1"/>
  <c r="W564" i="19"/>
  <c r="W564" i="29" s="1"/>
  <c r="T564" i="19"/>
  <c r="S564" i="19"/>
  <c r="S564" i="29" s="1"/>
  <c r="R564" i="19"/>
  <c r="R564" i="29" s="1"/>
  <c r="Q564" i="19"/>
  <c r="Q564" i="29" s="1"/>
  <c r="O564" i="19"/>
  <c r="O564" i="29" s="1"/>
  <c r="L564" i="19"/>
  <c r="M564" i="19" s="1"/>
  <c r="M564" i="29" s="1"/>
  <c r="K564" i="19"/>
  <c r="J564" i="19"/>
  <c r="J564" i="29" s="1"/>
  <c r="I564" i="19"/>
  <c r="H564" i="19"/>
  <c r="G564" i="19"/>
  <c r="F564" i="19"/>
  <c r="BE563" i="19"/>
  <c r="BD563" i="19"/>
  <c r="AZ563" i="19"/>
  <c r="AY563" i="19"/>
  <c r="AX563" i="19"/>
  <c r="X563" i="19" s="1"/>
  <c r="X563" i="29" s="1"/>
  <c r="AW563" i="19"/>
  <c r="AV563" i="19"/>
  <c r="AS563" i="19"/>
  <c r="AS563" i="29" s="1"/>
  <c r="AR563" i="19"/>
  <c r="AR563" i="29" s="1"/>
  <c r="AQ563" i="19"/>
  <c r="AQ563" i="29" s="1"/>
  <c r="AP563" i="19"/>
  <c r="AP563" i="29" s="1"/>
  <c r="AO563" i="19"/>
  <c r="AO563" i="29" s="1"/>
  <c r="AN563" i="19"/>
  <c r="AN563" i="29" s="1"/>
  <c r="AM563" i="19"/>
  <c r="AM563" i="29" s="1"/>
  <c r="AL563" i="19"/>
  <c r="AL563" i="29" s="1"/>
  <c r="AK563" i="19"/>
  <c r="AK563" i="29" s="1"/>
  <c r="AJ563" i="19"/>
  <c r="AJ563" i="29" s="1"/>
  <c r="AI563" i="19"/>
  <c r="AI563" i="29" s="1"/>
  <c r="AH563" i="19"/>
  <c r="AH563" i="29" s="1"/>
  <c r="AG563" i="19"/>
  <c r="AG563" i="29" s="1"/>
  <c r="AF563" i="19"/>
  <c r="AF563" i="29" s="1"/>
  <c r="AC563" i="19"/>
  <c r="AE563" i="19" s="1"/>
  <c r="AE563" i="29" s="1"/>
  <c r="AB563" i="19"/>
  <c r="AB563" i="29" s="1"/>
  <c r="AA563" i="19"/>
  <c r="AA563" i="29" s="1"/>
  <c r="Z563" i="19"/>
  <c r="Z563" i="29" s="1"/>
  <c r="Y563" i="19"/>
  <c r="Y563" i="29" s="1"/>
  <c r="W563" i="19"/>
  <c r="W563" i="29" s="1"/>
  <c r="T563" i="19"/>
  <c r="U563" i="19" s="1"/>
  <c r="U563" i="29" s="1"/>
  <c r="S563" i="19"/>
  <c r="S563" i="29" s="1"/>
  <c r="R563" i="19"/>
  <c r="R563" i="29" s="1"/>
  <c r="Q563" i="19"/>
  <c r="Q563" i="29" s="1"/>
  <c r="O563" i="19"/>
  <c r="O563" i="29" s="1"/>
  <c r="L563" i="19"/>
  <c r="P563" i="19" s="1"/>
  <c r="P563" i="29" s="1"/>
  <c r="K563" i="19"/>
  <c r="J563" i="19"/>
  <c r="J563" i="29" s="1"/>
  <c r="I563" i="19"/>
  <c r="H563" i="19"/>
  <c r="G563" i="19"/>
  <c r="F563" i="19"/>
  <c r="BE562" i="19"/>
  <c r="BD562" i="19"/>
  <c r="AZ562" i="19"/>
  <c r="AY562" i="19"/>
  <c r="AX562" i="19"/>
  <c r="X562" i="19" s="1"/>
  <c r="X562" i="29" s="1"/>
  <c r="AW562" i="19"/>
  <c r="AV562" i="19"/>
  <c r="AS562" i="19"/>
  <c r="AS562" i="29" s="1"/>
  <c r="AR562" i="19"/>
  <c r="AR562" i="29" s="1"/>
  <c r="AQ562" i="19"/>
  <c r="AQ562" i="29" s="1"/>
  <c r="AP562" i="19"/>
  <c r="AP562" i="29" s="1"/>
  <c r="AO562" i="19"/>
  <c r="AO562" i="29" s="1"/>
  <c r="AN562" i="19"/>
  <c r="AN562" i="29" s="1"/>
  <c r="AM562" i="19"/>
  <c r="AM562" i="29" s="1"/>
  <c r="AL562" i="19"/>
  <c r="AK562" i="19"/>
  <c r="AK562" i="29" s="1"/>
  <c r="AJ562" i="19"/>
  <c r="AJ562" i="29" s="1"/>
  <c r="AI562" i="19"/>
  <c r="AI562" i="29" s="1"/>
  <c r="AH562" i="19"/>
  <c r="AH562" i="29" s="1"/>
  <c r="AG562" i="19"/>
  <c r="AG562" i="29" s="1"/>
  <c r="AF562" i="19"/>
  <c r="AF562" i="29" s="1"/>
  <c r="AC562" i="19"/>
  <c r="AD562" i="19" s="1"/>
  <c r="AD562" i="29" s="1"/>
  <c r="AB562" i="19"/>
  <c r="AB562" i="29" s="1"/>
  <c r="AA562" i="19"/>
  <c r="AA562" i="29" s="1"/>
  <c r="Z562" i="19"/>
  <c r="Z562" i="29" s="1"/>
  <c r="Y562" i="19"/>
  <c r="Y562" i="29" s="1"/>
  <c r="W562" i="19"/>
  <c r="W562" i="29" s="1"/>
  <c r="T562" i="19"/>
  <c r="V562" i="19" s="1"/>
  <c r="V562" i="29" s="1"/>
  <c r="S562" i="19"/>
  <c r="S562" i="29" s="1"/>
  <c r="R562" i="19"/>
  <c r="R562" i="29" s="1"/>
  <c r="Q562" i="19"/>
  <c r="Q562" i="29" s="1"/>
  <c r="O562" i="19"/>
  <c r="O562" i="29" s="1"/>
  <c r="L562" i="19"/>
  <c r="M562" i="19" s="1"/>
  <c r="M562" i="29" s="1"/>
  <c r="K562" i="19"/>
  <c r="J562" i="19"/>
  <c r="J562" i="29" s="1"/>
  <c r="I562" i="19"/>
  <c r="H562" i="19"/>
  <c r="G562" i="19"/>
  <c r="F562" i="19"/>
  <c r="BE561" i="19"/>
  <c r="BD561" i="19"/>
  <c r="AZ561" i="19"/>
  <c r="AY561" i="19"/>
  <c r="AX561" i="19"/>
  <c r="AW561" i="19"/>
  <c r="AV561" i="19"/>
  <c r="AS561" i="19"/>
  <c r="AS561" i="29" s="1"/>
  <c r="AR561" i="19"/>
  <c r="AR561" i="29" s="1"/>
  <c r="AQ561" i="19"/>
  <c r="AQ561" i="29" s="1"/>
  <c r="AP561" i="19"/>
  <c r="AP561" i="29" s="1"/>
  <c r="AO561" i="19"/>
  <c r="AO561" i="29" s="1"/>
  <c r="AN561" i="19"/>
  <c r="AN561" i="29" s="1"/>
  <c r="AM561" i="19"/>
  <c r="AM561" i="29" s="1"/>
  <c r="AL561" i="19"/>
  <c r="AK561" i="19"/>
  <c r="AK561" i="29" s="1"/>
  <c r="AJ561" i="19"/>
  <c r="AJ561" i="29" s="1"/>
  <c r="AI561" i="19"/>
  <c r="AI561" i="29" s="1"/>
  <c r="AH561" i="19"/>
  <c r="AH561" i="29" s="1"/>
  <c r="AG561" i="19"/>
  <c r="AG561" i="29" s="1"/>
  <c r="AF561" i="19"/>
  <c r="AF561" i="29" s="1"/>
  <c r="AC561" i="19"/>
  <c r="AB561" i="19"/>
  <c r="AB561" i="29" s="1"/>
  <c r="AA561" i="19"/>
  <c r="AA561" i="29" s="1"/>
  <c r="Z561" i="19"/>
  <c r="Z561" i="29" s="1"/>
  <c r="Y561" i="19"/>
  <c r="Y561" i="29" s="1"/>
  <c r="X561" i="19"/>
  <c r="X561" i="29" s="1"/>
  <c r="W561" i="19"/>
  <c r="W561" i="29" s="1"/>
  <c r="T561" i="19"/>
  <c r="U561" i="19" s="1"/>
  <c r="U561" i="29" s="1"/>
  <c r="S561" i="19"/>
  <c r="S561" i="29" s="1"/>
  <c r="R561" i="19"/>
  <c r="R561" i="29" s="1"/>
  <c r="Q561" i="19"/>
  <c r="Q561" i="29" s="1"/>
  <c r="O561" i="19"/>
  <c r="O561" i="29" s="1"/>
  <c r="L561" i="19"/>
  <c r="P561" i="19" s="1"/>
  <c r="P561" i="29" s="1"/>
  <c r="K561" i="19"/>
  <c r="J561" i="19"/>
  <c r="J561" i="29" s="1"/>
  <c r="I561" i="19"/>
  <c r="H561" i="19"/>
  <c r="G561" i="19"/>
  <c r="F561" i="19"/>
  <c r="BE560" i="19"/>
  <c r="BD560" i="19"/>
  <c r="AZ560" i="19"/>
  <c r="AY560" i="19"/>
  <c r="AX560" i="19"/>
  <c r="X560" i="19" s="1"/>
  <c r="X560" i="29" s="1"/>
  <c r="AW560" i="19"/>
  <c r="AV560" i="19"/>
  <c r="AS560" i="19"/>
  <c r="AS560" i="29" s="1"/>
  <c r="AR560" i="19"/>
  <c r="AR560" i="29" s="1"/>
  <c r="AQ560" i="19"/>
  <c r="AQ560" i="29" s="1"/>
  <c r="AP560" i="19"/>
  <c r="AP560" i="29" s="1"/>
  <c r="AO560" i="19"/>
  <c r="AO560" i="29" s="1"/>
  <c r="AN560" i="19"/>
  <c r="AN560" i="29" s="1"/>
  <c r="AM560" i="19"/>
  <c r="AM560" i="29" s="1"/>
  <c r="AL560" i="19"/>
  <c r="AK560" i="19"/>
  <c r="AK560" i="29" s="1"/>
  <c r="AJ560" i="19"/>
  <c r="AJ560" i="29" s="1"/>
  <c r="AI560" i="19"/>
  <c r="AI560" i="29" s="1"/>
  <c r="AH560" i="19"/>
  <c r="AH560" i="29" s="1"/>
  <c r="AG560" i="19"/>
  <c r="AG560" i="29" s="1"/>
  <c r="AF560" i="19"/>
  <c r="AF560" i="29" s="1"/>
  <c r="AC560" i="19"/>
  <c r="AD560" i="19" s="1"/>
  <c r="AD560" i="29" s="1"/>
  <c r="AB560" i="19"/>
  <c r="AB560" i="29" s="1"/>
  <c r="AA560" i="19"/>
  <c r="AA560" i="29" s="1"/>
  <c r="Z560" i="19"/>
  <c r="Z560" i="29" s="1"/>
  <c r="Y560" i="19"/>
  <c r="Y560" i="29" s="1"/>
  <c r="W560" i="19"/>
  <c r="W560" i="29" s="1"/>
  <c r="T560" i="19"/>
  <c r="S560" i="19"/>
  <c r="S560" i="29" s="1"/>
  <c r="R560" i="19"/>
  <c r="R560" i="29" s="1"/>
  <c r="Q560" i="19"/>
  <c r="Q560" i="29" s="1"/>
  <c r="O560" i="19"/>
  <c r="O560" i="29" s="1"/>
  <c r="L560" i="19"/>
  <c r="M560" i="19" s="1"/>
  <c r="M560" i="29" s="1"/>
  <c r="K560" i="19"/>
  <c r="J560" i="19"/>
  <c r="J560" i="29" s="1"/>
  <c r="I560" i="19"/>
  <c r="H560" i="19"/>
  <c r="G560" i="19"/>
  <c r="F560" i="19"/>
  <c r="BE559" i="19"/>
  <c r="BD559" i="19"/>
  <c r="AZ559" i="19"/>
  <c r="AY559" i="19"/>
  <c r="AX559" i="19"/>
  <c r="X559" i="19" s="1"/>
  <c r="X559" i="29" s="1"/>
  <c r="AW559" i="19"/>
  <c r="AV559" i="19"/>
  <c r="AS559" i="19"/>
  <c r="AS559" i="29" s="1"/>
  <c r="AR559" i="19"/>
  <c r="AR559" i="29" s="1"/>
  <c r="AQ559" i="19"/>
  <c r="AQ559" i="29" s="1"/>
  <c r="AP559" i="19"/>
  <c r="AP559" i="29" s="1"/>
  <c r="AO559" i="19"/>
  <c r="AO559" i="29" s="1"/>
  <c r="AN559" i="19"/>
  <c r="AN559" i="29" s="1"/>
  <c r="AM559" i="19"/>
  <c r="AM559" i="29" s="1"/>
  <c r="AL559" i="19"/>
  <c r="AK559" i="19"/>
  <c r="AJ559" i="19"/>
  <c r="AJ559" i="29" s="1"/>
  <c r="AI559" i="19"/>
  <c r="AI559" i="29" s="1"/>
  <c r="AH559" i="19"/>
  <c r="AH559" i="29" s="1"/>
  <c r="AG559" i="19"/>
  <c r="AG559" i="29" s="1"/>
  <c r="AF559" i="19"/>
  <c r="AF559" i="29" s="1"/>
  <c r="AC559" i="19"/>
  <c r="AE559" i="19" s="1"/>
  <c r="AE559" i="29" s="1"/>
  <c r="AB559" i="19"/>
  <c r="AB559" i="29" s="1"/>
  <c r="AA559" i="19"/>
  <c r="AA559" i="29" s="1"/>
  <c r="Z559" i="19"/>
  <c r="Z559" i="29" s="1"/>
  <c r="Y559" i="19"/>
  <c r="Y559" i="29" s="1"/>
  <c r="W559" i="19"/>
  <c r="W559" i="29" s="1"/>
  <c r="T559" i="19"/>
  <c r="U559" i="19" s="1"/>
  <c r="U559" i="29" s="1"/>
  <c r="S559" i="19"/>
  <c r="S559" i="29" s="1"/>
  <c r="R559" i="19"/>
  <c r="R559" i="29" s="1"/>
  <c r="Q559" i="19"/>
  <c r="Q559" i="29" s="1"/>
  <c r="O559" i="19"/>
  <c r="O559" i="29" s="1"/>
  <c r="L559" i="19"/>
  <c r="P559" i="19" s="1"/>
  <c r="P559" i="29" s="1"/>
  <c r="K559" i="19"/>
  <c r="J559" i="19"/>
  <c r="J559" i="29" s="1"/>
  <c r="I559" i="19"/>
  <c r="H559" i="19"/>
  <c r="G559" i="19"/>
  <c r="F559" i="19"/>
  <c r="BE558" i="19"/>
  <c r="BD558" i="19"/>
  <c r="AZ558" i="19"/>
  <c r="AY558" i="19"/>
  <c r="AX558" i="19"/>
  <c r="X558" i="19" s="1"/>
  <c r="X558" i="29" s="1"/>
  <c r="AW558" i="19"/>
  <c r="AV558" i="19"/>
  <c r="AS558" i="19"/>
  <c r="AS558" i="29" s="1"/>
  <c r="AR558" i="19"/>
  <c r="AR558" i="29" s="1"/>
  <c r="AQ558" i="19"/>
  <c r="AQ558" i="29" s="1"/>
  <c r="AP558" i="19"/>
  <c r="AP558" i="29" s="1"/>
  <c r="AO558" i="19"/>
  <c r="AO558" i="29" s="1"/>
  <c r="AN558" i="19"/>
  <c r="AN558" i="29" s="1"/>
  <c r="AM558" i="19"/>
  <c r="AM558" i="29" s="1"/>
  <c r="AL558" i="19"/>
  <c r="AK558" i="19"/>
  <c r="AK558" i="29" s="1"/>
  <c r="AJ558" i="19"/>
  <c r="AJ558" i="29" s="1"/>
  <c r="AI558" i="19"/>
  <c r="AI558" i="29" s="1"/>
  <c r="AH558" i="19"/>
  <c r="AH558" i="29" s="1"/>
  <c r="AG558" i="19"/>
  <c r="AG558" i="29" s="1"/>
  <c r="AF558" i="19"/>
  <c r="AF558" i="29" s="1"/>
  <c r="AC558" i="19"/>
  <c r="AD558" i="19" s="1"/>
  <c r="AD558" i="29" s="1"/>
  <c r="AB558" i="19"/>
  <c r="AB558" i="29" s="1"/>
  <c r="AA558" i="19"/>
  <c r="AA558" i="29" s="1"/>
  <c r="Z558" i="19"/>
  <c r="Z558" i="29" s="1"/>
  <c r="Y558" i="19"/>
  <c r="Y558" i="29" s="1"/>
  <c r="W558" i="19"/>
  <c r="W558" i="29" s="1"/>
  <c r="T558" i="19"/>
  <c r="V558" i="19" s="1"/>
  <c r="V558" i="29" s="1"/>
  <c r="S558" i="19"/>
  <c r="S558" i="29" s="1"/>
  <c r="R558" i="19"/>
  <c r="R558" i="29" s="1"/>
  <c r="Q558" i="19"/>
  <c r="Q558" i="29" s="1"/>
  <c r="O558" i="19"/>
  <c r="O558" i="29" s="1"/>
  <c r="L558" i="19"/>
  <c r="M558" i="19" s="1"/>
  <c r="M558" i="29" s="1"/>
  <c r="K558" i="19"/>
  <c r="J558" i="19"/>
  <c r="J558" i="29" s="1"/>
  <c r="I558" i="19"/>
  <c r="H558" i="19"/>
  <c r="G558" i="19"/>
  <c r="F558" i="19"/>
  <c r="BE557" i="19"/>
  <c r="BD557" i="19"/>
  <c r="AZ557" i="19"/>
  <c r="AY557" i="19"/>
  <c r="AX557" i="19"/>
  <c r="AW557" i="19"/>
  <c r="AV557" i="19"/>
  <c r="AS557" i="19"/>
  <c r="AS557" i="29" s="1"/>
  <c r="AR557" i="19"/>
  <c r="AR557" i="29" s="1"/>
  <c r="AQ557" i="19"/>
  <c r="AQ557" i="29" s="1"/>
  <c r="AP557" i="19"/>
  <c r="AP557" i="29" s="1"/>
  <c r="AO557" i="19"/>
  <c r="AO557" i="29" s="1"/>
  <c r="AN557" i="19"/>
  <c r="AN557" i="29" s="1"/>
  <c r="AM557" i="19"/>
  <c r="AM557" i="29" s="1"/>
  <c r="AL557" i="19"/>
  <c r="AK557" i="19"/>
  <c r="AK557" i="29" s="1"/>
  <c r="AJ557" i="19"/>
  <c r="AJ557" i="29" s="1"/>
  <c r="AI557" i="19"/>
  <c r="AI557" i="29" s="1"/>
  <c r="AH557" i="19"/>
  <c r="AH557" i="29" s="1"/>
  <c r="AG557" i="19"/>
  <c r="AG557" i="29" s="1"/>
  <c r="AF557" i="19"/>
  <c r="AF557" i="29" s="1"/>
  <c r="AC557" i="19"/>
  <c r="AB557" i="19"/>
  <c r="AB557" i="29" s="1"/>
  <c r="AA557" i="19"/>
  <c r="AA557" i="29" s="1"/>
  <c r="Z557" i="19"/>
  <c r="Z557" i="29" s="1"/>
  <c r="Y557" i="19"/>
  <c r="Y557" i="29" s="1"/>
  <c r="X557" i="19"/>
  <c r="X557" i="29" s="1"/>
  <c r="W557" i="19"/>
  <c r="W557" i="29" s="1"/>
  <c r="T557" i="19"/>
  <c r="U557" i="19" s="1"/>
  <c r="U557" i="29" s="1"/>
  <c r="S557" i="19"/>
  <c r="S557" i="29" s="1"/>
  <c r="R557" i="19"/>
  <c r="R557" i="29" s="1"/>
  <c r="Q557" i="19"/>
  <c r="Q557" i="29" s="1"/>
  <c r="O557" i="19"/>
  <c r="O557" i="29" s="1"/>
  <c r="L557" i="19"/>
  <c r="P557" i="19" s="1"/>
  <c r="P557" i="29" s="1"/>
  <c r="K557" i="19"/>
  <c r="J557" i="19"/>
  <c r="J557" i="29" s="1"/>
  <c r="I557" i="19"/>
  <c r="H557" i="19"/>
  <c r="G557" i="19"/>
  <c r="F557" i="19"/>
  <c r="BE556" i="19"/>
  <c r="BD556" i="19"/>
  <c r="AZ556" i="19"/>
  <c r="AY556" i="19"/>
  <c r="AX556" i="19"/>
  <c r="X556" i="19" s="1"/>
  <c r="X556" i="29" s="1"/>
  <c r="AW556" i="19"/>
  <c r="AV556" i="19"/>
  <c r="AS556" i="19"/>
  <c r="AS556" i="29" s="1"/>
  <c r="AR556" i="19"/>
  <c r="AR556" i="29" s="1"/>
  <c r="AQ556" i="19"/>
  <c r="AQ556" i="29" s="1"/>
  <c r="AP556" i="19"/>
  <c r="AP556" i="29" s="1"/>
  <c r="AO556" i="19"/>
  <c r="AO556" i="29" s="1"/>
  <c r="AN556" i="19"/>
  <c r="AN556" i="29" s="1"/>
  <c r="AM556" i="19"/>
  <c r="AM556" i="29" s="1"/>
  <c r="AL556" i="19"/>
  <c r="AK556" i="19"/>
  <c r="AK556" i="29" s="1"/>
  <c r="AJ556" i="19"/>
  <c r="AJ556" i="29" s="1"/>
  <c r="AI556" i="19"/>
  <c r="AI556" i="29" s="1"/>
  <c r="AH556" i="19"/>
  <c r="AH556" i="29" s="1"/>
  <c r="AG556" i="19"/>
  <c r="AG556" i="29" s="1"/>
  <c r="AF556" i="19"/>
  <c r="AF556" i="29" s="1"/>
  <c r="AC556" i="19"/>
  <c r="AD556" i="19" s="1"/>
  <c r="AD556" i="29" s="1"/>
  <c r="AB556" i="19"/>
  <c r="AB556" i="29" s="1"/>
  <c r="AA556" i="19"/>
  <c r="AA556" i="29" s="1"/>
  <c r="Z556" i="19"/>
  <c r="Z556" i="29" s="1"/>
  <c r="Y556" i="19"/>
  <c r="Y556" i="29" s="1"/>
  <c r="W556" i="19"/>
  <c r="W556" i="29" s="1"/>
  <c r="T556" i="19"/>
  <c r="S556" i="19"/>
  <c r="S556" i="29" s="1"/>
  <c r="R556" i="19"/>
  <c r="R556" i="29" s="1"/>
  <c r="Q556" i="19"/>
  <c r="Q556" i="29" s="1"/>
  <c r="O556" i="19"/>
  <c r="O556" i="29" s="1"/>
  <c r="L556" i="19"/>
  <c r="K556" i="19"/>
  <c r="J556" i="19"/>
  <c r="J556" i="29" s="1"/>
  <c r="I556" i="19"/>
  <c r="H556" i="19"/>
  <c r="G556" i="19"/>
  <c r="F556" i="19"/>
  <c r="BE555" i="19"/>
  <c r="BD555" i="19"/>
  <c r="AZ555" i="19"/>
  <c r="AY555" i="19"/>
  <c r="AX555" i="19"/>
  <c r="X555" i="19" s="1"/>
  <c r="X555" i="29" s="1"/>
  <c r="AW555" i="19"/>
  <c r="AV555" i="19"/>
  <c r="AS555" i="19"/>
  <c r="AS555" i="29" s="1"/>
  <c r="AR555" i="19"/>
  <c r="AR555" i="29" s="1"/>
  <c r="AQ555" i="19"/>
  <c r="AQ555" i="29" s="1"/>
  <c r="AP555" i="19"/>
  <c r="AP555" i="29" s="1"/>
  <c r="AO555" i="19"/>
  <c r="AO555" i="29" s="1"/>
  <c r="AN555" i="19"/>
  <c r="AN555" i="29" s="1"/>
  <c r="AM555" i="19"/>
  <c r="AM555" i="29" s="1"/>
  <c r="AL555" i="19"/>
  <c r="AK555" i="19"/>
  <c r="AJ555" i="19"/>
  <c r="AJ555" i="29" s="1"/>
  <c r="AI555" i="19"/>
  <c r="AI555" i="29" s="1"/>
  <c r="AH555" i="19"/>
  <c r="AH555" i="29" s="1"/>
  <c r="AG555" i="19"/>
  <c r="AG555" i="29" s="1"/>
  <c r="AF555" i="19"/>
  <c r="AF555" i="29" s="1"/>
  <c r="AC555" i="19"/>
  <c r="AE555" i="19" s="1"/>
  <c r="AE555" i="29" s="1"/>
  <c r="AB555" i="19"/>
  <c r="AB555" i="29" s="1"/>
  <c r="AA555" i="19"/>
  <c r="AA555" i="29" s="1"/>
  <c r="Z555" i="19"/>
  <c r="Z555" i="29" s="1"/>
  <c r="Y555" i="19"/>
  <c r="Y555" i="29" s="1"/>
  <c r="W555" i="19"/>
  <c r="W555" i="29" s="1"/>
  <c r="T555" i="19"/>
  <c r="U555" i="19" s="1"/>
  <c r="U555" i="29" s="1"/>
  <c r="S555" i="19"/>
  <c r="S555" i="29" s="1"/>
  <c r="R555" i="19"/>
  <c r="R555" i="29" s="1"/>
  <c r="Q555" i="19"/>
  <c r="Q555" i="29" s="1"/>
  <c r="O555" i="19"/>
  <c r="O555" i="29" s="1"/>
  <c r="L555" i="19"/>
  <c r="P555" i="19" s="1"/>
  <c r="P555" i="29" s="1"/>
  <c r="K555" i="19"/>
  <c r="J555" i="19"/>
  <c r="J555" i="29" s="1"/>
  <c r="I555" i="19"/>
  <c r="H555" i="19"/>
  <c r="G555" i="19"/>
  <c r="F555" i="19"/>
  <c r="BE554" i="19"/>
  <c r="BD554" i="19"/>
  <c r="AZ554" i="19"/>
  <c r="AY554" i="19"/>
  <c r="AX554" i="19"/>
  <c r="X554" i="19" s="1"/>
  <c r="X554" i="29" s="1"/>
  <c r="AW554" i="19"/>
  <c r="AV554" i="19"/>
  <c r="AS554" i="19"/>
  <c r="AS554" i="29" s="1"/>
  <c r="AR554" i="19"/>
  <c r="AR554" i="29" s="1"/>
  <c r="AQ554" i="19"/>
  <c r="AQ554" i="29" s="1"/>
  <c r="AP554" i="19"/>
  <c r="AP554" i="29" s="1"/>
  <c r="AO554" i="19"/>
  <c r="AO554" i="29" s="1"/>
  <c r="AN554" i="19"/>
  <c r="AN554" i="29" s="1"/>
  <c r="AM554" i="19"/>
  <c r="AM554" i="29" s="1"/>
  <c r="AL554" i="19"/>
  <c r="AK554" i="19"/>
  <c r="AK554" i="29" s="1"/>
  <c r="AJ554" i="19"/>
  <c r="AJ554" i="29" s="1"/>
  <c r="AI554" i="19"/>
  <c r="AI554" i="29" s="1"/>
  <c r="AH554" i="19"/>
  <c r="AH554" i="29" s="1"/>
  <c r="AG554" i="19"/>
  <c r="AG554" i="29" s="1"/>
  <c r="AF554" i="19"/>
  <c r="AF554" i="29" s="1"/>
  <c r="AC554" i="19"/>
  <c r="AD554" i="19" s="1"/>
  <c r="AD554" i="29" s="1"/>
  <c r="AB554" i="19"/>
  <c r="AB554" i="29" s="1"/>
  <c r="AA554" i="19"/>
  <c r="AA554" i="29" s="1"/>
  <c r="Z554" i="19"/>
  <c r="Z554" i="29" s="1"/>
  <c r="Y554" i="19"/>
  <c r="Y554" i="29" s="1"/>
  <c r="W554" i="19"/>
  <c r="W554" i="29" s="1"/>
  <c r="T554" i="19"/>
  <c r="V554" i="19" s="1"/>
  <c r="V554" i="29" s="1"/>
  <c r="S554" i="19"/>
  <c r="S554" i="29" s="1"/>
  <c r="R554" i="19"/>
  <c r="R554" i="29" s="1"/>
  <c r="Q554" i="19"/>
  <c r="Q554" i="29" s="1"/>
  <c r="O554" i="19"/>
  <c r="O554" i="29" s="1"/>
  <c r="L554" i="19"/>
  <c r="M554" i="19" s="1"/>
  <c r="M554" i="29" s="1"/>
  <c r="K554" i="19"/>
  <c r="J554" i="19"/>
  <c r="J554" i="29" s="1"/>
  <c r="I554" i="19"/>
  <c r="H554" i="19"/>
  <c r="G554" i="19"/>
  <c r="F554" i="19"/>
  <c r="BE553" i="19"/>
  <c r="BD553" i="19"/>
  <c r="AZ553" i="19"/>
  <c r="AY553" i="19"/>
  <c r="AX553" i="19"/>
  <c r="AW553" i="19"/>
  <c r="AV553" i="19"/>
  <c r="AS553" i="19"/>
  <c r="AS553" i="29" s="1"/>
  <c r="AR553" i="19"/>
  <c r="AR553" i="29" s="1"/>
  <c r="AQ553" i="19"/>
  <c r="AQ553" i="29" s="1"/>
  <c r="AP553" i="19"/>
  <c r="AP553" i="29" s="1"/>
  <c r="AO553" i="19"/>
  <c r="AO553" i="29" s="1"/>
  <c r="AN553" i="19"/>
  <c r="AN553" i="29" s="1"/>
  <c r="AM553" i="19"/>
  <c r="AM553" i="29" s="1"/>
  <c r="AL553" i="19"/>
  <c r="AK553" i="19"/>
  <c r="AK553" i="29" s="1"/>
  <c r="AJ553" i="19"/>
  <c r="AJ553" i="29" s="1"/>
  <c r="AI553" i="19"/>
  <c r="AI553" i="29" s="1"/>
  <c r="AH553" i="19"/>
  <c r="AH553" i="29" s="1"/>
  <c r="AG553" i="19"/>
  <c r="AG553" i="29" s="1"/>
  <c r="AF553" i="19"/>
  <c r="AF553" i="29" s="1"/>
  <c r="AC553" i="19"/>
  <c r="AB553" i="19"/>
  <c r="AB553" i="29" s="1"/>
  <c r="AA553" i="19"/>
  <c r="AA553" i="29" s="1"/>
  <c r="Z553" i="19"/>
  <c r="Z553" i="29" s="1"/>
  <c r="Y553" i="19"/>
  <c r="Y553" i="29" s="1"/>
  <c r="X553" i="19"/>
  <c r="X553" i="29" s="1"/>
  <c r="W553" i="19"/>
  <c r="W553" i="29" s="1"/>
  <c r="T553" i="19"/>
  <c r="U553" i="19" s="1"/>
  <c r="U553" i="29" s="1"/>
  <c r="S553" i="19"/>
  <c r="S553" i="29" s="1"/>
  <c r="R553" i="19"/>
  <c r="R553" i="29" s="1"/>
  <c r="Q553" i="19"/>
  <c r="Q553" i="29" s="1"/>
  <c r="O553" i="19"/>
  <c r="O553" i="29" s="1"/>
  <c r="L553" i="19"/>
  <c r="P553" i="19" s="1"/>
  <c r="P553" i="29" s="1"/>
  <c r="K553" i="19"/>
  <c r="J553" i="19"/>
  <c r="J553" i="29" s="1"/>
  <c r="I553" i="19"/>
  <c r="H553" i="19"/>
  <c r="G553" i="19"/>
  <c r="F553" i="19"/>
  <c r="BE552" i="19"/>
  <c r="BD552" i="19"/>
  <c r="AZ552" i="19"/>
  <c r="AY552" i="19"/>
  <c r="AX552" i="19"/>
  <c r="AW552" i="19"/>
  <c r="AV552" i="19"/>
  <c r="AS552" i="19"/>
  <c r="AS552" i="29" s="1"/>
  <c r="AR552" i="19"/>
  <c r="AR552" i="29" s="1"/>
  <c r="AQ552" i="19"/>
  <c r="AQ552" i="29" s="1"/>
  <c r="AP552" i="19"/>
  <c r="AP552" i="29" s="1"/>
  <c r="AO552" i="19"/>
  <c r="AO552" i="29" s="1"/>
  <c r="AN552" i="19"/>
  <c r="AN552" i="29" s="1"/>
  <c r="AM552" i="19"/>
  <c r="AM552" i="29" s="1"/>
  <c r="AL552" i="19"/>
  <c r="AK552" i="19"/>
  <c r="AK552" i="29" s="1"/>
  <c r="AJ552" i="19"/>
  <c r="AJ552" i="29" s="1"/>
  <c r="AI552" i="19"/>
  <c r="AI552" i="29" s="1"/>
  <c r="AH552" i="19"/>
  <c r="AH552" i="29" s="1"/>
  <c r="AG552" i="19"/>
  <c r="AG552" i="29" s="1"/>
  <c r="AF552" i="19"/>
  <c r="AF552" i="29" s="1"/>
  <c r="AD552" i="19"/>
  <c r="AD552" i="29" s="1"/>
  <c r="AC552" i="19"/>
  <c r="AB552" i="19"/>
  <c r="AB552" i="29" s="1"/>
  <c r="AA552" i="19"/>
  <c r="AA552" i="29" s="1"/>
  <c r="Z552" i="19"/>
  <c r="Z552" i="29" s="1"/>
  <c r="Y552" i="19"/>
  <c r="Y552" i="29" s="1"/>
  <c r="X552" i="19"/>
  <c r="X552" i="29" s="1"/>
  <c r="W552" i="19"/>
  <c r="W552" i="29" s="1"/>
  <c r="T552" i="19"/>
  <c r="S552" i="19"/>
  <c r="S552" i="29" s="1"/>
  <c r="R552" i="19"/>
  <c r="R552" i="29" s="1"/>
  <c r="Q552" i="19"/>
  <c r="Q552" i="29" s="1"/>
  <c r="P552" i="19"/>
  <c r="P552" i="29" s="1"/>
  <c r="O552" i="19"/>
  <c r="O552" i="29" s="1"/>
  <c r="N552" i="19"/>
  <c r="N552" i="29" s="1"/>
  <c r="L552" i="19"/>
  <c r="M552" i="19" s="1"/>
  <c r="M552" i="29" s="1"/>
  <c r="K552" i="19"/>
  <c r="J552" i="19"/>
  <c r="J552" i="29" s="1"/>
  <c r="I552" i="19"/>
  <c r="H552" i="19"/>
  <c r="G552" i="19"/>
  <c r="F552" i="19"/>
  <c r="BE551" i="19"/>
  <c r="BD551" i="19"/>
  <c r="AZ551" i="19"/>
  <c r="AY551" i="19"/>
  <c r="AX551" i="19"/>
  <c r="X551" i="19" s="1"/>
  <c r="X551" i="29" s="1"/>
  <c r="AW551" i="19"/>
  <c r="AV551" i="19"/>
  <c r="AS551" i="19"/>
  <c r="AS551" i="29" s="1"/>
  <c r="AR551" i="19"/>
  <c r="AR551" i="29" s="1"/>
  <c r="AQ551" i="19"/>
  <c r="AQ551" i="29" s="1"/>
  <c r="AP551" i="19"/>
  <c r="AP551" i="29" s="1"/>
  <c r="AO551" i="19"/>
  <c r="AO551" i="29" s="1"/>
  <c r="AN551" i="19"/>
  <c r="AN551" i="29" s="1"/>
  <c r="AM551" i="19"/>
  <c r="AM551" i="29" s="1"/>
  <c r="AL551" i="19"/>
  <c r="AL551" i="29" s="1"/>
  <c r="AK551" i="19"/>
  <c r="AK551" i="29" s="1"/>
  <c r="AJ551" i="19"/>
  <c r="AJ551" i="29" s="1"/>
  <c r="AI551" i="19"/>
  <c r="AI551" i="29" s="1"/>
  <c r="AH551" i="19"/>
  <c r="AH551" i="29" s="1"/>
  <c r="AG551" i="19"/>
  <c r="AG551" i="29" s="1"/>
  <c r="AF551" i="19"/>
  <c r="AF551" i="29" s="1"/>
  <c r="AC551" i="19"/>
  <c r="AE551" i="19" s="1"/>
  <c r="AE551" i="29" s="1"/>
  <c r="AB551" i="19"/>
  <c r="AB551" i="29" s="1"/>
  <c r="AA551" i="19"/>
  <c r="AA551" i="29" s="1"/>
  <c r="Z551" i="19"/>
  <c r="Z551" i="29" s="1"/>
  <c r="Y551" i="19"/>
  <c r="Y551" i="29" s="1"/>
  <c r="W551" i="19"/>
  <c r="W551" i="29" s="1"/>
  <c r="T551" i="19"/>
  <c r="U551" i="19" s="1"/>
  <c r="U551" i="29" s="1"/>
  <c r="S551" i="19"/>
  <c r="S551" i="29" s="1"/>
  <c r="R551" i="19"/>
  <c r="R551" i="29" s="1"/>
  <c r="Q551" i="19"/>
  <c r="Q551" i="29" s="1"/>
  <c r="O551" i="19"/>
  <c r="O551" i="29" s="1"/>
  <c r="L551" i="19"/>
  <c r="P551" i="19" s="1"/>
  <c r="P551" i="29" s="1"/>
  <c r="K551" i="19"/>
  <c r="J551" i="19"/>
  <c r="J551" i="29" s="1"/>
  <c r="I551" i="19"/>
  <c r="H551" i="19"/>
  <c r="G551" i="19"/>
  <c r="F551" i="19"/>
  <c r="BE550" i="19"/>
  <c r="BD550" i="19"/>
  <c r="AZ550" i="19"/>
  <c r="AY550" i="19"/>
  <c r="AX550" i="19"/>
  <c r="AW550" i="19"/>
  <c r="AV550" i="19"/>
  <c r="AS550" i="19"/>
  <c r="AS550" i="29" s="1"/>
  <c r="AR550" i="19"/>
  <c r="AR550" i="29" s="1"/>
  <c r="AQ550" i="19"/>
  <c r="AQ550" i="29" s="1"/>
  <c r="AP550" i="19"/>
  <c r="AP550" i="29" s="1"/>
  <c r="AO550" i="19"/>
  <c r="AO550" i="29" s="1"/>
  <c r="AN550" i="19"/>
  <c r="AN550" i="29" s="1"/>
  <c r="AM550" i="19"/>
  <c r="AM550" i="29" s="1"/>
  <c r="AL550" i="19"/>
  <c r="AK550" i="19"/>
  <c r="AK550" i="29" s="1"/>
  <c r="AJ550" i="19"/>
  <c r="AJ550" i="29" s="1"/>
  <c r="AI550" i="19"/>
  <c r="AI550" i="29" s="1"/>
  <c r="AH550" i="19"/>
  <c r="AH550" i="29" s="1"/>
  <c r="AG550" i="19"/>
  <c r="AG550" i="29" s="1"/>
  <c r="AF550" i="19"/>
  <c r="AF550" i="29" s="1"/>
  <c r="AD550" i="19"/>
  <c r="AD550" i="29" s="1"/>
  <c r="AC550" i="19"/>
  <c r="AB550" i="19"/>
  <c r="AB550" i="29" s="1"/>
  <c r="AA550" i="19"/>
  <c r="AA550" i="29" s="1"/>
  <c r="Z550" i="19"/>
  <c r="Z550" i="29" s="1"/>
  <c r="Y550" i="19"/>
  <c r="Y550" i="29" s="1"/>
  <c r="X550" i="19"/>
  <c r="X550" i="29" s="1"/>
  <c r="W550" i="19"/>
  <c r="W550" i="29" s="1"/>
  <c r="V550" i="19"/>
  <c r="V550" i="29" s="1"/>
  <c r="T550" i="19"/>
  <c r="S550" i="19"/>
  <c r="S550" i="29" s="1"/>
  <c r="R550" i="19"/>
  <c r="R550" i="29" s="1"/>
  <c r="Q550" i="19"/>
  <c r="Q550" i="29" s="1"/>
  <c r="O550" i="19"/>
  <c r="O550" i="29" s="1"/>
  <c r="L550" i="19"/>
  <c r="M550" i="19" s="1"/>
  <c r="M550" i="29" s="1"/>
  <c r="K550" i="19"/>
  <c r="J550" i="19"/>
  <c r="J550" i="29" s="1"/>
  <c r="I550" i="19"/>
  <c r="H550" i="19"/>
  <c r="G550" i="19"/>
  <c r="F550" i="19"/>
  <c r="BE549" i="19"/>
  <c r="BD549" i="19"/>
  <c r="AZ549" i="19"/>
  <c r="AY549" i="19"/>
  <c r="AX549" i="19"/>
  <c r="AW549" i="19"/>
  <c r="AV549" i="19"/>
  <c r="AS549" i="19"/>
  <c r="AS549" i="29" s="1"/>
  <c r="AR549" i="19"/>
  <c r="AR549" i="29" s="1"/>
  <c r="AQ549" i="19"/>
  <c r="AQ549" i="29" s="1"/>
  <c r="AP549" i="19"/>
  <c r="AP549" i="29" s="1"/>
  <c r="AO549" i="19"/>
  <c r="AO549" i="29" s="1"/>
  <c r="AN549" i="19"/>
  <c r="AN549" i="29" s="1"/>
  <c r="AM549" i="19"/>
  <c r="AM549" i="29" s="1"/>
  <c r="AL549" i="19"/>
  <c r="AK549" i="19"/>
  <c r="AK549" i="29" s="1"/>
  <c r="AJ549" i="19"/>
  <c r="AJ549" i="29" s="1"/>
  <c r="AI549" i="19"/>
  <c r="AI549" i="29" s="1"/>
  <c r="AH549" i="19"/>
  <c r="AH549" i="29" s="1"/>
  <c r="AG549" i="19"/>
  <c r="AG549" i="29" s="1"/>
  <c r="AF549" i="19"/>
  <c r="AF549" i="29" s="1"/>
  <c r="AC549" i="19"/>
  <c r="AB549" i="19"/>
  <c r="AB549" i="29" s="1"/>
  <c r="AA549" i="19"/>
  <c r="AA549" i="29" s="1"/>
  <c r="Z549" i="19"/>
  <c r="Z549" i="29" s="1"/>
  <c r="Y549" i="19"/>
  <c r="Y549" i="29" s="1"/>
  <c r="X549" i="19"/>
  <c r="X549" i="29" s="1"/>
  <c r="W549" i="19"/>
  <c r="W549" i="29" s="1"/>
  <c r="T549" i="19"/>
  <c r="U549" i="19" s="1"/>
  <c r="U549" i="29" s="1"/>
  <c r="S549" i="19"/>
  <c r="S549" i="29" s="1"/>
  <c r="R549" i="19"/>
  <c r="R549" i="29" s="1"/>
  <c r="Q549" i="19"/>
  <c r="Q549" i="29" s="1"/>
  <c r="O549" i="19"/>
  <c r="O549" i="29" s="1"/>
  <c r="L549" i="19"/>
  <c r="P549" i="19" s="1"/>
  <c r="P549" i="29" s="1"/>
  <c r="K549" i="19"/>
  <c r="J549" i="19"/>
  <c r="J549" i="29" s="1"/>
  <c r="I549" i="19"/>
  <c r="H549" i="19"/>
  <c r="G549" i="19"/>
  <c r="F549" i="19"/>
  <c r="BE548" i="19"/>
  <c r="BD548" i="19"/>
  <c r="AZ548" i="19"/>
  <c r="AY548" i="19"/>
  <c r="AX548" i="19"/>
  <c r="AW548" i="19"/>
  <c r="AV548" i="19"/>
  <c r="AS548" i="19"/>
  <c r="AS548" i="29" s="1"/>
  <c r="AR548" i="19"/>
  <c r="AR548" i="29" s="1"/>
  <c r="AQ548" i="19"/>
  <c r="AQ548" i="29" s="1"/>
  <c r="AP548" i="19"/>
  <c r="AP548" i="29" s="1"/>
  <c r="AO548" i="19"/>
  <c r="AO548" i="29" s="1"/>
  <c r="AN548" i="19"/>
  <c r="AN548" i="29" s="1"/>
  <c r="AM548" i="19"/>
  <c r="AM548" i="29" s="1"/>
  <c r="AL548" i="19"/>
  <c r="AK548" i="19"/>
  <c r="AK548" i="29" s="1"/>
  <c r="AJ548" i="19"/>
  <c r="AJ548" i="29" s="1"/>
  <c r="AI548" i="19"/>
  <c r="AI548" i="29" s="1"/>
  <c r="AH548" i="19"/>
  <c r="AH548" i="29" s="1"/>
  <c r="AG548" i="19"/>
  <c r="AG548" i="29" s="1"/>
  <c r="AF548" i="19"/>
  <c r="AF548" i="29" s="1"/>
  <c r="AD548" i="19"/>
  <c r="AD548" i="29" s="1"/>
  <c r="AC548" i="19"/>
  <c r="AB548" i="19"/>
  <c r="AB548" i="29" s="1"/>
  <c r="AA548" i="19"/>
  <c r="AA548" i="29" s="1"/>
  <c r="Z548" i="19"/>
  <c r="Z548" i="29" s="1"/>
  <c r="Y548" i="19"/>
  <c r="Y548" i="29" s="1"/>
  <c r="X548" i="19"/>
  <c r="X548" i="29" s="1"/>
  <c r="W548" i="19"/>
  <c r="W548" i="29" s="1"/>
  <c r="T548" i="19"/>
  <c r="S548" i="19"/>
  <c r="S548" i="29" s="1"/>
  <c r="R548" i="19"/>
  <c r="R548" i="29" s="1"/>
  <c r="Q548" i="19"/>
  <c r="Q548" i="29" s="1"/>
  <c r="P548" i="19"/>
  <c r="P548" i="29" s="1"/>
  <c r="O548" i="19"/>
  <c r="O548" i="29" s="1"/>
  <c r="N548" i="19"/>
  <c r="N548" i="29" s="1"/>
  <c r="L548" i="19"/>
  <c r="M548" i="19" s="1"/>
  <c r="M548" i="29" s="1"/>
  <c r="K548" i="19"/>
  <c r="J548" i="19"/>
  <c r="J548" i="29" s="1"/>
  <c r="I548" i="19"/>
  <c r="H548" i="19"/>
  <c r="G548" i="19"/>
  <c r="F548" i="19"/>
  <c r="BE547" i="19"/>
  <c r="BD547" i="19"/>
  <c r="AZ547" i="19"/>
  <c r="AY547" i="19"/>
  <c r="AX547" i="19"/>
  <c r="X547" i="19" s="1"/>
  <c r="X547" i="29" s="1"/>
  <c r="AW547" i="19"/>
  <c r="AV547" i="19"/>
  <c r="AS547" i="19"/>
  <c r="AS547" i="29" s="1"/>
  <c r="AR547" i="19"/>
  <c r="AR547" i="29" s="1"/>
  <c r="AQ547" i="19"/>
  <c r="AQ547" i="29" s="1"/>
  <c r="AP547" i="19"/>
  <c r="AP547" i="29" s="1"/>
  <c r="AO547" i="19"/>
  <c r="AO547" i="29" s="1"/>
  <c r="AN547" i="19"/>
  <c r="AN547" i="29" s="1"/>
  <c r="AM547" i="19"/>
  <c r="AM547" i="29" s="1"/>
  <c r="AL547" i="19"/>
  <c r="AK547" i="19"/>
  <c r="AJ547" i="19"/>
  <c r="AJ547" i="29" s="1"/>
  <c r="AI547" i="19"/>
  <c r="AI547" i="29" s="1"/>
  <c r="AH547" i="19"/>
  <c r="AH547" i="29" s="1"/>
  <c r="AG547" i="19"/>
  <c r="AG547" i="29" s="1"/>
  <c r="AF547" i="19"/>
  <c r="AF547" i="29" s="1"/>
  <c r="AC547" i="19"/>
  <c r="AE547" i="19" s="1"/>
  <c r="AE547" i="29" s="1"/>
  <c r="AB547" i="19"/>
  <c r="AB547" i="29" s="1"/>
  <c r="AA547" i="19"/>
  <c r="AA547" i="29" s="1"/>
  <c r="Z547" i="19"/>
  <c r="Z547" i="29" s="1"/>
  <c r="Y547" i="19"/>
  <c r="Y547" i="29" s="1"/>
  <c r="W547" i="19"/>
  <c r="W547" i="29" s="1"/>
  <c r="T547" i="19"/>
  <c r="U547" i="19" s="1"/>
  <c r="U547" i="29" s="1"/>
  <c r="S547" i="19"/>
  <c r="S547" i="29" s="1"/>
  <c r="R547" i="19"/>
  <c r="R547" i="29" s="1"/>
  <c r="Q547" i="19"/>
  <c r="Q547" i="29" s="1"/>
  <c r="O547" i="19"/>
  <c r="O547" i="29" s="1"/>
  <c r="L547" i="19"/>
  <c r="P547" i="19" s="1"/>
  <c r="P547" i="29" s="1"/>
  <c r="K547" i="19"/>
  <c r="J547" i="19"/>
  <c r="J547" i="29" s="1"/>
  <c r="I547" i="19"/>
  <c r="H547" i="19"/>
  <c r="G547" i="19"/>
  <c r="F547" i="19"/>
  <c r="BE546" i="19"/>
  <c r="BD546" i="19"/>
  <c r="AZ546" i="19"/>
  <c r="AY546" i="19"/>
  <c r="AX546" i="19"/>
  <c r="AW546" i="19"/>
  <c r="AV546" i="19"/>
  <c r="AS546" i="19"/>
  <c r="AS546" i="29" s="1"/>
  <c r="AR546" i="19"/>
  <c r="AR546" i="29" s="1"/>
  <c r="AQ546" i="19"/>
  <c r="AQ546" i="29" s="1"/>
  <c r="AP546" i="19"/>
  <c r="AP546" i="29" s="1"/>
  <c r="AO546" i="19"/>
  <c r="AO546" i="29" s="1"/>
  <c r="AN546" i="19"/>
  <c r="AN546" i="29" s="1"/>
  <c r="AM546" i="19"/>
  <c r="AM546" i="29" s="1"/>
  <c r="AL546" i="19"/>
  <c r="AK546" i="19"/>
  <c r="AK546" i="29" s="1"/>
  <c r="AJ546" i="19"/>
  <c r="AJ546" i="29" s="1"/>
  <c r="AI546" i="19"/>
  <c r="AI546" i="29" s="1"/>
  <c r="AH546" i="19"/>
  <c r="AH546" i="29" s="1"/>
  <c r="AG546" i="19"/>
  <c r="AG546" i="29" s="1"/>
  <c r="AF546" i="19"/>
  <c r="AF546" i="29" s="1"/>
  <c r="AD546" i="19"/>
  <c r="AD546" i="29" s="1"/>
  <c r="AC546" i="19"/>
  <c r="AB546" i="19"/>
  <c r="AB546" i="29" s="1"/>
  <c r="AA546" i="19"/>
  <c r="AA546" i="29" s="1"/>
  <c r="Z546" i="19"/>
  <c r="Z546" i="29" s="1"/>
  <c r="Y546" i="19"/>
  <c r="Y546" i="29" s="1"/>
  <c r="X546" i="19"/>
  <c r="X546" i="29" s="1"/>
  <c r="W546" i="19"/>
  <c r="W546" i="29" s="1"/>
  <c r="V546" i="19"/>
  <c r="V546" i="29" s="1"/>
  <c r="T546" i="19"/>
  <c r="S546" i="19"/>
  <c r="S546" i="29" s="1"/>
  <c r="R546" i="19"/>
  <c r="R546" i="29" s="1"/>
  <c r="Q546" i="19"/>
  <c r="Q546" i="29" s="1"/>
  <c r="O546" i="19"/>
  <c r="O546" i="29" s="1"/>
  <c r="L546" i="19"/>
  <c r="M546" i="19" s="1"/>
  <c r="M546" i="29" s="1"/>
  <c r="K546" i="19"/>
  <c r="J546" i="19"/>
  <c r="J546" i="29" s="1"/>
  <c r="I546" i="19"/>
  <c r="H546" i="19"/>
  <c r="G546" i="19"/>
  <c r="F546" i="19"/>
  <c r="BE545" i="19"/>
  <c r="BD545" i="19"/>
  <c r="AZ545" i="19"/>
  <c r="AY545" i="19"/>
  <c r="AX545" i="19"/>
  <c r="AW545" i="19"/>
  <c r="AV545" i="19"/>
  <c r="AS545" i="19"/>
  <c r="AS545" i="29" s="1"/>
  <c r="AR545" i="19"/>
  <c r="AR545" i="29" s="1"/>
  <c r="AQ545" i="19"/>
  <c r="AQ545" i="29" s="1"/>
  <c r="AP545" i="19"/>
  <c r="AP545" i="29" s="1"/>
  <c r="AO545" i="19"/>
  <c r="AO545" i="29" s="1"/>
  <c r="AN545" i="19"/>
  <c r="AN545" i="29" s="1"/>
  <c r="AM545" i="19"/>
  <c r="AM545" i="29" s="1"/>
  <c r="AL545" i="19"/>
  <c r="AK545" i="19"/>
  <c r="AK545" i="29" s="1"/>
  <c r="AJ545" i="19"/>
  <c r="AJ545" i="29" s="1"/>
  <c r="AI545" i="19"/>
  <c r="AI545" i="29" s="1"/>
  <c r="AH545" i="19"/>
  <c r="AH545" i="29" s="1"/>
  <c r="AG545" i="19"/>
  <c r="AG545" i="29" s="1"/>
  <c r="AF545" i="19"/>
  <c r="AF545" i="29" s="1"/>
  <c r="AC545" i="19"/>
  <c r="AB545" i="19"/>
  <c r="AB545" i="29" s="1"/>
  <c r="AA545" i="19"/>
  <c r="AA545" i="29" s="1"/>
  <c r="Z545" i="19"/>
  <c r="Z545" i="29" s="1"/>
  <c r="Y545" i="19"/>
  <c r="Y545" i="29" s="1"/>
  <c r="X545" i="19"/>
  <c r="X545" i="29" s="1"/>
  <c r="W545" i="19"/>
  <c r="W545" i="29" s="1"/>
  <c r="T545" i="19"/>
  <c r="U545" i="19" s="1"/>
  <c r="U545" i="29" s="1"/>
  <c r="S545" i="19"/>
  <c r="S545" i="29" s="1"/>
  <c r="R545" i="19"/>
  <c r="R545" i="29" s="1"/>
  <c r="Q545" i="19"/>
  <c r="Q545" i="29" s="1"/>
  <c r="O545" i="19"/>
  <c r="O545" i="29" s="1"/>
  <c r="L545" i="19"/>
  <c r="P545" i="19" s="1"/>
  <c r="P545" i="29" s="1"/>
  <c r="K545" i="19"/>
  <c r="J545" i="19"/>
  <c r="J545" i="29" s="1"/>
  <c r="I545" i="19"/>
  <c r="H545" i="19"/>
  <c r="G545" i="19"/>
  <c r="F545" i="19"/>
  <c r="BE544" i="19"/>
  <c r="BD544" i="19"/>
  <c r="AZ544" i="19"/>
  <c r="AY544" i="19"/>
  <c r="AX544" i="19"/>
  <c r="AW544" i="19"/>
  <c r="AV544" i="19"/>
  <c r="AS544" i="19"/>
  <c r="AS544" i="29" s="1"/>
  <c r="AR544" i="19"/>
  <c r="AR544" i="29" s="1"/>
  <c r="AQ544" i="19"/>
  <c r="AQ544" i="29" s="1"/>
  <c r="AP544" i="19"/>
  <c r="AP544" i="29" s="1"/>
  <c r="AO544" i="19"/>
  <c r="AO544" i="29" s="1"/>
  <c r="AN544" i="19"/>
  <c r="AN544" i="29" s="1"/>
  <c r="AM544" i="19"/>
  <c r="AM544" i="29" s="1"/>
  <c r="AL544" i="19"/>
  <c r="AK544" i="19"/>
  <c r="AK544" i="29" s="1"/>
  <c r="AJ544" i="19"/>
  <c r="AJ544" i="29" s="1"/>
  <c r="AI544" i="19"/>
  <c r="AI544" i="29" s="1"/>
  <c r="AH544" i="19"/>
  <c r="AH544" i="29" s="1"/>
  <c r="AG544" i="19"/>
  <c r="AG544" i="29" s="1"/>
  <c r="AF544" i="19"/>
  <c r="AF544" i="29" s="1"/>
  <c r="AD544" i="19"/>
  <c r="AD544" i="29" s="1"/>
  <c r="AC544" i="19"/>
  <c r="AB544" i="19"/>
  <c r="AB544" i="29" s="1"/>
  <c r="AA544" i="19"/>
  <c r="AA544" i="29" s="1"/>
  <c r="Z544" i="19"/>
  <c r="Z544" i="29" s="1"/>
  <c r="Y544" i="19"/>
  <c r="Y544" i="29" s="1"/>
  <c r="X544" i="19"/>
  <c r="X544" i="29" s="1"/>
  <c r="W544" i="19"/>
  <c r="W544" i="29" s="1"/>
  <c r="T544" i="19"/>
  <c r="S544" i="19"/>
  <c r="S544" i="29" s="1"/>
  <c r="R544" i="19"/>
  <c r="R544" i="29" s="1"/>
  <c r="Q544" i="19"/>
  <c r="Q544" i="29" s="1"/>
  <c r="P544" i="19"/>
  <c r="P544" i="29" s="1"/>
  <c r="O544" i="19"/>
  <c r="O544" i="29" s="1"/>
  <c r="N544" i="19"/>
  <c r="N544" i="29" s="1"/>
  <c r="L544" i="19"/>
  <c r="M544" i="19" s="1"/>
  <c r="M544" i="29" s="1"/>
  <c r="K544" i="19"/>
  <c r="J544" i="19"/>
  <c r="J544" i="29" s="1"/>
  <c r="I544" i="19"/>
  <c r="H544" i="19"/>
  <c r="G544" i="19"/>
  <c r="F544" i="19"/>
  <c r="BE543" i="19"/>
  <c r="BD543" i="19"/>
  <c r="AZ543" i="19"/>
  <c r="AY543" i="19"/>
  <c r="AX543" i="19"/>
  <c r="X543" i="19" s="1"/>
  <c r="X543" i="29" s="1"/>
  <c r="AW543" i="19"/>
  <c r="AV543" i="19"/>
  <c r="AS543" i="19"/>
  <c r="AS543" i="29" s="1"/>
  <c r="AR543" i="19"/>
  <c r="AR543" i="29" s="1"/>
  <c r="AQ543" i="19"/>
  <c r="AQ543" i="29" s="1"/>
  <c r="AP543" i="19"/>
  <c r="AP543" i="29" s="1"/>
  <c r="AO543" i="19"/>
  <c r="AO543" i="29" s="1"/>
  <c r="AN543" i="19"/>
  <c r="AN543" i="29" s="1"/>
  <c r="AM543" i="19"/>
  <c r="AM543" i="29" s="1"/>
  <c r="AL543" i="19"/>
  <c r="AK543" i="19"/>
  <c r="AJ543" i="19"/>
  <c r="AJ543" i="29" s="1"/>
  <c r="AI543" i="19"/>
  <c r="AI543" i="29" s="1"/>
  <c r="AH543" i="19"/>
  <c r="AH543" i="29" s="1"/>
  <c r="AG543" i="19"/>
  <c r="AG543" i="29" s="1"/>
  <c r="AF543" i="19"/>
  <c r="AF543" i="29" s="1"/>
  <c r="AC543" i="19"/>
  <c r="AE543" i="19" s="1"/>
  <c r="AE543" i="29" s="1"/>
  <c r="AB543" i="19"/>
  <c r="AB543" i="29" s="1"/>
  <c r="AA543" i="19"/>
  <c r="AA543" i="29" s="1"/>
  <c r="Z543" i="19"/>
  <c r="Z543" i="29" s="1"/>
  <c r="Y543" i="19"/>
  <c r="Y543" i="29" s="1"/>
  <c r="W543" i="19"/>
  <c r="W543" i="29" s="1"/>
  <c r="T543" i="19"/>
  <c r="U543" i="19" s="1"/>
  <c r="U543" i="29" s="1"/>
  <c r="S543" i="19"/>
  <c r="S543" i="29" s="1"/>
  <c r="R543" i="19"/>
  <c r="R543" i="29" s="1"/>
  <c r="Q543" i="19"/>
  <c r="Q543" i="29" s="1"/>
  <c r="O543" i="19"/>
  <c r="O543" i="29" s="1"/>
  <c r="L543" i="19"/>
  <c r="P543" i="19" s="1"/>
  <c r="P543" i="29" s="1"/>
  <c r="K543" i="19"/>
  <c r="J543" i="19"/>
  <c r="J543" i="29" s="1"/>
  <c r="I543" i="19"/>
  <c r="H543" i="19"/>
  <c r="G543" i="19"/>
  <c r="F543" i="19"/>
  <c r="BE542" i="19"/>
  <c r="BD542" i="19"/>
  <c r="AZ542" i="19"/>
  <c r="AY542" i="19"/>
  <c r="AX542" i="19"/>
  <c r="AW542" i="19"/>
  <c r="AV542" i="19"/>
  <c r="AS542" i="19"/>
  <c r="AS542" i="29" s="1"/>
  <c r="AR542" i="19"/>
  <c r="AR542" i="29" s="1"/>
  <c r="AQ542" i="19"/>
  <c r="AQ542" i="29" s="1"/>
  <c r="AP542" i="19"/>
  <c r="AP542" i="29" s="1"/>
  <c r="AO542" i="19"/>
  <c r="AO542" i="29" s="1"/>
  <c r="AN542" i="19"/>
  <c r="AN542" i="29" s="1"/>
  <c r="AM542" i="19"/>
  <c r="AM542" i="29" s="1"/>
  <c r="AL542" i="19"/>
  <c r="AK542" i="19"/>
  <c r="AK542" i="29" s="1"/>
  <c r="AJ542" i="19"/>
  <c r="AJ542" i="29" s="1"/>
  <c r="AI542" i="19"/>
  <c r="AI542" i="29" s="1"/>
  <c r="AH542" i="19"/>
  <c r="AH542" i="29" s="1"/>
  <c r="AG542" i="19"/>
  <c r="AG542" i="29" s="1"/>
  <c r="AF542" i="19"/>
  <c r="AF542" i="29" s="1"/>
  <c r="AD542" i="19"/>
  <c r="AD542" i="29" s="1"/>
  <c r="AC542" i="19"/>
  <c r="AB542" i="19"/>
  <c r="AB542" i="29" s="1"/>
  <c r="AA542" i="19"/>
  <c r="AA542" i="29" s="1"/>
  <c r="Z542" i="19"/>
  <c r="Z542" i="29" s="1"/>
  <c r="Y542" i="19"/>
  <c r="Y542" i="29" s="1"/>
  <c r="X542" i="19"/>
  <c r="X542" i="29" s="1"/>
  <c r="W542" i="19"/>
  <c r="W542" i="29" s="1"/>
  <c r="V542" i="19"/>
  <c r="V542" i="29" s="1"/>
  <c r="T542" i="19"/>
  <c r="S542" i="19"/>
  <c r="S542" i="29" s="1"/>
  <c r="R542" i="19"/>
  <c r="R542" i="29" s="1"/>
  <c r="Q542" i="19"/>
  <c r="Q542" i="29" s="1"/>
  <c r="O542" i="19"/>
  <c r="O542" i="29" s="1"/>
  <c r="L542" i="19"/>
  <c r="M542" i="19" s="1"/>
  <c r="M542" i="29" s="1"/>
  <c r="K542" i="19"/>
  <c r="J542" i="19"/>
  <c r="J542" i="29" s="1"/>
  <c r="I542" i="19"/>
  <c r="H542" i="19"/>
  <c r="G542" i="19"/>
  <c r="F542" i="19"/>
  <c r="BE541" i="19"/>
  <c r="BD541" i="19"/>
  <c r="AZ541" i="19"/>
  <c r="AY541" i="19"/>
  <c r="AX541" i="19"/>
  <c r="AW541" i="19"/>
  <c r="AV541" i="19"/>
  <c r="AS541" i="19"/>
  <c r="AS541" i="29" s="1"/>
  <c r="AR541" i="19"/>
  <c r="AR541" i="29" s="1"/>
  <c r="AQ541" i="19"/>
  <c r="AQ541" i="29" s="1"/>
  <c r="AP541" i="19"/>
  <c r="AP541" i="29" s="1"/>
  <c r="AO541" i="19"/>
  <c r="AO541" i="29" s="1"/>
  <c r="AN541" i="19"/>
  <c r="AN541" i="29" s="1"/>
  <c r="AM541" i="19"/>
  <c r="AM541" i="29" s="1"/>
  <c r="AL541" i="19"/>
  <c r="AK541" i="19"/>
  <c r="AK541" i="29" s="1"/>
  <c r="AJ541" i="19"/>
  <c r="AJ541" i="29" s="1"/>
  <c r="AI541" i="19"/>
  <c r="AI541" i="29" s="1"/>
  <c r="AH541" i="19"/>
  <c r="AH541" i="29" s="1"/>
  <c r="AG541" i="19"/>
  <c r="AG541" i="29" s="1"/>
  <c r="AF541" i="19"/>
  <c r="AF541" i="29" s="1"/>
  <c r="AC541" i="19"/>
  <c r="AB541" i="19"/>
  <c r="AB541" i="29" s="1"/>
  <c r="AA541" i="19"/>
  <c r="AA541" i="29" s="1"/>
  <c r="Z541" i="19"/>
  <c r="Z541" i="29" s="1"/>
  <c r="Y541" i="19"/>
  <c r="Y541" i="29" s="1"/>
  <c r="X541" i="19"/>
  <c r="X541" i="29" s="1"/>
  <c r="W541" i="19"/>
  <c r="W541" i="29" s="1"/>
  <c r="T541" i="19"/>
  <c r="U541" i="19" s="1"/>
  <c r="U541" i="29" s="1"/>
  <c r="S541" i="19"/>
  <c r="S541" i="29" s="1"/>
  <c r="R541" i="19"/>
  <c r="R541" i="29" s="1"/>
  <c r="Q541" i="19"/>
  <c r="Q541" i="29" s="1"/>
  <c r="O541" i="19"/>
  <c r="O541" i="29" s="1"/>
  <c r="L541" i="19"/>
  <c r="P541" i="19" s="1"/>
  <c r="P541" i="29" s="1"/>
  <c r="K541" i="19"/>
  <c r="J541" i="19"/>
  <c r="J541" i="29" s="1"/>
  <c r="I541" i="19"/>
  <c r="H541" i="19"/>
  <c r="G541" i="19"/>
  <c r="F541" i="19"/>
  <c r="BE540" i="19"/>
  <c r="BD540" i="19"/>
  <c r="AZ540" i="19"/>
  <c r="AY540" i="19"/>
  <c r="AX540" i="19"/>
  <c r="AW540" i="19"/>
  <c r="AV540" i="19"/>
  <c r="AS540" i="19"/>
  <c r="AS540" i="29" s="1"/>
  <c r="AR540" i="19"/>
  <c r="AR540" i="29" s="1"/>
  <c r="AQ540" i="19"/>
  <c r="AQ540" i="29" s="1"/>
  <c r="AP540" i="19"/>
  <c r="AP540" i="29" s="1"/>
  <c r="AO540" i="19"/>
  <c r="AO540" i="29" s="1"/>
  <c r="AN540" i="19"/>
  <c r="AN540" i="29" s="1"/>
  <c r="AM540" i="19"/>
  <c r="AM540" i="29" s="1"/>
  <c r="AL540" i="19"/>
  <c r="AK540" i="19"/>
  <c r="AK540" i="29" s="1"/>
  <c r="AJ540" i="19"/>
  <c r="AJ540" i="29" s="1"/>
  <c r="AI540" i="19"/>
  <c r="AI540" i="29" s="1"/>
  <c r="AH540" i="19"/>
  <c r="AH540" i="29" s="1"/>
  <c r="AG540" i="19"/>
  <c r="AG540" i="29" s="1"/>
  <c r="AF540" i="19"/>
  <c r="AF540" i="29" s="1"/>
  <c r="AD540" i="19"/>
  <c r="AD540" i="29" s="1"/>
  <c r="AC540" i="19"/>
  <c r="AB540" i="19"/>
  <c r="AB540" i="29" s="1"/>
  <c r="AA540" i="19"/>
  <c r="AA540" i="29" s="1"/>
  <c r="Z540" i="19"/>
  <c r="Z540" i="29" s="1"/>
  <c r="Y540" i="19"/>
  <c r="Y540" i="29" s="1"/>
  <c r="X540" i="19"/>
  <c r="X540" i="29" s="1"/>
  <c r="W540" i="19"/>
  <c r="W540" i="29" s="1"/>
  <c r="T540" i="19"/>
  <c r="S540" i="19"/>
  <c r="S540" i="29" s="1"/>
  <c r="R540" i="19"/>
  <c r="R540" i="29" s="1"/>
  <c r="Q540" i="19"/>
  <c r="Q540" i="29" s="1"/>
  <c r="P540" i="19"/>
  <c r="P540" i="29" s="1"/>
  <c r="O540" i="19"/>
  <c r="O540" i="29" s="1"/>
  <c r="N540" i="19"/>
  <c r="N540" i="29" s="1"/>
  <c r="L540" i="19"/>
  <c r="M540" i="19" s="1"/>
  <c r="M540" i="29" s="1"/>
  <c r="K540" i="19"/>
  <c r="J540" i="19"/>
  <c r="J540" i="29" s="1"/>
  <c r="I540" i="19"/>
  <c r="H540" i="19"/>
  <c r="G540" i="19"/>
  <c r="F540" i="19"/>
  <c r="BE539" i="19"/>
  <c r="BD539" i="19"/>
  <c r="AZ539" i="19"/>
  <c r="AY539" i="19"/>
  <c r="AX539" i="19"/>
  <c r="X539" i="19" s="1"/>
  <c r="X539" i="29" s="1"/>
  <c r="AW539" i="19"/>
  <c r="AV539" i="19"/>
  <c r="AS539" i="19"/>
  <c r="AS539" i="29" s="1"/>
  <c r="AR539" i="19"/>
  <c r="AR539" i="29" s="1"/>
  <c r="AQ539" i="19"/>
  <c r="AQ539" i="29" s="1"/>
  <c r="AP539" i="19"/>
  <c r="AP539" i="29" s="1"/>
  <c r="AO539" i="19"/>
  <c r="AO539" i="29" s="1"/>
  <c r="AN539" i="19"/>
  <c r="AN539" i="29" s="1"/>
  <c r="AM539" i="19"/>
  <c r="AM539" i="29" s="1"/>
  <c r="AL539" i="19"/>
  <c r="AL539" i="29" s="1"/>
  <c r="AK539" i="19"/>
  <c r="AK539" i="29" s="1"/>
  <c r="AJ539" i="19"/>
  <c r="AJ539" i="29" s="1"/>
  <c r="AI539" i="19"/>
  <c r="AI539" i="29" s="1"/>
  <c r="AH539" i="19"/>
  <c r="AH539" i="29" s="1"/>
  <c r="AG539" i="19"/>
  <c r="AG539" i="29" s="1"/>
  <c r="AF539" i="19"/>
  <c r="AF539" i="29" s="1"/>
  <c r="AC539" i="19"/>
  <c r="AE539" i="19" s="1"/>
  <c r="AE539" i="29" s="1"/>
  <c r="AB539" i="19"/>
  <c r="AB539" i="29" s="1"/>
  <c r="AA539" i="19"/>
  <c r="AA539" i="29" s="1"/>
  <c r="Z539" i="19"/>
  <c r="Z539" i="29" s="1"/>
  <c r="Y539" i="19"/>
  <c r="Y539" i="29" s="1"/>
  <c r="W539" i="19"/>
  <c r="W539" i="29" s="1"/>
  <c r="T539" i="19"/>
  <c r="U539" i="19" s="1"/>
  <c r="U539" i="29" s="1"/>
  <c r="S539" i="19"/>
  <c r="S539" i="29" s="1"/>
  <c r="R539" i="19"/>
  <c r="R539" i="29" s="1"/>
  <c r="Q539" i="19"/>
  <c r="Q539" i="29" s="1"/>
  <c r="O539" i="19"/>
  <c r="O539" i="29" s="1"/>
  <c r="L539" i="19"/>
  <c r="P539" i="19" s="1"/>
  <c r="P539" i="29" s="1"/>
  <c r="K539" i="19"/>
  <c r="J539" i="19"/>
  <c r="J539" i="29" s="1"/>
  <c r="I539" i="19"/>
  <c r="H539" i="19"/>
  <c r="G539" i="19"/>
  <c r="F539" i="19"/>
  <c r="BE538" i="19"/>
  <c r="BD538" i="19"/>
  <c r="AZ538" i="19"/>
  <c r="AY538" i="19"/>
  <c r="AX538" i="19"/>
  <c r="AW538" i="19"/>
  <c r="AV538" i="19"/>
  <c r="AS538" i="19"/>
  <c r="AS538" i="29" s="1"/>
  <c r="AR538" i="19"/>
  <c r="AR538" i="29" s="1"/>
  <c r="AQ538" i="19"/>
  <c r="AQ538" i="29" s="1"/>
  <c r="AP538" i="19"/>
  <c r="AP538" i="29" s="1"/>
  <c r="AO538" i="19"/>
  <c r="AO538" i="29" s="1"/>
  <c r="AN538" i="19"/>
  <c r="AN538" i="29" s="1"/>
  <c r="AM538" i="19"/>
  <c r="AM538" i="29" s="1"/>
  <c r="AL538" i="19"/>
  <c r="AK538" i="19"/>
  <c r="AK538" i="29" s="1"/>
  <c r="AJ538" i="19"/>
  <c r="AJ538" i="29" s="1"/>
  <c r="AI538" i="19"/>
  <c r="AI538" i="29" s="1"/>
  <c r="AH538" i="19"/>
  <c r="AH538" i="29" s="1"/>
  <c r="AG538" i="19"/>
  <c r="AG538" i="29" s="1"/>
  <c r="AF538" i="19"/>
  <c r="AF538" i="29" s="1"/>
  <c r="AD538" i="19"/>
  <c r="AD538" i="29" s="1"/>
  <c r="AC538" i="19"/>
  <c r="AB538" i="19"/>
  <c r="AB538" i="29" s="1"/>
  <c r="AA538" i="19"/>
  <c r="AA538" i="29" s="1"/>
  <c r="Z538" i="19"/>
  <c r="Z538" i="29" s="1"/>
  <c r="Y538" i="19"/>
  <c r="Y538" i="29" s="1"/>
  <c r="X538" i="19"/>
  <c r="X538" i="29" s="1"/>
  <c r="W538" i="19"/>
  <c r="W538" i="29" s="1"/>
  <c r="V538" i="19"/>
  <c r="V538" i="29" s="1"/>
  <c r="T538" i="19"/>
  <c r="S538" i="19"/>
  <c r="S538" i="29" s="1"/>
  <c r="R538" i="19"/>
  <c r="R538" i="29" s="1"/>
  <c r="Q538" i="19"/>
  <c r="Q538" i="29" s="1"/>
  <c r="O538" i="19"/>
  <c r="O538" i="29" s="1"/>
  <c r="L538" i="19"/>
  <c r="M538" i="19" s="1"/>
  <c r="M538" i="29" s="1"/>
  <c r="K538" i="19"/>
  <c r="J538" i="19"/>
  <c r="J538" i="29" s="1"/>
  <c r="I538" i="19"/>
  <c r="H538" i="19"/>
  <c r="G538" i="19"/>
  <c r="F538" i="19"/>
  <c r="BE537" i="19"/>
  <c r="BD537" i="19"/>
  <c r="AZ537" i="19"/>
  <c r="AY537" i="19"/>
  <c r="AX537" i="19"/>
  <c r="AW537" i="19"/>
  <c r="AV537" i="19"/>
  <c r="AS537" i="19"/>
  <c r="AS537" i="29" s="1"/>
  <c r="AR537" i="19"/>
  <c r="AR537" i="29" s="1"/>
  <c r="AQ537" i="19"/>
  <c r="AQ537" i="29" s="1"/>
  <c r="AP537" i="19"/>
  <c r="AP537" i="29" s="1"/>
  <c r="AO537" i="19"/>
  <c r="AO537" i="29" s="1"/>
  <c r="AN537" i="19"/>
  <c r="AN537" i="29" s="1"/>
  <c r="AM537" i="19"/>
  <c r="AM537" i="29" s="1"/>
  <c r="AL537" i="19"/>
  <c r="AK537" i="19"/>
  <c r="AK537" i="29" s="1"/>
  <c r="AJ537" i="19"/>
  <c r="AJ537" i="29" s="1"/>
  <c r="AI537" i="19"/>
  <c r="AI537" i="29" s="1"/>
  <c r="AH537" i="19"/>
  <c r="AH537" i="29" s="1"/>
  <c r="AG537" i="19"/>
  <c r="AG537" i="29" s="1"/>
  <c r="AF537" i="19"/>
  <c r="AF537" i="29" s="1"/>
  <c r="AC537" i="19"/>
  <c r="AB537" i="19"/>
  <c r="AB537" i="29" s="1"/>
  <c r="AA537" i="19"/>
  <c r="AA537" i="29" s="1"/>
  <c r="Z537" i="19"/>
  <c r="Z537" i="29" s="1"/>
  <c r="Y537" i="19"/>
  <c r="Y537" i="29" s="1"/>
  <c r="X537" i="19"/>
  <c r="X537" i="29" s="1"/>
  <c r="W537" i="19"/>
  <c r="W537" i="29" s="1"/>
  <c r="T537" i="19"/>
  <c r="U537" i="19" s="1"/>
  <c r="U537" i="29" s="1"/>
  <c r="S537" i="19"/>
  <c r="S537" i="29" s="1"/>
  <c r="R537" i="19"/>
  <c r="R537" i="29" s="1"/>
  <c r="Q537" i="19"/>
  <c r="Q537" i="29" s="1"/>
  <c r="O537" i="19"/>
  <c r="O537" i="29" s="1"/>
  <c r="L537" i="19"/>
  <c r="P537" i="19" s="1"/>
  <c r="P537" i="29" s="1"/>
  <c r="K537" i="19"/>
  <c r="J537" i="19"/>
  <c r="J537" i="29" s="1"/>
  <c r="I537" i="19"/>
  <c r="H537" i="19"/>
  <c r="G537" i="19"/>
  <c r="F537" i="19"/>
  <c r="BE536" i="19"/>
  <c r="BD536" i="19"/>
  <c r="AZ536" i="19"/>
  <c r="AY536" i="19"/>
  <c r="AX536" i="19"/>
  <c r="AW536" i="19"/>
  <c r="AV536" i="19"/>
  <c r="AS536" i="19"/>
  <c r="AS536" i="29" s="1"/>
  <c r="AR536" i="19"/>
  <c r="AR536" i="29" s="1"/>
  <c r="AQ536" i="19"/>
  <c r="AQ536" i="29" s="1"/>
  <c r="AP536" i="19"/>
  <c r="AP536" i="29" s="1"/>
  <c r="AO536" i="19"/>
  <c r="AO536" i="29" s="1"/>
  <c r="AN536" i="19"/>
  <c r="AN536" i="29" s="1"/>
  <c r="AM536" i="19"/>
  <c r="AM536" i="29" s="1"/>
  <c r="AL536" i="19"/>
  <c r="AK536" i="19"/>
  <c r="AK536" i="29" s="1"/>
  <c r="AJ536" i="19"/>
  <c r="AJ536" i="29" s="1"/>
  <c r="AI536" i="19"/>
  <c r="AI536" i="29" s="1"/>
  <c r="AH536" i="19"/>
  <c r="AH536" i="29" s="1"/>
  <c r="AG536" i="19"/>
  <c r="AG536" i="29" s="1"/>
  <c r="AF536" i="19"/>
  <c r="AF536" i="29" s="1"/>
  <c r="AD536" i="19"/>
  <c r="AD536" i="29" s="1"/>
  <c r="AC536" i="19"/>
  <c r="AB536" i="19"/>
  <c r="AB536" i="29" s="1"/>
  <c r="AA536" i="19"/>
  <c r="AA536" i="29" s="1"/>
  <c r="Z536" i="19"/>
  <c r="Z536" i="29" s="1"/>
  <c r="Y536" i="19"/>
  <c r="Y536" i="29" s="1"/>
  <c r="X536" i="19"/>
  <c r="X536" i="29" s="1"/>
  <c r="W536" i="19"/>
  <c r="W536" i="29" s="1"/>
  <c r="T536" i="19"/>
  <c r="S536" i="19"/>
  <c r="S536" i="29" s="1"/>
  <c r="R536" i="19"/>
  <c r="R536" i="29" s="1"/>
  <c r="Q536" i="19"/>
  <c r="Q536" i="29" s="1"/>
  <c r="P536" i="19"/>
  <c r="P536" i="29" s="1"/>
  <c r="O536" i="19"/>
  <c r="O536" i="29" s="1"/>
  <c r="N536" i="19"/>
  <c r="N536" i="29" s="1"/>
  <c r="L536" i="19"/>
  <c r="M536" i="19" s="1"/>
  <c r="M536" i="29" s="1"/>
  <c r="K536" i="19"/>
  <c r="J536" i="19"/>
  <c r="J536" i="29" s="1"/>
  <c r="I536" i="19"/>
  <c r="H536" i="19"/>
  <c r="G536" i="19"/>
  <c r="F536" i="19"/>
  <c r="BE535" i="19"/>
  <c r="BD535" i="19"/>
  <c r="AZ535" i="19"/>
  <c r="AY535" i="19"/>
  <c r="AX535" i="19"/>
  <c r="X535" i="19" s="1"/>
  <c r="X535" i="29" s="1"/>
  <c r="AW535" i="19"/>
  <c r="AV535" i="19"/>
  <c r="AS535" i="19"/>
  <c r="AS535" i="29" s="1"/>
  <c r="AR535" i="19"/>
  <c r="AR535" i="29" s="1"/>
  <c r="AQ535" i="19"/>
  <c r="AQ535" i="29" s="1"/>
  <c r="AP535" i="19"/>
  <c r="AP535" i="29" s="1"/>
  <c r="AO535" i="19"/>
  <c r="AO535" i="29" s="1"/>
  <c r="AN535" i="19"/>
  <c r="AN535" i="29" s="1"/>
  <c r="AM535" i="19"/>
  <c r="AM535" i="29" s="1"/>
  <c r="AL535" i="19"/>
  <c r="AL535" i="29" s="1"/>
  <c r="AK535" i="19"/>
  <c r="AK535" i="29" s="1"/>
  <c r="AJ535" i="19"/>
  <c r="AJ535" i="29" s="1"/>
  <c r="AI535" i="19"/>
  <c r="AI535" i="29" s="1"/>
  <c r="AH535" i="19"/>
  <c r="AH535" i="29" s="1"/>
  <c r="AG535" i="19"/>
  <c r="AG535" i="29" s="1"/>
  <c r="AF535" i="19"/>
  <c r="AF535" i="29" s="1"/>
  <c r="AC535" i="19"/>
  <c r="AE535" i="19" s="1"/>
  <c r="AE535" i="29" s="1"/>
  <c r="AB535" i="19"/>
  <c r="AB535" i="29" s="1"/>
  <c r="AA535" i="19"/>
  <c r="AA535" i="29" s="1"/>
  <c r="Z535" i="19"/>
  <c r="Z535" i="29" s="1"/>
  <c r="Y535" i="19"/>
  <c r="Y535" i="29" s="1"/>
  <c r="W535" i="19"/>
  <c r="W535" i="29" s="1"/>
  <c r="T535" i="19"/>
  <c r="U535" i="19" s="1"/>
  <c r="U535" i="29" s="1"/>
  <c r="S535" i="19"/>
  <c r="S535" i="29" s="1"/>
  <c r="R535" i="19"/>
  <c r="R535" i="29" s="1"/>
  <c r="Q535" i="19"/>
  <c r="Q535" i="29" s="1"/>
  <c r="O535" i="19"/>
  <c r="O535" i="29" s="1"/>
  <c r="L535" i="19"/>
  <c r="P535" i="19" s="1"/>
  <c r="P535" i="29" s="1"/>
  <c r="K535" i="19"/>
  <c r="J535" i="19"/>
  <c r="J535" i="29" s="1"/>
  <c r="I535" i="19"/>
  <c r="H535" i="19"/>
  <c r="G535" i="19"/>
  <c r="F535" i="19"/>
  <c r="BE534" i="19"/>
  <c r="BD534" i="19"/>
  <c r="AZ534" i="19"/>
  <c r="AY534" i="19"/>
  <c r="AX534" i="19"/>
  <c r="AW534" i="19"/>
  <c r="AV534" i="19"/>
  <c r="AS534" i="19"/>
  <c r="AS534" i="29" s="1"/>
  <c r="AR534" i="19"/>
  <c r="AR534" i="29" s="1"/>
  <c r="AQ534" i="19"/>
  <c r="AQ534" i="29" s="1"/>
  <c r="AP534" i="19"/>
  <c r="AP534" i="29" s="1"/>
  <c r="AO534" i="19"/>
  <c r="AO534" i="29" s="1"/>
  <c r="AN534" i="19"/>
  <c r="AN534" i="29" s="1"/>
  <c r="AM534" i="19"/>
  <c r="AM534" i="29" s="1"/>
  <c r="AL534" i="19"/>
  <c r="AK534" i="19"/>
  <c r="AK534" i="29" s="1"/>
  <c r="AJ534" i="19"/>
  <c r="AJ534" i="29" s="1"/>
  <c r="AI534" i="19"/>
  <c r="AI534" i="29" s="1"/>
  <c r="AH534" i="19"/>
  <c r="AH534" i="29" s="1"/>
  <c r="AG534" i="19"/>
  <c r="AG534" i="29" s="1"/>
  <c r="AF534" i="19"/>
  <c r="AF534" i="29" s="1"/>
  <c r="AD534" i="19"/>
  <c r="AD534" i="29" s="1"/>
  <c r="AC534" i="19"/>
  <c r="AB534" i="19"/>
  <c r="AB534" i="29" s="1"/>
  <c r="AA534" i="19"/>
  <c r="AA534" i="29" s="1"/>
  <c r="Z534" i="19"/>
  <c r="Z534" i="29" s="1"/>
  <c r="Y534" i="19"/>
  <c r="Y534" i="29" s="1"/>
  <c r="X534" i="19"/>
  <c r="X534" i="29" s="1"/>
  <c r="W534" i="19"/>
  <c r="W534" i="29" s="1"/>
  <c r="T534" i="19"/>
  <c r="S534" i="19"/>
  <c r="S534" i="29" s="1"/>
  <c r="R534" i="19"/>
  <c r="R534" i="29" s="1"/>
  <c r="Q534" i="19"/>
  <c r="Q534" i="29" s="1"/>
  <c r="O534" i="19"/>
  <c r="O534" i="29" s="1"/>
  <c r="L534" i="19"/>
  <c r="M534" i="19" s="1"/>
  <c r="M534" i="29" s="1"/>
  <c r="K534" i="19"/>
  <c r="J534" i="19"/>
  <c r="J534" i="29" s="1"/>
  <c r="I534" i="19"/>
  <c r="H534" i="19"/>
  <c r="G534" i="19"/>
  <c r="F534" i="19"/>
  <c r="BE533" i="19"/>
  <c r="BD533" i="19"/>
  <c r="AZ533" i="19"/>
  <c r="AY533" i="19"/>
  <c r="AX533" i="19"/>
  <c r="AW533" i="19"/>
  <c r="AV533" i="19"/>
  <c r="AS533" i="19"/>
  <c r="AS533" i="29" s="1"/>
  <c r="AR533" i="19"/>
  <c r="AR533" i="29" s="1"/>
  <c r="AQ533" i="19"/>
  <c r="AQ533" i="29" s="1"/>
  <c r="AP533" i="19"/>
  <c r="AP533" i="29" s="1"/>
  <c r="AO533" i="19"/>
  <c r="AO533" i="29" s="1"/>
  <c r="AN533" i="19"/>
  <c r="AN533" i="29" s="1"/>
  <c r="AM533" i="19"/>
  <c r="AM533" i="29" s="1"/>
  <c r="AL533" i="19"/>
  <c r="AK533" i="19"/>
  <c r="AJ533" i="19"/>
  <c r="AJ533" i="29" s="1"/>
  <c r="AI533" i="19"/>
  <c r="AI533" i="29" s="1"/>
  <c r="AH533" i="19"/>
  <c r="AH533" i="29" s="1"/>
  <c r="AG533" i="19"/>
  <c r="AG533" i="29" s="1"/>
  <c r="AF533" i="19"/>
  <c r="AF533" i="29" s="1"/>
  <c r="AC533" i="19"/>
  <c r="AB533" i="19"/>
  <c r="AB533" i="29" s="1"/>
  <c r="AA533" i="19"/>
  <c r="AA533" i="29" s="1"/>
  <c r="Z533" i="19"/>
  <c r="Z533" i="29" s="1"/>
  <c r="Y533" i="19"/>
  <c r="Y533" i="29" s="1"/>
  <c r="X533" i="19"/>
  <c r="X533" i="29" s="1"/>
  <c r="W533" i="19"/>
  <c r="W533" i="29" s="1"/>
  <c r="U533" i="19"/>
  <c r="U533" i="29" s="1"/>
  <c r="T533" i="19"/>
  <c r="S533" i="19"/>
  <c r="S533" i="29" s="1"/>
  <c r="R533" i="19"/>
  <c r="R533" i="29" s="1"/>
  <c r="Q533" i="19"/>
  <c r="Q533" i="29" s="1"/>
  <c r="O533" i="19"/>
  <c r="O533" i="29" s="1"/>
  <c r="M533" i="19"/>
  <c r="M533" i="29" s="1"/>
  <c r="L533" i="19"/>
  <c r="P533" i="19" s="1"/>
  <c r="P533" i="29" s="1"/>
  <c r="K533" i="19"/>
  <c r="J533" i="19"/>
  <c r="J533" i="29" s="1"/>
  <c r="I533" i="19"/>
  <c r="H533" i="19"/>
  <c r="G533" i="19"/>
  <c r="F533" i="19"/>
  <c r="BE532" i="19"/>
  <c r="BD532" i="19"/>
  <c r="AZ532" i="19"/>
  <c r="AY532" i="19"/>
  <c r="AX532" i="19"/>
  <c r="X532" i="19" s="1"/>
  <c r="X532" i="29" s="1"/>
  <c r="AW532" i="19"/>
  <c r="AV532" i="19"/>
  <c r="AS532" i="19"/>
  <c r="AS532" i="29" s="1"/>
  <c r="AR532" i="19"/>
  <c r="AR532" i="29" s="1"/>
  <c r="AQ532" i="19"/>
  <c r="AQ532" i="29" s="1"/>
  <c r="AP532" i="19"/>
  <c r="AP532" i="29" s="1"/>
  <c r="AO532" i="19"/>
  <c r="AO532" i="29" s="1"/>
  <c r="AN532" i="19"/>
  <c r="AN532" i="29" s="1"/>
  <c r="AM532" i="19"/>
  <c r="AM532" i="29" s="1"/>
  <c r="AL532" i="19"/>
  <c r="AK532" i="19"/>
  <c r="AJ532" i="19"/>
  <c r="AJ532" i="29" s="1"/>
  <c r="AI532" i="19"/>
  <c r="AI532" i="29" s="1"/>
  <c r="AH532" i="19"/>
  <c r="AH532" i="29" s="1"/>
  <c r="AG532" i="19"/>
  <c r="AG532" i="29" s="1"/>
  <c r="AF532" i="19"/>
  <c r="AF532" i="29" s="1"/>
  <c r="AC532" i="19"/>
  <c r="AD532" i="19" s="1"/>
  <c r="AD532" i="29" s="1"/>
  <c r="AB532" i="19"/>
  <c r="AB532" i="29" s="1"/>
  <c r="AA532" i="19"/>
  <c r="AA532" i="29" s="1"/>
  <c r="Z532" i="19"/>
  <c r="Z532" i="29" s="1"/>
  <c r="Y532" i="19"/>
  <c r="Y532" i="29" s="1"/>
  <c r="W532" i="19"/>
  <c r="W532" i="29" s="1"/>
  <c r="T532" i="19"/>
  <c r="S532" i="19"/>
  <c r="S532" i="29" s="1"/>
  <c r="R532" i="19"/>
  <c r="R532" i="29" s="1"/>
  <c r="Q532" i="19"/>
  <c r="Q532" i="29" s="1"/>
  <c r="O532" i="19"/>
  <c r="O532" i="29" s="1"/>
  <c r="L532" i="19"/>
  <c r="M532" i="19" s="1"/>
  <c r="M532" i="29" s="1"/>
  <c r="K532" i="19"/>
  <c r="J532" i="19"/>
  <c r="J532" i="29" s="1"/>
  <c r="I532" i="19"/>
  <c r="H532" i="19"/>
  <c r="G532" i="19"/>
  <c r="F532" i="19"/>
  <c r="BE531" i="19"/>
  <c r="BD531" i="19"/>
  <c r="AZ531" i="19"/>
  <c r="AY531" i="19"/>
  <c r="AX531" i="19"/>
  <c r="AW531" i="19"/>
  <c r="AV531" i="19"/>
  <c r="AS531" i="19"/>
  <c r="AS531" i="29" s="1"/>
  <c r="AR531" i="19"/>
  <c r="AR531" i="29" s="1"/>
  <c r="AQ531" i="19"/>
  <c r="AQ531" i="29" s="1"/>
  <c r="AP531" i="19"/>
  <c r="AP531" i="29" s="1"/>
  <c r="AO531" i="19"/>
  <c r="AO531" i="29" s="1"/>
  <c r="AN531" i="19"/>
  <c r="AN531" i="29" s="1"/>
  <c r="AM531" i="19"/>
  <c r="AM531" i="29" s="1"/>
  <c r="AL531" i="19"/>
  <c r="AK531" i="19"/>
  <c r="AK531" i="29" s="1"/>
  <c r="AJ531" i="19"/>
  <c r="AJ531" i="29" s="1"/>
  <c r="AI531" i="19"/>
  <c r="AI531" i="29" s="1"/>
  <c r="AH531" i="19"/>
  <c r="AH531" i="29" s="1"/>
  <c r="AG531" i="19"/>
  <c r="AG531" i="29" s="1"/>
  <c r="AF531" i="19"/>
  <c r="AF531" i="29" s="1"/>
  <c r="AC531" i="19"/>
  <c r="AB531" i="19"/>
  <c r="AB531" i="29" s="1"/>
  <c r="AA531" i="19"/>
  <c r="AA531" i="29" s="1"/>
  <c r="Z531" i="19"/>
  <c r="Z531" i="29" s="1"/>
  <c r="Y531" i="19"/>
  <c r="Y531" i="29" s="1"/>
  <c r="X531" i="19"/>
  <c r="X531" i="29" s="1"/>
  <c r="W531" i="19"/>
  <c r="W531" i="29" s="1"/>
  <c r="T531" i="19"/>
  <c r="U531" i="19" s="1"/>
  <c r="U531" i="29" s="1"/>
  <c r="S531" i="19"/>
  <c r="S531" i="29" s="1"/>
  <c r="R531" i="19"/>
  <c r="R531" i="29" s="1"/>
  <c r="Q531" i="19"/>
  <c r="Q531" i="29" s="1"/>
  <c r="O531" i="19"/>
  <c r="O531" i="29" s="1"/>
  <c r="L531" i="19"/>
  <c r="P531" i="19" s="1"/>
  <c r="P531" i="29" s="1"/>
  <c r="K531" i="19"/>
  <c r="J531" i="19"/>
  <c r="J531" i="29" s="1"/>
  <c r="I531" i="19"/>
  <c r="H531" i="19"/>
  <c r="G531" i="19"/>
  <c r="F531" i="19"/>
  <c r="BE530" i="19"/>
  <c r="BD530" i="19"/>
  <c r="AZ530" i="19"/>
  <c r="AY530" i="19"/>
  <c r="AX530" i="19"/>
  <c r="AW530" i="19"/>
  <c r="AV530" i="19"/>
  <c r="AS530" i="19"/>
  <c r="AS530" i="29" s="1"/>
  <c r="AR530" i="19"/>
  <c r="AR530" i="29" s="1"/>
  <c r="AQ530" i="19"/>
  <c r="AQ530" i="29" s="1"/>
  <c r="AP530" i="19"/>
  <c r="AP530" i="29" s="1"/>
  <c r="AO530" i="19"/>
  <c r="AO530" i="29" s="1"/>
  <c r="AN530" i="19"/>
  <c r="AN530" i="29" s="1"/>
  <c r="AM530" i="19"/>
  <c r="AM530" i="29" s="1"/>
  <c r="AL530" i="19"/>
  <c r="AK530" i="19"/>
  <c r="AK530" i="29" s="1"/>
  <c r="AJ530" i="19"/>
  <c r="AJ530" i="29" s="1"/>
  <c r="AI530" i="19"/>
  <c r="AI530" i="29" s="1"/>
  <c r="AH530" i="19"/>
  <c r="AH530" i="29" s="1"/>
  <c r="AG530" i="19"/>
  <c r="AG530" i="29" s="1"/>
  <c r="AF530" i="19"/>
  <c r="AF530" i="29" s="1"/>
  <c r="AD530" i="19"/>
  <c r="AD530" i="29" s="1"/>
  <c r="AC530" i="19"/>
  <c r="AB530" i="19"/>
  <c r="AB530" i="29" s="1"/>
  <c r="AA530" i="19"/>
  <c r="AA530" i="29" s="1"/>
  <c r="Z530" i="19"/>
  <c r="Z530" i="29" s="1"/>
  <c r="Y530" i="19"/>
  <c r="Y530" i="29" s="1"/>
  <c r="X530" i="19"/>
  <c r="X530" i="29" s="1"/>
  <c r="W530" i="19"/>
  <c r="W530" i="29" s="1"/>
  <c r="T530" i="19"/>
  <c r="S530" i="19"/>
  <c r="S530" i="29" s="1"/>
  <c r="R530" i="19"/>
  <c r="R530" i="29" s="1"/>
  <c r="Q530" i="19"/>
  <c r="Q530" i="29" s="1"/>
  <c r="O530" i="19"/>
  <c r="O530" i="29" s="1"/>
  <c r="L530" i="19"/>
  <c r="M530" i="19" s="1"/>
  <c r="M530" i="29" s="1"/>
  <c r="K530" i="19"/>
  <c r="J530" i="19"/>
  <c r="J530" i="29" s="1"/>
  <c r="I530" i="19"/>
  <c r="H530" i="19"/>
  <c r="G530" i="19"/>
  <c r="F530" i="19"/>
  <c r="BE529" i="19"/>
  <c r="BD529" i="19"/>
  <c r="AZ529" i="19"/>
  <c r="AY529" i="19"/>
  <c r="AX529" i="19"/>
  <c r="AW529" i="19"/>
  <c r="AV529" i="19"/>
  <c r="AS529" i="19"/>
  <c r="AS529" i="29" s="1"/>
  <c r="AR529" i="19"/>
  <c r="AR529" i="29" s="1"/>
  <c r="AQ529" i="19"/>
  <c r="AQ529" i="29" s="1"/>
  <c r="AP529" i="19"/>
  <c r="AP529" i="29" s="1"/>
  <c r="AO529" i="19"/>
  <c r="AO529" i="29" s="1"/>
  <c r="AN529" i="19"/>
  <c r="AN529" i="29" s="1"/>
  <c r="AM529" i="19"/>
  <c r="AM529" i="29" s="1"/>
  <c r="AL529" i="19"/>
  <c r="AK529" i="19"/>
  <c r="AJ529" i="19"/>
  <c r="AJ529" i="29" s="1"/>
  <c r="AI529" i="19"/>
  <c r="AI529" i="29" s="1"/>
  <c r="AH529" i="19"/>
  <c r="AH529" i="29" s="1"/>
  <c r="AG529" i="19"/>
  <c r="AG529" i="29" s="1"/>
  <c r="AF529" i="19"/>
  <c r="AF529" i="29" s="1"/>
  <c r="AC529" i="19"/>
  <c r="AB529" i="19"/>
  <c r="AB529" i="29" s="1"/>
  <c r="AA529" i="19"/>
  <c r="AA529" i="29" s="1"/>
  <c r="Z529" i="19"/>
  <c r="Z529" i="29" s="1"/>
  <c r="Y529" i="19"/>
  <c r="Y529" i="29" s="1"/>
  <c r="X529" i="19"/>
  <c r="X529" i="29" s="1"/>
  <c r="W529" i="19"/>
  <c r="W529" i="29" s="1"/>
  <c r="U529" i="19"/>
  <c r="U529" i="29" s="1"/>
  <c r="T529" i="19"/>
  <c r="S529" i="19"/>
  <c r="S529" i="29" s="1"/>
  <c r="R529" i="19"/>
  <c r="R529" i="29" s="1"/>
  <c r="Q529" i="19"/>
  <c r="Q529" i="29" s="1"/>
  <c r="O529" i="19"/>
  <c r="O529" i="29" s="1"/>
  <c r="M529" i="19"/>
  <c r="M529" i="29" s="1"/>
  <c r="L529" i="19"/>
  <c r="P529" i="19" s="1"/>
  <c r="P529" i="29" s="1"/>
  <c r="K529" i="19"/>
  <c r="J529" i="19"/>
  <c r="J529" i="29" s="1"/>
  <c r="I529" i="19"/>
  <c r="H529" i="19"/>
  <c r="G529" i="19"/>
  <c r="F529" i="19"/>
  <c r="BE528" i="19"/>
  <c r="BD528" i="19"/>
  <c r="AZ528" i="19"/>
  <c r="AY528" i="19"/>
  <c r="AX528" i="19"/>
  <c r="X528" i="19" s="1"/>
  <c r="X528" i="29" s="1"/>
  <c r="AW528" i="19"/>
  <c r="AV528" i="19"/>
  <c r="AS528" i="19"/>
  <c r="AS528" i="29" s="1"/>
  <c r="AR528" i="19"/>
  <c r="AR528" i="29" s="1"/>
  <c r="AQ528" i="19"/>
  <c r="AQ528" i="29" s="1"/>
  <c r="AP528" i="19"/>
  <c r="AP528" i="29" s="1"/>
  <c r="AO528" i="19"/>
  <c r="AO528" i="29" s="1"/>
  <c r="AN528" i="19"/>
  <c r="AN528" i="29" s="1"/>
  <c r="AM528" i="19"/>
  <c r="AM528" i="29" s="1"/>
  <c r="AL528" i="19"/>
  <c r="AK528" i="19"/>
  <c r="AJ528" i="19"/>
  <c r="AJ528" i="29" s="1"/>
  <c r="AI528" i="19"/>
  <c r="AI528" i="29" s="1"/>
  <c r="AH528" i="19"/>
  <c r="AH528" i="29" s="1"/>
  <c r="AG528" i="19"/>
  <c r="AG528" i="29" s="1"/>
  <c r="AF528" i="19"/>
  <c r="AF528" i="29" s="1"/>
  <c r="AC528" i="19"/>
  <c r="AD528" i="19" s="1"/>
  <c r="AD528" i="29" s="1"/>
  <c r="AB528" i="19"/>
  <c r="AB528" i="29" s="1"/>
  <c r="AA528" i="19"/>
  <c r="AA528" i="29" s="1"/>
  <c r="Z528" i="19"/>
  <c r="Z528" i="29" s="1"/>
  <c r="Y528" i="19"/>
  <c r="Y528" i="29" s="1"/>
  <c r="W528" i="19"/>
  <c r="W528" i="29" s="1"/>
  <c r="T528" i="19"/>
  <c r="S528" i="19"/>
  <c r="S528" i="29" s="1"/>
  <c r="R528" i="19"/>
  <c r="R528" i="29" s="1"/>
  <c r="Q528" i="19"/>
  <c r="Q528" i="29" s="1"/>
  <c r="O528" i="19"/>
  <c r="O528" i="29" s="1"/>
  <c r="L528" i="19"/>
  <c r="M528" i="19" s="1"/>
  <c r="M528" i="29" s="1"/>
  <c r="K528" i="19"/>
  <c r="J528" i="19"/>
  <c r="J528" i="29" s="1"/>
  <c r="I528" i="19"/>
  <c r="H528" i="19"/>
  <c r="G528" i="19"/>
  <c r="F528" i="19"/>
  <c r="BE527" i="19"/>
  <c r="BD527" i="19"/>
  <c r="AZ527" i="19"/>
  <c r="AY527" i="19"/>
  <c r="AX527" i="19"/>
  <c r="AW527" i="19"/>
  <c r="AV527" i="19"/>
  <c r="AS527" i="19"/>
  <c r="AS527" i="29" s="1"/>
  <c r="AR527" i="19"/>
  <c r="AR527" i="29" s="1"/>
  <c r="AQ527" i="19"/>
  <c r="AQ527" i="29" s="1"/>
  <c r="AP527" i="19"/>
  <c r="AP527" i="29" s="1"/>
  <c r="AO527" i="19"/>
  <c r="AO527" i="29" s="1"/>
  <c r="AN527" i="19"/>
  <c r="AN527" i="29" s="1"/>
  <c r="AM527" i="19"/>
  <c r="AM527" i="29" s="1"/>
  <c r="AL527" i="19"/>
  <c r="AK527" i="19"/>
  <c r="AK527" i="29" s="1"/>
  <c r="AJ527" i="19"/>
  <c r="AJ527" i="29" s="1"/>
  <c r="AI527" i="19"/>
  <c r="AI527" i="29" s="1"/>
  <c r="AH527" i="19"/>
  <c r="AH527" i="29" s="1"/>
  <c r="AG527" i="19"/>
  <c r="AG527" i="29" s="1"/>
  <c r="AF527" i="19"/>
  <c r="AF527" i="29" s="1"/>
  <c r="AC527" i="19"/>
  <c r="AB527" i="19"/>
  <c r="AB527" i="29" s="1"/>
  <c r="AA527" i="19"/>
  <c r="AA527" i="29" s="1"/>
  <c r="Z527" i="19"/>
  <c r="Z527" i="29" s="1"/>
  <c r="Y527" i="19"/>
  <c r="Y527" i="29" s="1"/>
  <c r="X527" i="19"/>
  <c r="X527" i="29" s="1"/>
  <c r="W527" i="19"/>
  <c r="W527" i="29" s="1"/>
  <c r="T527" i="19"/>
  <c r="U527" i="19" s="1"/>
  <c r="U527" i="29" s="1"/>
  <c r="S527" i="19"/>
  <c r="S527" i="29" s="1"/>
  <c r="R527" i="19"/>
  <c r="R527" i="29" s="1"/>
  <c r="Q527" i="19"/>
  <c r="Q527" i="29" s="1"/>
  <c r="O527" i="19"/>
  <c r="O527" i="29" s="1"/>
  <c r="L527" i="19"/>
  <c r="P527" i="19" s="1"/>
  <c r="P527" i="29" s="1"/>
  <c r="K527" i="19"/>
  <c r="J527" i="19"/>
  <c r="J527" i="29" s="1"/>
  <c r="I527" i="19"/>
  <c r="H527" i="19"/>
  <c r="G527" i="19"/>
  <c r="F527" i="19"/>
  <c r="BE526" i="19"/>
  <c r="BD526" i="19"/>
  <c r="AZ526" i="19"/>
  <c r="AY526" i="19"/>
  <c r="AX526" i="19"/>
  <c r="AW526" i="19"/>
  <c r="AV526" i="19"/>
  <c r="AS526" i="19"/>
  <c r="AS526" i="29" s="1"/>
  <c r="AR526" i="19"/>
  <c r="AR526" i="29" s="1"/>
  <c r="AQ526" i="19"/>
  <c r="AQ526" i="29" s="1"/>
  <c r="AP526" i="19"/>
  <c r="AP526" i="29" s="1"/>
  <c r="AO526" i="19"/>
  <c r="AO526" i="29" s="1"/>
  <c r="AN526" i="19"/>
  <c r="AN526" i="29" s="1"/>
  <c r="AM526" i="19"/>
  <c r="AM526" i="29" s="1"/>
  <c r="AL526" i="19"/>
  <c r="AK526" i="19"/>
  <c r="AK526" i="29" s="1"/>
  <c r="AJ526" i="19"/>
  <c r="AJ526" i="29" s="1"/>
  <c r="AI526" i="19"/>
  <c r="AI526" i="29" s="1"/>
  <c r="AH526" i="19"/>
  <c r="AH526" i="29" s="1"/>
  <c r="AG526" i="19"/>
  <c r="AG526" i="29" s="1"/>
  <c r="AF526" i="19"/>
  <c r="AF526" i="29" s="1"/>
  <c r="AD526" i="19"/>
  <c r="AD526" i="29" s="1"/>
  <c r="AC526" i="19"/>
  <c r="AB526" i="19"/>
  <c r="AB526" i="29" s="1"/>
  <c r="AA526" i="19"/>
  <c r="AA526" i="29" s="1"/>
  <c r="Z526" i="19"/>
  <c r="Z526" i="29" s="1"/>
  <c r="Y526" i="19"/>
  <c r="Y526" i="29" s="1"/>
  <c r="X526" i="19"/>
  <c r="X526" i="29" s="1"/>
  <c r="W526" i="19"/>
  <c r="W526" i="29" s="1"/>
  <c r="T526" i="19"/>
  <c r="S526" i="19"/>
  <c r="S526" i="29" s="1"/>
  <c r="R526" i="19"/>
  <c r="R526" i="29" s="1"/>
  <c r="Q526" i="19"/>
  <c r="Q526" i="29" s="1"/>
  <c r="O526" i="19"/>
  <c r="O526" i="29" s="1"/>
  <c r="L526" i="19"/>
  <c r="M526" i="19" s="1"/>
  <c r="M526" i="29" s="1"/>
  <c r="K526" i="19"/>
  <c r="J526" i="19"/>
  <c r="J526" i="29" s="1"/>
  <c r="I526" i="19"/>
  <c r="H526" i="19"/>
  <c r="G526" i="19"/>
  <c r="F526" i="19"/>
  <c r="BE525" i="19"/>
  <c r="BD525" i="19"/>
  <c r="AZ525" i="19"/>
  <c r="AY525" i="19"/>
  <c r="AX525" i="19"/>
  <c r="AW525" i="19"/>
  <c r="AV525" i="19"/>
  <c r="AS525" i="19"/>
  <c r="AS525" i="29" s="1"/>
  <c r="AR525" i="19"/>
  <c r="AR525" i="29" s="1"/>
  <c r="AQ525" i="19"/>
  <c r="AQ525" i="29" s="1"/>
  <c r="AP525" i="19"/>
  <c r="AP525" i="29" s="1"/>
  <c r="AO525" i="19"/>
  <c r="AO525" i="29" s="1"/>
  <c r="AN525" i="19"/>
  <c r="AN525" i="29" s="1"/>
  <c r="AM525" i="19"/>
  <c r="AM525" i="29" s="1"/>
  <c r="AL525" i="19"/>
  <c r="AK525" i="19"/>
  <c r="AJ525" i="19"/>
  <c r="AJ525" i="29" s="1"/>
  <c r="AI525" i="19"/>
  <c r="AI525" i="29" s="1"/>
  <c r="AH525" i="19"/>
  <c r="AH525" i="29" s="1"/>
  <c r="AG525" i="19"/>
  <c r="AG525" i="29" s="1"/>
  <c r="AF525" i="19"/>
  <c r="AF525" i="29" s="1"/>
  <c r="AC525" i="19"/>
  <c r="AB525" i="19"/>
  <c r="AB525" i="29" s="1"/>
  <c r="AA525" i="19"/>
  <c r="AA525" i="29" s="1"/>
  <c r="Z525" i="19"/>
  <c r="Z525" i="29" s="1"/>
  <c r="Y525" i="19"/>
  <c r="Y525" i="29" s="1"/>
  <c r="X525" i="19"/>
  <c r="X525" i="29" s="1"/>
  <c r="W525" i="19"/>
  <c r="W525" i="29" s="1"/>
  <c r="U525" i="19"/>
  <c r="U525" i="29" s="1"/>
  <c r="T525" i="19"/>
  <c r="S525" i="19"/>
  <c r="S525" i="29" s="1"/>
  <c r="R525" i="19"/>
  <c r="R525" i="29" s="1"/>
  <c r="Q525" i="19"/>
  <c r="Q525" i="29" s="1"/>
  <c r="O525" i="19"/>
  <c r="O525" i="29" s="1"/>
  <c r="M525" i="19"/>
  <c r="M525" i="29" s="1"/>
  <c r="L525" i="19"/>
  <c r="P525" i="19" s="1"/>
  <c r="P525" i="29" s="1"/>
  <c r="K525" i="19"/>
  <c r="J525" i="19"/>
  <c r="J525" i="29" s="1"/>
  <c r="I525" i="19"/>
  <c r="H525" i="19"/>
  <c r="G525" i="19"/>
  <c r="F525" i="19"/>
  <c r="BE524" i="19"/>
  <c r="BD524" i="19"/>
  <c r="AZ524" i="19"/>
  <c r="AY524" i="19"/>
  <c r="AX524" i="19"/>
  <c r="X524" i="19" s="1"/>
  <c r="X524" i="29" s="1"/>
  <c r="AW524" i="19"/>
  <c r="AV524" i="19"/>
  <c r="AS524" i="19"/>
  <c r="AS524" i="29" s="1"/>
  <c r="AR524" i="19"/>
  <c r="AR524" i="29" s="1"/>
  <c r="AQ524" i="19"/>
  <c r="AQ524" i="29" s="1"/>
  <c r="AP524" i="19"/>
  <c r="AP524" i="29" s="1"/>
  <c r="AO524" i="19"/>
  <c r="AO524" i="29" s="1"/>
  <c r="AN524" i="19"/>
  <c r="AN524" i="29" s="1"/>
  <c r="AM524" i="19"/>
  <c r="AM524" i="29" s="1"/>
  <c r="AL524" i="19"/>
  <c r="AK524" i="19"/>
  <c r="AJ524" i="19"/>
  <c r="AJ524" i="29" s="1"/>
  <c r="AI524" i="19"/>
  <c r="AI524" i="29" s="1"/>
  <c r="AH524" i="19"/>
  <c r="AH524" i="29" s="1"/>
  <c r="AG524" i="19"/>
  <c r="AG524" i="29" s="1"/>
  <c r="AF524" i="19"/>
  <c r="AF524" i="29" s="1"/>
  <c r="AC524" i="19"/>
  <c r="AD524" i="19" s="1"/>
  <c r="AD524" i="29" s="1"/>
  <c r="AB524" i="19"/>
  <c r="AB524" i="29" s="1"/>
  <c r="AA524" i="19"/>
  <c r="AA524" i="29" s="1"/>
  <c r="Z524" i="19"/>
  <c r="Z524" i="29" s="1"/>
  <c r="Y524" i="19"/>
  <c r="Y524" i="29" s="1"/>
  <c r="W524" i="19"/>
  <c r="W524" i="29" s="1"/>
  <c r="T524" i="19"/>
  <c r="S524" i="19"/>
  <c r="S524" i="29" s="1"/>
  <c r="R524" i="19"/>
  <c r="R524" i="29" s="1"/>
  <c r="Q524" i="19"/>
  <c r="Q524" i="29" s="1"/>
  <c r="O524" i="19"/>
  <c r="O524" i="29" s="1"/>
  <c r="L524" i="19"/>
  <c r="M524" i="19" s="1"/>
  <c r="M524" i="29" s="1"/>
  <c r="K524" i="19"/>
  <c r="J524" i="19"/>
  <c r="J524" i="29" s="1"/>
  <c r="I524" i="19"/>
  <c r="H524" i="19"/>
  <c r="G524" i="19"/>
  <c r="F524" i="19"/>
  <c r="BE523" i="19"/>
  <c r="BD523" i="19"/>
  <c r="AZ523" i="19"/>
  <c r="AY523" i="19"/>
  <c r="AX523" i="19"/>
  <c r="AW523" i="19"/>
  <c r="AV523" i="19"/>
  <c r="AS523" i="19"/>
  <c r="AS523" i="29" s="1"/>
  <c r="AR523" i="19"/>
  <c r="AR523" i="29" s="1"/>
  <c r="AQ523" i="19"/>
  <c r="AQ523" i="29" s="1"/>
  <c r="AP523" i="19"/>
  <c r="AP523" i="29" s="1"/>
  <c r="AO523" i="19"/>
  <c r="AO523" i="29" s="1"/>
  <c r="AN523" i="19"/>
  <c r="AN523" i="29" s="1"/>
  <c r="AM523" i="19"/>
  <c r="AM523" i="29" s="1"/>
  <c r="AL523" i="19"/>
  <c r="AK523" i="19"/>
  <c r="AK523" i="29" s="1"/>
  <c r="AJ523" i="19"/>
  <c r="AJ523" i="29" s="1"/>
  <c r="AI523" i="19"/>
  <c r="AI523" i="29" s="1"/>
  <c r="AH523" i="19"/>
  <c r="AH523" i="29" s="1"/>
  <c r="AG523" i="19"/>
  <c r="AG523" i="29" s="1"/>
  <c r="AF523" i="19"/>
  <c r="AF523" i="29" s="1"/>
  <c r="AC523" i="19"/>
  <c r="AB523" i="19"/>
  <c r="AB523" i="29" s="1"/>
  <c r="AA523" i="19"/>
  <c r="AA523" i="29" s="1"/>
  <c r="Z523" i="19"/>
  <c r="Z523" i="29" s="1"/>
  <c r="Y523" i="19"/>
  <c r="Y523" i="29" s="1"/>
  <c r="X523" i="19"/>
  <c r="X523" i="29" s="1"/>
  <c r="W523" i="19"/>
  <c r="W523" i="29" s="1"/>
  <c r="T523" i="19"/>
  <c r="U523" i="19" s="1"/>
  <c r="U523" i="29" s="1"/>
  <c r="S523" i="19"/>
  <c r="S523" i="29" s="1"/>
  <c r="R523" i="19"/>
  <c r="R523" i="29" s="1"/>
  <c r="Q523" i="19"/>
  <c r="Q523" i="29" s="1"/>
  <c r="O523" i="19"/>
  <c r="O523" i="29" s="1"/>
  <c r="L523" i="19"/>
  <c r="P523" i="19" s="1"/>
  <c r="P523" i="29" s="1"/>
  <c r="K523" i="19"/>
  <c r="J523" i="19"/>
  <c r="J523" i="29" s="1"/>
  <c r="I523" i="19"/>
  <c r="H523" i="19"/>
  <c r="G523" i="19"/>
  <c r="F523" i="19"/>
  <c r="BE522" i="19"/>
  <c r="BD522" i="19"/>
  <c r="AZ522" i="19"/>
  <c r="AY522" i="19"/>
  <c r="AX522" i="19"/>
  <c r="AW522" i="19"/>
  <c r="AV522" i="19"/>
  <c r="AS522" i="19"/>
  <c r="AS522" i="29" s="1"/>
  <c r="AR522" i="19"/>
  <c r="AR522" i="29" s="1"/>
  <c r="AQ522" i="19"/>
  <c r="AQ522" i="29" s="1"/>
  <c r="AP522" i="19"/>
  <c r="AP522" i="29" s="1"/>
  <c r="AO522" i="19"/>
  <c r="AO522" i="29" s="1"/>
  <c r="AN522" i="19"/>
  <c r="AN522" i="29" s="1"/>
  <c r="AM522" i="19"/>
  <c r="AM522" i="29" s="1"/>
  <c r="AL522" i="19"/>
  <c r="AK522" i="19"/>
  <c r="AK522" i="29" s="1"/>
  <c r="AJ522" i="19"/>
  <c r="AJ522" i="29" s="1"/>
  <c r="AI522" i="19"/>
  <c r="AI522" i="29" s="1"/>
  <c r="AH522" i="19"/>
  <c r="AH522" i="29" s="1"/>
  <c r="AG522" i="19"/>
  <c r="AG522" i="29" s="1"/>
  <c r="AF522" i="19"/>
  <c r="AF522" i="29" s="1"/>
  <c r="AD522" i="19"/>
  <c r="AD522" i="29" s="1"/>
  <c r="AC522" i="19"/>
  <c r="AB522" i="19"/>
  <c r="AB522" i="29" s="1"/>
  <c r="AA522" i="19"/>
  <c r="AA522" i="29" s="1"/>
  <c r="Z522" i="19"/>
  <c r="Z522" i="29" s="1"/>
  <c r="Y522" i="19"/>
  <c r="Y522" i="29" s="1"/>
  <c r="X522" i="19"/>
  <c r="X522" i="29" s="1"/>
  <c r="W522" i="19"/>
  <c r="W522" i="29" s="1"/>
  <c r="T522" i="19"/>
  <c r="S522" i="19"/>
  <c r="S522" i="29" s="1"/>
  <c r="R522" i="19"/>
  <c r="R522" i="29" s="1"/>
  <c r="Q522" i="19"/>
  <c r="Q522" i="29" s="1"/>
  <c r="O522" i="19"/>
  <c r="O522" i="29" s="1"/>
  <c r="L522" i="19"/>
  <c r="M522" i="19" s="1"/>
  <c r="M522" i="29" s="1"/>
  <c r="K522" i="19"/>
  <c r="J522" i="19"/>
  <c r="J522" i="29" s="1"/>
  <c r="I522" i="19"/>
  <c r="H522" i="19"/>
  <c r="G522" i="19"/>
  <c r="F522" i="19"/>
  <c r="BE521" i="19"/>
  <c r="BD521" i="19"/>
  <c r="AZ521" i="19"/>
  <c r="AY521" i="19"/>
  <c r="AX521" i="19"/>
  <c r="AW521" i="19"/>
  <c r="AV521" i="19"/>
  <c r="AS521" i="19"/>
  <c r="AS521" i="29" s="1"/>
  <c r="AR521" i="19"/>
  <c r="AR521" i="29" s="1"/>
  <c r="AQ521" i="19"/>
  <c r="AQ521" i="29" s="1"/>
  <c r="AP521" i="19"/>
  <c r="AP521" i="29" s="1"/>
  <c r="AO521" i="19"/>
  <c r="AO521" i="29" s="1"/>
  <c r="AN521" i="19"/>
  <c r="AN521" i="29" s="1"/>
  <c r="AM521" i="19"/>
  <c r="AM521" i="29" s="1"/>
  <c r="AL521" i="19"/>
  <c r="AK521" i="19"/>
  <c r="AJ521" i="19"/>
  <c r="AJ521" i="29" s="1"/>
  <c r="AI521" i="19"/>
  <c r="AI521" i="29" s="1"/>
  <c r="AH521" i="19"/>
  <c r="AH521" i="29" s="1"/>
  <c r="AG521" i="19"/>
  <c r="AG521" i="29" s="1"/>
  <c r="AF521" i="19"/>
  <c r="AF521" i="29" s="1"/>
  <c r="AC521" i="19"/>
  <c r="AB521" i="19"/>
  <c r="AB521" i="29" s="1"/>
  <c r="AA521" i="19"/>
  <c r="AA521" i="29" s="1"/>
  <c r="Z521" i="19"/>
  <c r="Z521" i="29" s="1"/>
  <c r="Y521" i="19"/>
  <c r="Y521" i="29" s="1"/>
  <c r="X521" i="19"/>
  <c r="X521" i="29" s="1"/>
  <c r="W521" i="19"/>
  <c r="W521" i="29" s="1"/>
  <c r="U521" i="19"/>
  <c r="U521" i="29" s="1"/>
  <c r="T521" i="19"/>
  <c r="S521" i="19"/>
  <c r="S521" i="29" s="1"/>
  <c r="R521" i="19"/>
  <c r="R521" i="29" s="1"/>
  <c r="Q521" i="19"/>
  <c r="Q521" i="29" s="1"/>
  <c r="O521" i="19"/>
  <c r="O521" i="29" s="1"/>
  <c r="M521" i="19"/>
  <c r="M521" i="29" s="1"/>
  <c r="L521" i="19"/>
  <c r="P521" i="19" s="1"/>
  <c r="P521" i="29" s="1"/>
  <c r="K521" i="19"/>
  <c r="J521" i="19"/>
  <c r="J521" i="29" s="1"/>
  <c r="I521" i="19"/>
  <c r="H521" i="19"/>
  <c r="G521" i="19"/>
  <c r="F521" i="19"/>
  <c r="BE520" i="19"/>
  <c r="BD520" i="19"/>
  <c r="AZ520" i="19"/>
  <c r="AY520" i="19"/>
  <c r="AX520" i="19"/>
  <c r="X520" i="19" s="1"/>
  <c r="X520" i="29" s="1"/>
  <c r="AW520" i="19"/>
  <c r="AV520" i="19"/>
  <c r="AS520" i="19"/>
  <c r="AS520" i="29" s="1"/>
  <c r="AR520" i="19"/>
  <c r="AR520" i="29" s="1"/>
  <c r="AQ520" i="19"/>
  <c r="AQ520" i="29" s="1"/>
  <c r="AP520" i="19"/>
  <c r="AP520" i="29" s="1"/>
  <c r="AO520" i="19"/>
  <c r="AO520" i="29" s="1"/>
  <c r="AN520" i="19"/>
  <c r="AN520" i="29" s="1"/>
  <c r="AM520" i="19"/>
  <c r="AM520" i="29" s="1"/>
  <c r="AL520" i="19"/>
  <c r="AK520" i="19"/>
  <c r="AJ520" i="19"/>
  <c r="AJ520" i="29" s="1"/>
  <c r="AI520" i="19"/>
  <c r="AI520" i="29" s="1"/>
  <c r="AH520" i="19"/>
  <c r="AH520" i="29" s="1"/>
  <c r="AG520" i="19"/>
  <c r="AG520" i="29" s="1"/>
  <c r="AF520" i="19"/>
  <c r="AF520" i="29" s="1"/>
  <c r="AC520" i="19"/>
  <c r="AD520" i="19" s="1"/>
  <c r="AD520" i="29" s="1"/>
  <c r="AB520" i="19"/>
  <c r="AB520" i="29" s="1"/>
  <c r="AA520" i="19"/>
  <c r="AA520" i="29" s="1"/>
  <c r="Z520" i="19"/>
  <c r="Z520" i="29" s="1"/>
  <c r="Y520" i="19"/>
  <c r="Y520" i="29" s="1"/>
  <c r="W520" i="19"/>
  <c r="W520" i="29" s="1"/>
  <c r="T520" i="19"/>
  <c r="S520" i="19"/>
  <c r="S520" i="29" s="1"/>
  <c r="R520" i="19"/>
  <c r="R520" i="29" s="1"/>
  <c r="Q520" i="19"/>
  <c r="Q520" i="29" s="1"/>
  <c r="O520" i="19"/>
  <c r="O520" i="29" s="1"/>
  <c r="L520" i="19"/>
  <c r="M520" i="19" s="1"/>
  <c r="M520" i="29" s="1"/>
  <c r="K520" i="19"/>
  <c r="J520" i="19"/>
  <c r="J520" i="29" s="1"/>
  <c r="I520" i="19"/>
  <c r="H520" i="19"/>
  <c r="G520" i="19"/>
  <c r="F520" i="19"/>
  <c r="BE519" i="19"/>
  <c r="BD519" i="19"/>
  <c r="AZ519" i="19"/>
  <c r="AY519" i="19"/>
  <c r="AX519" i="19"/>
  <c r="AW519" i="19"/>
  <c r="AV519" i="19"/>
  <c r="AS519" i="19"/>
  <c r="AS519" i="29" s="1"/>
  <c r="AR519" i="19"/>
  <c r="AR519" i="29" s="1"/>
  <c r="AQ519" i="19"/>
  <c r="AQ519" i="29" s="1"/>
  <c r="AP519" i="19"/>
  <c r="AP519" i="29" s="1"/>
  <c r="AO519" i="19"/>
  <c r="AO519" i="29" s="1"/>
  <c r="AN519" i="19"/>
  <c r="AN519" i="29" s="1"/>
  <c r="AM519" i="19"/>
  <c r="AM519" i="29" s="1"/>
  <c r="AL519" i="19"/>
  <c r="AK519" i="19"/>
  <c r="AK519" i="29" s="1"/>
  <c r="AJ519" i="19"/>
  <c r="AJ519" i="29" s="1"/>
  <c r="AI519" i="19"/>
  <c r="AI519" i="29" s="1"/>
  <c r="AH519" i="19"/>
  <c r="AH519" i="29" s="1"/>
  <c r="AG519" i="19"/>
  <c r="AG519" i="29" s="1"/>
  <c r="AF519" i="19"/>
  <c r="AF519" i="29" s="1"/>
  <c r="AC519" i="19"/>
  <c r="AB519" i="19"/>
  <c r="AB519" i="29" s="1"/>
  <c r="AA519" i="19"/>
  <c r="AA519" i="29" s="1"/>
  <c r="Z519" i="19"/>
  <c r="Z519" i="29" s="1"/>
  <c r="Y519" i="19"/>
  <c r="Y519" i="29" s="1"/>
  <c r="X519" i="19"/>
  <c r="X519" i="29" s="1"/>
  <c r="W519" i="19"/>
  <c r="W519" i="29" s="1"/>
  <c r="T519" i="19"/>
  <c r="U519" i="19" s="1"/>
  <c r="U519" i="29" s="1"/>
  <c r="S519" i="19"/>
  <c r="S519" i="29" s="1"/>
  <c r="R519" i="19"/>
  <c r="R519" i="29" s="1"/>
  <c r="Q519" i="19"/>
  <c r="Q519" i="29" s="1"/>
  <c r="O519" i="19"/>
  <c r="O519" i="29" s="1"/>
  <c r="L519" i="19"/>
  <c r="P519" i="19" s="1"/>
  <c r="P519" i="29" s="1"/>
  <c r="K519" i="19"/>
  <c r="J519" i="19"/>
  <c r="J519" i="29" s="1"/>
  <c r="I519" i="19"/>
  <c r="H519" i="19"/>
  <c r="G519" i="19"/>
  <c r="F519" i="19"/>
  <c r="BE518" i="19"/>
  <c r="BD518" i="19"/>
  <c r="AZ518" i="19"/>
  <c r="AY518" i="19"/>
  <c r="AX518" i="19"/>
  <c r="AW518" i="19"/>
  <c r="AV518" i="19"/>
  <c r="AS518" i="19"/>
  <c r="AS518" i="29" s="1"/>
  <c r="AR518" i="19"/>
  <c r="AR518" i="29" s="1"/>
  <c r="AQ518" i="19"/>
  <c r="AQ518" i="29" s="1"/>
  <c r="AP518" i="19"/>
  <c r="AP518" i="29" s="1"/>
  <c r="AO518" i="19"/>
  <c r="AO518" i="29" s="1"/>
  <c r="AN518" i="19"/>
  <c r="AN518" i="29" s="1"/>
  <c r="AM518" i="19"/>
  <c r="AM518" i="29" s="1"/>
  <c r="AL518" i="19"/>
  <c r="AK518" i="19"/>
  <c r="AK518" i="29" s="1"/>
  <c r="AJ518" i="19"/>
  <c r="AJ518" i="29" s="1"/>
  <c r="AI518" i="19"/>
  <c r="AI518" i="29" s="1"/>
  <c r="AH518" i="19"/>
  <c r="AH518" i="29" s="1"/>
  <c r="AG518" i="19"/>
  <c r="AG518" i="29" s="1"/>
  <c r="AF518" i="19"/>
  <c r="AF518" i="29" s="1"/>
  <c r="AD518" i="19"/>
  <c r="AD518" i="29" s="1"/>
  <c r="AC518" i="19"/>
  <c r="AB518" i="19"/>
  <c r="AB518" i="29" s="1"/>
  <c r="AA518" i="19"/>
  <c r="AA518" i="29" s="1"/>
  <c r="Z518" i="19"/>
  <c r="Z518" i="29" s="1"/>
  <c r="Y518" i="19"/>
  <c r="Y518" i="29" s="1"/>
  <c r="X518" i="19"/>
  <c r="X518" i="29" s="1"/>
  <c r="W518" i="19"/>
  <c r="W518" i="29" s="1"/>
  <c r="T518" i="19"/>
  <c r="S518" i="19"/>
  <c r="S518" i="29" s="1"/>
  <c r="R518" i="19"/>
  <c r="R518" i="29" s="1"/>
  <c r="Q518" i="19"/>
  <c r="Q518" i="29" s="1"/>
  <c r="O518" i="19"/>
  <c r="O518" i="29" s="1"/>
  <c r="L518" i="19"/>
  <c r="M518" i="19" s="1"/>
  <c r="M518" i="29" s="1"/>
  <c r="K518" i="19"/>
  <c r="J518" i="19"/>
  <c r="J518" i="29" s="1"/>
  <c r="I518" i="19"/>
  <c r="H518" i="19"/>
  <c r="G518" i="19"/>
  <c r="F518" i="19"/>
  <c r="BE517" i="19"/>
  <c r="BD517" i="19"/>
  <c r="AZ517" i="19"/>
  <c r="AY517" i="19"/>
  <c r="AX517" i="19"/>
  <c r="X517" i="19" s="1"/>
  <c r="X517" i="29" s="1"/>
  <c r="AW517" i="19"/>
  <c r="AV517" i="19"/>
  <c r="AS517" i="19"/>
  <c r="AS517" i="29" s="1"/>
  <c r="AR517" i="19"/>
  <c r="AR517" i="29" s="1"/>
  <c r="AQ517" i="19"/>
  <c r="AQ517" i="29" s="1"/>
  <c r="AP517" i="19"/>
  <c r="AP517" i="29" s="1"/>
  <c r="AO517" i="19"/>
  <c r="AO517" i="29" s="1"/>
  <c r="AN517" i="19"/>
  <c r="AN517" i="29" s="1"/>
  <c r="AM517" i="19"/>
  <c r="AM517" i="29" s="1"/>
  <c r="AL517" i="19"/>
  <c r="AL517" i="29" s="1"/>
  <c r="AK517" i="19"/>
  <c r="AK517" i="29" s="1"/>
  <c r="AJ517" i="19"/>
  <c r="AJ517" i="29" s="1"/>
  <c r="AI517" i="19"/>
  <c r="AI517" i="29" s="1"/>
  <c r="AH517" i="19"/>
  <c r="AH517" i="29" s="1"/>
  <c r="AG517" i="19"/>
  <c r="AG517" i="29" s="1"/>
  <c r="AF517" i="19"/>
  <c r="AF517" i="29" s="1"/>
  <c r="AC517" i="19"/>
  <c r="AE517" i="19" s="1"/>
  <c r="AE517" i="29" s="1"/>
  <c r="AB517" i="19"/>
  <c r="AB517" i="29" s="1"/>
  <c r="AA517" i="19"/>
  <c r="AA517" i="29" s="1"/>
  <c r="Z517" i="19"/>
  <c r="Z517" i="29" s="1"/>
  <c r="Y517" i="19"/>
  <c r="Y517" i="29" s="1"/>
  <c r="W517" i="19"/>
  <c r="W517" i="29" s="1"/>
  <c r="T517" i="19"/>
  <c r="U517" i="19" s="1"/>
  <c r="U517" i="29" s="1"/>
  <c r="S517" i="19"/>
  <c r="S517" i="29" s="1"/>
  <c r="R517" i="19"/>
  <c r="R517" i="29" s="1"/>
  <c r="Q517" i="19"/>
  <c r="Q517" i="29" s="1"/>
  <c r="O517" i="19"/>
  <c r="O517" i="29" s="1"/>
  <c r="L517" i="19"/>
  <c r="P517" i="19" s="1"/>
  <c r="P517" i="29" s="1"/>
  <c r="K517" i="19"/>
  <c r="J517" i="19"/>
  <c r="J517" i="29" s="1"/>
  <c r="I517" i="19"/>
  <c r="H517" i="19"/>
  <c r="G517" i="19"/>
  <c r="F517" i="19"/>
  <c r="BE516" i="19"/>
  <c r="BD516" i="19"/>
  <c r="AZ516" i="19"/>
  <c r="AY516" i="19"/>
  <c r="AX516" i="19"/>
  <c r="AW516" i="19"/>
  <c r="AV516" i="19"/>
  <c r="AS516" i="19"/>
  <c r="AS516" i="29" s="1"/>
  <c r="AR516" i="19"/>
  <c r="AR516" i="29" s="1"/>
  <c r="AQ516" i="19"/>
  <c r="AQ516" i="29" s="1"/>
  <c r="AP516" i="19"/>
  <c r="AP516" i="29" s="1"/>
  <c r="AO516" i="19"/>
  <c r="AO516" i="29" s="1"/>
  <c r="AN516" i="19"/>
  <c r="AN516" i="29" s="1"/>
  <c r="AM516" i="19"/>
  <c r="AM516" i="29" s="1"/>
  <c r="AL516" i="19"/>
  <c r="AK516" i="19"/>
  <c r="AK516" i="29" s="1"/>
  <c r="AJ516" i="19"/>
  <c r="AJ516" i="29" s="1"/>
  <c r="AI516" i="19"/>
  <c r="AI516" i="29" s="1"/>
  <c r="AH516" i="19"/>
  <c r="AH516" i="29" s="1"/>
  <c r="AG516" i="19"/>
  <c r="AG516" i="29" s="1"/>
  <c r="AF516" i="19"/>
  <c r="AF516" i="29" s="1"/>
  <c r="AD516" i="19"/>
  <c r="AD516" i="29" s="1"/>
  <c r="AC516" i="19"/>
  <c r="AB516" i="19"/>
  <c r="AB516" i="29" s="1"/>
  <c r="AA516" i="19"/>
  <c r="AA516" i="29" s="1"/>
  <c r="Z516" i="19"/>
  <c r="Z516" i="29" s="1"/>
  <c r="Y516" i="19"/>
  <c r="Y516" i="29" s="1"/>
  <c r="X516" i="19"/>
  <c r="X516" i="29" s="1"/>
  <c r="W516" i="19"/>
  <c r="W516" i="29" s="1"/>
  <c r="V516" i="19"/>
  <c r="V516" i="29" s="1"/>
  <c r="T516" i="19"/>
  <c r="S516" i="19"/>
  <c r="S516" i="29" s="1"/>
  <c r="R516" i="19"/>
  <c r="R516" i="29" s="1"/>
  <c r="Q516" i="19"/>
  <c r="Q516" i="29" s="1"/>
  <c r="O516" i="19"/>
  <c r="O516" i="29" s="1"/>
  <c r="L516" i="19"/>
  <c r="M516" i="19" s="1"/>
  <c r="M516" i="29" s="1"/>
  <c r="K516" i="19"/>
  <c r="J516" i="19"/>
  <c r="J516" i="29" s="1"/>
  <c r="I516" i="19"/>
  <c r="H516" i="19"/>
  <c r="G516" i="19"/>
  <c r="F516" i="19"/>
  <c r="BE515" i="19"/>
  <c r="BD515" i="19"/>
  <c r="AZ515" i="19"/>
  <c r="AY515" i="19"/>
  <c r="AX515" i="19"/>
  <c r="AW515" i="19"/>
  <c r="AV515" i="19"/>
  <c r="AS515" i="19"/>
  <c r="AS515" i="29" s="1"/>
  <c r="AR515" i="19"/>
  <c r="AR515" i="29" s="1"/>
  <c r="AQ515" i="19"/>
  <c r="AQ515" i="29" s="1"/>
  <c r="AP515" i="19"/>
  <c r="AP515" i="29" s="1"/>
  <c r="AO515" i="19"/>
  <c r="AO515" i="29" s="1"/>
  <c r="AN515" i="19"/>
  <c r="AN515" i="29" s="1"/>
  <c r="AM515" i="19"/>
  <c r="AM515" i="29" s="1"/>
  <c r="AL515" i="19"/>
  <c r="AK515" i="19"/>
  <c r="AK515" i="29" s="1"/>
  <c r="AJ515" i="19"/>
  <c r="AJ515" i="29" s="1"/>
  <c r="AI515" i="19"/>
  <c r="AI515" i="29" s="1"/>
  <c r="AH515" i="19"/>
  <c r="AH515" i="29" s="1"/>
  <c r="AG515" i="19"/>
  <c r="AG515" i="29" s="1"/>
  <c r="AF515" i="19"/>
  <c r="AF515" i="29" s="1"/>
  <c r="AC515" i="19"/>
  <c r="AB515" i="19"/>
  <c r="AB515" i="29" s="1"/>
  <c r="AA515" i="19"/>
  <c r="AA515" i="29" s="1"/>
  <c r="Z515" i="19"/>
  <c r="Z515" i="29" s="1"/>
  <c r="Y515" i="19"/>
  <c r="Y515" i="29" s="1"/>
  <c r="X515" i="19"/>
  <c r="X515" i="29" s="1"/>
  <c r="W515" i="19"/>
  <c r="W515" i="29" s="1"/>
  <c r="T515" i="19"/>
  <c r="U515" i="19" s="1"/>
  <c r="U515" i="29" s="1"/>
  <c r="S515" i="19"/>
  <c r="S515" i="29" s="1"/>
  <c r="R515" i="19"/>
  <c r="R515" i="29" s="1"/>
  <c r="Q515" i="19"/>
  <c r="Q515" i="29" s="1"/>
  <c r="O515" i="19"/>
  <c r="O515" i="29" s="1"/>
  <c r="L515" i="19"/>
  <c r="P515" i="19" s="1"/>
  <c r="P515" i="29" s="1"/>
  <c r="K515" i="19"/>
  <c r="J515" i="19"/>
  <c r="J515" i="29" s="1"/>
  <c r="I515" i="19"/>
  <c r="H515" i="19"/>
  <c r="G515" i="19"/>
  <c r="F515" i="19"/>
  <c r="BE514" i="19"/>
  <c r="BD514" i="19"/>
  <c r="AZ514" i="19"/>
  <c r="AY514" i="19"/>
  <c r="AX514" i="19"/>
  <c r="AW514" i="19"/>
  <c r="AV514" i="19"/>
  <c r="AS514" i="19"/>
  <c r="AS514" i="29" s="1"/>
  <c r="AR514" i="19"/>
  <c r="AR514" i="29" s="1"/>
  <c r="AQ514" i="19"/>
  <c r="AQ514" i="29" s="1"/>
  <c r="AP514" i="19"/>
  <c r="AP514" i="29" s="1"/>
  <c r="AO514" i="19"/>
  <c r="AO514" i="29" s="1"/>
  <c r="AN514" i="19"/>
  <c r="AN514" i="29" s="1"/>
  <c r="AM514" i="19"/>
  <c r="AM514" i="29" s="1"/>
  <c r="AL514" i="19"/>
  <c r="AK514" i="19"/>
  <c r="AK514" i="29" s="1"/>
  <c r="AJ514" i="19"/>
  <c r="AJ514" i="29" s="1"/>
  <c r="AI514" i="19"/>
  <c r="AI514" i="29" s="1"/>
  <c r="AH514" i="19"/>
  <c r="AH514" i="29" s="1"/>
  <c r="AG514" i="19"/>
  <c r="AG514" i="29" s="1"/>
  <c r="AF514" i="19"/>
  <c r="AF514" i="29" s="1"/>
  <c r="AD514" i="19"/>
  <c r="AD514" i="29" s="1"/>
  <c r="AC514" i="19"/>
  <c r="AB514" i="19"/>
  <c r="AB514" i="29" s="1"/>
  <c r="AA514" i="19"/>
  <c r="AA514" i="29" s="1"/>
  <c r="Z514" i="19"/>
  <c r="Z514" i="29" s="1"/>
  <c r="Y514" i="19"/>
  <c r="Y514" i="29" s="1"/>
  <c r="X514" i="19"/>
  <c r="X514" i="29" s="1"/>
  <c r="W514" i="19"/>
  <c r="W514" i="29" s="1"/>
  <c r="T514" i="19"/>
  <c r="S514" i="19"/>
  <c r="S514" i="29" s="1"/>
  <c r="R514" i="19"/>
  <c r="R514" i="29" s="1"/>
  <c r="Q514" i="19"/>
  <c r="Q514" i="29" s="1"/>
  <c r="P514" i="19"/>
  <c r="P514" i="29" s="1"/>
  <c r="O514" i="19"/>
  <c r="O514" i="29" s="1"/>
  <c r="N514" i="19"/>
  <c r="N514" i="29" s="1"/>
  <c r="L514" i="19"/>
  <c r="M514" i="19" s="1"/>
  <c r="M514" i="29" s="1"/>
  <c r="K514" i="19"/>
  <c r="J514" i="19"/>
  <c r="J514" i="29" s="1"/>
  <c r="I514" i="19"/>
  <c r="H514" i="19"/>
  <c r="G514" i="19"/>
  <c r="F514" i="19"/>
  <c r="BE513" i="19"/>
  <c r="BD513" i="19"/>
  <c r="AZ513" i="19"/>
  <c r="AY513" i="19"/>
  <c r="AX513" i="19"/>
  <c r="X513" i="19" s="1"/>
  <c r="X513" i="29" s="1"/>
  <c r="AW513" i="19"/>
  <c r="AV513" i="19"/>
  <c r="AS513" i="19"/>
  <c r="AS513" i="29" s="1"/>
  <c r="AR513" i="19"/>
  <c r="AR513" i="29" s="1"/>
  <c r="AQ513" i="19"/>
  <c r="AQ513" i="29" s="1"/>
  <c r="AP513" i="19"/>
  <c r="AP513" i="29" s="1"/>
  <c r="AO513" i="19"/>
  <c r="AO513" i="29" s="1"/>
  <c r="AN513" i="19"/>
  <c r="AN513" i="29" s="1"/>
  <c r="AM513" i="19"/>
  <c r="AM513" i="29" s="1"/>
  <c r="AL513" i="19"/>
  <c r="AL513" i="29" s="1"/>
  <c r="AK513" i="19"/>
  <c r="AK513" i="29" s="1"/>
  <c r="AJ513" i="19"/>
  <c r="AJ513" i="29" s="1"/>
  <c r="AI513" i="19"/>
  <c r="AI513" i="29" s="1"/>
  <c r="AH513" i="19"/>
  <c r="AH513" i="29" s="1"/>
  <c r="AG513" i="19"/>
  <c r="AG513" i="29" s="1"/>
  <c r="AF513" i="19"/>
  <c r="AF513" i="29" s="1"/>
  <c r="AC513" i="19"/>
  <c r="AE513" i="19" s="1"/>
  <c r="AE513" i="29" s="1"/>
  <c r="AB513" i="19"/>
  <c r="AB513" i="29" s="1"/>
  <c r="AA513" i="19"/>
  <c r="AA513" i="29" s="1"/>
  <c r="Z513" i="19"/>
  <c r="Z513" i="29" s="1"/>
  <c r="Y513" i="19"/>
  <c r="Y513" i="29" s="1"/>
  <c r="W513" i="19"/>
  <c r="W513" i="29" s="1"/>
  <c r="T513" i="19"/>
  <c r="U513" i="19" s="1"/>
  <c r="U513" i="29" s="1"/>
  <c r="S513" i="19"/>
  <c r="S513" i="29" s="1"/>
  <c r="R513" i="19"/>
  <c r="R513" i="29" s="1"/>
  <c r="Q513" i="19"/>
  <c r="Q513" i="29" s="1"/>
  <c r="O513" i="19"/>
  <c r="O513" i="29" s="1"/>
  <c r="L513" i="19"/>
  <c r="P513" i="19" s="1"/>
  <c r="P513" i="29" s="1"/>
  <c r="K513" i="19"/>
  <c r="J513" i="19"/>
  <c r="J513" i="29" s="1"/>
  <c r="I513" i="19"/>
  <c r="H513" i="19"/>
  <c r="G513" i="19"/>
  <c r="F513" i="19"/>
  <c r="BE512" i="19"/>
  <c r="BD512" i="19"/>
  <c r="AZ512" i="19"/>
  <c r="AY512" i="19"/>
  <c r="AX512" i="19"/>
  <c r="AW512" i="19"/>
  <c r="AV512" i="19"/>
  <c r="AS512" i="19"/>
  <c r="AS512" i="29" s="1"/>
  <c r="AR512" i="19"/>
  <c r="AR512" i="29" s="1"/>
  <c r="AQ512" i="19"/>
  <c r="AQ512" i="29" s="1"/>
  <c r="AP512" i="19"/>
  <c r="AP512" i="29" s="1"/>
  <c r="AO512" i="19"/>
  <c r="AO512" i="29" s="1"/>
  <c r="AN512" i="19"/>
  <c r="AN512" i="29" s="1"/>
  <c r="AM512" i="19"/>
  <c r="AM512" i="29" s="1"/>
  <c r="AL512" i="19"/>
  <c r="AK512" i="19"/>
  <c r="AK512" i="29" s="1"/>
  <c r="AJ512" i="19"/>
  <c r="AJ512" i="29" s="1"/>
  <c r="AI512" i="19"/>
  <c r="AI512" i="29" s="1"/>
  <c r="AH512" i="19"/>
  <c r="AH512" i="29" s="1"/>
  <c r="AG512" i="19"/>
  <c r="AG512" i="29" s="1"/>
  <c r="AF512" i="19"/>
  <c r="AF512" i="29" s="1"/>
  <c r="AD512" i="19"/>
  <c r="AD512" i="29" s="1"/>
  <c r="AC512" i="19"/>
  <c r="AB512" i="19"/>
  <c r="AB512" i="29" s="1"/>
  <c r="AA512" i="19"/>
  <c r="AA512" i="29" s="1"/>
  <c r="Z512" i="19"/>
  <c r="Z512" i="29" s="1"/>
  <c r="Y512" i="19"/>
  <c r="Y512" i="29" s="1"/>
  <c r="X512" i="19"/>
  <c r="X512" i="29" s="1"/>
  <c r="W512" i="19"/>
  <c r="W512" i="29" s="1"/>
  <c r="V512" i="19"/>
  <c r="V512" i="29" s="1"/>
  <c r="T512" i="19"/>
  <c r="S512" i="19"/>
  <c r="S512" i="29" s="1"/>
  <c r="R512" i="19"/>
  <c r="R512" i="29" s="1"/>
  <c r="Q512" i="19"/>
  <c r="Q512" i="29" s="1"/>
  <c r="O512" i="19"/>
  <c r="O512" i="29" s="1"/>
  <c r="L512" i="19"/>
  <c r="M512" i="19" s="1"/>
  <c r="M512" i="29" s="1"/>
  <c r="K512" i="19"/>
  <c r="J512" i="19"/>
  <c r="J512" i="29" s="1"/>
  <c r="I512" i="19"/>
  <c r="H512" i="19"/>
  <c r="G512" i="19"/>
  <c r="F512" i="19"/>
  <c r="BE511" i="19"/>
  <c r="BD511" i="19"/>
  <c r="AZ511" i="19"/>
  <c r="AY511" i="19"/>
  <c r="AX511" i="19"/>
  <c r="AW511" i="19"/>
  <c r="AV511" i="19"/>
  <c r="AS511" i="19"/>
  <c r="AS511" i="29" s="1"/>
  <c r="AR511" i="19"/>
  <c r="AR511" i="29" s="1"/>
  <c r="AQ511" i="19"/>
  <c r="AQ511" i="29" s="1"/>
  <c r="AP511" i="19"/>
  <c r="AP511" i="29" s="1"/>
  <c r="AO511" i="19"/>
  <c r="AO511" i="29" s="1"/>
  <c r="AN511" i="19"/>
  <c r="AN511" i="29" s="1"/>
  <c r="AM511" i="19"/>
  <c r="AM511" i="29" s="1"/>
  <c r="AL511" i="19"/>
  <c r="AK511" i="19"/>
  <c r="AK511" i="29" s="1"/>
  <c r="AJ511" i="19"/>
  <c r="AJ511" i="29" s="1"/>
  <c r="AI511" i="19"/>
  <c r="AI511" i="29" s="1"/>
  <c r="AH511" i="19"/>
  <c r="AH511" i="29" s="1"/>
  <c r="AG511" i="19"/>
  <c r="AG511" i="29" s="1"/>
  <c r="AF511" i="19"/>
  <c r="AF511" i="29" s="1"/>
  <c r="AC511" i="19"/>
  <c r="AB511" i="19"/>
  <c r="AB511" i="29" s="1"/>
  <c r="AA511" i="19"/>
  <c r="AA511" i="29" s="1"/>
  <c r="Z511" i="19"/>
  <c r="Z511" i="29" s="1"/>
  <c r="Y511" i="19"/>
  <c r="Y511" i="29" s="1"/>
  <c r="X511" i="19"/>
  <c r="X511" i="29" s="1"/>
  <c r="W511" i="19"/>
  <c r="W511" i="29" s="1"/>
  <c r="T511" i="19"/>
  <c r="U511" i="19" s="1"/>
  <c r="U511" i="29" s="1"/>
  <c r="S511" i="19"/>
  <c r="S511" i="29" s="1"/>
  <c r="R511" i="19"/>
  <c r="R511" i="29" s="1"/>
  <c r="Q511" i="19"/>
  <c r="Q511" i="29" s="1"/>
  <c r="O511" i="19"/>
  <c r="O511" i="29" s="1"/>
  <c r="L511" i="19"/>
  <c r="P511" i="19" s="1"/>
  <c r="P511" i="29" s="1"/>
  <c r="K511" i="19"/>
  <c r="J511" i="19"/>
  <c r="J511" i="29" s="1"/>
  <c r="I511" i="19"/>
  <c r="H511" i="19"/>
  <c r="G511" i="19"/>
  <c r="F511" i="19"/>
  <c r="BE510" i="19"/>
  <c r="BD510" i="19"/>
  <c r="AZ510" i="19"/>
  <c r="AY510" i="19"/>
  <c r="AX510" i="19"/>
  <c r="AW510" i="19"/>
  <c r="AV510" i="19"/>
  <c r="AS510" i="19"/>
  <c r="AS510" i="29" s="1"/>
  <c r="AR510" i="19"/>
  <c r="AR510" i="29" s="1"/>
  <c r="AQ510" i="19"/>
  <c r="AQ510" i="29" s="1"/>
  <c r="AP510" i="19"/>
  <c r="AP510" i="29" s="1"/>
  <c r="AO510" i="19"/>
  <c r="AO510" i="29" s="1"/>
  <c r="AN510" i="19"/>
  <c r="AN510" i="29" s="1"/>
  <c r="AM510" i="19"/>
  <c r="AM510" i="29" s="1"/>
  <c r="AL510" i="19"/>
  <c r="AK510" i="19"/>
  <c r="AK510" i="29" s="1"/>
  <c r="AJ510" i="19"/>
  <c r="AJ510" i="29" s="1"/>
  <c r="AI510" i="19"/>
  <c r="AI510" i="29" s="1"/>
  <c r="AH510" i="19"/>
  <c r="AH510" i="29" s="1"/>
  <c r="AG510" i="19"/>
  <c r="AG510" i="29" s="1"/>
  <c r="AF510" i="19"/>
  <c r="AF510" i="29" s="1"/>
  <c r="AD510" i="19"/>
  <c r="AD510" i="29" s="1"/>
  <c r="AC510" i="19"/>
  <c r="AB510" i="19"/>
  <c r="AB510" i="29" s="1"/>
  <c r="AA510" i="19"/>
  <c r="AA510" i="29" s="1"/>
  <c r="Z510" i="19"/>
  <c r="Z510" i="29" s="1"/>
  <c r="Y510" i="19"/>
  <c r="Y510" i="29" s="1"/>
  <c r="X510" i="19"/>
  <c r="X510" i="29" s="1"/>
  <c r="W510" i="19"/>
  <c r="W510" i="29" s="1"/>
  <c r="T510" i="19"/>
  <c r="S510" i="19"/>
  <c r="S510" i="29" s="1"/>
  <c r="R510" i="19"/>
  <c r="R510" i="29" s="1"/>
  <c r="Q510" i="19"/>
  <c r="Q510" i="29" s="1"/>
  <c r="P510" i="19"/>
  <c r="P510" i="29" s="1"/>
  <c r="O510" i="19"/>
  <c r="O510" i="29" s="1"/>
  <c r="N510" i="19"/>
  <c r="N510" i="29" s="1"/>
  <c r="L510" i="19"/>
  <c r="M510" i="19" s="1"/>
  <c r="M510" i="29" s="1"/>
  <c r="K510" i="19"/>
  <c r="J510" i="19"/>
  <c r="J510" i="29" s="1"/>
  <c r="I510" i="19"/>
  <c r="H510" i="19"/>
  <c r="G510" i="19"/>
  <c r="F510" i="19"/>
  <c r="BE509" i="19"/>
  <c r="BD509" i="19"/>
  <c r="AZ509" i="19"/>
  <c r="AY509" i="19"/>
  <c r="AX509" i="19"/>
  <c r="X509" i="19" s="1"/>
  <c r="X509" i="29" s="1"/>
  <c r="AW509" i="19"/>
  <c r="AV509" i="19"/>
  <c r="AS509" i="19"/>
  <c r="AS509" i="29" s="1"/>
  <c r="AR509" i="19"/>
  <c r="AR509" i="29" s="1"/>
  <c r="AQ509" i="19"/>
  <c r="AQ509" i="29" s="1"/>
  <c r="AP509" i="19"/>
  <c r="AP509" i="29" s="1"/>
  <c r="AO509" i="19"/>
  <c r="AO509" i="29" s="1"/>
  <c r="AN509" i="19"/>
  <c r="AN509" i="29" s="1"/>
  <c r="AM509" i="19"/>
  <c r="AM509" i="29" s="1"/>
  <c r="AL509" i="19"/>
  <c r="AK509" i="19"/>
  <c r="AJ509" i="19"/>
  <c r="AJ509" i="29" s="1"/>
  <c r="AI509" i="19"/>
  <c r="AI509" i="29" s="1"/>
  <c r="AH509" i="19"/>
  <c r="AH509" i="29" s="1"/>
  <c r="AG509" i="19"/>
  <c r="AG509" i="29" s="1"/>
  <c r="AF509" i="19"/>
  <c r="AF509" i="29" s="1"/>
  <c r="AC509" i="19"/>
  <c r="AE509" i="19" s="1"/>
  <c r="AE509" i="29" s="1"/>
  <c r="AB509" i="19"/>
  <c r="AB509" i="29" s="1"/>
  <c r="AA509" i="19"/>
  <c r="AA509" i="29" s="1"/>
  <c r="Z509" i="19"/>
  <c r="Z509" i="29" s="1"/>
  <c r="Y509" i="19"/>
  <c r="Y509" i="29" s="1"/>
  <c r="W509" i="19"/>
  <c r="W509" i="29" s="1"/>
  <c r="T509" i="19"/>
  <c r="U509" i="19" s="1"/>
  <c r="U509" i="29" s="1"/>
  <c r="S509" i="19"/>
  <c r="S509" i="29" s="1"/>
  <c r="R509" i="19"/>
  <c r="R509" i="29" s="1"/>
  <c r="Q509" i="19"/>
  <c r="Q509" i="29" s="1"/>
  <c r="O509" i="19"/>
  <c r="O509" i="29" s="1"/>
  <c r="L509" i="19"/>
  <c r="P509" i="19" s="1"/>
  <c r="P509" i="29" s="1"/>
  <c r="K509" i="19"/>
  <c r="J509" i="19"/>
  <c r="J509" i="29" s="1"/>
  <c r="I509" i="19"/>
  <c r="H509" i="19"/>
  <c r="G509" i="19"/>
  <c r="F509" i="19"/>
  <c r="BE508" i="19"/>
  <c r="BD508" i="19"/>
  <c r="AZ508" i="19"/>
  <c r="AY508" i="19"/>
  <c r="AX508" i="19"/>
  <c r="AW508" i="19"/>
  <c r="AV508" i="19"/>
  <c r="AS508" i="19"/>
  <c r="AS508" i="29" s="1"/>
  <c r="AR508" i="19"/>
  <c r="AR508" i="29" s="1"/>
  <c r="AQ508" i="19"/>
  <c r="AQ508" i="29" s="1"/>
  <c r="AP508" i="19"/>
  <c r="AP508" i="29" s="1"/>
  <c r="AO508" i="19"/>
  <c r="AO508" i="29" s="1"/>
  <c r="AN508" i="19"/>
  <c r="AN508" i="29" s="1"/>
  <c r="AM508" i="19"/>
  <c r="AM508" i="29" s="1"/>
  <c r="AL508" i="19"/>
  <c r="AK508" i="19"/>
  <c r="AK508" i="29" s="1"/>
  <c r="AJ508" i="19"/>
  <c r="AJ508" i="29" s="1"/>
  <c r="AI508" i="19"/>
  <c r="AI508" i="29" s="1"/>
  <c r="AH508" i="19"/>
  <c r="AH508" i="29" s="1"/>
  <c r="AG508" i="19"/>
  <c r="AG508" i="29" s="1"/>
  <c r="AF508" i="19"/>
  <c r="AF508" i="29" s="1"/>
  <c r="AD508" i="19"/>
  <c r="AD508" i="29" s="1"/>
  <c r="AC508" i="19"/>
  <c r="AB508" i="19"/>
  <c r="AB508" i="29" s="1"/>
  <c r="AA508" i="19"/>
  <c r="AA508" i="29" s="1"/>
  <c r="Z508" i="19"/>
  <c r="Z508" i="29" s="1"/>
  <c r="Y508" i="19"/>
  <c r="Y508" i="29" s="1"/>
  <c r="X508" i="19"/>
  <c r="X508" i="29" s="1"/>
  <c r="W508" i="19"/>
  <c r="W508" i="29" s="1"/>
  <c r="V508" i="19"/>
  <c r="V508" i="29" s="1"/>
  <c r="T508" i="19"/>
  <c r="S508" i="19"/>
  <c r="S508" i="29" s="1"/>
  <c r="R508" i="19"/>
  <c r="R508" i="29" s="1"/>
  <c r="Q508" i="19"/>
  <c r="Q508" i="29" s="1"/>
  <c r="O508" i="19"/>
  <c r="O508" i="29" s="1"/>
  <c r="L508" i="19"/>
  <c r="M508" i="19" s="1"/>
  <c r="M508" i="29" s="1"/>
  <c r="K508" i="19"/>
  <c r="J508" i="19"/>
  <c r="J508" i="29" s="1"/>
  <c r="I508" i="19"/>
  <c r="H508" i="19"/>
  <c r="G508" i="19"/>
  <c r="F508" i="19"/>
  <c r="BE507" i="19"/>
  <c r="BD507" i="19"/>
  <c r="AZ507" i="19"/>
  <c r="AY507" i="19"/>
  <c r="AX507" i="19"/>
  <c r="AW507" i="19"/>
  <c r="AV507" i="19"/>
  <c r="AS507" i="19"/>
  <c r="AS507" i="29" s="1"/>
  <c r="AR507" i="19"/>
  <c r="AR507" i="29" s="1"/>
  <c r="AQ507" i="19"/>
  <c r="AQ507" i="29" s="1"/>
  <c r="AP507" i="19"/>
  <c r="AP507" i="29" s="1"/>
  <c r="AO507" i="19"/>
  <c r="AO507" i="29" s="1"/>
  <c r="AN507" i="19"/>
  <c r="AN507" i="29" s="1"/>
  <c r="AM507" i="19"/>
  <c r="AM507" i="29" s="1"/>
  <c r="AL507" i="19"/>
  <c r="AK507" i="19"/>
  <c r="AK507" i="29" s="1"/>
  <c r="AJ507" i="19"/>
  <c r="AJ507" i="29" s="1"/>
  <c r="AI507" i="19"/>
  <c r="AI507" i="29" s="1"/>
  <c r="AH507" i="19"/>
  <c r="AH507" i="29" s="1"/>
  <c r="AG507" i="19"/>
  <c r="AG507" i="29" s="1"/>
  <c r="AF507" i="19"/>
  <c r="AF507" i="29" s="1"/>
  <c r="AC507" i="19"/>
  <c r="AB507" i="19"/>
  <c r="AB507" i="29" s="1"/>
  <c r="AA507" i="19"/>
  <c r="AA507" i="29" s="1"/>
  <c r="Z507" i="19"/>
  <c r="Z507" i="29" s="1"/>
  <c r="Y507" i="19"/>
  <c r="Y507" i="29" s="1"/>
  <c r="X507" i="19"/>
  <c r="X507" i="29" s="1"/>
  <c r="W507" i="19"/>
  <c r="W507" i="29" s="1"/>
  <c r="T507" i="19"/>
  <c r="U507" i="19" s="1"/>
  <c r="U507" i="29" s="1"/>
  <c r="S507" i="19"/>
  <c r="S507" i="29" s="1"/>
  <c r="R507" i="19"/>
  <c r="R507" i="29" s="1"/>
  <c r="Q507" i="19"/>
  <c r="Q507" i="29" s="1"/>
  <c r="O507" i="19"/>
  <c r="O507" i="29" s="1"/>
  <c r="L507" i="19"/>
  <c r="P507" i="19" s="1"/>
  <c r="P507" i="29" s="1"/>
  <c r="K507" i="19"/>
  <c r="J507" i="19"/>
  <c r="J507" i="29" s="1"/>
  <c r="I507" i="19"/>
  <c r="H507" i="19"/>
  <c r="G507" i="19"/>
  <c r="F507" i="19"/>
  <c r="BE506" i="19"/>
  <c r="BD506" i="19"/>
  <c r="AZ506" i="19"/>
  <c r="AY506" i="19"/>
  <c r="AX506" i="19"/>
  <c r="AW506" i="19"/>
  <c r="AV506" i="19"/>
  <c r="AS506" i="19"/>
  <c r="AS506" i="29" s="1"/>
  <c r="AR506" i="19"/>
  <c r="AR506" i="29" s="1"/>
  <c r="AQ506" i="19"/>
  <c r="AQ506" i="29" s="1"/>
  <c r="AP506" i="19"/>
  <c r="AP506" i="29" s="1"/>
  <c r="AO506" i="19"/>
  <c r="AO506" i="29" s="1"/>
  <c r="AN506" i="19"/>
  <c r="AN506" i="29" s="1"/>
  <c r="AM506" i="19"/>
  <c r="AM506" i="29" s="1"/>
  <c r="AL506" i="19"/>
  <c r="AK506" i="19"/>
  <c r="AK506" i="29" s="1"/>
  <c r="AJ506" i="19"/>
  <c r="AJ506" i="29" s="1"/>
  <c r="AI506" i="19"/>
  <c r="AI506" i="29" s="1"/>
  <c r="AH506" i="19"/>
  <c r="AH506" i="29" s="1"/>
  <c r="AG506" i="19"/>
  <c r="AG506" i="29" s="1"/>
  <c r="AF506" i="19"/>
  <c r="AF506" i="29" s="1"/>
  <c r="AD506" i="19"/>
  <c r="AD506" i="29" s="1"/>
  <c r="AC506" i="19"/>
  <c r="AB506" i="19"/>
  <c r="AB506" i="29" s="1"/>
  <c r="AA506" i="19"/>
  <c r="AA506" i="29" s="1"/>
  <c r="Z506" i="19"/>
  <c r="Z506" i="29" s="1"/>
  <c r="Y506" i="19"/>
  <c r="Y506" i="29" s="1"/>
  <c r="X506" i="19"/>
  <c r="X506" i="29" s="1"/>
  <c r="W506" i="19"/>
  <c r="W506" i="29" s="1"/>
  <c r="T506" i="19"/>
  <c r="S506" i="19"/>
  <c r="S506" i="29" s="1"/>
  <c r="R506" i="19"/>
  <c r="R506" i="29" s="1"/>
  <c r="Q506" i="19"/>
  <c r="Q506" i="29" s="1"/>
  <c r="P506" i="19"/>
  <c r="P506" i="29" s="1"/>
  <c r="O506" i="19"/>
  <c r="O506" i="29" s="1"/>
  <c r="N506" i="19"/>
  <c r="N506" i="29" s="1"/>
  <c r="L506" i="19"/>
  <c r="M506" i="19" s="1"/>
  <c r="M506" i="29" s="1"/>
  <c r="K506" i="19"/>
  <c r="J506" i="19"/>
  <c r="J506" i="29" s="1"/>
  <c r="I506" i="19"/>
  <c r="H506" i="19"/>
  <c r="G506" i="19"/>
  <c r="F506" i="19"/>
  <c r="BE505" i="19"/>
  <c r="BD505" i="19"/>
  <c r="AZ505" i="19"/>
  <c r="AY505" i="19"/>
  <c r="AX505" i="19"/>
  <c r="X505" i="19" s="1"/>
  <c r="X505" i="29" s="1"/>
  <c r="AW505" i="19"/>
  <c r="AV505" i="19"/>
  <c r="AS505" i="19"/>
  <c r="AS505" i="29" s="1"/>
  <c r="AR505" i="19"/>
  <c r="AR505" i="29" s="1"/>
  <c r="AQ505" i="19"/>
  <c r="AQ505" i="29" s="1"/>
  <c r="AP505" i="19"/>
  <c r="AP505" i="29" s="1"/>
  <c r="AO505" i="19"/>
  <c r="AO505" i="29" s="1"/>
  <c r="AN505" i="19"/>
  <c r="AN505" i="29" s="1"/>
  <c r="AM505" i="19"/>
  <c r="AM505" i="29" s="1"/>
  <c r="AL505" i="19"/>
  <c r="AK505" i="19"/>
  <c r="AJ505" i="19"/>
  <c r="AJ505" i="29" s="1"/>
  <c r="AI505" i="19"/>
  <c r="AI505" i="29" s="1"/>
  <c r="AH505" i="19"/>
  <c r="AH505" i="29" s="1"/>
  <c r="AG505" i="19"/>
  <c r="AG505" i="29" s="1"/>
  <c r="AF505" i="19"/>
  <c r="AF505" i="29" s="1"/>
  <c r="AC505" i="19"/>
  <c r="AE505" i="19" s="1"/>
  <c r="AE505" i="29" s="1"/>
  <c r="AB505" i="19"/>
  <c r="AB505" i="29" s="1"/>
  <c r="AA505" i="19"/>
  <c r="AA505" i="29" s="1"/>
  <c r="Z505" i="19"/>
  <c r="Z505" i="29" s="1"/>
  <c r="Y505" i="19"/>
  <c r="Y505" i="29" s="1"/>
  <c r="W505" i="19"/>
  <c r="W505" i="29" s="1"/>
  <c r="T505" i="19"/>
  <c r="U505" i="19" s="1"/>
  <c r="U505" i="29" s="1"/>
  <c r="S505" i="19"/>
  <c r="S505" i="29" s="1"/>
  <c r="R505" i="19"/>
  <c r="R505" i="29" s="1"/>
  <c r="Q505" i="19"/>
  <c r="Q505" i="29" s="1"/>
  <c r="O505" i="19"/>
  <c r="O505" i="29" s="1"/>
  <c r="L505" i="19"/>
  <c r="P505" i="19" s="1"/>
  <c r="P505" i="29" s="1"/>
  <c r="K505" i="19"/>
  <c r="J505" i="19"/>
  <c r="J505" i="29" s="1"/>
  <c r="I505" i="19"/>
  <c r="H505" i="19"/>
  <c r="G505" i="19"/>
  <c r="F505" i="19"/>
  <c r="BE504" i="19"/>
  <c r="BD504" i="19"/>
  <c r="AZ504" i="19"/>
  <c r="AY504" i="19"/>
  <c r="AX504" i="19"/>
  <c r="AW504" i="19"/>
  <c r="AV504" i="19"/>
  <c r="AS504" i="19"/>
  <c r="AS504" i="29" s="1"/>
  <c r="AR504" i="19"/>
  <c r="AR504" i="29" s="1"/>
  <c r="AQ504" i="19"/>
  <c r="AQ504" i="29" s="1"/>
  <c r="AP504" i="19"/>
  <c r="AP504" i="29" s="1"/>
  <c r="AO504" i="19"/>
  <c r="AO504" i="29" s="1"/>
  <c r="AN504" i="19"/>
  <c r="AN504" i="29" s="1"/>
  <c r="AM504" i="19"/>
  <c r="AM504" i="29" s="1"/>
  <c r="AL504" i="19"/>
  <c r="AK504" i="19"/>
  <c r="AK504" i="29" s="1"/>
  <c r="AJ504" i="19"/>
  <c r="AJ504" i="29" s="1"/>
  <c r="AI504" i="19"/>
  <c r="AI504" i="29" s="1"/>
  <c r="AH504" i="19"/>
  <c r="AH504" i="29" s="1"/>
  <c r="AG504" i="19"/>
  <c r="AG504" i="29" s="1"/>
  <c r="AF504" i="19"/>
  <c r="AF504" i="29" s="1"/>
  <c r="AD504" i="19"/>
  <c r="AD504" i="29" s="1"/>
  <c r="AC504" i="19"/>
  <c r="AB504" i="19"/>
  <c r="AB504" i="29" s="1"/>
  <c r="AA504" i="19"/>
  <c r="AA504" i="29" s="1"/>
  <c r="Z504" i="19"/>
  <c r="Z504" i="29" s="1"/>
  <c r="Y504" i="19"/>
  <c r="Y504" i="29" s="1"/>
  <c r="X504" i="19"/>
  <c r="X504" i="29" s="1"/>
  <c r="W504" i="19"/>
  <c r="W504" i="29" s="1"/>
  <c r="V504" i="19"/>
  <c r="V504" i="29" s="1"/>
  <c r="T504" i="19"/>
  <c r="S504" i="19"/>
  <c r="S504" i="29" s="1"/>
  <c r="R504" i="19"/>
  <c r="R504" i="29" s="1"/>
  <c r="Q504" i="19"/>
  <c r="Q504" i="29" s="1"/>
  <c r="O504" i="19"/>
  <c r="O504" i="29" s="1"/>
  <c r="L504" i="19"/>
  <c r="M504" i="19" s="1"/>
  <c r="M504" i="29" s="1"/>
  <c r="K504" i="19"/>
  <c r="J504" i="19"/>
  <c r="J504" i="29" s="1"/>
  <c r="I504" i="19"/>
  <c r="H504" i="19"/>
  <c r="G504" i="19"/>
  <c r="F504" i="19"/>
  <c r="BE503" i="19"/>
  <c r="BD503" i="19"/>
  <c r="AZ503" i="19"/>
  <c r="AY503" i="19"/>
  <c r="AX503" i="19"/>
  <c r="AW503" i="19"/>
  <c r="AV503" i="19"/>
  <c r="AS503" i="19"/>
  <c r="AS503" i="29" s="1"/>
  <c r="AR503" i="19"/>
  <c r="AR503" i="29" s="1"/>
  <c r="AQ503" i="19"/>
  <c r="AQ503" i="29" s="1"/>
  <c r="AP503" i="19"/>
  <c r="AP503" i="29" s="1"/>
  <c r="AO503" i="19"/>
  <c r="AO503" i="29" s="1"/>
  <c r="AN503" i="19"/>
  <c r="AN503" i="29" s="1"/>
  <c r="AM503" i="19"/>
  <c r="AM503" i="29" s="1"/>
  <c r="AL503" i="19"/>
  <c r="AK503" i="19"/>
  <c r="AK503" i="29" s="1"/>
  <c r="AJ503" i="19"/>
  <c r="AJ503" i="29" s="1"/>
  <c r="AI503" i="19"/>
  <c r="AI503" i="29" s="1"/>
  <c r="AH503" i="19"/>
  <c r="AH503" i="29" s="1"/>
  <c r="AG503" i="19"/>
  <c r="AG503" i="29" s="1"/>
  <c r="AF503" i="19"/>
  <c r="AF503" i="29" s="1"/>
  <c r="AC503" i="19"/>
  <c r="AB503" i="19"/>
  <c r="AB503" i="29" s="1"/>
  <c r="AA503" i="19"/>
  <c r="AA503" i="29" s="1"/>
  <c r="Z503" i="19"/>
  <c r="Z503" i="29" s="1"/>
  <c r="Y503" i="19"/>
  <c r="Y503" i="29" s="1"/>
  <c r="X503" i="19"/>
  <c r="X503" i="29" s="1"/>
  <c r="W503" i="19"/>
  <c r="W503" i="29" s="1"/>
  <c r="T503" i="19"/>
  <c r="U503" i="19" s="1"/>
  <c r="U503" i="29" s="1"/>
  <c r="S503" i="19"/>
  <c r="S503" i="29" s="1"/>
  <c r="R503" i="19"/>
  <c r="R503" i="29" s="1"/>
  <c r="Q503" i="19"/>
  <c r="Q503" i="29" s="1"/>
  <c r="O503" i="19"/>
  <c r="O503" i="29" s="1"/>
  <c r="L503" i="19"/>
  <c r="P503" i="19" s="1"/>
  <c r="P503" i="29" s="1"/>
  <c r="K503" i="19"/>
  <c r="J503" i="19"/>
  <c r="J503" i="29" s="1"/>
  <c r="I503" i="19"/>
  <c r="H503" i="19"/>
  <c r="G503" i="19"/>
  <c r="F503" i="19"/>
  <c r="BE502" i="19"/>
  <c r="BD502" i="19"/>
  <c r="AZ502" i="19"/>
  <c r="AY502" i="19"/>
  <c r="AX502" i="19"/>
  <c r="AW502" i="19"/>
  <c r="AV502" i="19"/>
  <c r="AS502" i="19"/>
  <c r="AS502" i="29" s="1"/>
  <c r="AR502" i="19"/>
  <c r="AR502" i="29" s="1"/>
  <c r="AQ502" i="19"/>
  <c r="AQ502" i="29" s="1"/>
  <c r="AP502" i="19"/>
  <c r="AP502" i="29" s="1"/>
  <c r="AO502" i="19"/>
  <c r="AO502" i="29" s="1"/>
  <c r="AN502" i="19"/>
  <c r="AN502" i="29" s="1"/>
  <c r="AM502" i="19"/>
  <c r="AM502" i="29" s="1"/>
  <c r="AL502" i="19"/>
  <c r="AK502" i="19"/>
  <c r="AK502" i="29" s="1"/>
  <c r="AJ502" i="19"/>
  <c r="AJ502" i="29" s="1"/>
  <c r="AI502" i="19"/>
  <c r="AI502" i="29" s="1"/>
  <c r="AH502" i="19"/>
  <c r="AH502" i="29" s="1"/>
  <c r="AG502" i="19"/>
  <c r="AG502" i="29" s="1"/>
  <c r="AF502" i="19"/>
  <c r="AF502" i="29" s="1"/>
  <c r="AD502" i="19"/>
  <c r="AD502" i="29" s="1"/>
  <c r="AC502" i="19"/>
  <c r="AB502" i="19"/>
  <c r="AB502" i="29" s="1"/>
  <c r="AA502" i="19"/>
  <c r="AA502" i="29" s="1"/>
  <c r="Z502" i="19"/>
  <c r="Z502" i="29" s="1"/>
  <c r="Y502" i="19"/>
  <c r="Y502" i="29" s="1"/>
  <c r="X502" i="19"/>
  <c r="X502" i="29" s="1"/>
  <c r="W502" i="19"/>
  <c r="W502" i="29" s="1"/>
  <c r="T502" i="19"/>
  <c r="S502" i="19"/>
  <c r="S502" i="29" s="1"/>
  <c r="R502" i="19"/>
  <c r="R502" i="29" s="1"/>
  <c r="Q502" i="19"/>
  <c r="Q502" i="29" s="1"/>
  <c r="P502" i="19"/>
  <c r="P502" i="29" s="1"/>
  <c r="O502" i="19"/>
  <c r="O502" i="29" s="1"/>
  <c r="N502" i="19"/>
  <c r="N502" i="29" s="1"/>
  <c r="L502" i="19"/>
  <c r="M502" i="19" s="1"/>
  <c r="M502" i="29" s="1"/>
  <c r="K502" i="19"/>
  <c r="J502" i="19"/>
  <c r="J502" i="29" s="1"/>
  <c r="I502" i="19"/>
  <c r="H502" i="19"/>
  <c r="G502" i="19"/>
  <c r="F502" i="19"/>
  <c r="BE501" i="19"/>
  <c r="BD501" i="19"/>
  <c r="AZ501" i="19"/>
  <c r="AY501" i="19"/>
  <c r="AX501" i="19"/>
  <c r="X501" i="19" s="1"/>
  <c r="X501" i="29" s="1"/>
  <c r="AW501" i="19"/>
  <c r="AV501" i="19"/>
  <c r="AS501" i="19"/>
  <c r="AS501" i="29" s="1"/>
  <c r="AR501" i="19"/>
  <c r="AR501" i="29" s="1"/>
  <c r="AQ501" i="19"/>
  <c r="AQ501" i="29" s="1"/>
  <c r="AP501" i="19"/>
  <c r="AP501" i="29" s="1"/>
  <c r="AO501" i="19"/>
  <c r="AO501" i="29" s="1"/>
  <c r="AN501" i="19"/>
  <c r="AN501" i="29" s="1"/>
  <c r="AM501" i="19"/>
  <c r="AM501" i="29" s="1"/>
  <c r="AL501" i="19"/>
  <c r="AL501" i="29" s="1"/>
  <c r="AK501" i="19"/>
  <c r="AK501" i="29" s="1"/>
  <c r="AJ501" i="19"/>
  <c r="AJ501" i="29" s="1"/>
  <c r="AI501" i="19"/>
  <c r="AI501" i="29" s="1"/>
  <c r="AH501" i="19"/>
  <c r="AH501" i="29" s="1"/>
  <c r="AG501" i="19"/>
  <c r="AG501" i="29" s="1"/>
  <c r="AF501" i="19"/>
  <c r="AF501" i="29" s="1"/>
  <c r="AC501" i="19"/>
  <c r="AE501" i="19" s="1"/>
  <c r="AE501" i="29" s="1"/>
  <c r="AB501" i="19"/>
  <c r="AB501" i="29" s="1"/>
  <c r="AA501" i="19"/>
  <c r="AA501" i="29" s="1"/>
  <c r="Z501" i="19"/>
  <c r="Z501" i="29" s="1"/>
  <c r="Y501" i="19"/>
  <c r="Y501" i="29" s="1"/>
  <c r="W501" i="19"/>
  <c r="W501" i="29" s="1"/>
  <c r="T501" i="19"/>
  <c r="U501" i="19" s="1"/>
  <c r="U501" i="29" s="1"/>
  <c r="S501" i="19"/>
  <c r="S501" i="29" s="1"/>
  <c r="R501" i="19"/>
  <c r="R501" i="29" s="1"/>
  <c r="Q501" i="19"/>
  <c r="Q501" i="29" s="1"/>
  <c r="O501" i="19"/>
  <c r="O501" i="29" s="1"/>
  <c r="L501" i="19"/>
  <c r="P501" i="19" s="1"/>
  <c r="P501" i="29" s="1"/>
  <c r="K501" i="19"/>
  <c r="J501" i="19"/>
  <c r="J501" i="29" s="1"/>
  <c r="I501" i="19"/>
  <c r="H501" i="19"/>
  <c r="G501" i="19"/>
  <c r="F501" i="19"/>
  <c r="BE500" i="19"/>
  <c r="BD500" i="19"/>
  <c r="AZ500" i="19"/>
  <c r="AY500" i="19"/>
  <c r="AX500" i="19"/>
  <c r="AW500" i="19"/>
  <c r="AV500" i="19"/>
  <c r="AS500" i="19"/>
  <c r="AS500" i="29" s="1"/>
  <c r="AR500" i="19"/>
  <c r="AR500" i="29" s="1"/>
  <c r="AQ500" i="19"/>
  <c r="AQ500" i="29" s="1"/>
  <c r="AP500" i="19"/>
  <c r="AP500" i="29" s="1"/>
  <c r="AO500" i="19"/>
  <c r="AO500" i="29" s="1"/>
  <c r="AN500" i="19"/>
  <c r="AN500" i="29" s="1"/>
  <c r="AM500" i="19"/>
  <c r="AM500" i="29" s="1"/>
  <c r="AL500" i="19"/>
  <c r="AK500" i="19"/>
  <c r="AK500" i="29" s="1"/>
  <c r="AJ500" i="19"/>
  <c r="AJ500" i="29" s="1"/>
  <c r="AI500" i="19"/>
  <c r="AI500" i="29" s="1"/>
  <c r="AH500" i="19"/>
  <c r="AH500" i="29" s="1"/>
  <c r="AG500" i="19"/>
  <c r="AG500" i="29" s="1"/>
  <c r="AF500" i="19"/>
  <c r="AF500" i="29" s="1"/>
  <c r="AD500" i="19"/>
  <c r="AD500" i="29" s="1"/>
  <c r="AC500" i="19"/>
  <c r="AB500" i="19"/>
  <c r="AB500" i="29" s="1"/>
  <c r="AA500" i="19"/>
  <c r="AA500" i="29" s="1"/>
  <c r="Z500" i="19"/>
  <c r="Z500" i="29" s="1"/>
  <c r="Y500" i="19"/>
  <c r="Y500" i="29" s="1"/>
  <c r="X500" i="19"/>
  <c r="X500" i="29" s="1"/>
  <c r="W500" i="19"/>
  <c r="W500" i="29" s="1"/>
  <c r="V500" i="19"/>
  <c r="V500" i="29" s="1"/>
  <c r="T500" i="19"/>
  <c r="S500" i="19"/>
  <c r="S500" i="29" s="1"/>
  <c r="R500" i="19"/>
  <c r="R500" i="29" s="1"/>
  <c r="Q500" i="19"/>
  <c r="Q500" i="29" s="1"/>
  <c r="O500" i="19"/>
  <c r="O500" i="29" s="1"/>
  <c r="L500" i="19"/>
  <c r="M500" i="19" s="1"/>
  <c r="M500" i="29" s="1"/>
  <c r="K500" i="19"/>
  <c r="J500" i="19"/>
  <c r="J500" i="29" s="1"/>
  <c r="I500" i="19"/>
  <c r="H500" i="19"/>
  <c r="G500" i="19"/>
  <c r="F500" i="19"/>
  <c r="BE499" i="19"/>
  <c r="BD499" i="19"/>
  <c r="AZ499" i="19"/>
  <c r="AY499" i="19"/>
  <c r="AX499" i="19"/>
  <c r="AW499" i="19"/>
  <c r="AV499" i="19"/>
  <c r="AS499" i="19"/>
  <c r="AS499" i="29" s="1"/>
  <c r="AR499" i="19"/>
  <c r="AR499" i="29" s="1"/>
  <c r="AQ499" i="19"/>
  <c r="AQ499" i="29" s="1"/>
  <c r="AP499" i="19"/>
  <c r="AP499" i="29" s="1"/>
  <c r="AO499" i="19"/>
  <c r="AO499" i="29" s="1"/>
  <c r="AN499" i="19"/>
  <c r="AN499" i="29" s="1"/>
  <c r="AM499" i="19"/>
  <c r="AM499" i="29" s="1"/>
  <c r="AL499" i="19"/>
  <c r="AK499" i="19"/>
  <c r="AK499" i="29" s="1"/>
  <c r="AJ499" i="19"/>
  <c r="AJ499" i="29" s="1"/>
  <c r="AI499" i="19"/>
  <c r="AI499" i="29" s="1"/>
  <c r="AH499" i="19"/>
  <c r="AH499" i="29" s="1"/>
  <c r="AG499" i="19"/>
  <c r="AG499" i="29" s="1"/>
  <c r="AF499" i="19"/>
  <c r="AF499" i="29" s="1"/>
  <c r="AC499" i="19"/>
  <c r="AB499" i="19"/>
  <c r="AB499" i="29" s="1"/>
  <c r="AA499" i="19"/>
  <c r="AA499" i="29" s="1"/>
  <c r="Z499" i="19"/>
  <c r="Z499" i="29" s="1"/>
  <c r="Y499" i="19"/>
  <c r="Y499" i="29" s="1"/>
  <c r="X499" i="19"/>
  <c r="X499" i="29" s="1"/>
  <c r="W499" i="19"/>
  <c r="W499" i="29" s="1"/>
  <c r="T499" i="19"/>
  <c r="U499" i="19" s="1"/>
  <c r="U499" i="29" s="1"/>
  <c r="S499" i="19"/>
  <c r="S499" i="29" s="1"/>
  <c r="R499" i="19"/>
  <c r="R499" i="29" s="1"/>
  <c r="Q499" i="19"/>
  <c r="Q499" i="29" s="1"/>
  <c r="O499" i="19"/>
  <c r="O499" i="29" s="1"/>
  <c r="L499" i="19"/>
  <c r="P499" i="19" s="1"/>
  <c r="P499" i="29" s="1"/>
  <c r="K499" i="19"/>
  <c r="J499" i="19"/>
  <c r="J499" i="29" s="1"/>
  <c r="I499" i="19"/>
  <c r="H499" i="19"/>
  <c r="G499" i="19"/>
  <c r="F499" i="19"/>
  <c r="BE498" i="19"/>
  <c r="BD498" i="19"/>
  <c r="AZ498" i="19"/>
  <c r="AY498" i="19"/>
  <c r="AX498" i="19"/>
  <c r="AW498" i="19"/>
  <c r="AV498" i="19"/>
  <c r="AS498" i="19"/>
  <c r="AS498" i="29" s="1"/>
  <c r="AR498" i="19"/>
  <c r="AR498" i="29" s="1"/>
  <c r="AQ498" i="19"/>
  <c r="AQ498" i="29" s="1"/>
  <c r="AP498" i="19"/>
  <c r="AP498" i="29" s="1"/>
  <c r="AO498" i="19"/>
  <c r="AO498" i="29" s="1"/>
  <c r="AN498" i="19"/>
  <c r="AN498" i="29" s="1"/>
  <c r="AM498" i="19"/>
  <c r="AM498" i="29" s="1"/>
  <c r="AL498" i="19"/>
  <c r="AK498" i="19"/>
  <c r="AK498" i="29" s="1"/>
  <c r="AJ498" i="19"/>
  <c r="AJ498" i="29" s="1"/>
  <c r="AI498" i="19"/>
  <c r="AI498" i="29" s="1"/>
  <c r="AH498" i="19"/>
  <c r="AH498" i="29" s="1"/>
  <c r="AG498" i="19"/>
  <c r="AG498" i="29" s="1"/>
  <c r="AF498" i="19"/>
  <c r="AF498" i="29" s="1"/>
  <c r="AD498" i="19"/>
  <c r="AD498" i="29" s="1"/>
  <c r="AC498" i="19"/>
  <c r="AB498" i="19"/>
  <c r="AB498" i="29" s="1"/>
  <c r="AA498" i="19"/>
  <c r="AA498" i="29" s="1"/>
  <c r="Z498" i="19"/>
  <c r="Z498" i="29" s="1"/>
  <c r="Y498" i="19"/>
  <c r="Y498" i="29" s="1"/>
  <c r="X498" i="19"/>
  <c r="X498" i="29" s="1"/>
  <c r="W498" i="19"/>
  <c r="W498" i="29" s="1"/>
  <c r="T498" i="19"/>
  <c r="S498" i="19"/>
  <c r="S498" i="29" s="1"/>
  <c r="R498" i="19"/>
  <c r="R498" i="29" s="1"/>
  <c r="Q498" i="19"/>
  <c r="Q498" i="29" s="1"/>
  <c r="P498" i="19"/>
  <c r="P498" i="29" s="1"/>
  <c r="O498" i="19"/>
  <c r="O498" i="29" s="1"/>
  <c r="N498" i="19"/>
  <c r="N498" i="29" s="1"/>
  <c r="L498" i="19"/>
  <c r="M498" i="19" s="1"/>
  <c r="M498" i="29" s="1"/>
  <c r="K498" i="19"/>
  <c r="J498" i="19"/>
  <c r="J498" i="29" s="1"/>
  <c r="I498" i="19"/>
  <c r="H498" i="19"/>
  <c r="G498" i="19"/>
  <c r="F498" i="19"/>
  <c r="BE497" i="19"/>
  <c r="BD497" i="19"/>
  <c r="AZ497" i="19"/>
  <c r="AY497" i="19"/>
  <c r="AX497" i="19"/>
  <c r="X497" i="19" s="1"/>
  <c r="X497" i="29" s="1"/>
  <c r="AW497" i="19"/>
  <c r="AV497" i="19"/>
  <c r="AS497" i="19"/>
  <c r="AS497" i="29" s="1"/>
  <c r="AR497" i="19"/>
  <c r="AR497" i="29" s="1"/>
  <c r="AQ497" i="19"/>
  <c r="AQ497" i="29" s="1"/>
  <c r="AP497" i="19"/>
  <c r="AP497" i="29" s="1"/>
  <c r="AO497" i="19"/>
  <c r="AO497" i="29" s="1"/>
  <c r="AN497" i="19"/>
  <c r="AN497" i="29" s="1"/>
  <c r="AM497" i="19"/>
  <c r="AM497" i="29" s="1"/>
  <c r="AL497" i="19"/>
  <c r="AL497" i="29" s="1"/>
  <c r="AK497" i="19"/>
  <c r="AK497" i="29" s="1"/>
  <c r="AJ497" i="19"/>
  <c r="AJ497" i="29" s="1"/>
  <c r="AI497" i="19"/>
  <c r="AI497" i="29" s="1"/>
  <c r="AH497" i="19"/>
  <c r="AH497" i="29" s="1"/>
  <c r="AG497" i="19"/>
  <c r="AG497" i="29" s="1"/>
  <c r="AF497" i="19"/>
  <c r="AF497" i="29" s="1"/>
  <c r="AC497" i="19"/>
  <c r="AE497" i="19" s="1"/>
  <c r="AE497" i="29" s="1"/>
  <c r="AB497" i="19"/>
  <c r="AB497" i="29" s="1"/>
  <c r="AA497" i="19"/>
  <c r="AA497" i="29" s="1"/>
  <c r="Z497" i="19"/>
  <c r="Z497" i="29" s="1"/>
  <c r="Y497" i="19"/>
  <c r="Y497" i="29" s="1"/>
  <c r="W497" i="19"/>
  <c r="W497" i="29" s="1"/>
  <c r="T497" i="19"/>
  <c r="U497" i="19" s="1"/>
  <c r="U497" i="29" s="1"/>
  <c r="S497" i="19"/>
  <c r="S497" i="29" s="1"/>
  <c r="R497" i="19"/>
  <c r="R497" i="29" s="1"/>
  <c r="Q497" i="19"/>
  <c r="Q497" i="29" s="1"/>
  <c r="O497" i="19"/>
  <c r="O497" i="29" s="1"/>
  <c r="L497" i="19"/>
  <c r="P497" i="19" s="1"/>
  <c r="P497" i="29" s="1"/>
  <c r="K497" i="19"/>
  <c r="J497" i="19"/>
  <c r="J497" i="29" s="1"/>
  <c r="I497" i="19"/>
  <c r="H497" i="19"/>
  <c r="G497" i="19"/>
  <c r="F497" i="19"/>
  <c r="BE496" i="19"/>
  <c r="BD496" i="19"/>
  <c r="AZ496" i="19"/>
  <c r="AY496" i="19"/>
  <c r="AX496" i="19"/>
  <c r="AW496" i="19"/>
  <c r="AV496" i="19"/>
  <c r="AS496" i="19"/>
  <c r="AS496" i="29" s="1"/>
  <c r="AR496" i="19"/>
  <c r="AR496" i="29" s="1"/>
  <c r="AQ496" i="19"/>
  <c r="AQ496" i="29" s="1"/>
  <c r="AP496" i="19"/>
  <c r="AP496" i="29" s="1"/>
  <c r="AO496" i="19"/>
  <c r="AO496" i="29" s="1"/>
  <c r="AN496" i="19"/>
  <c r="AN496" i="29" s="1"/>
  <c r="AM496" i="19"/>
  <c r="AM496" i="29" s="1"/>
  <c r="AL496" i="19"/>
  <c r="AK496" i="19"/>
  <c r="AK496" i="29" s="1"/>
  <c r="AJ496" i="19"/>
  <c r="AJ496" i="29" s="1"/>
  <c r="AI496" i="19"/>
  <c r="AI496" i="29" s="1"/>
  <c r="AH496" i="19"/>
  <c r="AH496" i="29" s="1"/>
  <c r="AG496" i="19"/>
  <c r="AG496" i="29" s="1"/>
  <c r="AF496" i="19"/>
  <c r="AF496" i="29" s="1"/>
  <c r="AD496" i="19"/>
  <c r="AD496" i="29" s="1"/>
  <c r="AC496" i="19"/>
  <c r="AB496" i="19"/>
  <c r="AB496" i="29" s="1"/>
  <c r="AA496" i="19"/>
  <c r="AA496" i="29" s="1"/>
  <c r="Z496" i="19"/>
  <c r="Z496" i="29" s="1"/>
  <c r="Y496" i="19"/>
  <c r="Y496" i="29" s="1"/>
  <c r="X496" i="19"/>
  <c r="X496" i="29" s="1"/>
  <c r="W496" i="19"/>
  <c r="W496" i="29" s="1"/>
  <c r="V496" i="19"/>
  <c r="V496" i="29" s="1"/>
  <c r="T496" i="19"/>
  <c r="S496" i="19"/>
  <c r="S496" i="29" s="1"/>
  <c r="R496" i="19"/>
  <c r="R496" i="29" s="1"/>
  <c r="Q496" i="19"/>
  <c r="Q496" i="29" s="1"/>
  <c r="O496" i="19"/>
  <c r="O496" i="29" s="1"/>
  <c r="L496" i="19"/>
  <c r="M496" i="19" s="1"/>
  <c r="M496" i="29" s="1"/>
  <c r="K496" i="19"/>
  <c r="J496" i="19"/>
  <c r="J496" i="29" s="1"/>
  <c r="I496" i="19"/>
  <c r="H496" i="19"/>
  <c r="G496" i="19"/>
  <c r="F496" i="19"/>
  <c r="BE495" i="19"/>
  <c r="BD495" i="19"/>
  <c r="AZ495" i="19"/>
  <c r="AY495" i="19"/>
  <c r="AX495" i="19"/>
  <c r="AW495" i="19"/>
  <c r="AV495" i="19"/>
  <c r="AS495" i="19"/>
  <c r="AS495" i="29" s="1"/>
  <c r="AR495" i="19"/>
  <c r="AR495" i="29" s="1"/>
  <c r="AQ495" i="19"/>
  <c r="AQ495" i="29" s="1"/>
  <c r="AP495" i="19"/>
  <c r="AP495" i="29" s="1"/>
  <c r="AO495" i="19"/>
  <c r="AO495" i="29" s="1"/>
  <c r="AN495" i="19"/>
  <c r="AN495" i="29" s="1"/>
  <c r="AM495" i="19"/>
  <c r="AM495" i="29" s="1"/>
  <c r="AL495" i="19"/>
  <c r="AK495" i="19"/>
  <c r="AK495" i="29" s="1"/>
  <c r="AJ495" i="19"/>
  <c r="AJ495" i="29" s="1"/>
  <c r="AI495" i="19"/>
  <c r="AI495" i="29" s="1"/>
  <c r="AH495" i="19"/>
  <c r="AH495" i="29" s="1"/>
  <c r="AG495" i="19"/>
  <c r="AG495" i="29" s="1"/>
  <c r="AF495" i="19"/>
  <c r="AF495" i="29" s="1"/>
  <c r="AC495" i="19"/>
  <c r="AB495" i="19"/>
  <c r="AB495" i="29" s="1"/>
  <c r="AA495" i="19"/>
  <c r="AA495" i="29" s="1"/>
  <c r="Z495" i="19"/>
  <c r="Z495" i="29" s="1"/>
  <c r="Y495" i="19"/>
  <c r="Y495" i="29" s="1"/>
  <c r="X495" i="19"/>
  <c r="X495" i="29" s="1"/>
  <c r="W495" i="19"/>
  <c r="W495" i="29" s="1"/>
  <c r="T495" i="19"/>
  <c r="U495" i="19" s="1"/>
  <c r="U495" i="29" s="1"/>
  <c r="S495" i="19"/>
  <c r="S495" i="29" s="1"/>
  <c r="R495" i="19"/>
  <c r="R495" i="29" s="1"/>
  <c r="Q495" i="19"/>
  <c r="Q495" i="29" s="1"/>
  <c r="O495" i="19"/>
  <c r="O495" i="29" s="1"/>
  <c r="L495" i="19"/>
  <c r="P495" i="19" s="1"/>
  <c r="P495" i="29" s="1"/>
  <c r="K495" i="19"/>
  <c r="J495" i="19"/>
  <c r="J495" i="29" s="1"/>
  <c r="I495" i="19"/>
  <c r="H495" i="19"/>
  <c r="G495" i="19"/>
  <c r="F495" i="19"/>
  <c r="BE494" i="19"/>
  <c r="BD494" i="19"/>
  <c r="AZ494" i="19"/>
  <c r="AY494" i="19"/>
  <c r="AX494" i="19"/>
  <c r="AW494" i="19"/>
  <c r="AV494" i="19"/>
  <c r="AS494" i="19"/>
  <c r="AS494" i="29" s="1"/>
  <c r="AR494" i="19"/>
  <c r="AR494" i="29" s="1"/>
  <c r="AQ494" i="19"/>
  <c r="AQ494" i="29" s="1"/>
  <c r="AP494" i="19"/>
  <c r="AP494" i="29" s="1"/>
  <c r="AO494" i="19"/>
  <c r="AO494" i="29" s="1"/>
  <c r="AN494" i="19"/>
  <c r="AN494" i="29" s="1"/>
  <c r="AM494" i="19"/>
  <c r="AM494" i="29" s="1"/>
  <c r="AL494" i="19"/>
  <c r="AK494" i="19"/>
  <c r="AK494" i="29" s="1"/>
  <c r="AJ494" i="19"/>
  <c r="AJ494" i="29" s="1"/>
  <c r="AI494" i="19"/>
  <c r="AI494" i="29" s="1"/>
  <c r="AH494" i="19"/>
  <c r="AH494" i="29" s="1"/>
  <c r="AG494" i="19"/>
  <c r="AG494" i="29" s="1"/>
  <c r="AF494" i="19"/>
  <c r="AF494" i="29" s="1"/>
  <c r="AD494" i="19"/>
  <c r="AD494" i="29" s="1"/>
  <c r="AC494" i="19"/>
  <c r="AB494" i="19"/>
  <c r="AB494" i="29" s="1"/>
  <c r="AA494" i="19"/>
  <c r="AA494" i="29" s="1"/>
  <c r="Z494" i="19"/>
  <c r="Z494" i="29" s="1"/>
  <c r="Y494" i="19"/>
  <c r="Y494" i="29" s="1"/>
  <c r="X494" i="19"/>
  <c r="X494" i="29" s="1"/>
  <c r="W494" i="19"/>
  <c r="W494" i="29" s="1"/>
  <c r="T494" i="19"/>
  <c r="S494" i="19"/>
  <c r="S494" i="29" s="1"/>
  <c r="R494" i="19"/>
  <c r="R494" i="29" s="1"/>
  <c r="Q494" i="19"/>
  <c r="Q494" i="29" s="1"/>
  <c r="P494" i="19"/>
  <c r="P494" i="29" s="1"/>
  <c r="O494" i="19"/>
  <c r="O494" i="29" s="1"/>
  <c r="N494" i="19"/>
  <c r="N494" i="29" s="1"/>
  <c r="L494" i="19"/>
  <c r="M494" i="19" s="1"/>
  <c r="M494" i="29" s="1"/>
  <c r="K494" i="19"/>
  <c r="J494" i="19"/>
  <c r="J494" i="29" s="1"/>
  <c r="I494" i="19"/>
  <c r="H494" i="19"/>
  <c r="G494" i="19"/>
  <c r="F494" i="19"/>
  <c r="BE493" i="19"/>
  <c r="BD493" i="19"/>
  <c r="AZ493" i="19"/>
  <c r="AY493" i="19"/>
  <c r="AX493" i="19"/>
  <c r="X493" i="19" s="1"/>
  <c r="X493" i="29" s="1"/>
  <c r="AW493" i="19"/>
  <c r="AV493" i="19"/>
  <c r="AS493" i="19"/>
  <c r="AS493" i="29" s="1"/>
  <c r="AR493" i="19"/>
  <c r="AR493" i="29" s="1"/>
  <c r="AQ493" i="19"/>
  <c r="AQ493" i="29" s="1"/>
  <c r="AP493" i="19"/>
  <c r="AP493" i="29" s="1"/>
  <c r="AO493" i="19"/>
  <c r="AO493" i="29" s="1"/>
  <c r="AN493" i="19"/>
  <c r="AN493" i="29" s="1"/>
  <c r="AM493" i="19"/>
  <c r="AM493" i="29" s="1"/>
  <c r="AL493" i="19"/>
  <c r="AL493" i="29" s="1"/>
  <c r="AK493" i="19"/>
  <c r="AK493" i="29" s="1"/>
  <c r="AJ493" i="19"/>
  <c r="AJ493" i="29" s="1"/>
  <c r="AI493" i="19"/>
  <c r="AI493" i="29" s="1"/>
  <c r="AH493" i="19"/>
  <c r="AH493" i="29" s="1"/>
  <c r="AG493" i="19"/>
  <c r="AG493" i="29" s="1"/>
  <c r="AF493" i="19"/>
  <c r="AF493" i="29" s="1"/>
  <c r="AC493" i="19"/>
  <c r="AE493" i="19" s="1"/>
  <c r="AE493" i="29" s="1"/>
  <c r="AB493" i="19"/>
  <c r="AB493" i="29" s="1"/>
  <c r="AA493" i="19"/>
  <c r="AA493" i="29" s="1"/>
  <c r="Z493" i="19"/>
  <c r="Z493" i="29" s="1"/>
  <c r="Y493" i="19"/>
  <c r="Y493" i="29" s="1"/>
  <c r="W493" i="19"/>
  <c r="W493" i="29" s="1"/>
  <c r="T493" i="19"/>
  <c r="U493" i="19" s="1"/>
  <c r="U493" i="29" s="1"/>
  <c r="S493" i="19"/>
  <c r="S493" i="29" s="1"/>
  <c r="R493" i="19"/>
  <c r="R493" i="29" s="1"/>
  <c r="Q493" i="19"/>
  <c r="Q493" i="29" s="1"/>
  <c r="O493" i="19"/>
  <c r="O493" i="29" s="1"/>
  <c r="L493" i="19"/>
  <c r="P493" i="19" s="1"/>
  <c r="P493" i="29" s="1"/>
  <c r="K493" i="19"/>
  <c r="J493" i="19"/>
  <c r="J493" i="29" s="1"/>
  <c r="I493" i="19"/>
  <c r="H493" i="19"/>
  <c r="G493" i="19"/>
  <c r="F493" i="19"/>
  <c r="BE492" i="19"/>
  <c r="BD492" i="19"/>
  <c r="AZ492" i="19"/>
  <c r="AY492" i="19"/>
  <c r="AX492" i="19"/>
  <c r="AW492" i="19"/>
  <c r="AV492" i="19"/>
  <c r="AS492" i="19"/>
  <c r="AS492" i="29" s="1"/>
  <c r="AR492" i="19"/>
  <c r="AR492" i="29" s="1"/>
  <c r="AQ492" i="19"/>
  <c r="AQ492" i="29" s="1"/>
  <c r="AP492" i="19"/>
  <c r="AP492" i="29" s="1"/>
  <c r="AO492" i="19"/>
  <c r="AO492" i="29" s="1"/>
  <c r="AN492" i="19"/>
  <c r="AN492" i="29" s="1"/>
  <c r="AM492" i="19"/>
  <c r="AM492" i="29" s="1"/>
  <c r="AL492" i="19"/>
  <c r="AK492" i="19"/>
  <c r="AK492" i="29" s="1"/>
  <c r="AJ492" i="19"/>
  <c r="AJ492" i="29" s="1"/>
  <c r="AI492" i="19"/>
  <c r="AI492" i="29" s="1"/>
  <c r="AH492" i="19"/>
  <c r="AH492" i="29" s="1"/>
  <c r="AG492" i="19"/>
  <c r="AG492" i="29" s="1"/>
  <c r="AF492" i="19"/>
  <c r="AF492" i="29" s="1"/>
  <c r="AD492" i="19"/>
  <c r="AD492" i="29" s="1"/>
  <c r="AC492" i="19"/>
  <c r="AB492" i="19"/>
  <c r="AB492" i="29" s="1"/>
  <c r="AA492" i="19"/>
  <c r="AA492" i="29" s="1"/>
  <c r="Z492" i="19"/>
  <c r="Z492" i="29" s="1"/>
  <c r="Y492" i="19"/>
  <c r="Y492" i="29" s="1"/>
  <c r="X492" i="19"/>
  <c r="X492" i="29" s="1"/>
  <c r="W492" i="19"/>
  <c r="W492" i="29" s="1"/>
  <c r="V492" i="19"/>
  <c r="V492" i="29" s="1"/>
  <c r="T492" i="19"/>
  <c r="S492" i="19"/>
  <c r="S492" i="29" s="1"/>
  <c r="R492" i="19"/>
  <c r="R492" i="29" s="1"/>
  <c r="Q492" i="19"/>
  <c r="Q492" i="29" s="1"/>
  <c r="O492" i="19"/>
  <c r="O492" i="29" s="1"/>
  <c r="L492" i="19"/>
  <c r="M492" i="19" s="1"/>
  <c r="M492" i="29" s="1"/>
  <c r="K492" i="19"/>
  <c r="J492" i="19"/>
  <c r="J492" i="29" s="1"/>
  <c r="I492" i="19"/>
  <c r="H492" i="19"/>
  <c r="G492" i="19"/>
  <c r="F492" i="19"/>
  <c r="BE491" i="19"/>
  <c r="BD491" i="19"/>
  <c r="AZ491" i="19"/>
  <c r="AY491" i="19"/>
  <c r="AX491" i="19"/>
  <c r="AW491" i="19"/>
  <c r="AV491" i="19"/>
  <c r="AS491" i="19"/>
  <c r="AS491" i="29" s="1"/>
  <c r="AR491" i="19"/>
  <c r="AR491" i="29" s="1"/>
  <c r="AQ491" i="19"/>
  <c r="AQ491" i="29" s="1"/>
  <c r="AP491" i="19"/>
  <c r="AP491" i="29" s="1"/>
  <c r="AO491" i="19"/>
  <c r="AO491" i="29" s="1"/>
  <c r="AN491" i="19"/>
  <c r="AN491" i="29" s="1"/>
  <c r="AM491" i="19"/>
  <c r="AM491" i="29" s="1"/>
  <c r="AL491" i="19"/>
  <c r="AK491" i="19"/>
  <c r="AK491" i="29" s="1"/>
  <c r="AJ491" i="19"/>
  <c r="AJ491" i="29" s="1"/>
  <c r="AI491" i="19"/>
  <c r="AI491" i="29" s="1"/>
  <c r="AH491" i="19"/>
  <c r="AH491" i="29" s="1"/>
  <c r="AG491" i="19"/>
  <c r="AG491" i="29" s="1"/>
  <c r="AF491" i="19"/>
  <c r="AF491" i="29" s="1"/>
  <c r="AC491" i="19"/>
  <c r="AB491" i="19"/>
  <c r="AB491" i="29" s="1"/>
  <c r="AA491" i="19"/>
  <c r="AA491" i="29" s="1"/>
  <c r="Z491" i="19"/>
  <c r="Z491" i="29" s="1"/>
  <c r="Y491" i="19"/>
  <c r="Y491" i="29" s="1"/>
  <c r="X491" i="19"/>
  <c r="X491" i="29" s="1"/>
  <c r="W491" i="19"/>
  <c r="W491" i="29" s="1"/>
  <c r="T491" i="19"/>
  <c r="U491" i="19" s="1"/>
  <c r="U491" i="29" s="1"/>
  <c r="S491" i="19"/>
  <c r="S491" i="29" s="1"/>
  <c r="R491" i="19"/>
  <c r="R491" i="29" s="1"/>
  <c r="Q491" i="19"/>
  <c r="Q491" i="29" s="1"/>
  <c r="O491" i="19"/>
  <c r="O491" i="29" s="1"/>
  <c r="L491" i="19"/>
  <c r="P491" i="19" s="1"/>
  <c r="P491" i="29" s="1"/>
  <c r="K491" i="19"/>
  <c r="J491" i="19"/>
  <c r="J491" i="29" s="1"/>
  <c r="I491" i="19"/>
  <c r="H491" i="19"/>
  <c r="G491" i="19"/>
  <c r="F491" i="19"/>
  <c r="BE490" i="19"/>
  <c r="BD490" i="19"/>
  <c r="AZ490" i="19"/>
  <c r="AY490" i="19"/>
  <c r="AX490" i="19"/>
  <c r="AW490" i="19"/>
  <c r="AV490" i="19"/>
  <c r="AS490" i="19"/>
  <c r="AS490" i="29" s="1"/>
  <c r="AR490" i="19"/>
  <c r="AR490" i="29" s="1"/>
  <c r="AQ490" i="19"/>
  <c r="AQ490" i="29" s="1"/>
  <c r="AP490" i="19"/>
  <c r="AP490" i="29" s="1"/>
  <c r="AO490" i="19"/>
  <c r="AO490" i="29" s="1"/>
  <c r="AN490" i="19"/>
  <c r="AN490" i="29" s="1"/>
  <c r="AM490" i="19"/>
  <c r="AM490" i="29" s="1"/>
  <c r="AL490" i="19"/>
  <c r="AK490" i="19"/>
  <c r="AK490" i="29" s="1"/>
  <c r="AJ490" i="19"/>
  <c r="AJ490" i="29" s="1"/>
  <c r="AI490" i="19"/>
  <c r="AI490" i="29" s="1"/>
  <c r="AH490" i="19"/>
  <c r="AH490" i="29" s="1"/>
  <c r="AG490" i="19"/>
  <c r="AG490" i="29" s="1"/>
  <c r="AF490" i="19"/>
  <c r="AF490" i="29" s="1"/>
  <c r="AD490" i="19"/>
  <c r="AD490" i="29" s="1"/>
  <c r="AC490" i="19"/>
  <c r="AB490" i="19"/>
  <c r="AB490" i="29" s="1"/>
  <c r="AA490" i="19"/>
  <c r="AA490" i="29" s="1"/>
  <c r="Z490" i="19"/>
  <c r="Z490" i="29" s="1"/>
  <c r="Y490" i="19"/>
  <c r="Y490" i="29" s="1"/>
  <c r="X490" i="19"/>
  <c r="X490" i="29" s="1"/>
  <c r="W490" i="19"/>
  <c r="W490" i="29" s="1"/>
  <c r="T490" i="19"/>
  <c r="S490" i="19"/>
  <c r="S490" i="29" s="1"/>
  <c r="R490" i="19"/>
  <c r="R490" i="29" s="1"/>
  <c r="Q490" i="19"/>
  <c r="Q490" i="29" s="1"/>
  <c r="P490" i="19"/>
  <c r="P490" i="29" s="1"/>
  <c r="O490" i="19"/>
  <c r="O490" i="29" s="1"/>
  <c r="N490" i="19"/>
  <c r="N490" i="29" s="1"/>
  <c r="L490" i="19"/>
  <c r="M490" i="19" s="1"/>
  <c r="M490" i="29" s="1"/>
  <c r="K490" i="19"/>
  <c r="J490" i="19"/>
  <c r="J490" i="29" s="1"/>
  <c r="I490" i="19"/>
  <c r="H490" i="19"/>
  <c r="G490" i="19"/>
  <c r="F490" i="19"/>
  <c r="BE489" i="19"/>
  <c r="BD489" i="19"/>
  <c r="AZ489" i="19"/>
  <c r="AY489" i="19"/>
  <c r="AX489" i="19"/>
  <c r="X489" i="19" s="1"/>
  <c r="X489" i="29" s="1"/>
  <c r="AW489" i="19"/>
  <c r="AV489" i="19"/>
  <c r="AS489" i="19"/>
  <c r="AS489" i="29" s="1"/>
  <c r="AR489" i="19"/>
  <c r="AR489" i="29" s="1"/>
  <c r="AQ489" i="19"/>
  <c r="AQ489" i="29" s="1"/>
  <c r="AP489" i="19"/>
  <c r="AP489" i="29" s="1"/>
  <c r="AO489" i="19"/>
  <c r="AO489" i="29" s="1"/>
  <c r="AN489" i="19"/>
  <c r="AN489" i="29" s="1"/>
  <c r="AM489" i="19"/>
  <c r="AM489" i="29" s="1"/>
  <c r="AL489" i="19"/>
  <c r="AL489" i="29" s="1"/>
  <c r="AK489" i="19"/>
  <c r="AK489" i="29" s="1"/>
  <c r="AJ489" i="19"/>
  <c r="AJ489" i="29" s="1"/>
  <c r="AI489" i="19"/>
  <c r="AI489" i="29" s="1"/>
  <c r="AH489" i="19"/>
  <c r="AH489" i="29" s="1"/>
  <c r="AG489" i="19"/>
  <c r="AG489" i="29" s="1"/>
  <c r="AF489" i="19"/>
  <c r="AF489" i="29" s="1"/>
  <c r="AC489" i="19"/>
  <c r="AE489" i="19" s="1"/>
  <c r="AE489" i="29" s="1"/>
  <c r="AB489" i="19"/>
  <c r="AB489" i="29" s="1"/>
  <c r="AA489" i="19"/>
  <c r="AA489" i="29" s="1"/>
  <c r="Z489" i="19"/>
  <c r="Z489" i="29" s="1"/>
  <c r="Y489" i="19"/>
  <c r="Y489" i="29" s="1"/>
  <c r="W489" i="19"/>
  <c r="W489" i="29" s="1"/>
  <c r="T489" i="19"/>
  <c r="U489" i="19" s="1"/>
  <c r="U489" i="29" s="1"/>
  <c r="S489" i="19"/>
  <c r="S489" i="29" s="1"/>
  <c r="R489" i="19"/>
  <c r="R489" i="29" s="1"/>
  <c r="Q489" i="19"/>
  <c r="Q489" i="29" s="1"/>
  <c r="O489" i="19"/>
  <c r="O489" i="29" s="1"/>
  <c r="L489" i="19"/>
  <c r="P489" i="19" s="1"/>
  <c r="P489" i="29" s="1"/>
  <c r="K489" i="19"/>
  <c r="J489" i="19"/>
  <c r="J489" i="29" s="1"/>
  <c r="I489" i="19"/>
  <c r="H489" i="19"/>
  <c r="G489" i="19"/>
  <c r="F489" i="19"/>
  <c r="BE488" i="19"/>
  <c r="BD488" i="19"/>
  <c r="AZ488" i="19"/>
  <c r="AY488" i="19"/>
  <c r="AX488" i="19"/>
  <c r="AW488" i="19"/>
  <c r="AV488" i="19"/>
  <c r="AS488" i="19"/>
  <c r="AS488" i="29" s="1"/>
  <c r="AR488" i="19"/>
  <c r="AR488" i="29" s="1"/>
  <c r="AQ488" i="19"/>
  <c r="AQ488" i="29" s="1"/>
  <c r="AP488" i="19"/>
  <c r="AP488" i="29" s="1"/>
  <c r="AO488" i="19"/>
  <c r="AO488" i="29" s="1"/>
  <c r="AN488" i="19"/>
  <c r="AN488" i="29" s="1"/>
  <c r="AM488" i="19"/>
  <c r="AM488" i="29" s="1"/>
  <c r="AL488" i="19"/>
  <c r="AK488" i="19"/>
  <c r="AK488" i="29" s="1"/>
  <c r="AJ488" i="19"/>
  <c r="AJ488" i="29" s="1"/>
  <c r="AI488" i="19"/>
  <c r="AI488" i="29" s="1"/>
  <c r="AH488" i="19"/>
  <c r="AH488" i="29" s="1"/>
  <c r="AG488" i="19"/>
  <c r="AG488" i="29" s="1"/>
  <c r="AF488" i="19"/>
  <c r="AF488" i="29" s="1"/>
  <c r="AD488" i="19"/>
  <c r="AD488" i="29" s="1"/>
  <c r="AC488" i="19"/>
  <c r="AB488" i="19"/>
  <c r="AB488" i="29" s="1"/>
  <c r="AA488" i="19"/>
  <c r="AA488" i="29" s="1"/>
  <c r="Z488" i="19"/>
  <c r="Z488" i="29" s="1"/>
  <c r="Y488" i="19"/>
  <c r="Y488" i="29" s="1"/>
  <c r="X488" i="19"/>
  <c r="X488" i="29" s="1"/>
  <c r="W488" i="19"/>
  <c r="W488" i="29" s="1"/>
  <c r="V488" i="19"/>
  <c r="V488" i="29" s="1"/>
  <c r="T488" i="19"/>
  <c r="S488" i="19"/>
  <c r="S488" i="29" s="1"/>
  <c r="R488" i="19"/>
  <c r="R488" i="29" s="1"/>
  <c r="Q488" i="19"/>
  <c r="Q488" i="29" s="1"/>
  <c r="O488" i="19"/>
  <c r="O488" i="29" s="1"/>
  <c r="L488" i="19"/>
  <c r="M488" i="19" s="1"/>
  <c r="M488" i="29" s="1"/>
  <c r="K488" i="19"/>
  <c r="J488" i="19"/>
  <c r="J488" i="29" s="1"/>
  <c r="I488" i="19"/>
  <c r="H488" i="19"/>
  <c r="G488" i="19"/>
  <c r="F488" i="19"/>
  <c r="BE487" i="19"/>
  <c r="BD487" i="19"/>
  <c r="AZ487" i="19"/>
  <c r="AY487" i="19"/>
  <c r="AX487" i="19"/>
  <c r="AW487" i="19"/>
  <c r="AV487" i="19"/>
  <c r="AS487" i="19"/>
  <c r="AS487" i="29" s="1"/>
  <c r="AR487" i="19"/>
  <c r="AR487" i="29" s="1"/>
  <c r="AQ487" i="19"/>
  <c r="AQ487" i="29" s="1"/>
  <c r="AP487" i="19"/>
  <c r="AP487" i="29" s="1"/>
  <c r="AO487" i="19"/>
  <c r="AO487" i="29" s="1"/>
  <c r="AN487" i="19"/>
  <c r="AN487" i="29" s="1"/>
  <c r="AM487" i="19"/>
  <c r="AM487" i="29" s="1"/>
  <c r="AL487" i="19"/>
  <c r="AK487" i="19"/>
  <c r="AK487" i="29" s="1"/>
  <c r="AJ487" i="19"/>
  <c r="AJ487" i="29" s="1"/>
  <c r="AI487" i="19"/>
  <c r="AI487" i="29" s="1"/>
  <c r="AH487" i="19"/>
  <c r="AH487" i="29" s="1"/>
  <c r="AG487" i="19"/>
  <c r="AG487" i="29" s="1"/>
  <c r="AF487" i="19"/>
  <c r="AF487" i="29" s="1"/>
  <c r="AC487" i="19"/>
  <c r="AB487" i="19"/>
  <c r="AB487" i="29" s="1"/>
  <c r="AA487" i="19"/>
  <c r="AA487" i="29" s="1"/>
  <c r="Z487" i="19"/>
  <c r="Z487" i="29" s="1"/>
  <c r="Y487" i="19"/>
  <c r="Y487" i="29" s="1"/>
  <c r="X487" i="19"/>
  <c r="X487" i="29" s="1"/>
  <c r="W487" i="19"/>
  <c r="W487" i="29" s="1"/>
  <c r="T487" i="19"/>
  <c r="U487" i="19" s="1"/>
  <c r="U487" i="29" s="1"/>
  <c r="S487" i="19"/>
  <c r="S487" i="29" s="1"/>
  <c r="R487" i="19"/>
  <c r="R487" i="29" s="1"/>
  <c r="Q487" i="19"/>
  <c r="Q487" i="29" s="1"/>
  <c r="O487" i="19"/>
  <c r="O487" i="29" s="1"/>
  <c r="L487" i="19"/>
  <c r="P487" i="19" s="1"/>
  <c r="P487" i="29" s="1"/>
  <c r="K487" i="19"/>
  <c r="J487" i="19"/>
  <c r="J487" i="29" s="1"/>
  <c r="I487" i="19"/>
  <c r="H487" i="19"/>
  <c r="G487" i="19"/>
  <c r="F487" i="19"/>
  <c r="BE486" i="19"/>
  <c r="BD486" i="19"/>
  <c r="AZ486" i="19"/>
  <c r="AY486" i="19"/>
  <c r="AX486" i="19"/>
  <c r="AW486" i="19"/>
  <c r="AV486" i="19"/>
  <c r="AS486" i="19"/>
  <c r="AS486" i="29" s="1"/>
  <c r="AR486" i="19"/>
  <c r="AR486" i="29" s="1"/>
  <c r="AQ486" i="19"/>
  <c r="AQ486" i="29" s="1"/>
  <c r="AP486" i="19"/>
  <c r="AP486" i="29" s="1"/>
  <c r="AO486" i="19"/>
  <c r="AO486" i="29" s="1"/>
  <c r="AN486" i="19"/>
  <c r="AN486" i="29" s="1"/>
  <c r="AM486" i="19"/>
  <c r="AM486" i="29" s="1"/>
  <c r="AL486" i="19"/>
  <c r="AK486" i="19"/>
  <c r="AK486" i="29" s="1"/>
  <c r="AJ486" i="19"/>
  <c r="AJ486" i="29" s="1"/>
  <c r="AI486" i="19"/>
  <c r="AI486" i="29" s="1"/>
  <c r="AH486" i="19"/>
  <c r="AH486" i="29" s="1"/>
  <c r="AG486" i="19"/>
  <c r="AG486" i="29" s="1"/>
  <c r="AF486" i="19"/>
  <c r="AF486" i="29" s="1"/>
  <c r="AD486" i="19"/>
  <c r="AD486" i="29" s="1"/>
  <c r="AC486" i="19"/>
  <c r="AB486" i="19"/>
  <c r="AB486" i="29" s="1"/>
  <c r="AA486" i="19"/>
  <c r="AA486" i="29" s="1"/>
  <c r="Z486" i="19"/>
  <c r="Z486" i="29" s="1"/>
  <c r="Y486" i="19"/>
  <c r="Y486" i="29" s="1"/>
  <c r="X486" i="19"/>
  <c r="X486" i="29" s="1"/>
  <c r="W486" i="19"/>
  <c r="W486" i="29" s="1"/>
  <c r="T486" i="19"/>
  <c r="S486" i="19"/>
  <c r="S486" i="29" s="1"/>
  <c r="R486" i="19"/>
  <c r="R486" i="29" s="1"/>
  <c r="Q486" i="19"/>
  <c r="Q486" i="29" s="1"/>
  <c r="P486" i="19"/>
  <c r="P486" i="29" s="1"/>
  <c r="O486" i="19"/>
  <c r="O486" i="29" s="1"/>
  <c r="N486" i="19"/>
  <c r="N486" i="29" s="1"/>
  <c r="L486" i="19"/>
  <c r="M486" i="19" s="1"/>
  <c r="M486" i="29" s="1"/>
  <c r="K486" i="19"/>
  <c r="J486" i="19"/>
  <c r="J486" i="29" s="1"/>
  <c r="I486" i="19"/>
  <c r="H486" i="19"/>
  <c r="G486" i="19"/>
  <c r="F486" i="19"/>
  <c r="BE485" i="19"/>
  <c r="BD485" i="19"/>
  <c r="AZ485" i="19"/>
  <c r="AY485" i="19"/>
  <c r="AX485" i="19"/>
  <c r="X485" i="19" s="1"/>
  <c r="X485" i="29" s="1"/>
  <c r="AW485" i="19"/>
  <c r="AV485" i="19"/>
  <c r="AS485" i="19"/>
  <c r="AS485" i="29" s="1"/>
  <c r="AR485" i="19"/>
  <c r="AR485" i="29" s="1"/>
  <c r="AQ485" i="19"/>
  <c r="AQ485" i="29" s="1"/>
  <c r="AP485" i="19"/>
  <c r="AP485" i="29" s="1"/>
  <c r="AO485" i="19"/>
  <c r="AO485" i="29" s="1"/>
  <c r="AN485" i="19"/>
  <c r="AN485" i="29" s="1"/>
  <c r="AM485" i="19"/>
  <c r="AM485" i="29" s="1"/>
  <c r="AL485" i="19"/>
  <c r="AL485" i="29" s="1"/>
  <c r="AK485" i="19"/>
  <c r="AK485" i="29" s="1"/>
  <c r="AJ485" i="19"/>
  <c r="AJ485" i="29" s="1"/>
  <c r="AI485" i="19"/>
  <c r="AI485" i="29" s="1"/>
  <c r="AH485" i="19"/>
  <c r="AH485" i="29" s="1"/>
  <c r="AG485" i="19"/>
  <c r="AG485" i="29" s="1"/>
  <c r="AF485" i="19"/>
  <c r="AF485" i="29" s="1"/>
  <c r="AC485" i="19"/>
  <c r="AE485" i="19" s="1"/>
  <c r="AE485" i="29" s="1"/>
  <c r="AB485" i="19"/>
  <c r="AB485" i="29" s="1"/>
  <c r="AA485" i="19"/>
  <c r="AA485" i="29" s="1"/>
  <c r="Z485" i="19"/>
  <c r="Z485" i="29" s="1"/>
  <c r="Y485" i="19"/>
  <c r="Y485" i="29" s="1"/>
  <c r="W485" i="19"/>
  <c r="W485" i="29" s="1"/>
  <c r="T485" i="19"/>
  <c r="U485" i="19" s="1"/>
  <c r="U485" i="29" s="1"/>
  <c r="S485" i="19"/>
  <c r="S485" i="29" s="1"/>
  <c r="R485" i="19"/>
  <c r="R485" i="29" s="1"/>
  <c r="Q485" i="19"/>
  <c r="Q485" i="29" s="1"/>
  <c r="O485" i="19"/>
  <c r="O485" i="29" s="1"/>
  <c r="L485" i="19"/>
  <c r="P485" i="19" s="1"/>
  <c r="P485" i="29" s="1"/>
  <c r="K485" i="19"/>
  <c r="J485" i="19"/>
  <c r="J485" i="29" s="1"/>
  <c r="I485" i="19"/>
  <c r="H485" i="19"/>
  <c r="G485" i="19"/>
  <c r="F485" i="19"/>
  <c r="BE484" i="19"/>
  <c r="BD484" i="19"/>
  <c r="AZ484" i="19"/>
  <c r="AY484" i="19"/>
  <c r="AX484" i="19"/>
  <c r="AW484" i="19"/>
  <c r="AV484" i="19"/>
  <c r="AS484" i="19"/>
  <c r="AS484" i="29" s="1"/>
  <c r="AR484" i="19"/>
  <c r="AR484" i="29" s="1"/>
  <c r="AQ484" i="19"/>
  <c r="AQ484" i="29" s="1"/>
  <c r="AP484" i="19"/>
  <c r="AP484" i="29" s="1"/>
  <c r="AO484" i="19"/>
  <c r="AO484" i="29" s="1"/>
  <c r="AN484" i="19"/>
  <c r="AN484" i="29" s="1"/>
  <c r="AM484" i="19"/>
  <c r="AM484" i="29" s="1"/>
  <c r="AL484" i="19"/>
  <c r="AK484" i="19"/>
  <c r="AK484" i="29" s="1"/>
  <c r="AJ484" i="19"/>
  <c r="AJ484" i="29" s="1"/>
  <c r="AI484" i="19"/>
  <c r="AI484" i="29" s="1"/>
  <c r="AH484" i="19"/>
  <c r="AH484" i="29" s="1"/>
  <c r="AG484" i="19"/>
  <c r="AG484" i="29" s="1"/>
  <c r="AF484" i="19"/>
  <c r="AF484" i="29" s="1"/>
  <c r="AD484" i="19"/>
  <c r="AD484" i="29" s="1"/>
  <c r="AC484" i="19"/>
  <c r="AB484" i="19"/>
  <c r="AB484" i="29" s="1"/>
  <c r="AA484" i="19"/>
  <c r="AA484" i="29" s="1"/>
  <c r="Z484" i="19"/>
  <c r="Z484" i="29" s="1"/>
  <c r="Y484" i="19"/>
  <c r="Y484" i="29" s="1"/>
  <c r="X484" i="19"/>
  <c r="X484" i="29" s="1"/>
  <c r="W484" i="19"/>
  <c r="W484" i="29" s="1"/>
  <c r="V484" i="19"/>
  <c r="V484" i="29" s="1"/>
  <c r="T484" i="19"/>
  <c r="S484" i="19"/>
  <c r="S484" i="29" s="1"/>
  <c r="R484" i="19"/>
  <c r="R484" i="29" s="1"/>
  <c r="Q484" i="19"/>
  <c r="Q484" i="29" s="1"/>
  <c r="O484" i="19"/>
  <c r="O484" i="29" s="1"/>
  <c r="L484" i="19"/>
  <c r="M484" i="19" s="1"/>
  <c r="M484" i="29" s="1"/>
  <c r="K484" i="19"/>
  <c r="J484" i="19"/>
  <c r="J484" i="29" s="1"/>
  <c r="I484" i="19"/>
  <c r="H484" i="19"/>
  <c r="G484" i="19"/>
  <c r="F484" i="19"/>
  <c r="BE483" i="19"/>
  <c r="BD483" i="19"/>
  <c r="AZ483" i="19"/>
  <c r="AY483" i="19"/>
  <c r="AX483" i="19"/>
  <c r="AW483" i="19"/>
  <c r="AV483" i="19"/>
  <c r="AS483" i="19"/>
  <c r="AS483" i="29" s="1"/>
  <c r="AR483" i="19"/>
  <c r="AR483" i="29" s="1"/>
  <c r="AQ483" i="19"/>
  <c r="AQ483" i="29" s="1"/>
  <c r="AP483" i="19"/>
  <c r="AP483" i="29" s="1"/>
  <c r="AO483" i="19"/>
  <c r="AO483" i="29" s="1"/>
  <c r="AN483" i="19"/>
  <c r="AN483" i="29" s="1"/>
  <c r="AM483" i="19"/>
  <c r="AM483" i="29" s="1"/>
  <c r="AL483" i="19"/>
  <c r="AK483" i="19"/>
  <c r="AK483" i="29" s="1"/>
  <c r="AJ483" i="19"/>
  <c r="AJ483" i="29" s="1"/>
  <c r="AI483" i="19"/>
  <c r="AI483" i="29" s="1"/>
  <c r="AH483" i="19"/>
  <c r="AH483" i="29" s="1"/>
  <c r="AG483" i="19"/>
  <c r="AG483" i="29" s="1"/>
  <c r="AF483" i="19"/>
  <c r="AF483" i="29" s="1"/>
  <c r="AC483" i="19"/>
  <c r="AB483" i="19"/>
  <c r="AB483" i="29" s="1"/>
  <c r="AA483" i="19"/>
  <c r="AA483" i="29" s="1"/>
  <c r="Z483" i="19"/>
  <c r="Z483" i="29" s="1"/>
  <c r="Y483" i="19"/>
  <c r="Y483" i="29" s="1"/>
  <c r="X483" i="19"/>
  <c r="X483" i="29" s="1"/>
  <c r="W483" i="19"/>
  <c r="W483" i="29" s="1"/>
  <c r="T483" i="19"/>
  <c r="U483" i="19" s="1"/>
  <c r="U483" i="29" s="1"/>
  <c r="S483" i="19"/>
  <c r="S483" i="29" s="1"/>
  <c r="R483" i="19"/>
  <c r="R483" i="29" s="1"/>
  <c r="Q483" i="19"/>
  <c r="Q483" i="29" s="1"/>
  <c r="O483" i="19"/>
  <c r="O483" i="29" s="1"/>
  <c r="L483" i="19"/>
  <c r="P483" i="19" s="1"/>
  <c r="P483" i="29" s="1"/>
  <c r="K483" i="19"/>
  <c r="J483" i="19"/>
  <c r="J483" i="29" s="1"/>
  <c r="I483" i="19"/>
  <c r="H483" i="19"/>
  <c r="G483" i="19"/>
  <c r="F483" i="19"/>
  <c r="BE482" i="19"/>
  <c r="BD482" i="19"/>
  <c r="AZ482" i="19"/>
  <c r="AY482" i="19"/>
  <c r="AX482" i="19"/>
  <c r="AW482" i="19"/>
  <c r="AV482" i="19"/>
  <c r="AS482" i="19"/>
  <c r="AS482" i="29" s="1"/>
  <c r="AR482" i="19"/>
  <c r="AR482" i="29" s="1"/>
  <c r="AQ482" i="19"/>
  <c r="AQ482" i="29" s="1"/>
  <c r="AP482" i="19"/>
  <c r="AP482" i="29" s="1"/>
  <c r="AO482" i="19"/>
  <c r="AO482" i="29" s="1"/>
  <c r="AN482" i="19"/>
  <c r="AN482" i="29" s="1"/>
  <c r="AM482" i="19"/>
  <c r="AM482" i="29" s="1"/>
  <c r="AL482" i="19"/>
  <c r="AK482" i="19"/>
  <c r="AK482" i="29" s="1"/>
  <c r="AJ482" i="19"/>
  <c r="AJ482" i="29" s="1"/>
  <c r="AI482" i="19"/>
  <c r="AI482" i="29" s="1"/>
  <c r="AH482" i="19"/>
  <c r="AH482" i="29" s="1"/>
  <c r="AG482" i="19"/>
  <c r="AG482" i="29" s="1"/>
  <c r="AF482" i="19"/>
  <c r="AF482" i="29" s="1"/>
  <c r="AD482" i="19"/>
  <c r="AD482" i="29" s="1"/>
  <c r="AC482" i="19"/>
  <c r="AB482" i="19"/>
  <c r="AB482" i="29" s="1"/>
  <c r="AA482" i="19"/>
  <c r="AA482" i="29" s="1"/>
  <c r="Z482" i="19"/>
  <c r="Z482" i="29" s="1"/>
  <c r="Y482" i="19"/>
  <c r="Y482" i="29" s="1"/>
  <c r="X482" i="19"/>
  <c r="X482" i="29" s="1"/>
  <c r="W482" i="19"/>
  <c r="W482" i="29" s="1"/>
  <c r="T482" i="19"/>
  <c r="S482" i="19"/>
  <c r="S482" i="29" s="1"/>
  <c r="R482" i="19"/>
  <c r="R482" i="29" s="1"/>
  <c r="Q482" i="19"/>
  <c r="Q482" i="29" s="1"/>
  <c r="P482" i="19"/>
  <c r="P482" i="29" s="1"/>
  <c r="O482" i="19"/>
  <c r="O482" i="29" s="1"/>
  <c r="N482" i="19"/>
  <c r="N482" i="29" s="1"/>
  <c r="L482" i="19"/>
  <c r="M482" i="19" s="1"/>
  <c r="M482" i="29" s="1"/>
  <c r="K482" i="19"/>
  <c r="J482" i="19"/>
  <c r="J482" i="29" s="1"/>
  <c r="I482" i="19"/>
  <c r="H482" i="19"/>
  <c r="G482" i="19"/>
  <c r="F482" i="19"/>
  <c r="BE481" i="19"/>
  <c r="BD481" i="19"/>
  <c r="AZ481" i="19"/>
  <c r="AY481" i="19"/>
  <c r="AX481" i="19"/>
  <c r="X481" i="19" s="1"/>
  <c r="X481" i="29" s="1"/>
  <c r="AW481" i="19"/>
  <c r="AV481" i="19"/>
  <c r="AS481" i="19"/>
  <c r="AS481" i="29" s="1"/>
  <c r="AR481" i="19"/>
  <c r="AR481" i="29" s="1"/>
  <c r="AQ481" i="19"/>
  <c r="AQ481" i="29" s="1"/>
  <c r="AP481" i="19"/>
  <c r="AP481" i="29" s="1"/>
  <c r="AO481" i="19"/>
  <c r="AO481" i="29" s="1"/>
  <c r="AN481" i="19"/>
  <c r="AN481" i="29" s="1"/>
  <c r="AM481" i="19"/>
  <c r="AM481" i="29" s="1"/>
  <c r="AL481" i="19"/>
  <c r="AK481" i="19"/>
  <c r="AJ481" i="19"/>
  <c r="AJ481" i="29" s="1"/>
  <c r="AI481" i="19"/>
  <c r="AI481" i="29" s="1"/>
  <c r="AH481" i="19"/>
  <c r="AH481" i="29" s="1"/>
  <c r="AG481" i="19"/>
  <c r="AG481" i="29" s="1"/>
  <c r="AF481" i="19"/>
  <c r="AF481" i="29" s="1"/>
  <c r="AC481" i="19"/>
  <c r="AE481" i="19" s="1"/>
  <c r="AE481" i="29" s="1"/>
  <c r="AB481" i="19"/>
  <c r="AB481" i="29" s="1"/>
  <c r="AA481" i="19"/>
  <c r="AA481" i="29" s="1"/>
  <c r="Z481" i="19"/>
  <c r="Z481" i="29" s="1"/>
  <c r="Y481" i="19"/>
  <c r="Y481" i="29" s="1"/>
  <c r="W481" i="19"/>
  <c r="W481" i="29" s="1"/>
  <c r="T481" i="19"/>
  <c r="U481" i="19" s="1"/>
  <c r="U481" i="29" s="1"/>
  <c r="S481" i="19"/>
  <c r="S481" i="29" s="1"/>
  <c r="R481" i="19"/>
  <c r="R481" i="29" s="1"/>
  <c r="Q481" i="19"/>
  <c r="Q481" i="29" s="1"/>
  <c r="O481" i="19"/>
  <c r="O481" i="29" s="1"/>
  <c r="L481" i="19"/>
  <c r="P481" i="19" s="1"/>
  <c r="P481" i="29" s="1"/>
  <c r="K481" i="19"/>
  <c r="J481" i="19"/>
  <c r="J481" i="29" s="1"/>
  <c r="I481" i="19"/>
  <c r="H481" i="19"/>
  <c r="G481" i="19"/>
  <c r="F481" i="19"/>
  <c r="BE480" i="19"/>
  <c r="BD480" i="19"/>
  <c r="AZ480" i="19"/>
  <c r="AY480" i="19"/>
  <c r="AX480" i="19"/>
  <c r="AW480" i="19"/>
  <c r="AV480" i="19"/>
  <c r="AS480" i="19"/>
  <c r="AS480" i="29" s="1"/>
  <c r="AR480" i="19"/>
  <c r="AR480" i="29" s="1"/>
  <c r="AQ480" i="19"/>
  <c r="AQ480" i="29" s="1"/>
  <c r="AP480" i="19"/>
  <c r="AP480" i="29" s="1"/>
  <c r="AO480" i="19"/>
  <c r="AO480" i="29" s="1"/>
  <c r="AN480" i="19"/>
  <c r="AN480" i="29" s="1"/>
  <c r="AM480" i="19"/>
  <c r="AM480" i="29" s="1"/>
  <c r="AL480" i="19"/>
  <c r="AK480" i="19"/>
  <c r="AK480" i="29" s="1"/>
  <c r="AJ480" i="19"/>
  <c r="AJ480" i="29" s="1"/>
  <c r="AI480" i="19"/>
  <c r="AI480" i="29" s="1"/>
  <c r="AH480" i="19"/>
  <c r="AH480" i="29" s="1"/>
  <c r="AG480" i="19"/>
  <c r="AG480" i="29" s="1"/>
  <c r="AF480" i="19"/>
  <c r="AF480" i="29" s="1"/>
  <c r="AD480" i="19"/>
  <c r="AD480" i="29" s="1"/>
  <c r="AC480" i="19"/>
  <c r="AB480" i="19"/>
  <c r="AB480" i="29" s="1"/>
  <c r="AA480" i="19"/>
  <c r="AA480" i="29" s="1"/>
  <c r="Z480" i="19"/>
  <c r="Z480" i="29" s="1"/>
  <c r="Y480" i="19"/>
  <c r="Y480" i="29" s="1"/>
  <c r="X480" i="19"/>
  <c r="X480" i="29" s="1"/>
  <c r="W480" i="19"/>
  <c r="W480" i="29" s="1"/>
  <c r="V480" i="19"/>
  <c r="V480" i="29" s="1"/>
  <c r="T480" i="19"/>
  <c r="S480" i="19"/>
  <c r="S480" i="29" s="1"/>
  <c r="R480" i="19"/>
  <c r="R480" i="29" s="1"/>
  <c r="Q480" i="19"/>
  <c r="Q480" i="29" s="1"/>
  <c r="O480" i="19"/>
  <c r="O480" i="29" s="1"/>
  <c r="L480" i="19"/>
  <c r="M480" i="19" s="1"/>
  <c r="M480" i="29" s="1"/>
  <c r="K480" i="19"/>
  <c r="J480" i="19"/>
  <c r="J480" i="29" s="1"/>
  <c r="I480" i="19"/>
  <c r="H480" i="19"/>
  <c r="G480" i="19"/>
  <c r="F480" i="19"/>
  <c r="BE479" i="19"/>
  <c r="BD479" i="19"/>
  <c r="AZ479" i="19"/>
  <c r="AY479" i="19"/>
  <c r="AX479" i="19"/>
  <c r="AW479" i="19"/>
  <c r="AV479" i="19"/>
  <c r="AS479" i="19"/>
  <c r="AS479" i="29" s="1"/>
  <c r="AR479" i="19"/>
  <c r="AR479" i="29" s="1"/>
  <c r="AQ479" i="19"/>
  <c r="AQ479" i="29" s="1"/>
  <c r="AP479" i="19"/>
  <c r="AP479" i="29" s="1"/>
  <c r="AO479" i="19"/>
  <c r="AO479" i="29" s="1"/>
  <c r="AN479" i="19"/>
  <c r="AN479" i="29" s="1"/>
  <c r="AM479" i="19"/>
  <c r="AM479" i="29" s="1"/>
  <c r="AL479" i="19"/>
  <c r="AK479" i="19"/>
  <c r="AK479" i="29" s="1"/>
  <c r="AJ479" i="19"/>
  <c r="AJ479" i="29" s="1"/>
  <c r="AI479" i="19"/>
  <c r="AI479" i="29" s="1"/>
  <c r="AH479" i="19"/>
  <c r="AH479" i="29" s="1"/>
  <c r="AG479" i="19"/>
  <c r="AG479" i="29" s="1"/>
  <c r="AF479" i="19"/>
  <c r="AF479" i="29" s="1"/>
  <c r="AC479" i="19"/>
  <c r="AB479" i="19"/>
  <c r="AB479" i="29" s="1"/>
  <c r="AA479" i="19"/>
  <c r="AA479" i="29" s="1"/>
  <c r="Z479" i="19"/>
  <c r="Z479" i="29" s="1"/>
  <c r="Y479" i="19"/>
  <c r="Y479" i="29" s="1"/>
  <c r="X479" i="19"/>
  <c r="X479" i="29" s="1"/>
  <c r="W479" i="19"/>
  <c r="W479" i="29" s="1"/>
  <c r="T479" i="19"/>
  <c r="U479" i="19" s="1"/>
  <c r="U479" i="29" s="1"/>
  <c r="S479" i="19"/>
  <c r="S479" i="29" s="1"/>
  <c r="R479" i="19"/>
  <c r="R479" i="29" s="1"/>
  <c r="Q479" i="19"/>
  <c r="Q479" i="29" s="1"/>
  <c r="O479" i="19"/>
  <c r="O479" i="29" s="1"/>
  <c r="L479" i="19"/>
  <c r="P479" i="19" s="1"/>
  <c r="P479" i="29" s="1"/>
  <c r="K479" i="19"/>
  <c r="J479" i="19"/>
  <c r="J479" i="29" s="1"/>
  <c r="I479" i="19"/>
  <c r="H479" i="19"/>
  <c r="G479" i="19"/>
  <c r="F479" i="19"/>
  <c r="BE478" i="19"/>
  <c r="BD478" i="19"/>
  <c r="AZ478" i="19"/>
  <c r="AY478" i="19"/>
  <c r="AX478" i="19"/>
  <c r="AW478" i="19"/>
  <c r="AV478" i="19"/>
  <c r="AS478" i="19"/>
  <c r="AS478" i="29" s="1"/>
  <c r="AR478" i="19"/>
  <c r="AR478" i="29" s="1"/>
  <c r="AQ478" i="19"/>
  <c r="AQ478" i="29" s="1"/>
  <c r="AP478" i="19"/>
  <c r="AP478" i="29" s="1"/>
  <c r="AO478" i="19"/>
  <c r="AO478" i="29" s="1"/>
  <c r="AN478" i="19"/>
  <c r="AN478" i="29" s="1"/>
  <c r="AM478" i="19"/>
  <c r="AM478" i="29" s="1"/>
  <c r="AL478" i="19"/>
  <c r="AK478" i="19"/>
  <c r="AK478" i="29" s="1"/>
  <c r="AJ478" i="19"/>
  <c r="AJ478" i="29" s="1"/>
  <c r="AI478" i="19"/>
  <c r="AI478" i="29" s="1"/>
  <c r="AH478" i="19"/>
  <c r="AH478" i="29" s="1"/>
  <c r="AG478" i="19"/>
  <c r="AG478" i="29" s="1"/>
  <c r="AF478" i="19"/>
  <c r="AF478" i="29" s="1"/>
  <c r="AD478" i="19"/>
  <c r="AD478" i="29" s="1"/>
  <c r="AC478" i="19"/>
  <c r="AB478" i="19"/>
  <c r="AB478" i="29" s="1"/>
  <c r="AA478" i="19"/>
  <c r="AA478" i="29" s="1"/>
  <c r="Z478" i="19"/>
  <c r="Z478" i="29" s="1"/>
  <c r="Y478" i="19"/>
  <c r="Y478" i="29" s="1"/>
  <c r="X478" i="19"/>
  <c r="X478" i="29" s="1"/>
  <c r="W478" i="19"/>
  <c r="W478" i="29" s="1"/>
  <c r="T478" i="19"/>
  <c r="S478" i="19"/>
  <c r="S478" i="29" s="1"/>
  <c r="R478" i="19"/>
  <c r="R478" i="29" s="1"/>
  <c r="Q478" i="19"/>
  <c r="Q478" i="29" s="1"/>
  <c r="P478" i="19"/>
  <c r="P478" i="29" s="1"/>
  <c r="O478" i="19"/>
  <c r="O478" i="29" s="1"/>
  <c r="N478" i="19"/>
  <c r="N478" i="29" s="1"/>
  <c r="L478" i="19"/>
  <c r="M478" i="19" s="1"/>
  <c r="M478" i="29" s="1"/>
  <c r="K478" i="19"/>
  <c r="J478" i="19"/>
  <c r="J478" i="29" s="1"/>
  <c r="I478" i="19"/>
  <c r="H478" i="19"/>
  <c r="G478" i="19"/>
  <c r="F478" i="19"/>
  <c r="BE477" i="19"/>
  <c r="BD477" i="19"/>
  <c r="AZ477" i="19"/>
  <c r="AY477" i="19"/>
  <c r="AX477" i="19"/>
  <c r="X477" i="19" s="1"/>
  <c r="X477" i="29" s="1"/>
  <c r="AW477" i="19"/>
  <c r="AV477" i="19"/>
  <c r="AS477" i="19"/>
  <c r="AS477" i="29" s="1"/>
  <c r="AR477" i="19"/>
  <c r="AR477" i="29" s="1"/>
  <c r="AQ477" i="19"/>
  <c r="AQ477" i="29" s="1"/>
  <c r="AP477" i="19"/>
  <c r="AP477" i="29" s="1"/>
  <c r="AO477" i="19"/>
  <c r="AO477" i="29" s="1"/>
  <c r="AN477" i="19"/>
  <c r="AN477" i="29" s="1"/>
  <c r="AM477" i="19"/>
  <c r="AM477" i="29" s="1"/>
  <c r="AL477" i="19"/>
  <c r="AK477" i="19"/>
  <c r="AJ477" i="19"/>
  <c r="AJ477" i="29" s="1"/>
  <c r="AI477" i="19"/>
  <c r="AI477" i="29" s="1"/>
  <c r="AH477" i="19"/>
  <c r="AH477" i="29" s="1"/>
  <c r="AG477" i="19"/>
  <c r="AG477" i="29" s="1"/>
  <c r="AF477" i="19"/>
  <c r="AF477" i="29" s="1"/>
  <c r="AC477" i="19"/>
  <c r="AE477" i="19" s="1"/>
  <c r="AE477" i="29" s="1"/>
  <c r="AB477" i="19"/>
  <c r="AB477" i="29" s="1"/>
  <c r="AA477" i="19"/>
  <c r="AA477" i="29" s="1"/>
  <c r="Z477" i="19"/>
  <c r="Z477" i="29" s="1"/>
  <c r="Y477" i="19"/>
  <c r="Y477" i="29" s="1"/>
  <c r="W477" i="19"/>
  <c r="W477" i="29" s="1"/>
  <c r="T477" i="19"/>
  <c r="U477" i="19" s="1"/>
  <c r="U477" i="29" s="1"/>
  <c r="S477" i="19"/>
  <c r="S477" i="29" s="1"/>
  <c r="R477" i="19"/>
  <c r="R477" i="29" s="1"/>
  <c r="Q477" i="19"/>
  <c r="Q477" i="29" s="1"/>
  <c r="O477" i="19"/>
  <c r="O477" i="29" s="1"/>
  <c r="L477" i="19"/>
  <c r="P477" i="19" s="1"/>
  <c r="P477" i="29" s="1"/>
  <c r="K477" i="19"/>
  <c r="J477" i="19"/>
  <c r="J477" i="29" s="1"/>
  <c r="I477" i="19"/>
  <c r="H477" i="19"/>
  <c r="G477" i="19"/>
  <c r="F477" i="19"/>
  <c r="BE476" i="19"/>
  <c r="BD476" i="19"/>
  <c r="AZ476" i="19"/>
  <c r="AY476" i="19"/>
  <c r="AX476" i="19"/>
  <c r="AW476" i="19"/>
  <c r="AV476" i="19"/>
  <c r="AS476" i="19"/>
  <c r="AS476" i="29" s="1"/>
  <c r="AR476" i="19"/>
  <c r="AR476" i="29" s="1"/>
  <c r="AQ476" i="19"/>
  <c r="AQ476" i="29" s="1"/>
  <c r="AP476" i="19"/>
  <c r="AP476" i="29" s="1"/>
  <c r="AO476" i="19"/>
  <c r="AO476" i="29" s="1"/>
  <c r="AN476" i="19"/>
  <c r="AN476" i="29" s="1"/>
  <c r="AM476" i="19"/>
  <c r="AM476" i="29" s="1"/>
  <c r="AL476" i="19"/>
  <c r="AK476" i="19"/>
  <c r="AK476" i="29" s="1"/>
  <c r="AJ476" i="19"/>
  <c r="AJ476" i="29" s="1"/>
  <c r="AI476" i="19"/>
  <c r="AI476" i="29" s="1"/>
  <c r="AH476" i="19"/>
  <c r="AH476" i="29" s="1"/>
  <c r="AG476" i="19"/>
  <c r="AG476" i="29" s="1"/>
  <c r="AF476" i="19"/>
  <c r="AF476" i="29" s="1"/>
  <c r="AD476" i="19"/>
  <c r="AD476" i="29" s="1"/>
  <c r="AC476" i="19"/>
  <c r="AB476" i="19"/>
  <c r="AB476" i="29" s="1"/>
  <c r="AA476" i="19"/>
  <c r="AA476" i="29" s="1"/>
  <c r="Z476" i="19"/>
  <c r="Z476" i="29" s="1"/>
  <c r="Y476" i="19"/>
  <c r="Y476" i="29" s="1"/>
  <c r="X476" i="19"/>
  <c r="X476" i="29" s="1"/>
  <c r="W476" i="19"/>
  <c r="W476" i="29" s="1"/>
  <c r="V476" i="19"/>
  <c r="V476" i="29" s="1"/>
  <c r="T476" i="19"/>
  <c r="S476" i="19"/>
  <c r="S476" i="29" s="1"/>
  <c r="R476" i="19"/>
  <c r="R476" i="29" s="1"/>
  <c r="Q476" i="19"/>
  <c r="Q476" i="29" s="1"/>
  <c r="O476" i="19"/>
  <c r="O476" i="29" s="1"/>
  <c r="L476" i="19"/>
  <c r="M476" i="19" s="1"/>
  <c r="M476" i="29" s="1"/>
  <c r="K476" i="19"/>
  <c r="J476" i="19"/>
  <c r="J476" i="29" s="1"/>
  <c r="I476" i="19"/>
  <c r="H476" i="19"/>
  <c r="G476" i="19"/>
  <c r="F476" i="19"/>
  <c r="BE475" i="19"/>
  <c r="BD475" i="19"/>
  <c r="AZ475" i="19"/>
  <c r="AY475" i="19"/>
  <c r="AX475" i="19"/>
  <c r="AW475" i="19"/>
  <c r="AV475" i="19"/>
  <c r="AS475" i="19"/>
  <c r="AS475" i="29" s="1"/>
  <c r="AR475" i="19"/>
  <c r="AR475" i="29" s="1"/>
  <c r="AQ475" i="19"/>
  <c r="AQ475" i="29" s="1"/>
  <c r="AP475" i="19"/>
  <c r="AP475" i="29" s="1"/>
  <c r="AO475" i="19"/>
  <c r="AO475" i="29" s="1"/>
  <c r="AN475" i="19"/>
  <c r="AN475" i="29" s="1"/>
  <c r="AM475" i="19"/>
  <c r="AM475" i="29" s="1"/>
  <c r="AL475" i="19"/>
  <c r="AK475" i="19"/>
  <c r="AK475" i="29" s="1"/>
  <c r="AJ475" i="19"/>
  <c r="AJ475" i="29" s="1"/>
  <c r="AI475" i="19"/>
  <c r="AI475" i="29" s="1"/>
  <c r="AH475" i="19"/>
  <c r="AH475" i="29" s="1"/>
  <c r="AG475" i="19"/>
  <c r="AG475" i="29" s="1"/>
  <c r="AF475" i="19"/>
  <c r="AF475" i="29" s="1"/>
  <c r="AC475" i="19"/>
  <c r="AB475" i="19"/>
  <c r="AB475" i="29" s="1"/>
  <c r="AA475" i="19"/>
  <c r="AA475" i="29" s="1"/>
  <c r="Z475" i="19"/>
  <c r="Z475" i="29" s="1"/>
  <c r="Y475" i="19"/>
  <c r="Y475" i="29" s="1"/>
  <c r="X475" i="19"/>
  <c r="X475" i="29" s="1"/>
  <c r="W475" i="19"/>
  <c r="W475" i="29" s="1"/>
  <c r="T475" i="19"/>
  <c r="U475" i="19" s="1"/>
  <c r="U475" i="29" s="1"/>
  <c r="S475" i="19"/>
  <c r="S475" i="29" s="1"/>
  <c r="R475" i="19"/>
  <c r="R475" i="29" s="1"/>
  <c r="Q475" i="19"/>
  <c r="Q475" i="29" s="1"/>
  <c r="O475" i="19"/>
  <c r="O475" i="29" s="1"/>
  <c r="L475" i="19"/>
  <c r="P475" i="19" s="1"/>
  <c r="P475" i="29" s="1"/>
  <c r="K475" i="19"/>
  <c r="J475" i="19"/>
  <c r="J475" i="29" s="1"/>
  <c r="I475" i="19"/>
  <c r="H475" i="19"/>
  <c r="G475" i="19"/>
  <c r="F475" i="19"/>
  <c r="BE474" i="19"/>
  <c r="BD474" i="19"/>
  <c r="AZ474" i="19"/>
  <c r="AY474" i="19"/>
  <c r="AX474" i="19"/>
  <c r="AW474" i="19"/>
  <c r="AV474" i="19"/>
  <c r="AS474" i="19"/>
  <c r="AS474" i="29" s="1"/>
  <c r="AR474" i="19"/>
  <c r="AR474" i="29" s="1"/>
  <c r="AQ474" i="19"/>
  <c r="AQ474" i="29" s="1"/>
  <c r="AP474" i="19"/>
  <c r="AP474" i="29" s="1"/>
  <c r="AO474" i="19"/>
  <c r="AO474" i="29" s="1"/>
  <c r="AN474" i="19"/>
  <c r="AN474" i="29" s="1"/>
  <c r="AM474" i="19"/>
  <c r="AM474" i="29" s="1"/>
  <c r="AL474" i="19"/>
  <c r="AK474" i="19"/>
  <c r="AK474" i="29" s="1"/>
  <c r="AJ474" i="19"/>
  <c r="AJ474" i="29" s="1"/>
  <c r="AI474" i="19"/>
  <c r="AI474" i="29" s="1"/>
  <c r="AH474" i="19"/>
  <c r="AH474" i="29" s="1"/>
  <c r="AG474" i="19"/>
  <c r="AG474" i="29" s="1"/>
  <c r="AF474" i="19"/>
  <c r="AF474" i="29" s="1"/>
  <c r="AD474" i="19"/>
  <c r="AD474" i="29" s="1"/>
  <c r="AC474" i="19"/>
  <c r="AB474" i="19"/>
  <c r="AB474" i="29" s="1"/>
  <c r="AA474" i="19"/>
  <c r="AA474" i="29" s="1"/>
  <c r="Z474" i="19"/>
  <c r="Z474" i="29" s="1"/>
  <c r="Y474" i="19"/>
  <c r="Y474" i="29" s="1"/>
  <c r="X474" i="19"/>
  <c r="X474" i="29" s="1"/>
  <c r="W474" i="19"/>
  <c r="W474" i="29" s="1"/>
  <c r="T474" i="19"/>
  <c r="S474" i="19"/>
  <c r="S474" i="29" s="1"/>
  <c r="R474" i="19"/>
  <c r="R474" i="29" s="1"/>
  <c r="Q474" i="19"/>
  <c r="Q474" i="29" s="1"/>
  <c r="O474" i="19"/>
  <c r="O474" i="29" s="1"/>
  <c r="L474" i="19"/>
  <c r="M474" i="19" s="1"/>
  <c r="M474" i="29" s="1"/>
  <c r="K474" i="19"/>
  <c r="J474" i="19"/>
  <c r="J474" i="29" s="1"/>
  <c r="I474" i="19"/>
  <c r="H474" i="19"/>
  <c r="G474" i="19"/>
  <c r="F474" i="19"/>
  <c r="BE473" i="19"/>
  <c r="BD473" i="19"/>
  <c r="AZ473" i="19"/>
  <c r="AY473" i="19"/>
  <c r="AX473" i="19"/>
  <c r="AW473" i="19"/>
  <c r="AV473" i="19"/>
  <c r="AS473" i="19"/>
  <c r="AS473" i="29" s="1"/>
  <c r="AR473" i="19"/>
  <c r="AR473" i="29" s="1"/>
  <c r="AQ473" i="19"/>
  <c r="AQ473" i="29" s="1"/>
  <c r="AP473" i="19"/>
  <c r="AP473" i="29" s="1"/>
  <c r="AO473" i="19"/>
  <c r="AO473" i="29" s="1"/>
  <c r="AN473" i="19"/>
  <c r="AN473" i="29" s="1"/>
  <c r="AM473" i="19"/>
  <c r="AM473" i="29" s="1"/>
  <c r="AL473" i="19"/>
  <c r="AK473" i="19"/>
  <c r="AJ473" i="19"/>
  <c r="AJ473" i="29" s="1"/>
  <c r="AI473" i="19"/>
  <c r="AI473" i="29" s="1"/>
  <c r="AH473" i="19"/>
  <c r="AH473" i="29" s="1"/>
  <c r="AG473" i="19"/>
  <c r="AG473" i="29" s="1"/>
  <c r="AF473" i="19"/>
  <c r="AF473" i="29" s="1"/>
  <c r="AC473" i="19"/>
  <c r="AB473" i="19"/>
  <c r="AB473" i="29" s="1"/>
  <c r="AA473" i="19"/>
  <c r="AA473" i="29" s="1"/>
  <c r="Z473" i="19"/>
  <c r="Z473" i="29" s="1"/>
  <c r="Y473" i="19"/>
  <c r="Y473" i="29" s="1"/>
  <c r="X473" i="19"/>
  <c r="X473" i="29" s="1"/>
  <c r="W473" i="19"/>
  <c r="W473" i="29" s="1"/>
  <c r="U473" i="19"/>
  <c r="U473" i="29" s="1"/>
  <c r="T473" i="19"/>
  <c r="S473" i="19"/>
  <c r="S473" i="29" s="1"/>
  <c r="R473" i="19"/>
  <c r="R473" i="29" s="1"/>
  <c r="Q473" i="19"/>
  <c r="Q473" i="29" s="1"/>
  <c r="O473" i="19"/>
  <c r="O473" i="29" s="1"/>
  <c r="M473" i="19"/>
  <c r="M473" i="29" s="1"/>
  <c r="L473" i="19"/>
  <c r="P473" i="19" s="1"/>
  <c r="P473" i="29" s="1"/>
  <c r="K473" i="19"/>
  <c r="J473" i="19"/>
  <c r="J473" i="29" s="1"/>
  <c r="I473" i="19"/>
  <c r="H473" i="19"/>
  <c r="G473" i="19"/>
  <c r="F473" i="19"/>
  <c r="BE472" i="19"/>
  <c r="BD472" i="19"/>
  <c r="AZ472" i="19"/>
  <c r="AY472" i="19"/>
  <c r="AX472" i="19"/>
  <c r="X472" i="19" s="1"/>
  <c r="X472" i="29" s="1"/>
  <c r="AW472" i="19"/>
  <c r="AV472" i="19"/>
  <c r="AS472" i="19"/>
  <c r="AS472" i="29" s="1"/>
  <c r="AR472" i="19"/>
  <c r="AR472" i="29" s="1"/>
  <c r="AQ472" i="19"/>
  <c r="AQ472" i="29" s="1"/>
  <c r="AP472" i="19"/>
  <c r="AP472" i="29" s="1"/>
  <c r="AO472" i="19"/>
  <c r="AO472" i="29" s="1"/>
  <c r="AN472" i="19"/>
  <c r="AN472" i="29" s="1"/>
  <c r="AM472" i="19"/>
  <c r="AM472" i="29" s="1"/>
  <c r="AL472" i="19"/>
  <c r="AK472" i="19"/>
  <c r="AJ472" i="19"/>
  <c r="AJ472" i="29" s="1"/>
  <c r="AI472" i="19"/>
  <c r="AI472" i="29" s="1"/>
  <c r="AH472" i="19"/>
  <c r="AH472" i="29" s="1"/>
  <c r="AG472" i="19"/>
  <c r="AG472" i="29" s="1"/>
  <c r="AF472" i="19"/>
  <c r="AF472" i="29" s="1"/>
  <c r="AC472" i="19"/>
  <c r="AD472" i="19" s="1"/>
  <c r="AD472" i="29" s="1"/>
  <c r="AB472" i="19"/>
  <c r="AB472" i="29" s="1"/>
  <c r="AA472" i="19"/>
  <c r="AA472" i="29" s="1"/>
  <c r="Z472" i="19"/>
  <c r="Z472" i="29" s="1"/>
  <c r="Y472" i="19"/>
  <c r="Y472" i="29" s="1"/>
  <c r="W472" i="19"/>
  <c r="W472" i="29" s="1"/>
  <c r="T472" i="19"/>
  <c r="S472" i="19"/>
  <c r="S472" i="29" s="1"/>
  <c r="R472" i="19"/>
  <c r="R472" i="29" s="1"/>
  <c r="Q472" i="19"/>
  <c r="Q472" i="29" s="1"/>
  <c r="O472" i="19"/>
  <c r="O472" i="29" s="1"/>
  <c r="L472" i="19"/>
  <c r="M472" i="19" s="1"/>
  <c r="M472" i="29" s="1"/>
  <c r="K472" i="19"/>
  <c r="J472" i="19"/>
  <c r="J472" i="29" s="1"/>
  <c r="I472" i="19"/>
  <c r="H472" i="19"/>
  <c r="G472" i="19"/>
  <c r="F472" i="19"/>
  <c r="BE471" i="19"/>
  <c r="BD471" i="19"/>
  <c r="AZ471" i="19"/>
  <c r="AY471" i="19"/>
  <c r="AX471" i="19"/>
  <c r="AW471" i="19"/>
  <c r="AV471" i="19"/>
  <c r="AS471" i="19"/>
  <c r="AS471" i="29" s="1"/>
  <c r="AR471" i="19"/>
  <c r="AR471" i="29" s="1"/>
  <c r="AQ471" i="19"/>
  <c r="AQ471" i="29" s="1"/>
  <c r="AP471" i="19"/>
  <c r="AP471" i="29" s="1"/>
  <c r="AO471" i="19"/>
  <c r="AO471" i="29" s="1"/>
  <c r="AN471" i="19"/>
  <c r="AN471" i="29" s="1"/>
  <c r="AM471" i="19"/>
  <c r="AM471" i="29" s="1"/>
  <c r="AL471" i="19"/>
  <c r="AK471" i="19"/>
  <c r="AK471" i="29" s="1"/>
  <c r="AJ471" i="19"/>
  <c r="AJ471" i="29" s="1"/>
  <c r="AI471" i="19"/>
  <c r="AI471" i="29" s="1"/>
  <c r="AH471" i="19"/>
  <c r="AH471" i="29" s="1"/>
  <c r="AG471" i="19"/>
  <c r="AG471" i="29" s="1"/>
  <c r="AF471" i="19"/>
  <c r="AF471" i="29" s="1"/>
  <c r="AC471" i="19"/>
  <c r="AB471" i="19"/>
  <c r="AB471" i="29" s="1"/>
  <c r="AA471" i="19"/>
  <c r="AA471" i="29" s="1"/>
  <c r="Z471" i="19"/>
  <c r="Z471" i="29" s="1"/>
  <c r="Y471" i="19"/>
  <c r="Y471" i="29" s="1"/>
  <c r="X471" i="19"/>
  <c r="X471" i="29" s="1"/>
  <c r="W471" i="19"/>
  <c r="W471" i="29" s="1"/>
  <c r="T471" i="19"/>
  <c r="U471" i="19" s="1"/>
  <c r="U471" i="29" s="1"/>
  <c r="S471" i="19"/>
  <c r="S471" i="29" s="1"/>
  <c r="R471" i="19"/>
  <c r="R471" i="29" s="1"/>
  <c r="Q471" i="19"/>
  <c r="Q471" i="29" s="1"/>
  <c r="O471" i="19"/>
  <c r="O471" i="29" s="1"/>
  <c r="L471" i="19"/>
  <c r="P471" i="19" s="1"/>
  <c r="P471" i="29" s="1"/>
  <c r="K471" i="19"/>
  <c r="J471" i="19"/>
  <c r="J471" i="29" s="1"/>
  <c r="I471" i="19"/>
  <c r="H471" i="19"/>
  <c r="G471" i="19"/>
  <c r="F471" i="19"/>
  <c r="BE470" i="19"/>
  <c r="BD470" i="19"/>
  <c r="AZ470" i="19"/>
  <c r="AY470" i="19"/>
  <c r="AX470" i="19"/>
  <c r="AW470" i="19"/>
  <c r="AV470" i="19"/>
  <c r="AS470" i="19"/>
  <c r="AS470" i="29" s="1"/>
  <c r="AR470" i="19"/>
  <c r="AR470" i="29" s="1"/>
  <c r="AQ470" i="19"/>
  <c r="AQ470" i="29" s="1"/>
  <c r="AP470" i="19"/>
  <c r="AP470" i="29" s="1"/>
  <c r="AO470" i="19"/>
  <c r="AO470" i="29" s="1"/>
  <c r="AN470" i="19"/>
  <c r="AN470" i="29" s="1"/>
  <c r="AM470" i="19"/>
  <c r="AM470" i="29" s="1"/>
  <c r="AL470" i="19"/>
  <c r="AK470" i="19"/>
  <c r="AK470" i="29" s="1"/>
  <c r="AJ470" i="19"/>
  <c r="AJ470" i="29" s="1"/>
  <c r="AI470" i="19"/>
  <c r="AI470" i="29" s="1"/>
  <c r="AH470" i="19"/>
  <c r="AH470" i="29" s="1"/>
  <c r="AG470" i="19"/>
  <c r="AG470" i="29" s="1"/>
  <c r="AF470" i="19"/>
  <c r="AF470" i="29" s="1"/>
  <c r="AD470" i="19"/>
  <c r="AD470" i="29" s="1"/>
  <c r="AC470" i="19"/>
  <c r="AB470" i="19"/>
  <c r="AB470" i="29" s="1"/>
  <c r="AA470" i="19"/>
  <c r="AA470" i="29" s="1"/>
  <c r="Z470" i="19"/>
  <c r="Z470" i="29" s="1"/>
  <c r="Y470" i="19"/>
  <c r="Y470" i="29" s="1"/>
  <c r="X470" i="19"/>
  <c r="X470" i="29" s="1"/>
  <c r="W470" i="19"/>
  <c r="W470" i="29" s="1"/>
  <c r="T470" i="19"/>
  <c r="S470" i="19"/>
  <c r="S470" i="29" s="1"/>
  <c r="R470" i="19"/>
  <c r="R470" i="29" s="1"/>
  <c r="Q470" i="19"/>
  <c r="Q470" i="29" s="1"/>
  <c r="O470" i="19"/>
  <c r="O470" i="29" s="1"/>
  <c r="L470" i="19"/>
  <c r="M470" i="19" s="1"/>
  <c r="M470" i="29" s="1"/>
  <c r="K470" i="19"/>
  <c r="J470" i="19"/>
  <c r="J470" i="29" s="1"/>
  <c r="I470" i="19"/>
  <c r="H470" i="19"/>
  <c r="G470" i="19"/>
  <c r="F470" i="19"/>
  <c r="BE469" i="19"/>
  <c r="BD469" i="19"/>
  <c r="AZ469" i="19"/>
  <c r="AY469" i="19"/>
  <c r="AX469" i="19"/>
  <c r="AW469" i="19"/>
  <c r="AV469" i="19"/>
  <c r="AS469" i="19"/>
  <c r="AS469" i="29" s="1"/>
  <c r="AR469" i="19"/>
  <c r="AR469" i="29" s="1"/>
  <c r="AQ469" i="19"/>
  <c r="AQ469" i="29" s="1"/>
  <c r="AP469" i="19"/>
  <c r="AP469" i="29" s="1"/>
  <c r="AO469" i="19"/>
  <c r="AO469" i="29" s="1"/>
  <c r="AN469" i="19"/>
  <c r="AN469" i="29" s="1"/>
  <c r="AM469" i="19"/>
  <c r="AM469" i="29" s="1"/>
  <c r="AL469" i="19"/>
  <c r="AK469" i="19"/>
  <c r="AJ469" i="19"/>
  <c r="AJ469" i="29" s="1"/>
  <c r="AI469" i="19"/>
  <c r="AI469" i="29" s="1"/>
  <c r="AH469" i="19"/>
  <c r="AH469" i="29" s="1"/>
  <c r="AG469" i="19"/>
  <c r="AG469" i="29" s="1"/>
  <c r="AF469" i="19"/>
  <c r="AF469" i="29" s="1"/>
  <c r="AC469" i="19"/>
  <c r="AB469" i="19"/>
  <c r="AB469" i="29" s="1"/>
  <c r="AA469" i="19"/>
  <c r="AA469" i="29" s="1"/>
  <c r="Z469" i="19"/>
  <c r="Z469" i="29" s="1"/>
  <c r="Y469" i="19"/>
  <c r="Y469" i="29" s="1"/>
  <c r="X469" i="19"/>
  <c r="X469" i="29" s="1"/>
  <c r="W469" i="19"/>
  <c r="W469" i="29" s="1"/>
  <c r="U469" i="19"/>
  <c r="U469" i="29" s="1"/>
  <c r="T469" i="19"/>
  <c r="S469" i="19"/>
  <c r="S469" i="29" s="1"/>
  <c r="R469" i="19"/>
  <c r="R469" i="29" s="1"/>
  <c r="Q469" i="19"/>
  <c r="Q469" i="29" s="1"/>
  <c r="O469" i="19"/>
  <c r="O469" i="29" s="1"/>
  <c r="M469" i="19"/>
  <c r="M469" i="29" s="1"/>
  <c r="L469" i="19"/>
  <c r="P469" i="19" s="1"/>
  <c r="P469" i="29" s="1"/>
  <c r="K469" i="19"/>
  <c r="J469" i="19"/>
  <c r="J469" i="29" s="1"/>
  <c r="I469" i="19"/>
  <c r="H469" i="19"/>
  <c r="G469" i="19"/>
  <c r="F469" i="19"/>
  <c r="BE468" i="19"/>
  <c r="BD468" i="19"/>
  <c r="AZ468" i="19"/>
  <c r="AY468" i="19"/>
  <c r="AX468" i="19"/>
  <c r="X468" i="19" s="1"/>
  <c r="X468" i="29" s="1"/>
  <c r="AW468" i="19"/>
  <c r="AV468" i="19"/>
  <c r="AS468" i="19"/>
  <c r="AS468" i="29" s="1"/>
  <c r="AR468" i="19"/>
  <c r="AR468" i="29" s="1"/>
  <c r="AQ468" i="19"/>
  <c r="AQ468" i="29" s="1"/>
  <c r="AP468" i="19"/>
  <c r="AP468" i="29" s="1"/>
  <c r="AO468" i="19"/>
  <c r="AO468" i="29" s="1"/>
  <c r="AN468" i="19"/>
  <c r="AN468" i="29" s="1"/>
  <c r="AM468" i="19"/>
  <c r="AM468" i="29" s="1"/>
  <c r="AL468" i="19"/>
  <c r="AK468" i="19"/>
  <c r="AJ468" i="19"/>
  <c r="AJ468" i="29" s="1"/>
  <c r="AI468" i="19"/>
  <c r="AI468" i="29" s="1"/>
  <c r="AH468" i="19"/>
  <c r="AH468" i="29" s="1"/>
  <c r="AG468" i="19"/>
  <c r="AG468" i="29" s="1"/>
  <c r="AF468" i="19"/>
  <c r="AF468" i="29" s="1"/>
  <c r="AC468" i="19"/>
  <c r="AD468" i="19" s="1"/>
  <c r="AD468" i="29" s="1"/>
  <c r="AB468" i="19"/>
  <c r="AB468" i="29" s="1"/>
  <c r="AA468" i="19"/>
  <c r="AA468" i="29" s="1"/>
  <c r="Z468" i="19"/>
  <c r="Z468" i="29" s="1"/>
  <c r="Y468" i="19"/>
  <c r="Y468" i="29" s="1"/>
  <c r="W468" i="19"/>
  <c r="W468" i="29" s="1"/>
  <c r="T468" i="19"/>
  <c r="S468" i="19"/>
  <c r="S468" i="29" s="1"/>
  <c r="R468" i="19"/>
  <c r="R468" i="29" s="1"/>
  <c r="Q468" i="19"/>
  <c r="Q468" i="29" s="1"/>
  <c r="O468" i="19"/>
  <c r="O468" i="29" s="1"/>
  <c r="L468" i="19"/>
  <c r="M468" i="19" s="1"/>
  <c r="M468" i="29" s="1"/>
  <c r="K468" i="19"/>
  <c r="J468" i="19"/>
  <c r="J468" i="29" s="1"/>
  <c r="I468" i="19"/>
  <c r="H468" i="19"/>
  <c r="G468" i="19"/>
  <c r="F468" i="19"/>
  <c r="BE467" i="19"/>
  <c r="BD467" i="19"/>
  <c r="AZ467" i="19"/>
  <c r="AY467" i="19"/>
  <c r="AX467" i="19"/>
  <c r="AW467" i="19"/>
  <c r="AV467" i="19"/>
  <c r="AS467" i="19"/>
  <c r="AS467" i="29" s="1"/>
  <c r="AR467" i="19"/>
  <c r="AR467" i="29" s="1"/>
  <c r="AQ467" i="19"/>
  <c r="AQ467" i="29" s="1"/>
  <c r="AP467" i="19"/>
  <c r="AP467" i="29" s="1"/>
  <c r="AO467" i="19"/>
  <c r="AO467" i="29" s="1"/>
  <c r="AN467" i="19"/>
  <c r="AN467" i="29" s="1"/>
  <c r="AM467" i="19"/>
  <c r="AM467" i="29" s="1"/>
  <c r="AL467" i="19"/>
  <c r="AK467" i="19"/>
  <c r="AK467" i="29" s="1"/>
  <c r="AJ467" i="19"/>
  <c r="AJ467" i="29" s="1"/>
  <c r="AI467" i="19"/>
  <c r="AI467" i="29" s="1"/>
  <c r="AH467" i="19"/>
  <c r="AH467" i="29" s="1"/>
  <c r="AG467" i="19"/>
  <c r="AG467" i="29" s="1"/>
  <c r="AF467" i="19"/>
  <c r="AF467" i="29" s="1"/>
  <c r="AC467" i="19"/>
  <c r="AB467" i="19"/>
  <c r="AB467" i="29" s="1"/>
  <c r="AA467" i="19"/>
  <c r="AA467" i="29" s="1"/>
  <c r="Z467" i="19"/>
  <c r="Z467" i="29" s="1"/>
  <c r="Y467" i="19"/>
  <c r="Y467" i="29" s="1"/>
  <c r="X467" i="19"/>
  <c r="X467" i="29" s="1"/>
  <c r="W467" i="19"/>
  <c r="W467" i="29" s="1"/>
  <c r="T467" i="19"/>
  <c r="U467" i="19" s="1"/>
  <c r="U467" i="29" s="1"/>
  <c r="S467" i="19"/>
  <c r="S467" i="29" s="1"/>
  <c r="R467" i="19"/>
  <c r="R467" i="29" s="1"/>
  <c r="Q467" i="19"/>
  <c r="Q467" i="29" s="1"/>
  <c r="O467" i="19"/>
  <c r="O467" i="29" s="1"/>
  <c r="L467" i="19"/>
  <c r="P467" i="19" s="1"/>
  <c r="P467" i="29" s="1"/>
  <c r="K467" i="19"/>
  <c r="J467" i="19"/>
  <c r="J467" i="29" s="1"/>
  <c r="I467" i="19"/>
  <c r="H467" i="19"/>
  <c r="G467" i="19"/>
  <c r="F467" i="19"/>
  <c r="BE466" i="19"/>
  <c r="BD466" i="19"/>
  <c r="AZ466" i="19"/>
  <c r="AY466" i="19"/>
  <c r="AX466" i="19"/>
  <c r="AW466" i="19"/>
  <c r="AV466" i="19"/>
  <c r="AS466" i="19"/>
  <c r="AS466" i="29" s="1"/>
  <c r="AR466" i="19"/>
  <c r="AR466" i="29" s="1"/>
  <c r="AQ466" i="19"/>
  <c r="AQ466" i="29" s="1"/>
  <c r="AP466" i="19"/>
  <c r="AP466" i="29" s="1"/>
  <c r="AO466" i="19"/>
  <c r="AO466" i="29" s="1"/>
  <c r="AN466" i="19"/>
  <c r="AN466" i="29" s="1"/>
  <c r="AM466" i="19"/>
  <c r="AM466" i="29" s="1"/>
  <c r="AL466" i="19"/>
  <c r="AK466" i="19"/>
  <c r="AK466" i="29" s="1"/>
  <c r="AJ466" i="19"/>
  <c r="AJ466" i="29" s="1"/>
  <c r="AI466" i="19"/>
  <c r="AI466" i="29" s="1"/>
  <c r="AH466" i="19"/>
  <c r="AH466" i="29" s="1"/>
  <c r="AG466" i="19"/>
  <c r="AG466" i="29" s="1"/>
  <c r="AF466" i="19"/>
  <c r="AF466" i="29" s="1"/>
  <c r="AD466" i="19"/>
  <c r="AD466" i="29" s="1"/>
  <c r="AC466" i="19"/>
  <c r="AB466" i="19"/>
  <c r="AB466" i="29" s="1"/>
  <c r="AA466" i="19"/>
  <c r="AA466" i="29" s="1"/>
  <c r="Z466" i="19"/>
  <c r="Z466" i="29" s="1"/>
  <c r="Y466" i="19"/>
  <c r="Y466" i="29" s="1"/>
  <c r="X466" i="19"/>
  <c r="X466" i="29" s="1"/>
  <c r="W466" i="19"/>
  <c r="W466" i="29" s="1"/>
  <c r="T466" i="19"/>
  <c r="S466" i="19"/>
  <c r="S466" i="29" s="1"/>
  <c r="R466" i="19"/>
  <c r="R466" i="29" s="1"/>
  <c r="Q466" i="19"/>
  <c r="Q466" i="29" s="1"/>
  <c r="O466" i="19"/>
  <c r="O466" i="29" s="1"/>
  <c r="L466" i="19"/>
  <c r="M466" i="19" s="1"/>
  <c r="M466" i="29" s="1"/>
  <c r="K466" i="19"/>
  <c r="J466" i="19"/>
  <c r="J466" i="29" s="1"/>
  <c r="I466" i="19"/>
  <c r="H466" i="19"/>
  <c r="G466" i="19"/>
  <c r="F466" i="19"/>
  <c r="BE465" i="19"/>
  <c r="BD465" i="19"/>
  <c r="AZ465" i="19"/>
  <c r="AY465" i="19"/>
  <c r="AX465" i="19"/>
  <c r="AW465" i="19"/>
  <c r="AV465" i="19"/>
  <c r="AS465" i="19"/>
  <c r="AS465" i="29" s="1"/>
  <c r="AR465" i="19"/>
  <c r="AR465" i="29" s="1"/>
  <c r="AQ465" i="19"/>
  <c r="AQ465" i="29" s="1"/>
  <c r="AP465" i="19"/>
  <c r="AP465" i="29" s="1"/>
  <c r="AO465" i="19"/>
  <c r="AO465" i="29" s="1"/>
  <c r="AN465" i="19"/>
  <c r="AN465" i="29" s="1"/>
  <c r="AM465" i="19"/>
  <c r="AM465" i="29" s="1"/>
  <c r="AL465" i="19"/>
  <c r="AK465" i="19"/>
  <c r="AJ465" i="19"/>
  <c r="AJ465" i="29" s="1"/>
  <c r="AI465" i="19"/>
  <c r="AI465" i="29" s="1"/>
  <c r="AH465" i="19"/>
  <c r="AH465" i="29" s="1"/>
  <c r="AG465" i="19"/>
  <c r="AG465" i="29" s="1"/>
  <c r="AF465" i="19"/>
  <c r="AF465" i="29" s="1"/>
  <c r="AC465" i="19"/>
  <c r="AB465" i="19"/>
  <c r="AB465" i="29" s="1"/>
  <c r="AA465" i="19"/>
  <c r="AA465" i="29" s="1"/>
  <c r="Z465" i="19"/>
  <c r="Z465" i="29" s="1"/>
  <c r="Y465" i="19"/>
  <c r="Y465" i="29" s="1"/>
  <c r="X465" i="19"/>
  <c r="X465" i="29" s="1"/>
  <c r="W465" i="19"/>
  <c r="W465" i="29" s="1"/>
  <c r="U465" i="19"/>
  <c r="U465" i="29" s="1"/>
  <c r="T465" i="19"/>
  <c r="S465" i="19"/>
  <c r="S465" i="29" s="1"/>
  <c r="R465" i="19"/>
  <c r="R465" i="29" s="1"/>
  <c r="Q465" i="19"/>
  <c r="Q465" i="29" s="1"/>
  <c r="O465" i="19"/>
  <c r="O465" i="29" s="1"/>
  <c r="M465" i="19"/>
  <c r="M465" i="29" s="1"/>
  <c r="L465" i="19"/>
  <c r="P465" i="19" s="1"/>
  <c r="P465" i="29" s="1"/>
  <c r="K465" i="19"/>
  <c r="J465" i="19"/>
  <c r="J465" i="29" s="1"/>
  <c r="I465" i="19"/>
  <c r="H465" i="19"/>
  <c r="G465" i="19"/>
  <c r="F465" i="19"/>
  <c r="BE464" i="19"/>
  <c r="BD464" i="19"/>
  <c r="AZ464" i="19"/>
  <c r="AY464" i="19"/>
  <c r="AX464" i="19"/>
  <c r="X464" i="19" s="1"/>
  <c r="X464" i="29" s="1"/>
  <c r="AW464" i="19"/>
  <c r="AV464" i="19"/>
  <c r="AS464" i="19"/>
  <c r="AS464" i="29" s="1"/>
  <c r="AR464" i="19"/>
  <c r="AR464" i="29" s="1"/>
  <c r="AQ464" i="19"/>
  <c r="AQ464" i="29" s="1"/>
  <c r="AP464" i="19"/>
  <c r="AP464" i="29" s="1"/>
  <c r="AO464" i="19"/>
  <c r="AO464" i="29" s="1"/>
  <c r="AN464" i="19"/>
  <c r="AN464" i="29" s="1"/>
  <c r="AM464" i="19"/>
  <c r="AM464" i="29" s="1"/>
  <c r="AL464" i="19"/>
  <c r="AK464" i="19"/>
  <c r="AJ464" i="19"/>
  <c r="AJ464" i="29" s="1"/>
  <c r="AI464" i="19"/>
  <c r="AI464" i="29" s="1"/>
  <c r="AH464" i="19"/>
  <c r="AH464" i="29" s="1"/>
  <c r="AG464" i="19"/>
  <c r="AG464" i="29" s="1"/>
  <c r="AF464" i="19"/>
  <c r="AF464" i="29" s="1"/>
  <c r="AC464" i="19"/>
  <c r="AD464" i="19" s="1"/>
  <c r="AD464" i="29" s="1"/>
  <c r="AB464" i="19"/>
  <c r="AB464" i="29" s="1"/>
  <c r="AA464" i="19"/>
  <c r="AA464" i="29" s="1"/>
  <c r="Z464" i="19"/>
  <c r="Z464" i="29" s="1"/>
  <c r="Y464" i="19"/>
  <c r="Y464" i="29" s="1"/>
  <c r="W464" i="19"/>
  <c r="W464" i="29" s="1"/>
  <c r="T464" i="19"/>
  <c r="S464" i="19"/>
  <c r="S464" i="29" s="1"/>
  <c r="R464" i="19"/>
  <c r="R464" i="29" s="1"/>
  <c r="Q464" i="19"/>
  <c r="Q464" i="29" s="1"/>
  <c r="O464" i="19"/>
  <c r="O464" i="29" s="1"/>
  <c r="L464" i="19"/>
  <c r="M464" i="19" s="1"/>
  <c r="M464" i="29" s="1"/>
  <c r="K464" i="19"/>
  <c r="J464" i="19"/>
  <c r="J464" i="29" s="1"/>
  <c r="I464" i="19"/>
  <c r="H464" i="19"/>
  <c r="G464" i="19"/>
  <c r="F464" i="19"/>
  <c r="BE463" i="19"/>
  <c r="BD463" i="19"/>
  <c r="AZ463" i="19"/>
  <c r="AY463" i="19"/>
  <c r="AX463" i="19"/>
  <c r="AW463" i="19"/>
  <c r="AV463" i="19"/>
  <c r="AS463" i="19"/>
  <c r="AS463" i="29" s="1"/>
  <c r="AR463" i="19"/>
  <c r="AR463" i="29" s="1"/>
  <c r="AQ463" i="19"/>
  <c r="AQ463" i="29" s="1"/>
  <c r="AP463" i="19"/>
  <c r="AP463" i="29" s="1"/>
  <c r="AO463" i="19"/>
  <c r="AO463" i="29" s="1"/>
  <c r="AN463" i="19"/>
  <c r="AN463" i="29" s="1"/>
  <c r="AM463" i="19"/>
  <c r="AM463" i="29" s="1"/>
  <c r="AL463" i="19"/>
  <c r="AK463" i="19"/>
  <c r="AK463" i="29" s="1"/>
  <c r="AJ463" i="19"/>
  <c r="AJ463" i="29" s="1"/>
  <c r="AI463" i="19"/>
  <c r="AI463" i="29" s="1"/>
  <c r="AH463" i="19"/>
  <c r="AH463" i="29" s="1"/>
  <c r="AG463" i="19"/>
  <c r="AG463" i="29" s="1"/>
  <c r="AF463" i="19"/>
  <c r="AF463" i="29" s="1"/>
  <c r="AC463" i="19"/>
  <c r="AB463" i="19"/>
  <c r="AB463" i="29" s="1"/>
  <c r="AA463" i="19"/>
  <c r="AA463" i="29" s="1"/>
  <c r="Z463" i="19"/>
  <c r="Z463" i="29" s="1"/>
  <c r="Y463" i="19"/>
  <c r="Y463" i="29" s="1"/>
  <c r="X463" i="19"/>
  <c r="X463" i="29" s="1"/>
  <c r="W463" i="19"/>
  <c r="W463" i="29" s="1"/>
  <c r="T463" i="19"/>
  <c r="U463" i="19" s="1"/>
  <c r="U463" i="29" s="1"/>
  <c r="S463" i="19"/>
  <c r="S463" i="29" s="1"/>
  <c r="R463" i="19"/>
  <c r="R463" i="29" s="1"/>
  <c r="Q463" i="19"/>
  <c r="Q463" i="29" s="1"/>
  <c r="O463" i="19"/>
  <c r="O463" i="29" s="1"/>
  <c r="L463" i="19"/>
  <c r="P463" i="19" s="1"/>
  <c r="P463" i="29" s="1"/>
  <c r="K463" i="19"/>
  <c r="J463" i="19"/>
  <c r="J463" i="29" s="1"/>
  <c r="I463" i="19"/>
  <c r="H463" i="19"/>
  <c r="G463" i="19"/>
  <c r="F463" i="19"/>
  <c r="BE462" i="19"/>
  <c r="BD462" i="19"/>
  <c r="AZ462" i="19"/>
  <c r="AY462" i="19"/>
  <c r="AX462" i="19"/>
  <c r="AW462" i="19"/>
  <c r="AV462" i="19"/>
  <c r="AS462" i="19"/>
  <c r="AS462" i="29" s="1"/>
  <c r="AR462" i="19"/>
  <c r="AR462" i="29" s="1"/>
  <c r="AQ462" i="19"/>
  <c r="AQ462" i="29" s="1"/>
  <c r="AP462" i="19"/>
  <c r="AP462" i="29" s="1"/>
  <c r="AO462" i="19"/>
  <c r="AO462" i="29" s="1"/>
  <c r="AN462" i="19"/>
  <c r="AN462" i="29" s="1"/>
  <c r="AM462" i="19"/>
  <c r="AM462" i="29" s="1"/>
  <c r="AL462" i="19"/>
  <c r="AK462" i="19"/>
  <c r="AK462" i="29" s="1"/>
  <c r="AJ462" i="19"/>
  <c r="AJ462" i="29" s="1"/>
  <c r="AI462" i="19"/>
  <c r="AI462" i="29" s="1"/>
  <c r="AH462" i="19"/>
  <c r="AH462" i="29" s="1"/>
  <c r="AG462" i="19"/>
  <c r="AG462" i="29" s="1"/>
  <c r="AF462" i="19"/>
  <c r="AF462" i="29" s="1"/>
  <c r="AD462" i="19"/>
  <c r="AD462" i="29" s="1"/>
  <c r="AC462" i="19"/>
  <c r="AB462" i="19"/>
  <c r="AB462" i="29" s="1"/>
  <c r="AA462" i="19"/>
  <c r="AA462" i="29" s="1"/>
  <c r="Z462" i="19"/>
  <c r="Z462" i="29" s="1"/>
  <c r="Y462" i="19"/>
  <c r="Y462" i="29" s="1"/>
  <c r="X462" i="19"/>
  <c r="X462" i="29" s="1"/>
  <c r="W462" i="19"/>
  <c r="W462" i="29" s="1"/>
  <c r="T462" i="19"/>
  <c r="S462" i="19"/>
  <c r="S462" i="29" s="1"/>
  <c r="R462" i="19"/>
  <c r="R462" i="29" s="1"/>
  <c r="Q462" i="19"/>
  <c r="Q462" i="29" s="1"/>
  <c r="O462" i="19"/>
  <c r="O462" i="29" s="1"/>
  <c r="L462" i="19"/>
  <c r="M462" i="19" s="1"/>
  <c r="M462" i="29" s="1"/>
  <c r="K462" i="19"/>
  <c r="J462" i="19"/>
  <c r="J462" i="29" s="1"/>
  <c r="I462" i="19"/>
  <c r="H462" i="19"/>
  <c r="G462" i="19"/>
  <c r="F462" i="19"/>
  <c r="BE461" i="19"/>
  <c r="BD461" i="19"/>
  <c r="AZ461" i="19"/>
  <c r="AY461" i="19"/>
  <c r="AX461" i="19"/>
  <c r="AW461" i="19"/>
  <c r="AV461" i="19"/>
  <c r="AS461" i="19"/>
  <c r="AS461" i="29" s="1"/>
  <c r="AR461" i="19"/>
  <c r="AR461" i="29" s="1"/>
  <c r="AQ461" i="19"/>
  <c r="AQ461" i="29" s="1"/>
  <c r="AP461" i="19"/>
  <c r="AP461" i="29" s="1"/>
  <c r="AO461" i="19"/>
  <c r="AO461" i="29" s="1"/>
  <c r="AN461" i="19"/>
  <c r="AN461" i="29" s="1"/>
  <c r="AM461" i="19"/>
  <c r="AM461" i="29" s="1"/>
  <c r="AL461" i="19"/>
  <c r="AK461" i="19"/>
  <c r="AJ461" i="19"/>
  <c r="AJ461" i="29" s="1"/>
  <c r="AI461" i="19"/>
  <c r="AI461" i="29" s="1"/>
  <c r="AH461" i="19"/>
  <c r="AH461" i="29" s="1"/>
  <c r="AG461" i="19"/>
  <c r="AG461" i="29" s="1"/>
  <c r="AF461" i="19"/>
  <c r="AF461" i="29" s="1"/>
  <c r="AC461" i="19"/>
  <c r="AB461" i="19"/>
  <c r="AB461" i="29" s="1"/>
  <c r="AA461" i="19"/>
  <c r="AA461" i="29" s="1"/>
  <c r="Z461" i="19"/>
  <c r="Z461" i="29" s="1"/>
  <c r="Y461" i="19"/>
  <c r="Y461" i="29" s="1"/>
  <c r="X461" i="19"/>
  <c r="X461" i="29" s="1"/>
  <c r="W461" i="19"/>
  <c r="W461" i="29" s="1"/>
  <c r="U461" i="19"/>
  <c r="U461" i="29" s="1"/>
  <c r="T461" i="19"/>
  <c r="S461" i="19"/>
  <c r="S461" i="29" s="1"/>
  <c r="R461" i="19"/>
  <c r="R461" i="29" s="1"/>
  <c r="Q461" i="19"/>
  <c r="Q461" i="29" s="1"/>
  <c r="O461" i="19"/>
  <c r="O461" i="29" s="1"/>
  <c r="M461" i="19"/>
  <c r="M461" i="29" s="1"/>
  <c r="L461" i="19"/>
  <c r="P461" i="19" s="1"/>
  <c r="P461" i="29" s="1"/>
  <c r="K461" i="19"/>
  <c r="J461" i="19"/>
  <c r="J461" i="29" s="1"/>
  <c r="I461" i="19"/>
  <c r="H461" i="19"/>
  <c r="G461" i="19"/>
  <c r="F461" i="19"/>
  <c r="BE460" i="19"/>
  <c r="BD460" i="19"/>
  <c r="AZ460" i="19"/>
  <c r="AY460" i="19"/>
  <c r="AX460" i="19"/>
  <c r="X460" i="19" s="1"/>
  <c r="X460" i="29" s="1"/>
  <c r="AW460" i="19"/>
  <c r="AV460" i="19"/>
  <c r="AS460" i="19"/>
  <c r="AS460" i="29" s="1"/>
  <c r="AR460" i="19"/>
  <c r="AR460" i="29" s="1"/>
  <c r="AQ460" i="19"/>
  <c r="AQ460" i="29" s="1"/>
  <c r="AP460" i="19"/>
  <c r="AP460" i="29" s="1"/>
  <c r="AO460" i="19"/>
  <c r="AO460" i="29" s="1"/>
  <c r="AN460" i="19"/>
  <c r="AN460" i="29" s="1"/>
  <c r="AM460" i="19"/>
  <c r="AM460" i="29" s="1"/>
  <c r="AL460" i="19"/>
  <c r="AK460" i="19"/>
  <c r="AJ460" i="19"/>
  <c r="AJ460" i="29" s="1"/>
  <c r="AI460" i="19"/>
  <c r="AI460" i="29" s="1"/>
  <c r="AH460" i="19"/>
  <c r="AH460" i="29" s="1"/>
  <c r="AG460" i="19"/>
  <c r="AG460" i="29" s="1"/>
  <c r="AF460" i="19"/>
  <c r="AF460" i="29" s="1"/>
  <c r="AC460" i="19"/>
  <c r="AD460" i="19" s="1"/>
  <c r="AD460" i="29" s="1"/>
  <c r="AB460" i="19"/>
  <c r="AB460" i="29" s="1"/>
  <c r="AA460" i="19"/>
  <c r="AA460" i="29" s="1"/>
  <c r="Z460" i="19"/>
  <c r="Z460" i="29" s="1"/>
  <c r="Y460" i="19"/>
  <c r="Y460" i="29" s="1"/>
  <c r="W460" i="19"/>
  <c r="W460" i="29" s="1"/>
  <c r="T460" i="19"/>
  <c r="S460" i="19"/>
  <c r="S460" i="29" s="1"/>
  <c r="R460" i="19"/>
  <c r="R460" i="29" s="1"/>
  <c r="Q460" i="19"/>
  <c r="Q460" i="29" s="1"/>
  <c r="O460" i="19"/>
  <c r="O460" i="29" s="1"/>
  <c r="L460" i="19"/>
  <c r="M460" i="19" s="1"/>
  <c r="M460" i="29" s="1"/>
  <c r="K460" i="19"/>
  <c r="J460" i="19"/>
  <c r="J460" i="29" s="1"/>
  <c r="I460" i="19"/>
  <c r="H460" i="19"/>
  <c r="G460" i="19"/>
  <c r="F460" i="19"/>
  <c r="BE459" i="19"/>
  <c r="BD459" i="19"/>
  <c r="AZ459" i="19"/>
  <c r="AY459" i="19"/>
  <c r="AX459" i="19"/>
  <c r="AW459" i="19"/>
  <c r="AV459" i="19"/>
  <c r="AS459" i="19"/>
  <c r="AS459" i="29" s="1"/>
  <c r="AR459" i="19"/>
  <c r="AR459" i="29" s="1"/>
  <c r="AQ459" i="19"/>
  <c r="AQ459" i="29" s="1"/>
  <c r="AP459" i="19"/>
  <c r="AP459" i="29" s="1"/>
  <c r="AO459" i="19"/>
  <c r="AO459" i="29" s="1"/>
  <c r="AN459" i="19"/>
  <c r="AN459" i="29" s="1"/>
  <c r="AM459" i="19"/>
  <c r="AM459" i="29" s="1"/>
  <c r="AL459" i="19"/>
  <c r="AK459" i="19"/>
  <c r="AK459" i="29" s="1"/>
  <c r="AJ459" i="19"/>
  <c r="AJ459" i="29" s="1"/>
  <c r="AI459" i="19"/>
  <c r="AI459" i="29" s="1"/>
  <c r="AH459" i="19"/>
  <c r="AH459" i="29" s="1"/>
  <c r="AG459" i="19"/>
  <c r="AG459" i="29" s="1"/>
  <c r="AF459" i="19"/>
  <c r="AF459" i="29" s="1"/>
  <c r="AC459" i="19"/>
  <c r="AB459" i="19"/>
  <c r="AB459" i="29" s="1"/>
  <c r="AA459" i="19"/>
  <c r="AA459" i="29" s="1"/>
  <c r="Z459" i="19"/>
  <c r="Z459" i="29" s="1"/>
  <c r="Y459" i="19"/>
  <c r="Y459" i="29" s="1"/>
  <c r="X459" i="19"/>
  <c r="X459" i="29" s="1"/>
  <c r="W459" i="19"/>
  <c r="W459" i="29" s="1"/>
  <c r="T459" i="19"/>
  <c r="U459" i="19" s="1"/>
  <c r="U459" i="29" s="1"/>
  <c r="S459" i="19"/>
  <c r="S459" i="29" s="1"/>
  <c r="R459" i="19"/>
  <c r="R459" i="29" s="1"/>
  <c r="Q459" i="19"/>
  <c r="Q459" i="29" s="1"/>
  <c r="O459" i="19"/>
  <c r="O459" i="29" s="1"/>
  <c r="L459" i="19"/>
  <c r="P459" i="19" s="1"/>
  <c r="P459" i="29" s="1"/>
  <c r="K459" i="19"/>
  <c r="J459" i="19"/>
  <c r="J459" i="29" s="1"/>
  <c r="I459" i="19"/>
  <c r="H459" i="19"/>
  <c r="G459" i="19"/>
  <c r="F459" i="19"/>
  <c r="BE458" i="19"/>
  <c r="BD458" i="19"/>
  <c r="AZ458" i="19"/>
  <c r="AY458" i="19"/>
  <c r="AX458" i="19"/>
  <c r="AW458" i="19"/>
  <c r="AV458" i="19"/>
  <c r="AS458" i="19"/>
  <c r="AS458" i="29" s="1"/>
  <c r="AR458" i="19"/>
  <c r="AR458" i="29" s="1"/>
  <c r="AQ458" i="19"/>
  <c r="AQ458" i="29" s="1"/>
  <c r="AP458" i="19"/>
  <c r="AP458" i="29" s="1"/>
  <c r="AO458" i="19"/>
  <c r="AO458" i="29" s="1"/>
  <c r="AN458" i="19"/>
  <c r="AN458" i="29" s="1"/>
  <c r="AM458" i="19"/>
  <c r="AM458" i="29" s="1"/>
  <c r="AL458" i="19"/>
  <c r="AK458" i="19"/>
  <c r="AK458" i="29" s="1"/>
  <c r="AJ458" i="19"/>
  <c r="AJ458" i="29" s="1"/>
  <c r="AI458" i="19"/>
  <c r="AI458" i="29" s="1"/>
  <c r="AH458" i="19"/>
  <c r="AH458" i="29" s="1"/>
  <c r="AG458" i="19"/>
  <c r="AG458" i="29" s="1"/>
  <c r="AF458" i="19"/>
  <c r="AF458" i="29" s="1"/>
  <c r="AD458" i="19"/>
  <c r="AD458" i="29" s="1"/>
  <c r="AC458" i="19"/>
  <c r="AB458" i="19"/>
  <c r="AB458" i="29" s="1"/>
  <c r="AA458" i="19"/>
  <c r="AA458" i="29" s="1"/>
  <c r="Z458" i="19"/>
  <c r="Z458" i="29" s="1"/>
  <c r="Y458" i="19"/>
  <c r="Y458" i="29" s="1"/>
  <c r="X458" i="19"/>
  <c r="X458" i="29" s="1"/>
  <c r="W458" i="19"/>
  <c r="W458" i="29" s="1"/>
  <c r="T458" i="19"/>
  <c r="S458" i="19"/>
  <c r="S458" i="29" s="1"/>
  <c r="R458" i="19"/>
  <c r="R458" i="29" s="1"/>
  <c r="Q458" i="19"/>
  <c r="Q458" i="29" s="1"/>
  <c r="O458" i="19"/>
  <c r="O458" i="29" s="1"/>
  <c r="L458" i="19"/>
  <c r="M458" i="19" s="1"/>
  <c r="M458" i="29" s="1"/>
  <c r="K458" i="19"/>
  <c r="J458" i="19"/>
  <c r="J458" i="29" s="1"/>
  <c r="I458" i="19"/>
  <c r="H458" i="19"/>
  <c r="G458" i="19"/>
  <c r="F458" i="19"/>
  <c r="BE457" i="19"/>
  <c r="BD457" i="19"/>
  <c r="AZ457" i="19"/>
  <c r="AY457" i="19"/>
  <c r="AX457" i="19"/>
  <c r="AW457" i="19"/>
  <c r="AV457" i="19"/>
  <c r="AS457" i="19"/>
  <c r="AS457" i="29" s="1"/>
  <c r="AR457" i="19"/>
  <c r="AR457" i="29" s="1"/>
  <c r="AQ457" i="19"/>
  <c r="AQ457" i="29" s="1"/>
  <c r="AP457" i="19"/>
  <c r="AP457" i="29" s="1"/>
  <c r="AO457" i="19"/>
  <c r="AO457" i="29" s="1"/>
  <c r="AN457" i="19"/>
  <c r="AN457" i="29" s="1"/>
  <c r="AM457" i="19"/>
  <c r="AM457" i="29" s="1"/>
  <c r="AL457" i="19"/>
  <c r="AK457" i="19"/>
  <c r="AJ457" i="19"/>
  <c r="AJ457" i="29" s="1"/>
  <c r="AI457" i="19"/>
  <c r="AI457" i="29" s="1"/>
  <c r="AH457" i="19"/>
  <c r="AH457" i="29" s="1"/>
  <c r="AG457" i="19"/>
  <c r="AG457" i="29" s="1"/>
  <c r="AF457" i="19"/>
  <c r="AF457" i="29" s="1"/>
  <c r="AC457" i="19"/>
  <c r="AB457" i="19"/>
  <c r="AB457" i="29" s="1"/>
  <c r="AA457" i="19"/>
  <c r="AA457" i="29" s="1"/>
  <c r="Z457" i="19"/>
  <c r="Z457" i="29" s="1"/>
  <c r="Y457" i="19"/>
  <c r="Y457" i="29" s="1"/>
  <c r="X457" i="19"/>
  <c r="X457" i="29" s="1"/>
  <c r="W457" i="19"/>
  <c r="W457" i="29" s="1"/>
  <c r="U457" i="19"/>
  <c r="U457" i="29" s="1"/>
  <c r="T457" i="19"/>
  <c r="S457" i="19"/>
  <c r="S457" i="29" s="1"/>
  <c r="R457" i="19"/>
  <c r="R457" i="29" s="1"/>
  <c r="Q457" i="19"/>
  <c r="Q457" i="29" s="1"/>
  <c r="O457" i="19"/>
  <c r="O457" i="29" s="1"/>
  <c r="M457" i="19"/>
  <c r="M457" i="29" s="1"/>
  <c r="L457" i="19"/>
  <c r="P457" i="19" s="1"/>
  <c r="P457" i="29" s="1"/>
  <c r="K457" i="19"/>
  <c r="J457" i="19"/>
  <c r="J457" i="29" s="1"/>
  <c r="I457" i="19"/>
  <c r="H457" i="19"/>
  <c r="G457" i="19"/>
  <c r="F457" i="19"/>
  <c r="BE456" i="19"/>
  <c r="BD456" i="19"/>
  <c r="AZ456" i="19"/>
  <c r="AY456" i="19"/>
  <c r="AX456" i="19"/>
  <c r="X456" i="19" s="1"/>
  <c r="X456" i="29" s="1"/>
  <c r="AW456" i="19"/>
  <c r="AV456" i="19"/>
  <c r="AS456" i="19"/>
  <c r="AS456" i="29" s="1"/>
  <c r="AR456" i="19"/>
  <c r="AR456" i="29" s="1"/>
  <c r="AQ456" i="19"/>
  <c r="AQ456" i="29" s="1"/>
  <c r="AP456" i="19"/>
  <c r="AP456" i="29" s="1"/>
  <c r="AO456" i="19"/>
  <c r="AO456" i="29" s="1"/>
  <c r="AN456" i="19"/>
  <c r="AN456" i="29" s="1"/>
  <c r="AM456" i="19"/>
  <c r="AM456" i="29" s="1"/>
  <c r="AL456" i="19"/>
  <c r="AK456" i="19"/>
  <c r="AJ456" i="19"/>
  <c r="AJ456" i="29" s="1"/>
  <c r="AI456" i="19"/>
  <c r="AI456" i="29" s="1"/>
  <c r="AH456" i="19"/>
  <c r="AH456" i="29" s="1"/>
  <c r="AG456" i="19"/>
  <c r="AG456" i="29" s="1"/>
  <c r="AF456" i="19"/>
  <c r="AF456" i="29" s="1"/>
  <c r="AC456" i="19"/>
  <c r="AD456" i="19" s="1"/>
  <c r="AD456" i="29" s="1"/>
  <c r="AB456" i="19"/>
  <c r="AB456" i="29" s="1"/>
  <c r="AA456" i="19"/>
  <c r="AA456" i="29" s="1"/>
  <c r="Z456" i="19"/>
  <c r="Z456" i="29" s="1"/>
  <c r="Y456" i="19"/>
  <c r="Y456" i="29" s="1"/>
  <c r="W456" i="19"/>
  <c r="W456" i="29" s="1"/>
  <c r="T456" i="19"/>
  <c r="S456" i="19"/>
  <c r="S456" i="29" s="1"/>
  <c r="R456" i="19"/>
  <c r="R456" i="29" s="1"/>
  <c r="Q456" i="19"/>
  <c r="Q456" i="29" s="1"/>
  <c r="O456" i="19"/>
  <c r="O456" i="29" s="1"/>
  <c r="L456" i="19"/>
  <c r="M456" i="19" s="1"/>
  <c r="M456" i="29" s="1"/>
  <c r="K456" i="19"/>
  <c r="J456" i="19"/>
  <c r="J456" i="29" s="1"/>
  <c r="I456" i="19"/>
  <c r="H456" i="19"/>
  <c r="G456" i="19"/>
  <c r="F456" i="19"/>
  <c r="BE455" i="19"/>
  <c r="BD455" i="19"/>
  <c r="AZ455" i="19"/>
  <c r="AY455" i="19"/>
  <c r="AX455" i="19"/>
  <c r="AW455" i="19"/>
  <c r="AV455" i="19"/>
  <c r="AS455" i="19"/>
  <c r="AS455" i="29" s="1"/>
  <c r="AR455" i="19"/>
  <c r="AR455" i="29" s="1"/>
  <c r="AQ455" i="19"/>
  <c r="AQ455" i="29" s="1"/>
  <c r="AP455" i="19"/>
  <c r="AP455" i="29" s="1"/>
  <c r="AO455" i="19"/>
  <c r="AO455" i="29" s="1"/>
  <c r="AN455" i="19"/>
  <c r="AN455" i="29" s="1"/>
  <c r="AM455" i="19"/>
  <c r="AM455" i="29" s="1"/>
  <c r="AL455" i="19"/>
  <c r="AK455" i="19"/>
  <c r="AK455" i="29" s="1"/>
  <c r="AJ455" i="19"/>
  <c r="AJ455" i="29" s="1"/>
  <c r="AI455" i="19"/>
  <c r="AI455" i="29" s="1"/>
  <c r="AH455" i="19"/>
  <c r="AH455" i="29" s="1"/>
  <c r="AG455" i="19"/>
  <c r="AG455" i="29" s="1"/>
  <c r="AF455" i="19"/>
  <c r="AF455" i="29" s="1"/>
  <c r="AC455" i="19"/>
  <c r="AB455" i="19"/>
  <c r="AB455" i="29" s="1"/>
  <c r="AA455" i="19"/>
  <c r="AA455" i="29" s="1"/>
  <c r="Z455" i="19"/>
  <c r="Z455" i="29" s="1"/>
  <c r="Y455" i="19"/>
  <c r="Y455" i="29" s="1"/>
  <c r="X455" i="19"/>
  <c r="X455" i="29" s="1"/>
  <c r="W455" i="19"/>
  <c r="W455" i="29" s="1"/>
  <c r="T455" i="19"/>
  <c r="U455" i="19" s="1"/>
  <c r="U455" i="29" s="1"/>
  <c r="S455" i="19"/>
  <c r="S455" i="29" s="1"/>
  <c r="R455" i="19"/>
  <c r="R455" i="29" s="1"/>
  <c r="Q455" i="19"/>
  <c r="Q455" i="29" s="1"/>
  <c r="O455" i="19"/>
  <c r="O455" i="29" s="1"/>
  <c r="L455" i="19"/>
  <c r="P455" i="19" s="1"/>
  <c r="P455" i="29" s="1"/>
  <c r="K455" i="19"/>
  <c r="J455" i="19"/>
  <c r="J455" i="29" s="1"/>
  <c r="I455" i="19"/>
  <c r="H455" i="19"/>
  <c r="G455" i="19"/>
  <c r="F455" i="19"/>
  <c r="BE454" i="19"/>
  <c r="BD454" i="19"/>
  <c r="AZ454" i="19"/>
  <c r="AY454" i="19"/>
  <c r="AX454" i="19"/>
  <c r="AW454" i="19"/>
  <c r="AV454" i="19"/>
  <c r="AS454" i="19"/>
  <c r="AS454" i="29" s="1"/>
  <c r="AR454" i="19"/>
  <c r="AR454" i="29" s="1"/>
  <c r="AQ454" i="19"/>
  <c r="AQ454" i="29" s="1"/>
  <c r="AP454" i="19"/>
  <c r="AP454" i="29" s="1"/>
  <c r="AO454" i="19"/>
  <c r="AO454" i="29" s="1"/>
  <c r="AN454" i="19"/>
  <c r="AN454" i="29" s="1"/>
  <c r="AM454" i="19"/>
  <c r="AM454" i="29" s="1"/>
  <c r="AL454" i="19"/>
  <c r="AK454" i="19"/>
  <c r="AK454" i="29" s="1"/>
  <c r="AJ454" i="19"/>
  <c r="AJ454" i="29" s="1"/>
  <c r="AI454" i="19"/>
  <c r="AI454" i="29" s="1"/>
  <c r="AH454" i="19"/>
  <c r="AH454" i="29" s="1"/>
  <c r="AG454" i="19"/>
  <c r="AG454" i="29" s="1"/>
  <c r="AF454" i="19"/>
  <c r="AF454" i="29" s="1"/>
  <c r="AD454" i="19"/>
  <c r="AD454" i="29" s="1"/>
  <c r="AC454" i="19"/>
  <c r="AB454" i="19"/>
  <c r="AB454" i="29" s="1"/>
  <c r="AA454" i="19"/>
  <c r="AA454" i="29" s="1"/>
  <c r="Z454" i="19"/>
  <c r="Z454" i="29" s="1"/>
  <c r="Y454" i="19"/>
  <c r="Y454" i="29" s="1"/>
  <c r="X454" i="19"/>
  <c r="X454" i="29" s="1"/>
  <c r="W454" i="19"/>
  <c r="W454" i="29" s="1"/>
  <c r="T454" i="19"/>
  <c r="S454" i="19"/>
  <c r="S454" i="29" s="1"/>
  <c r="R454" i="19"/>
  <c r="R454" i="29" s="1"/>
  <c r="Q454" i="19"/>
  <c r="Q454" i="29" s="1"/>
  <c r="O454" i="19"/>
  <c r="O454" i="29" s="1"/>
  <c r="L454" i="19"/>
  <c r="M454" i="19" s="1"/>
  <c r="M454" i="29" s="1"/>
  <c r="K454" i="19"/>
  <c r="J454" i="19"/>
  <c r="J454" i="29" s="1"/>
  <c r="I454" i="19"/>
  <c r="H454" i="19"/>
  <c r="G454" i="19"/>
  <c r="F454" i="19"/>
  <c r="BE453" i="19"/>
  <c r="BD453" i="19"/>
  <c r="AZ453" i="19"/>
  <c r="AY453" i="19"/>
  <c r="AX453" i="19"/>
  <c r="AW453" i="19"/>
  <c r="AV453" i="19"/>
  <c r="AS453" i="19"/>
  <c r="AS453" i="29" s="1"/>
  <c r="AR453" i="19"/>
  <c r="AR453" i="29" s="1"/>
  <c r="AQ453" i="19"/>
  <c r="AQ453" i="29" s="1"/>
  <c r="AP453" i="19"/>
  <c r="AP453" i="29" s="1"/>
  <c r="AO453" i="19"/>
  <c r="AO453" i="29" s="1"/>
  <c r="AN453" i="19"/>
  <c r="AN453" i="29" s="1"/>
  <c r="AM453" i="19"/>
  <c r="AM453" i="29" s="1"/>
  <c r="AL453" i="19"/>
  <c r="AK453" i="19"/>
  <c r="AJ453" i="19"/>
  <c r="AJ453" i="29" s="1"/>
  <c r="AI453" i="19"/>
  <c r="AI453" i="29" s="1"/>
  <c r="AH453" i="19"/>
  <c r="AH453" i="29" s="1"/>
  <c r="AG453" i="19"/>
  <c r="AG453" i="29" s="1"/>
  <c r="AF453" i="19"/>
  <c r="AF453" i="29" s="1"/>
  <c r="AC453" i="19"/>
  <c r="AB453" i="19"/>
  <c r="AB453" i="29" s="1"/>
  <c r="AA453" i="19"/>
  <c r="AA453" i="29" s="1"/>
  <c r="Z453" i="19"/>
  <c r="Z453" i="29" s="1"/>
  <c r="Y453" i="19"/>
  <c r="Y453" i="29" s="1"/>
  <c r="X453" i="19"/>
  <c r="X453" i="29" s="1"/>
  <c r="W453" i="19"/>
  <c r="W453" i="29" s="1"/>
  <c r="U453" i="19"/>
  <c r="U453" i="29" s="1"/>
  <c r="T453" i="19"/>
  <c r="S453" i="19"/>
  <c r="S453" i="29" s="1"/>
  <c r="R453" i="19"/>
  <c r="R453" i="29" s="1"/>
  <c r="Q453" i="19"/>
  <c r="Q453" i="29" s="1"/>
  <c r="O453" i="19"/>
  <c r="O453" i="29" s="1"/>
  <c r="M453" i="19"/>
  <c r="M453" i="29" s="1"/>
  <c r="L453" i="19"/>
  <c r="P453" i="19" s="1"/>
  <c r="P453" i="29" s="1"/>
  <c r="K453" i="19"/>
  <c r="J453" i="19"/>
  <c r="J453" i="29" s="1"/>
  <c r="I453" i="19"/>
  <c r="H453" i="19"/>
  <c r="G453" i="19"/>
  <c r="F453" i="19"/>
  <c r="BE452" i="19"/>
  <c r="BD452" i="19"/>
  <c r="AZ452" i="19"/>
  <c r="AY452" i="19"/>
  <c r="AX452" i="19"/>
  <c r="X452" i="19" s="1"/>
  <c r="X452" i="29" s="1"/>
  <c r="AW452" i="19"/>
  <c r="AV452" i="19"/>
  <c r="AS452" i="19"/>
  <c r="AS452" i="29" s="1"/>
  <c r="AR452" i="19"/>
  <c r="AR452" i="29" s="1"/>
  <c r="AQ452" i="19"/>
  <c r="AQ452" i="29" s="1"/>
  <c r="AP452" i="19"/>
  <c r="AP452" i="29" s="1"/>
  <c r="AO452" i="19"/>
  <c r="AO452" i="29" s="1"/>
  <c r="AN452" i="19"/>
  <c r="AN452" i="29" s="1"/>
  <c r="AM452" i="19"/>
  <c r="AM452" i="29" s="1"/>
  <c r="AL452" i="19"/>
  <c r="AK452" i="19"/>
  <c r="AJ452" i="19"/>
  <c r="AJ452" i="29" s="1"/>
  <c r="AI452" i="19"/>
  <c r="AI452" i="29" s="1"/>
  <c r="AH452" i="19"/>
  <c r="AH452" i="29" s="1"/>
  <c r="AG452" i="19"/>
  <c r="AG452" i="29" s="1"/>
  <c r="AF452" i="19"/>
  <c r="AF452" i="29" s="1"/>
  <c r="AC452" i="19"/>
  <c r="AD452" i="19" s="1"/>
  <c r="AD452" i="29" s="1"/>
  <c r="AB452" i="19"/>
  <c r="AB452" i="29" s="1"/>
  <c r="AA452" i="19"/>
  <c r="AA452" i="29" s="1"/>
  <c r="Z452" i="19"/>
  <c r="Z452" i="29" s="1"/>
  <c r="Y452" i="19"/>
  <c r="Y452" i="29" s="1"/>
  <c r="W452" i="19"/>
  <c r="W452" i="29" s="1"/>
  <c r="T452" i="19"/>
  <c r="S452" i="19"/>
  <c r="S452" i="29" s="1"/>
  <c r="R452" i="19"/>
  <c r="R452" i="29" s="1"/>
  <c r="Q452" i="19"/>
  <c r="Q452" i="29" s="1"/>
  <c r="O452" i="19"/>
  <c r="O452" i="29" s="1"/>
  <c r="L452" i="19"/>
  <c r="M452" i="19" s="1"/>
  <c r="M452" i="29" s="1"/>
  <c r="K452" i="19"/>
  <c r="J452" i="19"/>
  <c r="J452" i="29" s="1"/>
  <c r="I452" i="19"/>
  <c r="H452" i="19"/>
  <c r="G452" i="19"/>
  <c r="F452" i="19"/>
  <c r="BE451" i="19"/>
  <c r="BD451" i="19"/>
  <c r="AZ451" i="19"/>
  <c r="AY451" i="19"/>
  <c r="AX451" i="19"/>
  <c r="AW451" i="19"/>
  <c r="AV451" i="19"/>
  <c r="AS451" i="19"/>
  <c r="AS451" i="29" s="1"/>
  <c r="AR451" i="19"/>
  <c r="AR451" i="29" s="1"/>
  <c r="AQ451" i="19"/>
  <c r="AQ451" i="29" s="1"/>
  <c r="AP451" i="19"/>
  <c r="AP451" i="29" s="1"/>
  <c r="AO451" i="19"/>
  <c r="AO451" i="29" s="1"/>
  <c r="AN451" i="19"/>
  <c r="AN451" i="29" s="1"/>
  <c r="AM451" i="19"/>
  <c r="AM451" i="29" s="1"/>
  <c r="AL451" i="19"/>
  <c r="AK451" i="19"/>
  <c r="AK451" i="29" s="1"/>
  <c r="AJ451" i="19"/>
  <c r="AJ451" i="29" s="1"/>
  <c r="AI451" i="19"/>
  <c r="AI451" i="29" s="1"/>
  <c r="AH451" i="19"/>
  <c r="AH451" i="29" s="1"/>
  <c r="AG451" i="19"/>
  <c r="AG451" i="29" s="1"/>
  <c r="AF451" i="19"/>
  <c r="AF451" i="29" s="1"/>
  <c r="AC451" i="19"/>
  <c r="AB451" i="19"/>
  <c r="AB451" i="29" s="1"/>
  <c r="AA451" i="19"/>
  <c r="AA451" i="29" s="1"/>
  <c r="Z451" i="19"/>
  <c r="Z451" i="29" s="1"/>
  <c r="Y451" i="19"/>
  <c r="Y451" i="29" s="1"/>
  <c r="X451" i="19"/>
  <c r="X451" i="29" s="1"/>
  <c r="W451" i="19"/>
  <c r="W451" i="29" s="1"/>
  <c r="T451" i="19"/>
  <c r="U451" i="19" s="1"/>
  <c r="U451" i="29" s="1"/>
  <c r="S451" i="19"/>
  <c r="S451" i="29" s="1"/>
  <c r="R451" i="19"/>
  <c r="R451" i="29" s="1"/>
  <c r="Q451" i="19"/>
  <c r="Q451" i="29" s="1"/>
  <c r="O451" i="19"/>
  <c r="O451" i="29" s="1"/>
  <c r="L451" i="19"/>
  <c r="P451" i="19" s="1"/>
  <c r="P451" i="29" s="1"/>
  <c r="K451" i="19"/>
  <c r="J451" i="19"/>
  <c r="J451" i="29" s="1"/>
  <c r="I451" i="19"/>
  <c r="H451" i="19"/>
  <c r="G451" i="19"/>
  <c r="F451" i="19"/>
  <c r="BE450" i="19"/>
  <c r="BD450" i="19"/>
  <c r="AZ450" i="19"/>
  <c r="AY450" i="19"/>
  <c r="AX450" i="19"/>
  <c r="AW450" i="19"/>
  <c r="AV450" i="19"/>
  <c r="AS450" i="19"/>
  <c r="AS450" i="29" s="1"/>
  <c r="AR450" i="19"/>
  <c r="AR450" i="29" s="1"/>
  <c r="AQ450" i="19"/>
  <c r="AQ450" i="29" s="1"/>
  <c r="AP450" i="19"/>
  <c r="AP450" i="29" s="1"/>
  <c r="AO450" i="19"/>
  <c r="AO450" i="29" s="1"/>
  <c r="AN450" i="19"/>
  <c r="AN450" i="29" s="1"/>
  <c r="AM450" i="19"/>
  <c r="AM450" i="29" s="1"/>
  <c r="AL450" i="19"/>
  <c r="AK450" i="19"/>
  <c r="AK450" i="29" s="1"/>
  <c r="AJ450" i="19"/>
  <c r="AJ450" i="29" s="1"/>
  <c r="AI450" i="19"/>
  <c r="AI450" i="29" s="1"/>
  <c r="AH450" i="19"/>
  <c r="AH450" i="29" s="1"/>
  <c r="AG450" i="19"/>
  <c r="AG450" i="29" s="1"/>
  <c r="AF450" i="19"/>
  <c r="AF450" i="29" s="1"/>
  <c r="AD450" i="19"/>
  <c r="AD450" i="29" s="1"/>
  <c r="AC450" i="19"/>
  <c r="AB450" i="19"/>
  <c r="AB450" i="29" s="1"/>
  <c r="AA450" i="19"/>
  <c r="AA450" i="29" s="1"/>
  <c r="Z450" i="19"/>
  <c r="Z450" i="29" s="1"/>
  <c r="Y450" i="19"/>
  <c r="Y450" i="29" s="1"/>
  <c r="X450" i="19"/>
  <c r="X450" i="29" s="1"/>
  <c r="W450" i="19"/>
  <c r="W450" i="29" s="1"/>
  <c r="T450" i="19"/>
  <c r="S450" i="19"/>
  <c r="S450" i="29" s="1"/>
  <c r="R450" i="19"/>
  <c r="R450" i="29" s="1"/>
  <c r="Q450" i="19"/>
  <c r="Q450" i="29" s="1"/>
  <c r="O450" i="19"/>
  <c r="O450" i="29" s="1"/>
  <c r="L450" i="19"/>
  <c r="M450" i="19" s="1"/>
  <c r="M450" i="29" s="1"/>
  <c r="K450" i="19"/>
  <c r="J450" i="19"/>
  <c r="J450" i="29" s="1"/>
  <c r="I450" i="19"/>
  <c r="H450" i="19"/>
  <c r="G450" i="19"/>
  <c r="F450" i="19"/>
  <c r="BE449" i="19"/>
  <c r="BD449" i="19"/>
  <c r="AZ449" i="19"/>
  <c r="AY449" i="19"/>
  <c r="AX449" i="19"/>
  <c r="AW449" i="19"/>
  <c r="AV449" i="19"/>
  <c r="AS449" i="19"/>
  <c r="AS449" i="29" s="1"/>
  <c r="AR449" i="19"/>
  <c r="AR449" i="29" s="1"/>
  <c r="AQ449" i="19"/>
  <c r="AQ449" i="29" s="1"/>
  <c r="AP449" i="19"/>
  <c r="AP449" i="29" s="1"/>
  <c r="AO449" i="19"/>
  <c r="AO449" i="29" s="1"/>
  <c r="AN449" i="19"/>
  <c r="AN449" i="29" s="1"/>
  <c r="AM449" i="19"/>
  <c r="AM449" i="29" s="1"/>
  <c r="AL449" i="19"/>
  <c r="AK449" i="19"/>
  <c r="AJ449" i="19"/>
  <c r="AJ449" i="29" s="1"/>
  <c r="AI449" i="19"/>
  <c r="AI449" i="29" s="1"/>
  <c r="AH449" i="19"/>
  <c r="AH449" i="29" s="1"/>
  <c r="AG449" i="19"/>
  <c r="AG449" i="29" s="1"/>
  <c r="AF449" i="19"/>
  <c r="AF449" i="29" s="1"/>
  <c r="AC449" i="19"/>
  <c r="AB449" i="19"/>
  <c r="AB449" i="29" s="1"/>
  <c r="AA449" i="19"/>
  <c r="AA449" i="29" s="1"/>
  <c r="Z449" i="19"/>
  <c r="Z449" i="29" s="1"/>
  <c r="Y449" i="19"/>
  <c r="Y449" i="29" s="1"/>
  <c r="X449" i="19"/>
  <c r="X449" i="29" s="1"/>
  <c r="W449" i="19"/>
  <c r="W449" i="29" s="1"/>
  <c r="U449" i="19"/>
  <c r="U449" i="29" s="1"/>
  <c r="T449" i="19"/>
  <c r="S449" i="19"/>
  <c r="S449" i="29" s="1"/>
  <c r="R449" i="19"/>
  <c r="R449" i="29" s="1"/>
  <c r="Q449" i="19"/>
  <c r="Q449" i="29" s="1"/>
  <c r="O449" i="19"/>
  <c r="O449" i="29" s="1"/>
  <c r="M449" i="19"/>
  <c r="M449" i="29" s="1"/>
  <c r="L449" i="19"/>
  <c r="P449" i="19" s="1"/>
  <c r="P449" i="29" s="1"/>
  <c r="K449" i="19"/>
  <c r="J449" i="19"/>
  <c r="J449" i="29" s="1"/>
  <c r="I449" i="19"/>
  <c r="H449" i="19"/>
  <c r="G449" i="19"/>
  <c r="F449" i="19"/>
  <c r="BE448" i="19"/>
  <c r="BD448" i="19"/>
  <c r="AZ448" i="19"/>
  <c r="AY448" i="19"/>
  <c r="AX448" i="19"/>
  <c r="X448" i="19" s="1"/>
  <c r="X448" i="29" s="1"/>
  <c r="AW448" i="19"/>
  <c r="AV448" i="19"/>
  <c r="AS448" i="19"/>
  <c r="AS448" i="29" s="1"/>
  <c r="AR448" i="19"/>
  <c r="AR448" i="29" s="1"/>
  <c r="AQ448" i="19"/>
  <c r="AQ448" i="29" s="1"/>
  <c r="AP448" i="19"/>
  <c r="AP448" i="29" s="1"/>
  <c r="AO448" i="19"/>
  <c r="AO448" i="29" s="1"/>
  <c r="AN448" i="19"/>
  <c r="AN448" i="29" s="1"/>
  <c r="AM448" i="19"/>
  <c r="AM448" i="29" s="1"/>
  <c r="AL448" i="19"/>
  <c r="AK448" i="19"/>
  <c r="AJ448" i="19"/>
  <c r="AJ448" i="29" s="1"/>
  <c r="AI448" i="19"/>
  <c r="AI448" i="29" s="1"/>
  <c r="AH448" i="19"/>
  <c r="AH448" i="29" s="1"/>
  <c r="AG448" i="19"/>
  <c r="AG448" i="29" s="1"/>
  <c r="AF448" i="19"/>
  <c r="AF448" i="29" s="1"/>
  <c r="AC448" i="19"/>
  <c r="AD448" i="19" s="1"/>
  <c r="AD448" i="29" s="1"/>
  <c r="AB448" i="19"/>
  <c r="AB448" i="29" s="1"/>
  <c r="AA448" i="19"/>
  <c r="AA448" i="29" s="1"/>
  <c r="Z448" i="19"/>
  <c r="Z448" i="29" s="1"/>
  <c r="Y448" i="19"/>
  <c r="Y448" i="29" s="1"/>
  <c r="W448" i="19"/>
  <c r="W448" i="29" s="1"/>
  <c r="T448" i="19"/>
  <c r="S448" i="19"/>
  <c r="S448" i="29" s="1"/>
  <c r="R448" i="19"/>
  <c r="R448" i="29" s="1"/>
  <c r="Q448" i="19"/>
  <c r="Q448" i="29" s="1"/>
  <c r="O448" i="19"/>
  <c r="O448" i="29" s="1"/>
  <c r="L448" i="19"/>
  <c r="M448" i="19" s="1"/>
  <c r="M448" i="29" s="1"/>
  <c r="K448" i="19"/>
  <c r="J448" i="19"/>
  <c r="J448" i="29" s="1"/>
  <c r="I448" i="19"/>
  <c r="H448" i="19"/>
  <c r="G448" i="19"/>
  <c r="F448" i="19"/>
  <c r="BE447" i="19"/>
  <c r="BD447" i="19"/>
  <c r="AZ447" i="19"/>
  <c r="AY447" i="19"/>
  <c r="AX447" i="19"/>
  <c r="AW447" i="19"/>
  <c r="AV447" i="19"/>
  <c r="AS447" i="19"/>
  <c r="AS447" i="29" s="1"/>
  <c r="AR447" i="19"/>
  <c r="AR447" i="29" s="1"/>
  <c r="AQ447" i="19"/>
  <c r="AQ447" i="29" s="1"/>
  <c r="AP447" i="19"/>
  <c r="AP447" i="29" s="1"/>
  <c r="AO447" i="19"/>
  <c r="AO447" i="29" s="1"/>
  <c r="AN447" i="19"/>
  <c r="AN447" i="29" s="1"/>
  <c r="AM447" i="19"/>
  <c r="AM447" i="29" s="1"/>
  <c r="AL447" i="19"/>
  <c r="AK447" i="19"/>
  <c r="AK447" i="29" s="1"/>
  <c r="AJ447" i="19"/>
  <c r="AJ447" i="29" s="1"/>
  <c r="AI447" i="19"/>
  <c r="AI447" i="29" s="1"/>
  <c r="AH447" i="19"/>
  <c r="AH447" i="29" s="1"/>
  <c r="AG447" i="19"/>
  <c r="AG447" i="29" s="1"/>
  <c r="AF447" i="19"/>
  <c r="AF447" i="29" s="1"/>
  <c r="AC447" i="19"/>
  <c r="AB447" i="19"/>
  <c r="AB447" i="29" s="1"/>
  <c r="AA447" i="19"/>
  <c r="AA447" i="29" s="1"/>
  <c r="Z447" i="19"/>
  <c r="Z447" i="29" s="1"/>
  <c r="Y447" i="19"/>
  <c r="Y447" i="29" s="1"/>
  <c r="X447" i="19"/>
  <c r="X447" i="29" s="1"/>
  <c r="W447" i="19"/>
  <c r="W447" i="29" s="1"/>
  <c r="T447" i="19"/>
  <c r="U447" i="19" s="1"/>
  <c r="U447" i="29" s="1"/>
  <c r="S447" i="19"/>
  <c r="S447" i="29" s="1"/>
  <c r="R447" i="19"/>
  <c r="R447" i="29" s="1"/>
  <c r="Q447" i="19"/>
  <c r="Q447" i="29" s="1"/>
  <c r="O447" i="19"/>
  <c r="O447" i="29" s="1"/>
  <c r="L447" i="19"/>
  <c r="P447" i="19" s="1"/>
  <c r="P447" i="29" s="1"/>
  <c r="K447" i="19"/>
  <c r="J447" i="19"/>
  <c r="J447" i="29" s="1"/>
  <c r="I447" i="19"/>
  <c r="H447" i="19"/>
  <c r="G447" i="19"/>
  <c r="F447" i="19"/>
  <c r="BE446" i="19"/>
  <c r="BD446" i="19"/>
  <c r="AZ446" i="19"/>
  <c r="AY446" i="19"/>
  <c r="AX446" i="19"/>
  <c r="AW446" i="19"/>
  <c r="AV446" i="19"/>
  <c r="AS446" i="19"/>
  <c r="AS446" i="29" s="1"/>
  <c r="AR446" i="19"/>
  <c r="AR446" i="29" s="1"/>
  <c r="AQ446" i="19"/>
  <c r="AQ446" i="29" s="1"/>
  <c r="AP446" i="19"/>
  <c r="AP446" i="29" s="1"/>
  <c r="AO446" i="19"/>
  <c r="AO446" i="29" s="1"/>
  <c r="AN446" i="19"/>
  <c r="AN446" i="29" s="1"/>
  <c r="AM446" i="19"/>
  <c r="AM446" i="29" s="1"/>
  <c r="AL446" i="19"/>
  <c r="AK446" i="19"/>
  <c r="AK446" i="29" s="1"/>
  <c r="AJ446" i="19"/>
  <c r="AJ446" i="29" s="1"/>
  <c r="AI446" i="19"/>
  <c r="AI446" i="29" s="1"/>
  <c r="AH446" i="19"/>
  <c r="AH446" i="29" s="1"/>
  <c r="AG446" i="19"/>
  <c r="AG446" i="29" s="1"/>
  <c r="AF446" i="19"/>
  <c r="AF446" i="29" s="1"/>
  <c r="AD446" i="19"/>
  <c r="AD446" i="29" s="1"/>
  <c r="AC446" i="19"/>
  <c r="AB446" i="19"/>
  <c r="AB446" i="29" s="1"/>
  <c r="AA446" i="19"/>
  <c r="AA446" i="29" s="1"/>
  <c r="Z446" i="19"/>
  <c r="Z446" i="29" s="1"/>
  <c r="Y446" i="19"/>
  <c r="Y446" i="29" s="1"/>
  <c r="X446" i="19"/>
  <c r="X446" i="29" s="1"/>
  <c r="W446" i="19"/>
  <c r="W446" i="29" s="1"/>
  <c r="T446" i="19"/>
  <c r="S446" i="19"/>
  <c r="S446" i="29" s="1"/>
  <c r="R446" i="19"/>
  <c r="R446" i="29" s="1"/>
  <c r="Q446" i="19"/>
  <c r="Q446" i="29" s="1"/>
  <c r="O446" i="19"/>
  <c r="O446" i="29" s="1"/>
  <c r="L446" i="19"/>
  <c r="M446" i="19" s="1"/>
  <c r="M446" i="29" s="1"/>
  <c r="K446" i="19"/>
  <c r="J446" i="19"/>
  <c r="J446" i="29" s="1"/>
  <c r="I446" i="19"/>
  <c r="H446" i="19"/>
  <c r="G446" i="19"/>
  <c r="F446" i="19"/>
  <c r="BE445" i="19"/>
  <c r="BD445" i="19"/>
  <c r="AZ445" i="19"/>
  <c r="AY445" i="19"/>
  <c r="AX445" i="19"/>
  <c r="AW445" i="19"/>
  <c r="AV445" i="19"/>
  <c r="AS445" i="19"/>
  <c r="AS445" i="29" s="1"/>
  <c r="AR445" i="19"/>
  <c r="AR445" i="29" s="1"/>
  <c r="AQ445" i="19"/>
  <c r="AQ445" i="29" s="1"/>
  <c r="AP445" i="19"/>
  <c r="AP445" i="29" s="1"/>
  <c r="AO445" i="19"/>
  <c r="AO445" i="29" s="1"/>
  <c r="AN445" i="19"/>
  <c r="AN445" i="29" s="1"/>
  <c r="AM445" i="19"/>
  <c r="AM445" i="29" s="1"/>
  <c r="AL445" i="19"/>
  <c r="AK445" i="19"/>
  <c r="AJ445" i="19"/>
  <c r="AJ445" i="29" s="1"/>
  <c r="AI445" i="19"/>
  <c r="AI445" i="29" s="1"/>
  <c r="AH445" i="19"/>
  <c r="AH445" i="29" s="1"/>
  <c r="AG445" i="19"/>
  <c r="AG445" i="29" s="1"/>
  <c r="AF445" i="19"/>
  <c r="AF445" i="29" s="1"/>
  <c r="AC445" i="19"/>
  <c r="AB445" i="19"/>
  <c r="AB445" i="29" s="1"/>
  <c r="AA445" i="19"/>
  <c r="AA445" i="29" s="1"/>
  <c r="Z445" i="19"/>
  <c r="Z445" i="29" s="1"/>
  <c r="Y445" i="19"/>
  <c r="Y445" i="29" s="1"/>
  <c r="X445" i="19"/>
  <c r="X445" i="29" s="1"/>
  <c r="W445" i="19"/>
  <c r="W445" i="29" s="1"/>
  <c r="U445" i="19"/>
  <c r="U445" i="29" s="1"/>
  <c r="T445" i="19"/>
  <c r="S445" i="19"/>
  <c r="S445" i="29" s="1"/>
  <c r="R445" i="19"/>
  <c r="R445" i="29" s="1"/>
  <c r="Q445" i="19"/>
  <c r="Q445" i="29" s="1"/>
  <c r="O445" i="19"/>
  <c r="O445" i="29" s="1"/>
  <c r="M445" i="19"/>
  <c r="M445" i="29" s="1"/>
  <c r="L445" i="19"/>
  <c r="P445" i="19" s="1"/>
  <c r="P445" i="29" s="1"/>
  <c r="K445" i="19"/>
  <c r="J445" i="19"/>
  <c r="J445" i="29" s="1"/>
  <c r="I445" i="19"/>
  <c r="H445" i="19"/>
  <c r="G445" i="19"/>
  <c r="F445" i="19"/>
  <c r="BE444" i="19"/>
  <c r="BD444" i="19"/>
  <c r="AZ444" i="19"/>
  <c r="AY444" i="19"/>
  <c r="AX444" i="19"/>
  <c r="X444" i="19" s="1"/>
  <c r="X444" i="29" s="1"/>
  <c r="AW444" i="19"/>
  <c r="AV444" i="19"/>
  <c r="AS444" i="19"/>
  <c r="AS444" i="29" s="1"/>
  <c r="AR444" i="19"/>
  <c r="AR444" i="29" s="1"/>
  <c r="AQ444" i="19"/>
  <c r="AQ444" i="29" s="1"/>
  <c r="AP444" i="19"/>
  <c r="AP444" i="29" s="1"/>
  <c r="AO444" i="19"/>
  <c r="AO444" i="29" s="1"/>
  <c r="AN444" i="19"/>
  <c r="AN444" i="29" s="1"/>
  <c r="AM444" i="19"/>
  <c r="AM444" i="29" s="1"/>
  <c r="AL444" i="19"/>
  <c r="AK444" i="19"/>
  <c r="AJ444" i="19"/>
  <c r="AJ444" i="29" s="1"/>
  <c r="AI444" i="19"/>
  <c r="AI444" i="29" s="1"/>
  <c r="AH444" i="19"/>
  <c r="AH444" i="29" s="1"/>
  <c r="AG444" i="19"/>
  <c r="AG444" i="29" s="1"/>
  <c r="AF444" i="19"/>
  <c r="AF444" i="29" s="1"/>
  <c r="AC444" i="19"/>
  <c r="AD444" i="19" s="1"/>
  <c r="AD444" i="29" s="1"/>
  <c r="AB444" i="19"/>
  <c r="AB444" i="29" s="1"/>
  <c r="AA444" i="19"/>
  <c r="AA444" i="29" s="1"/>
  <c r="Z444" i="19"/>
  <c r="Z444" i="29" s="1"/>
  <c r="Y444" i="19"/>
  <c r="Y444" i="29" s="1"/>
  <c r="W444" i="19"/>
  <c r="W444" i="29" s="1"/>
  <c r="T444" i="19"/>
  <c r="S444" i="19"/>
  <c r="S444" i="29" s="1"/>
  <c r="R444" i="19"/>
  <c r="R444" i="29" s="1"/>
  <c r="Q444" i="19"/>
  <c r="Q444" i="29" s="1"/>
  <c r="O444" i="19"/>
  <c r="O444" i="29" s="1"/>
  <c r="L444" i="19"/>
  <c r="M444" i="19" s="1"/>
  <c r="M444" i="29" s="1"/>
  <c r="K444" i="19"/>
  <c r="J444" i="19"/>
  <c r="J444" i="29" s="1"/>
  <c r="I444" i="19"/>
  <c r="H444" i="19"/>
  <c r="G444" i="19"/>
  <c r="F444" i="19"/>
  <c r="BE443" i="19"/>
  <c r="BD443" i="19"/>
  <c r="AZ443" i="19"/>
  <c r="AY443" i="19"/>
  <c r="AX443" i="19"/>
  <c r="AW443" i="19"/>
  <c r="AV443" i="19"/>
  <c r="AS443" i="19"/>
  <c r="AS443" i="29" s="1"/>
  <c r="AR443" i="19"/>
  <c r="AR443" i="29" s="1"/>
  <c r="AQ443" i="19"/>
  <c r="AQ443" i="29" s="1"/>
  <c r="AP443" i="19"/>
  <c r="AP443" i="29" s="1"/>
  <c r="AO443" i="19"/>
  <c r="AO443" i="29" s="1"/>
  <c r="AN443" i="19"/>
  <c r="AN443" i="29" s="1"/>
  <c r="AM443" i="19"/>
  <c r="AM443" i="29" s="1"/>
  <c r="AL443" i="19"/>
  <c r="AK443" i="19"/>
  <c r="AK443" i="29" s="1"/>
  <c r="AJ443" i="19"/>
  <c r="AJ443" i="29" s="1"/>
  <c r="AI443" i="19"/>
  <c r="AI443" i="29" s="1"/>
  <c r="AH443" i="19"/>
  <c r="AH443" i="29" s="1"/>
  <c r="AG443" i="19"/>
  <c r="AG443" i="29" s="1"/>
  <c r="AF443" i="19"/>
  <c r="AF443" i="29" s="1"/>
  <c r="AC443" i="19"/>
  <c r="AB443" i="19"/>
  <c r="AB443" i="29" s="1"/>
  <c r="AA443" i="19"/>
  <c r="AA443" i="29" s="1"/>
  <c r="Z443" i="19"/>
  <c r="Z443" i="29" s="1"/>
  <c r="Y443" i="19"/>
  <c r="Y443" i="29" s="1"/>
  <c r="X443" i="19"/>
  <c r="X443" i="29" s="1"/>
  <c r="W443" i="19"/>
  <c r="W443" i="29" s="1"/>
  <c r="T443" i="19"/>
  <c r="U443" i="19" s="1"/>
  <c r="U443" i="29" s="1"/>
  <c r="S443" i="19"/>
  <c r="S443" i="29" s="1"/>
  <c r="R443" i="19"/>
  <c r="R443" i="29" s="1"/>
  <c r="Q443" i="19"/>
  <c r="Q443" i="29" s="1"/>
  <c r="O443" i="19"/>
  <c r="O443" i="29" s="1"/>
  <c r="L443" i="19"/>
  <c r="P443" i="19" s="1"/>
  <c r="P443" i="29" s="1"/>
  <c r="K443" i="19"/>
  <c r="J443" i="19"/>
  <c r="J443" i="29" s="1"/>
  <c r="I443" i="19"/>
  <c r="H443" i="19"/>
  <c r="G443" i="19"/>
  <c r="F443" i="19"/>
  <c r="BE442" i="19"/>
  <c r="BD442" i="19"/>
  <c r="AZ442" i="19"/>
  <c r="AY442" i="19"/>
  <c r="AX442" i="19"/>
  <c r="AW442" i="19"/>
  <c r="AV442" i="19"/>
  <c r="AS442" i="19"/>
  <c r="AS442" i="29" s="1"/>
  <c r="AR442" i="19"/>
  <c r="AR442" i="29" s="1"/>
  <c r="AQ442" i="19"/>
  <c r="AQ442" i="29" s="1"/>
  <c r="AP442" i="19"/>
  <c r="AP442" i="29" s="1"/>
  <c r="AO442" i="19"/>
  <c r="AO442" i="29" s="1"/>
  <c r="AN442" i="19"/>
  <c r="AN442" i="29" s="1"/>
  <c r="AM442" i="19"/>
  <c r="AM442" i="29" s="1"/>
  <c r="AL442" i="19"/>
  <c r="AK442" i="19"/>
  <c r="AK442" i="29" s="1"/>
  <c r="AJ442" i="19"/>
  <c r="AJ442" i="29" s="1"/>
  <c r="AI442" i="19"/>
  <c r="AI442" i="29" s="1"/>
  <c r="AH442" i="19"/>
  <c r="AH442" i="29" s="1"/>
  <c r="AG442" i="19"/>
  <c r="AG442" i="29" s="1"/>
  <c r="AF442" i="19"/>
  <c r="AF442" i="29" s="1"/>
  <c r="AD442" i="19"/>
  <c r="AD442" i="29" s="1"/>
  <c r="AC442" i="19"/>
  <c r="AB442" i="19"/>
  <c r="AB442" i="29" s="1"/>
  <c r="AA442" i="19"/>
  <c r="AA442" i="29" s="1"/>
  <c r="Z442" i="19"/>
  <c r="Z442" i="29" s="1"/>
  <c r="Y442" i="19"/>
  <c r="Y442" i="29" s="1"/>
  <c r="X442" i="19"/>
  <c r="X442" i="29" s="1"/>
  <c r="W442" i="19"/>
  <c r="W442" i="29" s="1"/>
  <c r="T442" i="19"/>
  <c r="S442" i="19"/>
  <c r="S442" i="29" s="1"/>
  <c r="R442" i="19"/>
  <c r="R442" i="29" s="1"/>
  <c r="Q442" i="19"/>
  <c r="Q442" i="29" s="1"/>
  <c r="O442" i="19"/>
  <c r="O442" i="29" s="1"/>
  <c r="L442" i="19"/>
  <c r="M442" i="19" s="1"/>
  <c r="M442" i="29" s="1"/>
  <c r="K442" i="19"/>
  <c r="J442" i="19"/>
  <c r="J442" i="29" s="1"/>
  <c r="I442" i="19"/>
  <c r="H442" i="19"/>
  <c r="G442" i="19"/>
  <c r="F442" i="19"/>
  <c r="BE441" i="19"/>
  <c r="BD441" i="19"/>
  <c r="AZ441" i="19"/>
  <c r="AY441" i="19"/>
  <c r="AX441" i="19"/>
  <c r="AW441" i="19"/>
  <c r="AV441" i="19"/>
  <c r="AS441" i="19"/>
  <c r="AS441" i="29" s="1"/>
  <c r="AR441" i="19"/>
  <c r="AR441" i="29" s="1"/>
  <c r="AQ441" i="19"/>
  <c r="AQ441" i="29" s="1"/>
  <c r="AP441" i="19"/>
  <c r="AP441" i="29" s="1"/>
  <c r="AO441" i="19"/>
  <c r="AO441" i="29" s="1"/>
  <c r="AN441" i="19"/>
  <c r="AN441" i="29" s="1"/>
  <c r="AM441" i="19"/>
  <c r="AM441" i="29" s="1"/>
  <c r="AL441" i="19"/>
  <c r="AK441" i="19"/>
  <c r="AJ441" i="19"/>
  <c r="AJ441" i="29" s="1"/>
  <c r="AI441" i="19"/>
  <c r="AI441" i="29" s="1"/>
  <c r="AH441" i="19"/>
  <c r="AH441" i="29" s="1"/>
  <c r="AG441" i="19"/>
  <c r="AG441" i="29" s="1"/>
  <c r="AF441" i="19"/>
  <c r="AF441" i="29" s="1"/>
  <c r="AC441" i="19"/>
  <c r="AB441" i="19"/>
  <c r="AB441" i="29" s="1"/>
  <c r="AA441" i="19"/>
  <c r="AA441" i="29" s="1"/>
  <c r="Z441" i="19"/>
  <c r="Z441" i="29" s="1"/>
  <c r="Y441" i="19"/>
  <c r="Y441" i="29" s="1"/>
  <c r="X441" i="19"/>
  <c r="X441" i="29" s="1"/>
  <c r="W441" i="19"/>
  <c r="W441" i="29" s="1"/>
  <c r="U441" i="19"/>
  <c r="U441" i="29" s="1"/>
  <c r="T441" i="19"/>
  <c r="S441" i="19"/>
  <c r="S441" i="29" s="1"/>
  <c r="R441" i="19"/>
  <c r="R441" i="29" s="1"/>
  <c r="Q441" i="19"/>
  <c r="Q441" i="29" s="1"/>
  <c r="O441" i="19"/>
  <c r="O441" i="29" s="1"/>
  <c r="M441" i="19"/>
  <c r="M441" i="29" s="1"/>
  <c r="L441" i="19"/>
  <c r="P441" i="19" s="1"/>
  <c r="P441" i="29" s="1"/>
  <c r="K441" i="19"/>
  <c r="J441" i="19"/>
  <c r="J441" i="29" s="1"/>
  <c r="I441" i="19"/>
  <c r="H441" i="19"/>
  <c r="G441" i="19"/>
  <c r="F441" i="19"/>
  <c r="BE440" i="19"/>
  <c r="BD440" i="19"/>
  <c r="AZ440" i="19"/>
  <c r="AY440" i="19"/>
  <c r="AX440" i="19"/>
  <c r="X440" i="19" s="1"/>
  <c r="X440" i="29" s="1"/>
  <c r="AW440" i="19"/>
  <c r="AV440" i="19"/>
  <c r="AS440" i="19"/>
  <c r="AS440" i="29" s="1"/>
  <c r="AR440" i="19"/>
  <c r="AR440" i="29" s="1"/>
  <c r="AQ440" i="19"/>
  <c r="AQ440" i="29" s="1"/>
  <c r="AP440" i="19"/>
  <c r="AP440" i="29" s="1"/>
  <c r="AO440" i="19"/>
  <c r="AO440" i="29" s="1"/>
  <c r="AN440" i="19"/>
  <c r="AN440" i="29" s="1"/>
  <c r="AM440" i="19"/>
  <c r="AM440" i="29" s="1"/>
  <c r="AL440" i="19"/>
  <c r="AK440" i="19"/>
  <c r="AJ440" i="19"/>
  <c r="AJ440" i="29" s="1"/>
  <c r="AI440" i="19"/>
  <c r="AI440" i="29" s="1"/>
  <c r="AH440" i="19"/>
  <c r="AH440" i="29" s="1"/>
  <c r="AG440" i="19"/>
  <c r="AG440" i="29" s="1"/>
  <c r="AF440" i="19"/>
  <c r="AF440" i="29" s="1"/>
  <c r="AC440" i="19"/>
  <c r="AD440" i="19" s="1"/>
  <c r="AD440" i="29" s="1"/>
  <c r="AB440" i="19"/>
  <c r="AB440" i="29" s="1"/>
  <c r="AA440" i="19"/>
  <c r="AA440" i="29" s="1"/>
  <c r="Z440" i="19"/>
  <c r="Z440" i="29" s="1"/>
  <c r="Y440" i="19"/>
  <c r="Y440" i="29" s="1"/>
  <c r="W440" i="19"/>
  <c r="W440" i="29" s="1"/>
  <c r="T440" i="19"/>
  <c r="S440" i="19"/>
  <c r="S440" i="29" s="1"/>
  <c r="R440" i="19"/>
  <c r="R440" i="29" s="1"/>
  <c r="Q440" i="19"/>
  <c r="Q440" i="29" s="1"/>
  <c r="O440" i="19"/>
  <c r="O440" i="29" s="1"/>
  <c r="L440" i="19"/>
  <c r="M440" i="19" s="1"/>
  <c r="M440" i="29" s="1"/>
  <c r="K440" i="19"/>
  <c r="J440" i="19"/>
  <c r="J440" i="29" s="1"/>
  <c r="I440" i="19"/>
  <c r="H440" i="19"/>
  <c r="G440" i="19"/>
  <c r="F440" i="19"/>
  <c r="BE439" i="19"/>
  <c r="BD439" i="19"/>
  <c r="AZ439" i="19"/>
  <c r="AY439" i="19"/>
  <c r="AX439" i="19"/>
  <c r="AW439" i="19"/>
  <c r="AV439" i="19"/>
  <c r="AS439" i="19"/>
  <c r="AS439" i="29" s="1"/>
  <c r="AR439" i="19"/>
  <c r="AR439" i="29" s="1"/>
  <c r="AQ439" i="19"/>
  <c r="AQ439" i="29" s="1"/>
  <c r="AP439" i="19"/>
  <c r="AP439" i="29" s="1"/>
  <c r="AO439" i="19"/>
  <c r="AO439" i="29" s="1"/>
  <c r="AN439" i="19"/>
  <c r="AN439" i="29" s="1"/>
  <c r="AM439" i="19"/>
  <c r="AM439" i="29" s="1"/>
  <c r="AL439" i="19"/>
  <c r="AK439" i="19"/>
  <c r="AK439" i="29" s="1"/>
  <c r="AJ439" i="19"/>
  <c r="AJ439" i="29" s="1"/>
  <c r="AI439" i="19"/>
  <c r="AI439" i="29" s="1"/>
  <c r="AH439" i="19"/>
  <c r="AH439" i="29" s="1"/>
  <c r="AG439" i="19"/>
  <c r="AG439" i="29" s="1"/>
  <c r="AF439" i="19"/>
  <c r="AF439" i="29" s="1"/>
  <c r="AC439" i="19"/>
  <c r="AB439" i="19"/>
  <c r="AB439" i="29" s="1"/>
  <c r="AA439" i="19"/>
  <c r="AA439" i="29" s="1"/>
  <c r="Z439" i="19"/>
  <c r="Z439" i="29" s="1"/>
  <c r="Y439" i="19"/>
  <c r="Y439" i="29" s="1"/>
  <c r="X439" i="19"/>
  <c r="X439" i="29" s="1"/>
  <c r="W439" i="19"/>
  <c r="W439" i="29" s="1"/>
  <c r="T439" i="19"/>
  <c r="U439" i="19" s="1"/>
  <c r="U439" i="29" s="1"/>
  <c r="S439" i="19"/>
  <c r="S439" i="29" s="1"/>
  <c r="R439" i="19"/>
  <c r="R439" i="29" s="1"/>
  <c r="Q439" i="19"/>
  <c r="Q439" i="29" s="1"/>
  <c r="O439" i="19"/>
  <c r="O439" i="29" s="1"/>
  <c r="L439" i="19"/>
  <c r="P439" i="19" s="1"/>
  <c r="P439" i="29" s="1"/>
  <c r="K439" i="19"/>
  <c r="J439" i="19"/>
  <c r="J439" i="29" s="1"/>
  <c r="I439" i="19"/>
  <c r="H439" i="19"/>
  <c r="G439" i="19"/>
  <c r="F439" i="19"/>
  <c r="BE438" i="19"/>
  <c r="BD438" i="19"/>
  <c r="AZ438" i="19"/>
  <c r="AY438" i="19"/>
  <c r="AX438" i="19"/>
  <c r="AW438" i="19"/>
  <c r="AV438" i="19"/>
  <c r="AS438" i="19"/>
  <c r="AS438" i="29" s="1"/>
  <c r="AR438" i="19"/>
  <c r="AR438" i="29" s="1"/>
  <c r="AQ438" i="19"/>
  <c r="AQ438" i="29" s="1"/>
  <c r="AP438" i="19"/>
  <c r="AP438" i="29" s="1"/>
  <c r="AO438" i="19"/>
  <c r="AO438" i="29" s="1"/>
  <c r="AN438" i="19"/>
  <c r="AN438" i="29" s="1"/>
  <c r="AM438" i="19"/>
  <c r="AM438" i="29" s="1"/>
  <c r="AL438" i="19"/>
  <c r="AK438" i="19"/>
  <c r="AK438" i="29" s="1"/>
  <c r="AJ438" i="19"/>
  <c r="AJ438" i="29" s="1"/>
  <c r="AI438" i="19"/>
  <c r="AI438" i="29" s="1"/>
  <c r="AH438" i="19"/>
  <c r="AH438" i="29" s="1"/>
  <c r="AG438" i="19"/>
  <c r="AG438" i="29" s="1"/>
  <c r="AF438" i="19"/>
  <c r="AF438" i="29" s="1"/>
  <c r="AD438" i="19"/>
  <c r="AD438" i="29" s="1"/>
  <c r="AC438" i="19"/>
  <c r="AB438" i="19"/>
  <c r="AB438" i="29" s="1"/>
  <c r="AA438" i="19"/>
  <c r="AA438" i="29" s="1"/>
  <c r="Z438" i="19"/>
  <c r="Z438" i="29" s="1"/>
  <c r="Y438" i="19"/>
  <c r="Y438" i="29" s="1"/>
  <c r="X438" i="19"/>
  <c r="X438" i="29" s="1"/>
  <c r="W438" i="19"/>
  <c r="W438" i="29" s="1"/>
  <c r="T438" i="19"/>
  <c r="S438" i="19"/>
  <c r="S438" i="29" s="1"/>
  <c r="R438" i="19"/>
  <c r="R438" i="29" s="1"/>
  <c r="Q438" i="19"/>
  <c r="Q438" i="29" s="1"/>
  <c r="O438" i="19"/>
  <c r="O438" i="29" s="1"/>
  <c r="L438" i="19"/>
  <c r="M438" i="19" s="1"/>
  <c r="M438" i="29" s="1"/>
  <c r="K438" i="19"/>
  <c r="J438" i="19"/>
  <c r="J438" i="29" s="1"/>
  <c r="I438" i="19"/>
  <c r="H438" i="19"/>
  <c r="G438" i="19"/>
  <c r="F438" i="19"/>
  <c r="BE437" i="19"/>
  <c r="BD437" i="19"/>
  <c r="AZ437" i="19"/>
  <c r="AY437" i="19"/>
  <c r="AX437" i="19"/>
  <c r="AW437" i="19"/>
  <c r="AV437" i="19"/>
  <c r="AS437" i="19"/>
  <c r="AS437" i="29" s="1"/>
  <c r="AR437" i="19"/>
  <c r="AR437" i="29" s="1"/>
  <c r="AQ437" i="19"/>
  <c r="AQ437" i="29" s="1"/>
  <c r="AP437" i="19"/>
  <c r="AP437" i="29" s="1"/>
  <c r="AO437" i="19"/>
  <c r="AO437" i="29" s="1"/>
  <c r="AN437" i="19"/>
  <c r="AN437" i="29" s="1"/>
  <c r="AM437" i="19"/>
  <c r="AM437" i="29" s="1"/>
  <c r="AL437" i="19"/>
  <c r="AK437" i="19"/>
  <c r="AJ437" i="19"/>
  <c r="AJ437" i="29" s="1"/>
  <c r="AI437" i="19"/>
  <c r="AI437" i="29" s="1"/>
  <c r="AH437" i="19"/>
  <c r="AH437" i="29" s="1"/>
  <c r="AG437" i="19"/>
  <c r="AG437" i="29" s="1"/>
  <c r="AF437" i="19"/>
  <c r="AF437" i="29" s="1"/>
  <c r="AC437" i="19"/>
  <c r="AB437" i="19"/>
  <c r="AB437" i="29" s="1"/>
  <c r="AA437" i="19"/>
  <c r="AA437" i="29" s="1"/>
  <c r="Z437" i="19"/>
  <c r="Z437" i="29" s="1"/>
  <c r="Y437" i="19"/>
  <c r="Y437" i="29" s="1"/>
  <c r="X437" i="19"/>
  <c r="X437" i="29" s="1"/>
  <c r="W437" i="19"/>
  <c r="W437" i="29" s="1"/>
  <c r="U437" i="19"/>
  <c r="U437" i="29" s="1"/>
  <c r="T437" i="19"/>
  <c r="S437" i="19"/>
  <c r="S437" i="29" s="1"/>
  <c r="R437" i="19"/>
  <c r="R437" i="29" s="1"/>
  <c r="Q437" i="19"/>
  <c r="Q437" i="29" s="1"/>
  <c r="O437" i="19"/>
  <c r="O437" i="29" s="1"/>
  <c r="M437" i="19"/>
  <c r="M437" i="29" s="1"/>
  <c r="L437" i="19"/>
  <c r="P437" i="19" s="1"/>
  <c r="P437" i="29" s="1"/>
  <c r="K437" i="19"/>
  <c r="J437" i="19"/>
  <c r="J437" i="29" s="1"/>
  <c r="I437" i="19"/>
  <c r="H437" i="19"/>
  <c r="G437" i="19"/>
  <c r="F437" i="19"/>
  <c r="BE436" i="19"/>
  <c r="BD436" i="19"/>
  <c r="AZ436" i="19"/>
  <c r="AY436" i="19"/>
  <c r="AX436" i="19"/>
  <c r="X436" i="19" s="1"/>
  <c r="X436" i="29" s="1"/>
  <c r="AW436" i="19"/>
  <c r="AV436" i="19"/>
  <c r="AS436" i="19"/>
  <c r="AS436" i="29" s="1"/>
  <c r="AR436" i="19"/>
  <c r="AR436" i="29" s="1"/>
  <c r="AQ436" i="19"/>
  <c r="AQ436" i="29" s="1"/>
  <c r="AP436" i="19"/>
  <c r="AP436" i="29" s="1"/>
  <c r="AO436" i="19"/>
  <c r="AO436" i="29" s="1"/>
  <c r="AN436" i="19"/>
  <c r="AN436" i="29" s="1"/>
  <c r="AM436" i="19"/>
  <c r="AM436" i="29" s="1"/>
  <c r="AL436" i="19"/>
  <c r="AK436" i="19"/>
  <c r="AJ436" i="19"/>
  <c r="AJ436" i="29" s="1"/>
  <c r="AI436" i="19"/>
  <c r="AI436" i="29" s="1"/>
  <c r="AH436" i="19"/>
  <c r="AH436" i="29" s="1"/>
  <c r="AG436" i="19"/>
  <c r="AG436" i="29" s="1"/>
  <c r="AF436" i="19"/>
  <c r="AF436" i="29" s="1"/>
  <c r="AC436" i="19"/>
  <c r="AD436" i="19" s="1"/>
  <c r="AD436" i="29" s="1"/>
  <c r="AB436" i="19"/>
  <c r="AB436" i="29" s="1"/>
  <c r="AA436" i="19"/>
  <c r="AA436" i="29" s="1"/>
  <c r="Z436" i="19"/>
  <c r="Z436" i="29" s="1"/>
  <c r="Y436" i="19"/>
  <c r="Y436" i="29" s="1"/>
  <c r="W436" i="19"/>
  <c r="W436" i="29" s="1"/>
  <c r="T436" i="19"/>
  <c r="S436" i="19"/>
  <c r="S436" i="29" s="1"/>
  <c r="R436" i="19"/>
  <c r="R436" i="29" s="1"/>
  <c r="Q436" i="19"/>
  <c r="Q436" i="29" s="1"/>
  <c r="O436" i="19"/>
  <c r="O436" i="29" s="1"/>
  <c r="L436" i="19"/>
  <c r="M436" i="19" s="1"/>
  <c r="M436" i="29" s="1"/>
  <c r="K436" i="19"/>
  <c r="J436" i="19"/>
  <c r="J436" i="29" s="1"/>
  <c r="I436" i="19"/>
  <c r="H436" i="19"/>
  <c r="G436" i="19"/>
  <c r="F436" i="19"/>
  <c r="BE435" i="19"/>
  <c r="BD435" i="19"/>
  <c r="AZ435" i="19"/>
  <c r="AY435" i="19"/>
  <c r="AX435" i="19"/>
  <c r="AW435" i="19"/>
  <c r="AV435" i="19"/>
  <c r="AS435" i="19"/>
  <c r="AS435" i="29" s="1"/>
  <c r="AR435" i="19"/>
  <c r="AR435" i="29" s="1"/>
  <c r="AQ435" i="19"/>
  <c r="AQ435" i="29" s="1"/>
  <c r="AP435" i="19"/>
  <c r="AP435" i="29" s="1"/>
  <c r="AO435" i="19"/>
  <c r="AO435" i="29" s="1"/>
  <c r="AN435" i="19"/>
  <c r="AN435" i="29" s="1"/>
  <c r="AM435" i="19"/>
  <c r="AM435" i="29" s="1"/>
  <c r="AL435" i="19"/>
  <c r="AK435" i="19"/>
  <c r="AK435" i="29" s="1"/>
  <c r="AJ435" i="19"/>
  <c r="AJ435" i="29" s="1"/>
  <c r="AI435" i="19"/>
  <c r="AI435" i="29" s="1"/>
  <c r="AH435" i="19"/>
  <c r="AH435" i="29" s="1"/>
  <c r="AG435" i="19"/>
  <c r="AG435" i="29" s="1"/>
  <c r="AF435" i="19"/>
  <c r="AF435" i="29" s="1"/>
  <c r="AC435" i="19"/>
  <c r="AB435" i="19"/>
  <c r="AB435" i="29" s="1"/>
  <c r="AA435" i="19"/>
  <c r="AA435" i="29" s="1"/>
  <c r="Z435" i="19"/>
  <c r="Z435" i="29" s="1"/>
  <c r="Y435" i="19"/>
  <c r="Y435" i="29" s="1"/>
  <c r="X435" i="19"/>
  <c r="X435" i="29" s="1"/>
  <c r="W435" i="19"/>
  <c r="W435" i="29" s="1"/>
  <c r="T435" i="19"/>
  <c r="U435" i="19" s="1"/>
  <c r="U435" i="29" s="1"/>
  <c r="S435" i="19"/>
  <c r="S435" i="29" s="1"/>
  <c r="R435" i="19"/>
  <c r="R435" i="29" s="1"/>
  <c r="Q435" i="19"/>
  <c r="Q435" i="29" s="1"/>
  <c r="O435" i="19"/>
  <c r="O435" i="29" s="1"/>
  <c r="L435" i="19"/>
  <c r="P435" i="19" s="1"/>
  <c r="P435" i="29" s="1"/>
  <c r="K435" i="19"/>
  <c r="J435" i="19"/>
  <c r="J435" i="29" s="1"/>
  <c r="I435" i="19"/>
  <c r="H435" i="19"/>
  <c r="G435" i="19"/>
  <c r="F435" i="19"/>
  <c r="BE434" i="19"/>
  <c r="BD434" i="19"/>
  <c r="AZ434" i="19"/>
  <c r="AY434" i="19"/>
  <c r="AX434" i="19"/>
  <c r="AW434" i="19"/>
  <c r="AV434" i="19"/>
  <c r="AS434" i="19"/>
  <c r="AS434" i="29" s="1"/>
  <c r="AR434" i="19"/>
  <c r="AR434" i="29" s="1"/>
  <c r="AQ434" i="19"/>
  <c r="AQ434" i="29" s="1"/>
  <c r="AP434" i="19"/>
  <c r="AP434" i="29" s="1"/>
  <c r="AO434" i="19"/>
  <c r="AO434" i="29" s="1"/>
  <c r="AN434" i="19"/>
  <c r="AN434" i="29" s="1"/>
  <c r="AM434" i="19"/>
  <c r="AM434" i="29" s="1"/>
  <c r="AL434" i="19"/>
  <c r="AK434" i="19"/>
  <c r="AK434" i="29" s="1"/>
  <c r="AJ434" i="19"/>
  <c r="AJ434" i="29" s="1"/>
  <c r="AI434" i="19"/>
  <c r="AI434" i="29" s="1"/>
  <c r="AH434" i="19"/>
  <c r="AH434" i="29" s="1"/>
  <c r="AG434" i="19"/>
  <c r="AG434" i="29" s="1"/>
  <c r="AF434" i="19"/>
  <c r="AF434" i="29" s="1"/>
  <c r="AD434" i="19"/>
  <c r="AD434" i="29" s="1"/>
  <c r="AC434" i="19"/>
  <c r="AB434" i="19"/>
  <c r="AB434" i="29" s="1"/>
  <c r="AA434" i="19"/>
  <c r="AA434" i="29" s="1"/>
  <c r="Z434" i="19"/>
  <c r="Z434" i="29" s="1"/>
  <c r="Y434" i="19"/>
  <c r="Y434" i="29" s="1"/>
  <c r="X434" i="19"/>
  <c r="X434" i="29" s="1"/>
  <c r="W434" i="19"/>
  <c r="W434" i="29" s="1"/>
  <c r="T434" i="19"/>
  <c r="S434" i="19"/>
  <c r="S434" i="29" s="1"/>
  <c r="R434" i="19"/>
  <c r="R434" i="29" s="1"/>
  <c r="Q434" i="19"/>
  <c r="Q434" i="29" s="1"/>
  <c r="O434" i="19"/>
  <c r="O434" i="29" s="1"/>
  <c r="L434" i="19"/>
  <c r="M434" i="19" s="1"/>
  <c r="M434" i="29" s="1"/>
  <c r="K434" i="19"/>
  <c r="J434" i="19"/>
  <c r="J434" i="29" s="1"/>
  <c r="I434" i="19"/>
  <c r="H434" i="19"/>
  <c r="G434" i="19"/>
  <c r="F434" i="19"/>
  <c r="BE433" i="19"/>
  <c r="BD433" i="19"/>
  <c r="AZ433" i="19"/>
  <c r="AY433" i="19"/>
  <c r="AX433" i="19"/>
  <c r="AW433" i="19"/>
  <c r="AV433" i="19"/>
  <c r="AS433" i="19"/>
  <c r="AS433" i="29" s="1"/>
  <c r="AR433" i="19"/>
  <c r="AR433" i="29" s="1"/>
  <c r="AQ433" i="19"/>
  <c r="AQ433" i="29" s="1"/>
  <c r="AP433" i="19"/>
  <c r="AP433" i="29" s="1"/>
  <c r="AO433" i="19"/>
  <c r="AO433" i="29" s="1"/>
  <c r="AN433" i="19"/>
  <c r="AN433" i="29" s="1"/>
  <c r="AM433" i="19"/>
  <c r="AM433" i="29" s="1"/>
  <c r="AL433" i="19"/>
  <c r="AK433" i="19"/>
  <c r="AJ433" i="19"/>
  <c r="AJ433" i="29" s="1"/>
  <c r="AI433" i="19"/>
  <c r="AI433" i="29" s="1"/>
  <c r="AH433" i="19"/>
  <c r="AH433" i="29" s="1"/>
  <c r="AG433" i="19"/>
  <c r="AG433" i="29" s="1"/>
  <c r="AF433" i="19"/>
  <c r="AF433" i="29" s="1"/>
  <c r="AC433" i="19"/>
  <c r="AB433" i="19"/>
  <c r="AB433" i="29" s="1"/>
  <c r="AA433" i="19"/>
  <c r="AA433" i="29" s="1"/>
  <c r="Z433" i="19"/>
  <c r="Z433" i="29" s="1"/>
  <c r="Y433" i="19"/>
  <c r="Y433" i="29" s="1"/>
  <c r="X433" i="19"/>
  <c r="X433" i="29" s="1"/>
  <c r="W433" i="19"/>
  <c r="W433" i="29" s="1"/>
  <c r="U433" i="19"/>
  <c r="U433" i="29" s="1"/>
  <c r="T433" i="19"/>
  <c r="S433" i="19"/>
  <c r="S433" i="29" s="1"/>
  <c r="R433" i="19"/>
  <c r="R433" i="29" s="1"/>
  <c r="Q433" i="19"/>
  <c r="Q433" i="29" s="1"/>
  <c r="O433" i="19"/>
  <c r="O433" i="29" s="1"/>
  <c r="M433" i="19"/>
  <c r="M433" i="29" s="1"/>
  <c r="L433" i="19"/>
  <c r="P433" i="19" s="1"/>
  <c r="P433" i="29" s="1"/>
  <c r="K433" i="19"/>
  <c r="J433" i="19"/>
  <c r="J433" i="29" s="1"/>
  <c r="I433" i="19"/>
  <c r="H433" i="19"/>
  <c r="G433" i="19"/>
  <c r="F433" i="19"/>
  <c r="BE432" i="19"/>
  <c r="BD432" i="19"/>
  <c r="AZ432" i="19"/>
  <c r="AY432" i="19"/>
  <c r="AX432" i="19"/>
  <c r="X432" i="19" s="1"/>
  <c r="X432" i="29" s="1"/>
  <c r="AW432" i="19"/>
  <c r="AV432" i="19"/>
  <c r="AS432" i="19"/>
  <c r="AS432" i="29" s="1"/>
  <c r="AR432" i="19"/>
  <c r="AR432" i="29" s="1"/>
  <c r="AQ432" i="19"/>
  <c r="AQ432" i="29" s="1"/>
  <c r="AP432" i="19"/>
  <c r="AP432" i="29" s="1"/>
  <c r="AO432" i="19"/>
  <c r="AO432" i="29" s="1"/>
  <c r="AN432" i="19"/>
  <c r="AN432" i="29" s="1"/>
  <c r="AM432" i="19"/>
  <c r="AM432" i="29" s="1"/>
  <c r="AL432" i="19"/>
  <c r="AK432" i="19"/>
  <c r="AJ432" i="19"/>
  <c r="AJ432" i="29" s="1"/>
  <c r="AI432" i="19"/>
  <c r="AI432" i="29" s="1"/>
  <c r="AH432" i="19"/>
  <c r="AH432" i="29" s="1"/>
  <c r="AG432" i="19"/>
  <c r="AG432" i="29" s="1"/>
  <c r="AF432" i="19"/>
  <c r="AF432" i="29" s="1"/>
  <c r="AC432" i="19"/>
  <c r="AD432" i="19" s="1"/>
  <c r="AD432" i="29" s="1"/>
  <c r="AB432" i="19"/>
  <c r="AB432" i="29" s="1"/>
  <c r="AA432" i="19"/>
  <c r="AA432" i="29" s="1"/>
  <c r="Z432" i="19"/>
  <c r="Z432" i="29" s="1"/>
  <c r="Y432" i="19"/>
  <c r="Y432" i="29" s="1"/>
  <c r="W432" i="19"/>
  <c r="W432" i="29" s="1"/>
  <c r="T432" i="19"/>
  <c r="S432" i="19"/>
  <c r="S432" i="29" s="1"/>
  <c r="R432" i="19"/>
  <c r="R432" i="29" s="1"/>
  <c r="Q432" i="19"/>
  <c r="Q432" i="29" s="1"/>
  <c r="O432" i="19"/>
  <c r="O432" i="29" s="1"/>
  <c r="L432" i="19"/>
  <c r="M432" i="19" s="1"/>
  <c r="M432" i="29" s="1"/>
  <c r="K432" i="19"/>
  <c r="J432" i="19"/>
  <c r="J432" i="29" s="1"/>
  <c r="I432" i="19"/>
  <c r="H432" i="19"/>
  <c r="G432" i="19"/>
  <c r="F432" i="19"/>
  <c r="BE431" i="19"/>
  <c r="BD431" i="19"/>
  <c r="AZ431" i="19"/>
  <c r="AY431" i="19"/>
  <c r="AX431" i="19"/>
  <c r="AW431" i="19"/>
  <c r="AV431" i="19"/>
  <c r="AS431" i="19"/>
  <c r="AS431" i="29" s="1"/>
  <c r="AR431" i="19"/>
  <c r="AR431" i="29" s="1"/>
  <c r="AQ431" i="19"/>
  <c r="AQ431" i="29" s="1"/>
  <c r="AP431" i="19"/>
  <c r="AP431" i="29" s="1"/>
  <c r="AO431" i="19"/>
  <c r="AO431" i="29" s="1"/>
  <c r="AN431" i="19"/>
  <c r="AN431" i="29" s="1"/>
  <c r="AM431" i="19"/>
  <c r="AM431" i="29" s="1"/>
  <c r="AL431" i="19"/>
  <c r="AK431" i="19"/>
  <c r="AK431" i="29" s="1"/>
  <c r="AJ431" i="19"/>
  <c r="AJ431" i="29" s="1"/>
  <c r="AI431" i="19"/>
  <c r="AI431" i="29" s="1"/>
  <c r="AH431" i="19"/>
  <c r="AH431" i="29" s="1"/>
  <c r="AG431" i="19"/>
  <c r="AG431" i="29" s="1"/>
  <c r="AF431" i="19"/>
  <c r="AF431" i="29" s="1"/>
  <c r="AC431" i="19"/>
  <c r="AB431" i="19"/>
  <c r="AB431" i="29" s="1"/>
  <c r="AA431" i="19"/>
  <c r="AA431" i="29" s="1"/>
  <c r="Z431" i="19"/>
  <c r="Z431" i="29" s="1"/>
  <c r="Y431" i="19"/>
  <c r="Y431" i="29" s="1"/>
  <c r="X431" i="19"/>
  <c r="X431" i="29" s="1"/>
  <c r="W431" i="19"/>
  <c r="W431" i="29" s="1"/>
  <c r="T431" i="19"/>
  <c r="U431" i="19" s="1"/>
  <c r="U431" i="29" s="1"/>
  <c r="S431" i="19"/>
  <c r="S431" i="29" s="1"/>
  <c r="R431" i="19"/>
  <c r="R431" i="29" s="1"/>
  <c r="Q431" i="19"/>
  <c r="Q431" i="29" s="1"/>
  <c r="O431" i="19"/>
  <c r="O431" i="29" s="1"/>
  <c r="L431" i="19"/>
  <c r="P431" i="19" s="1"/>
  <c r="P431" i="29" s="1"/>
  <c r="K431" i="19"/>
  <c r="J431" i="19"/>
  <c r="J431" i="29" s="1"/>
  <c r="I431" i="19"/>
  <c r="H431" i="19"/>
  <c r="G431" i="19"/>
  <c r="F431" i="19"/>
  <c r="BE430" i="19"/>
  <c r="BD430" i="19"/>
  <c r="AZ430" i="19"/>
  <c r="AY430" i="19"/>
  <c r="AX430" i="19"/>
  <c r="AW430" i="19"/>
  <c r="AV430" i="19"/>
  <c r="AS430" i="19"/>
  <c r="AS430" i="29" s="1"/>
  <c r="AR430" i="19"/>
  <c r="AR430" i="29" s="1"/>
  <c r="AQ430" i="19"/>
  <c r="AQ430" i="29" s="1"/>
  <c r="AP430" i="19"/>
  <c r="AP430" i="29" s="1"/>
  <c r="AO430" i="19"/>
  <c r="AO430" i="29" s="1"/>
  <c r="AN430" i="19"/>
  <c r="AN430" i="29" s="1"/>
  <c r="AM430" i="19"/>
  <c r="AM430" i="29" s="1"/>
  <c r="AL430" i="19"/>
  <c r="AK430" i="19"/>
  <c r="AK430" i="29" s="1"/>
  <c r="AJ430" i="19"/>
  <c r="AJ430" i="29" s="1"/>
  <c r="AI430" i="19"/>
  <c r="AI430" i="29" s="1"/>
  <c r="AH430" i="19"/>
  <c r="AH430" i="29" s="1"/>
  <c r="AG430" i="19"/>
  <c r="AG430" i="29" s="1"/>
  <c r="AF430" i="19"/>
  <c r="AF430" i="29" s="1"/>
  <c r="AD430" i="19"/>
  <c r="AD430" i="29" s="1"/>
  <c r="AC430" i="19"/>
  <c r="AB430" i="19"/>
  <c r="AB430" i="29" s="1"/>
  <c r="AA430" i="19"/>
  <c r="AA430" i="29" s="1"/>
  <c r="Z430" i="19"/>
  <c r="Z430" i="29" s="1"/>
  <c r="Y430" i="19"/>
  <c r="Y430" i="29" s="1"/>
  <c r="X430" i="19"/>
  <c r="X430" i="29" s="1"/>
  <c r="W430" i="19"/>
  <c r="W430" i="29" s="1"/>
  <c r="T430" i="19"/>
  <c r="S430" i="19"/>
  <c r="S430" i="29" s="1"/>
  <c r="R430" i="19"/>
  <c r="R430" i="29" s="1"/>
  <c r="Q430" i="19"/>
  <c r="Q430" i="29" s="1"/>
  <c r="O430" i="19"/>
  <c r="O430" i="29" s="1"/>
  <c r="L430" i="19"/>
  <c r="M430" i="19" s="1"/>
  <c r="M430" i="29" s="1"/>
  <c r="K430" i="19"/>
  <c r="J430" i="19"/>
  <c r="J430" i="29" s="1"/>
  <c r="I430" i="19"/>
  <c r="H430" i="19"/>
  <c r="G430" i="19"/>
  <c r="F430" i="19"/>
  <c r="BE429" i="19"/>
  <c r="BD429" i="19"/>
  <c r="AZ429" i="19"/>
  <c r="AY429" i="19"/>
  <c r="AX429" i="19"/>
  <c r="AW429" i="19"/>
  <c r="AV429" i="19"/>
  <c r="AS429" i="19"/>
  <c r="AS429" i="29" s="1"/>
  <c r="AR429" i="19"/>
  <c r="AR429" i="29" s="1"/>
  <c r="AQ429" i="19"/>
  <c r="AQ429" i="29" s="1"/>
  <c r="AP429" i="19"/>
  <c r="AP429" i="29" s="1"/>
  <c r="AO429" i="19"/>
  <c r="AO429" i="29" s="1"/>
  <c r="AN429" i="19"/>
  <c r="AN429" i="29" s="1"/>
  <c r="AM429" i="19"/>
  <c r="AM429" i="29" s="1"/>
  <c r="AL429" i="19"/>
  <c r="AK429" i="19"/>
  <c r="AJ429" i="19"/>
  <c r="AJ429" i="29" s="1"/>
  <c r="AI429" i="19"/>
  <c r="AI429" i="29" s="1"/>
  <c r="AH429" i="19"/>
  <c r="AH429" i="29" s="1"/>
  <c r="AG429" i="19"/>
  <c r="AG429" i="29" s="1"/>
  <c r="AF429" i="19"/>
  <c r="AF429" i="29" s="1"/>
  <c r="AC429" i="19"/>
  <c r="AB429" i="19"/>
  <c r="AB429" i="29" s="1"/>
  <c r="AA429" i="19"/>
  <c r="AA429" i="29" s="1"/>
  <c r="Z429" i="19"/>
  <c r="Z429" i="29" s="1"/>
  <c r="Y429" i="19"/>
  <c r="Y429" i="29" s="1"/>
  <c r="X429" i="19"/>
  <c r="X429" i="29" s="1"/>
  <c r="W429" i="19"/>
  <c r="W429" i="29" s="1"/>
  <c r="U429" i="19"/>
  <c r="U429" i="29" s="1"/>
  <c r="T429" i="19"/>
  <c r="S429" i="19"/>
  <c r="S429" i="29" s="1"/>
  <c r="R429" i="19"/>
  <c r="R429" i="29" s="1"/>
  <c r="Q429" i="19"/>
  <c r="Q429" i="29" s="1"/>
  <c r="O429" i="19"/>
  <c r="O429" i="29" s="1"/>
  <c r="M429" i="19"/>
  <c r="M429" i="29" s="1"/>
  <c r="L429" i="19"/>
  <c r="P429" i="19" s="1"/>
  <c r="P429" i="29" s="1"/>
  <c r="K429" i="19"/>
  <c r="J429" i="19"/>
  <c r="J429" i="29" s="1"/>
  <c r="I429" i="19"/>
  <c r="H429" i="19"/>
  <c r="G429" i="19"/>
  <c r="F429" i="19"/>
  <c r="BE428" i="19"/>
  <c r="BD428" i="19"/>
  <c r="AZ428" i="19"/>
  <c r="AY428" i="19"/>
  <c r="AX428" i="19"/>
  <c r="X428" i="19" s="1"/>
  <c r="X428" i="29" s="1"/>
  <c r="AW428" i="19"/>
  <c r="AV428" i="19"/>
  <c r="AS428" i="19"/>
  <c r="AS428" i="29" s="1"/>
  <c r="AR428" i="19"/>
  <c r="AR428" i="29" s="1"/>
  <c r="AQ428" i="19"/>
  <c r="AQ428" i="29" s="1"/>
  <c r="AP428" i="19"/>
  <c r="AP428" i="29" s="1"/>
  <c r="AO428" i="19"/>
  <c r="AO428" i="29" s="1"/>
  <c r="AN428" i="19"/>
  <c r="AN428" i="29" s="1"/>
  <c r="AM428" i="19"/>
  <c r="AM428" i="29" s="1"/>
  <c r="AL428" i="19"/>
  <c r="AK428" i="19"/>
  <c r="AJ428" i="19"/>
  <c r="AJ428" i="29" s="1"/>
  <c r="AI428" i="19"/>
  <c r="AI428" i="29" s="1"/>
  <c r="AH428" i="19"/>
  <c r="AH428" i="29" s="1"/>
  <c r="AG428" i="19"/>
  <c r="AG428" i="29" s="1"/>
  <c r="AF428" i="19"/>
  <c r="AF428" i="29" s="1"/>
  <c r="AC428" i="19"/>
  <c r="AD428" i="19" s="1"/>
  <c r="AD428" i="29" s="1"/>
  <c r="AB428" i="19"/>
  <c r="AB428" i="29" s="1"/>
  <c r="AA428" i="19"/>
  <c r="AA428" i="29" s="1"/>
  <c r="Z428" i="19"/>
  <c r="Z428" i="29" s="1"/>
  <c r="Y428" i="19"/>
  <c r="Y428" i="29" s="1"/>
  <c r="W428" i="19"/>
  <c r="W428" i="29" s="1"/>
  <c r="T428" i="19"/>
  <c r="S428" i="19"/>
  <c r="S428" i="29" s="1"/>
  <c r="R428" i="19"/>
  <c r="R428" i="29" s="1"/>
  <c r="Q428" i="19"/>
  <c r="Q428" i="29" s="1"/>
  <c r="O428" i="19"/>
  <c r="O428" i="29" s="1"/>
  <c r="L428" i="19"/>
  <c r="M428" i="19" s="1"/>
  <c r="M428" i="29" s="1"/>
  <c r="K428" i="19"/>
  <c r="J428" i="19"/>
  <c r="J428" i="29" s="1"/>
  <c r="I428" i="19"/>
  <c r="H428" i="19"/>
  <c r="G428" i="19"/>
  <c r="F428" i="19"/>
  <c r="BE427" i="19"/>
  <c r="BD427" i="19"/>
  <c r="AZ427" i="19"/>
  <c r="AY427" i="19"/>
  <c r="AX427" i="19"/>
  <c r="AW427" i="19"/>
  <c r="AV427" i="19"/>
  <c r="AS427" i="19"/>
  <c r="AS427" i="29" s="1"/>
  <c r="AR427" i="19"/>
  <c r="AR427" i="29" s="1"/>
  <c r="AQ427" i="19"/>
  <c r="AQ427" i="29" s="1"/>
  <c r="AP427" i="19"/>
  <c r="AP427" i="29" s="1"/>
  <c r="AO427" i="19"/>
  <c r="AO427" i="29" s="1"/>
  <c r="AN427" i="19"/>
  <c r="AN427" i="29" s="1"/>
  <c r="AM427" i="19"/>
  <c r="AM427" i="29" s="1"/>
  <c r="AL427" i="19"/>
  <c r="AK427" i="19"/>
  <c r="AK427" i="29" s="1"/>
  <c r="AJ427" i="19"/>
  <c r="AJ427" i="29" s="1"/>
  <c r="AI427" i="19"/>
  <c r="AI427" i="29" s="1"/>
  <c r="AH427" i="19"/>
  <c r="AH427" i="29" s="1"/>
  <c r="AG427" i="19"/>
  <c r="AG427" i="29" s="1"/>
  <c r="AF427" i="19"/>
  <c r="AF427" i="29" s="1"/>
  <c r="AC427" i="19"/>
  <c r="AB427" i="19"/>
  <c r="AB427" i="29" s="1"/>
  <c r="AA427" i="19"/>
  <c r="AA427" i="29" s="1"/>
  <c r="Z427" i="19"/>
  <c r="Z427" i="29" s="1"/>
  <c r="Y427" i="19"/>
  <c r="Y427" i="29" s="1"/>
  <c r="X427" i="19"/>
  <c r="X427" i="29" s="1"/>
  <c r="W427" i="19"/>
  <c r="W427" i="29" s="1"/>
  <c r="T427" i="19"/>
  <c r="U427" i="19" s="1"/>
  <c r="U427" i="29" s="1"/>
  <c r="S427" i="19"/>
  <c r="S427" i="29" s="1"/>
  <c r="R427" i="19"/>
  <c r="R427" i="29" s="1"/>
  <c r="Q427" i="19"/>
  <c r="Q427" i="29" s="1"/>
  <c r="O427" i="19"/>
  <c r="O427" i="29" s="1"/>
  <c r="L427" i="19"/>
  <c r="P427" i="19" s="1"/>
  <c r="P427" i="29" s="1"/>
  <c r="K427" i="19"/>
  <c r="J427" i="19"/>
  <c r="J427" i="29" s="1"/>
  <c r="I427" i="19"/>
  <c r="H427" i="19"/>
  <c r="G427" i="19"/>
  <c r="F427" i="19"/>
  <c r="BE426" i="19"/>
  <c r="BD426" i="19"/>
  <c r="AZ426" i="19"/>
  <c r="AY426" i="19"/>
  <c r="AX426" i="19"/>
  <c r="AW426" i="19"/>
  <c r="AV426" i="19"/>
  <c r="AS426" i="19"/>
  <c r="AS426" i="29" s="1"/>
  <c r="AR426" i="19"/>
  <c r="AR426" i="29" s="1"/>
  <c r="AQ426" i="19"/>
  <c r="AQ426" i="29" s="1"/>
  <c r="AP426" i="19"/>
  <c r="AP426" i="29" s="1"/>
  <c r="AO426" i="19"/>
  <c r="AO426" i="29" s="1"/>
  <c r="AN426" i="19"/>
  <c r="AN426" i="29" s="1"/>
  <c r="AM426" i="19"/>
  <c r="AM426" i="29" s="1"/>
  <c r="AL426" i="19"/>
  <c r="AK426" i="19"/>
  <c r="AK426" i="29" s="1"/>
  <c r="AJ426" i="19"/>
  <c r="AJ426" i="29" s="1"/>
  <c r="AI426" i="19"/>
  <c r="AI426" i="29" s="1"/>
  <c r="AH426" i="19"/>
  <c r="AH426" i="29" s="1"/>
  <c r="AG426" i="19"/>
  <c r="AG426" i="29" s="1"/>
  <c r="AF426" i="19"/>
  <c r="AF426" i="29" s="1"/>
  <c r="AD426" i="19"/>
  <c r="AD426" i="29" s="1"/>
  <c r="AC426" i="19"/>
  <c r="AB426" i="19"/>
  <c r="AB426" i="29" s="1"/>
  <c r="AA426" i="19"/>
  <c r="AA426" i="29" s="1"/>
  <c r="Z426" i="19"/>
  <c r="Z426" i="29" s="1"/>
  <c r="Y426" i="19"/>
  <c r="Y426" i="29" s="1"/>
  <c r="X426" i="19"/>
  <c r="X426" i="29" s="1"/>
  <c r="W426" i="19"/>
  <c r="W426" i="29" s="1"/>
  <c r="T426" i="19"/>
  <c r="S426" i="19"/>
  <c r="S426" i="29" s="1"/>
  <c r="R426" i="19"/>
  <c r="R426" i="29" s="1"/>
  <c r="Q426" i="19"/>
  <c r="Q426" i="29" s="1"/>
  <c r="O426" i="19"/>
  <c r="O426" i="29" s="1"/>
  <c r="L426" i="19"/>
  <c r="M426" i="19" s="1"/>
  <c r="M426" i="29" s="1"/>
  <c r="K426" i="19"/>
  <c r="J426" i="19"/>
  <c r="J426" i="29" s="1"/>
  <c r="I426" i="19"/>
  <c r="H426" i="19"/>
  <c r="G426" i="19"/>
  <c r="F426" i="19"/>
  <c r="BE425" i="19"/>
  <c r="BD425" i="19"/>
  <c r="AZ425" i="19"/>
  <c r="AY425" i="19"/>
  <c r="AX425" i="19"/>
  <c r="AW425" i="19"/>
  <c r="AV425" i="19"/>
  <c r="AS425" i="19"/>
  <c r="AS425" i="29" s="1"/>
  <c r="AR425" i="19"/>
  <c r="AR425" i="29" s="1"/>
  <c r="AQ425" i="19"/>
  <c r="AQ425" i="29" s="1"/>
  <c r="AP425" i="19"/>
  <c r="AP425" i="29" s="1"/>
  <c r="AO425" i="19"/>
  <c r="AO425" i="29" s="1"/>
  <c r="AN425" i="19"/>
  <c r="AN425" i="29" s="1"/>
  <c r="AM425" i="19"/>
  <c r="AM425" i="29" s="1"/>
  <c r="AL425" i="19"/>
  <c r="AK425" i="19"/>
  <c r="AJ425" i="19"/>
  <c r="AJ425" i="29" s="1"/>
  <c r="AI425" i="19"/>
  <c r="AI425" i="29" s="1"/>
  <c r="AH425" i="19"/>
  <c r="AH425" i="29" s="1"/>
  <c r="AG425" i="19"/>
  <c r="AG425" i="29" s="1"/>
  <c r="AF425" i="19"/>
  <c r="AF425" i="29" s="1"/>
  <c r="AC425" i="19"/>
  <c r="AB425" i="19"/>
  <c r="AB425" i="29" s="1"/>
  <c r="AA425" i="19"/>
  <c r="AA425" i="29" s="1"/>
  <c r="Z425" i="19"/>
  <c r="Z425" i="29" s="1"/>
  <c r="Y425" i="19"/>
  <c r="Y425" i="29" s="1"/>
  <c r="X425" i="19"/>
  <c r="X425" i="29" s="1"/>
  <c r="W425" i="19"/>
  <c r="W425" i="29" s="1"/>
  <c r="U425" i="19"/>
  <c r="U425" i="29" s="1"/>
  <c r="T425" i="19"/>
  <c r="S425" i="19"/>
  <c r="S425" i="29" s="1"/>
  <c r="R425" i="19"/>
  <c r="R425" i="29" s="1"/>
  <c r="Q425" i="19"/>
  <c r="Q425" i="29" s="1"/>
  <c r="O425" i="19"/>
  <c r="O425" i="29" s="1"/>
  <c r="M425" i="19"/>
  <c r="M425" i="29" s="1"/>
  <c r="L425" i="19"/>
  <c r="P425" i="19" s="1"/>
  <c r="P425" i="29" s="1"/>
  <c r="K425" i="19"/>
  <c r="J425" i="19"/>
  <c r="J425" i="29" s="1"/>
  <c r="I425" i="19"/>
  <c r="H425" i="19"/>
  <c r="G425" i="19"/>
  <c r="F425" i="19"/>
  <c r="BE424" i="19"/>
  <c r="BD424" i="19"/>
  <c r="AZ424" i="19"/>
  <c r="AY424" i="19"/>
  <c r="AX424" i="19"/>
  <c r="X424" i="19" s="1"/>
  <c r="X424" i="29" s="1"/>
  <c r="AW424" i="19"/>
  <c r="AV424" i="19"/>
  <c r="AS424" i="19"/>
  <c r="AS424" i="29" s="1"/>
  <c r="AR424" i="19"/>
  <c r="AR424" i="29" s="1"/>
  <c r="AQ424" i="19"/>
  <c r="AQ424" i="29" s="1"/>
  <c r="AP424" i="19"/>
  <c r="AP424" i="29" s="1"/>
  <c r="AO424" i="19"/>
  <c r="AO424" i="29" s="1"/>
  <c r="AN424" i="19"/>
  <c r="AN424" i="29" s="1"/>
  <c r="AM424" i="19"/>
  <c r="AM424" i="29" s="1"/>
  <c r="AL424" i="19"/>
  <c r="AK424" i="19"/>
  <c r="AJ424" i="19"/>
  <c r="AJ424" i="29" s="1"/>
  <c r="AI424" i="19"/>
  <c r="AI424" i="29" s="1"/>
  <c r="AH424" i="19"/>
  <c r="AH424" i="29" s="1"/>
  <c r="AG424" i="19"/>
  <c r="AG424" i="29" s="1"/>
  <c r="AF424" i="19"/>
  <c r="AF424" i="29" s="1"/>
  <c r="AC424" i="19"/>
  <c r="AD424" i="19" s="1"/>
  <c r="AD424" i="29" s="1"/>
  <c r="AB424" i="19"/>
  <c r="AB424" i="29" s="1"/>
  <c r="AA424" i="19"/>
  <c r="AA424" i="29" s="1"/>
  <c r="Z424" i="19"/>
  <c r="Z424" i="29" s="1"/>
  <c r="Y424" i="19"/>
  <c r="Y424" i="29" s="1"/>
  <c r="W424" i="19"/>
  <c r="W424" i="29" s="1"/>
  <c r="T424" i="19"/>
  <c r="S424" i="19"/>
  <c r="S424" i="29" s="1"/>
  <c r="R424" i="19"/>
  <c r="R424" i="29" s="1"/>
  <c r="Q424" i="19"/>
  <c r="Q424" i="29" s="1"/>
  <c r="O424" i="19"/>
  <c r="O424" i="29" s="1"/>
  <c r="L424" i="19"/>
  <c r="M424" i="19" s="1"/>
  <c r="M424" i="29" s="1"/>
  <c r="K424" i="19"/>
  <c r="J424" i="19"/>
  <c r="J424" i="29" s="1"/>
  <c r="I424" i="19"/>
  <c r="H424" i="19"/>
  <c r="G424" i="19"/>
  <c r="F424" i="19"/>
  <c r="BE423" i="19"/>
  <c r="BD423" i="19"/>
  <c r="AZ423" i="19"/>
  <c r="AY423" i="19"/>
  <c r="AX423" i="19"/>
  <c r="AW423" i="19"/>
  <c r="AV423" i="19"/>
  <c r="AS423" i="19"/>
  <c r="AS423" i="29" s="1"/>
  <c r="AR423" i="19"/>
  <c r="AR423" i="29" s="1"/>
  <c r="AQ423" i="19"/>
  <c r="AQ423" i="29" s="1"/>
  <c r="AP423" i="19"/>
  <c r="AP423" i="29" s="1"/>
  <c r="AO423" i="19"/>
  <c r="AO423" i="29" s="1"/>
  <c r="AN423" i="19"/>
  <c r="AN423" i="29" s="1"/>
  <c r="AM423" i="19"/>
  <c r="AM423" i="29" s="1"/>
  <c r="AL423" i="19"/>
  <c r="AK423" i="19"/>
  <c r="AK423" i="29" s="1"/>
  <c r="AJ423" i="19"/>
  <c r="AJ423" i="29" s="1"/>
  <c r="AI423" i="19"/>
  <c r="AI423" i="29" s="1"/>
  <c r="AH423" i="19"/>
  <c r="AH423" i="29" s="1"/>
  <c r="AG423" i="19"/>
  <c r="AG423" i="29" s="1"/>
  <c r="AF423" i="19"/>
  <c r="AF423" i="29" s="1"/>
  <c r="AC423" i="19"/>
  <c r="AB423" i="19"/>
  <c r="AB423" i="29" s="1"/>
  <c r="AA423" i="19"/>
  <c r="AA423" i="29" s="1"/>
  <c r="Z423" i="19"/>
  <c r="Z423" i="29" s="1"/>
  <c r="Y423" i="19"/>
  <c r="Y423" i="29" s="1"/>
  <c r="X423" i="19"/>
  <c r="X423" i="29" s="1"/>
  <c r="W423" i="19"/>
  <c r="W423" i="29" s="1"/>
  <c r="T423" i="19"/>
  <c r="U423" i="19" s="1"/>
  <c r="U423" i="29" s="1"/>
  <c r="S423" i="19"/>
  <c r="S423" i="29" s="1"/>
  <c r="R423" i="19"/>
  <c r="R423" i="29" s="1"/>
  <c r="Q423" i="19"/>
  <c r="Q423" i="29" s="1"/>
  <c r="O423" i="19"/>
  <c r="O423" i="29" s="1"/>
  <c r="L423" i="19"/>
  <c r="P423" i="19" s="1"/>
  <c r="P423" i="29" s="1"/>
  <c r="K423" i="19"/>
  <c r="J423" i="19"/>
  <c r="J423" i="29" s="1"/>
  <c r="I423" i="19"/>
  <c r="H423" i="19"/>
  <c r="G423" i="19"/>
  <c r="F423" i="19"/>
  <c r="BE422" i="19"/>
  <c r="BD422" i="19"/>
  <c r="AZ422" i="19"/>
  <c r="AY422" i="19"/>
  <c r="AX422" i="19"/>
  <c r="AW422" i="19"/>
  <c r="AV422" i="19"/>
  <c r="AS422" i="19"/>
  <c r="AS422" i="29" s="1"/>
  <c r="AR422" i="19"/>
  <c r="AR422" i="29" s="1"/>
  <c r="AQ422" i="19"/>
  <c r="AQ422" i="29" s="1"/>
  <c r="AP422" i="19"/>
  <c r="AP422" i="29" s="1"/>
  <c r="AO422" i="19"/>
  <c r="AO422" i="29" s="1"/>
  <c r="AN422" i="19"/>
  <c r="AN422" i="29" s="1"/>
  <c r="AM422" i="19"/>
  <c r="AM422" i="29" s="1"/>
  <c r="AL422" i="19"/>
  <c r="AK422" i="19"/>
  <c r="AK422" i="29" s="1"/>
  <c r="AJ422" i="19"/>
  <c r="AJ422" i="29" s="1"/>
  <c r="AI422" i="19"/>
  <c r="AI422" i="29" s="1"/>
  <c r="AH422" i="19"/>
  <c r="AH422" i="29" s="1"/>
  <c r="AG422" i="19"/>
  <c r="AG422" i="29" s="1"/>
  <c r="AF422" i="19"/>
  <c r="AF422" i="29" s="1"/>
  <c r="AD422" i="19"/>
  <c r="AD422" i="29" s="1"/>
  <c r="AC422" i="19"/>
  <c r="AB422" i="19"/>
  <c r="AB422" i="29" s="1"/>
  <c r="AA422" i="19"/>
  <c r="AA422" i="29" s="1"/>
  <c r="Z422" i="19"/>
  <c r="Z422" i="29" s="1"/>
  <c r="Y422" i="19"/>
  <c r="Y422" i="29" s="1"/>
  <c r="X422" i="19"/>
  <c r="X422" i="29" s="1"/>
  <c r="W422" i="19"/>
  <c r="W422" i="29" s="1"/>
  <c r="T422" i="19"/>
  <c r="S422" i="19"/>
  <c r="S422" i="29" s="1"/>
  <c r="R422" i="19"/>
  <c r="R422" i="29" s="1"/>
  <c r="Q422" i="19"/>
  <c r="Q422" i="29" s="1"/>
  <c r="O422" i="19"/>
  <c r="O422" i="29" s="1"/>
  <c r="L422" i="19"/>
  <c r="M422" i="19" s="1"/>
  <c r="M422" i="29" s="1"/>
  <c r="K422" i="19"/>
  <c r="J422" i="19"/>
  <c r="J422" i="29" s="1"/>
  <c r="I422" i="19"/>
  <c r="H422" i="19"/>
  <c r="G422" i="19"/>
  <c r="F422" i="19"/>
  <c r="BE421" i="19"/>
  <c r="BD421" i="19"/>
  <c r="AZ421" i="19"/>
  <c r="AY421" i="19"/>
  <c r="AX421" i="19"/>
  <c r="AW421" i="19"/>
  <c r="AV421" i="19"/>
  <c r="AS421" i="19"/>
  <c r="AS421" i="29" s="1"/>
  <c r="AR421" i="19"/>
  <c r="AR421" i="29" s="1"/>
  <c r="AQ421" i="19"/>
  <c r="AQ421" i="29" s="1"/>
  <c r="AP421" i="19"/>
  <c r="AP421" i="29" s="1"/>
  <c r="AO421" i="19"/>
  <c r="AO421" i="29" s="1"/>
  <c r="AN421" i="19"/>
  <c r="AN421" i="29" s="1"/>
  <c r="AM421" i="19"/>
  <c r="AM421" i="29" s="1"/>
  <c r="AL421" i="19"/>
  <c r="AK421" i="19"/>
  <c r="AJ421" i="19"/>
  <c r="AJ421" i="29" s="1"/>
  <c r="AI421" i="19"/>
  <c r="AI421" i="29" s="1"/>
  <c r="AH421" i="19"/>
  <c r="AH421" i="29" s="1"/>
  <c r="AG421" i="19"/>
  <c r="AG421" i="29" s="1"/>
  <c r="AF421" i="19"/>
  <c r="AF421" i="29" s="1"/>
  <c r="AC421" i="19"/>
  <c r="AB421" i="19"/>
  <c r="AB421" i="29" s="1"/>
  <c r="AA421" i="19"/>
  <c r="AA421" i="29" s="1"/>
  <c r="Z421" i="19"/>
  <c r="Z421" i="29" s="1"/>
  <c r="Y421" i="19"/>
  <c r="Y421" i="29" s="1"/>
  <c r="X421" i="19"/>
  <c r="X421" i="29" s="1"/>
  <c r="W421" i="19"/>
  <c r="W421" i="29" s="1"/>
  <c r="U421" i="19"/>
  <c r="U421" i="29" s="1"/>
  <c r="T421" i="19"/>
  <c r="S421" i="19"/>
  <c r="S421" i="29" s="1"/>
  <c r="R421" i="19"/>
  <c r="R421" i="29" s="1"/>
  <c r="Q421" i="19"/>
  <c r="Q421" i="29" s="1"/>
  <c r="O421" i="19"/>
  <c r="O421" i="29" s="1"/>
  <c r="M421" i="19"/>
  <c r="M421" i="29" s="1"/>
  <c r="L421" i="19"/>
  <c r="P421" i="19" s="1"/>
  <c r="P421" i="29" s="1"/>
  <c r="K421" i="19"/>
  <c r="J421" i="19"/>
  <c r="J421" i="29" s="1"/>
  <c r="I421" i="19"/>
  <c r="H421" i="19"/>
  <c r="G421" i="19"/>
  <c r="F421" i="19"/>
  <c r="BE420" i="19"/>
  <c r="BD420" i="19"/>
  <c r="AZ420" i="19"/>
  <c r="AY420" i="19"/>
  <c r="AX420" i="19"/>
  <c r="X420" i="19" s="1"/>
  <c r="X420" i="29" s="1"/>
  <c r="AW420" i="19"/>
  <c r="AV420" i="19"/>
  <c r="AS420" i="19"/>
  <c r="AS420" i="29" s="1"/>
  <c r="AR420" i="19"/>
  <c r="AR420" i="29" s="1"/>
  <c r="AQ420" i="19"/>
  <c r="AQ420" i="29" s="1"/>
  <c r="AP420" i="19"/>
  <c r="AP420" i="29" s="1"/>
  <c r="AO420" i="19"/>
  <c r="AO420" i="29" s="1"/>
  <c r="AN420" i="19"/>
  <c r="AN420" i="29" s="1"/>
  <c r="AM420" i="19"/>
  <c r="AM420" i="29" s="1"/>
  <c r="AL420" i="19"/>
  <c r="AK420" i="19"/>
  <c r="AJ420" i="19"/>
  <c r="AJ420" i="29" s="1"/>
  <c r="AI420" i="19"/>
  <c r="AI420" i="29" s="1"/>
  <c r="AH420" i="19"/>
  <c r="AH420" i="29" s="1"/>
  <c r="AG420" i="19"/>
  <c r="AG420" i="29" s="1"/>
  <c r="AF420" i="19"/>
  <c r="AF420" i="29" s="1"/>
  <c r="AC420" i="19"/>
  <c r="AD420" i="19" s="1"/>
  <c r="AD420" i="29" s="1"/>
  <c r="AB420" i="19"/>
  <c r="AB420" i="29" s="1"/>
  <c r="AA420" i="19"/>
  <c r="AA420" i="29" s="1"/>
  <c r="Z420" i="19"/>
  <c r="Z420" i="29" s="1"/>
  <c r="Y420" i="19"/>
  <c r="Y420" i="29" s="1"/>
  <c r="W420" i="19"/>
  <c r="W420" i="29" s="1"/>
  <c r="T420" i="19"/>
  <c r="S420" i="19"/>
  <c r="S420" i="29" s="1"/>
  <c r="R420" i="19"/>
  <c r="R420" i="29" s="1"/>
  <c r="Q420" i="19"/>
  <c r="Q420" i="29" s="1"/>
  <c r="O420" i="19"/>
  <c r="O420" i="29" s="1"/>
  <c r="L420" i="19"/>
  <c r="M420" i="19" s="1"/>
  <c r="M420" i="29" s="1"/>
  <c r="K420" i="19"/>
  <c r="J420" i="19"/>
  <c r="J420" i="29" s="1"/>
  <c r="I420" i="19"/>
  <c r="H420" i="19"/>
  <c r="G420" i="19"/>
  <c r="F420" i="19"/>
  <c r="BE419" i="19"/>
  <c r="BD419" i="19"/>
  <c r="AZ419" i="19"/>
  <c r="AY419" i="19"/>
  <c r="AX419" i="19"/>
  <c r="AW419" i="19"/>
  <c r="AV419" i="19"/>
  <c r="AS419" i="19"/>
  <c r="AS419" i="29" s="1"/>
  <c r="AR419" i="19"/>
  <c r="AR419" i="29" s="1"/>
  <c r="AQ419" i="19"/>
  <c r="AQ419" i="29" s="1"/>
  <c r="AP419" i="19"/>
  <c r="AP419" i="29" s="1"/>
  <c r="AO419" i="19"/>
  <c r="AO419" i="29" s="1"/>
  <c r="AN419" i="19"/>
  <c r="AN419" i="29" s="1"/>
  <c r="AM419" i="19"/>
  <c r="AM419" i="29" s="1"/>
  <c r="AL419" i="19"/>
  <c r="AK419" i="19"/>
  <c r="AK419" i="29" s="1"/>
  <c r="AJ419" i="19"/>
  <c r="AJ419" i="29" s="1"/>
  <c r="AI419" i="19"/>
  <c r="AI419" i="29" s="1"/>
  <c r="AH419" i="19"/>
  <c r="AH419" i="29" s="1"/>
  <c r="AG419" i="19"/>
  <c r="AG419" i="29" s="1"/>
  <c r="AF419" i="19"/>
  <c r="AF419" i="29" s="1"/>
  <c r="AC419" i="19"/>
  <c r="AB419" i="19"/>
  <c r="AB419" i="29" s="1"/>
  <c r="AA419" i="19"/>
  <c r="AA419" i="29" s="1"/>
  <c r="Z419" i="19"/>
  <c r="Z419" i="29" s="1"/>
  <c r="Y419" i="19"/>
  <c r="Y419" i="29" s="1"/>
  <c r="X419" i="19"/>
  <c r="X419" i="29" s="1"/>
  <c r="W419" i="19"/>
  <c r="W419" i="29" s="1"/>
  <c r="T419" i="19"/>
  <c r="U419" i="19" s="1"/>
  <c r="U419" i="29" s="1"/>
  <c r="S419" i="19"/>
  <c r="S419" i="29" s="1"/>
  <c r="R419" i="19"/>
  <c r="R419" i="29" s="1"/>
  <c r="Q419" i="19"/>
  <c r="Q419" i="29" s="1"/>
  <c r="O419" i="19"/>
  <c r="O419" i="29" s="1"/>
  <c r="L419" i="19"/>
  <c r="P419" i="19" s="1"/>
  <c r="P419" i="29" s="1"/>
  <c r="K419" i="19"/>
  <c r="J419" i="19"/>
  <c r="J419" i="29" s="1"/>
  <c r="I419" i="19"/>
  <c r="H419" i="19"/>
  <c r="G419" i="19"/>
  <c r="F419" i="19"/>
  <c r="BE418" i="19"/>
  <c r="BD418" i="19"/>
  <c r="AZ418" i="19"/>
  <c r="AY418" i="19"/>
  <c r="AX418" i="19"/>
  <c r="AW418" i="19"/>
  <c r="AV418" i="19"/>
  <c r="AS418" i="19"/>
  <c r="AS418" i="29" s="1"/>
  <c r="AR418" i="19"/>
  <c r="AR418" i="29" s="1"/>
  <c r="AQ418" i="19"/>
  <c r="AQ418" i="29" s="1"/>
  <c r="AP418" i="19"/>
  <c r="AP418" i="29" s="1"/>
  <c r="AO418" i="19"/>
  <c r="AO418" i="29" s="1"/>
  <c r="AN418" i="19"/>
  <c r="AN418" i="29" s="1"/>
  <c r="AM418" i="19"/>
  <c r="AM418" i="29" s="1"/>
  <c r="AL418" i="19"/>
  <c r="AK418" i="19"/>
  <c r="AK418" i="29" s="1"/>
  <c r="AJ418" i="19"/>
  <c r="AJ418" i="29" s="1"/>
  <c r="AI418" i="19"/>
  <c r="AI418" i="29" s="1"/>
  <c r="AH418" i="19"/>
  <c r="AH418" i="29" s="1"/>
  <c r="AG418" i="19"/>
  <c r="AG418" i="29" s="1"/>
  <c r="AF418" i="19"/>
  <c r="AF418" i="29" s="1"/>
  <c r="AD418" i="19"/>
  <c r="AD418" i="29" s="1"/>
  <c r="AC418" i="19"/>
  <c r="AB418" i="19"/>
  <c r="AB418" i="29" s="1"/>
  <c r="AA418" i="19"/>
  <c r="AA418" i="29" s="1"/>
  <c r="Z418" i="19"/>
  <c r="Z418" i="29" s="1"/>
  <c r="Y418" i="19"/>
  <c r="Y418" i="29" s="1"/>
  <c r="X418" i="19"/>
  <c r="X418" i="29" s="1"/>
  <c r="W418" i="19"/>
  <c r="W418" i="29" s="1"/>
  <c r="T418" i="19"/>
  <c r="S418" i="19"/>
  <c r="S418" i="29" s="1"/>
  <c r="R418" i="19"/>
  <c r="R418" i="29" s="1"/>
  <c r="Q418" i="19"/>
  <c r="Q418" i="29" s="1"/>
  <c r="O418" i="19"/>
  <c r="O418" i="29" s="1"/>
  <c r="L418" i="19"/>
  <c r="M418" i="19" s="1"/>
  <c r="M418" i="29" s="1"/>
  <c r="K418" i="19"/>
  <c r="J418" i="19"/>
  <c r="J418" i="29" s="1"/>
  <c r="I418" i="19"/>
  <c r="H418" i="19"/>
  <c r="G418" i="19"/>
  <c r="F418" i="19"/>
  <c r="BE417" i="19"/>
  <c r="BD417" i="19"/>
  <c r="AZ417" i="19"/>
  <c r="AY417" i="19"/>
  <c r="AX417" i="19"/>
  <c r="AW417" i="19"/>
  <c r="AV417" i="19"/>
  <c r="AS417" i="19"/>
  <c r="AS417" i="29" s="1"/>
  <c r="AR417" i="19"/>
  <c r="AR417" i="29" s="1"/>
  <c r="AQ417" i="19"/>
  <c r="AQ417" i="29" s="1"/>
  <c r="AP417" i="19"/>
  <c r="AP417" i="29" s="1"/>
  <c r="AO417" i="19"/>
  <c r="AO417" i="29" s="1"/>
  <c r="AN417" i="19"/>
  <c r="AN417" i="29" s="1"/>
  <c r="AM417" i="19"/>
  <c r="AM417" i="29" s="1"/>
  <c r="AL417" i="19"/>
  <c r="AK417" i="19"/>
  <c r="AJ417" i="19"/>
  <c r="AJ417" i="29" s="1"/>
  <c r="AI417" i="19"/>
  <c r="AI417" i="29" s="1"/>
  <c r="AH417" i="19"/>
  <c r="AH417" i="29" s="1"/>
  <c r="AG417" i="19"/>
  <c r="AG417" i="29" s="1"/>
  <c r="AF417" i="19"/>
  <c r="AF417" i="29" s="1"/>
  <c r="AC417" i="19"/>
  <c r="AB417" i="19"/>
  <c r="AB417" i="29" s="1"/>
  <c r="AA417" i="19"/>
  <c r="AA417" i="29" s="1"/>
  <c r="Z417" i="19"/>
  <c r="Z417" i="29" s="1"/>
  <c r="Y417" i="19"/>
  <c r="Y417" i="29" s="1"/>
  <c r="X417" i="19"/>
  <c r="X417" i="29" s="1"/>
  <c r="W417" i="19"/>
  <c r="W417" i="29" s="1"/>
  <c r="U417" i="19"/>
  <c r="U417" i="29" s="1"/>
  <c r="T417" i="19"/>
  <c r="S417" i="19"/>
  <c r="S417" i="29" s="1"/>
  <c r="R417" i="19"/>
  <c r="R417" i="29" s="1"/>
  <c r="Q417" i="19"/>
  <c r="Q417" i="29" s="1"/>
  <c r="O417" i="19"/>
  <c r="O417" i="29" s="1"/>
  <c r="M417" i="19"/>
  <c r="M417" i="29" s="1"/>
  <c r="L417" i="19"/>
  <c r="P417" i="19" s="1"/>
  <c r="P417" i="29" s="1"/>
  <c r="K417" i="19"/>
  <c r="J417" i="19"/>
  <c r="J417" i="29" s="1"/>
  <c r="I417" i="19"/>
  <c r="H417" i="19"/>
  <c r="G417" i="19"/>
  <c r="F417" i="19"/>
  <c r="BE416" i="19"/>
  <c r="BD416" i="19"/>
  <c r="AZ416" i="19"/>
  <c r="AY416" i="19"/>
  <c r="AX416" i="19"/>
  <c r="X416" i="19" s="1"/>
  <c r="X416" i="29" s="1"/>
  <c r="AW416" i="19"/>
  <c r="AV416" i="19"/>
  <c r="AS416" i="19"/>
  <c r="AS416" i="29" s="1"/>
  <c r="AR416" i="19"/>
  <c r="AR416" i="29" s="1"/>
  <c r="AQ416" i="19"/>
  <c r="AQ416" i="29" s="1"/>
  <c r="AP416" i="19"/>
  <c r="AP416" i="29" s="1"/>
  <c r="AO416" i="19"/>
  <c r="AO416" i="29" s="1"/>
  <c r="AN416" i="19"/>
  <c r="AN416" i="29" s="1"/>
  <c r="AM416" i="19"/>
  <c r="AM416" i="29" s="1"/>
  <c r="AL416" i="19"/>
  <c r="AK416" i="19"/>
  <c r="AJ416" i="19"/>
  <c r="AJ416" i="29" s="1"/>
  <c r="AI416" i="19"/>
  <c r="AI416" i="29" s="1"/>
  <c r="AH416" i="19"/>
  <c r="AH416" i="29" s="1"/>
  <c r="AG416" i="19"/>
  <c r="AG416" i="29" s="1"/>
  <c r="AF416" i="19"/>
  <c r="AF416" i="29" s="1"/>
  <c r="AC416" i="19"/>
  <c r="AD416" i="19" s="1"/>
  <c r="AD416" i="29" s="1"/>
  <c r="AB416" i="19"/>
  <c r="AB416" i="29" s="1"/>
  <c r="AA416" i="19"/>
  <c r="AA416" i="29" s="1"/>
  <c r="Z416" i="19"/>
  <c r="Z416" i="29" s="1"/>
  <c r="Y416" i="19"/>
  <c r="Y416" i="29" s="1"/>
  <c r="W416" i="19"/>
  <c r="W416" i="29" s="1"/>
  <c r="T416" i="19"/>
  <c r="V416" i="19" s="1"/>
  <c r="V416" i="29" s="1"/>
  <c r="S416" i="19"/>
  <c r="S416" i="29" s="1"/>
  <c r="R416" i="19"/>
  <c r="R416" i="29" s="1"/>
  <c r="Q416" i="19"/>
  <c r="Q416" i="29" s="1"/>
  <c r="O416" i="19"/>
  <c r="O416" i="29" s="1"/>
  <c r="L416" i="19"/>
  <c r="M416" i="19" s="1"/>
  <c r="M416" i="29" s="1"/>
  <c r="K416" i="19"/>
  <c r="J416" i="19"/>
  <c r="J416" i="29" s="1"/>
  <c r="I416" i="19"/>
  <c r="H416" i="19"/>
  <c r="G416" i="19"/>
  <c r="F416" i="19"/>
  <c r="BE415" i="19"/>
  <c r="BD415" i="19"/>
  <c r="AZ415" i="19"/>
  <c r="AY415" i="19"/>
  <c r="AX415" i="19"/>
  <c r="AW415" i="19"/>
  <c r="AV415" i="19"/>
  <c r="AS415" i="19"/>
  <c r="AS415" i="29" s="1"/>
  <c r="AR415" i="19"/>
  <c r="AR415" i="29" s="1"/>
  <c r="AQ415" i="19"/>
  <c r="AQ415" i="29" s="1"/>
  <c r="AP415" i="19"/>
  <c r="AP415" i="29" s="1"/>
  <c r="AO415" i="19"/>
  <c r="AO415" i="29" s="1"/>
  <c r="AN415" i="19"/>
  <c r="AN415" i="29" s="1"/>
  <c r="AM415" i="19"/>
  <c r="AM415" i="29" s="1"/>
  <c r="AL415" i="19"/>
  <c r="AK415" i="19"/>
  <c r="AK415" i="29" s="1"/>
  <c r="AJ415" i="19"/>
  <c r="AJ415" i="29" s="1"/>
  <c r="AI415" i="19"/>
  <c r="AI415" i="29" s="1"/>
  <c r="AH415" i="19"/>
  <c r="AH415" i="29" s="1"/>
  <c r="AG415" i="19"/>
  <c r="AG415" i="29" s="1"/>
  <c r="AF415" i="19"/>
  <c r="AF415" i="29" s="1"/>
  <c r="AC415" i="19"/>
  <c r="AB415" i="19"/>
  <c r="AB415" i="29" s="1"/>
  <c r="AA415" i="19"/>
  <c r="AA415" i="29" s="1"/>
  <c r="Z415" i="19"/>
  <c r="Z415" i="29" s="1"/>
  <c r="Y415" i="19"/>
  <c r="Y415" i="29" s="1"/>
  <c r="X415" i="19"/>
  <c r="X415" i="29" s="1"/>
  <c r="W415" i="19"/>
  <c r="W415" i="29" s="1"/>
  <c r="T415" i="19"/>
  <c r="U415" i="19" s="1"/>
  <c r="U415" i="29" s="1"/>
  <c r="S415" i="19"/>
  <c r="S415" i="29" s="1"/>
  <c r="R415" i="19"/>
  <c r="R415" i="29" s="1"/>
  <c r="Q415" i="19"/>
  <c r="Q415" i="29" s="1"/>
  <c r="O415" i="19"/>
  <c r="O415" i="29" s="1"/>
  <c r="L415" i="19"/>
  <c r="P415" i="19" s="1"/>
  <c r="P415" i="29" s="1"/>
  <c r="K415" i="19"/>
  <c r="J415" i="19"/>
  <c r="J415" i="29" s="1"/>
  <c r="I415" i="19"/>
  <c r="H415" i="19"/>
  <c r="G415" i="19"/>
  <c r="F415" i="19"/>
  <c r="BE414" i="19"/>
  <c r="BD414" i="19"/>
  <c r="AZ414" i="19"/>
  <c r="AY414" i="19"/>
  <c r="AX414" i="19"/>
  <c r="X414" i="19" s="1"/>
  <c r="X414" i="29" s="1"/>
  <c r="AW414" i="19"/>
  <c r="AV414" i="19"/>
  <c r="AS414" i="19"/>
  <c r="AS414" i="29" s="1"/>
  <c r="AR414" i="19"/>
  <c r="AR414" i="29" s="1"/>
  <c r="AQ414" i="19"/>
  <c r="AQ414" i="29" s="1"/>
  <c r="AP414" i="19"/>
  <c r="AP414" i="29" s="1"/>
  <c r="AO414" i="19"/>
  <c r="AO414" i="29" s="1"/>
  <c r="AN414" i="19"/>
  <c r="AN414" i="29" s="1"/>
  <c r="AM414" i="19"/>
  <c r="AM414" i="29" s="1"/>
  <c r="AL414" i="19"/>
  <c r="AK414" i="19"/>
  <c r="AK414" i="29" s="1"/>
  <c r="AJ414" i="19"/>
  <c r="AJ414" i="29" s="1"/>
  <c r="AI414" i="19"/>
  <c r="AI414" i="29" s="1"/>
  <c r="AH414" i="19"/>
  <c r="AH414" i="29" s="1"/>
  <c r="AG414" i="19"/>
  <c r="AG414" i="29" s="1"/>
  <c r="AF414" i="19"/>
  <c r="AF414" i="29" s="1"/>
  <c r="AC414" i="19"/>
  <c r="AD414" i="19" s="1"/>
  <c r="AD414" i="29" s="1"/>
  <c r="AB414" i="19"/>
  <c r="AB414" i="29" s="1"/>
  <c r="AA414" i="19"/>
  <c r="AA414" i="29" s="1"/>
  <c r="Z414" i="19"/>
  <c r="Z414" i="29" s="1"/>
  <c r="Y414" i="19"/>
  <c r="Y414" i="29" s="1"/>
  <c r="W414" i="19"/>
  <c r="W414" i="29" s="1"/>
  <c r="T414" i="19"/>
  <c r="S414" i="19"/>
  <c r="S414" i="29" s="1"/>
  <c r="R414" i="19"/>
  <c r="R414" i="29" s="1"/>
  <c r="Q414" i="19"/>
  <c r="Q414" i="29" s="1"/>
  <c r="O414" i="19"/>
  <c r="O414" i="29" s="1"/>
  <c r="L414" i="19"/>
  <c r="M414" i="19" s="1"/>
  <c r="M414" i="29" s="1"/>
  <c r="K414" i="19"/>
  <c r="J414" i="19"/>
  <c r="J414" i="29" s="1"/>
  <c r="I414" i="19"/>
  <c r="H414" i="19"/>
  <c r="G414" i="19"/>
  <c r="F414" i="19"/>
  <c r="BE413" i="19"/>
  <c r="BD413" i="19"/>
  <c r="AZ413" i="19"/>
  <c r="AY413" i="19"/>
  <c r="AX413" i="19"/>
  <c r="X413" i="19" s="1"/>
  <c r="X413" i="29" s="1"/>
  <c r="AW413" i="19"/>
  <c r="AV413" i="19"/>
  <c r="AS413" i="19"/>
  <c r="AS413" i="29" s="1"/>
  <c r="AR413" i="19"/>
  <c r="AR413" i="29" s="1"/>
  <c r="AQ413" i="19"/>
  <c r="AQ413" i="29" s="1"/>
  <c r="AP413" i="19"/>
  <c r="AP413" i="29" s="1"/>
  <c r="AO413" i="19"/>
  <c r="AO413" i="29" s="1"/>
  <c r="AN413" i="19"/>
  <c r="AN413" i="29" s="1"/>
  <c r="AM413" i="19"/>
  <c r="AM413" i="29" s="1"/>
  <c r="AL413" i="19"/>
  <c r="AK413" i="19"/>
  <c r="AJ413" i="19"/>
  <c r="AJ413" i="29" s="1"/>
  <c r="AI413" i="19"/>
  <c r="AI413" i="29" s="1"/>
  <c r="AH413" i="19"/>
  <c r="AH413" i="29" s="1"/>
  <c r="AG413" i="19"/>
  <c r="AG413" i="29" s="1"/>
  <c r="AF413" i="19"/>
  <c r="AF413" i="29" s="1"/>
  <c r="AC413" i="19"/>
  <c r="AE413" i="19" s="1"/>
  <c r="AE413" i="29" s="1"/>
  <c r="AB413" i="19"/>
  <c r="AB413" i="29" s="1"/>
  <c r="AA413" i="19"/>
  <c r="AA413" i="29" s="1"/>
  <c r="Z413" i="19"/>
  <c r="Z413" i="29" s="1"/>
  <c r="Y413" i="19"/>
  <c r="Y413" i="29" s="1"/>
  <c r="W413" i="19"/>
  <c r="W413" i="29" s="1"/>
  <c r="T413" i="19"/>
  <c r="U413" i="19" s="1"/>
  <c r="U413" i="29" s="1"/>
  <c r="S413" i="19"/>
  <c r="S413" i="29" s="1"/>
  <c r="R413" i="19"/>
  <c r="R413" i="29" s="1"/>
  <c r="Q413" i="19"/>
  <c r="Q413" i="29" s="1"/>
  <c r="O413" i="19"/>
  <c r="O413" i="29" s="1"/>
  <c r="L413" i="19"/>
  <c r="P413" i="19" s="1"/>
  <c r="P413" i="29" s="1"/>
  <c r="K413" i="19"/>
  <c r="J413" i="19"/>
  <c r="J413" i="29" s="1"/>
  <c r="I413" i="19"/>
  <c r="H413" i="19"/>
  <c r="G413" i="19"/>
  <c r="F413" i="19"/>
  <c r="BE412" i="19"/>
  <c r="BD412" i="19"/>
  <c r="AZ412" i="19"/>
  <c r="AY412" i="19"/>
  <c r="AX412" i="19"/>
  <c r="X412" i="19" s="1"/>
  <c r="X412" i="29" s="1"/>
  <c r="AW412" i="19"/>
  <c r="AV412" i="19"/>
  <c r="AS412" i="19"/>
  <c r="AS412" i="29" s="1"/>
  <c r="AR412" i="19"/>
  <c r="AR412" i="29" s="1"/>
  <c r="AQ412" i="19"/>
  <c r="AQ412" i="29" s="1"/>
  <c r="AP412" i="19"/>
  <c r="AP412" i="29" s="1"/>
  <c r="AO412" i="19"/>
  <c r="AO412" i="29" s="1"/>
  <c r="AN412" i="19"/>
  <c r="AN412" i="29" s="1"/>
  <c r="AM412" i="19"/>
  <c r="AM412" i="29" s="1"/>
  <c r="AL412" i="19"/>
  <c r="AK412" i="19"/>
  <c r="AK412" i="29" s="1"/>
  <c r="AJ412" i="19"/>
  <c r="AJ412" i="29" s="1"/>
  <c r="AI412" i="19"/>
  <c r="AI412" i="29" s="1"/>
  <c r="AH412" i="19"/>
  <c r="AH412" i="29" s="1"/>
  <c r="AG412" i="19"/>
  <c r="AG412" i="29" s="1"/>
  <c r="AF412" i="19"/>
  <c r="AF412" i="29" s="1"/>
  <c r="AC412" i="19"/>
  <c r="AD412" i="19" s="1"/>
  <c r="AD412" i="29" s="1"/>
  <c r="AB412" i="19"/>
  <c r="AB412" i="29" s="1"/>
  <c r="AA412" i="19"/>
  <c r="AA412" i="29" s="1"/>
  <c r="Z412" i="19"/>
  <c r="Z412" i="29" s="1"/>
  <c r="Y412" i="19"/>
  <c r="Y412" i="29" s="1"/>
  <c r="W412" i="19"/>
  <c r="W412" i="29" s="1"/>
  <c r="T412" i="19"/>
  <c r="V412" i="19" s="1"/>
  <c r="V412" i="29" s="1"/>
  <c r="S412" i="19"/>
  <c r="S412" i="29" s="1"/>
  <c r="R412" i="19"/>
  <c r="R412" i="29" s="1"/>
  <c r="Q412" i="19"/>
  <c r="Q412" i="29" s="1"/>
  <c r="O412" i="19"/>
  <c r="O412" i="29" s="1"/>
  <c r="L412" i="19"/>
  <c r="M412" i="19" s="1"/>
  <c r="M412" i="29" s="1"/>
  <c r="K412" i="19"/>
  <c r="J412" i="19"/>
  <c r="J412" i="29" s="1"/>
  <c r="I412" i="19"/>
  <c r="H412" i="19"/>
  <c r="G412" i="19"/>
  <c r="F412" i="19"/>
  <c r="BE411" i="19"/>
  <c r="BD411" i="19"/>
  <c r="AZ411" i="19"/>
  <c r="AY411" i="19"/>
  <c r="AX411" i="19"/>
  <c r="AW411" i="19"/>
  <c r="AV411" i="19"/>
  <c r="AS411" i="19"/>
  <c r="AS411" i="29" s="1"/>
  <c r="AR411" i="19"/>
  <c r="AR411" i="29" s="1"/>
  <c r="AQ411" i="19"/>
  <c r="AQ411" i="29" s="1"/>
  <c r="AP411" i="19"/>
  <c r="AP411" i="29" s="1"/>
  <c r="AO411" i="19"/>
  <c r="AO411" i="29" s="1"/>
  <c r="AN411" i="19"/>
  <c r="AN411" i="29" s="1"/>
  <c r="AM411" i="19"/>
  <c r="AM411" i="29" s="1"/>
  <c r="AL411" i="19"/>
  <c r="AK411" i="19"/>
  <c r="AK411" i="29" s="1"/>
  <c r="AJ411" i="19"/>
  <c r="AJ411" i="29" s="1"/>
  <c r="AI411" i="19"/>
  <c r="AI411" i="29" s="1"/>
  <c r="AH411" i="19"/>
  <c r="AH411" i="29" s="1"/>
  <c r="AG411" i="19"/>
  <c r="AG411" i="29" s="1"/>
  <c r="AF411" i="19"/>
  <c r="AF411" i="29" s="1"/>
  <c r="AC411" i="19"/>
  <c r="AB411" i="19"/>
  <c r="AB411" i="29" s="1"/>
  <c r="AA411" i="19"/>
  <c r="AA411" i="29" s="1"/>
  <c r="Z411" i="19"/>
  <c r="Z411" i="29" s="1"/>
  <c r="Y411" i="19"/>
  <c r="Y411" i="29" s="1"/>
  <c r="X411" i="19"/>
  <c r="X411" i="29" s="1"/>
  <c r="W411" i="19"/>
  <c r="W411" i="29" s="1"/>
  <c r="U411" i="19"/>
  <c r="U411" i="29" s="1"/>
  <c r="T411" i="19"/>
  <c r="S411" i="19"/>
  <c r="S411" i="29" s="1"/>
  <c r="R411" i="19"/>
  <c r="R411" i="29" s="1"/>
  <c r="Q411" i="19"/>
  <c r="Q411" i="29" s="1"/>
  <c r="O411" i="19"/>
  <c r="O411" i="29" s="1"/>
  <c r="M411" i="19"/>
  <c r="M411" i="29" s="1"/>
  <c r="L411" i="19"/>
  <c r="P411" i="19" s="1"/>
  <c r="P411" i="29" s="1"/>
  <c r="K411" i="19"/>
  <c r="J411" i="19"/>
  <c r="J411" i="29" s="1"/>
  <c r="I411" i="19"/>
  <c r="H411" i="19"/>
  <c r="G411" i="19"/>
  <c r="F411" i="19"/>
  <c r="BE410" i="19"/>
  <c r="BD410" i="19"/>
  <c r="AZ410" i="19"/>
  <c r="AY410" i="19"/>
  <c r="AX410" i="19"/>
  <c r="X410" i="19" s="1"/>
  <c r="X410" i="29" s="1"/>
  <c r="AW410" i="19"/>
  <c r="AV410" i="19"/>
  <c r="AS410" i="19"/>
  <c r="AS410" i="29" s="1"/>
  <c r="AR410" i="19"/>
  <c r="AR410" i="29" s="1"/>
  <c r="AQ410" i="19"/>
  <c r="AQ410" i="29" s="1"/>
  <c r="AP410" i="19"/>
  <c r="AP410" i="29" s="1"/>
  <c r="AO410" i="19"/>
  <c r="AO410" i="29" s="1"/>
  <c r="AN410" i="19"/>
  <c r="AN410" i="29" s="1"/>
  <c r="AM410" i="19"/>
  <c r="AM410" i="29" s="1"/>
  <c r="AL410" i="19"/>
  <c r="AK410" i="19"/>
  <c r="AK410" i="29" s="1"/>
  <c r="AJ410" i="19"/>
  <c r="AJ410" i="29" s="1"/>
  <c r="AI410" i="19"/>
  <c r="AI410" i="29" s="1"/>
  <c r="AH410" i="19"/>
  <c r="AH410" i="29" s="1"/>
  <c r="AG410" i="19"/>
  <c r="AG410" i="29" s="1"/>
  <c r="AF410" i="19"/>
  <c r="AF410" i="29" s="1"/>
  <c r="AC410" i="19"/>
  <c r="AD410" i="19" s="1"/>
  <c r="AD410" i="29" s="1"/>
  <c r="AB410" i="19"/>
  <c r="AB410" i="29" s="1"/>
  <c r="AA410" i="19"/>
  <c r="AA410" i="29" s="1"/>
  <c r="Z410" i="19"/>
  <c r="Z410" i="29" s="1"/>
  <c r="Y410" i="19"/>
  <c r="Y410" i="29" s="1"/>
  <c r="W410" i="19"/>
  <c r="W410" i="29" s="1"/>
  <c r="T410" i="19"/>
  <c r="S410" i="19"/>
  <c r="S410" i="29" s="1"/>
  <c r="R410" i="19"/>
  <c r="R410" i="29" s="1"/>
  <c r="Q410" i="19"/>
  <c r="Q410" i="29" s="1"/>
  <c r="O410" i="19"/>
  <c r="O410" i="29" s="1"/>
  <c r="L410" i="19"/>
  <c r="M410" i="19" s="1"/>
  <c r="M410" i="29" s="1"/>
  <c r="K410" i="19"/>
  <c r="J410" i="19"/>
  <c r="J410" i="29" s="1"/>
  <c r="I410" i="19"/>
  <c r="H410" i="19"/>
  <c r="G410" i="19"/>
  <c r="F410" i="19"/>
  <c r="BE409" i="19"/>
  <c r="BD409" i="19"/>
  <c r="AZ409" i="19"/>
  <c r="AY409" i="19"/>
  <c r="AX409" i="19"/>
  <c r="AW409" i="19"/>
  <c r="AV409" i="19"/>
  <c r="AS409" i="19"/>
  <c r="AS409" i="29" s="1"/>
  <c r="AR409" i="19"/>
  <c r="AR409" i="29" s="1"/>
  <c r="AQ409" i="19"/>
  <c r="AQ409" i="29" s="1"/>
  <c r="AP409" i="19"/>
  <c r="AP409" i="29" s="1"/>
  <c r="AO409" i="19"/>
  <c r="AO409" i="29" s="1"/>
  <c r="AN409" i="19"/>
  <c r="AN409" i="29" s="1"/>
  <c r="AM409" i="19"/>
  <c r="AM409" i="29" s="1"/>
  <c r="AL409" i="19"/>
  <c r="AK409" i="19"/>
  <c r="AJ409" i="19"/>
  <c r="AJ409" i="29" s="1"/>
  <c r="AI409" i="19"/>
  <c r="AI409" i="29" s="1"/>
  <c r="AH409" i="19"/>
  <c r="AH409" i="29" s="1"/>
  <c r="AG409" i="19"/>
  <c r="AG409" i="29" s="1"/>
  <c r="AF409" i="19"/>
  <c r="AF409" i="29" s="1"/>
  <c r="AE409" i="19"/>
  <c r="AE409" i="29" s="1"/>
  <c r="AC409" i="19"/>
  <c r="AB409" i="19"/>
  <c r="AB409" i="29" s="1"/>
  <c r="AA409" i="19"/>
  <c r="AA409" i="29" s="1"/>
  <c r="Z409" i="19"/>
  <c r="Z409" i="29" s="1"/>
  <c r="Y409" i="19"/>
  <c r="Y409" i="29" s="1"/>
  <c r="X409" i="19"/>
  <c r="X409" i="29" s="1"/>
  <c r="W409" i="19"/>
  <c r="W409" i="29" s="1"/>
  <c r="U409" i="19"/>
  <c r="U409" i="29" s="1"/>
  <c r="T409" i="19"/>
  <c r="S409" i="19"/>
  <c r="S409" i="29" s="1"/>
  <c r="R409" i="19"/>
  <c r="R409" i="29" s="1"/>
  <c r="Q409" i="19"/>
  <c r="Q409" i="29" s="1"/>
  <c r="O409" i="19"/>
  <c r="O409" i="29" s="1"/>
  <c r="M409" i="19"/>
  <c r="M409" i="29" s="1"/>
  <c r="L409" i="19"/>
  <c r="P409" i="19" s="1"/>
  <c r="P409" i="29" s="1"/>
  <c r="K409" i="19"/>
  <c r="J409" i="19"/>
  <c r="J409" i="29" s="1"/>
  <c r="I409" i="19"/>
  <c r="H409" i="19"/>
  <c r="G409" i="19"/>
  <c r="F409" i="19"/>
  <c r="BE408" i="19"/>
  <c r="BD408" i="19"/>
  <c r="AZ408" i="19"/>
  <c r="AY408" i="19"/>
  <c r="AX408" i="19"/>
  <c r="X408" i="19" s="1"/>
  <c r="X408" i="29" s="1"/>
  <c r="AW408" i="19"/>
  <c r="AV408" i="19"/>
  <c r="AS408" i="19"/>
  <c r="AS408" i="29" s="1"/>
  <c r="AR408" i="19"/>
  <c r="AR408" i="29" s="1"/>
  <c r="AQ408" i="19"/>
  <c r="AQ408" i="29" s="1"/>
  <c r="AP408" i="19"/>
  <c r="AP408" i="29" s="1"/>
  <c r="AO408" i="19"/>
  <c r="AO408" i="29" s="1"/>
  <c r="AN408" i="19"/>
  <c r="AN408" i="29" s="1"/>
  <c r="AM408" i="19"/>
  <c r="AM408" i="29" s="1"/>
  <c r="AL408" i="19"/>
  <c r="AK408" i="19"/>
  <c r="AK408" i="29" s="1"/>
  <c r="AJ408" i="19"/>
  <c r="AJ408" i="29" s="1"/>
  <c r="AI408" i="19"/>
  <c r="AI408" i="29" s="1"/>
  <c r="AH408" i="19"/>
  <c r="AH408" i="29" s="1"/>
  <c r="AG408" i="19"/>
  <c r="AG408" i="29" s="1"/>
  <c r="AF408" i="19"/>
  <c r="AF408" i="29" s="1"/>
  <c r="AC408" i="19"/>
  <c r="AD408" i="19" s="1"/>
  <c r="AD408" i="29" s="1"/>
  <c r="AB408" i="19"/>
  <c r="AB408" i="29" s="1"/>
  <c r="AA408" i="19"/>
  <c r="AA408" i="29" s="1"/>
  <c r="Z408" i="19"/>
  <c r="Z408" i="29" s="1"/>
  <c r="Y408" i="19"/>
  <c r="Y408" i="29" s="1"/>
  <c r="W408" i="19"/>
  <c r="W408" i="29" s="1"/>
  <c r="T408" i="19"/>
  <c r="V408" i="19" s="1"/>
  <c r="V408" i="29" s="1"/>
  <c r="S408" i="19"/>
  <c r="S408" i="29" s="1"/>
  <c r="R408" i="19"/>
  <c r="R408" i="29" s="1"/>
  <c r="Q408" i="19"/>
  <c r="Q408" i="29" s="1"/>
  <c r="O408" i="19"/>
  <c r="O408" i="29" s="1"/>
  <c r="L408" i="19"/>
  <c r="M408" i="19" s="1"/>
  <c r="M408" i="29" s="1"/>
  <c r="K408" i="19"/>
  <c r="J408" i="19"/>
  <c r="J408" i="29" s="1"/>
  <c r="I408" i="19"/>
  <c r="H408" i="19"/>
  <c r="G408" i="19"/>
  <c r="F408" i="19"/>
  <c r="BE407" i="19"/>
  <c r="BD407" i="19"/>
  <c r="AZ407" i="19"/>
  <c r="AY407" i="19"/>
  <c r="AX407" i="19"/>
  <c r="AW407" i="19"/>
  <c r="AV407" i="19"/>
  <c r="AS407" i="19"/>
  <c r="AS407" i="29" s="1"/>
  <c r="AR407" i="19"/>
  <c r="AR407" i="29" s="1"/>
  <c r="AQ407" i="19"/>
  <c r="AQ407" i="29" s="1"/>
  <c r="AP407" i="19"/>
  <c r="AP407" i="29" s="1"/>
  <c r="AO407" i="19"/>
  <c r="AO407" i="29" s="1"/>
  <c r="AN407" i="19"/>
  <c r="AN407" i="29" s="1"/>
  <c r="AM407" i="19"/>
  <c r="AM407" i="29" s="1"/>
  <c r="AL407" i="19"/>
  <c r="AK407" i="19"/>
  <c r="AK407" i="29" s="1"/>
  <c r="AJ407" i="19"/>
  <c r="AJ407" i="29" s="1"/>
  <c r="AI407" i="19"/>
  <c r="AI407" i="29" s="1"/>
  <c r="AH407" i="19"/>
  <c r="AH407" i="29" s="1"/>
  <c r="AG407" i="19"/>
  <c r="AG407" i="29" s="1"/>
  <c r="AF407" i="19"/>
  <c r="AF407" i="29" s="1"/>
  <c r="AC407" i="19"/>
  <c r="AB407" i="19"/>
  <c r="AB407" i="29" s="1"/>
  <c r="AA407" i="19"/>
  <c r="AA407" i="29" s="1"/>
  <c r="Z407" i="19"/>
  <c r="Z407" i="29" s="1"/>
  <c r="Y407" i="19"/>
  <c r="Y407" i="29" s="1"/>
  <c r="X407" i="19"/>
  <c r="X407" i="29" s="1"/>
  <c r="W407" i="19"/>
  <c r="W407" i="29" s="1"/>
  <c r="T407" i="19"/>
  <c r="U407" i="19" s="1"/>
  <c r="U407" i="29" s="1"/>
  <c r="S407" i="19"/>
  <c r="S407" i="29" s="1"/>
  <c r="R407" i="19"/>
  <c r="R407" i="29" s="1"/>
  <c r="Q407" i="19"/>
  <c r="Q407" i="29" s="1"/>
  <c r="O407" i="19"/>
  <c r="O407" i="29" s="1"/>
  <c r="L407" i="19"/>
  <c r="P407" i="19" s="1"/>
  <c r="P407" i="29" s="1"/>
  <c r="K407" i="19"/>
  <c r="J407" i="19"/>
  <c r="J407" i="29" s="1"/>
  <c r="I407" i="19"/>
  <c r="H407" i="19"/>
  <c r="G407" i="19"/>
  <c r="F407" i="19"/>
  <c r="BE406" i="19"/>
  <c r="BD406" i="19"/>
  <c r="AZ406" i="19"/>
  <c r="AY406" i="19"/>
  <c r="AX406" i="19"/>
  <c r="X406" i="19" s="1"/>
  <c r="X406" i="29" s="1"/>
  <c r="AW406" i="19"/>
  <c r="AV406" i="19"/>
  <c r="AS406" i="19"/>
  <c r="AS406" i="29" s="1"/>
  <c r="AR406" i="19"/>
  <c r="AR406" i="29" s="1"/>
  <c r="AQ406" i="19"/>
  <c r="AQ406" i="29" s="1"/>
  <c r="AP406" i="19"/>
  <c r="AP406" i="29" s="1"/>
  <c r="AO406" i="19"/>
  <c r="AO406" i="29" s="1"/>
  <c r="AN406" i="19"/>
  <c r="AN406" i="29" s="1"/>
  <c r="AM406" i="19"/>
  <c r="AM406" i="29" s="1"/>
  <c r="AL406" i="19"/>
  <c r="AK406" i="19"/>
  <c r="AK406" i="29" s="1"/>
  <c r="AJ406" i="19"/>
  <c r="AJ406" i="29" s="1"/>
  <c r="AI406" i="19"/>
  <c r="AI406" i="29" s="1"/>
  <c r="AH406" i="19"/>
  <c r="AH406" i="29" s="1"/>
  <c r="AG406" i="19"/>
  <c r="AG406" i="29" s="1"/>
  <c r="AF406" i="19"/>
  <c r="AF406" i="29" s="1"/>
  <c r="AC406" i="19"/>
  <c r="AD406" i="19" s="1"/>
  <c r="AD406" i="29" s="1"/>
  <c r="AB406" i="19"/>
  <c r="AB406" i="29" s="1"/>
  <c r="AA406" i="19"/>
  <c r="AA406" i="29" s="1"/>
  <c r="Z406" i="19"/>
  <c r="Z406" i="29" s="1"/>
  <c r="Y406" i="19"/>
  <c r="Y406" i="29" s="1"/>
  <c r="W406" i="19"/>
  <c r="W406" i="29" s="1"/>
  <c r="T406" i="19"/>
  <c r="S406" i="19"/>
  <c r="S406" i="29" s="1"/>
  <c r="R406" i="19"/>
  <c r="R406" i="29" s="1"/>
  <c r="Q406" i="19"/>
  <c r="Q406" i="29" s="1"/>
  <c r="O406" i="19"/>
  <c r="O406" i="29" s="1"/>
  <c r="L406" i="19"/>
  <c r="M406" i="19" s="1"/>
  <c r="M406" i="29" s="1"/>
  <c r="K406" i="19"/>
  <c r="J406" i="19"/>
  <c r="J406" i="29" s="1"/>
  <c r="I406" i="19"/>
  <c r="H406" i="19"/>
  <c r="G406" i="19"/>
  <c r="F406" i="19"/>
  <c r="BE405" i="19"/>
  <c r="BD405" i="19"/>
  <c r="AZ405" i="19"/>
  <c r="AY405" i="19"/>
  <c r="AX405" i="19"/>
  <c r="X405" i="19" s="1"/>
  <c r="X405" i="29" s="1"/>
  <c r="AW405" i="19"/>
  <c r="AV405" i="19"/>
  <c r="AS405" i="19"/>
  <c r="AS405" i="29" s="1"/>
  <c r="AR405" i="19"/>
  <c r="AR405" i="29" s="1"/>
  <c r="AQ405" i="19"/>
  <c r="AQ405" i="29" s="1"/>
  <c r="AP405" i="19"/>
  <c r="AP405" i="29" s="1"/>
  <c r="AO405" i="19"/>
  <c r="AO405" i="29" s="1"/>
  <c r="AN405" i="19"/>
  <c r="AN405" i="29" s="1"/>
  <c r="AM405" i="19"/>
  <c r="AM405" i="29" s="1"/>
  <c r="AL405" i="19"/>
  <c r="AK405" i="19"/>
  <c r="AJ405" i="19"/>
  <c r="AJ405" i="29" s="1"/>
  <c r="AI405" i="19"/>
  <c r="AI405" i="29" s="1"/>
  <c r="AH405" i="19"/>
  <c r="AH405" i="29" s="1"/>
  <c r="AG405" i="19"/>
  <c r="AG405" i="29" s="1"/>
  <c r="AF405" i="19"/>
  <c r="AF405" i="29" s="1"/>
  <c r="AC405" i="19"/>
  <c r="AE405" i="19" s="1"/>
  <c r="AE405" i="29" s="1"/>
  <c r="AB405" i="19"/>
  <c r="AB405" i="29" s="1"/>
  <c r="AA405" i="19"/>
  <c r="AA405" i="29" s="1"/>
  <c r="Z405" i="19"/>
  <c r="Z405" i="29" s="1"/>
  <c r="Y405" i="19"/>
  <c r="Y405" i="29" s="1"/>
  <c r="W405" i="19"/>
  <c r="W405" i="29" s="1"/>
  <c r="T405" i="19"/>
  <c r="U405" i="19" s="1"/>
  <c r="U405" i="29" s="1"/>
  <c r="S405" i="19"/>
  <c r="S405" i="29" s="1"/>
  <c r="R405" i="19"/>
  <c r="R405" i="29" s="1"/>
  <c r="Q405" i="19"/>
  <c r="Q405" i="29" s="1"/>
  <c r="O405" i="19"/>
  <c r="O405" i="29" s="1"/>
  <c r="L405" i="19"/>
  <c r="P405" i="19" s="1"/>
  <c r="P405" i="29" s="1"/>
  <c r="K405" i="19"/>
  <c r="J405" i="19"/>
  <c r="J405" i="29" s="1"/>
  <c r="I405" i="19"/>
  <c r="H405" i="19"/>
  <c r="G405" i="19"/>
  <c r="F405" i="19"/>
  <c r="BE404" i="19"/>
  <c r="BD404" i="19"/>
  <c r="AZ404" i="19"/>
  <c r="AY404" i="19"/>
  <c r="AX404" i="19"/>
  <c r="X404" i="19" s="1"/>
  <c r="X404" i="29" s="1"/>
  <c r="AW404" i="19"/>
  <c r="AV404" i="19"/>
  <c r="AS404" i="19"/>
  <c r="AS404" i="29" s="1"/>
  <c r="AR404" i="19"/>
  <c r="AR404" i="29" s="1"/>
  <c r="AQ404" i="19"/>
  <c r="AQ404" i="29" s="1"/>
  <c r="AP404" i="19"/>
  <c r="AP404" i="29" s="1"/>
  <c r="AO404" i="19"/>
  <c r="AO404" i="29" s="1"/>
  <c r="AN404" i="19"/>
  <c r="AN404" i="29" s="1"/>
  <c r="AM404" i="19"/>
  <c r="AM404" i="29" s="1"/>
  <c r="AL404" i="19"/>
  <c r="AK404" i="19"/>
  <c r="AK404" i="29" s="1"/>
  <c r="AJ404" i="19"/>
  <c r="AJ404" i="29" s="1"/>
  <c r="AI404" i="19"/>
  <c r="AI404" i="29" s="1"/>
  <c r="AH404" i="19"/>
  <c r="AH404" i="29" s="1"/>
  <c r="AG404" i="19"/>
  <c r="AG404" i="29" s="1"/>
  <c r="AF404" i="19"/>
  <c r="AF404" i="29" s="1"/>
  <c r="AC404" i="19"/>
  <c r="AD404" i="19" s="1"/>
  <c r="AD404" i="29" s="1"/>
  <c r="AB404" i="19"/>
  <c r="AB404" i="29" s="1"/>
  <c r="AA404" i="19"/>
  <c r="AA404" i="29" s="1"/>
  <c r="Z404" i="19"/>
  <c r="Z404" i="29" s="1"/>
  <c r="Y404" i="19"/>
  <c r="Y404" i="29" s="1"/>
  <c r="W404" i="19"/>
  <c r="W404" i="29" s="1"/>
  <c r="T404" i="19"/>
  <c r="V404" i="19" s="1"/>
  <c r="V404" i="29" s="1"/>
  <c r="S404" i="19"/>
  <c r="S404" i="29" s="1"/>
  <c r="R404" i="19"/>
  <c r="R404" i="29" s="1"/>
  <c r="Q404" i="19"/>
  <c r="Q404" i="29" s="1"/>
  <c r="O404" i="19"/>
  <c r="O404" i="29" s="1"/>
  <c r="L404" i="19"/>
  <c r="M404" i="19" s="1"/>
  <c r="M404" i="29" s="1"/>
  <c r="K404" i="19"/>
  <c r="J404" i="19"/>
  <c r="J404" i="29" s="1"/>
  <c r="I404" i="19"/>
  <c r="H404" i="19"/>
  <c r="G404" i="19"/>
  <c r="F404" i="19"/>
  <c r="BE403" i="19"/>
  <c r="BD403" i="19"/>
  <c r="AZ403" i="19"/>
  <c r="AY403" i="19"/>
  <c r="AX403" i="19"/>
  <c r="AW403" i="19"/>
  <c r="AV403" i="19"/>
  <c r="AS403" i="19"/>
  <c r="AS403" i="29" s="1"/>
  <c r="AR403" i="19"/>
  <c r="AR403" i="29" s="1"/>
  <c r="AQ403" i="19"/>
  <c r="AQ403" i="29" s="1"/>
  <c r="AP403" i="19"/>
  <c r="AP403" i="29" s="1"/>
  <c r="AO403" i="19"/>
  <c r="AO403" i="29" s="1"/>
  <c r="AN403" i="19"/>
  <c r="AN403" i="29" s="1"/>
  <c r="AM403" i="19"/>
  <c r="AM403" i="29" s="1"/>
  <c r="AL403" i="19"/>
  <c r="AK403" i="19"/>
  <c r="AK403" i="29" s="1"/>
  <c r="AJ403" i="19"/>
  <c r="AJ403" i="29" s="1"/>
  <c r="AI403" i="19"/>
  <c r="AI403" i="29" s="1"/>
  <c r="AH403" i="19"/>
  <c r="AH403" i="29" s="1"/>
  <c r="AG403" i="19"/>
  <c r="AG403" i="29" s="1"/>
  <c r="AF403" i="19"/>
  <c r="AF403" i="29" s="1"/>
  <c r="AC403" i="19"/>
  <c r="AB403" i="19"/>
  <c r="AB403" i="29" s="1"/>
  <c r="AA403" i="19"/>
  <c r="AA403" i="29" s="1"/>
  <c r="Z403" i="19"/>
  <c r="Z403" i="29" s="1"/>
  <c r="Y403" i="19"/>
  <c r="Y403" i="29" s="1"/>
  <c r="X403" i="19"/>
  <c r="X403" i="29" s="1"/>
  <c r="W403" i="19"/>
  <c r="W403" i="29" s="1"/>
  <c r="U403" i="19"/>
  <c r="U403" i="29" s="1"/>
  <c r="T403" i="19"/>
  <c r="S403" i="19"/>
  <c r="S403" i="29" s="1"/>
  <c r="R403" i="19"/>
  <c r="R403" i="29" s="1"/>
  <c r="Q403" i="19"/>
  <c r="Q403" i="29" s="1"/>
  <c r="O403" i="19"/>
  <c r="O403" i="29" s="1"/>
  <c r="M403" i="19"/>
  <c r="M403" i="29" s="1"/>
  <c r="L403" i="19"/>
  <c r="P403" i="19" s="1"/>
  <c r="P403" i="29" s="1"/>
  <c r="K403" i="19"/>
  <c r="J403" i="19"/>
  <c r="J403" i="29" s="1"/>
  <c r="I403" i="19"/>
  <c r="H403" i="19"/>
  <c r="G403" i="19"/>
  <c r="F403" i="19"/>
  <c r="BE402" i="19"/>
  <c r="BD402" i="19"/>
  <c r="AZ402" i="19"/>
  <c r="AY402" i="19"/>
  <c r="AX402" i="19"/>
  <c r="X402" i="19" s="1"/>
  <c r="X402" i="29" s="1"/>
  <c r="AW402" i="19"/>
  <c r="AV402" i="19"/>
  <c r="AS402" i="19"/>
  <c r="AS402" i="29" s="1"/>
  <c r="AR402" i="19"/>
  <c r="AR402" i="29" s="1"/>
  <c r="AQ402" i="19"/>
  <c r="AQ402" i="29" s="1"/>
  <c r="AP402" i="19"/>
  <c r="AP402" i="29" s="1"/>
  <c r="AO402" i="19"/>
  <c r="AO402" i="29" s="1"/>
  <c r="AN402" i="19"/>
  <c r="AN402" i="29" s="1"/>
  <c r="AM402" i="19"/>
  <c r="AM402" i="29" s="1"/>
  <c r="AL402" i="19"/>
  <c r="AK402" i="19"/>
  <c r="AK402" i="29" s="1"/>
  <c r="AJ402" i="19"/>
  <c r="AJ402" i="29" s="1"/>
  <c r="AI402" i="19"/>
  <c r="AI402" i="29" s="1"/>
  <c r="AH402" i="19"/>
  <c r="AH402" i="29" s="1"/>
  <c r="AG402" i="19"/>
  <c r="AG402" i="29" s="1"/>
  <c r="AF402" i="19"/>
  <c r="AF402" i="29" s="1"/>
  <c r="AC402" i="19"/>
  <c r="AD402" i="19" s="1"/>
  <c r="AD402" i="29" s="1"/>
  <c r="AB402" i="19"/>
  <c r="AB402" i="29" s="1"/>
  <c r="AA402" i="19"/>
  <c r="AA402" i="29" s="1"/>
  <c r="Z402" i="19"/>
  <c r="Z402" i="29" s="1"/>
  <c r="Y402" i="19"/>
  <c r="Y402" i="29" s="1"/>
  <c r="W402" i="19"/>
  <c r="W402" i="29" s="1"/>
  <c r="T402" i="19"/>
  <c r="S402" i="19"/>
  <c r="S402" i="29" s="1"/>
  <c r="R402" i="19"/>
  <c r="R402" i="29" s="1"/>
  <c r="Q402" i="19"/>
  <c r="Q402" i="29" s="1"/>
  <c r="O402" i="19"/>
  <c r="O402" i="29" s="1"/>
  <c r="L402" i="19"/>
  <c r="M402" i="19" s="1"/>
  <c r="M402" i="29" s="1"/>
  <c r="K402" i="19"/>
  <c r="J402" i="19"/>
  <c r="J402" i="29" s="1"/>
  <c r="I402" i="19"/>
  <c r="H402" i="19"/>
  <c r="G402" i="19"/>
  <c r="F402" i="19"/>
  <c r="BE401" i="19"/>
  <c r="BD401" i="19"/>
  <c r="AZ401" i="19"/>
  <c r="AY401" i="19"/>
  <c r="AX401" i="19"/>
  <c r="AW401" i="19"/>
  <c r="AV401" i="19"/>
  <c r="AS401" i="19"/>
  <c r="AS401" i="29" s="1"/>
  <c r="AR401" i="19"/>
  <c r="AR401" i="29" s="1"/>
  <c r="AQ401" i="19"/>
  <c r="AQ401" i="29" s="1"/>
  <c r="AP401" i="19"/>
  <c r="AP401" i="29" s="1"/>
  <c r="AO401" i="19"/>
  <c r="AO401" i="29" s="1"/>
  <c r="AN401" i="19"/>
  <c r="AN401" i="29" s="1"/>
  <c r="AM401" i="19"/>
  <c r="AM401" i="29" s="1"/>
  <c r="AL401" i="19"/>
  <c r="AK401" i="19"/>
  <c r="AJ401" i="19"/>
  <c r="AJ401" i="29" s="1"/>
  <c r="AI401" i="19"/>
  <c r="AI401" i="29" s="1"/>
  <c r="AH401" i="19"/>
  <c r="AH401" i="29" s="1"/>
  <c r="AG401" i="19"/>
  <c r="AG401" i="29" s="1"/>
  <c r="AF401" i="19"/>
  <c r="AF401" i="29" s="1"/>
  <c r="AE401" i="19"/>
  <c r="AE401" i="29" s="1"/>
  <c r="AC401" i="19"/>
  <c r="AB401" i="19"/>
  <c r="AB401" i="29" s="1"/>
  <c r="AA401" i="19"/>
  <c r="AA401" i="29" s="1"/>
  <c r="Z401" i="19"/>
  <c r="Z401" i="29" s="1"/>
  <c r="Y401" i="19"/>
  <c r="Y401" i="29" s="1"/>
  <c r="X401" i="19"/>
  <c r="X401" i="29" s="1"/>
  <c r="W401" i="19"/>
  <c r="W401" i="29" s="1"/>
  <c r="U401" i="19"/>
  <c r="U401" i="29" s="1"/>
  <c r="T401" i="19"/>
  <c r="S401" i="19"/>
  <c r="S401" i="29" s="1"/>
  <c r="R401" i="19"/>
  <c r="R401" i="29" s="1"/>
  <c r="Q401" i="19"/>
  <c r="Q401" i="29" s="1"/>
  <c r="O401" i="19"/>
  <c r="O401" i="29" s="1"/>
  <c r="M401" i="19"/>
  <c r="M401" i="29" s="1"/>
  <c r="L401" i="19"/>
  <c r="P401" i="19" s="1"/>
  <c r="P401" i="29" s="1"/>
  <c r="K401" i="19"/>
  <c r="J401" i="19"/>
  <c r="J401" i="29" s="1"/>
  <c r="I401" i="19"/>
  <c r="H401" i="19"/>
  <c r="G401" i="19"/>
  <c r="F401" i="19"/>
  <c r="BE400" i="19"/>
  <c r="BD400" i="19"/>
  <c r="AZ400" i="19"/>
  <c r="AY400" i="19"/>
  <c r="AX400" i="19"/>
  <c r="X400" i="19" s="1"/>
  <c r="X400" i="29" s="1"/>
  <c r="AW400" i="19"/>
  <c r="AV400" i="19"/>
  <c r="AS400" i="19"/>
  <c r="AS400" i="29" s="1"/>
  <c r="AR400" i="19"/>
  <c r="AR400" i="29" s="1"/>
  <c r="AQ400" i="19"/>
  <c r="AQ400" i="29" s="1"/>
  <c r="AP400" i="19"/>
  <c r="AP400" i="29" s="1"/>
  <c r="AO400" i="19"/>
  <c r="AO400" i="29" s="1"/>
  <c r="AN400" i="19"/>
  <c r="AN400" i="29" s="1"/>
  <c r="AM400" i="19"/>
  <c r="AM400" i="29" s="1"/>
  <c r="AL400" i="19"/>
  <c r="AK400" i="19"/>
  <c r="AK400" i="29" s="1"/>
  <c r="AJ400" i="19"/>
  <c r="AJ400" i="29" s="1"/>
  <c r="AI400" i="19"/>
  <c r="AI400" i="29" s="1"/>
  <c r="AH400" i="19"/>
  <c r="AH400" i="29" s="1"/>
  <c r="AG400" i="19"/>
  <c r="AG400" i="29" s="1"/>
  <c r="AF400" i="19"/>
  <c r="AF400" i="29" s="1"/>
  <c r="AC400" i="19"/>
  <c r="AD400" i="19" s="1"/>
  <c r="AD400" i="29" s="1"/>
  <c r="AB400" i="19"/>
  <c r="AB400" i="29" s="1"/>
  <c r="AA400" i="19"/>
  <c r="AA400" i="29" s="1"/>
  <c r="Z400" i="19"/>
  <c r="Z400" i="29" s="1"/>
  <c r="Y400" i="19"/>
  <c r="Y400" i="29" s="1"/>
  <c r="W400" i="19"/>
  <c r="W400" i="29" s="1"/>
  <c r="T400" i="19"/>
  <c r="V400" i="19" s="1"/>
  <c r="V400" i="29" s="1"/>
  <c r="S400" i="19"/>
  <c r="S400" i="29" s="1"/>
  <c r="R400" i="19"/>
  <c r="R400" i="29" s="1"/>
  <c r="Q400" i="19"/>
  <c r="Q400" i="29" s="1"/>
  <c r="O400" i="19"/>
  <c r="O400" i="29" s="1"/>
  <c r="L400" i="19"/>
  <c r="M400" i="19" s="1"/>
  <c r="M400" i="29" s="1"/>
  <c r="K400" i="19"/>
  <c r="J400" i="19"/>
  <c r="J400" i="29" s="1"/>
  <c r="I400" i="19"/>
  <c r="H400" i="19"/>
  <c r="G400" i="19"/>
  <c r="F400" i="19"/>
  <c r="BE399" i="19"/>
  <c r="BD399" i="19"/>
  <c r="AZ399" i="19"/>
  <c r="AY399" i="19"/>
  <c r="AX399" i="19"/>
  <c r="AW399" i="19"/>
  <c r="AV399" i="19"/>
  <c r="AS399" i="19"/>
  <c r="AS399" i="29" s="1"/>
  <c r="AR399" i="19"/>
  <c r="AR399" i="29" s="1"/>
  <c r="AQ399" i="19"/>
  <c r="AQ399" i="29" s="1"/>
  <c r="AP399" i="19"/>
  <c r="AP399" i="29" s="1"/>
  <c r="AO399" i="19"/>
  <c r="AO399" i="29" s="1"/>
  <c r="AN399" i="19"/>
  <c r="AN399" i="29" s="1"/>
  <c r="AM399" i="19"/>
  <c r="AM399" i="29" s="1"/>
  <c r="AL399" i="19"/>
  <c r="AK399" i="19"/>
  <c r="AK399" i="29" s="1"/>
  <c r="AJ399" i="19"/>
  <c r="AJ399" i="29" s="1"/>
  <c r="AI399" i="19"/>
  <c r="AI399" i="29" s="1"/>
  <c r="AH399" i="19"/>
  <c r="AH399" i="29" s="1"/>
  <c r="AG399" i="19"/>
  <c r="AG399" i="29" s="1"/>
  <c r="AF399" i="19"/>
  <c r="AF399" i="29" s="1"/>
  <c r="AC399" i="19"/>
  <c r="AB399" i="19"/>
  <c r="AB399" i="29" s="1"/>
  <c r="AA399" i="19"/>
  <c r="AA399" i="29" s="1"/>
  <c r="Z399" i="19"/>
  <c r="Z399" i="29" s="1"/>
  <c r="Y399" i="19"/>
  <c r="Y399" i="29" s="1"/>
  <c r="X399" i="19"/>
  <c r="X399" i="29" s="1"/>
  <c r="W399" i="19"/>
  <c r="W399" i="29" s="1"/>
  <c r="T399" i="19"/>
  <c r="U399" i="19" s="1"/>
  <c r="U399" i="29" s="1"/>
  <c r="S399" i="19"/>
  <c r="S399" i="29" s="1"/>
  <c r="R399" i="19"/>
  <c r="R399" i="29" s="1"/>
  <c r="Q399" i="19"/>
  <c r="Q399" i="29" s="1"/>
  <c r="O399" i="19"/>
  <c r="O399" i="29" s="1"/>
  <c r="L399" i="19"/>
  <c r="P399" i="19" s="1"/>
  <c r="P399" i="29" s="1"/>
  <c r="K399" i="19"/>
  <c r="J399" i="19"/>
  <c r="J399" i="29" s="1"/>
  <c r="I399" i="19"/>
  <c r="H399" i="19"/>
  <c r="G399" i="19"/>
  <c r="F399" i="19"/>
  <c r="BE398" i="19"/>
  <c r="BD398" i="19"/>
  <c r="AZ398" i="19"/>
  <c r="AY398" i="19"/>
  <c r="AX398" i="19"/>
  <c r="X398" i="19" s="1"/>
  <c r="X398" i="29" s="1"/>
  <c r="AW398" i="19"/>
  <c r="AV398" i="19"/>
  <c r="AS398" i="19"/>
  <c r="AS398" i="29" s="1"/>
  <c r="AR398" i="19"/>
  <c r="AR398" i="29" s="1"/>
  <c r="AQ398" i="19"/>
  <c r="AQ398" i="29" s="1"/>
  <c r="AP398" i="19"/>
  <c r="AP398" i="29" s="1"/>
  <c r="AO398" i="19"/>
  <c r="AO398" i="29" s="1"/>
  <c r="AN398" i="19"/>
  <c r="AN398" i="29" s="1"/>
  <c r="AM398" i="19"/>
  <c r="AM398" i="29" s="1"/>
  <c r="AL398" i="19"/>
  <c r="AK398" i="19"/>
  <c r="AK398" i="29" s="1"/>
  <c r="AJ398" i="19"/>
  <c r="AJ398" i="29" s="1"/>
  <c r="AI398" i="19"/>
  <c r="AI398" i="29" s="1"/>
  <c r="AH398" i="19"/>
  <c r="AH398" i="29" s="1"/>
  <c r="AG398" i="19"/>
  <c r="AG398" i="29" s="1"/>
  <c r="AF398" i="19"/>
  <c r="AF398" i="29" s="1"/>
  <c r="AC398" i="19"/>
  <c r="AD398" i="19" s="1"/>
  <c r="AD398" i="29" s="1"/>
  <c r="AB398" i="19"/>
  <c r="AB398" i="29" s="1"/>
  <c r="AA398" i="19"/>
  <c r="AA398" i="29" s="1"/>
  <c r="Z398" i="19"/>
  <c r="Z398" i="29" s="1"/>
  <c r="Y398" i="19"/>
  <c r="Y398" i="29" s="1"/>
  <c r="W398" i="19"/>
  <c r="W398" i="29" s="1"/>
  <c r="T398" i="19"/>
  <c r="S398" i="19"/>
  <c r="S398" i="29" s="1"/>
  <c r="R398" i="19"/>
  <c r="R398" i="29" s="1"/>
  <c r="Q398" i="19"/>
  <c r="Q398" i="29" s="1"/>
  <c r="O398" i="19"/>
  <c r="O398" i="29" s="1"/>
  <c r="L398" i="19"/>
  <c r="M398" i="19" s="1"/>
  <c r="M398" i="29" s="1"/>
  <c r="K398" i="19"/>
  <c r="J398" i="19"/>
  <c r="J398" i="29" s="1"/>
  <c r="I398" i="19"/>
  <c r="H398" i="19"/>
  <c r="G398" i="19"/>
  <c r="F398" i="19"/>
  <c r="BE397" i="19"/>
  <c r="BD397" i="19"/>
  <c r="AZ397" i="19"/>
  <c r="AY397" i="19"/>
  <c r="AX397" i="19"/>
  <c r="X397" i="19" s="1"/>
  <c r="X397" i="29" s="1"/>
  <c r="AW397" i="19"/>
  <c r="AV397" i="19"/>
  <c r="AS397" i="19"/>
  <c r="AS397" i="29" s="1"/>
  <c r="AR397" i="19"/>
  <c r="AR397" i="29" s="1"/>
  <c r="AQ397" i="19"/>
  <c r="AQ397" i="29" s="1"/>
  <c r="AP397" i="19"/>
  <c r="AP397" i="29" s="1"/>
  <c r="AO397" i="19"/>
  <c r="AO397" i="29" s="1"/>
  <c r="AN397" i="19"/>
  <c r="AN397" i="29" s="1"/>
  <c r="AM397" i="19"/>
  <c r="AM397" i="29" s="1"/>
  <c r="AL397" i="19"/>
  <c r="AL397" i="29" s="1"/>
  <c r="AK397" i="19"/>
  <c r="AK397" i="29" s="1"/>
  <c r="AJ397" i="19"/>
  <c r="AJ397" i="29" s="1"/>
  <c r="AI397" i="19"/>
  <c r="AI397" i="29" s="1"/>
  <c r="AH397" i="19"/>
  <c r="AH397" i="29" s="1"/>
  <c r="AG397" i="19"/>
  <c r="AG397" i="29" s="1"/>
  <c r="AF397" i="19"/>
  <c r="AF397" i="29" s="1"/>
  <c r="AC397" i="19"/>
  <c r="AE397" i="19" s="1"/>
  <c r="AE397" i="29" s="1"/>
  <c r="AB397" i="19"/>
  <c r="AB397" i="29" s="1"/>
  <c r="AA397" i="19"/>
  <c r="AA397" i="29" s="1"/>
  <c r="Z397" i="19"/>
  <c r="Z397" i="29" s="1"/>
  <c r="Y397" i="19"/>
  <c r="Y397" i="29" s="1"/>
  <c r="W397" i="19"/>
  <c r="W397" i="29" s="1"/>
  <c r="T397" i="19"/>
  <c r="U397" i="19" s="1"/>
  <c r="U397" i="29" s="1"/>
  <c r="S397" i="19"/>
  <c r="S397" i="29" s="1"/>
  <c r="R397" i="19"/>
  <c r="R397" i="29" s="1"/>
  <c r="Q397" i="19"/>
  <c r="Q397" i="29" s="1"/>
  <c r="O397" i="19"/>
  <c r="O397" i="29" s="1"/>
  <c r="L397" i="19"/>
  <c r="P397" i="19" s="1"/>
  <c r="P397" i="29" s="1"/>
  <c r="K397" i="19"/>
  <c r="J397" i="19"/>
  <c r="J397" i="29" s="1"/>
  <c r="I397" i="19"/>
  <c r="H397" i="19"/>
  <c r="G397" i="19"/>
  <c r="F397" i="19"/>
  <c r="BE396" i="19"/>
  <c r="BD396" i="19"/>
  <c r="AZ396" i="19"/>
  <c r="AY396" i="19"/>
  <c r="AX396" i="19"/>
  <c r="X396" i="19" s="1"/>
  <c r="X396" i="29" s="1"/>
  <c r="AW396" i="19"/>
  <c r="AV396" i="19"/>
  <c r="AS396" i="19"/>
  <c r="AS396" i="29" s="1"/>
  <c r="AR396" i="19"/>
  <c r="AR396" i="29" s="1"/>
  <c r="AQ396" i="19"/>
  <c r="AQ396" i="29" s="1"/>
  <c r="AP396" i="19"/>
  <c r="AP396" i="29" s="1"/>
  <c r="AO396" i="19"/>
  <c r="AO396" i="29" s="1"/>
  <c r="AN396" i="19"/>
  <c r="AN396" i="29" s="1"/>
  <c r="AM396" i="19"/>
  <c r="AM396" i="29" s="1"/>
  <c r="AL396" i="19"/>
  <c r="AK396" i="19"/>
  <c r="AK396" i="29" s="1"/>
  <c r="AJ396" i="19"/>
  <c r="AJ396" i="29" s="1"/>
  <c r="AI396" i="19"/>
  <c r="AI396" i="29" s="1"/>
  <c r="AH396" i="19"/>
  <c r="AH396" i="29" s="1"/>
  <c r="AG396" i="19"/>
  <c r="AG396" i="29" s="1"/>
  <c r="AF396" i="19"/>
  <c r="AF396" i="29" s="1"/>
  <c r="AC396" i="19"/>
  <c r="AD396" i="19" s="1"/>
  <c r="AD396" i="29" s="1"/>
  <c r="AB396" i="19"/>
  <c r="AB396" i="29" s="1"/>
  <c r="AA396" i="19"/>
  <c r="AA396" i="29" s="1"/>
  <c r="Z396" i="19"/>
  <c r="Z396" i="29" s="1"/>
  <c r="Y396" i="19"/>
  <c r="Y396" i="29" s="1"/>
  <c r="W396" i="19"/>
  <c r="W396" i="29" s="1"/>
  <c r="T396" i="19"/>
  <c r="V396" i="19" s="1"/>
  <c r="V396" i="29" s="1"/>
  <c r="S396" i="19"/>
  <c r="S396" i="29" s="1"/>
  <c r="R396" i="19"/>
  <c r="R396" i="29" s="1"/>
  <c r="Q396" i="19"/>
  <c r="Q396" i="29" s="1"/>
  <c r="O396" i="19"/>
  <c r="O396" i="29" s="1"/>
  <c r="L396" i="19"/>
  <c r="M396" i="19" s="1"/>
  <c r="M396" i="29" s="1"/>
  <c r="K396" i="19"/>
  <c r="J396" i="19"/>
  <c r="J396" i="29" s="1"/>
  <c r="I396" i="19"/>
  <c r="H396" i="19"/>
  <c r="G396" i="19"/>
  <c r="F396" i="19"/>
  <c r="BE395" i="19"/>
  <c r="BD395" i="19"/>
  <c r="AZ395" i="19"/>
  <c r="AY395" i="19"/>
  <c r="AX395" i="19"/>
  <c r="AW395" i="19"/>
  <c r="AV395" i="19"/>
  <c r="AS395" i="19"/>
  <c r="AS395" i="29" s="1"/>
  <c r="AR395" i="19"/>
  <c r="AR395" i="29" s="1"/>
  <c r="AQ395" i="19"/>
  <c r="AQ395" i="29" s="1"/>
  <c r="AP395" i="19"/>
  <c r="AP395" i="29" s="1"/>
  <c r="AO395" i="19"/>
  <c r="AO395" i="29" s="1"/>
  <c r="AN395" i="19"/>
  <c r="AN395" i="29" s="1"/>
  <c r="AM395" i="19"/>
  <c r="AM395" i="29" s="1"/>
  <c r="AL395" i="19"/>
  <c r="AK395" i="19"/>
  <c r="AK395" i="29" s="1"/>
  <c r="AJ395" i="19"/>
  <c r="AJ395" i="29" s="1"/>
  <c r="AI395" i="19"/>
  <c r="AI395" i="29" s="1"/>
  <c r="AH395" i="19"/>
  <c r="AH395" i="29" s="1"/>
  <c r="AG395" i="19"/>
  <c r="AG395" i="29" s="1"/>
  <c r="AF395" i="19"/>
  <c r="AF395" i="29" s="1"/>
  <c r="AC395" i="19"/>
  <c r="AB395" i="19"/>
  <c r="AB395" i="29" s="1"/>
  <c r="AA395" i="19"/>
  <c r="AA395" i="29" s="1"/>
  <c r="Z395" i="19"/>
  <c r="Z395" i="29" s="1"/>
  <c r="Y395" i="19"/>
  <c r="Y395" i="29" s="1"/>
  <c r="X395" i="19"/>
  <c r="X395" i="29" s="1"/>
  <c r="W395" i="19"/>
  <c r="W395" i="29" s="1"/>
  <c r="U395" i="19"/>
  <c r="U395" i="29" s="1"/>
  <c r="T395" i="19"/>
  <c r="S395" i="19"/>
  <c r="S395" i="29" s="1"/>
  <c r="R395" i="19"/>
  <c r="R395" i="29" s="1"/>
  <c r="Q395" i="19"/>
  <c r="Q395" i="29" s="1"/>
  <c r="O395" i="19"/>
  <c r="O395" i="29" s="1"/>
  <c r="M395" i="19"/>
  <c r="M395" i="29" s="1"/>
  <c r="L395" i="19"/>
  <c r="P395" i="19" s="1"/>
  <c r="P395" i="29" s="1"/>
  <c r="K395" i="19"/>
  <c r="J395" i="19"/>
  <c r="J395" i="29" s="1"/>
  <c r="I395" i="19"/>
  <c r="H395" i="19"/>
  <c r="G395" i="19"/>
  <c r="F395" i="19"/>
  <c r="BE394" i="19"/>
  <c r="BD394" i="19"/>
  <c r="AZ394" i="19"/>
  <c r="AY394" i="19"/>
  <c r="AX394" i="19"/>
  <c r="X394" i="19" s="1"/>
  <c r="X394" i="29" s="1"/>
  <c r="AW394" i="19"/>
  <c r="AV394" i="19"/>
  <c r="AS394" i="19"/>
  <c r="AS394" i="29" s="1"/>
  <c r="AR394" i="19"/>
  <c r="AR394" i="29" s="1"/>
  <c r="AQ394" i="19"/>
  <c r="AQ394" i="29" s="1"/>
  <c r="AP394" i="19"/>
  <c r="AP394" i="29" s="1"/>
  <c r="AO394" i="19"/>
  <c r="AO394" i="29" s="1"/>
  <c r="AN394" i="19"/>
  <c r="AN394" i="29" s="1"/>
  <c r="AM394" i="19"/>
  <c r="AM394" i="29" s="1"/>
  <c r="AL394" i="19"/>
  <c r="AK394" i="19"/>
  <c r="AK394" i="29" s="1"/>
  <c r="AJ394" i="19"/>
  <c r="AJ394" i="29" s="1"/>
  <c r="AI394" i="19"/>
  <c r="AI394" i="29" s="1"/>
  <c r="AH394" i="19"/>
  <c r="AH394" i="29" s="1"/>
  <c r="AG394" i="19"/>
  <c r="AG394" i="29" s="1"/>
  <c r="AF394" i="19"/>
  <c r="AF394" i="29" s="1"/>
  <c r="AC394" i="19"/>
  <c r="AD394" i="19" s="1"/>
  <c r="AD394" i="29" s="1"/>
  <c r="AB394" i="19"/>
  <c r="AB394" i="29" s="1"/>
  <c r="AA394" i="19"/>
  <c r="AA394" i="29" s="1"/>
  <c r="Z394" i="19"/>
  <c r="Z394" i="29" s="1"/>
  <c r="Y394" i="19"/>
  <c r="Y394" i="29" s="1"/>
  <c r="W394" i="19"/>
  <c r="W394" i="29" s="1"/>
  <c r="T394" i="19"/>
  <c r="S394" i="19"/>
  <c r="S394" i="29" s="1"/>
  <c r="R394" i="19"/>
  <c r="R394" i="29" s="1"/>
  <c r="Q394" i="19"/>
  <c r="Q394" i="29" s="1"/>
  <c r="O394" i="19"/>
  <c r="O394" i="29" s="1"/>
  <c r="L394" i="19"/>
  <c r="M394" i="19" s="1"/>
  <c r="M394" i="29" s="1"/>
  <c r="K394" i="19"/>
  <c r="J394" i="19"/>
  <c r="J394" i="29" s="1"/>
  <c r="I394" i="19"/>
  <c r="H394" i="19"/>
  <c r="G394" i="19"/>
  <c r="F394" i="19"/>
  <c r="BE393" i="19"/>
  <c r="BD393" i="19"/>
  <c r="AZ393" i="19"/>
  <c r="AY393" i="19"/>
  <c r="AX393" i="19"/>
  <c r="AW393" i="19"/>
  <c r="AV393" i="19"/>
  <c r="AS393" i="19"/>
  <c r="AS393" i="29" s="1"/>
  <c r="AR393" i="19"/>
  <c r="AR393" i="29" s="1"/>
  <c r="AQ393" i="19"/>
  <c r="AQ393" i="29" s="1"/>
  <c r="AP393" i="19"/>
  <c r="AP393" i="29" s="1"/>
  <c r="AO393" i="19"/>
  <c r="AO393" i="29" s="1"/>
  <c r="AN393" i="19"/>
  <c r="AN393" i="29" s="1"/>
  <c r="AM393" i="19"/>
  <c r="AM393" i="29" s="1"/>
  <c r="AL393" i="19"/>
  <c r="AL393" i="29" s="1"/>
  <c r="AK393" i="19"/>
  <c r="AK393" i="29" s="1"/>
  <c r="AJ393" i="19"/>
  <c r="AJ393" i="29" s="1"/>
  <c r="AI393" i="19"/>
  <c r="AI393" i="29" s="1"/>
  <c r="AH393" i="19"/>
  <c r="AH393" i="29" s="1"/>
  <c r="AG393" i="19"/>
  <c r="AG393" i="29" s="1"/>
  <c r="AF393" i="19"/>
  <c r="AF393" i="29" s="1"/>
  <c r="AE393" i="19"/>
  <c r="AE393" i="29" s="1"/>
  <c r="AC393" i="19"/>
  <c r="AB393" i="19"/>
  <c r="AB393" i="29" s="1"/>
  <c r="AA393" i="19"/>
  <c r="AA393" i="29" s="1"/>
  <c r="Z393" i="19"/>
  <c r="Z393" i="29" s="1"/>
  <c r="Y393" i="19"/>
  <c r="Y393" i="29" s="1"/>
  <c r="X393" i="19"/>
  <c r="X393" i="29" s="1"/>
  <c r="W393" i="19"/>
  <c r="W393" i="29" s="1"/>
  <c r="U393" i="19"/>
  <c r="U393" i="29" s="1"/>
  <c r="T393" i="19"/>
  <c r="S393" i="19"/>
  <c r="S393" i="29" s="1"/>
  <c r="R393" i="19"/>
  <c r="R393" i="29" s="1"/>
  <c r="Q393" i="19"/>
  <c r="Q393" i="29" s="1"/>
  <c r="O393" i="19"/>
  <c r="O393" i="29" s="1"/>
  <c r="M393" i="19"/>
  <c r="M393" i="29" s="1"/>
  <c r="L393" i="19"/>
  <c r="P393" i="19" s="1"/>
  <c r="P393" i="29" s="1"/>
  <c r="K393" i="19"/>
  <c r="J393" i="19"/>
  <c r="J393" i="29" s="1"/>
  <c r="I393" i="19"/>
  <c r="H393" i="19"/>
  <c r="G393" i="19"/>
  <c r="F393" i="19"/>
  <c r="BE392" i="19"/>
  <c r="BD392" i="19"/>
  <c r="AZ392" i="19"/>
  <c r="AY392" i="19"/>
  <c r="AX392" i="19"/>
  <c r="X392" i="19" s="1"/>
  <c r="X392" i="29" s="1"/>
  <c r="AW392" i="19"/>
  <c r="AV392" i="19"/>
  <c r="AS392" i="19"/>
  <c r="AS392" i="29" s="1"/>
  <c r="AR392" i="19"/>
  <c r="AR392" i="29" s="1"/>
  <c r="AQ392" i="19"/>
  <c r="AQ392" i="29" s="1"/>
  <c r="AP392" i="19"/>
  <c r="AP392" i="29" s="1"/>
  <c r="AO392" i="19"/>
  <c r="AO392" i="29" s="1"/>
  <c r="AN392" i="19"/>
  <c r="AN392" i="29" s="1"/>
  <c r="AM392" i="19"/>
  <c r="AM392" i="29" s="1"/>
  <c r="AL392" i="19"/>
  <c r="AK392" i="19"/>
  <c r="AK392" i="29" s="1"/>
  <c r="AJ392" i="19"/>
  <c r="AJ392" i="29" s="1"/>
  <c r="AI392" i="19"/>
  <c r="AI392" i="29" s="1"/>
  <c r="AH392" i="19"/>
  <c r="AH392" i="29" s="1"/>
  <c r="AG392" i="19"/>
  <c r="AG392" i="29" s="1"/>
  <c r="AF392" i="19"/>
  <c r="AF392" i="29" s="1"/>
  <c r="AC392" i="19"/>
  <c r="AD392" i="19" s="1"/>
  <c r="AD392" i="29" s="1"/>
  <c r="AB392" i="19"/>
  <c r="AB392" i="29" s="1"/>
  <c r="AA392" i="19"/>
  <c r="AA392" i="29" s="1"/>
  <c r="Z392" i="19"/>
  <c r="Z392" i="29" s="1"/>
  <c r="Y392" i="19"/>
  <c r="Y392" i="29" s="1"/>
  <c r="W392" i="19"/>
  <c r="W392" i="29" s="1"/>
  <c r="T392" i="19"/>
  <c r="V392" i="19" s="1"/>
  <c r="V392" i="29" s="1"/>
  <c r="S392" i="19"/>
  <c r="S392" i="29" s="1"/>
  <c r="R392" i="19"/>
  <c r="R392" i="29" s="1"/>
  <c r="Q392" i="19"/>
  <c r="Q392" i="29" s="1"/>
  <c r="O392" i="19"/>
  <c r="O392" i="29" s="1"/>
  <c r="L392" i="19"/>
  <c r="M392" i="19" s="1"/>
  <c r="M392" i="29" s="1"/>
  <c r="K392" i="19"/>
  <c r="J392" i="19"/>
  <c r="J392" i="29" s="1"/>
  <c r="I392" i="19"/>
  <c r="H392" i="19"/>
  <c r="G392" i="19"/>
  <c r="F392" i="19"/>
  <c r="BE391" i="19"/>
  <c r="BD391" i="19"/>
  <c r="AZ391" i="19"/>
  <c r="AY391" i="19"/>
  <c r="AX391" i="19"/>
  <c r="AW391" i="19"/>
  <c r="AV391" i="19"/>
  <c r="AS391" i="19"/>
  <c r="AS391" i="29" s="1"/>
  <c r="AR391" i="19"/>
  <c r="AR391" i="29" s="1"/>
  <c r="AQ391" i="19"/>
  <c r="AQ391" i="29" s="1"/>
  <c r="AP391" i="19"/>
  <c r="AP391" i="29" s="1"/>
  <c r="AO391" i="19"/>
  <c r="AO391" i="29" s="1"/>
  <c r="AN391" i="19"/>
  <c r="AN391" i="29" s="1"/>
  <c r="AM391" i="19"/>
  <c r="AM391" i="29" s="1"/>
  <c r="AL391" i="19"/>
  <c r="AK391" i="19"/>
  <c r="AK391" i="29" s="1"/>
  <c r="AJ391" i="19"/>
  <c r="AJ391" i="29" s="1"/>
  <c r="AI391" i="19"/>
  <c r="AI391" i="29" s="1"/>
  <c r="AH391" i="19"/>
  <c r="AH391" i="29" s="1"/>
  <c r="AG391" i="19"/>
  <c r="AG391" i="29" s="1"/>
  <c r="AF391" i="19"/>
  <c r="AF391" i="29" s="1"/>
  <c r="AC391" i="19"/>
  <c r="AB391" i="19"/>
  <c r="AB391" i="29" s="1"/>
  <c r="AA391" i="19"/>
  <c r="AA391" i="29" s="1"/>
  <c r="Z391" i="19"/>
  <c r="Z391" i="29" s="1"/>
  <c r="Y391" i="19"/>
  <c r="Y391" i="29" s="1"/>
  <c r="X391" i="19"/>
  <c r="X391" i="29" s="1"/>
  <c r="W391" i="19"/>
  <c r="W391" i="29" s="1"/>
  <c r="T391" i="19"/>
  <c r="U391" i="19" s="1"/>
  <c r="U391" i="29" s="1"/>
  <c r="S391" i="19"/>
  <c r="S391" i="29" s="1"/>
  <c r="R391" i="19"/>
  <c r="R391" i="29" s="1"/>
  <c r="Q391" i="19"/>
  <c r="Q391" i="29" s="1"/>
  <c r="O391" i="19"/>
  <c r="O391" i="29" s="1"/>
  <c r="L391" i="19"/>
  <c r="P391" i="19" s="1"/>
  <c r="P391" i="29" s="1"/>
  <c r="K391" i="19"/>
  <c r="J391" i="19"/>
  <c r="J391" i="29" s="1"/>
  <c r="I391" i="19"/>
  <c r="H391" i="19"/>
  <c r="G391" i="19"/>
  <c r="F391" i="19"/>
  <c r="BE390" i="19"/>
  <c r="BD390" i="19"/>
  <c r="AZ390" i="19"/>
  <c r="AY390" i="19"/>
  <c r="AX390" i="19"/>
  <c r="X390" i="19" s="1"/>
  <c r="X390" i="29" s="1"/>
  <c r="AW390" i="19"/>
  <c r="AV390" i="19"/>
  <c r="AS390" i="19"/>
  <c r="AS390" i="29" s="1"/>
  <c r="AR390" i="19"/>
  <c r="AR390" i="29" s="1"/>
  <c r="AQ390" i="19"/>
  <c r="AQ390" i="29" s="1"/>
  <c r="AP390" i="19"/>
  <c r="AP390" i="29" s="1"/>
  <c r="AO390" i="19"/>
  <c r="AO390" i="29" s="1"/>
  <c r="AN390" i="19"/>
  <c r="AN390" i="29" s="1"/>
  <c r="AM390" i="19"/>
  <c r="AM390" i="29" s="1"/>
  <c r="AL390" i="19"/>
  <c r="AK390" i="19"/>
  <c r="AK390" i="29" s="1"/>
  <c r="AJ390" i="19"/>
  <c r="AJ390" i="29" s="1"/>
  <c r="AI390" i="19"/>
  <c r="AI390" i="29" s="1"/>
  <c r="AH390" i="19"/>
  <c r="AH390" i="29" s="1"/>
  <c r="AG390" i="19"/>
  <c r="AG390" i="29" s="1"/>
  <c r="AF390" i="19"/>
  <c r="AF390" i="29" s="1"/>
  <c r="AC390" i="19"/>
  <c r="AD390" i="19" s="1"/>
  <c r="AD390" i="29" s="1"/>
  <c r="AB390" i="19"/>
  <c r="AB390" i="29" s="1"/>
  <c r="AA390" i="19"/>
  <c r="AA390" i="29" s="1"/>
  <c r="Z390" i="19"/>
  <c r="Z390" i="29" s="1"/>
  <c r="Y390" i="19"/>
  <c r="Y390" i="29" s="1"/>
  <c r="W390" i="19"/>
  <c r="W390" i="29" s="1"/>
  <c r="T390" i="19"/>
  <c r="S390" i="19"/>
  <c r="S390" i="29" s="1"/>
  <c r="R390" i="19"/>
  <c r="R390" i="29" s="1"/>
  <c r="Q390" i="19"/>
  <c r="Q390" i="29" s="1"/>
  <c r="O390" i="19"/>
  <c r="O390" i="29" s="1"/>
  <c r="L390" i="19"/>
  <c r="M390" i="19" s="1"/>
  <c r="M390" i="29" s="1"/>
  <c r="K390" i="19"/>
  <c r="J390" i="19"/>
  <c r="J390" i="29" s="1"/>
  <c r="I390" i="19"/>
  <c r="H390" i="19"/>
  <c r="G390" i="19"/>
  <c r="F390" i="19"/>
  <c r="BE389" i="19"/>
  <c r="BD389" i="19"/>
  <c r="AZ389" i="19"/>
  <c r="AY389" i="19"/>
  <c r="AX389" i="19"/>
  <c r="X389" i="19" s="1"/>
  <c r="X389" i="29" s="1"/>
  <c r="AW389" i="19"/>
  <c r="AV389" i="19"/>
  <c r="AS389" i="19"/>
  <c r="AS389" i="29" s="1"/>
  <c r="AR389" i="19"/>
  <c r="AR389" i="29" s="1"/>
  <c r="AQ389" i="19"/>
  <c r="AQ389" i="29" s="1"/>
  <c r="AP389" i="19"/>
  <c r="AP389" i="29" s="1"/>
  <c r="AO389" i="19"/>
  <c r="AO389" i="29" s="1"/>
  <c r="AN389" i="19"/>
  <c r="AN389" i="29" s="1"/>
  <c r="AM389" i="19"/>
  <c r="AM389" i="29" s="1"/>
  <c r="AL389" i="19"/>
  <c r="AL389" i="29" s="1"/>
  <c r="AK389" i="19"/>
  <c r="AK389" i="29" s="1"/>
  <c r="AJ389" i="19"/>
  <c r="AJ389" i="29" s="1"/>
  <c r="AI389" i="19"/>
  <c r="AI389" i="29" s="1"/>
  <c r="AH389" i="19"/>
  <c r="AH389" i="29" s="1"/>
  <c r="AG389" i="19"/>
  <c r="AG389" i="29" s="1"/>
  <c r="AF389" i="19"/>
  <c r="AF389" i="29" s="1"/>
  <c r="AC389" i="19"/>
  <c r="AE389" i="19" s="1"/>
  <c r="AE389" i="29" s="1"/>
  <c r="AB389" i="19"/>
  <c r="AB389" i="29" s="1"/>
  <c r="AA389" i="19"/>
  <c r="AA389" i="29" s="1"/>
  <c r="Z389" i="19"/>
  <c r="Z389" i="29" s="1"/>
  <c r="Y389" i="19"/>
  <c r="Y389" i="29" s="1"/>
  <c r="W389" i="19"/>
  <c r="W389" i="29" s="1"/>
  <c r="T389" i="19"/>
  <c r="U389" i="19" s="1"/>
  <c r="U389" i="29" s="1"/>
  <c r="S389" i="19"/>
  <c r="S389" i="29" s="1"/>
  <c r="R389" i="19"/>
  <c r="R389" i="29" s="1"/>
  <c r="Q389" i="19"/>
  <c r="Q389" i="29" s="1"/>
  <c r="O389" i="19"/>
  <c r="O389" i="29" s="1"/>
  <c r="L389" i="19"/>
  <c r="P389" i="19" s="1"/>
  <c r="P389" i="29" s="1"/>
  <c r="K389" i="19"/>
  <c r="J389" i="19"/>
  <c r="J389" i="29" s="1"/>
  <c r="I389" i="19"/>
  <c r="H389" i="19"/>
  <c r="G389" i="19"/>
  <c r="F389" i="19"/>
  <c r="BE388" i="19"/>
  <c r="BD388" i="19"/>
  <c r="AZ388" i="19"/>
  <c r="AY388" i="19"/>
  <c r="AX388" i="19"/>
  <c r="X388" i="19" s="1"/>
  <c r="X388" i="29" s="1"/>
  <c r="AW388" i="19"/>
  <c r="AV388" i="19"/>
  <c r="AS388" i="19"/>
  <c r="AS388" i="29" s="1"/>
  <c r="AR388" i="19"/>
  <c r="AR388" i="29" s="1"/>
  <c r="AQ388" i="19"/>
  <c r="AQ388" i="29" s="1"/>
  <c r="AP388" i="19"/>
  <c r="AP388" i="29" s="1"/>
  <c r="AO388" i="19"/>
  <c r="AO388" i="29" s="1"/>
  <c r="AN388" i="19"/>
  <c r="AN388" i="29" s="1"/>
  <c r="AM388" i="19"/>
  <c r="AM388" i="29" s="1"/>
  <c r="AL388" i="19"/>
  <c r="AK388" i="19"/>
  <c r="AK388" i="29" s="1"/>
  <c r="AJ388" i="19"/>
  <c r="AJ388" i="29" s="1"/>
  <c r="AI388" i="19"/>
  <c r="AI388" i="29" s="1"/>
  <c r="AH388" i="19"/>
  <c r="AH388" i="29" s="1"/>
  <c r="AG388" i="19"/>
  <c r="AG388" i="29" s="1"/>
  <c r="AF388" i="19"/>
  <c r="AF388" i="29" s="1"/>
  <c r="AC388" i="19"/>
  <c r="AD388" i="19" s="1"/>
  <c r="AD388" i="29" s="1"/>
  <c r="AB388" i="19"/>
  <c r="AB388" i="29" s="1"/>
  <c r="AA388" i="19"/>
  <c r="AA388" i="29" s="1"/>
  <c r="Z388" i="19"/>
  <c r="Z388" i="29" s="1"/>
  <c r="Y388" i="19"/>
  <c r="Y388" i="29" s="1"/>
  <c r="W388" i="19"/>
  <c r="W388" i="29" s="1"/>
  <c r="T388" i="19"/>
  <c r="V388" i="19" s="1"/>
  <c r="V388" i="29" s="1"/>
  <c r="S388" i="19"/>
  <c r="S388" i="29" s="1"/>
  <c r="R388" i="19"/>
  <c r="R388" i="29" s="1"/>
  <c r="Q388" i="19"/>
  <c r="Q388" i="29" s="1"/>
  <c r="O388" i="19"/>
  <c r="O388" i="29" s="1"/>
  <c r="L388" i="19"/>
  <c r="M388" i="19" s="1"/>
  <c r="M388" i="29" s="1"/>
  <c r="K388" i="19"/>
  <c r="J388" i="19"/>
  <c r="J388" i="29" s="1"/>
  <c r="I388" i="19"/>
  <c r="H388" i="19"/>
  <c r="G388" i="19"/>
  <c r="F388" i="19"/>
  <c r="BE387" i="19"/>
  <c r="BD387" i="19"/>
  <c r="AZ387" i="19"/>
  <c r="AY387" i="19"/>
  <c r="AX387" i="19"/>
  <c r="AW387" i="19"/>
  <c r="AV387" i="19"/>
  <c r="AS387" i="19"/>
  <c r="AS387" i="29" s="1"/>
  <c r="AR387" i="19"/>
  <c r="AR387" i="29" s="1"/>
  <c r="AQ387" i="19"/>
  <c r="AQ387" i="29" s="1"/>
  <c r="AP387" i="19"/>
  <c r="AP387" i="29" s="1"/>
  <c r="AO387" i="19"/>
  <c r="AO387" i="29" s="1"/>
  <c r="AN387" i="19"/>
  <c r="AN387" i="29" s="1"/>
  <c r="AM387" i="19"/>
  <c r="AM387" i="29" s="1"/>
  <c r="AL387" i="19"/>
  <c r="AK387" i="19"/>
  <c r="AK387" i="29" s="1"/>
  <c r="AJ387" i="19"/>
  <c r="AJ387" i="29" s="1"/>
  <c r="AI387" i="19"/>
  <c r="AI387" i="29" s="1"/>
  <c r="AH387" i="19"/>
  <c r="AH387" i="29" s="1"/>
  <c r="AG387" i="19"/>
  <c r="AG387" i="29" s="1"/>
  <c r="AF387" i="19"/>
  <c r="AF387" i="29" s="1"/>
  <c r="AC387" i="19"/>
  <c r="AB387" i="19"/>
  <c r="AB387" i="29" s="1"/>
  <c r="AA387" i="19"/>
  <c r="AA387" i="29" s="1"/>
  <c r="Z387" i="19"/>
  <c r="Z387" i="29" s="1"/>
  <c r="Y387" i="19"/>
  <c r="Y387" i="29" s="1"/>
  <c r="X387" i="19"/>
  <c r="X387" i="29" s="1"/>
  <c r="W387" i="19"/>
  <c r="W387" i="29" s="1"/>
  <c r="U387" i="19"/>
  <c r="U387" i="29" s="1"/>
  <c r="T387" i="19"/>
  <c r="S387" i="19"/>
  <c r="S387" i="29" s="1"/>
  <c r="R387" i="19"/>
  <c r="R387" i="29" s="1"/>
  <c r="Q387" i="19"/>
  <c r="Q387" i="29" s="1"/>
  <c r="O387" i="19"/>
  <c r="O387" i="29" s="1"/>
  <c r="M387" i="19"/>
  <c r="M387" i="29" s="1"/>
  <c r="L387" i="19"/>
  <c r="P387" i="19" s="1"/>
  <c r="P387" i="29" s="1"/>
  <c r="K387" i="19"/>
  <c r="J387" i="19"/>
  <c r="J387" i="29" s="1"/>
  <c r="I387" i="19"/>
  <c r="H387" i="19"/>
  <c r="G387" i="19"/>
  <c r="F387" i="19"/>
  <c r="BE386" i="19"/>
  <c r="BD386" i="19"/>
  <c r="AZ386" i="19"/>
  <c r="AY386" i="19"/>
  <c r="AX386" i="19"/>
  <c r="X386" i="19" s="1"/>
  <c r="X386" i="29" s="1"/>
  <c r="AW386" i="19"/>
  <c r="AV386" i="19"/>
  <c r="AS386" i="19"/>
  <c r="AS386" i="29" s="1"/>
  <c r="AR386" i="19"/>
  <c r="AR386" i="29" s="1"/>
  <c r="AQ386" i="19"/>
  <c r="AQ386" i="29" s="1"/>
  <c r="AP386" i="19"/>
  <c r="AP386" i="29" s="1"/>
  <c r="AO386" i="19"/>
  <c r="AO386" i="29" s="1"/>
  <c r="AN386" i="19"/>
  <c r="AN386" i="29" s="1"/>
  <c r="AM386" i="19"/>
  <c r="AM386" i="29" s="1"/>
  <c r="AL386" i="19"/>
  <c r="AK386" i="19"/>
  <c r="AK386" i="29" s="1"/>
  <c r="AJ386" i="19"/>
  <c r="AJ386" i="29" s="1"/>
  <c r="AI386" i="19"/>
  <c r="AI386" i="29" s="1"/>
  <c r="AH386" i="19"/>
  <c r="AH386" i="29" s="1"/>
  <c r="AG386" i="19"/>
  <c r="AG386" i="29" s="1"/>
  <c r="AF386" i="19"/>
  <c r="AF386" i="29" s="1"/>
  <c r="AC386" i="19"/>
  <c r="AD386" i="19" s="1"/>
  <c r="AD386" i="29" s="1"/>
  <c r="AB386" i="19"/>
  <c r="AB386" i="29" s="1"/>
  <c r="AA386" i="19"/>
  <c r="AA386" i="29" s="1"/>
  <c r="Z386" i="19"/>
  <c r="Z386" i="29" s="1"/>
  <c r="Y386" i="19"/>
  <c r="Y386" i="29" s="1"/>
  <c r="W386" i="19"/>
  <c r="W386" i="29" s="1"/>
  <c r="T386" i="19"/>
  <c r="S386" i="19"/>
  <c r="S386" i="29" s="1"/>
  <c r="R386" i="19"/>
  <c r="R386" i="29" s="1"/>
  <c r="Q386" i="19"/>
  <c r="Q386" i="29" s="1"/>
  <c r="O386" i="19"/>
  <c r="O386" i="29" s="1"/>
  <c r="L386" i="19"/>
  <c r="M386" i="19" s="1"/>
  <c r="M386" i="29" s="1"/>
  <c r="K386" i="19"/>
  <c r="J386" i="19"/>
  <c r="J386" i="29" s="1"/>
  <c r="I386" i="19"/>
  <c r="H386" i="19"/>
  <c r="G386" i="19"/>
  <c r="F386" i="19"/>
  <c r="BE385" i="19"/>
  <c r="BD385" i="19"/>
  <c r="AZ385" i="19"/>
  <c r="AY385" i="19"/>
  <c r="AX385" i="19"/>
  <c r="AW385" i="19"/>
  <c r="AV385" i="19"/>
  <c r="AS385" i="19"/>
  <c r="AS385" i="29" s="1"/>
  <c r="AR385" i="19"/>
  <c r="AR385" i="29" s="1"/>
  <c r="AQ385" i="19"/>
  <c r="AQ385" i="29" s="1"/>
  <c r="AP385" i="19"/>
  <c r="AP385" i="29" s="1"/>
  <c r="AO385" i="19"/>
  <c r="AO385" i="29" s="1"/>
  <c r="AN385" i="19"/>
  <c r="AN385" i="29" s="1"/>
  <c r="AM385" i="19"/>
  <c r="AM385" i="29" s="1"/>
  <c r="AL385" i="19"/>
  <c r="AK385" i="19"/>
  <c r="AJ385" i="19"/>
  <c r="AJ385" i="29" s="1"/>
  <c r="AI385" i="19"/>
  <c r="AI385" i="29" s="1"/>
  <c r="AH385" i="19"/>
  <c r="AH385" i="29" s="1"/>
  <c r="AG385" i="19"/>
  <c r="AG385" i="29" s="1"/>
  <c r="AF385" i="19"/>
  <c r="AF385" i="29" s="1"/>
  <c r="AE385" i="19"/>
  <c r="AE385" i="29" s="1"/>
  <c r="AC385" i="19"/>
  <c r="AB385" i="19"/>
  <c r="AB385" i="29" s="1"/>
  <c r="AA385" i="19"/>
  <c r="AA385" i="29" s="1"/>
  <c r="Z385" i="19"/>
  <c r="Z385" i="29" s="1"/>
  <c r="Y385" i="19"/>
  <c r="Y385" i="29" s="1"/>
  <c r="X385" i="19"/>
  <c r="X385" i="29" s="1"/>
  <c r="W385" i="19"/>
  <c r="W385" i="29" s="1"/>
  <c r="U385" i="19"/>
  <c r="U385" i="29" s="1"/>
  <c r="T385" i="19"/>
  <c r="S385" i="19"/>
  <c r="S385" i="29" s="1"/>
  <c r="R385" i="19"/>
  <c r="R385" i="29" s="1"/>
  <c r="Q385" i="19"/>
  <c r="Q385" i="29" s="1"/>
  <c r="O385" i="19"/>
  <c r="O385" i="29" s="1"/>
  <c r="M385" i="19"/>
  <c r="M385" i="29" s="1"/>
  <c r="L385" i="19"/>
  <c r="P385" i="19" s="1"/>
  <c r="P385" i="29" s="1"/>
  <c r="K385" i="19"/>
  <c r="J385" i="19"/>
  <c r="J385" i="29" s="1"/>
  <c r="I385" i="19"/>
  <c r="H385" i="19"/>
  <c r="G385" i="19"/>
  <c r="F385" i="19"/>
  <c r="BE384" i="19"/>
  <c r="BD384" i="19"/>
  <c r="AZ384" i="19"/>
  <c r="AY384" i="19"/>
  <c r="AX384" i="19"/>
  <c r="X384" i="19" s="1"/>
  <c r="X384" i="29" s="1"/>
  <c r="AW384" i="19"/>
  <c r="AV384" i="19"/>
  <c r="AS384" i="19"/>
  <c r="AS384" i="29" s="1"/>
  <c r="AR384" i="19"/>
  <c r="AR384" i="29" s="1"/>
  <c r="AQ384" i="19"/>
  <c r="AQ384" i="29" s="1"/>
  <c r="AP384" i="19"/>
  <c r="AP384" i="29" s="1"/>
  <c r="AO384" i="19"/>
  <c r="AO384" i="29" s="1"/>
  <c r="AN384" i="19"/>
  <c r="AN384" i="29" s="1"/>
  <c r="AM384" i="19"/>
  <c r="AM384" i="29" s="1"/>
  <c r="AL384" i="19"/>
  <c r="AK384" i="19"/>
  <c r="AK384" i="29" s="1"/>
  <c r="AJ384" i="19"/>
  <c r="AJ384" i="29" s="1"/>
  <c r="AI384" i="19"/>
  <c r="AI384" i="29" s="1"/>
  <c r="AH384" i="19"/>
  <c r="AH384" i="29" s="1"/>
  <c r="AG384" i="19"/>
  <c r="AG384" i="29" s="1"/>
  <c r="AF384" i="19"/>
  <c r="AF384" i="29" s="1"/>
  <c r="AC384" i="19"/>
  <c r="AD384" i="19" s="1"/>
  <c r="AD384" i="29" s="1"/>
  <c r="AB384" i="19"/>
  <c r="AB384" i="29" s="1"/>
  <c r="AA384" i="19"/>
  <c r="AA384" i="29" s="1"/>
  <c r="Z384" i="19"/>
  <c r="Z384" i="29" s="1"/>
  <c r="Y384" i="19"/>
  <c r="Y384" i="29" s="1"/>
  <c r="W384" i="19"/>
  <c r="W384" i="29" s="1"/>
  <c r="T384" i="19"/>
  <c r="V384" i="19" s="1"/>
  <c r="V384" i="29" s="1"/>
  <c r="S384" i="19"/>
  <c r="S384" i="29" s="1"/>
  <c r="R384" i="19"/>
  <c r="R384" i="29" s="1"/>
  <c r="Q384" i="19"/>
  <c r="Q384" i="29" s="1"/>
  <c r="O384" i="19"/>
  <c r="O384" i="29" s="1"/>
  <c r="L384" i="19"/>
  <c r="M384" i="19" s="1"/>
  <c r="M384" i="29" s="1"/>
  <c r="K384" i="19"/>
  <c r="J384" i="19"/>
  <c r="J384" i="29" s="1"/>
  <c r="I384" i="19"/>
  <c r="H384" i="19"/>
  <c r="G384" i="19"/>
  <c r="F384" i="19"/>
  <c r="BE383" i="19"/>
  <c r="BD383" i="19"/>
  <c r="AZ383" i="19"/>
  <c r="AY383" i="19"/>
  <c r="AX383" i="19"/>
  <c r="AW383" i="19"/>
  <c r="AV383" i="19"/>
  <c r="AS383" i="19"/>
  <c r="AS383" i="29" s="1"/>
  <c r="AR383" i="19"/>
  <c r="AR383" i="29" s="1"/>
  <c r="AQ383" i="19"/>
  <c r="AQ383" i="29" s="1"/>
  <c r="AP383" i="19"/>
  <c r="AP383" i="29" s="1"/>
  <c r="AO383" i="19"/>
  <c r="AO383" i="29" s="1"/>
  <c r="AN383" i="19"/>
  <c r="AN383" i="29" s="1"/>
  <c r="AM383" i="19"/>
  <c r="AM383" i="29" s="1"/>
  <c r="AL383" i="19"/>
  <c r="AK383" i="19"/>
  <c r="AK383" i="29" s="1"/>
  <c r="AJ383" i="19"/>
  <c r="AJ383" i="29" s="1"/>
  <c r="AI383" i="19"/>
  <c r="AI383" i="29" s="1"/>
  <c r="AH383" i="19"/>
  <c r="AH383" i="29" s="1"/>
  <c r="AG383" i="19"/>
  <c r="AG383" i="29" s="1"/>
  <c r="AF383" i="19"/>
  <c r="AF383" i="29" s="1"/>
  <c r="AC383" i="19"/>
  <c r="AB383" i="19"/>
  <c r="AB383" i="29" s="1"/>
  <c r="AA383" i="19"/>
  <c r="AA383" i="29" s="1"/>
  <c r="Z383" i="19"/>
  <c r="Z383" i="29" s="1"/>
  <c r="Y383" i="19"/>
  <c r="Y383" i="29" s="1"/>
  <c r="X383" i="19"/>
  <c r="X383" i="29" s="1"/>
  <c r="W383" i="19"/>
  <c r="W383" i="29" s="1"/>
  <c r="T383" i="19"/>
  <c r="U383" i="19" s="1"/>
  <c r="U383" i="29" s="1"/>
  <c r="S383" i="19"/>
  <c r="S383" i="29" s="1"/>
  <c r="R383" i="19"/>
  <c r="R383" i="29" s="1"/>
  <c r="Q383" i="19"/>
  <c r="Q383" i="29" s="1"/>
  <c r="O383" i="19"/>
  <c r="O383" i="29" s="1"/>
  <c r="L383" i="19"/>
  <c r="P383" i="19" s="1"/>
  <c r="P383" i="29" s="1"/>
  <c r="K383" i="19"/>
  <c r="J383" i="19"/>
  <c r="J383" i="29" s="1"/>
  <c r="I383" i="19"/>
  <c r="H383" i="19"/>
  <c r="G383" i="19"/>
  <c r="F383" i="19"/>
  <c r="BE382" i="19"/>
  <c r="BD382" i="19"/>
  <c r="AZ382" i="19"/>
  <c r="AY382" i="19"/>
  <c r="AX382" i="19"/>
  <c r="X382" i="19" s="1"/>
  <c r="X382" i="29" s="1"/>
  <c r="AW382" i="19"/>
  <c r="AV382" i="19"/>
  <c r="AS382" i="19"/>
  <c r="AS382" i="29" s="1"/>
  <c r="AR382" i="19"/>
  <c r="AR382" i="29" s="1"/>
  <c r="AQ382" i="19"/>
  <c r="AQ382" i="29" s="1"/>
  <c r="AP382" i="19"/>
  <c r="AP382" i="29" s="1"/>
  <c r="AO382" i="19"/>
  <c r="AO382" i="29" s="1"/>
  <c r="AN382" i="19"/>
  <c r="AN382" i="29" s="1"/>
  <c r="AM382" i="19"/>
  <c r="AM382" i="29" s="1"/>
  <c r="AL382" i="19"/>
  <c r="AK382" i="19"/>
  <c r="AK382" i="29" s="1"/>
  <c r="AJ382" i="19"/>
  <c r="AJ382" i="29" s="1"/>
  <c r="AI382" i="19"/>
  <c r="AI382" i="29" s="1"/>
  <c r="AH382" i="19"/>
  <c r="AH382" i="29" s="1"/>
  <c r="AG382" i="19"/>
  <c r="AG382" i="29" s="1"/>
  <c r="AF382" i="19"/>
  <c r="AF382" i="29" s="1"/>
  <c r="AC382" i="19"/>
  <c r="AD382" i="19" s="1"/>
  <c r="AD382" i="29" s="1"/>
  <c r="AB382" i="19"/>
  <c r="AB382" i="29" s="1"/>
  <c r="AA382" i="19"/>
  <c r="AA382" i="29" s="1"/>
  <c r="Z382" i="19"/>
  <c r="Z382" i="29" s="1"/>
  <c r="Y382" i="19"/>
  <c r="Y382" i="29" s="1"/>
  <c r="W382" i="19"/>
  <c r="W382" i="29" s="1"/>
  <c r="T382" i="19"/>
  <c r="S382" i="19"/>
  <c r="S382" i="29" s="1"/>
  <c r="R382" i="19"/>
  <c r="R382" i="29" s="1"/>
  <c r="Q382" i="19"/>
  <c r="Q382" i="29" s="1"/>
  <c r="O382" i="19"/>
  <c r="O382" i="29" s="1"/>
  <c r="L382" i="19"/>
  <c r="M382" i="19" s="1"/>
  <c r="M382" i="29" s="1"/>
  <c r="K382" i="19"/>
  <c r="J382" i="19"/>
  <c r="J382" i="29" s="1"/>
  <c r="I382" i="19"/>
  <c r="H382" i="19"/>
  <c r="G382" i="19"/>
  <c r="F382" i="19"/>
  <c r="BE381" i="19"/>
  <c r="BD381" i="19"/>
  <c r="AZ381" i="19"/>
  <c r="AY381" i="19"/>
  <c r="AX381" i="19"/>
  <c r="X381" i="19" s="1"/>
  <c r="X381" i="29" s="1"/>
  <c r="AW381" i="19"/>
  <c r="AV381" i="19"/>
  <c r="AS381" i="19"/>
  <c r="AS381" i="29" s="1"/>
  <c r="AR381" i="19"/>
  <c r="AR381" i="29" s="1"/>
  <c r="AQ381" i="19"/>
  <c r="AQ381" i="29" s="1"/>
  <c r="AP381" i="19"/>
  <c r="AP381" i="29" s="1"/>
  <c r="AO381" i="19"/>
  <c r="AO381" i="29" s="1"/>
  <c r="AN381" i="19"/>
  <c r="AN381" i="29" s="1"/>
  <c r="AM381" i="19"/>
  <c r="AM381" i="29" s="1"/>
  <c r="AL381" i="19"/>
  <c r="AK381" i="19"/>
  <c r="AJ381" i="19"/>
  <c r="AJ381" i="29" s="1"/>
  <c r="AI381" i="19"/>
  <c r="AI381" i="29" s="1"/>
  <c r="AH381" i="19"/>
  <c r="AH381" i="29" s="1"/>
  <c r="AG381" i="19"/>
  <c r="AG381" i="29" s="1"/>
  <c r="AF381" i="19"/>
  <c r="AF381" i="29" s="1"/>
  <c r="AC381" i="19"/>
  <c r="AE381" i="19" s="1"/>
  <c r="AE381" i="29" s="1"/>
  <c r="AB381" i="19"/>
  <c r="AB381" i="29" s="1"/>
  <c r="AA381" i="19"/>
  <c r="AA381" i="29" s="1"/>
  <c r="Z381" i="19"/>
  <c r="Z381" i="29" s="1"/>
  <c r="Y381" i="19"/>
  <c r="Y381" i="29" s="1"/>
  <c r="W381" i="19"/>
  <c r="W381" i="29" s="1"/>
  <c r="T381" i="19"/>
  <c r="U381" i="19" s="1"/>
  <c r="U381" i="29" s="1"/>
  <c r="S381" i="19"/>
  <c r="S381" i="29" s="1"/>
  <c r="R381" i="19"/>
  <c r="R381" i="29" s="1"/>
  <c r="Q381" i="19"/>
  <c r="Q381" i="29" s="1"/>
  <c r="O381" i="19"/>
  <c r="O381" i="29" s="1"/>
  <c r="L381" i="19"/>
  <c r="P381" i="19" s="1"/>
  <c r="P381" i="29" s="1"/>
  <c r="K381" i="19"/>
  <c r="J381" i="19"/>
  <c r="J381" i="29" s="1"/>
  <c r="I381" i="19"/>
  <c r="H381" i="19"/>
  <c r="G381" i="19"/>
  <c r="F381" i="19"/>
  <c r="BE380" i="19"/>
  <c r="BD380" i="19"/>
  <c r="AZ380" i="19"/>
  <c r="AY380" i="19"/>
  <c r="AX380" i="19"/>
  <c r="X380" i="19" s="1"/>
  <c r="X380" i="29" s="1"/>
  <c r="AW380" i="19"/>
  <c r="AV380" i="19"/>
  <c r="AS380" i="19"/>
  <c r="AS380" i="29" s="1"/>
  <c r="AR380" i="19"/>
  <c r="AR380" i="29" s="1"/>
  <c r="AQ380" i="19"/>
  <c r="AQ380" i="29" s="1"/>
  <c r="AP380" i="19"/>
  <c r="AP380" i="29" s="1"/>
  <c r="AO380" i="19"/>
  <c r="AO380" i="29" s="1"/>
  <c r="AN380" i="19"/>
  <c r="AN380" i="29" s="1"/>
  <c r="AM380" i="19"/>
  <c r="AM380" i="29" s="1"/>
  <c r="AL380" i="19"/>
  <c r="AK380" i="19"/>
  <c r="AK380" i="29" s="1"/>
  <c r="AJ380" i="19"/>
  <c r="AJ380" i="29" s="1"/>
  <c r="AI380" i="19"/>
  <c r="AI380" i="29" s="1"/>
  <c r="AH380" i="19"/>
  <c r="AH380" i="29" s="1"/>
  <c r="AG380" i="19"/>
  <c r="AG380" i="29" s="1"/>
  <c r="AF380" i="19"/>
  <c r="AF380" i="29" s="1"/>
  <c r="AC380" i="19"/>
  <c r="AD380" i="19" s="1"/>
  <c r="AD380" i="29" s="1"/>
  <c r="AB380" i="19"/>
  <c r="AB380" i="29" s="1"/>
  <c r="AA380" i="19"/>
  <c r="AA380" i="29" s="1"/>
  <c r="Z380" i="19"/>
  <c r="Z380" i="29" s="1"/>
  <c r="Y380" i="19"/>
  <c r="Y380" i="29" s="1"/>
  <c r="W380" i="19"/>
  <c r="W380" i="29" s="1"/>
  <c r="T380" i="19"/>
  <c r="V380" i="19" s="1"/>
  <c r="V380" i="29" s="1"/>
  <c r="S380" i="19"/>
  <c r="S380" i="29" s="1"/>
  <c r="R380" i="19"/>
  <c r="R380" i="29" s="1"/>
  <c r="Q380" i="19"/>
  <c r="Q380" i="29" s="1"/>
  <c r="O380" i="19"/>
  <c r="O380" i="29" s="1"/>
  <c r="L380" i="19"/>
  <c r="M380" i="19" s="1"/>
  <c r="M380" i="29" s="1"/>
  <c r="K380" i="19"/>
  <c r="J380" i="19"/>
  <c r="J380" i="29" s="1"/>
  <c r="I380" i="19"/>
  <c r="H380" i="19"/>
  <c r="G380" i="19"/>
  <c r="F380" i="19"/>
  <c r="BE379" i="19"/>
  <c r="BD379" i="19"/>
  <c r="AZ379" i="19"/>
  <c r="AY379" i="19"/>
  <c r="AX379" i="19"/>
  <c r="AW379" i="19"/>
  <c r="AV379" i="19"/>
  <c r="AS379" i="19"/>
  <c r="AS379" i="29" s="1"/>
  <c r="AR379" i="19"/>
  <c r="AR379" i="29" s="1"/>
  <c r="AQ379" i="19"/>
  <c r="AQ379" i="29" s="1"/>
  <c r="AP379" i="19"/>
  <c r="AP379" i="29" s="1"/>
  <c r="AO379" i="19"/>
  <c r="AO379" i="29" s="1"/>
  <c r="AN379" i="19"/>
  <c r="AN379" i="29" s="1"/>
  <c r="AM379" i="19"/>
  <c r="AM379" i="29" s="1"/>
  <c r="AL379" i="19"/>
  <c r="AK379" i="19"/>
  <c r="AK379" i="29" s="1"/>
  <c r="AJ379" i="19"/>
  <c r="AJ379" i="29" s="1"/>
  <c r="AI379" i="19"/>
  <c r="AI379" i="29" s="1"/>
  <c r="AH379" i="19"/>
  <c r="AH379" i="29" s="1"/>
  <c r="AG379" i="19"/>
  <c r="AG379" i="29" s="1"/>
  <c r="AF379" i="19"/>
  <c r="AF379" i="29" s="1"/>
  <c r="AC379" i="19"/>
  <c r="AB379" i="19"/>
  <c r="AB379" i="29" s="1"/>
  <c r="AA379" i="19"/>
  <c r="AA379" i="29" s="1"/>
  <c r="Z379" i="19"/>
  <c r="Z379" i="29" s="1"/>
  <c r="Y379" i="19"/>
  <c r="Y379" i="29" s="1"/>
  <c r="X379" i="19"/>
  <c r="X379" i="29" s="1"/>
  <c r="W379" i="19"/>
  <c r="W379" i="29" s="1"/>
  <c r="U379" i="19"/>
  <c r="U379" i="29" s="1"/>
  <c r="T379" i="19"/>
  <c r="S379" i="19"/>
  <c r="S379" i="29" s="1"/>
  <c r="R379" i="19"/>
  <c r="R379" i="29" s="1"/>
  <c r="Q379" i="19"/>
  <c r="Q379" i="29" s="1"/>
  <c r="O379" i="19"/>
  <c r="O379" i="29" s="1"/>
  <c r="M379" i="19"/>
  <c r="M379" i="29" s="1"/>
  <c r="L379" i="19"/>
  <c r="P379" i="19" s="1"/>
  <c r="P379" i="29" s="1"/>
  <c r="K379" i="19"/>
  <c r="J379" i="19"/>
  <c r="J379" i="29" s="1"/>
  <c r="I379" i="19"/>
  <c r="H379" i="19"/>
  <c r="G379" i="19"/>
  <c r="F379" i="19"/>
  <c r="BE378" i="19"/>
  <c r="BD378" i="19"/>
  <c r="AZ378" i="19"/>
  <c r="AY378" i="19"/>
  <c r="AX378" i="19"/>
  <c r="X378" i="19" s="1"/>
  <c r="X378" i="29" s="1"/>
  <c r="AW378" i="19"/>
  <c r="AV378" i="19"/>
  <c r="AS378" i="19"/>
  <c r="AS378" i="29" s="1"/>
  <c r="AR378" i="19"/>
  <c r="AR378" i="29" s="1"/>
  <c r="AQ378" i="19"/>
  <c r="AQ378" i="29" s="1"/>
  <c r="AP378" i="19"/>
  <c r="AP378" i="29" s="1"/>
  <c r="AO378" i="19"/>
  <c r="AO378" i="29" s="1"/>
  <c r="AN378" i="19"/>
  <c r="AN378" i="29" s="1"/>
  <c r="AM378" i="19"/>
  <c r="AM378" i="29" s="1"/>
  <c r="AL378" i="19"/>
  <c r="AK378" i="19"/>
  <c r="AK378" i="29" s="1"/>
  <c r="AJ378" i="19"/>
  <c r="AJ378" i="29" s="1"/>
  <c r="AI378" i="19"/>
  <c r="AI378" i="29" s="1"/>
  <c r="AH378" i="19"/>
  <c r="AH378" i="29" s="1"/>
  <c r="AG378" i="19"/>
  <c r="AG378" i="29" s="1"/>
  <c r="AF378" i="19"/>
  <c r="AF378" i="29" s="1"/>
  <c r="AC378" i="19"/>
  <c r="AD378" i="19" s="1"/>
  <c r="AD378" i="29" s="1"/>
  <c r="AB378" i="19"/>
  <c r="AB378" i="29" s="1"/>
  <c r="AA378" i="19"/>
  <c r="AA378" i="29" s="1"/>
  <c r="Z378" i="19"/>
  <c r="Z378" i="29" s="1"/>
  <c r="Y378" i="19"/>
  <c r="Y378" i="29" s="1"/>
  <c r="W378" i="19"/>
  <c r="W378" i="29" s="1"/>
  <c r="T378" i="19"/>
  <c r="S378" i="19"/>
  <c r="S378" i="29" s="1"/>
  <c r="R378" i="19"/>
  <c r="R378" i="29" s="1"/>
  <c r="Q378" i="19"/>
  <c r="Q378" i="29" s="1"/>
  <c r="O378" i="19"/>
  <c r="O378" i="29" s="1"/>
  <c r="L378" i="19"/>
  <c r="M378" i="19" s="1"/>
  <c r="M378" i="29" s="1"/>
  <c r="K378" i="19"/>
  <c r="J378" i="19"/>
  <c r="J378" i="29" s="1"/>
  <c r="I378" i="19"/>
  <c r="H378" i="19"/>
  <c r="G378" i="19"/>
  <c r="F378" i="19"/>
  <c r="BE377" i="19"/>
  <c r="BD377" i="19"/>
  <c r="AZ377" i="19"/>
  <c r="AY377" i="19"/>
  <c r="AX377" i="19"/>
  <c r="AW377" i="19"/>
  <c r="AV377" i="19"/>
  <c r="AS377" i="19"/>
  <c r="AS377" i="29" s="1"/>
  <c r="AR377" i="19"/>
  <c r="AR377" i="29" s="1"/>
  <c r="AQ377" i="19"/>
  <c r="AQ377" i="29" s="1"/>
  <c r="AP377" i="19"/>
  <c r="AP377" i="29" s="1"/>
  <c r="AO377" i="19"/>
  <c r="AO377" i="29" s="1"/>
  <c r="AN377" i="19"/>
  <c r="AN377" i="29" s="1"/>
  <c r="AM377" i="19"/>
  <c r="AM377" i="29" s="1"/>
  <c r="AL377" i="19"/>
  <c r="AK377" i="19"/>
  <c r="AJ377" i="19"/>
  <c r="AJ377" i="29" s="1"/>
  <c r="AI377" i="19"/>
  <c r="AI377" i="29" s="1"/>
  <c r="AH377" i="19"/>
  <c r="AH377" i="29" s="1"/>
  <c r="AG377" i="19"/>
  <c r="AG377" i="29" s="1"/>
  <c r="AF377" i="19"/>
  <c r="AF377" i="29" s="1"/>
  <c r="AE377" i="19"/>
  <c r="AE377" i="29" s="1"/>
  <c r="AC377" i="19"/>
  <c r="AB377" i="19"/>
  <c r="AB377" i="29" s="1"/>
  <c r="AA377" i="19"/>
  <c r="AA377" i="29" s="1"/>
  <c r="Z377" i="19"/>
  <c r="Z377" i="29" s="1"/>
  <c r="Y377" i="19"/>
  <c r="Y377" i="29" s="1"/>
  <c r="X377" i="19"/>
  <c r="X377" i="29" s="1"/>
  <c r="W377" i="19"/>
  <c r="W377" i="29" s="1"/>
  <c r="U377" i="19"/>
  <c r="U377" i="29" s="1"/>
  <c r="T377" i="19"/>
  <c r="S377" i="19"/>
  <c r="S377" i="29" s="1"/>
  <c r="R377" i="19"/>
  <c r="R377" i="29" s="1"/>
  <c r="Q377" i="19"/>
  <c r="Q377" i="29" s="1"/>
  <c r="O377" i="19"/>
  <c r="O377" i="29" s="1"/>
  <c r="M377" i="19"/>
  <c r="M377" i="29" s="1"/>
  <c r="L377" i="19"/>
  <c r="P377" i="19" s="1"/>
  <c r="P377" i="29" s="1"/>
  <c r="K377" i="19"/>
  <c r="J377" i="19"/>
  <c r="J377" i="29" s="1"/>
  <c r="I377" i="19"/>
  <c r="H377" i="19"/>
  <c r="G377" i="19"/>
  <c r="F377" i="19"/>
  <c r="BE376" i="19"/>
  <c r="BD376" i="19"/>
  <c r="AZ376" i="19"/>
  <c r="AY376" i="19"/>
  <c r="AX376" i="19"/>
  <c r="X376" i="19" s="1"/>
  <c r="X376" i="29" s="1"/>
  <c r="AW376" i="19"/>
  <c r="AV376" i="19"/>
  <c r="AS376" i="19"/>
  <c r="AS376" i="29" s="1"/>
  <c r="AR376" i="19"/>
  <c r="AR376" i="29" s="1"/>
  <c r="AQ376" i="19"/>
  <c r="AQ376" i="29" s="1"/>
  <c r="AP376" i="19"/>
  <c r="AP376" i="29" s="1"/>
  <c r="AO376" i="19"/>
  <c r="AO376" i="29" s="1"/>
  <c r="AN376" i="19"/>
  <c r="AN376" i="29" s="1"/>
  <c r="AM376" i="19"/>
  <c r="AM376" i="29" s="1"/>
  <c r="AL376" i="19"/>
  <c r="AK376" i="19"/>
  <c r="AK376" i="29" s="1"/>
  <c r="AJ376" i="19"/>
  <c r="AJ376" i="29" s="1"/>
  <c r="AI376" i="19"/>
  <c r="AI376" i="29" s="1"/>
  <c r="AH376" i="19"/>
  <c r="AH376" i="29" s="1"/>
  <c r="AG376" i="19"/>
  <c r="AG376" i="29" s="1"/>
  <c r="AF376" i="19"/>
  <c r="AF376" i="29" s="1"/>
  <c r="AC376" i="19"/>
  <c r="AD376" i="19" s="1"/>
  <c r="AD376" i="29" s="1"/>
  <c r="AB376" i="19"/>
  <c r="AB376" i="29" s="1"/>
  <c r="AA376" i="19"/>
  <c r="AA376" i="29" s="1"/>
  <c r="Z376" i="19"/>
  <c r="Z376" i="29" s="1"/>
  <c r="Y376" i="19"/>
  <c r="Y376" i="29" s="1"/>
  <c r="W376" i="19"/>
  <c r="W376" i="29" s="1"/>
  <c r="T376" i="19"/>
  <c r="V376" i="19" s="1"/>
  <c r="V376" i="29" s="1"/>
  <c r="S376" i="19"/>
  <c r="S376" i="29" s="1"/>
  <c r="R376" i="19"/>
  <c r="R376" i="29" s="1"/>
  <c r="Q376" i="19"/>
  <c r="Q376" i="29" s="1"/>
  <c r="O376" i="19"/>
  <c r="O376" i="29" s="1"/>
  <c r="L376" i="19"/>
  <c r="M376" i="19" s="1"/>
  <c r="M376" i="29" s="1"/>
  <c r="K376" i="19"/>
  <c r="J376" i="19"/>
  <c r="J376" i="29" s="1"/>
  <c r="I376" i="19"/>
  <c r="H376" i="19"/>
  <c r="G376" i="19"/>
  <c r="F376" i="19"/>
  <c r="BE375" i="19"/>
  <c r="BD375" i="19"/>
  <c r="AZ375" i="19"/>
  <c r="AY375" i="19"/>
  <c r="AX375" i="19"/>
  <c r="AW375" i="19"/>
  <c r="AV375" i="19"/>
  <c r="AS375" i="19"/>
  <c r="AS375" i="29" s="1"/>
  <c r="AR375" i="19"/>
  <c r="AR375" i="29" s="1"/>
  <c r="AQ375" i="19"/>
  <c r="AQ375" i="29" s="1"/>
  <c r="AP375" i="19"/>
  <c r="AP375" i="29" s="1"/>
  <c r="AO375" i="19"/>
  <c r="AO375" i="29" s="1"/>
  <c r="AN375" i="19"/>
  <c r="AN375" i="29" s="1"/>
  <c r="AM375" i="19"/>
  <c r="AM375" i="29" s="1"/>
  <c r="AL375" i="19"/>
  <c r="AK375" i="19"/>
  <c r="AK375" i="29" s="1"/>
  <c r="AJ375" i="19"/>
  <c r="AJ375" i="29" s="1"/>
  <c r="AI375" i="19"/>
  <c r="AI375" i="29" s="1"/>
  <c r="AH375" i="19"/>
  <c r="AH375" i="29" s="1"/>
  <c r="AG375" i="19"/>
  <c r="AG375" i="29" s="1"/>
  <c r="AF375" i="19"/>
  <c r="AF375" i="29" s="1"/>
  <c r="AC375" i="19"/>
  <c r="AB375" i="19"/>
  <c r="AB375" i="29" s="1"/>
  <c r="AA375" i="19"/>
  <c r="AA375" i="29" s="1"/>
  <c r="Z375" i="19"/>
  <c r="Z375" i="29" s="1"/>
  <c r="Y375" i="19"/>
  <c r="Y375" i="29" s="1"/>
  <c r="X375" i="19"/>
  <c r="X375" i="29" s="1"/>
  <c r="W375" i="19"/>
  <c r="W375" i="29" s="1"/>
  <c r="T375" i="19"/>
  <c r="U375" i="19" s="1"/>
  <c r="U375" i="29" s="1"/>
  <c r="S375" i="19"/>
  <c r="S375" i="29" s="1"/>
  <c r="R375" i="19"/>
  <c r="R375" i="29" s="1"/>
  <c r="Q375" i="19"/>
  <c r="Q375" i="29" s="1"/>
  <c r="O375" i="19"/>
  <c r="O375" i="29" s="1"/>
  <c r="L375" i="19"/>
  <c r="P375" i="19" s="1"/>
  <c r="P375" i="29" s="1"/>
  <c r="K375" i="19"/>
  <c r="J375" i="19"/>
  <c r="J375" i="29" s="1"/>
  <c r="I375" i="19"/>
  <c r="H375" i="19"/>
  <c r="G375" i="19"/>
  <c r="F375" i="19"/>
  <c r="BE374" i="19"/>
  <c r="BD374" i="19"/>
  <c r="AZ374" i="19"/>
  <c r="AY374" i="19"/>
  <c r="AX374" i="19"/>
  <c r="X374" i="19" s="1"/>
  <c r="X374" i="29" s="1"/>
  <c r="AW374" i="19"/>
  <c r="AV374" i="19"/>
  <c r="AS374" i="19"/>
  <c r="AS374" i="29" s="1"/>
  <c r="AR374" i="19"/>
  <c r="AR374" i="29" s="1"/>
  <c r="AQ374" i="19"/>
  <c r="AQ374" i="29" s="1"/>
  <c r="AP374" i="19"/>
  <c r="AP374" i="29" s="1"/>
  <c r="AO374" i="19"/>
  <c r="AO374" i="29" s="1"/>
  <c r="AN374" i="19"/>
  <c r="AN374" i="29" s="1"/>
  <c r="AM374" i="19"/>
  <c r="AM374" i="29" s="1"/>
  <c r="AL374" i="19"/>
  <c r="AK374" i="19"/>
  <c r="AK374" i="29" s="1"/>
  <c r="AJ374" i="19"/>
  <c r="AJ374" i="29" s="1"/>
  <c r="AI374" i="19"/>
  <c r="AI374" i="29" s="1"/>
  <c r="AH374" i="19"/>
  <c r="AH374" i="29" s="1"/>
  <c r="AG374" i="19"/>
  <c r="AG374" i="29" s="1"/>
  <c r="AF374" i="19"/>
  <c r="AF374" i="29" s="1"/>
  <c r="AC374" i="19"/>
  <c r="AD374" i="19" s="1"/>
  <c r="AD374" i="29" s="1"/>
  <c r="AB374" i="19"/>
  <c r="AB374" i="29" s="1"/>
  <c r="AA374" i="19"/>
  <c r="AA374" i="29" s="1"/>
  <c r="Z374" i="19"/>
  <c r="Z374" i="29" s="1"/>
  <c r="Y374" i="19"/>
  <c r="Y374" i="29" s="1"/>
  <c r="W374" i="19"/>
  <c r="W374" i="29" s="1"/>
  <c r="T374" i="19"/>
  <c r="S374" i="19"/>
  <c r="S374" i="29" s="1"/>
  <c r="R374" i="19"/>
  <c r="R374" i="29" s="1"/>
  <c r="Q374" i="19"/>
  <c r="Q374" i="29" s="1"/>
  <c r="O374" i="19"/>
  <c r="O374" i="29" s="1"/>
  <c r="L374" i="19"/>
  <c r="M374" i="19" s="1"/>
  <c r="M374" i="29" s="1"/>
  <c r="K374" i="19"/>
  <c r="J374" i="19"/>
  <c r="J374" i="29" s="1"/>
  <c r="I374" i="19"/>
  <c r="H374" i="19"/>
  <c r="G374" i="19"/>
  <c r="F374" i="19"/>
  <c r="BE373" i="19"/>
  <c r="BD373" i="19"/>
  <c r="AZ373" i="19"/>
  <c r="AY373" i="19"/>
  <c r="AX373" i="19"/>
  <c r="X373" i="19" s="1"/>
  <c r="X373" i="29" s="1"/>
  <c r="AW373" i="19"/>
  <c r="AV373" i="19"/>
  <c r="AS373" i="19"/>
  <c r="AS373" i="29" s="1"/>
  <c r="AR373" i="19"/>
  <c r="AR373" i="29" s="1"/>
  <c r="AQ373" i="19"/>
  <c r="AQ373" i="29" s="1"/>
  <c r="AP373" i="19"/>
  <c r="AP373" i="29" s="1"/>
  <c r="AO373" i="19"/>
  <c r="AO373" i="29" s="1"/>
  <c r="AN373" i="19"/>
  <c r="AN373" i="29" s="1"/>
  <c r="AM373" i="19"/>
  <c r="AM373" i="29" s="1"/>
  <c r="AL373" i="19"/>
  <c r="AK373" i="19"/>
  <c r="AJ373" i="19"/>
  <c r="AJ373" i="29" s="1"/>
  <c r="AI373" i="19"/>
  <c r="AI373" i="29" s="1"/>
  <c r="AH373" i="19"/>
  <c r="AH373" i="29" s="1"/>
  <c r="AG373" i="19"/>
  <c r="AG373" i="29" s="1"/>
  <c r="AF373" i="19"/>
  <c r="AF373" i="29" s="1"/>
  <c r="AC373" i="19"/>
  <c r="AE373" i="19" s="1"/>
  <c r="AE373" i="29" s="1"/>
  <c r="AB373" i="19"/>
  <c r="AB373" i="29" s="1"/>
  <c r="AA373" i="19"/>
  <c r="AA373" i="29" s="1"/>
  <c r="Z373" i="19"/>
  <c r="Z373" i="29" s="1"/>
  <c r="Y373" i="19"/>
  <c r="Y373" i="29" s="1"/>
  <c r="W373" i="19"/>
  <c r="W373" i="29" s="1"/>
  <c r="T373" i="19"/>
  <c r="U373" i="19" s="1"/>
  <c r="U373" i="29" s="1"/>
  <c r="S373" i="19"/>
  <c r="S373" i="29" s="1"/>
  <c r="R373" i="19"/>
  <c r="R373" i="29" s="1"/>
  <c r="Q373" i="19"/>
  <c r="Q373" i="29" s="1"/>
  <c r="O373" i="19"/>
  <c r="O373" i="29" s="1"/>
  <c r="L373" i="19"/>
  <c r="P373" i="19" s="1"/>
  <c r="P373" i="29" s="1"/>
  <c r="K373" i="19"/>
  <c r="J373" i="19"/>
  <c r="J373" i="29" s="1"/>
  <c r="I373" i="19"/>
  <c r="H373" i="19"/>
  <c r="G373" i="19"/>
  <c r="F373" i="19"/>
  <c r="BE372" i="19"/>
  <c r="BD372" i="19"/>
  <c r="AZ372" i="19"/>
  <c r="AY372" i="19"/>
  <c r="AX372" i="19"/>
  <c r="X372" i="19" s="1"/>
  <c r="X372" i="29" s="1"/>
  <c r="AW372" i="19"/>
  <c r="AV372" i="19"/>
  <c r="AS372" i="19"/>
  <c r="AS372" i="29" s="1"/>
  <c r="AR372" i="19"/>
  <c r="AR372" i="29" s="1"/>
  <c r="AQ372" i="19"/>
  <c r="AQ372" i="29" s="1"/>
  <c r="AP372" i="19"/>
  <c r="AP372" i="29" s="1"/>
  <c r="AO372" i="19"/>
  <c r="AO372" i="29" s="1"/>
  <c r="AN372" i="19"/>
  <c r="AN372" i="29" s="1"/>
  <c r="AM372" i="19"/>
  <c r="AM372" i="29" s="1"/>
  <c r="AL372" i="19"/>
  <c r="AK372" i="19"/>
  <c r="AK372" i="29" s="1"/>
  <c r="AJ372" i="19"/>
  <c r="AJ372" i="29" s="1"/>
  <c r="AI372" i="19"/>
  <c r="AI372" i="29" s="1"/>
  <c r="AH372" i="19"/>
  <c r="AH372" i="29" s="1"/>
  <c r="AG372" i="19"/>
  <c r="AG372" i="29" s="1"/>
  <c r="AF372" i="19"/>
  <c r="AF372" i="29" s="1"/>
  <c r="AC372" i="19"/>
  <c r="AD372" i="19" s="1"/>
  <c r="AD372" i="29" s="1"/>
  <c r="AB372" i="19"/>
  <c r="AB372" i="29" s="1"/>
  <c r="AA372" i="19"/>
  <c r="AA372" i="29" s="1"/>
  <c r="Z372" i="19"/>
  <c r="Z372" i="29" s="1"/>
  <c r="Y372" i="19"/>
  <c r="Y372" i="29" s="1"/>
  <c r="W372" i="19"/>
  <c r="W372" i="29" s="1"/>
  <c r="T372" i="19"/>
  <c r="V372" i="19" s="1"/>
  <c r="V372" i="29" s="1"/>
  <c r="S372" i="19"/>
  <c r="S372" i="29" s="1"/>
  <c r="R372" i="19"/>
  <c r="R372" i="29" s="1"/>
  <c r="Q372" i="19"/>
  <c r="Q372" i="29" s="1"/>
  <c r="O372" i="19"/>
  <c r="O372" i="29" s="1"/>
  <c r="L372" i="19"/>
  <c r="M372" i="19" s="1"/>
  <c r="M372" i="29" s="1"/>
  <c r="K372" i="19"/>
  <c r="J372" i="19"/>
  <c r="J372" i="29" s="1"/>
  <c r="I372" i="19"/>
  <c r="H372" i="19"/>
  <c r="G372" i="19"/>
  <c r="F372" i="19"/>
  <c r="BE371" i="19"/>
  <c r="BD371" i="19"/>
  <c r="AZ371" i="19"/>
  <c r="AY371" i="19"/>
  <c r="AX371" i="19"/>
  <c r="AW371" i="19"/>
  <c r="AV371" i="19"/>
  <c r="AS371" i="19"/>
  <c r="AS371" i="29" s="1"/>
  <c r="AR371" i="19"/>
  <c r="AR371" i="29" s="1"/>
  <c r="AQ371" i="19"/>
  <c r="AQ371" i="29" s="1"/>
  <c r="AP371" i="19"/>
  <c r="AP371" i="29" s="1"/>
  <c r="AO371" i="19"/>
  <c r="AO371" i="29" s="1"/>
  <c r="AN371" i="19"/>
  <c r="AN371" i="29" s="1"/>
  <c r="AM371" i="19"/>
  <c r="AM371" i="29" s="1"/>
  <c r="AL371" i="19"/>
  <c r="AK371" i="19"/>
  <c r="AK371" i="29" s="1"/>
  <c r="AJ371" i="19"/>
  <c r="AJ371" i="29" s="1"/>
  <c r="AI371" i="19"/>
  <c r="AI371" i="29" s="1"/>
  <c r="AH371" i="19"/>
  <c r="AH371" i="29" s="1"/>
  <c r="AG371" i="19"/>
  <c r="AG371" i="29" s="1"/>
  <c r="AF371" i="19"/>
  <c r="AF371" i="29" s="1"/>
  <c r="AC371" i="19"/>
  <c r="AB371" i="19"/>
  <c r="AB371" i="29" s="1"/>
  <c r="AA371" i="19"/>
  <c r="AA371" i="29" s="1"/>
  <c r="Z371" i="19"/>
  <c r="Z371" i="29" s="1"/>
  <c r="Y371" i="19"/>
  <c r="Y371" i="29" s="1"/>
  <c r="X371" i="19"/>
  <c r="X371" i="29" s="1"/>
  <c r="W371" i="19"/>
  <c r="W371" i="29" s="1"/>
  <c r="U371" i="19"/>
  <c r="U371" i="29" s="1"/>
  <c r="T371" i="19"/>
  <c r="S371" i="19"/>
  <c r="S371" i="29" s="1"/>
  <c r="R371" i="19"/>
  <c r="R371" i="29" s="1"/>
  <c r="Q371" i="19"/>
  <c r="Q371" i="29" s="1"/>
  <c r="O371" i="19"/>
  <c r="O371" i="29" s="1"/>
  <c r="M371" i="19"/>
  <c r="M371" i="29" s="1"/>
  <c r="L371" i="19"/>
  <c r="P371" i="19" s="1"/>
  <c r="P371" i="29" s="1"/>
  <c r="K371" i="19"/>
  <c r="J371" i="19"/>
  <c r="J371" i="29" s="1"/>
  <c r="I371" i="19"/>
  <c r="H371" i="19"/>
  <c r="G371" i="19"/>
  <c r="F371" i="19"/>
  <c r="BE370" i="19"/>
  <c r="BD370" i="19"/>
  <c r="AZ370" i="19"/>
  <c r="AY370" i="19"/>
  <c r="AX370" i="19"/>
  <c r="X370" i="19" s="1"/>
  <c r="X370" i="29" s="1"/>
  <c r="AW370" i="19"/>
  <c r="AV370" i="19"/>
  <c r="AS370" i="19"/>
  <c r="AS370" i="29" s="1"/>
  <c r="AR370" i="19"/>
  <c r="AR370" i="29" s="1"/>
  <c r="AQ370" i="19"/>
  <c r="AQ370" i="29" s="1"/>
  <c r="AP370" i="19"/>
  <c r="AP370" i="29" s="1"/>
  <c r="AO370" i="19"/>
  <c r="AO370" i="29" s="1"/>
  <c r="AN370" i="19"/>
  <c r="AN370" i="29" s="1"/>
  <c r="AM370" i="19"/>
  <c r="AM370" i="29" s="1"/>
  <c r="AL370" i="19"/>
  <c r="AK370" i="19"/>
  <c r="AK370" i="29" s="1"/>
  <c r="AJ370" i="19"/>
  <c r="AJ370" i="29" s="1"/>
  <c r="AI370" i="19"/>
  <c r="AI370" i="29" s="1"/>
  <c r="AH370" i="19"/>
  <c r="AH370" i="29" s="1"/>
  <c r="AG370" i="19"/>
  <c r="AG370" i="29" s="1"/>
  <c r="AF370" i="19"/>
  <c r="AF370" i="29" s="1"/>
  <c r="AC370" i="19"/>
  <c r="AD370" i="19" s="1"/>
  <c r="AD370" i="29" s="1"/>
  <c r="AB370" i="19"/>
  <c r="AB370" i="29" s="1"/>
  <c r="AA370" i="19"/>
  <c r="AA370" i="29" s="1"/>
  <c r="Z370" i="19"/>
  <c r="Z370" i="29" s="1"/>
  <c r="Y370" i="19"/>
  <c r="Y370" i="29" s="1"/>
  <c r="W370" i="19"/>
  <c r="W370" i="29" s="1"/>
  <c r="T370" i="19"/>
  <c r="S370" i="19"/>
  <c r="S370" i="29" s="1"/>
  <c r="R370" i="19"/>
  <c r="R370" i="29" s="1"/>
  <c r="Q370" i="19"/>
  <c r="Q370" i="29" s="1"/>
  <c r="O370" i="19"/>
  <c r="O370" i="29" s="1"/>
  <c r="L370" i="19"/>
  <c r="M370" i="19" s="1"/>
  <c r="M370" i="29" s="1"/>
  <c r="K370" i="19"/>
  <c r="J370" i="19"/>
  <c r="J370" i="29" s="1"/>
  <c r="I370" i="19"/>
  <c r="H370" i="19"/>
  <c r="G370" i="19"/>
  <c r="F370" i="19"/>
  <c r="BE369" i="19"/>
  <c r="BD369" i="19"/>
  <c r="AZ369" i="19"/>
  <c r="AY369" i="19"/>
  <c r="AX369" i="19"/>
  <c r="AW369" i="19"/>
  <c r="AV369" i="19"/>
  <c r="AS369" i="19"/>
  <c r="AS369" i="29" s="1"/>
  <c r="AR369" i="19"/>
  <c r="AR369" i="29" s="1"/>
  <c r="AQ369" i="19"/>
  <c r="AQ369" i="29" s="1"/>
  <c r="AP369" i="19"/>
  <c r="AP369" i="29" s="1"/>
  <c r="AO369" i="19"/>
  <c r="AO369" i="29" s="1"/>
  <c r="AN369" i="19"/>
  <c r="AN369" i="29" s="1"/>
  <c r="AM369" i="19"/>
  <c r="AM369" i="29" s="1"/>
  <c r="AL369" i="19"/>
  <c r="AK369" i="19"/>
  <c r="AJ369" i="19"/>
  <c r="AJ369" i="29" s="1"/>
  <c r="AI369" i="19"/>
  <c r="AI369" i="29" s="1"/>
  <c r="AH369" i="19"/>
  <c r="AH369" i="29" s="1"/>
  <c r="AG369" i="19"/>
  <c r="AG369" i="29" s="1"/>
  <c r="AF369" i="19"/>
  <c r="AF369" i="29" s="1"/>
  <c r="AE369" i="19"/>
  <c r="AE369" i="29" s="1"/>
  <c r="AC369" i="19"/>
  <c r="AB369" i="19"/>
  <c r="AB369" i="29" s="1"/>
  <c r="AA369" i="19"/>
  <c r="AA369" i="29" s="1"/>
  <c r="Z369" i="19"/>
  <c r="Z369" i="29" s="1"/>
  <c r="Y369" i="19"/>
  <c r="Y369" i="29" s="1"/>
  <c r="X369" i="19"/>
  <c r="X369" i="29" s="1"/>
  <c r="W369" i="19"/>
  <c r="W369" i="29" s="1"/>
  <c r="U369" i="19"/>
  <c r="U369" i="29" s="1"/>
  <c r="T369" i="19"/>
  <c r="S369" i="19"/>
  <c r="S369" i="29" s="1"/>
  <c r="R369" i="19"/>
  <c r="R369" i="29" s="1"/>
  <c r="Q369" i="19"/>
  <c r="Q369" i="29" s="1"/>
  <c r="O369" i="19"/>
  <c r="O369" i="29" s="1"/>
  <c r="M369" i="19"/>
  <c r="M369" i="29" s="1"/>
  <c r="L369" i="19"/>
  <c r="P369" i="19" s="1"/>
  <c r="P369" i="29" s="1"/>
  <c r="K369" i="19"/>
  <c r="J369" i="19"/>
  <c r="J369" i="29" s="1"/>
  <c r="I369" i="19"/>
  <c r="H369" i="19"/>
  <c r="G369" i="19"/>
  <c r="F369" i="19"/>
  <c r="BE368" i="19"/>
  <c r="BD368" i="19"/>
  <c r="AZ368" i="19"/>
  <c r="AY368" i="19"/>
  <c r="AX368" i="19"/>
  <c r="X368" i="19" s="1"/>
  <c r="X368" i="29" s="1"/>
  <c r="AW368" i="19"/>
  <c r="AV368" i="19"/>
  <c r="AS368" i="19"/>
  <c r="AS368" i="29" s="1"/>
  <c r="AR368" i="19"/>
  <c r="AR368" i="29" s="1"/>
  <c r="AQ368" i="19"/>
  <c r="AQ368" i="29" s="1"/>
  <c r="AP368" i="19"/>
  <c r="AP368" i="29" s="1"/>
  <c r="AO368" i="19"/>
  <c r="AO368" i="29" s="1"/>
  <c r="AN368" i="19"/>
  <c r="AN368" i="29" s="1"/>
  <c r="AM368" i="19"/>
  <c r="AM368" i="29" s="1"/>
  <c r="AL368" i="19"/>
  <c r="AK368" i="19"/>
  <c r="AK368" i="29" s="1"/>
  <c r="AJ368" i="19"/>
  <c r="AJ368" i="29" s="1"/>
  <c r="AI368" i="19"/>
  <c r="AI368" i="29" s="1"/>
  <c r="AH368" i="19"/>
  <c r="AH368" i="29" s="1"/>
  <c r="AG368" i="19"/>
  <c r="AG368" i="29" s="1"/>
  <c r="AF368" i="19"/>
  <c r="AF368" i="29" s="1"/>
  <c r="AC368" i="19"/>
  <c r="AD368" i="19" s="1"/>
  <c r="AD368" i="29" s="1"/>
  <c r="AB368" i="19"/>
  <c r="AB368" i="29" s="1"/>
  <c r="AA368" i="19"/>
  <c r="AA368" i="29" s="1"/>
  <c r="Z368" i="19"/>
  <c r="Z368" i="29" s="1"/>
  <c r="Y368" i="19"/>
  <c r="Y368" i="29" s="1"/>
  <c r="W368" i="19"/>
  <c r="W368" i="29" s="1"/>
  <c r="T368" i="19"/>
  <c r="V368" i="19" s="1"/>
  <c r="V368" i="29" s="1"/>
  <c r="S368" i="19"/>
  <c r="S368" i="29" s="1"/>
  <c r="R368" i="19"/>
  <c r="R368" i="29" s="1"/>
  <c r="Q368" i="19"/>
  <c r="Q368" i="29" s="1"/>
  <c r="O368" i="19"/>
  <c r="O368" i="29" s="1"/>
  <c r="L368" i="19"/>
  <c r="M368" i="19" s="1"/>
  <c r="M368" i="29" s="1"/>
  <c r="K368" i="19"/>
  <c r="J368" i="19"/>
  <c r="J368" i="29" s="1"/>
  <c r="I368" i="19"/>
  <c r="H368" i="19"/>
  <c r="G368" i="19"/>
  <c r="F368" i="19"/>
  <c r="BE367" i="19"/>
  <c r="BD367" i="19"/>
  <c r="AZ367" i="19"/>
  <c r="AY367" i="19"/>
  <c r="AX367" i="19"/>
  <c r="AW367" i="19"/>
  <c r="AV367" i="19"/>
  <c r="AS367" i="19"/>
  <c r="AS367" i="29" s="1"/>
  <c r="AR367" i="19"/>
  <c r="AR367" i="29" s="1"/>
  <c r="AQ367" i="19"/>
  <c r="AQ367" i="29" s="1"/>
  <c r="AP367" i="19"/>
  <c r="AP367" i="29" s="1"/>
  <c r="AO367" i="19"/>
  <c r="AO367" i="29" s="1"/>
  <c r="AN367" i="19"/>
  <c r="AN367" i="29" s="1"/>
  <c r="AM367" i="19"/>
  <c r="AM367" i="29" s="1"/>
  <c r="AL367" i="19"/>
  <c r="AK367" i="19"/>
  <c r="AK367" i="29" s="1"/>
  <c r="AJ367" i="19"/>
  <c r="AJ367" i="29" s="1"/>
  <c r="AI367" i="19"/>
  <c r="AI367" i="29" s="1"/>
  <c r="AH367" i="19"/>
  <c r="AH367" i="29" s="1"/>
  <c r="AG367" i="19"/>
  <c r="AG367" i="29" s="1"/>
  <c r="AF367" i="19"/>
  <c r="AF367" i="29" s="1"/>
  <c r="AC367" i="19"/>
  <c r="AB367" i="19"/>
  <c r="AB367" i="29" s="1"/>
  <c r="AA367" i="19"/>
  <c r="AA367" i="29" s="1"/>
  <c r="Z367" i="19"/>
  <c r="Z367" i="29" s="1"/>
  <c r="Y367" i="19"/>
  <c r="Y367" i="29" s="1"/>
  <c r="X367" i="19"/>
  <c r="X367" i="29" s="1"/>
  <c r="W367" i="19"/>
  <c r="W367" i="29" s="1"/>
  <c r="T367" i="19"/>
  <c r="U367" i="19" s="1"/>
  <c r="U367" i="29" s="1"/>
  <c r="S367" i="19"/>
  <c r="S367" i="29" s="1"/>
  <c r="R367" i="19"/>
  <c r="R367" i="29" s="1"/>
  <c r="Q367" i="19"/>
  <c r="Q367" i="29" s="1"/>
  <c r="O367" i="19"/>
  <c r="O367" i="29" s="1"/>
  <c r="L367" i="19"/>
  <c r="P367" i="19" s="1"/>
  <c r="P367" i="29" s="1"/>
  <c r="K367" i="19"/>
  <c r="J367" i="19"/>
  <c r="J367" i="29" s="1"/>
  <c r="I367" i="19"/>
  <c r="H367" i="19"/>
  <c r="G367" i="19"/>
  <c r="F367" i="19"/>
  <c r="BE366" i="19"/>
  <c r="BD366" i="19"/>
  <c r="AZ366" i="19"/>
  <c r="AY366" i="19"/>
  <c r="AX366" i="19"/>
  <c r="X366" i="19" s="1"/>
  <c r="X366" i="29" s="1"/>
  <c r="AW366" i="19"/>
  <c r="AV366" i="19"/>
  <c r="AS366" i="19"/>
  <c r="AS366" i="29" s="1"/>
  <c r="AR366" i="19"/>
  <c r="AR366" i="29" s="1"/>
  <c r="AQ366" i="19"/>
  <c r="AQ366" i="29" s="1"/>
  <c r="AP366" i="19"/>
  <c r="AP366" i="29" s="1"/>
  <c r="AO366" i="19"/>
  <c r="AO366" i="29" s="1"/>
  <c r="AN366" i="19"/>
  <c r="AN366" i="29" s="1"/>
  <c r="AM366" i="19"/>
  <c r="AM366" i="29" s="1"/>
  <c r="AL366" i="19"/>
  <c r="AK366" i="19"/>
  <c r="AK366" i="29" s="1"/>
  <c r="AJ366" i="19"/>
  <c r="AJ366" i="29" s="1"/>
  <c r="AI366" i="19"/>
  <c r="AI366" i="29" s="1"/>
  <c r="AH366" i="19"/>
  <c r="AH366" i="29" s="1"/>
  <c r="AG366" i="19"/>
  <c r="AG366" i="29" s="1"/>
  <c r="AF366" i="19"/>
  <c r="AF366" i="29" s="1"/>
  <c r="AC366" i="19"/>
  <c r="AD366" i="19" s="1"/>
  <c r="AD366" i="29" s="1"/>
  <c r="AB366" i="19"/>
  <c r="AB366" i="29" s="1"/>
  <c r="AA366" i="19"/>
  <c r="AA366" i="29" s="1"/>
  <c r="Z366" i="19"/>
  <c r="Z366" i="29" s="1"/>
  <c r="Y366" i="19"/>
  <c r="Y366" i="29" s="1"/>
  <c r="W366" i="19"/>
  <c r="W366" i="29" s="1"/>
  <c r="T366" i="19"/>
  <c r="S366" i="19"/>
  <c r="S366" i="29" s="1"/>
  <c r="R366" i="19"/>
  <c r="R366" i="29" s="1"/>
  <c r="Q366" i="19"/>
  <c r="Q366" i="29" s="1"/>
  <c r="O366" i="19"/>
  <c r="O366" i="29" s="1"/>
  <c r="L366" i="19"/>
  <c r="M366" i="19" s="1"/>
  <c r="M366" i="29" s="1"/>
  <c r="K366" i="19"/>
  <c r="J366" i="19"/>
  <c r="J366" i="29" s="1"/>
  <c r="I366" i="19"/>
  <c r="H366" i="19"/>
  <c r="G366" i="19"/>
  <c r="F366" i="19"/>
  <c r="BE365" i="19"/>
  <c r="BD365" i="19"/>
  <c r="AZ365" i="19"/>
  <c r="AY365" i="19"/>
  <c r="AX365" i="19"/>
  <c r="X365" i="19" s="1"/>
  <c r="X365" i="29" s="1"/>
  <c r="AW365" i="19"/>
  <c r="AV365" i="19"/>
  <c r="AS365" i="19"/>
  <c r="AS365" i="29" s="1"/>
  <c r="AR365" i="19"/>
  <c r="AR365" i="29" s="1"/>
  <c r="AQ365" i="19"/>
  <c r="AQ365" i="29" s="1"/>
  <c r="AP365" i="19"/>
  <c r="AP365" i="29" s="1"/>
  <c r="AO365" i="19"/>
  <c r="AO365" i="29" s="1"/>
  <c r="AN365" i="19"/>
  <c r="AN365" i="29" s="1"/>
  <c r="AM365" i="19"/>
  <c r="AM365" i="29" s="1"/>
  <c r="AL365" i="19"/>
  <c r="AL365" i="29" s="1"/>
  <c r="AK365" i="19"/>
  <c r="AK365" i="29" s="1"/>
  <c r="AJ365" i="19"/>
  <c r="AJ365" i="29" s="1"/>
  <c r="AI365" i="19"/>
  <c r="AI365" i="29" s="1"/>
  <c r="AH365" i="19"/>
  <c r="AH365" i="29" s="1"/>
  <c r="AG365" i="19"/>
  <c r="AG365" i="29" s="1"/>
  <c r="AF365" i="19"/>
  <c r="AF365" i="29" s="1"/>
  <c r="AC365" i="19"/>
  <c r="AE365" i="19" s="1"/>
  <c r="AE365" i="29" s="1"/>
  <c r="AB365" i="19"/>
  <c r="AB365" i="29" s="1"/>
  <c r="AA365" i="19"/>
  <c r="AA365" i="29" s="1"/>
  <c r="Z365" i="19"/>
  <c r="Z365" i="29" s="1"/>
  <c r="Y365" i="19"/>
  <c r="Y365" i="29" s="1"/>
  <c r="W365" i="19"/>
  <c r="W365" i="29" s="1"/>
  <c r="T365" i="19"/>
  <c r="U365" i="19" s="1"/>
  <c r="U365" i="29" s="1"/>
  <c r="S365" i="19"/>
  <c r="S365" i="29" s="1"/>
  <c r="R365" i="19"/>
  <c r="R365" i="29" s="1"/>
  <c r="Q365" i="19"/>
  <c r="Q365" i="29" s="1"/>
  <c r="O365" i="19"/>
  <c r="O365" i="29" s="1"/>
  <c r="L365" i="19"/>
  <c r="P365" i="19" s="1"/>
  <c r="P365" i="29" s="1"/>
  <c r="K365" i="19"/>
  <c r="J365" i="19"/>
  <c r="J365" i="29" s="1"/>
  <c r="I365" i="19"/>
  <c r="H365" i="19"/>
  <c r="G365" i="19"/>
  <c r="F365" i="19"/>
  <c r="BE364" i="19"/>
  <c r="BD364" i="19"/>
  <c r="AZ364" i="19"/>
  <c r="AY364" i="19"/>
  <c r="AX364" i="19"/>
  <c r="X364" i="19" s="1"/>
  <c r="X364" i="29" s="1"/>
  <c r="AW364" i="19"/>
  <c r="AV364" i="19"/>
  <c r="AS364" i="19"/>
  <c r="AS364" i="29" s="1"/>
  <c r="AR364" i="19"/>
  <c r="AR364" i="29" s="1"/>
  <c r="AQ364" i="19"/>
  <c r="AQ364" i="29" s="1"/>
  <c r="AP364" i="19"/>
  <c r="AP364" i="29" s="1"/>
  <c r="AO364" i="19"/>
  <c r="AO364" i="29" s="1"/>
  <c r="AN364" i="19"/>
  <c r="AN364" i="29" s="1"/>
  <c r="AM364" i="19"/>
  <c r="AM364" i="29" s="1"/>
  <c r="AL364" i="19"/>
  <c r="AK364" i="19"/>
  <c r="AK364" i="29" s="1"/>
  <c r="AJ364" i="19"/>
  <c r="AJ364" i="29" s="1"/>
  <c r="AI364" i="19"/>
  <c r="AI364" i="29" s="1"/>
  <c r="AH364" i="19"/>
  <c r="AH364" i="29" s="1"/>
  <c r="AG364" i="19"/>
  <c r="AG364" i="29" s="1"/>
  <c r="AF364" i="19"/>
  <c r="AF364" i="29" s="1"/>
  <c r="AC364" i="19"/>
  <c r="AD364" i="19" s="1"/>
  <c r="AD364" i="29" s="1"/>
  <c r="AB364" i="19"/>
  <c r="AB364" i="29" s="1"/>
  <c r="AA364" i="19"/>
  <c r="AA364" i="29" s="1"/>
  <c r="Z364" i="19"/>
  <c r="Z364" i="29" s="1"/>
  <c r="Y364" i="19"/>
  <c r="Y364" i="29" s="1"/>
  <c r="W364" i="19"/>
  <c r="W364" i="29" s="1"/>
  <c r="T364" i="19"/>
  <c r="V364" i="19" s="1"/>
  <c r="V364" i="29" s="1"/>
  <c r="S364" i="19"/>
  <c r="S364" i="29" s="1"/>
  <c r="R364" i="19"/>
  <c r="R364" i="29" s="1"/>
  <c r="Q364" i="19"/>
  <c r="Q364" i="29" s="1"/>
  <c r="O364" i="19"/>
  <c r="O364" i="29" s="1"/>
  <c r="L364" i="19"/>
  <c r="M364" i="19" s="1"/>
  <c r="M364" i="29" s="1"/>
  <c r="K364" i="19"/>
  <c r="J364" i="19"/>
  <c r="J364" i="29" s="1"/>
  <c r="I364" i="19"/>
  <c r="H364" i="19"/>
  <c r="G364" i="19"/>
  <c r="F364" i="19"/>
  <c r="BE363" i="19"/>
  <c r="BD363" i="19"/>
  <c r="AZ363" i="19"/>
  <c r="AY363" i="19"/>
  <c r="AX363" i="19"/>
  <c r="AW363" i="19"/>
  <c r="AV363" i="19"/>
  <c r="AS363" i="19"/>
  <c r="AS363" i="29" s="1"/>
  <c r="AR363" i="19"/>
  <c r="AR363" i="29" s="1"/>
  <c r="AQ363" i="19"/>
  <c r="AQ363" i="29" s="1"/>
  <c r="AP363" i="19"/>
  <c r="AP363" i="29" s="1"/>
  <c r="AO363" i="19"/>
  <c r="AO363" i="29" s="1"/>
  <c r="AN363" i="19"/>
  <c r="AN363" i="29" s="1"/>
  <c r="AM363" i="19"/>
  <c r="AM363" i="29" s="1"/>
  <c r="AL363" i="19"/>
  <c r="AK363" i="19"/>
  <c r="AK363" i="29" s="1"/>
  <c r="AJ363" i="19"/>
  <c r="AJ363" i="29" s="1"/>
  <c r="AI363" i="19"/>
  <c r="AI363" i="29" s="1"/>
  <c r="AH363" i="19"/>
  <c r="AH363" i="29" s="1"/>
  <c r="AG363" i="19"/>
  <c r="AG363" i="29" s="1"/>
  <c r="AF363" i="19"/>
  <c r="AF363" i="29" s="1"/>
  <c r="AC363" i="19"/>
  <c r="AB363" i="19"/>
  <c r="AB363" i="29" s="1"/>
  <c r="AA363" i="19"/>
  <c r="AA363" i="29" s="1"/>
  <c r="Z363" i="19"/>
  <c r="Z363" i="29" s="1"/>
  <c r="Y363" i="19"/>
  <c r="Y363" i="29" s="1"/>
  <c r="X363" i="19"/>
  <c r="X363" i="29" s="1"/>
  <c r="W363" i="19"/>
  <c r="W363" i="29" s="1"/>
  <c r="U363" i="19"/>
  <c r="U363" i="29" s="1"/>
  <c r="T363" i="19"/>
  <c r="S363" i="19"/>
  <c r="S363" i="29" s="1"/>
  <c r="R363" i="19"/>
  <c r="R363" i="29" s="1"/>
  <c r="Q363" i="19"/>
  <c r="Q363" i="29" s="1"/>
  <c r="O363" i="19"/>
  <c r="O363" i="29" s="1"/>
  <c r="M363" i="19"/>
  <c r="M363" i="29" s="1"/>
  <c r="L363" i="19"/>
  <c r="P363" i="19" s="1"/>
  <c r="P363" i="29" s="1"/>
  <c r="K363" i="19"/>
  <c r="J363" i="19"/>
  <c r="J363" i="29" s="1"/>
  <c r="I363" i="19"/>
  <c r="H363" i="19"/>
  <c r="G363" i="19"/>
  <c r="F363" i="19"/>
  <c r="BE362" i="19"/>
  <c r="BD362" i="19"/>
  <c r="AZ362" i="19"/>
  <c r="AY362" i="19"/>
  <c r="AX362" i="19"/>
  <c r="X362" i="19" s="1"/>
  <c r="X362" i="29" s="1"/>
  <c r="AW362" i="19"/>
  <c r="AV362" i="19"/>
  <c r="AS362" i="19"/>
  <c r="AS362" i="29" s="1"/>
  <c r="AR362" i="19"/>
  <c r="AR362" i="29" s="1"/>
  <c r="AQ362" i="19"/>
  <c r="AQ362" i="29" s="1"/>
  <c r="AP362" i="19"/>
  <c r="AP362" i="29" s="1"/>
  <c r="AO362" i="19"/>
  <c r="AO362" i="29" s="1"/>
  <c r="AN362" i="19"/>
  <c r="AN362" i="29" s="1"/>
  <c r="AM362" i="19"/>
  <c r="AM362" i="29" s="1"/>
  <c r="AL362" i="19"/>
  <c r="AK362" i="19"/>
  <c r="AK362" i="29" s="1"/>
  <c r="AJ362" i="19"/>
  <c r="AJ362" i="29" s="1"/>
  <c r="AI362" i="19"/>
  <c r="AI362" i="29" s="1"/>
  <c r="AH362" i="19"/>
  <c r="AH362" i="29" s="1"/>
  <c r="AG362" i="19"/>
  <c r="AG362" i="29" s="1"/>
  <c r="AF362" i="19"/>
  <c r="AF362" i="29" s="1"/>
  <c r="AC362" i="19"/>
  <c r="AD362" i="19" s="1"/>
  <c r="AD362" i="29" s="1"/>
  <c r="AB362" i="19"/>
  <c r="AB362" i="29" s="1"/>
  <c r="AA362" i="19"/>
  <c r="AA362" i="29" s="1"/>
  <c r="Z362" i="19"/>
  <c r="Z362" i="29" s="1"/>
  <c r="Y362" i="19"/>
  <c r="Y362" i="29" s="1"/>
  <c r="W362" i="19"/>
  <c r="W362" i="29" s="1"/>
  <c r="T362" i="19"/>
  <c r="S362" i="19"/>
  <c r="S362" i="29" s="1"/>
  <c r="R362" i="19"/>
  <c r="R362" i="29" s="1"/>
  <c r="Q362" i="19"/>
  <c r="Q362" i="29" s="1"/>
  <c r="O362" i="19"/>
  <c r="O362" i="29" s="1"/>
  <c r="L362" i="19"/>
  <c r="M362" i="19" s="1"/>
  <c r="M362" i="29" s="1"/>
  <c r="K362" i="19"/>
  <c r="J362" i="19"/>
  <c r="J362" i="29" s="1"/>
  <c r="I362" i="19"/>
  <c r="H362" i="19"/>
  <c r="G362" i="19"/>
  <c r="F362" i="19"/>
  <c r="BE361" i="19"/>
  <c r="BD361" i="19"/>
  <c r="AZ361" i="19"/>
  <c r="AY361" i="19"/>
  <c r="AX361" i="19"/>
  <c r="AW361" i="19"/>
  <c r="AV361" i="19"/>
  <c r="AS361" i="19"/>
  <c r="AS361" i="29" s="1"/>
  <c r="AR361" i="19"/>
  <c r="AR361" i="29" s="1"/>
  <c r="AQ361" i="19"/>
  <c r="AQ361" i="29" s="1"/>
  <c r="AP361" i="19"/>
  <c r="AP361" i="29" s="1"/>
  <c r="AO361" i="19"/>
  <c r="AO361" i="29" s="1"/>
  <c r="AN361" i="19"/>
  <c r="AN361" i="29" s="1"/>
  <c r="AM361" i="19"/>
  <c r="AM361" i="29" s="1"/>
  <c r="AL361" i="19"/>
  <c r="AL361" i="29" s="1"/>
  <c r="AK361" i="19"/>
  <c r="AK361" i="29" s="1"/>
  <c r="AJ361" i="19"/>
  <c r="AJ361" i="29" s="1"/>
  <c r="AI361" i="19"/>
  <c r="AI361" i="29" s="1"/>
  <c r="AH361" i="19"/>
  <c r="AH361" i="29" s="1"/>
  <c r="AG361" i="19"/>
  <c r="AG361" i="29" s="1"/>
  <c r="AF361" i="19"/>
  <c r="AF361" i="29" s="1"/>
  <c r="AE361" i="19"/>
  <c r="AE361" i="29" s="1"/>
  <c r="AC361" i="19"/>
  <c r="AB361" i="19"/>
  <c r="AB361" i="29" s="1"/>
  <c r="AA361" i="19"/>
  <c r="AA361" i="29" s="1"/>
  <c r="Z361" i="19"/>
  <c r="Z361" i="29" s="1"/>
  <c r="Y361" i="19"/>
  <c r="Y361" i="29" s="1"/>
  <c r="X361" i="19"/>
  <c r="X361" i="29" s="1"/>
  <c r="W361" i="19"/>
  <c r="W361" i="29" s="1"/>
  <c r="U361" i="19"/>
  <c r="U361" i="29" s="1"/>
  <c r="T361" i="19"/>
  <c r="S361" i="19"/>
  <c r="S361" i="29" s="1"/>
  <c r="R361" i="19"/>
  <c r="R361" i="29" s="1"/>
  <c r="Q361" i="19"/>
  <c r="Q361" i="29" s="1"/>
  <c r="O361" i="19"/>
  <c r="O361" i="29" s="1"/>
  <c r="M361" i="19"/>
  <c r="M361" i="29" s="1"/>
  <c r="L361" i="19"/>
  <c r="P361" i="19" s="1"/>
  <c r="P361" i="29" s="1"/>
  <c r="K361" i="19"/>
  <c r="J361" i="19"/>
  <c r="J361" i="29" s="1"/>
  <c r="I361" i="19"/>
  <c r="H361" i="19"/>
  <c r="G361" i="19"/>
  <c r="F361" i="19"/>
  <c r="BE360" i="19"/>
  <c r="BD360" i="19"/>
  <c r="AZ360" i="19"/>
  <c r="AY360" i="19"/>
  <c r="AX360" i="19"/>
  <c r="X360" i="19" s="1"/>
  <c r="X360" i="29" s="1"/>
  <c r="AW360" i="19"/>
  <c r="AV360" i="19"/>
  <c r="AS360" i="19"/>
  <c r="AS360" i="29" s="1"/>
  <c r="AR360" i="19"/>
  <c r="AR360" i="29" s="1"/>
  <c r="AQ360" i="19"/>
  <c r="AQ360" i="29" s="1"/>
  <c r="AP360" i="19"/>
  <c r="AP360" i="29" s="1"/>
  <c r="AO360" i="19"/>
  <c r="AO360" i="29" s="1"/>
  <c r="AN360" i="19"/>
  <c r="AN360" i="29" s="1"/>
  <c r="AM360" i="19"/>
  <c r="AM360" i="29" s="1"/>
  <c r="AL360" i="19"/>
  <c r="AK360" i="19"/>
  <c r="AK360" i="29" s="1"/>
  <c r="AJ360" i="19"/>
  <c r="AJ360" i="29" s="1"/>
  <c r="AI360" i="19"/>
  <c r="AI360" i="29" s="1"/>
  <c r="AH360" i="19"/>
  <c r="AH360" i="29" s="1"/>
  <c r="AG360" i="19"/>
  <c r="AG360" i="29" s="1"/>
  <c r="AF360" i="19"/>
  <c r="AF360" i="29" s="1"/>
  <c r="AC360" i="19"/>
  <c r="AD360" i="19" s="1"/>
  <c r="AD360" i="29" s="1"/>
  <c r="AB360" i="19"/>
  <c r="AB360" i="29" s="1"/>
  <c r="AA360" i="19"/>
  <c r="AA360" i="29" s="1"/>
  <c r="Z360" i="19"/>
  <c r="Z360" i="29" s="1"/>
  <c r="Y360" i="19"/>
  <c r="Y360" i="29" s="1"/>
  <c r="W360" i="19"/>
  <c r="W360" i="29" s="1"/>
  <c r="T360" i="19"/>
  <c r="V360" i="19" s="1"/>
  <c r="V360" i="29" s="1"/>
  <c r="S360" i="19"/>
  <c r="S360" i="29" s="1"/>
  <c r="R360" i="19"/>
  <c r="R360" i="29" s="1"/>
  <c r="Q360" i="19"/>
  <c r="Q360" i="29" s="1"/>
  <c r="O360" i="19"/>
  <c r="O360" i="29" s="1"/>
  <c r="L360" i="19"/>
  <c r="M360" i="19" s="1"/>
  <c r="M360" i="29" s="1"/>
  <c r="K360" i="19"/>
  <c r="J360" i="19"/>
  <c r="J360" i="29" s="1"/>
  <c r="I360" i="19"/>
  <c r="H360" i="19"/>
  <c r="G360" i="19"/>
  <c r="F360" i="19"/>
  <c r="BE359" i="19"/>
  <c r="BD359" i="19"/>
  <c r="AZ359" i="19"/>
  <c r="AY359" i="19"/>
  <c r="AX359" i="19"/>
  <c r="AW359" i="19"/>
  <c r="AV359" i="19"/>
  <c r="AS359" i="19"/>
  <c r="AS359" i="29" s="1"/>
  <c r="AR359" i="19"/>
  <c r="AR359" i="29" s="1"/>
  <c r="AQ359" i="19"/>
  <c r="AQ359" i="29" s="1"/>
  <c r="AP359" i="19"/>
  <c r="AP359" i="29" s="1"/>
  <c r="AO359" i="19"/>
  <c r="AO359" i="29" s="1"/>
  <c r="AN359" i="19"/>
  <c r="AN359" i="29" s="1"/>
  <c r="AM359" i="19"/>
  <c r="AM359" i="29" s="1"/>
  <c r="AL359" i="19"/>
  <c r="AK359" i="19"/>
  <c r="AK359" i="29" s="1"/>
  <c r="AJ359" i="19"/>
  <c r="AJ359" i="29" s="1"/>
  <c r="AI359" i="19"/>
  <c r="AI359" i="29" s="1"/>
  <c r="AH359" i="19"/>
  <c r="AH359" i="29" s="1"/>
  <c r="AG359" i="19"/>
  <c r="AG359" i="29" s="1"/>
  <c r="AF359" i="19"/>
  <c r="AF359" i="29" s="1"/>
  <c r="AC359" i="19"/>
  <c r="AB359" i="19"/>
  <c r="AB359" i="29" s="1"/>
  <c r="AA359" i="19"/>
  <c r="AA359" i="29" s="1"/>
  <c r="Z359" i="19"/>
  <c r="Z359" i="29" s="1"/>
  <c r="Y359" i="19"/>
  <c r="Y359" i="29" s="1"/>
  <c r="X359" i="19"/>
  <c r="X359" i="29" s="1"/>
  <c r="W359" i="19"/>
  <c r="W359" i="29" s="1"/>
  <c r="T359" i="19"/>
  <c r="U359" i="19" s="1"/>
  <c r="U359" i="29" s="1"/>
  <c r="S359" i="19"/>
  <c r="S359" i="29" s="1"/>
  <c r="R359" i="19"/>
  <c r="R359" i="29" s="1"/>
  <c r="Q359" i="19"/>
  <c r="Q359" i="29" s="1"/>
  <c r="O359" i="19"/>
  <c r="O359" i="29" s="1"/>
  <c r="L359" i="19"/>
  <c r="P359" i="19" s="1"/>
  <c r="P359" i="29" s="1"/>
  <c r="K359" i="19"/>
  <c r="J359" i="19"/>
  <c r="J359" i="29" s="1"/>
  <c r="I359" i="19"/>
  <c r="H359" i="19"/>
  <c r="G359" i="19"/>
  <c r="F359" i="19"/>
  <c r="BE358" i="19"/>
  <c r="BD358" i="19"/>
  <c r="AZ358" i="19"/>
  <c r="AY358" i="19"/>
  <c r="AX358" i="19"/>
  <c r="X358" i="19" s="1"/>
  <c r="X358" i="29" s="1"/>
  <c r="AW358" i="19"/>
  <c r="AV358" i="19"/>
  <c r="AS358" i="19"/>
  <c r="AS358" i="29" s="1"/>
  <c r="AR358" i="19"/>
  <c r="AR358" i="29" s="1"/>
  <c r="AQ358" i="19"/>
  <c r="AQ358" i="29" s="1"/>
  <c r="AP358" i="19"/>
  <c r="AP358" i="29" s="1"/>
  <c r="AO358" i="19"/>
  <c r="AO358" i="29" s="1"/>
  <c r="AN358" i="19"/>
  <c r="AN358" i="29" s="1"/>
  <c r="AM358" i="19"/>
  <c r="AM358" i="29" s="1"/>
  <c r="AL358" i="19"/>
  <c r="AK358" i="19"/>
  <c r="AK358" i="29" s="1"/>
  <c r="AJ358" i="19"/>
  <c r="AJ358" i="29" s="1"/>
  <c r="AI358" i="19"/>
  <c r="AI358" i="29" s="1"/>
  <c r="AH358" i="19"/>
  <c r="AH358" i="29" s="1"/>
  <c r="AG358" i="19"/>
  <c r="AG358" i="29" s="1"/>
  <c r="AF358" i="19"/>
  <c r="AF358" i="29" s="1"/>
  <c r="AC358" i="19"/>
  <c r="AD358" i="19" s="1"/>
  <c r="AD358" i="29" s="1"/>
  <c r="AB358" i="19"/>
  <c r="AB358" i="29" s="1"/>
  <c r="AA358" i="19"/>
  <c r="AA358" i="29" s="1"/>
  <c r="Z358" i="19"/>
  <c r="Z358" i="29" s="1"/>
  <c r="Y358" i="19"/>
  <c r="Y358" i="29" s="1"/>
  <c r="W358" i="19"/>
  <c r="W358" i="29" s="1"/>
  <c r="T358" i="19"/>
  <c r="S358" i="19"/>
  <c r="S358" i="29" s="1"/>
  <c r="R358" i="19"/>
  <c r="R358" i="29" s="1"/>
  <c r="Q358" i="19"/>
  <c r="Q358" i="29" s="1"/>
  <c r="O358" i="19"/>
  <c r="O358" i="29" s="1"/>
  <c r="L358" i="19"/>
  <c r="M358" i="19" s="1"/>
  <c r="M358" i="29" s="1"/>
  <c r="K358" i="19"/>
  <c r="J358" i="19"/>
  <c r="J358" i="29" s="1"/>
  <c r="I358" i="19"/>
  <c r="H358" i="19"/>
  <c r="G358" i="19"/>
  <c r="F358" i="19"/>
  <c r="BE357" i="19"/>
  <c r="BD357" i="19"/>
  <c r="AZ357" i="19"/>
  <c r="AY357" i="19"/>
  <c r="AX357" i="19"/>
  <c r="X357" i="19" s="1"/>
  <c r="X357" i="29" s="1"/>
  <c r="AW357" i="19"/>
  <c r="AV357" i="19"/>
  <c r="AS357" i="19"/>
  <c r="AS357" i="29" s="1"/>
  <c r="AR357" i="19"/>
  <c r="AR357" i="29" s="1"/>
  <c r="AQ357" i="19"/>
  <c r="AQ357" i="29" s="1"/>
  <c r="AP357" i="19"/>
  <c r="AP357" i="29" s="1"/>
  <c r="AO357" i="19"/>
  <c r="AO357" i="29" s="1"/>
  <c r="AN357" i="19"/>
  <c r="AN357" i="29" s="1"/>
  <c r="AM357" i="19"/>
  <c r="AM357" i="29" s="1"/>
  <c r="AL357" i="19"/>
  <c r="AL357" i="29" s="1"/>
  <c r="AK357" i="19"/>
  <c r="AK357" i="29" s="1"/>
  <c r="AJ357" i="19"/>
  <c r="AJ357" i="29" s="1"/>
  <c r="AI357" i="19"/>
  <c r="AI357" i="29" s="1"/>
  <c r="AH357" i="19"/>
  <c r="AH357" i="29" s="1"/>
  <c r="AG357" i="19"/>
  <c r="AG357" i="29" s="1"/>
  <c r="AF357" i="19"/>
  <c r="AF357" i="29" s="1"/>
  <c r="AC357" i="19"/>
  <c r="AE357" i="19" s="1"/>
  <c r="AE357" i="29" s="1"/>
  <c r="AB357" i="19"/>
  <c r="AB357" i="29" s="1"/>
  <c r="AA357" i="19"/>
  <c r="AA357" i="29" s="1"/>
  <c r="Z357" i="19"/>
  <c r="Z357" i="29" s="1"/>
  <c r="Y357" i="19"/>
  <c r="Y357" i="29" s="1"/>
  <c r="W357" i="19"/>
  <c r="W357" i="29" s="1"/>
  <c r="T357" i="19"/>
  <c r="U357" i="19" s="1"/>
  <c r="U357" i="29" s="1"/>
  <c r="S357" i="19"/>
  <c r="S357" i="29" s="1"/>
  <c r="R357" i="19"/>
  <c r="R357" i="29" s="1"/>
  <c r="Q357" i="19"/>
  <c r="Q357" i="29" s="1"/>
  <c r="O357" i="19"/>
  <c r="O357" i="29" s="1"/>
  <c r="L357" i="19"/>
  <c r="P357" i="19" s="1"/>
  <c r="P357" i="29" s="1"/>
  <c r="K357" i="19"/>
  <c r="J357" i="19"/>
  <c r="J357" i="29" s="1"/>
  <c r="I357" i="19"/>
  <c r="H357" i="19"/>
  <c r="G357" i="19"/>
  <c r="F357" i="19"/>
  <c r="BE356" i="19"/>
  <c r="BD356" i="19"/>
  <c r="AZ356" i="19"/>
  <c r="AY356" i="19"/>
  <c r="AX356" i="19"/>
  <c r="X356" i="19" s="1"/>
  <c r="X356" i="29" s="1"/>
  <c r="AW356" i="19"/>
  <c r="AV356" i="19"/>
  <c r="AS356" i="19"/>
  <c r="AS356" i="29" s="1"/>
  <c r="AR356" i="19"/>
  <c r="AR356" i="29" s="1"/>
  <c r="AQ356" i="19"/>
  <c r="AQ356" i="29" s="1"/>
  <c r="AP356" i="19"/>
  <c r="AP356" i="29" s="1"/>
  <c r="AO356" i="19"/>
  <c r="AO356" i="29" s="1"/>
  <c r="AN356" i="19"/>
  <c r="AN356" i="29" s="1"/>
  <c r="AM356" i="19"/>
  <c r="AM356" i="29" s="1"/>
  <c r="AL356" i="19"/>
  <c r="AK356" i="19"/>
  <c r="AK356" i="29" s="1"/>
  <c r="AJ356" i="19"/>
  <c r="AJ356" i="29" s="1"/>
  <c r="AI356" i="19"/>
  <c r="AI356" i="29" s="1"/>
  <c r="AH356" i="19"/>
  <c r="AH356" i="29" s="1"/>
  <c r="AG356" i="19"/>
  <c r="AG356" i="29" s="1"/>
  <c r="AF356" i="19"/>
  <c r="AF356" i="29" s="1"/>
  <c r="AC356" i="19"/>
  <c r="AD356" i="19" s="1"/>
  <c r="AD356" i="29" s="1"/>
  <c r="AB356" i="19"/>
  <c r="AB356" i="29" s="1"/>
  <c r="AA356" i="19"/>
  <c r="AA356" i="29" s="1"/>
  <c r="Z356" i="19"/>
  <c r="Z356" i="29" s="1"/>
  <c r="Y356" i="19"/>
  <c r="Y356" i="29" s="1"/>
  <c r="W356" i="19"/>
  <c r="W356" i="29" s="1"/>
  <c r="T356" i="19"/>
  <c r="V356" i="19" s="1"/>
  <c r="V356" i="29" s="1"/>
  <c r="S356" i="19"/>
  <c r="S356" i="29" s="1"/>
  <c r="R356" i="19"/>
  <c r="R356" i="29" s="1"/>
  <c r="Q356" i="19"/>
  <c r="Q356" i="29" s="1"/>
  <c r="O356" i="19"/>
  <c r="O356" i="29" s="1"/>
  <c r="L356" i="19"/>
  <c r="M356" i="19" s="1"/>
  <c r="M356" i="29" s="1"/>
  <c r="K356" i="19"/>
  <c r="J356" i="19"/>
  <c r="J356" i="29" s="1"/>
  <c r="I356" i="19"/>
  <c r="H356" i="19"/>
  <c r="G356" i="19"/>
  <c r="F356" i="19"/>
  <c r="BE355" i="19"/>
  <c r="BD355" i="19"/>
  <c r="AZ355" i="19"/>
  <c r="AY355" i="19"/>
  <c r="AX355" i="19"/>
  <c r="AW355" i="19"/>
  <c r="AV355" i="19"/>
  <c r="AS355" i="19"/>
  <c r="AS355" i="29" s="1"/>
  <c r="AR355" i="19"/>
  <c r="AR355" i="29" s="1"/>
  <c r="AQ355" i="19"/>
  <c r="AQ355" i="29" s="1"/>
  <c r="AP355" i="19"/>
  <c r="AP355" i="29" s="1"/>
  <c r="AO355" i="19"/>
  <c r="AO355" i="29" s="1"/>
  <c r="AN355" i="19"/>
  <c r="AN355" i="29" s="1"/>
  <c r="AM355" i="19"/>
  <c r="AM355" i="29" s="1"/>
  <c r="AL355" i="19"/>
  <c r="AK355" i="19"/>
  <c r="AK355" i="29" s="1"/>
  <c r="AJ355" i="19"/>
  <c r="AJ355" i="29" s="1"/>
  <c r="AI355" i="19"/>
  <c r="AI355" i="29" s="1"/>
  <c r="AH355" i="19"/>
  <c r="AH355" i="29" s="1"/>
  <c r="AG355" i="19"/>
  <c r="AG355" i="29" s="1"/>
  <c r="AF355" i="19"/>
  <c r="AF355" i="29" s="1"/>
  <c r="AC355" i="19"/>
  <c r="AB355" i="19"/>
  <c r="AB355" i="29" s="1"/>
  <c r="AA355" i="19"/>
  <c r="AA355" i="29" s="1"/>
  <c r="Z355" i="19"/>
  <c r="Z355" i="29" s="1"/>
  <c r="Y355" i="19"/>
  <c r="Y355" i="29" s="1"/>
  <c r="X355" i="19"/>
  <c r="X355" i="29" s="1"/>
  <c r="W355" i="19"/>
  <c r="W355" i="29" s="1"/>
  <c r="U355" i="19"/>
  <c r="U355" i="29" s="1"/>
  <c r="T355" i="19"/>
  <c r="S355" i="19"/>
  <c r="S355" i="29" s="1"/>
  <c r="R355" i="19"/>
  <c r="R355" i="29" s="1"/>
  <c r="Q355" i="19"/>
  <c r="Q355" i="29" s="1"/>
  <c r="O355" i="19"/>
  <c r="O355" i="29" s="1"/>
  <c r="M355" i="19"/>
  <c r="M355" i="29" s="1"/>
  <c r="L355" i="19"/>
  <c r="P355" i="19" s="1"/>
  <c r="P355" i="29" s="1"/>
  <c r="K355" i="19"/>
  <c r="J355" i="19"/>
  <c r="J355" i="29" s="1"/>
  <c r="I355" i="19"/>
  <c r="H355" i="19"/>
  <c r="G355" i="19"/>
  <c r="F355" i="19"/>
  <c r="BE354" i="19"/>
  <c r="BD354" i="19"/>
  <c r="AZ354" i="19"/>
  <c r="AY354" i="19"/>
  <c r="AX354" i="19"/>
  <c r="X354" i="19" s="1"/>
  <c r="X354" i="29" s="1"/>
  <c r="AW354" i="19"/>
  <c r="AV354" i="19"/>
  <c r="AS354" i="19"/>
  <c r="AS354" i="29" s="1"/>
  <c r="AR354" i="19"/>
  <c r="AR354" i="29" s="1"/>
  <c r="AQ354" i="19"/>
  <c r="AQ354" i="29" s="1"/>
  <c r="AP354" i="19"/>
  <c r="AP354" i="29" s="1"/>
  <c r="AO354" i="19"/>
  <c r="AO354" i="29" s="1"/>
  <c r="AN354" i="19"/>
  <c r="AN354" i="29" s="1"/>
  <c r="AM354" i="19"/>
  <c r="AM354" i="29" s="1"/>
  <c r="AL354" i="19"/>
  <c r="AK354" i="19"/>
  <c r="AK354" i="29" s="1"/>
  <c r="AJ354" i="19"/>
  <c r="AJ354" i="29" s="1"/>
  <c r="AI354" i="19"/>
  <c r="AI354" i="29" s="1"/>
  <c r="AH354" i="19"/>
  <c r="AH354" i="29" s="1"/>
  <c r="AG354" i="19"/>
  <c r="AG354" i="29" s="1"/>
  <c r="AF354" i="19"/>
  <c r="AF354" i="29" s="1"/>
  <c r="AC354" i="19"/>
  <c r="AD354" i="19" s="1"/>
  <c r="AD354" i="29" s="1"/>
  <c r="AB354" i="19"/>
  <c r="AB354" i="29" s="1"/>
  <c r="AA354" i="19"/>
  <c r="AA354" i="29" s="1"/>
  <c r="Z354" i="19"/>
  <c r="Z354" i="29" s="1"/>
  <c r="Y354" i="19"/>
  <c r="Y354" i="29" s="1"/>
  <c r="W354" i="19"/>
  <c r="W354" i="29" s="1"/>
  <c r="T354" i="19"/>
  <c r="S354" i="19"/>
  <c r="S354" i="29" s="1"/>
  <c r="R354" i="19"/>
  <c r="R354" i="29" s="1"/>
  <c r="Q354" i="19"/>
  <c r="Q354" i="29" s="1"/>
  <c r="O354" i="19"/>
  <c r="O354" i="29" s="1"/>
  <c r="L354" i="19"/>
  <c r="M354" i="19" s="1"/>
  <c r="M354" i="29" s="1"/>
  <c r="K354" i="19"/>
  <c r="J354" i="19"/>
  <c r="J354" i="29" s="1"/>
  <c r="I354" i="19"/>
  <c r="H354" i="19"/>
  <c r="G354" i="19"/>
  <c r="F354" i="19"/>
  <c r="BE353" i="19"/>
  <c r="BD353" i="19"/>
  <c r="AZ353" i="19"/>
  <c r="AY353" i="19"/>
  <c r="AX353" i="19"/>
  <c r="AW353" i="19"/>
  <c r="AV353" i="19"/>
  <c r="AS353" i="19"/>
  <c r="AS353" i="29" s="1"/>
  <c r="AR353" i="19"/>
  <c r="AR353" i="29" s="1"/>
  <c r="AQ353" i="19"/>
  <c r="AQ353" i="29" s="1"/>
  <c r="AP353" i="19"/>
  <c r="AP353" i="29" s="1"/>
  <c r="AO353" i="19"/>
  <c r="AO353" i="29" s="1"/>
  <c r="AN353" i="19"/>
  <c r="AN353" i="29" s="1"/>
  <c r="AM353" i="19"/>
  <c r="AM353" i="29" s="1"/>
  <c r="AL353" i="19"/>
  <c r="AL353" i="29" s="1"/>
  <c r="AK353" i="19"/>
  <c r="AK353" i="29" s="1"/>
  <c r="AJ353" i="19"/>
  <c r="AJ353" i="29" s="1"/>
  <c r="AI353" i="19"/>
  <c r="AI353" i="29" s="1"/>
  <c r="AH353" i="19"/>
  <c r="AH353" i="29" s="1"/>
  <c r="AG353" i="19"/>
  <c r="AG353" i="29" s="1"/>
  <c r="AF353" i="19"/>
  <c r="AF353" i="29" s="1"/>
  <c r="AE353" i="19"/>
  <c r="AE353" i="29" s="1"/>
  <c r="AC353" i="19"/>
  <c r="AB353" i="19"/>
  <c r="AB353" i="29" s="1"/>
  <c r="AA353" i="19"/>
  <c r="AA353" i="29" s="1"/>
  <c r="Z353" i="19"/>
  <c r="Z353" i="29" s="1"/>
  <c r="Y353" i="19"/>
  <c r="Y353" i="29" s="1"/>
  <c r="X353" i="19"/>
  <c r="X353" i="29" s="1"/>
  <c r="W353" i="19"/>
  <c r="W353" i="29" s="1"/>
  <c r="U353" i="19"/>
  <c r="U353" i="29" s="1"/>
  <c r="T353" i="19"/>
  <c r="S353" i="19"/>
  <c r="S353" i="29" s="1"/>
  <c r="R353" i="19"/>
  <c r="R353" i="29" s="1"/>
  <c r="Q353" i="19"/>
  <c r="Q353" i="29" s="1"/>
  <c r="O353" i="19"/>
  <c r="O353" i="29" s="1"/>
  <c r="M353" i="19"/>
  <c r="M353" i="29" s="1"/>
  <c r="L353" i="19"/>
  <c r="P353" i="19" s="1"/>
  <c r="P353" i="29" s="1"/>
  <c r="K353" i="19"/>
  <c r="J353" i="19"/>
  <c r="J353" i="29" s="1"/>
  <c r="I353" i="19"/>
  <c r="H353" i="19"/>
  <c r="G353" i="19"/>
  <c r="F353" i="19"/>
  <c r="BE352" i="19"/>
  <c r="BD352" i="19"/>
  <c r="AZ352" i="19"/>
  <c r="AY352" i="19"/>
  <c r="AX352" i="19"/>
  <c r="X352" i="19" s="1"/>
  <c r="X352" i="29" s="1"/>
  <c r="AW352" i="19"/>
  <c r="AV352" i="19"/>
  <c r="AS352" i="19"/>
  <c r="AS352" i="29" s="1"/>
  <c r="AR352" i="19"/>
  <c r="AR352" i="29" s="1"/>
  <c r="AQ352" i="19"/>
  <c r="AQ352" i="29" s="1"/>
  <c r="AP352" i="19"/>
  <c r="AP352" i="29" s="1"/>
  <c r="AO352" i="19"/>
  <c r="AO352" i="29" s="1"/>
  <c r="AN352" i="19"/>
  <c r="AN352" i="29" s="1"/>
  <c r="AM352" i="19"/>
  <c r="AM352" i="29" s="1"/>
  <c r="AL352" i="19"/>
  <c r="AK352" i="19"/>
  <c r="AK352" i="29" s="1"/>
  <c r="AJ352" i="19"/>
  <c r="AJ352" i="29" s="1"/>
  <c r="AI352" i="19"/>
  <c r="AI352" i="29" s="1"/>
  <c r="AH352" i="19"/>
  <c r="AH352" i="29" s="1"/>
  <c r="AG352" i="19"/>
  <c r="AG352" i="29" s="1"/>
  <c r="AF352" i="19"/>
  <c r="AF352" i="29" s="1"/>
  <c r="AC352" i="19"/>
  <c r="AD352" i="19" s="1"/>
  <c r="AD352" i="29" s="1"/>
  <c r="AB352" i="19"/>
  <c r="AB352" i="29" s="1"/>
  <c r="AA352" i="19"/>
  <c r="AA352" i="29" s="1"/>
  <c r="Z352" i="19"/>
  <c r="Z352" i="29" s="1"/>
  <c r="Y352" i="19"/>
  <c r="Y352" i="29" s="1"/>
  <c r="W352" i="19"/>
  <c r="W352" i="29" s="1"/>
  <c r="T352" i="19"/>
  <c r="V352" i="19" s="1"/>
  <c r="V352" i="29" s="1"/>
  <c r="S352" i="19"/>
  <c r="S352" i="29" s="1"/>
  <c r="R352" i="19"/>
  <c r="R352" i="29" s="1"/>
  <c r="Q352" i="19"/>
  <c r="Q352" i="29" s="1"/>
  <c r="O352" i="19"/>
  <c r="O352" i="29" s="1"/>
  <c r="L352" i="19"/>
  <c r="M352" i="19" s="1"/>
  <c r="M352" i="29" s="1"/>
  <c r="K352" i="19"/>
  <c r="J352" i="19"/>
  <c r="J352" i="29" s="1"/>
  <c r="I352" i="19"/>
  <c r="H352" i="19"/>
  <c r="G352" i="19"/>
  <c r="F352" i="19"/>
  <c r="BE351" i="19"/>
  <c r="BD351" i="19"/>
  <c r="AZ351" i="19"/>
  <c r="AY351" i="19"/>
  <c r="AX351" i="19"/>
  <c r="AW351" i="19"/>
  <c r="AV351" i="19"/>
  <c r="AS351" i="19"/>
  <c r="AS351" i="29" s="1"/>
  <c r="AR351" i="19"/>
  <c r="AR351" i="29" s="1"/>
  <c r="AQ351" i="19"/>
  <c r="AQ351" i="29" s="1"/>
  <c r="AP351" i="19"/>
  <c r="AP351" i="29" s="1"/>
  <c r="AO351" i="19"/>
  <c r="AO351" i="29" s="1"/>
  <c r="AN351" i="19"/>
  <c r="AN351" i="29" s="1"/>
  <c r="AM351" i="19"/>
  <c r="AM351" i="29" s="1"/>
  <c r="AL351" i="19"/>
  <c r="AK351" i="19"/>
  <c r="AK351" i="29" s="1"/>
  <c r="AJ351" i="19"/>
  <c r="AJ351" i="29" s="1"/>
  <c r="AI351" i="19"/>
  <c r="AI351" i="29" s="1"/>
  <c r="AH351" i="19"/>
  <c r="AH351" i="29" s="1"/>
  <c r="AG351" i="19"/>
  <c r="AG351" i="29" s="1"/>
  <c r="AF351" i="19"/>
  <c r="AF351" i="29" s="1"/>
  <c r="AC351" i="19"/>
  <c r="AB351" i="19"/>
  <c r="AB351" i="29" s="1"/>
  <c r="AA351" i="19"/>
  <c r="AA351" i="29" s="1"/>
  <c r="Z351" i="19"/>
  <c r="Z351" i="29" s="1"/>
  <c r="Y351" i="19"/>
  <c r="Y351" i="29" s="1"/>
  <c r="X351" i="19"/>
  <c r="X351" i="29" s="1"/>
  <c r="W351" i="19"/>
  <c r="W351" i="29" s="1"/>
  <c r="T351" i="19"/>
  <c r="U351" i="19" s="1"/>
  <c r="U351" i="29" s="1"/>
  <c r="S351" i="19"/>
  <c r="S351" i="29" s="1"/>
  <c r="R351" i="19"/>
  <c r="R351" i="29" s="1"/>
  <c r="Q351" i="19"/>
  <c r="Q351" i="29" s="1"/>
  <c r="O351" i="19"/>
  <c r="O351" i="29" s="1"/>
  <c r="L351" i="19"/>
  <c r="P351" i="19" s="1"/>
  <c r="P351" i="29" s="1"/>
  <c r="K351" i="19"/>
  <c r="J351" i="19"/>
  <c r="J351" i="29" s="1"/>
  <c r="I351" i="19"/>
  <c r="H351" i="19"/>
  <c r="G351" i="19"/>
  <c r="F351" i="19"/>
  <c r="BE350" i="19"/>
  <c r="BD350" i="19"/>
  <c r="AZ350" i="19"/>
  <c r="AY350" i="19"/>
  <c r="AX350" i="19"/>
  <c r="X350" i="19" s="1"/>
  <c r="X350" i="29" s="1"/>
  <c r="AW350" i="19"/>
  <c r="AV350" i="19"/>
  <c r="AS350" i="19"/>
  <c r="AS350" i="29" s="1"/>
  <c r="AR350" i="19"/>
  <c r="AR350" i="29" s="1"/>
  <c r="AQ350" i="19"/>
  <c r="AQ350" i="29" s="1"/>
  <c r="AP350" i="19"/>
  <c r="AP350" i="29" s="1"/>
  <c r="AO350" i="19"/>
  <c r="AO350" i="29" s="1"/>
  <c r="AN350" i="19"/>
  <c r="AN350" i="29" s="1"/>
  <c r="AM350" i="19"/>
  <c r="AM350" i="29" s="1"/>
  <c r="AL350" i="19"/>
  <c r="AK350" i="19"/>
  <c r="AK350" i="29" s="1"/>
  <c r="AJ350" i="19"/>
  <c r="AJ350" i="29" s="1"/>
  <c r="AI350" i="19"/>
  <c r="AI350" i="29" s="1"/>
  <c r="AH350" i="19"/>
  <c r="AH350" i="29" s="1"/>
  <c r="AG350" i="19"/>
  <c r="AG350" i="29" s="1"/>
  <c r="AF350" i="19"/>
  <c r="AF350" i="29" s="1"/>
  <c r="AC350" i="19"/>
  <c r="AD350" i="19" s="1"/>
  <c r="AD350" i="29" s="1"/>
  <c r="AB350" i="19"/>
  <c r="AB350" i="29" s="1"/>
  <c r="AA350" i="19"/>
  <c r="AA350" i="29" s="1"/>
  <c r="Z350" i="19"/>
  <c r="Z350" i="29" s="1"/>
  <c r="Y350" i="19"/>
  <c r="Y350" i="29" s="1"/>
  <c r="W350" i="19"/>
  <c r="W350" i="29" s="1"/>
  <c r="T350" i="19"/>
  <c r="S350" i="19"/>
  <c r="S350" i="29" s="1"/>
  <c r="R350" i="19"/>
  <c r="R350" i="29" s="1"/>
  <c r="Q350" i="19"/>
  <c r="Q350" i="29" s="1"/>
  <c r="O350" i="19"/>
  <c r="O350" i="29" s="1"/>
  <c r="L350" i="19"/>
  <c r="M350" i="19" s="1"/>
  <c r="M350" i="29" s="1"/>
  <c r="K350" i="19"/>
  <c r="J350" i="19"/>
  <c r="J350" i="29" s="1"/>
  <c r="I350" i="19"/>
  <c r="H350" i="19"/>
  <c r="G350" i="19"/>
  <c r="F350" i="19"/>
  <c r="BE349" i="19"/>
  <c r="BD349" i="19"/>
  <c r="AZ349" i="19"/>
  <c r="AY349" i="19"/>
  <c r="AX349" i="19"/>
  <c r="X349" i="19" s="1"/>
  <c r="X349" i="29" s="1"/>
  <c r="AW349" i="19"/>
  <c r="AV349" i="19"/>
  <c r="AS349" i="19"/>
  <c r="AS349" i="29" s="1"/>
  <c r="AR349" i="19"/>
  <c r="AR349" i="29" s="1"/>
  <c r="AQ349" i="19"/>
  <c r="AQ349" i="29" s="1"/>
  <c r="AP349" i="19"/>
  <c r="AP349" i="29" s="1"/>
  <c r="AO349" i="19"/>
  <c r="AO349" i="29" s="1"/>
  <c r="AN349" i="19"/>
  <c r="AN349" i="29" s="1"/>
  <c r="AM349" i="19"/>
  <c r="AM349" i="29" s="1"/>
  <c r="AL349" i="19"/>
  <c r="AL349" i="29" s="1"/>
  <c r="AK349" i="19"/>
  <c r="AK349" i="29" s="1"/>
  <c r="AJ349" i="19"/>
  <c r="AJ349" i="29" s="1"/>
  <c r="AI349" i="19"/>
  <c r="AI349" i="29" s="1"/>
  <c r="AH349" i="19"/>
  <c r="AH349" i="29" s="1"/>
  <c r="AG349" i="19"/>
  <c r="AG349" i="29" s="1"/>
  <c r="AF349" i="19"/>
  <c r="AF349" i="29" s="1"/>
  <c r="AC349" i="19"/>
  <c r="AE349" i="19" s="1"/>
  <c r="AE349" i="29" s="1"/>
  <c r="AB349" i="19"/>
  <c r="AB349" i="29" s="1"/>
  <c r="AA349" i="19"/>
  <c r="AA349" i="29" s="1"/>
  <c r="Z349" i="19"/>
  <c r="Z349" i="29" s="1"/>
  <c r="Y349" i="19"/>
  <c r="Y349" i="29" s="1"/>
  <c r="W349" i="19"/>
  <c r="W349" i="29" s="1"/>
  <c r="T349" i="19"/>
  <c r="U349" i="19" s="1"/>
  <c r="U349" i="29" s="1"/>
  <c r="S349" i="19"/>
  <c r="S349" i="29" s="1"/>
  <c r="R349" i="19"/>
  <c r="R349" i="29" s="1"/>
  <c r="Q349" i="19"/>
  <c r="Q349" i="29" s="1"/>
  <c r="O349" i="19"/>
  <c r="O349" i="29" s="1"/>
  <c r="L349" i="19"/>
  <c r="P349" i="19" s="1"/>
  <c r="P349" i="29" s="1"/>
  <c r="K349" i="19"/>
  <c r="J349" i="19"/>
  <c r="J349" i="29" s="1"/>
  <c r="I349" i="19"/>
  <c r="H349" i="19"/>
  <c r="G349" i="19"/>
  <c r="F349" i="19"/>
  <c r="BE348" i="19"/>
  <c r="BD348" i="19"/>
  <c r="AZ348" i="19"/>
  <c r="AY348" i="19"/>
  <c r="AX348" i="19"/>
  <c r="X348" i="19" s="1"/>
  <c r="X348" i="29" s="1"/>
  <c r="AW348" i="19"/>
  <c r="AV348" i="19"/>
  <c r="AS348" i="19"/>
  <c r="AS348" i="29" s="1"/>
  <c r="AR348" i="19"/>
  <c r="AR348" i="29" s="1"/>
  <c r="AQ348" i="19"/>
  <c r="AQ348" i="29" s="1"/>
  <c r="AP348" i="19"/>
  <c r="AP348" i="29" s="1"/>
  <c r="AO348" i="19"/>
  <c r="AO348" i="29" s="1"/>
  <c r="AN348" i="19"/>
  <c r="AN348" i="29" s="1"/>
  <c r="AM348" i="19"/>
  <c r="AM348" i="29" s="1"/>
  <c r="AL348" i="19"/>
  <c r="AK348" i="19"/>
  <c r="AK348" i="29" s="1"/>
  <c r="AJ348" i="19"/>
  <c r="AJ348" i="29" s="1"/>
  <c r="AI348" i="19"/>
  <c r="AI348" i="29" s="1"/>
  <c r="AH348" i="19"/>
  <c r="AH348" i="29" s="1"/>
  <c r="AG348" i="19"/>
  <c r="AG348" i="29" s="1"/>
  <c r="AF348" i="19"/>
  <c r="AF348" i="29" s="1"/>
  <c r="AC348" i="19"/>
  <c r="AD348" i="19" s="1"/>
  <c r="AD348" i="29" s="1"/>
  <c r="AB348" i="19"/>
  <c r="AB348" i="29" s="1"/>
  <c r="AA348" i="19"/>
  <c r="AA348" i="29" s="1"/>
  <c r="Z348" i="19"/>
  <c r="Z348" i="29" s="1"/>
  <c r="Y348" i="19"/>
  <c r="Y348" i="29" s="1"/>
  <c r="W348" i="19"/>
  <c r="W348" i="29" s="1"/>
  <c r="T348" i="19"/>
  <c r="V348" i="19" s="1"/>
  <c r="V348" i="29" s="1"/>
  <c r="S348" i="19"/>
  <c r="S348" i="29" s="1"/>
  <c r="R348" i="19"/>
  <c r="R348" i="29" s="1"/>
  <c r="Q348" i="19"/>
  <c r="Q348" i="29" s="1"/>
  <c r="O348" i="19"/>
  <c r="O348" i="29" s="1"/>
  <c r="L348" i="19"/>
  <c r="M348" i="19" s="1"/>
  <c r="M348" i="29" s="1"/>
  <c r="K348" i="19"/>
  <c r="J348" i="19"/>
  <c r="J348" i="29" s="1"/>
  <c r="I348" i="19"/>
  <c r="H348" i="19"/>
  <c r="G348" i="19"/>
  <c r="F348" i="19"/>
  <c r="BE347" i="19"/>
  <c r="BD347" i="19"/>
  <c r="AZ347" i="19"/>
  <c r="AY347" i="19"/>
  <c r="AX347" i="19"/>
  <c r="AW347" i="19"/>
  <c r="AV347" i="19"/>
  <c r="AS347" i="19"/>
  <c r="AS347" i="29" s="1"/>
  <c r="AR347" i="19"/>
  <c r="AR347" i="29" s="1"/>
  <c r="AQ347" i="19"/>
  <c r="AQ347" i="29" s="1"/>
  <c r="AP347" i="19"/>
  <c r="AP347" i="29" s="1"/>
  <c r="AO347" i="19"/>
  <c r="AO347" i="29" s="1"/>
  <c r="AN347" i="19"/>
  <c r="AN347" i="29" s="1"/>
  <c r="AM347" i="19"/>
  <c r="AM347" i="29" s="1"/>
  <c r="AL347" i="19"/>
  <c r="AK347" i="19"/>
  <c r="AK347" i="29" s="1"/>
  <c r="AJ347" i="19"/>
  <c r="AJ347" i="29" s="1"/>
  <c r="AI347" i="19"/>
  <c r="AI347" i="29" s="1"/>
  <c r="AH347" i="19"/>
  <c r="AH347" i="29" s="1"/>
  <c r="AG347" i="19"/>
  <c r="AG347" i="29" s="1"/>
  <c r="AF347" i="19"/>
  <c r="AF347" i="29" s="1"/>
  <c r="AC347" i="19"/>
  <c r="AB347" i="19"/>
  <c r="AB347" i="29" s="1"/>
  <c r="AA347" i="19"/>
  <c r="AA347" i="29" s="1"/>
  <c r="Z347" i="19"/>
  <c r="Z347" i="29" s="1"/>
  <c r="Y347" i="19"/>
  <c r="Y347" i="29" s="1"/>
  <c r="X347" i="19"/>
  <c r="X347" i="29" s="1"/>
  <c r="W347" i="19"/>
  <c r="W347" i="29" s="1"/>
  <c r="U347" i="19"/>
  <c r="U347" i="29" s="1"/>
  <c r="T347" i="19"/>
  <c r="S347" i="19"/>
  <c r="S347" i="29" s="1"/>
  <c r="R347" i="19"/>
  <c r="R347" i="29" s="1"/>
  <c r="Q347" i="19"/>
  <c r="Q347" i="29" s="1"/>
  <c r="O347" i="19"/>
  <c r="O347" i="29" s="1"/>
  <c r="M347" i="19"/>
  <c r="M347" i="29" s="1"/>
  <c r="L347" i="19"/>
  <c r="P347" i="19" s="1"/>
  <c r="P347" i="29" s="1"/>
  <c r="K347" i="19"/>
  <c r="J347" i="19"/>
  <c r="J347" i="29" s="1"/>
  <c r="I347" i="19"/>
  <c r="H347" i="19"/>
  <c r="G347" i="19"/>
  <c r="F347" i="19"/>
  <c r="BE346" i="19"/>
  <c r="BD346" i="19"/>
  <c r="AZ346" i="19"/>
  <c r="AY346" i="19"/>
  <c r="AX346" i="19"/>
  <c r="X346" i="19" s="1"/>
  <c r="X346" i="29" s="1"/>
  <c r="AW346" i="19"/>
  <c r="AV346" i="19"/>
  <c r="AS346" i="19"/>
  <c r="AS346" i="29" s="1"/>
  <c r="AR346" i="19"/>
  <c r="AR346" i="29" s="1"/>
  <c r="AQ346" i="19"/>
  <c r="AQ346" i="29" s="1"/>
  <c r="AP346" i="19"/>
  <c r="AP346" i="29" s="1"/>
  <c r="AO346" i="19"/>
  <c r="AO346" i="29" s="1"/>
  <c r="AN346" i="19"/>
  <c r="AN346" i="29" s="1"/>
  <c r="AM346" i="19"/>
  <c r="AM346" i="29" s="1"/>
  <c r="AL346" i="19"/>
  <c r="AK346" i="19"/>
  <c r="AK346" i="29" s="1"/>
  <c r="AJ346" i="19"/>
  <c r="AJ346" i="29" s="1"/>
  <c r="AI346" i="19"/>
  <c r="AI346" i="29" s="1"/>
  <c r="AH346" i="19"/>
  <c r="AH346" i="29" s="1"/>
  <c r="AG346" i="19"/>
  <c r="AG346" i="29" s="1"/>
  <c r="AF346" i="19"/>
  <c r="AF346" i="29" s="1"/>
  <c r="AC346" i="19"/>
  <c r="AD346" i="19" s="1"/>
  <c r="AD346" i="29" s="1"/>
  <c r="AB346" i="19"/>
  <c r="AB346" i="29" s="1"/>
  <c r="AA346" i="19"/>
  <c r="AA346" i="29" s="1"/>
  <c r="Z346" i="19"/>
  <c r="Z346" i="29" s="1"/>
  <c r="Y346" i="19"/>
  <c r="Y346" i="29" s="1"/>
  <c r="W346" i="19"/>
  <c r="W346" i="29" s="1"/>
  <c r="T346" i="19"/>
  <c r="S346" i="19"/>
  <c r="S346" i="29" s="1"/>
  <c r="R346" i="19"/>
  <c r="R346" i="29" s="1"/>
  <c r="Q346" i="19"/>
  <c r="Q346" i="29" s="1"/>
  <c r="O346" i="19"/>
  <c r="O346" i="29" s="1"/>
  <c r="L346" i="19"/>
  <c r="M346" i="19" s="1"/>
  <c r="M346" i="29" s="1"/>
  <c r="K346" i="19"/>
  <c r="J346" i="19"/>
  <c r="J346" i="29" s="1"/>
  <c r="I346" i="19"/>
  <c r="H346" i="19"/>
  <c r="G346" i="19"/>
  <c r="F346" i="19"/>
  <c r="BE345" i="19"/>
  <c r="BD345" i="19"/>
  <c r="AZ345" i="19"/>
  <c r="AY345" i="19"/>
  <c r="AX345" i="19"/>
  <c r="AW345" i="19"/>
  <c r="AV345" i="19"/>
  <c r="AS345" i="19"/>
  <c r="AS345" i="29" s="1"/>
  <c r="AR345" i="19"/>
  <c r="AR345" i="29" s="1"/>
  <c r="AQ345" i="19"/>
  <c r="AQ345" i="29" s="1"/>
  <c r="AP345" i="19"/>
  <c r="AP345" i="29" s="1"/>
  <c r="AO345" i="19"/>
  <c r="AO345" i="29" s="1"/>
  <c r="AN345" i="19"/>
  <c r="AN345" i="29" s="1"/>
  <c r="AM345" i="19"/>
  <c r="AM345" i="29" s="1"/>
  <c r="AL345" i="19"/>
  <c r="AL345" i="29" s="1"/>
  <c r="AK345" i="19"/>
  <c r="AK345" i="29" s="1"/>
  <c r="AJ345" i="19"/>
  <c r="AJ345" i="29" s="1"/>
  <c r="AI345" i="19"/>
  <c r="AI345" i="29" s="1"/>
  <c r="AH345" i="19"/>
  <c r="AH345" i="29" s="1"/>
  <c r="AG345" i="19"/>
  <c r="AG345" i="29" s="1"/>
  <c r="AF345" i="19"/>
  <c r="AF345" i="29" s="1"/>
  <c r="AE345" i="19"/>
  <c r="AE345" i="29" s="1"/>
  <c r="AC345" i="19"/>
  <c r="AB345" i="19"/>
  <c r="AB345" i="29" s="1"/>
  <c r="AA345" i="19"/>
  <c r="AA345" i="29" s="1"/>
  <c r="Z345" i="19"/>
  <c r="Z345" i="29" s="1"/>
  <c r="Y345" i="19"/>
  <c r="Y345" i="29" s="1"/>
  <c r="X345" i="19"/>
  <c r="X345" i="29" s="1"/>
  <c r="W345" i="19"/>
  <c r="W345" i="29" s="1"/>
  <c r="U345" i="19"/>
  <c r="U345" i="29" s="1"/>
  <c r="T345" i="19"/>
  <c r="S345" i="19"/>
  <c r="S345" i="29" s="1"/>
  <c r="R345" i="19"/>
  <c r="R345" i="29" s="1"/>
  <c r="Q345" i="19"/>
  <c r="Q345" i="29" s="1"/>
  <c r="O345" i="19"/>
  <c r="O345" i="29" s="1"/>
  <c r="M345" i="19"/>
  <c r="M345" i="29" s="1"/>
  <c r="L345" i="19"/>
  <c r="P345" i="19" s="1"/>
  <c r="P345" i="29" s="1"/>
  <c r="K345" i="19"/>
  <c r="J345" i="19"/>
  <c r="J345" i="29" s="1"/>
  <c r="I345" i="19"/>
  <c r="H345" i="19"/>
  <c r="G345" i="19"/>
  <c r="F345" i="19"/>
  <c r="BE344" i="19"/>
  <c r="BD344" i="19"/>
  <c r="AZ344" i="19"/>
  <c r="AY344" i="19"/>
  <c r="AX344" i="19"/>
  <c r="X344" i="19" s="1"/>
  <c r="X344" i="29" s="1"/>
  <c r="AW344" i="19"/>
  <c r="AV344" i="19"/>
  <c r="AS344" i="19"/>
  <c r="AS344" i="29" s="1"/>
  <c r="AR344" i="19"/>
  <c r="AR344" i="29" s="1"/>
  <c r="AQ344" i="19"/>
  <c r="AQ344" i="29" s="1"/>
  <c r="AP344" i="19"/>
  <c r="AP344" i="29" s="1"/>
  <c r="AO344" i="19"/>
  <c r="AO344" i="29" s="1"/>
  <c r="AN344" i="19"/>
  <c r="AN344" i="29" s="1"/>
  <c r="AM344" i="19"/>
  <c r="AM344" i="29" s="1"/>
  <c r="AL344" i="19"/>
  <c r="AK344" i="19"/>
  <c r="AK344" i="29" s="1"/>
  <c r="AJ344" i="19"/>
  <c r="AJ344" i="29" s="1"/>
  <c r="AI344" i="19"/>
  <c r="AI344" i="29" s="1"/>
  <c r="AH344" i="19"/>
  <c r="AH344" i="29" s="1"/>
  <c r="AG344" i="19"/>
  <c r="AG344" i="29" s="1"/>
  <c r="AF344" i="19"/>
  <c r="AF344" i="29" s="1"/>
  <c r="AC344" i="19"/>
  <c r="AD344" i="19" s="1"/>
  <c r="AD344" i="29" s="1"/>
  <c r="AB344" i="19"/>
  <c r="AB344" i="29" s="1"/>
  <c r="AA344" i="19"/>
  <c r="AA344" i="29" s="1"/>
  <c r="Z344" i="19"/>
  <c r="Z344" i="29" s="1"/>
  <c r="Y344" i="19"/>
  <c r="Y344" i="29" s="1"/>
  <c r="W344" i="19"/>
  <c r="W344" i="29" s="1"/>
  <c r="T344" i="19"/>
  <c r="V344" i="19" s="1"/>
  <c r="V344" i="29" s="1"/>
  <c r="S344" i="19"/>
  <c r="S344" i="29" s="1"/>
  <c r="R344" i="19"/>
  <c r="R344" i="29" s="1"/>
  <c r="Q344" i="19"/>
  <c r="Q344" i="29" s="1"/>
  <c r="O344" i="19"/>
  <c r="O344" i="29" s="1"/>
  <c r="L344" i="19"/>
  <c r="P344" i="19" s="1"/>
  <c r="P344" i="29" s="1"/>
  <c r="K344" i="19"/>
  <c r="J344" i="19"/>
  <c r="J344" i="29" s="1"/>
  <c r="I344" i="19"/>
  <c r="H344" i="19"/>
  <c r="G344" i="19"/>
  <c r="F344" i="19"/>
  <c r="BE343" i="19"/>
  <c r="BD343" i="19"/>
  <c r="AZ343" i="19"/>
  <c r="AY343" i="19"/>
  <c r="AX343" i="19"/>
  <c r="AW343" i="19"/>
  <c r="AV343" i="19"/>
  <c r="AS343" i="19"/>
  <c r="AS343" i="29" s="1"/>
  <c r="AR343" i="19"/>
  <c r="AR343" i="29" s="1"/>
  <c r="AQ343" i="19"/>
  <c r="AQ343" i="29" s="1"/>
  <c r="AP343" i="19"/>
  <c r="AP343" i="29" s="1"/>
  <c r="AO343" i="19"/>
  <c r="AO343" i="29" s="1"/>
  <c r="AN343" i="19"/>
  <c r="AN343" i="29" s="1"/>
  <c r="AM343" i="19"/>
  <c r="AM343" i="29" s="1"/>
  <c r="AL343" i="19"/>
  <c r="AK343" i="19"/>
  <c r="AJ343" i="19"/>
  <c r="AJ343" i="29" s="1"/>
  <c r="AI343" i="19"/>
  <c r="AI343" i="29" s="1"/>
  <c r="AH343" i="19"/>
  <c r="AH343" i="29" s="1"/>
  <c r="AG343" i="19"/>
  <c r="AG343" i="29" s="1"/>
  <c r="AF343" i="19"/>
  <c r="AF343" i="29" s="1"/>
  <c r="AD343" i="19"/>
  <c r="AD343" i="29" s="1"/>
  <c r="AC343" i="19"/>
  <c r="AB343" i="19"/>
  <c r="AB343" i="29" s="1"/>
  <c r="AA343" i="19"/>
  <c r="AA343" i="29" s="1"/>
  <c r="Z343" i="19"/>
  <c r="Z343" i="29" s="1"/>
  <c r="Y343" i="19"/>
  <c r="Y343" i="29" s="1"/>
  <c r="X343" i="19"/>
  <c r="X343" i="29" s="1"/>
  <c r="W343" i="19"/>
  <c r="W343" i="29" s="1"/>
  <c r="T343" i="19"/>
  <c r="S343" i="19"/>
  <c r="S343" i="29" s="1"/>
  <c r="R343" i="19"/>
  <c r="R343" i="29" s="1"/>
  <c r="Q343" i="19"/>
  <c r="Q343" i="29" s="1"/>
  <c r="O343" i="19"/>
  <c r="O343" i="29" s="1"/>
  <c r="L343" i="19"/>
  <c r="M343" i="19" s="1"/>
  <c r="M343" i="29" s="1"/>
  <c r="K343" i="19"/>
  <c r="J343" i="19"/>
  <c r="J343" i="29" s="1"/>
  <c r="I343" i="19"/>
  <c r="H343" i="19"/>
  <c r="G343" i="19"/>
  <c r="F343" i="19"/>
  <c r="BE342" i="19"/>
  <c r="BD342" i="19"/>
  <c r="AZ342" i="19"/>
  <c r="AY342" i="19"/>
  <c r="AX342" i="19"/>
  <c r="AW342" i="19"/>
  <c r="AV342" i="19"/>
  <c r="AS342" i="19"/>
  <c r="AS342" i="29" s="1"/>
  <c r="AR342" i="19"/>
  <c r="AR342" i="29" s="1"/>
  <c r="AQ342" i="19"/>
  <c r="AQ342" i="29" s="1"/>
  <c r="AP342" i="19"/>
  <c r="AP342" i="29" s="1"/>
  <c r="AO342" i="19"/>
  <c r="AO342" i="29" s="1"/>
  <c r="AN342" i="19"/>
  <c r="AN342" i="29" s="1"/>
  <c r="AM342" i="19"/>
  <c r="AM342" i="29" s="1"/>
  <c r="AL342" i="19"/>
  <c r="AK342" i="19"/>
  <c r="AK342" i="29" s="1"/>
  <c r="AJ342" i="19"/>
  <c r="AJ342" i="29" s="1"/>
  <c r="AI342" i="19"/>
  <c r="AI342" i="29" s="1"/>
  <c r="AH342" i="19"/>
  <c r="AH342" i="29" s="1"/>
  <c r="AG342" i="19"/>
  <c r="AG342" i="29" s="1"/>
  <c r="AF342" i="19"/>
  <c r="AF342" i="29" s="1"/>
  <c r="AC342" i="19"/>
  <c r="AB342" i="19"/>
  <c r="AB342" i="29" s="1"/>
  <c r="AA342" i="19"/>
  <c r="AA342" i="29" s="1"/>
  <c r="Z342" i="19"/>
  <c r="Z342" i="29" s="1"/>
  <c r="Y342" i="19"/>
  <c r="Y342" i="29" s="1"/>
  <c r="X342" i="19"/>
  <c r="X342" i="29" s="1"/>
  <c r="W342" i="19"/>
  <c r="W342" i="29" s="1"/>
  <c r="U342" i="19"/>
  <c r="U342" i="29" s="1"/>
  <c r="T342" i="19"/>
  <c r="S342" i="19"/>
  <c r="S342" i="29" s="1"/>
  <c r="R342" i="19"/>
  <c r="R342" i="29" s="1"/>
  <c r="Q342" i="19"/>
  <c r="Q342" i="29" s="1"/>
  <c r="O342" i="19"/>
  <c r="O342" i="29" s="1"/>
  <c r="M342" i="19"/>
  <c r="M342" i="29" s="1"/>
  <c r="L342" i="19"/>
  <c r="P342" i="19" s="1"/>
  <c r="P342" i="29" s="1"/>
  <c r="K342" i="19"/>
  <c r="J342" i="19"/>
  <c r="J342" i="29" s="1"/>
  <c r="I342" i="19"/>
  <c r="H342" i="19"/>
  <c r="G342" i="19"/>
  <c r="F342" i="19"/>
  <c r="BE341" i="19"/>
  <c r="BD341" i="19"/>
  <c r="AZ341" i="19"/>
  <c r="AY341" i="19"/>
  <c r="AX341" i="19"/>
  <c r="X341" i="19" s="1"/>
  <c r="X341" i="29" s="1"/>
  <c r="AW341" i="19"/>
  <c r="AV341" i="19"/>
  <c r="AS341" i="19"/>
  <c r="AS341" i="29" s="1"/>
  <c r="AR341" i="19"/>
  <c r="AR341" i="29" s="1"/>
  <c r="AQ341" i="19"/>
  <c r="AQ341" i="29" s="1"/>
  <c r="AP341" i="19"/>
  <c r="AP341" i="29" s="1"/>
  <c r="AO341" i="19"/>
  <c r="AO341" i="29" s="1"/>
  <c r="AN341" i="19"/>
  <c r="AN341" i="29" s="1"/>
  <c r="AM341" i="19"/>
  <c r="AM341" i="29" s="1"/>
  <c r="AL341" i="19"/>
  <c r="AK341" i="19"/>
  <c r="AK341" i="29" s="1"/>
  <c r="AJ341" i="19"/>
  <c r="AJ341" i="29" s="1"/>
  <c r="AI341" i="19"/>
  <c r="AI341" i="29" s="1"/>
  <c r="AH341" i="19"/>
  <c r="AH341" i="29" s="1"/>
  <c r="AG341" i="19"/>
  <c r="AG341" i="29" s="1"/>
  <c r="AF341" i="19"/>
  <c r="AF341" i="29" s="1"/>
  <c r="AC341" i="19"/>
  <c r="AD341" i="19" s="1"/>
  <c r="AD341" i="29" s="1"/>
  <c r="AB341" i="19"/>
  <c r="AB341" i="29" s="1"/>
  <c r="AA341" i="19"/>
  <c r="AA341" i="29" s="1"/>
  <c r="Z341" i="19"/>
  <c r="Z341" i="29" s="1"/>
  <c r="Y341" i="19"/>
  <c r="Y341" i="29" s="1"/>
  <c r="W341" i="19"/>
  <c r="W341" i="29" s="1"/>
  <c r="T341" i="19"/>
  <c r="S341" i="19"/>
  <c r="S341" i="29" s="1"/>
  <c r="R341" i="19"/>
  <c r="R341" i="29" s="1"/>
  <c r="Q341" i="19"/>
  <c r="Q341" i="29" s="1"/>
  <c r="O341" i="19"/>
  <c r="O341" i="29" s="1"/>
  <c r="L341" i="19"/>
  <c r="M341" i="19" s="1"/>
  <c r="M341" i="29" s="1"/>
  <c r="K341" i="19"/>
  <c r="J341" i="19"/>
  <c r="J341" i="29" s="1"/>
  <c r="I341" i="19"/>
  <c r="H341" i="19"/>
  <c r="G341" i="19"/>
  <c r="F341" i="19"/>
  <c r="BE340" i="19"/>
  <c r="BD340" i="19"/>
  <c r="AZ340" i="19"/>
  <c r="AY340" i="19"/>
  <c r="AX340" i="19"/>
  <c r="AW340" i="19"/>
  <c r="AV340" i="19"/>
  <c r="AS340" i="19"/>
  <c r="AS340" i="29" s="1"/>
  <c r="AR340" i="19"/>
  <c r="AR340" i="29" s="1"/>
  <c r="AQ340" i="19"/>
  <c r="AQ340" i="29" s="1"/>
  <c r="AP340" i="19"/>
  <c r="AP340" i="29" s="1"/>
  <c r="AO340" i="19"/>
  <c r="AO340" i="29" s="1"/>
  <c r="AN340" i="19"/>
  <c r="AN340" i="29" s="1"/>
  <c r="AM340" i="19"/>
  <c r="AM340" i="29" s="1"/>
  <c r="AL340" i="19"/>
  <c r="AK340" i="19"/>
  <c r="AJ340" i="19"/>
  <c r="AJ340" i="29" s="1"/>
  <c r="AI340" i="19"/>
  <c r="AI340" i="29" s="1"/>
  <c r="AH340" i="19"/>
  <c r="AH340" i="29" s="1"/>
  <c r="AG340" i="19"/>
  <c r="AG340" i="29" s="1"/>
  <c r="AF340" i="19"/>
  <c r="AF340" i="29" s="1"/>
  <c r="AC340" i="19"/>
  <c r="AB340" i="19"/>
  <c r="AB340" i="29" s="1"/>
  <c r="AA340" i="19"/>
  <c r="AA340" i="29" s="1"/>
  <c r="Z340" i="19"/>
  <c r="Z340" i="29" s="1"/>
  <c r="Y340" i="19"/>
  <c r="Y340" i="29" s="1"/>
  <c r="X340" i="19"/>
  <c r="X340" i="29" s="1"/>
  <c r="W340" i="19"/>
  <c r="W340" i="29" s="1"/>
  <c r="T340" i="19"/>
  <c r="U340" i="19" s="1"/>
  <c r="U340" i="29" s="1"/>
  <c r="S340" i="19"/>
  <c r="S340" i="29" s="1"/>
  <c r="R340" i="19"/>
  <c r="R340" i="29" s="1"/>
  <c r="Q340" i="19"/>
  <c r="Q340" i="29" s="1"/>
  <c r="O340" i="19"/>
  <c r="O340" i="29" s="1"/>
  <c r="L340" i="19"/>
  <c r="P340" i="19" s="1"/>
  <c r="P340" i="29" s="1"/>
  <c r="K340" i="19"/>
  <c r="J340" i="19"/>
  <c r="J340" i="29" s="1"/>
  <c r="I340" i="19"/>
  <c r="H340" i="19"/>
  <c r="G340" i="19"/>
  <c r="F340" i="19"/>
  <c r="BE339" i="19"/>
  <c r="BD339" i="19"/>
  <c r="AZ339" i="19"/>
  <c r="AY339" i="19"/>
  <c r="AX339" i="19"/>
  <c r="AW339" i="19"/>
  <c r="AV339" i="19"/>
  <c r="AS339" i="19"/>
  <c r="AS339" i="29" s="1"/>
  <c r="AR339" i="19"/>
  <c r="AR339" i="29" s="1"/>
  <c r="AQ339" i="19"/>
  <c r="AQ339" i="29" s="1"/>
  <c r="AP339" i="19"/>
  <c r="AP339" i="29" s="1"/>
  <c r="AO339" i="19"/>
  <c r="AO339" i="29" s="1"/>
  <c r="AN339" i="19"/>
  <c r="AN339" i="29" s="1"/>
  <c r="AM339" i="19"/>
  <c r="AM339" i="29" s="1"/>
  <c r="AL339" i="19"/>
  <c r="AK339" i="19"/>
  <c r="AJ339" i="19"/>
  <c r="AJ339" i="29" s="1"/>
  <c r="AI339" i="19"/>
  <c r="AI339" i="29" s="1"/>
  <c r="AH339" i="19"/>
  <c r="AH339" i="29" s="1"/>
  <c r="AG339" i="19"/>
  <c r="AG339" i="29" s="1"/>
  <c r="AF339" i="19"/>
  <c r="AF339" i="29" s="1"/>
  <c r="AD339" i="19"/>
  <c r="AD339" i="29" s="1"/>
  <c r="AC339" i="19"/>
  <c r="AB339" i="19"/>
  <c r="AB339" i="29" s="1"/>
  <c r="AA339" i="19"/>
  <c r="AA339" i="29" s="1"/>
  <c r="Z339" i="19"/>
  <c r="Z339" i="29" s="1"/>
  <c r="Y339" i="19"/>
  <c r="Y339" i="29" s="1"/>
  <c r="X339" i="19"/>
  <c r="X339" i="29" s="1"/>
  <c r="W339" i="19"/>
  <c r="W339" i="29" s="1"/>
  <c r="T339" i="19"/>
  <c r="S339" i="19"/>
  <c r="S339" i="29" s="1"/>
  <c r="R339" i="19"/>
  <c r="R339" i="29" s="1"/>
  <c r="Q339" i="19"/>
  <c r="Q339" i="29" s="1"/>
  <c r="O339" i="19"/>
  <c r="O339" i="29" s="1"/>
  <c r="L339" i="19"/>
  <c r="M339" i="19" s="1"/>
  <c r="M339" i="29" s="1"/>
  <c r="K339" i="19"/>
  <c r="J339" i="19"/>
  <c r="J339" i="29" s="1"/>
  <c r="I339" i="19"/>
  <c r="H339" i="19"/>
  <c r="G339" i="19"/>
  <c r="F339" i="19"/>
  <c r="BE338" i="19"/>
  <c r="BD338" i="19"/>
  <c r="AZ338" i="19"/>
  <c r="AY338" i="19"/>
  <c r="AX338" i="19"/>
  <c r="AW338" i="19"/>
  <c r="AV338" i="19"/>
  <c r="AS338" i="19"/>
  <c r="AS338" i="29" s="1"/>
  <c r="AR338" i="19"/>
  <c r="AR338" i="29" s="1"/>
  <c r="AQ338" i="19"/>
  <c r="AQ338" i="29" s="1"/>
  <c r="AP338" i="19"/>
  <c r="AP338" i="29" s="1"/>
  <c r="AO338" i="19"/>
  <c r="AO338" i="29" s="1"/>
  <c r="AN338" i="19"/>
  <c r="AN338" i="29" s="1"/>
  <c r="AM338" i="19"/>
  <c r="AM338" i="29" s="1"/>
  <c r="AL338" i="19"/>
  <c r="AK338" i="19"/>
  <c r="AK338" i="29" s="1"/>
  <c r="AJ338" i="19"/>
  <c r="AJ338" i="29" s="1"/>
  <c r="AI338" i="19"/>
  <c r="AI338" i="29" s="1"/>
  <c r="AH338" i="19"/>
  <c r="AH338" i="29" s="1"/>
  <c r="AG338" i="19"/>
  <c r="AG338" i="29" s="1"/>
  <c r="AF338" i="19"/>
  <c r="AF338" i="29" s="1"/>
  <c r="AC338" i="19"/>
  <c r="AB338" i="19"/>
  <c r="AB338" i="29" s="1"/>
  <c r="AA338" i="19"/>
  <c r="AA338" i="29" s="1"/>
  <c r="Z338" i="19"/>
  <c r="Z338" i="29" s="1"/>
  <c r="Y338" i="19"/>
  <c r="Y338" i="29" s="1"/>
  <c r="X338" i="19"/>
  <c r="X338" i="29" s="1"/>
  <c r="W338" i="19"/>
  <c r="W338" i="29" s="1"/>
  <c r="U338" i="19"/>
  <c r="U338" i="29" s="1"/>
  <c r="T338" i="19"/>
  <c r="S338" i="19"/>
  <c r="S338" i="29" s="1"/>
  <c r="R338" i="19"/>
  <c r="R338" i="29" s="1"/>
  <c r="Q338" i="19"/>
  <c r="Q338" i="29" s="1"/>
  <c r="O338" i="19"/>
  <c r="O338" i="29" s="1"/>
  <c r="M338" i="19"/>
  <c r="M338" i="29" s="1"/>
  <c r="L338" i="19"/>
  <c r="P338" i="19" s="1"/>
  <c r="P338" i="29" s="1"/>
  <c r="K338" i="19"/>
  <c r="J338" i="19"/>
  <c r="J338" i="29" s="1"/>
  <c r="I338" i="19"/>
  <c r="H338" i="19"/>
  <c r="G338" i="19"/>
  <c r="F338" i="19"/>
  <c r="BE337" i="19"/>
  <c r="BD337" i="19"/>
  <c r="AZ337" i="19"/>
  <c r="AY337" i="19"/>
  <c r="AX337" i="19"/>
  <c r="X337" i="19" s="1"/>
  <c r="X337" i="29" s="1"/>
  <c r="AW337" i="19"/>
  <c r="AV337" i="19"/>
  <c r="AS337" i="19"/>
  <c r="AS337" i="29" s="1"/>
  <c r="AR337" i="19"/>
  <c r="AR337" i="29" s="1"/>
  <c r="AQ337" i="19"/>
  <c r="AQ337" i="29" s="1"/>
  <c r="AP337" i="19"/>
  <c r="AP337" i="29" s="1"/>
  <c r="AO337" i="19"/>
  <c r="AO337" i="29" s="1"/>
  <c r="AN337" i="19"/>
  <c r="AN337" i="29" s="1"/>
  <c r="AM337" i="19"/>
  <c r="AM337" i="29" s="1"/>
  <c r="AL337" i="19"/>
  <c r="AK337" i="19"/>
  <c r="AK337" i="29" s="1"/>
  <c r="AJ337" i="19"/>
  <c r="AJ337" i="29" s="1"/>
  <c r="AI337" i="19"/>
  <c r="AI337" i="29" s="1"/>
  <c r="AH337" i="19"/>
  <c r="AH337" i="29" s="1"/>
  <c r="AG337" i="19"/>
  <c r="AG337" i="29" s="1"/>
  <c r="AF337" i="19"/>
  <c r="AF337" i="29" s="1"/>
  <c r="AC337" i="19"/>
  <c r="AD337" i="19" s="1"/>
  <c r="AD337" i="29" s="1"/>
  <c r="AB337" i="19"/>
  <c r="AB337" i="29" s="1"/>
  <c r="AA337" i="19"/>
  <c r="AA337" i="29" s="1"/>
  <c r="Z337" i="19"/>
  <c r="Z337" i="29" s="1"/>
  <c r="Y337" i="19"/>
  <c r="Y337" i="29" s="1"/>
  <c r="W337" i="19"/>
  <c r="W337" i="29" s="1"/>
  <c r="T337" i="19"/>
  <c r="S337" i="19"/>
  <c r="S337" i="29" s="1"/>
  <c r="R337" i="19"/>
  <c r="R337" i="29" s="1"/>
  <c r="Q337" i="19"/>
  <c r="Q337" i="29" s="1"/>
  <c r="O337" i="19"/>
  <c r="O337" i="29" s="1"/>
  <c r="L337" i="19"/>
  <c r="M337" i="19" s="1"/>
  <c r="M337" i="29" s="1"/>
  <c r="K337" i="19"/>
  <c r="J337" i="19"/>
  <c r="J337" i="29" s="1"/>
  <c r="I337" i="19"/>
  <c r="H337" i="19"/>
  <c r="G337" i="19"/>
  <c r="F337" i="19"/>
  <c r="BE336" i="19"/>
  <c r="BD336" i="19"/>
  <c r="AZ336" i="19"/>
  <c r="AY336" i="19"/>
  <c r="AX336" i="19"/>
  <c r="AW336" i="19"/>
  <c r="AV336" i="19"/>
  <c r="AS336" i="19"/>
  <c r="AS336" i="29" s="1"/>
  <c r="AR336" i="19"/>
  <c r="AR336" i="29" s="1"/>
  <c r="AQ336" i="19"/>
  <c r="AQ336" i="29" s="1"/>
  <c r="AP336" i="19"/>
  <c r="AP336" i="29" s="1"/>
  <c r="AO336" i="19"/>
  <c r="AO336" i="29" s="1"/>
  <c r="AN336" i="19"/>
  <c r="AN336" i="29" s="1"/>
  <c r="AM336" i="19"/>
  <c r="AM336" i="29" s="1"/>
  <c r="AL336" i="19"/>
  <c r="AK336" i="19"/>
  <c r="AJ336" i="19"/>
  <c r="AJ336" i="29" s="1"/>
  <c r="AI336" i="19"/>
  <c r="AI336" i="29" s="1"/>
  <c r="AH336" i="19"/>
  <c r="AH336" i="29" s="1"/>
  <c r="AG336" i="19"/>
  <c r="AG336" i="29" s="1"/>
  <c r="AF336" i="19"/>
  <c r="AF336" i="29" s="1"/>
  <c r="AC336" i="19"/>
  <c r="AB336" i="19"/>
  <c r="AB336" i="29" s="1"/>
  <c r="AA336" i="19"/>
  <c r="AA336" i="29" s="1"/>
  <c r="Z336" i="19"/>
  <c r="Z336" i="29" s="1"/>
  <c r="Y336" i="19"/>
  <c r="Y336" i="29" s="1"/>
  <c r="X336" i="19"/>
  <c r="X336" i="29" s="1"/>
  <c r="W336" i="19"/>
  <c r="W336" i="29" s="1"/>
  <c r="T336" i="19"/>
  <c r="U336" i="19" s="1"/>
  <c r="U336" i="29" s="1"/>
  <c r="S336" i="19"/>
  <c r="S336" i="29" s="1"/>
  <c r="R336" i="19"/>
  <c r="R336" i="29" s="1"/>
  <c r="Q336" i="19"/>
  <c r="Q336" i="29" s="1"/>
  <c r="O336" i="19"/>
  <c r="O336" i="29" s="1"/>
  <c r="L336" i="19"/>
  <c r="P336" i="19" s="1"/>
  <c r="P336" i="29" s="1"/>
  <c r="K336" i="19"/>
  <c r="J336" i="19"/>
  <c r="J336" i="29" s="1"/>
  <c r="I336" i="19"/>
  <c r="H336" i="19"/>
  <c r="G336" i="19"/>
  <c r="F336" i="19"/>
  <c r="BE335" i="19"/>
  <c r="BD335" i="19"/>
  <c r="AZ335" i="19"/>
  <c r="AY335" i="19"/>
  <c r="AX335" i="19"/>
  <c r="AW335" i="19"/>
  <c r="AV335" i="19"/>
  <c r="AS335" i="19"/>
  <c r="AS335" i="29" s="1"/>
  <c r="AR335" i="19"/>
  <c r="AR335" i="29" s="1"/>
  <c r="AQ335" i="19"/>
  <c r="AQ335" i="29" s="1"/>
  <c r="AP335" i="19"/>
  <c r="AP335" i="29" s="1"/>
  <c r="AO335" i="19"/>
  <c r="AO335" i="29" s="1"/>
  <c r="AN335" i="19"/>
  <c r="AN335" i="29" s="1"/>
  <c r="AM335" i="19"/>
  <c r="AM335" i="29" s="1"/>
  <c r="AL335" i="19"/>
  <c r="AK335" i="19"/>
  <c r="AJ335" i="19"/>
  <c r="AJ335" i="29" s="1"/>
  <c r="AI335" i="19"/>
  <c r="AI335" i="29" s="1"/>
  <c r="AH335" i="19"/>
  <c r="AH335" i="29" s="1"/>
  <c r="AG335" i="19"/>
  <c r="AG335" i="29" s="1"/>
  <c r="AF335" i="19"/>
  <c r="AF335" i="29" s="1"/>
  <c r="AD335" i="19"/>
  <c r="AD335" i="29" s="1"/>
  <c r="AC335" i="19"/>
  <c r="AB335" i="19"/>
  <c r="AB335" i="29" s="1"/>
  <c r="AA335" i="19"/>
  <c r="AA335" i="29" s="1"/>
  <c r="Z335" i="19"/>
  <c r="Z335" i="29" s="1"/>
  <c r="Y335" i="19"/>
  <c r="Y335" i="29" s="1"/>
  <c r="X335" i="19"/>
  <c r="X335" i="29" s="1"/>
  <c r="W335" i="19"/>
  <c r="W335" i="29" s="1"/>
  <c r="T335" i="19"/>
  <c r="S335" i="19"/>
  <c r="S335" i="29" s="1"/>
  <c r="R335" i="19"/>
  <c r="R335" i="29" s="1"/>
  <c r="Q335" i="19"/>
  <c r="Q335" i="29" s="1"/>
  <c r="O335" i="19"/>
  <c r="O335" i="29" s="1"/>
  <c r="L335" i="19"/>
  <c r="M335" i="19" s="1"/>
  <c r="M335" i="29" s="1"/>
  <c r="K335" i="19"/>
  <c r="J335" i="19"/>
  <c r="J335" i="29" s="1"/>
  <c r="I335" i="19"/>
  <c r="H335" i="19"/>
  <c r="G335" i="19"/>
  <c r="F335" i="19"/>
  <c r="BE334" i="19"/>
  <c r="BD334" i="19"/>
  <c r="AZ334" i="19"/>
  <c r="AY334" i="19"/>
  <c r="AX334" i="19"/>
  <c r="AW334" i="19"/>
  <c r="AV334" i="19"/>
  <c r="AS334" i="19"/>
  <c r="AS334" i="29" s="1"/>
  <c r="AR334" i="19"/>
  <c r="AR334" i="29" s="1"/>
  <c r="AQ334" i="19"/>
  <c r="AQ334" i="29" s="1"/>
  <c r="AP334" i="19"/>
  <c r="AP334" i="29" s="1"/>
  <c r="AO334" i="19"/>
  <c r="AO334" i="29" s="1"/>
  <c r="AN334" i="19"/>
  <c r="AN334" i="29" s="1"/>
  <c r="AM334" i="19"/>
  <c r="AM334" i="29" s="1"/>
  <c r="AL334" i="19"/>
  <c r="AK334" i="19"/>
  <c r="AK334" i="29" s="1"/>
  <c r="AJ334" i="19"/>
  <c r="AJ334" i="29" s="1"/>
  <c r="AI334" i="19"/>
  <c r="AI334" i="29" s="1"/>
  <c r="AH334" i="19"/>
  <c r="AH334" i="29" s="1"/>
  <c r="AG334" i="19"/>
  <c r="AG334" i="29" s="1"/>
  <c r="AF334" i="19"/>
  <c r="AF334" i="29" s="1"/>
  <c r="AC334" i="19"/>
  <c r="AB334" i="19"/>
  <c r="AB334" i="29" s="1"/>
  <c r="AA334" i="19"/>
  <c r="AA334" i="29" s="1"/>
  <c r="Z334" i="19"/>
  <c r="Z334" i="29" s="1"/>
  <c r="Y334" i="19"/>
  <c r="Y334" i="29" s="1"/>
  <c r="X334" i="19"/>
  <c r="X334" i="29" s="1"/>
  <c r="W334" i="19"/>
  <c r="W334" i="29" s="1"/>
  <c r="U334" i="19"/>
  <c r="U334" i="29" s="1"/>
  <c r="T334" i="19"/>
  <c r="S334" i="19"/>
  <c r="S334" i="29" s="1"/>
  <c r="R334" i="19"/>
  <c r="R334" i="29" s="1"/>
  <c r="Q334" i="19"/>
  <c r="Q334" i="29" s="1"/>
  <c r="O334" i="19"/>
  <c r="O334" i="29" s="1"/>
  <c r="M334" i="19"/>
  <c r="M334" i="29" s="1"/>
  <c r="L334" i="19"/>
  <c r="P334" i="19" s="1"/>
  <c r="P334" i="29" s="1"/>
  <c r="K334" i="19"/>
  <c r="J334" i="19"/>
  <c r="J334" i="29" s="1"/>
  <c r="I334" i="19"/>
  <c r="H334" i="19"/>
  <c r="G334" i="19"/>
  <c r="F334" i="19"/>
  <c r="BE333" i="19"/>
  <c r="BD333" i="19"/>
  <c r="AZ333" i="19"/>
  <c r="AY333" i="19"/>
  <c r="AX333" i="19"/>
  <c r="X333" i="19" s="1"/>
  <c r="X333" i="29" s="1"/>
  <c r="AW333" i="19"/>
  <c r="AV333" i="19"/>
  <c r="AS333" i="19"/>
  <c r="AS333" i="29" s="1"/>
  <c r="AR333" i="19"/>
  <c r="AR333" i="29" s="1"/>
  <c r="AQ333" i="19"/>
  <c r="AQ333" i="29" s="1"/>
  <c r="AP333" i="19"/>
  <c r="AP333" i="29" s="1"/>
  <c r="AO333" i="19"/>
  <c r="AO333" i="29" s="1"/>
  <c r="AN333" i="19"/>
  <c r="AN333" i="29" s="1"/>
  <c r="AM333" i="19"/>
  <c r="AM333" i="29" s="1"/>
  <c r="AL333" i="19"/>
  <c r="AK333" i="19"/>
  <c r="AK333" i="29" s="1"/>
  <c r="AJ333" i="19"/>
  <c r="AJ333" i="29" s="1"/>
  <c r="AI333" i="19"/>
  <c r="AI333" i="29" s="1"/>
  <c r="AH333" i="19"/>
  <c r="AH333" i="29" s="1"/>
  <c r="AG333" i="19"/>
  <c r="AG333" i="29" s="1"/>
  <c r="AF333" i="19"/>
  <c r="AF333" i="29" s="1"/>
  <c r="AC333" i="19"/>
  <c r="AD333" i="19" s="1"/>
  <c r="AD333" i="29" s="1"/>
  <c r="AB333" i="19"/>
  <c r="AB333" i="29" s="1"/>
  <c r="AA333" i="19"/>
  <c r="AA333" i="29" s="1"/>
  <c r="Z333" i="19"/>
  <c r="Z333" i="29" s="1"/>
  <c r="Y333" i="19"/>
  <c r="Y333" i="29" s="1"/>
  <c r="W333" i="19"/>
  <c r="W333" i="29" s="1"/>
  <c r="T333" i="19"/>
  <c r="S333" i="19"/>
  <c r="S333" i="29" s="1"/>
  <c r="R333" i="19"/>
  <c r="R333" i="29" s="1"/>
  <c r="Q333" i="19"/>
  <c r="Q333" i="29" s="1"/>
  <c r="O333" i="19"/>
  <c r="O333" i="29" s="1"/>
  <c r="L333" i="19"/>
  <c r="M333" i="19" s="1"/>
  <c r="M333" i="29" s="1"/>
  <c r="K333" i="19"/>
  <c r="J333" i="19"/>
  <c r="J333" i="29" s="1"/>
  <c r="I333" i="19"/>
  <c r="H333" i="19"/>
  <c r="G333" i="19"/>
  <c r="F333" i="19"/>
  <c r="BE332" i="19"/>
  <c r="BD332" i="19"/>
  <c r="AZ332" i="19"/>
  <c r="AY332" i="19"/>
  <c r="AX332" i="19"/>
  <c r="AW332" i="19"/>
  <c r="AV332" i="19"/>
  <c r="AS332" i="19"/>
  <c r="AS332" i="29" s="1"/>
  <c r="AR332" i="19"/>
  <c r="AR332" i="29" s="1"/>
  <c r="AQ332" i="19"/>
  <c r="AQ332" i="29" s="1"/>
  <c r="AP332" i="19"/>
  <c r="AP332" i="29" s="1"/>
  <c r="AO332" i="19"/>
  <c r="AO332" i="29" s="1"/>
  <c r="AN332" i="19"/>
  <c r="AN332" i="29" s="1"/>
  <c r="AM332" i="19"/>
  <c r="AM332" i="29" s="1"/>
  <c r="AL332" i="19"/>
  <c r="AK332" i="19"/>
  <c r="AJ332" i="19"/>
  <c r="AJ332" i="29" s="1"/>
  <c r="AI332" i="19"/>
  <c r="AI332" i="29" s="1"/>
  <c r="AH332" i="19"/>
  <c r="AH332" i="29" s="1"/>
  <c r="AG332" i="19"/>
  <c r="AG332" i="29" s="1"/>
  <c r="AF332" i="19"/>
  <c r="AF332" i="29" s="1"/>
  <c r="AC332" i="19"/>
  <c r="AB332" i="19"/>
  <c r="AB332" i="29" s="1"/>
  <c r="AA332" i="19"/>
  <c r="AA332" i="29" s="1"/>
  <c r="Z332" i="19"/>
  <c r="Z332" i="29" s="1"/>
  <c r="Y332" i="19"/>
  <c r="Y332" i="29" s="1"/>
  <c r="X332" i="19"/>
  <c r="X332" i="29" s="1"/>
  <c r="W332" i="19"/>
  <c r="W332" i="29" s="1"/>
  <c r="T332" i="19"/>
  <c r="U332" i="19" s="1"/>
  <c r="U332" i="29" s="1"/>
  <c r="S332" i="19"/>
  <c r="S332" i="29" s="1"/>
  <c r="R332" i="19"/>
  <c r="R332" i="29" s="1"/>
  <c r="Q332" i="19"/>
  <c r="Q332" i="29" s="1"/>
  <c r="O332" i="19"/>
  <c r="O332" i="29" s="1"/>
  <c r="L332" i="19"/>
  <c r="P332" i="19" s="1"/>
  <c r="P332" i="29" s="1"/>
  <c r="K332" i="19"/>
  <c r="J332" i="19"/>
  <c r="J332" i="29" s="1"/>
  <c r="I332" i="19"/>
  <c r="H332" i="19"/>
  <c r="G332" i="19"/>
  <c r="F332" i="19"/>
  <c r="BE331" i="19"/>
  <c r="BD331" i="19"/>
  <c r="AZ331" i="19"/>
  <c r="AY331" i="19"/>
  <c r="AX331" i="19"/>
  <c r="AW331" i="19"/>
  <c r="AV331" i="19"/>
  <c r="AS331" i="19"/>
  <c r="AS331" i="29" s="1"/>
  <c r="AR331" i="19"/>
  <c r="AR331" i="29" s="1"/>
  <c r="AQ331" i="19"/>
  <c r="AQ331" i="29" s="1"/>
  <c r="AP331" i="19"/>
  <c r="AP331" i="29" s="1"/>
  <c r="AO331" i="19"/>
  <c r="AO331" i="29" s="1"/>
  <c r="AN331" i="19"/>
  <c r="AN331" i="29" s="1"/>
  <c r="AM331" i="19"/>
  <c r="AM331" i="29" s="1"/>
  <c r="AL331" i="19"/>
  <c r="AK331" i="19"/>
  <c r="AJ331" i="19"/>
  <c r="AJ331" i="29" s="1"/>
  <c r="AI331" i="19"/>
  <c r="AI331" i="29" s="1"/>
  <c r="AH331" i="19"/>
  <c r="AH331" i="29" s="1"/>
  <c r="AG331" i="19"/>
  <c r="AG331" i="29" s="1"/>
  <c r="AF331" i="19"/>
  <c r="AF331" i="29" s="1"/>
  <c r="AD331" i="19"/>
  <c r="AD331" i="29" s="1"/>
  <c r="AC331" i="19"/>
  <c r="AB331" i="19"/>
  <c r="AB331" i="29" s="1"/>
  <c r="AA331" i="19"/>
  <c r="AA331" i="29" s="1"/>
  <c r="Z331" i="19"/>
  <c r="Z331" i="29" s="1"/>
  <c r="Y331" i="19"/>
  <c r="Y331" i="29" s="1"/>
  <c r="X331" i="19"/>
  <c r="X331" i="29" s="1"/>
  <c r="W331" i="19"/>
  <c r="W331" i="29" s="1"/>
  <c r="T331" i="19"/>
  <c r="S331" i="19"/>
  <c r="S331" i="29" s="1"/>
  <c r="R331" i="19"/>
  <c r="R331" i="29" s="1"/>
  <c r="Q331" i="19"/>
  <c r="Q331" i="29" s="1"/>
  <c r="O331" i="19"/>
  <c r="O331" i="29" s="1"/>
  <c r="L331" i="19"/>
  <c r="M331" i="19" s="1"/>
  <c r="M331" i="29" s="1"/>
  <c r="K331" i="19"/>
  <c r="J331" i="19"/>
  <c r="J331" i="29" s="1"/>
  <c r="I331" i="19"/>
  <c r="H331" i="19"/>
  <c r="G331" i="19"/>
  <c r="F331" i="19"/>
  <c r="BE330" i="19"/>
  <c r="BD330" i="19"/>
  <c r="AZ330" i="19"/>
  <c r="AY330" i="19"/>
  <c r="AX330" i="19"/>
  <c r="AW330" i="19"/>
  <c r="AV330" i="19"/>
  <c r="AS330" i="19"/>
  <c r="AS330" i="29" s="1"/>
  <c r="AR330" i="19"/>
  <c r="AR330" i="29" s="1"/>
  <c r="AQ330" i="19"/>
  <c r="AQ330" i="29" s="1"/>
  <c r="AP330" i="19"/>
  <c r="AP330" i="29" s="1"/>
  <c r="AO330" i="19"/>
  <c r="AO330" i="29" s="1"/>
  <c r="AN330" i="19"/>
  <c r="AN330" i="29" s="1"/>
  <c r="AM330" i="19"/>
  <c r="AM330" i="29" s="1"/>
  <c r="AL330" i="19"/>
  <c r="AK330" i="19"/>
  <c r="AK330" i="29" s="1"/>
  <c r="AJ330" i="19"/>
  <c r="AJ330" i="29" s="1"/>
  <c r="AI330" i="19"/>
  <c r="AI330" i="29" s="1"/>
  <c r="AH330" i="19"/>
  <c r="AH330" i="29" s="1"/>
  <c r="AG330" i="19"/>
  <c r="AG330" i="29" s="1"/>
  <c r="AF330" i="19"/>
  <c r="AF330" i="29" s="1"/>
  <c r="AC330" i="19"/>
  <c r="AB330" i="19"/>
  <c r="AB330" i="29" s="1"/>
  <c r="AA330" i="19"/>
  <c r="AA330" i="29" s="1"/>
  <c r="Z330" i="19"/>
  <c r="Z330" i="29" s="1"/>
  <c r="Y330" i="19"/>
  <c r="Y330" i="29" s="1"/>
  <c r="X330" i="19"/>
  <c r="X330" i="29" s="1"/>
  <c r="W330" i="19"/>
  <c r="W330" i="29" s="1"/>
  <c r="U330" i="19"/>
  <c r="U330" i="29" s="1"/>
  <c r="T330" i="19"/>
  <c r="S330" i="19"/>
  <c r="S330" i="29" s="1"/>
  <c r="R330" i="19"/>
  <c r="R330" i="29" s="1"/>
  <c r="Q330" i="19"/>
  <c r="Q330" i="29" s="1"/>
  <c r="O330" i="19"/>
  <c r="O330" i="29" s="1"/>
  <c r="M330" i="19"/>
  <c r="M330" i="29" s="1"/>
  <c r="L330" i="19"/>
  <c r="P330" i="19" s="1"/>
  <c r="P330" i="29" s="1"/>
  <c r="K330" i="19"/>
  <c r="J330" i="19"/>
  <c r="J330" i="29" s="1"/>
  <c r="I330" i="19"/>
  <c r="H330" i="19"/>
  <c r="G330" i="19"/>
  <c r="F330" i="19"/>
  <c r="BE329" i="19"/>
  <c r="BD329" i="19"/>
  <c r="AZ329" i="19"/>
  <c r="AY329" i="19"/>
  <c r="AX329" i="19"/>
  <c r="X329" i="19" s="1"/>
  <c r="X329" i="29" s="1"/>
  <c r="AW329" i="19"/>
  <c r="AV329" i="19"/>
  <c r="AS329" i="19"/>
  <c r="AS329" i="29" s="1"/>
  <c r="AR329" i="19"/>
  <c r="AR329" i="29" s="1"/>
  <c r="AQ329" i="19"/>
  <c r="AQ329" i="29" s="1"/>
  <c r="AP329" i="19"/>
  <c r="AP329" i="29" s="1"/>
  <c r="AO329" i="19"/>
  <c r="AO329" i="29" s="1"/>
  <c r="AN329" i="19"/>
  <c r="AN329" i="29" s="1"/>
  <c r="AM329" i="19"/>
  <c r="AM329" i="29" s="1"/>
  <c r="AL329" i="19"/>
  <c r="AK329" i="19"/>
  <c r="AK329" i="29" s="1"/>
  <c r="AJ329" i="19"/>
  <c r="AJ329" i="29" s="1"/>
  <c r="AI329" i="19"/>
  <c r="AI329" i="29" s="1"/>
  <c r="AH329" i="19"/>
  <c r="AH329" i="29" s="1"/>
  <c r="AG329" i="19"/>
  <c r="AG329" i="29" s="1"/>
  <c r="AF329" i="19"/>
  <c r="AF329" i="29" s="1"/>
  <c r="AC329" i="19"/>
  <c r="AB329" i="19"/>
  <c r="AB329" i="29" s="1"/>
  <c r="AA329" i="19"/>
  <c r="AA329" i="29" s="1"/>
  <c r="Z329" i="19"/>
  <c r="Z329" i="29" s="1"/>
  <c r="Y329" i="19"/>
  <c r="Y329" i="29" s="1"/>
  <c r="W329" i="19"/>
  <c r="W329" i="29" s="1"/>
  <c r="T329" i="19"/>
  <c r="S329" i="19"/>
  <c r="S329" i="29" s="1"/>
  <c r="R329" i="19"/>
  <c r="R329" i="29" s="1"/>
  <c r="Q329" i="19"/>
  <c r="Q329" i="29" s="1"/>
  <c r="O329" i="19"/>
  <c r="O329" i="29" s="1"/>
  <c r="L329" i="19"/>
  <c r="M329" i="19" s="1"/>
  <c r="M329" i="29" s="1"/>
  <c r="K329" i="19"/>
  <c r="J329" i="19"/>
  <c r="J329" i="29" s="1"/>
  <c r="I329" i="19"/>
  <c r="H329" i="19"/>
  <c r="G329" i="19"/>
  <c r="F329" i="19"/>
  <c r="BE328" i="19"/>
  <c r="BD328" i="19"/>
  <c r="AZ328" i="19"/>
  <c r="AY328" i="19"/>
  <c r="AX328" i="19"/>
  <c r="AW328" i="19"/>
  <c r="AV328" i="19"/>
  <c r="AS328" i="19"/>
  <c r="AS328" i="29" s="1"/>
  <c r="AR328" i="19"/>
  <c r="AR328" i="29" s="1"/>
  <c r="AQ328" i="19"/>
  <c r="AQ328" i="29" s="1"/>
  <c r="AP328" i="19"/>
  <c r="AP328" i="29" s="1"/>
  <c r="AO328" i="19"/>
  <c r="AO328" i="29" s="1"/>
  <c r="AN328" i="19"/>
  <c r="AN328" i="29" s="1"/>
  <c r="AM328" i="19"/>
  <c r="AM328" i="29" s="1"/>
  <c r="AL328" i="19"/>
  <c r="AK328" i="19"/>
  <c r="AJ328" i="19"/>
  <c r="AJ328" i="29" s="1"/>
  <c r="AI328" i="19"/>
  <c r="AI328" i="29" s="1"/>
  <c r="AH328" i="19"/>
  <c r="AH328" i="29" s="1"/>
  <c r="AG328" i="19"/>
  <c r="AG328" i="29" s="1"/>
  <c r="AF328" i="19"/>
  <c r="AF328" i="29" s="1"/>
  <c r="AC328" i="19"/>
  <c r="AB328" i="19"/>
  <c r="AB328" i="29" s="1"/>
  <c r="AA328" i="19"/>
  <c r="AA328" i="29" s="1"/>
  <c r="Z328" i="19"/>
  <c r="Z328" i="29" s="1"/>
  <c r="Y328" i="19"/>
  <c r="Y328" i="29" s="1"/>
  <c r="X328" i="19"/>
  <c r="X328" i="29" s="1"/>
  <c r="W328" i="19"/>
  <c r="W328" i="29" s="1"/>
  <c r="T328" i="19"/>
  <c r="U328" i="19" s="1"/>
  <c r="U328" i="29" s="1"/>
  <c r="S328" i="19"/>
  <c r="S328" i="29" s="1"/>
  <c r="R328" i="19"/>
  <c r="R328" i="29" s="1"/>
  <c r="Q328" i="19"/>
  <c r="Q328" i="29" s="1"/>
  <c r="O328" i="19"/>
  <c r="O328" i="29" s="1"/>
  <c r="L328" i="19"/>
  <c r="P328" i="19" s="1"/>
  <c r="P328" i="29" s="1"/>
  <c r="K328" i="19"/>
  <c r="J328" i="19"/>
  <c r="J328" i="29" s="1"/>
  <c r="I328" i="19"/>
  <c r="H328" i="19"/>
  <c r="G328" i="19"/>
  <c r="F328" i="19"/>
  <c r="BE327" i="19"/>
  <c r="BD327" i="19"/>
  <c r="AZ327" i="19"/>
  <c r="AY327" i="19"/>
  <c r="AX327" i="19"/>
  <c r="AW327" i="19"/>
  <c r="AV327" i="19"/>
  <c r="AS327" i="19"/>
  <c r="AS327" i="29" s="1"/>
  <c r="AR327" i="19"/>
  <c r="AR327" i="29" s="1"/>
  <c r="AQ327" i="19"/>
  <c r="AQ327" i="29" s="1"/>
  <c r="AP327" i="19"/>
  <c r="AP327" i="29" s="1"/>
  <c r="AO327" i="19"/>
  <c r="AO327" i="29" s="1"/>
  <c r="AN327" i="19"/>
  <c r="AN327" i="29" s="1"/>
  <c r="AM327" i="19"/>
  <c r="AM327" i="29" s="1"/>
  <c r="AL327" i="19"/>
  <c r="AK327" i="19"/>
  <c r="AJ327" i="19"/>
  <c r="AJ327" i="29" s="1"/>
  <c r="AI327" i="19"/>
  <c r="AI327" i="29" s="1"/>
  <c r="AH327" i="19"/>
  <c r="AH327" i="29" s="1"/>
  <c r="AG327" i="19"/>
  <c r="AG327" i="29" s="1"/>
  <c r="AF327" i="19"/>
  <c r="AF327" i="29" s="1"/>
  <c r="AD327" i="19"/>
  <c r="AD327" i="29" s="1"/>
  <c r="AC327" i="19"/>
  <c r="AB327" i="19"/>
  <c r="AB327" i="29" s="1"/>
  <c r="AA327" i="19"/>
  <c r="AA327" i="29" s="1"/>
  <c r="Z327" i="19"/>
  <c r="Z327" i="29" s="1"/>
  <c r="Y327" i="19"/>
  <c r="Y327" i="29" s="1"/>
  <c r="X327" i="19"/>
  <c r="X327" i="29" s="1"/>
  <c r="W327" i="19"/>
  <c r="W327" i="29" s="1"/>
  <c r="T327" i="19"/>
  <c r="S327" i="19"/>
  <c r="S327" i="29" s="1"/>
  <c r="R327" i="19"/>
  <c r="R327" i="29" s="1"/>
  <c r="Q327" i="19"/>
  <c r="Q327" i="29" s="1"/>
  <c r="O327" i="19"/>
  <c r="O327" i="29" s="1"/>
  <c r="L327" i="19"/>
  <c r="M327" i="19" s="1"/>
  <c r="M327" i="29" s="1"/>
  <c r="K327" i="19"/>
  <c r="J327" i="19"/>
  <c r="J327" i="29" s="1"/>
  <c r="I327" i="19"/>
  <c r="H327" i="19"/>
  <c r="G327" i="19"/>
  <c r="F327" i="19"/>
  <c r="BE326" i="19"/>
  <c r="BD326" i="19"/>
  <c r="AZ326" i="19"/>
  <c r="AY326" i="19"/>
  <c r="AX326" i="19"/>
  <c r="AW326" i="19"/>
  <c r="AV326" i="19"/>
  <c r="AS326" i="19"/>
  <c r="AS326" i="29" s="1"/>
  <c r="AR326" i="19"/>
  <c r="AR326" i="29" s="1"/>
  <c r="AQ326" i="19"/>
  <c r="AQ326" i="29" s="1"/>
  <c r="AP326" i="19"/>
  <c r="AP326" i="29" s="1"/>
  <c r="AO326" i="19"/>
  <c r="AO326" i="29" s="1"/>
  <c r="AN326" i="19"/>
  <c r="AN326" i="29" s="1"/>
  <c r="AM326" i="19"/>
  <c r="AM326" i="29" s="1"/>
  <c r="AL326" i="19"/>
  <c r="AK326" i="19"/>
  <c r="AK326" i="29" s="1"/>
  <c r="AJ326" i="19"/>
  <c r="AJ326" i="29" s="1"/>
  <c r="AI326" i="19"/>
  <c r="AI326" i="29" s="1"/>
  <c r="AH326" i="19"/>
  <c r="AH326" i="29" s="1"/>
  <c r="AG326" i="19"/>
  <c r="AG326" i="29" s="1"/>
  <c r="AF326" i="19"/>
  <c r="AF326" i="29" s="1"/>
  <c r="AC326" i="19"/>
  <c r="AB326" i="19"/>
  <c r="AB326" i="29" s="1"/>
  <c r="AA326" i="19"/>
  <c r="AA326" i="29" s="1"/>
  <c r="Z326" i="19"/>
  <c r="Z326" i="29" s="1"/>
  <c r="Y326" i="19"/>
  <c r="Y326" i="29" s="1"/>
  <c r="X326" i="19"/>
  <c r="X326" i="29" s="1"/>
  <c r="W326" i="19"/>
  <c r="W326" i="29" s="1"/>
  <c r="U326" i="19"/>
  <c r="U326" i="29" s="1"/>
  <c r="T326" i="19"/>
  <c r="S326" i="19"/>
  <c r="S326" i="29" s="1"/>
  <c r="R326" i="19"/>
  <c r="R326" i="29" s="1"/>
  <c r="Q326" i="19"/>
  <c r="Q326" i="29" s="1"/>
  <c r="O326" i="19"/>
  <c r="O326" i="29" s="1"/>
  <c r="M326" i="19"/>
  <c r="M326" i="29" s="1"/>
  <c r="L326" i="19"/>
  <c r="P326" i="19" s="1"/>
  <c r="P326" i="29" s="1"/>
  <c r="K326" i="19"/>
  <c r="J326" i="19"/>
  <c r="J326" i="29" s="1"/>
  <c r="I326" i="19"/>
  <c r="H326" i="19"/>
  <c r="G326" i="19"/>
  <c r="F326" i="19"/>
  <c r="BE325" i="19"/>
  <c r="BD325" i="19"/>
  <c r="AZ325" i="19"/>
  <c r="AY325" i="19"/>
  <c r="AX325" i="19"/>
  <c r="X325" i="19" s="1"/>
  <c r="X325" i="29" s="1"/>
  <c r="AW325" i="19"/>
  <c r="AV325" i="19"/>
  <c r="AS325" i="19"/>
  <c r="AS325" i="29" s="1"/>
  <c r="AR325" i="19"/>
  <c r="AR325" i="29" s="1"/>
  <c r="AQ325" i="19"/>
  <c r="AQ325" i="29" s="1"/>
  <c r="AP325" i="19"/>
  <c r="AP325" i="29" s="1"/>
  <c r="AO325" i="19"/>
  <c r="AO325" i="29" s="1"/>
  <c r="AN325" i="19"/>
  <c r="AN325" i="29" s="1"/>
  <c r="AM325" i="19"/>
  <c r="AM325" i="29" s="1"/>
  <c r="AL325" i="19"/>
  <c r="AK325" i="19"/>
  <c r="AK325" i="29" s="1"/>
  <c r="AJ325" i="19"/>
  <c r="AJ325" i="29" s="1"/>
  <c r="AI325" i="19"/>
  <c r="AI325" i="29" s="1"/>
  <c r="AH325" i="19"/>
  <c r="AH325" i="29" s="1"/>
  <c r="AG325" i="19"/>
  <c r="AG325" i="29" s="1"/>
  <c r="AF325" i="19"/>
  <c r="AF325" i="29" s="1"/>
  <c r="AC325" i="19"/>
  <c r="AD325" i="19" s="1"/>
  <c r="AD325" i="29" s="1"/>
  <c r="AB325" i="19"/>
  <c r="AB325" i="29" s="1"/>
  <c r="AA325" i="19"/>
  <c r="AA325" i="29" s="1"/>
  <c r="Z325" i="19"/>
  <c r="Z325" i="29" s="1"/>
  <c r="Y325" i="19"/>
  <c r="Y325" i="29" s="1"/>
  <c r="W325" i="19"/>
  <c r="W325" i="29" s="1"/>
  <c r="T325" i="19"/>
  <c r="S325" i="19"/>
  <c r="S325" i="29" s="1"/>
  <c r="R325" i="19"/>
  <c r="R325" i="29" s="1"/>
  <c r="Q325" i="19"/>
  <c r="Q325" i="29" s="1"/>
  <c r="O325" i="19"/>
  <c r="O325" i="29" s="1"/>
  <c r="L325" i="19"/>
  <c r="M325" i="19" s="1"/>
  <c r="M325" i="29" s="1"/>
  <c r="K325" i="19"/>
  <c r="J325" i="19"/>
  <c r="J325" i="29" s="1"/>
  <c r="I325" i="19"/>
  <c r="H325" i="19"/>
  <c r="G325" i="19"/>
  <c r="F325" i="19"/>
  <c r="BE324" i="19"/>
  <c r="BD324" i="19"/>
  <c r="AZ324" i="19"/>
  <c r="AY324" i="19"/>
  <c r="AX324" i="19"/>
  <c r="AW324" i="19"/>
  <c r="AV324" i="19"/>
  <c r="AS324" i="19"/>
  <c r="AS324" i="29" s="1"/>
  <c r="AR324" i="19"/>
  <c r="AR324" i="29" s="1"/>
  <c r="AQ324" i="19"/>
  <c r="AQ324" i="29" s="1"/>
  <c r="AP324" i="19"/>
  <c r="AP324" i="29" s="1"/>
  <c r="AO324" i="19"/>
  <c r="AO324" i="29" s="1"/>
  <c r="AN324" i="19"/>
  <c r="AN324" i="29" s="1"/>
  <c r="AM324" i="19"/>
  <c r="AM324" i="29" s="1"/>
  <c r="AL324" i="19"/>
  <c r="AK324" i="19"/>
  <c r="AJ324" i="19"/>
  <c r="AJ324" i="29" s="1"/>
  <c r="AI324" i="19"/>
  <c r="AI324" i="29" s="1"/>
  <c r="AH324" i="19"/>
  <c r="AH324" i="29" s="1"/>
  <c r="AG324" i="19"/>
  <c r="AG324" i="29" s="1"/>
  <c r="AF324" i="19"/>
  <c r="AF324" i="29" s="1"/>
  <c r="AC324" i="19"/>
  <c r="AB324" i="19"/>
  <c r="AB324" i="29" s="1"/>
  <c r="AA324" i="19"/>
  <c r="AA324" i="29" s="1"/>
  <c r="Z324" i="19"/>
  <c r="Z324" i="29" s="1"/>
  <c r="Y324" i="19"/>
  <c r="Y324" i="29" s="1"/>
  <c r="X324" i="19"/>
  <c r="X324" i="29" s="1"/>
  <c r="W324" i="19"/>
  <c r="W324" i="29" s="1"/>
  <c r="T324" i="19"/>
  <c r="U324" i="19" s="1"/>
  <c r="U324" i="29" s="1"/>
  <c r="S324" i="19"/>
  <c r="S324" i="29" s="1"/>
  <c r="R324" i="19"/>
  <c r="R324" i="29" s="1"/>
  <c r="Q324" i="19"/>
  <c r="Q324" i="29" s="1"/>
  <c r="O324" i="19"/>
  <c r="O324" i="29" s="1"/>
  <c r="L324" i="19"/>
  <c r="P324" i="19" s="1"/>
  <c r="P324" i="29" s="1"/>
  <c r="K324" i="19"/>
  <c r="J324" i="19"/>
  <c r="J324" i="29" s="1"/>
  <c r="I324" i="19"/>
  <c r="H324" i="19"/>
  <c r="G324" i="19"/>
  <c r="F324" i="19"/>
  <c r="BE323" i="19"/>
  <c r="BD323" i="19"/>
  <c r="AZ323" i="19"/>
  <c r="AY323" i="19"/>
  <c r="AX323" i="19"/>
  <c r="AW323" i="19"/>
  <c r="AV323" i="19"/>
  <c r="AS323" i="19"/>
  <c r="AS323" i="29" s="1"/>
  <c r="AR323" i="19"/>
  <c r="AR323" i="29" s="1"/>
  <c r="AQ323" i="19"/>
  <c r="AQ323" i="29" s="1"/>
  <c r="AP323" i="19"/>
  <c r="AP323" i="29" s="1"/>
  <c r="AO323" i="19"/>
  <c r="AO323" i="29" s="1"/>
  <c r="AN323" i="19"/>
  <c r="AN323" i="29" s="1"/>
  <c r="AM323" i="19"/>
  <c r="AM323" i="29" s="1"/>
  <c r="AL323" i="19"/>
  <c r="AK323" i="19"/>
  <c r="AJ323" i="19"/>
  <c r="AJ323" i="29" s="1"/>
  <c r="AI323" i="19"/>
  <c r="AI323" i="29" s="1"/>
  <c r="AH323" i="19"/>
  <c r="AH323" i="29" s="1"/>
  <c r="AG323" i="19"/>
  <c r="AG323" i="29" s="1"/>
  <c r="AF323" i="19"/>
  <c r="AF323" i="29" s="1"/>
  <c r="AD323" i="19"/>
  <c r="AD323" i="29" s="1"/>
  <c r="AC323" i="19"/>
  <c r="AB323" i="19"/>
  <c r="AB323" i="29" s="1"/>
  <c r="AA323" i="19"/>
  <c r="AA323" i="29" s="1"/>
  <c r="Z323" i="19"/>
  <c r="Z323" i="29" s="1"/>
  <c r="Y323" i="19"/>
  <c r="Y323" i="29" s="1"/>
  <c r="X323" i="19"/>
  <c r="X323" i="29" s="1"/>
  <c r="W323" i="19"/>
  <c r="W323" i="29" s="1"/>
  <c r="T323" i="19"/>
  <c r="S323" i="19"/>
  <c r="S323" i="29" s="1"/>
  <c r="R323" i="19"/>
  <c r="R323" i="29" s="1"/>
  <c r="Q323" i="19"/>
  <c r="Q323" i="29" s="1"/>
  <c r="O323" i="19"/>
  <c r="O323" i="29" s="1"/>
  <c r="L323" i="19"/>
  <c r="M323" i="19" s="1"/>
  <c r="M323" i="29" s="1"/>
  <c r="K323" i="19"/>
  <c r="J323" i="19"/>
  <c r="J323" i="29" s="1"/>
  <c r="I323" i="19"/>
  <c r="H323" i="19"/>
  <c r="G323" i="19"/>
  <c r="F323" i="19"/>
  <c r="BE322" i="19"/>
  <c r="BD322" i="19"/>
  <c r="AZ322" i="19"/>
  <c r="AY322" i="19"/>
  <c r="AX322" i="19"/>
  <c r="AW322" i="19"/>
  <c r="AV322" i="19"/>
  <c r="AS322" i="19"/>
  <c r="AS322" i="29" s="1"/>
  <c r="AR322" i="19"/>
  <c r="AR322" i="29" s="1"/>
  <c r="AQ322" i="19"/>
  <c r="AQ322" i="29" s="1"/>
  <c r="AP322" i="19"/>
  <c r="AP322" i="29" s="1"/>
  <c r="AO322" i="19"/>
  <c r="AO322" i="29" s="1"/>
  <c r="AN322" i="19"/>
  <c r="AN322" i="29" s="1"/>
  <c r="AM322" i="19"/>
  <c r="AM322" i="29" s="1"/>
  <c r="AL322" i="19"/>
  <c r="AK322" i="19"/>
  <c r="AK322" i="29" s="1"/>
  <c r="AJ322" i="19"/>
  <c r="AJ322" i="29" s="1"/>
  <c r="AI322" i="19"/>
  <c r="AI322" i="29" s="1"/>
  <c r="AH322" i="19"/>
  <c r="AH322" i="29" s="1"/>
  <c r="AG322" i="19"/>
  <c r="AG322" i="29" s="1"/>
  <c r="AF322" i="19"/>
  <c r="AF322" i="29" s="1"/>
  <c r="AC322" i="19"/>
  <c r="AB322" i="19"/>
  <c r="AB322" i="29" s="1"/>
  <c r="AA322" i="19"/>
  <c r="AA322" i="29" s="1"/>
  <c r="Z322" i="19"/>
  <c r="Z322" i="29" s="1"/>
  <c r="Y322" i="19"/>
  <c r="Y322" i="29" s="1"/>
  <c r="X322" i="19"/>
  <c r="X322" i="29" s="1"/>
  <c r="W322" i="19"/>
  <c r="W322" i="29" s="1"/>
  <c r="U322" i="19"/>
  <c r="U322" i="29" s="1"/>
  <c r="T322" i="19"/>
  <c r="S322" i="19"/>
  <c r="S322" i="29" s="1"/>
  <c r="R322" i="19"/>
  <c r="R322" i="29" s="1"/>
  <c r="Q322" i="19"/>
  <c r="Q322" i="29" s="1"/>
  <c r="O322" i="19"/>
  <c r="O322" i="29" s="1"/>
  <c r="M322" i="19"/>
  <c r="M322" i="29" s="1"/>
  <c r="L322" i="19"/>
  <c r="P322" i="19" s="1"/>
  <c r="P322" i="29" s="1"/>
  <c r="K322" i="19"/>
  <c r="J322" i="19"/>
  <c r="J322" i="29" s="1"/>
  <c r="I322" i="19"/>
  <c r="H322" i="19"/>
  <c r="G322" i="19"/>
  <c r="F322" i="19"/>
  <c r="BE321" i="19"/>
  <c r="BD321" i="19"/>
  <c r="AZ321" i="19"/>
  <c r="AY321" i="19"/>
  <c r="AX321" i="19"/>
  <c r="X321" i="19" s="1"/>
  <c r="X321" i="29" s="1"/>
  <c r="AW321" i="19"/>
  <c r="AV321" i="19"/>
  <c r="AS321" i="19"/>
  <c r="AS321" i="29" s="1"/>
  <c r="AR321" i="19"/>
  <c r="AR321" i="29" s="1"/>
  <c r="AQ321" i="19"/>
  <c r="AQ321" i="29" s="1"/>
  <c r="AP321" i="19"/>
  <c r="AP321" i="29" s="1"/>
  <c r="AO321" i="19"/>
  <c r="AO321" i="29" s="1"/>
  <c r="AN321" i="19"/>
  <c r="AN321" i="29" s="1"/>
  <c r="AM321" i="19"/>
  <c r="AM321" i="29" s="1"/>
  <c r="AL321" i="19"/>
  <c r="AK321" i="19"/>
  <c r="AK321" i="29" s="1"/>
  <c r="AJ321" i="19"/>
  <c r="AJ321" i="29" s="1"/>
  <c r="AI321" i="19"/>
  <c r="AI321" i="29" s="1"/>
  <c r="AH321" i="19"/>
  <c r="AH321" i="29" s="1"/>
  <c r="AG321" i="19"/>
  <c r="AG321" i="29" s="1"/>
  <c r="AF321" i="19"/>
  <c r="AF321" i="29" s="1"/>
  <c r="AC321" i="19"/>
  <c r="AB321" i="19"/>
  <c r="AB321" i="29" s="1"/>
  <c r="AA321" i="19"/>
  <c r="AA321" i="29" s="1"/>
  <c r="Z321" i="19"/>
  <c r="Z321" i="29" s="1"/>
  <c r="Y321" i="19"/>
  <c r="Y321" i="29" s="1"/>
  <c r="W321" i="19"/>
  <c r="W321" i="29" s="1"/>
  <c r="T321" i="19"/>
  <c r="S321" i="19"/>
  <c r="S321" i="29" s="1"/>
  <c r="R321" i="19"/>
  <c r="R321" i="29" s="1"/>
  <c r="Q321" i="19"/>
  <c r="Q321" i="29" s="1"/>
  <c r="O321" i="19"/>
  <c r="O321" i="29" s="1"/>
  <c r="L321" i="19"/>
  <c r="M321" i="19" s="1"/>
  <c r="M321" i="29" s="1"/>
  <c r="K321" i="19"/>
  <c r="J321" i="19"/>
  <c r="J321" i="29" s="1"/>
  <c r="I321" i="19"/>
  <c r="H321" i="19"/>
  <c r="G321" i="19"/>
  <c r="F321" i="19"/>
  <c r="BE320" i="19"/>
  <c r="BD320" i="19"/>
  <c r="AZ320" i="19"/>
  <c r="AY320" i="19"/>
  <c r="AX320" i="19"/>
  <c r="AW320" i="19"/>
  <c r="AV320" i="19"/>
  <c r="AS320" i="19"/>
  <c r="AS320" i="29" s="1"/>
  <c r="AR320" i="19"/>
  <c r="AR320" i="29" s="1"/>
  <c r="AQ320" i="19"/>
  <c r="AQ320" i="29" s="1"/>
  <c r="AP320" i="19"/>
  <c r="AP320" i="29" s="1"/>
  <c r="AO320" i="19"/>
  <c r="AO320" i="29" s="1"/>
  <c r="AN320" i="19"/>
  <c r="AN320" i="29" s="1"/>
  <c r="AM320" i="19"/>
  <c r="AM320" i="29" s="1"/>
  <c r="AL320" i="19"/>
  <c r="AK320" i="19"/>
  <c r="AJ320" i="19"/>
  <c r="AJ320" i="29" s="1"/>
  <c r="AI320" i="19"/>
  <c r="AI320" i="29" s="1"/>
  <c r="AH320" i="19"/>
  <c r="AH320" i="29" s="1"/>
  <c r="AG320" i="19"/>
  <c r="AG320" i="29" s="1"/>
  <c r="AF320" i="19"/>
  <c r="AF320" i="29" s="1"/>
  <c r="AC320" i="19"/>
  <c r="AB320" i="19"/>
  <c r="AB320" i="29" s="1"/>
  <c r="AA320" i="19"/>
  <c r="AA320" i="29" s="1"/>
  <c r="Z320" i="19"/>
  <c r="Z320" i="29" s="1"/>
  <c r="Y320" i="19"/>
  <c r="Y320" i="29" s="1"/>
  <c r="X320" i="19"/>
  <c r="X320" i="29" s="1"/>
  <c r="W320" i="19"/>
  <c r="W320" i="29" s="1"/>
  <c r="T320" i="19"/>
  <c r="S320" i="19"/>
  <c r="S320" i="29" s="1"/>
  <c r="R320" i="19"/>
  <c r="R320" i="29" s="1"/>
  <c r="Q320" i="19"/>
  <c r="Q320" i="29" s="1"/>
  <c r="O320" i="19"/>
  <c r="O320" i="29" s="1"/>
  <c r="L320" i="19"/>
  <c r="P320" i="19" s="1"/>
  <c r="P320" i="29" s="1"/>
  <c r="K320" i="19"/>
  <c r="J320" i="19"/>
  <c r="J320" i="29" s="1"/>
  <c r="I320" i="19"/>
  <c r="H320" i="19"/>
  <c r="G320" i="19"/>
  <c r="F320" i="19"/>
  <c r="BE319" i="19"/>
  <c r="BD319" i="19"/>
  <c r="AZ319" i="19"/>
  <c r="AY319" i="19"/>
  <c r="AX319" i="19"/>
  <c r="AW319" i="19"/>
  <c r="AV319" i="19"/>
  <c r="AS319" i="19"/>
  <c r="AS319" i="29" s="1"/>
  <c r="AR319" i="19"/>
  <c r="AR319" i="29" s="1"/>
  <c r="AQ319" i="19"/>
  <c r="AQ319" i="29" s="1"/>
  <c r="AP319" i="19"/>
  <c r="AP319" i="29" s="1"/>
  <c r="AO319" i="19"/>
  <c r="AO319" i="29" s="1"/>
  <c r="AN319" i="19"/>
  <c r="AN319" i="29" s="1"/>
  <c r="AM319" i="19"/>
  <c r="AM319" i="29" s="1"/>
  <c r="AL319" i="19"/>
  <c r="AK319" i="19"/>
  <c r="AJ319" i="19"/>
  <c r="AJ319" i="29" s="1"/>
  <c r="AI319" i="19"/>
  <c r="AI319" i="29" s="1"/>
  <c r="AH319" i="19"/>
  <c r="AH319" i="29" s="1"/>
  <c r="AG319" i="19"/>
  <c r="AG319" i="29" s="1"/>
  <c r="AF319" i="19"/>
  <c r="AF319" i="29" s="1"/>
  <c r="AD319" i="19"/>
  <c r="AD319" i="29" s="1"/>
  <c r="AC319" i="19"/>
  <c r="AB319" i="19"/>
  <c r="AB319" i="29" s="1"/>
  <c r="AA319" i="19"/>
  <c r="AA319" i="29" s="1"/>
  <c r="Z319" i="19"/>
  <c r="Z319" i="29" s="1"/>
  <c r="Y319" i="19"/>
  <c r="Y319" i="29" s="1"/>
  <c r="X319" i="19"/>
  <c r="X319" i="29" s="1"/>
  <c r="W319" i="19"/>
  <c r="W319" i="29" s="1"/>
  <c r="T319" i="19"/>
  <c r="S319" i="19"/>
  <c r="S319" i="29" s="1"/>
  <c r="R319" i="19"/>
  <c r="R319" i="29" s="1"/>
  <c r="Q319" i="19"/>
  <c r="Q319" i="29" s="1"/>
  <c r="O319" i="19"/>
  <c r="O319" i="29" s="1"/>
  <c r="L319" i="19"/>
  <c r="M319" i="19" s="1"/>
  <c r="M319" i="29" s="1"/>
  <c r="K319" i="19"/>
  <c r="J319" i="19"/>
  <c r="J319" i="29" s="1"/>
  <c r="I319" i="19"/>
  <c r="H319" i="19"/>
  <c r="G319" i="19"/>
  <c r="F319" i="19"/>
  <c r="BE318" i="19"/>
  <c r="BD318" i="19"/>
  <c r="AZ318" i="19"/>
  <c r="AY318" i="19"/>
  <c r="AX318" i="19"/>
  <c r="AW318" i="19"/>
  <c r="AV318" i="19"/>
  <c r="AS318" i="19"/>
  <c r="AS318" i="29" s="1"/>
  <c r="AR318" i="19"/>
  <c r="AR318" i="29" s="1"/>
  <c r="AQ318" i="19"/>
  <c r="AQ318" i="29" s="1"/>
  <c r="AP318" i="19"/>
  <c r="AP318" i="29" s="1"/>
  <c r="AO318" i="19"/>
  <c r="AO318" i="29" s="1"/>
  <c r="AN318" i="19"/>
  <c r="AN318" i="29" s="1"/>
  <c r="AM318" i="19"/>
  <c r="AM318" i="29" s="1"/>
  <c r="AL318" i="19"/>
  <c r="AK318" i="19"/>
  <c r="AK318" i="29" s="1"/>
  <c r="AJ318" i="19"/>
  <c r="AJ318" i="29" s="1"/>
  <c r="AI318" i="19"/>
  <c r="AI318" i="29" s="1"/>
  <c r="AH318" i="19"/>
  <c r="AH318" i="29" s="1"/>
  <c r="AG318" i="19"/>
  <c r="AG318" i="29" s="1"/>
  <c r="AF318" i="19"/>
  <c r="AF318" i="29" s="1"/>
  <c r="AC318" i="19"/>
  <c r="AB318" i="19"/>
  <c r="AB318" i="29" s="1"/>
  <c r="AA318" i="19"/>
  <c r="AA318" i="29" s="1"/>
  <c r="Z318" i="19"/>
  <c r="Z318" i="29" s="1"/>
  <c r="Y318" i="19"/>
  <c r="Y318" i="29" s="1"/>
  <c r="X318" i="19"/>
  <c r="X318" i="29" s="1"/>
  <c r="W318" i="19"/>
  <c r="W318" i="29" s="1"/>
  <c r="U318" i="19"/>
  <c r="U318" i="29" s="1"/>
  <c r="T318" i="19"/>
  <c r="S318" i="19"/>
  <c r="S318" i="29" s="1"/>
  <c r="R318" i="19"/>
  <c r="R318" i="29" s="1"/>
  <c r="Q318" i="19"/>
  <c r="Q318" i="29" s="1"/>
  <c r="O318" i="19"/>
  <c r="O318" i="29" s="1"/>
  <c r="M318" i="19"/>
  <c r="M318" i="29" s="1"/>
  <c r="L318" i="19"/>
  <c r="P318" i="19" s="1"/>
  <c r="P318" i="29" s="1"/>
  <c r="K318" i="19"/>
  <c r="J318" i="19"/>
  <c r="J318" i="29" s="1"/>
  <c r="I318" i="19"/>
  <c r="H318" i="19"/>
  <c r="G318" i="19"/>
  <c r="F318" i="19"/>
  <c r="BE317" i="19"/>
  <c r="BD317" i="19"/>
  <c r="AZ317" i="19"/>
  <c r="AY317" i="19"/>
  <c r="AX317" i="19"/>
  <c r="X317" i="19" s="1"/>
  <c r="X317" i="29" s="1"/>
  <c r="AW317" i="19"/>
  <c r="AV317" i="19"/>
  <c r="AS317" i="19"/>
  <c r="AS317" i="29" s="1"/>
  <c r="AR317" i="19"/>
  <c r="AR317" i="29" s="1"/>
  <c r="AQ317" i="19"/>
  <c r="AQ317" i="29" s="1"/>
  <c r="AP317" i="19"/>
  <c r="AP317" i="29" s="1"/>
  <c r="AO317" i="19"/>
  <c r="AO317" i="29" s="1"/>
  <c r="AN317" i="19"/>
  <c r="AN317" i="29" s="1"/>
  <c r="AM317" i="19"/>
  <c r="AM317" i="29" s="1"/>
  <c r="AL317" i="19"/>
  <c r="AK317" i="19"/>
  <c r="AK317" i="29" s="1"/>
  <c r="AJ317" i="19"/>
  <c r="AJ317" i="29" s="1"/>
  <c r="AI317" i="19"/>
  <c r="AI317" i="29" s="1"/>
  <c r="AH317" i="19"/>
  <c r="AH317" i="29" s="1"/>
  <c r="AG317" i="19"/>
  <c r="AG317" i="29" s="1"/>
  <c r="AF317" i="19"/>
  <c r="AF317" i="29" s="1"/>
  <c r="AC317" i="19"/>
  <c r="AB317" i="19"/>
  <c r="AB317" i="29" s="1"/>
  <c r="AA317" i="19"/>
  <c r="AA317" i="29" s="1"/>
  <c r="Z317" i="19"/>
  <c r="Z317" i="29" s="1"/>
  <c r="Y317" i="19"/>
  <c r="Y317" i="29" s="1"/>
  <c r="W317" i="19"/>
  <c r="W317" i="29" s="1"/>
  <c r="T317" i="19"/>
  <c r="S317" i="19"/>
  <c r="S317" i="29" s="1"/>
  <c r="R317" i="19"/>
  <c r="R317" i="29" s="1"/>
  <c r="Q317" i="19"/>
  <c r="Q317" i="29" s="1"/>
  <c r="O317" i="19"/>
  <c r="O317" i="29" s="1"/>
  <c r="L317" i="19"/>
  <c r="M317" i="19" s="1"/>
  <c r="M317" i="29" s="1"/>
  <c r="K317" i="19"/>
  <c r="J317" i="19"/>
  <c r="J317" i="29" s="1"/>
  <c r="I317" i="19"/>
  <c r="H317" i="19"/>
  <c r="G317" i="19"/>
  <c r="F317" i="19"/>
  <c r="BE316" i="19"/>
  <c r="BD316" i="19"/>
  <c r="AZ316" i="19"/>
  <c r="AY316" i="19"/>
  <c r="AX316" i="19"/>
  <c r="AW316" i="19"/>
  <c r="AV316" i="19"/>
  <c r="AS316" i="19"/>
  <c r="AS316" i="29" s="1"/>
  <c r="AR316" i="19"/>
  <c r="AR316" i="29" s="1"/>
  <c r="AQ316" i="19"/>
  <c r="AQ316" i="29" s="1"/>
  <c r="AP316" i="19"/>
  <c r="AP316" i="29" s="1"/>
  <c r="AO316" i="19"/>
  <c r="AO316" i="29" s="1"/>
  <c r="AN316" i="19"/>
  <c r="AN316" i="29" s="1"/>
  <c r="AM316" i="19"/>
  <c r="AM316" i="29" s="1"/>
  <c r="AL316" i="19"/>
  <c r="AK316" i="19"/>
  <c r="AJ316" i="19"/>
  <c r="AJ316" i="29" s="1"/>
  <c r="AI316" i="19"/>
  <c r="AI316" i="29" s="1"/>
  <c r="AH316" i="19"/>
  <c r="AH316" i="29" s="1"/>
  <c r="AG316" i="19"/>
  <c r="AG316" i="29" s="1"/>
  <c r="AF316" i="19"/>
  <c r="AF316" i="29" s="1"/>
  <c r="AC316" i="19"/>
  <c r="AB316" i="19"/>
  <c r="AB316" i="29" s="1"/>
  <c r="AA316" i="19"/>
  <c r="AA316" i="29" s="1"/>
  <c r="Z316" i="19"/>
  <c r="Z316" i="29" s="1"/>
  <c r="Y316" i="19"/>
  <c r="Y316" i="29" s="1"/>
  <c r="X316" i="19"/>
  <c r="X316" i="29" s="1"/>
  <c r="W316" i="19"/>
  <c r="W316" i="29" s="1"/>
  <c r="T316" i="19"/>
  <c r="S316" i="19"/>
  <c r="S316" i="29" s="1"/>
  <c r="R316" i="19"/>
  <c r="R316" i="29" s="1"/>
  <c r="Q316" i="19"/>
  <c r="Q316" i="29" s="1"/>
  <c r="O316" i="19"/>
  <c r="O316" i="29" s="1"/>
  <c r="L316" i="19"/>
  <c r="P316" i="19" s="1"/>
  <c r="P316" i="29" s="1"/>
  <c r="K316" i="19"/>
  <c r="J316" i="19"/>
  <c r="J316" i="29" s="1"/>
  <c r="I316" i="19"/>
  <c r="H316" i="19"/>
  <c r="G316" i="19"/>
  <c r="F316" i="19"/>
  <c r="BE315" i="19"/>
  <c r="BD315" i="19"/>
  <c r="AZ315" i="19"/>
  <c r="AY315" i="19"/>
  <c r="AX315" i="19"/>
  <c r="AW315" i="19"/>
  <c r="AV315" i="19"/>
  <c r="AS315" i="19"/>
  <c r="AS315" i="29" s="1"/>
  <c r="AR315" i="19"/>
  <c r="AR315" i="29" s="1"/>
  <c r="AQ315" i="19"/>
  <c r="AQ315" i="29" s="1"/>
  <c r="AP315" i="19"/>
  <c r="AP315" i="29" s="1"/>
  <c r="AO315" i="19"/>
  <c r="AO315" i="29" s="1"/>
  <c r="AN315" i="19"/>
  <c r="AN315" i="29" s="1"/>
  <c r="AM315" i="19"/>
  <c r="AM315" i="29" s="1"/>
  <c r="AL315" i="19"/>
  <c r="AK315" i="19"/>
  <c r="AJ315" i="19"/>
  <c r="AJ315" i="29" s="1"/>
  <c r="AI315" i="19"/>
  <c r="AI315" i="29" s="1"/>
  <c r="AH315" i="19"/>
  <c r="AH315" i="29" s="1"/>
  <c r="AG315" i="19"/>
  <c r="AG315" i="29" s="1"/>
  <c r="AF315" i="19"/>
  <c r="AF315" i="29" s="1"/>
  <c r="AD315" i="19"/>
  <c r="AD315" i="29" s="1"/>
  <c r="AC315" i="19"/>
  <c r="AB315" i="19"/>
  <c r="AB315" i="29" s="1"/>
  <c r="AA315" i="19"/>
  <c r="AA315" i="29" s="1"/>
  <c r="Z315" i="19"/>
  <c r="Z315" i="29" s="1"/>
  <c r="Y315" i="19"/>
  <c r="Y315" i="29" s="1"/>
  <c r="X315" i="19"/>
  <c r="X315" i="29" s="1"/>
  <c r="W315" i="19"/>
  <c r="W315" i="29" s="1"/>
  <c r="T315" i="19"/>
  <c r="S315" i="19"/>
  <c r="S315" i="29" s="1"/>
  <c r="R315" i="19"/>
  <c r="R315" i="29" s="1"/>
  <c r="Q315" i="19"/>
  <c r="Q315" i="29" s="1"/>
  <c r="O315" i="19"/>
  <c r="O315" i="29" s="1"/>
  <c r="L315" i="19"/>
  <c r="M315" i="19" s="1"/>
  <c r="M315" i="29" s="1"/>
  <c r="K315" i="19"/>
  <c r="J315" i="19"/>
  <c r="J315" i="29" s="1"/>
  <c r="I315" i="19"/>
  <c r="H315" i="19"/>
  <c r="G315" i="19"/>
  <c r="F315" i="19"/>
  <c r="BE314" i="19"/>
  <c r="BD314" i="19"/>
  <c r="AZ314" i="19"/>
  <c r="AY314" i="19"/>
  <c r="AX314" i="19"/>
  <c r="AW314" i="19"/>
  <c r="AV314" i="19"/>
  <c r="AS314" i="19"/>
  <c r="AS314" i="29" s="1"/>
  <c r="AR314" i="19"/>
  <c r="AR314" i="29" s="1"/>
  <c r="AQ314" i="19"/>
  <c r="AQ314" i="29" s="1"/>
  <c r="AP314" i="19"/>
  <c r="AP314" i="29" s="1"/>
  <c r="AO314" i="19"/>
  <c r="AO314" i="29" s="1"/>
  <c r="AN314" i="19"/>
  <c r="AN314" i="29" s="1"/>
  <c r="AM314" i="19"/>
  <c r="AM314" i="29" s="1"/>
  <c r="AL314" i="19"/>
  <c r="AK314" i="19"/>
  <c r="AK314" i="29" s="1"/>
  <c r="AJ314" i="19"/>
  <c r="AJ314" i="29" s="1"/>
  <c r="AI314" i="19"/>
  <c r="AI314" i="29" s="1"/>
  <c r="AH314" i="19"/>
  <c r="AH314" i="29" s="1"/>
  <c r="AG314" i="19"/>
  <c r="AG314" i="29" s="1"/>
  <c r="AF314" i="19"/>
  <c r="AF314" i="29" s="1"/>
  <c r="AC314" i="19"/>
  <c r="AB314" i="19"/>
  <c r="AB314" i="29" s="1"/>
  <c r="AA314" i="19"/>
  <c r="AA314" i="29" s="1"/>
  <c r="Z314" i="19"/>
  <c r="Z314" i="29" s="1"/>
  <c r="Y314" i="19"/>
  <c r="Y314" i="29" s="1"/>
  <c r="X314" i="19"/>
  <c r="X314" i="29" s="1"/>
  <c r="W314" i="19"/>
  <c r="W314" i="29" s="1"/>
  <c r="U314" i="19"/>
  <c r="U314" i="29" s="1"/>
  <c r="T314" i="19"/>
  <c r="S314" i="19"/>
  <c r="S314" i="29" s="1"/>
  <c r="R314" i="19"/>
  <c r="R314" i="29" s="1"/>
  <c r="Q314" i="19"/>
  <c r="Q314" i="29" s="1"/>
  <c r="O314" i="19"/>
  <c r="O314" i="29" s="1"/>
  <c r="M314" i="19"/>
  <c r="M314" i="29" s="1"/>
  <c r="L314" i="19"/>
  <c r="P314" i="19" s="1"/>
  <c r="P314" i="29" s="1"/>
  <c r="K314" i="19"/>
  <c r="J314" i="19"/>
  <c r="J314" i="29" s="1"/>
  <c r="I314" i="19"/>
  <c r="H314" i="19"/>
  <c r="G314" i="19"/>
  <c r="F314" i="19"/>
  <c r="BE313" i="19"/>
  <c r="BD313" i="19"/>
  <c r="AZ313" i="19"/>
  <c r="AY313" i="19"/>
  <c r="AX313" i="19"/>
  <c r="X313" i="19" s="1"/>
  <c r="X313" i="29" s="1"/>
  <c r="AW313" i="19"/>
  <c r="AV313" i="19"/>
  <c r="AS313" i="19"/>
  <c r="AS313" i="29" s="1"/>
  <c r="AR313" i="19"/>
  <c r="AR313" i="29" s="1"/>
  <c r="AQ313" i="19"/>
  <c r="AQ313" i="29" s="1"/>
  <c r="AP313" i="19"/>
  <c r="AP313" i="29" s="1"/>
  <c r="AO313" i="19"/>
  <c r="AO313" i="29" s="1"/>
  <c r="AN313" i="19"/>
  <c r="AN313" i="29" s="1"/>
  <c r="AM313" i="19"/>
  <c r="AM313" i="29" s="1"/>
  <c r="AL313" i="19"/>
  <c r="AK313" i="19"/>
  <c r="AK313" i="29" s="1"/>
  <c r="AJ313" i="19"/>
  <c r="AJ313" i="29" s="1"/>
  <c r="AI313" i="19"/>
  <c r="AI313" i="29" s="1"/>
  <c r="AH313" i="19"/>
  <c r="AH313" i="29" s="1"/>
  <c r="AG313" i="19"/>
  <c r="AG313" i="29" s="1"/>
  <c r="AF313" i="19"/>
  <c r="AF313" i="29" s="1"/>
  <c r="AC313" i="19"/>
  <c r="AB313" i="19"/>
  <c r="AB313" i="29" s="1"/>
  <c r="AA313" i="19"/>
  <c r="AA313" i="29" s="1"/>
  <c r="Z313" i="19"/>
  <c r="Z313" i="29" s="1"/>
  <c r="Y313" i="19"/>
  <c r="Y313" i="29" s="1"/>
  <c r="W313" i="19"/>
  <c r="W313" i="29" s="1"/>
  <c r="T313" i="19"/>
  <c r="S313" i="19"/>
  <c r="S313" i="29" s="1"/>
  <c r="R313" i="19"/>
  <c r="R313" i="29" s="1"/>
  <c r="Q313" i="19"/>
  <c r="Q313" i="29" s="1"/>
  <c r="O313" i="19"/>
  <c r="O313" i="29" s="1"/>
  <c r="L313" i="19"/>
  <c r="M313" i="19" s="1"/>
  <c r="M313" i="29" s="1"/>
  <c r="K313" i="19"/>
  <c r="J313" i="19"/>
  <c r="J313" i="29" s="1"/>
  <c r="I313" i="19"/>
  <c r="H313" i="19"/>
  <c r="G313" i="19"/>
  <c r="F313" i="19"/>
  <c r="BE312" i="19"/>
  <c r="BD312" i="19"/>
  <c r="AZ312" i="19"/>
  <c r="AY312" i="19"/>
  <c r="AX312" i="19"/>
  <c r="AW312" i="19"/>
  <c r="AV312" i="19"/>
  <c r="AS312" i="19"/>
  <c r="AS312" i="29" s="1"/>
  <c r="AR312" i="19"/>
  <c r="AR312" i="29" s="1"/>
  <c r="AQ312" i="19"/>
  <c r="AQ312" i="29" s="1"/>
  <c r="AP312" i="19"/>
  <c r="AP312" i="29" s="1"/>
  <c r="AO312" i="19"/>
  <c r="AO312" i="29" s="1"/>
  <c r="AN312" i="19"/>
  <c r="AN312" i="29" s="1"/>
  <c r="AM312" i="19"/>
  <c r="AM312" i="29" s="1"/>
  <c r="AL312" i="19"/>
  <c r="AK312" i="19"/>
  <c r="AJ312" i="19"/>
  <c r="AJ312" i="29" s="1"/>
  <c r="AI312" i="19"/>
  <c r="AI312" i="29" s="1"/>
  <c r="AH312" i="19"/>
  <c r="AH312" i="29" s="1"/>
  <c r="AG312" i="19"/>
  <c r="AG312" i="29" s="1"/>
  <c r="AF312" i="19"/>
  <c r="AF312" i="29" s="1"/>
  <c r="AC312" i="19"/>
  <c r="AB312" i="19"/>
  <c r="AB312" i="29" s="1"/>
  <c r="AA312" i="19"/>
  <c r="AA312" i="29" s="1"/>
  <c r="Z312" i="19"/>
  <c r="Z312" i="29" s="1"/>
  <c r="Y312" i="19"/>
  <c r="Y312" i="29" s="1"/>
  <c r="X312" i="19"/>
  <c r="X312" i="29" s="1"/>
  <c r="W312" i="19"/>
  <c r="W312" i="29" s="1"/>
  <c r="T312" i="19"/>
  <c r="U312" i="19" s="1"/>
  <c r="U312" i="29" s="1"/>
  <c r="S312" i="19"/>
  <c r="S312" i="29" s="1"/>
  <c r="R312" i="19"/>
  <c r="R312" i="29" s="1"/>
  <c r="Q312" i="19"/>
  <c r="Q312" i="29" s="1"/>
  <c r="O312" i="19"/>
  <c r="O312" i="29" s="1"/>
  <c r="L312" i="19"/>
  <c r="P312" i="19" s="1"/>
  <c r="P312" i="29" s="1"/>
  <c r="K312" i="19"/>
  <c r="J312" i="19"/>
  <c r="J312" i="29" s="1"/>
  <c r="I312" i="19"/>
  <c r="H312" i="19"/>
  <c r="G312" i="19"/>
  <c r="F312" i="19"/>
  <c r="BE311" i="19"/>
  <c r="BD311" i="19"/>
  <c r="AZ311" i="19"/>
  <c r="AY311" i="19"/>
  <c r="AX311" i="19"/>
  <c r="AW311" i="19"/>
  <c r="AV311" i="19"/>
  <c r="AS311" i="19"/>
  <c r="AS311" i="29" s="1"/>
  <c r="AR311" i="19"/>
  <c r="AR311" i="29" s="1"/>
  <c r="AQ311" i="19"/>
  <c r="AQ311" i="29" s="1"/>
  <c r="AP311" i="19"/>
  <c r="AP311" i="29" s="1"/>
  <c r="AO311" i="19"/>
  <c r="AO311" i="29" s="1"/>
  <c r="AN311" i="19"/>
  <c r="AN311" i="29" s="1"/>
  <c r="AM311" i="19"/>
  <c r="AM311" i="29" s="1"/>
  <c r="AL311" i="19"/>
  <c r="AK311" i="19"/>
  <c r="AJ311" i="19"/>
  <c r="AJ311" i="29" s="1"/>
  <c r="AI311" i="19"/>
  <c r="AI311" i="29" s="1"/>
  <c r="AH311" i="19"/>
  <c r="AH311" i="29" s="1"/>
  <c r="AG311" i="19"/>
  <c r="AG311" i="29" s="1"/>
  <c r="AF311" i="19"/>
  <c r="AF311" i="29" s="1"/>
  <c r="AD311" i="19"/>
  <c r="AD311" i="29" s="1"/>
  <c r="AC311" i="19"/>
  <c r="AB311" i="19"/>
  <c r="AB311" i="29" s="1"/>
  <c r="AA311" i="19"/>
  <c r="AA311" i="29" s="1"/>
  <c r="Z311" i="19"/>
  <c r="Z311" i="29" s="1"/>
  <c r="Y311" i="19"/>
  <c r="Y311" i="29" s="1"/>
  <c r="X311" i="19"/>
  <c r="X311" i="29" s="1"/>
  <c r="W311" i="19"/>
  <c r="W311" i="29" s="1"/>
  <c r="T311" i="19"/>
  <c r="S311" i="19"/>
  <c r="S311" i="29" s="1"/>
  <c r="R311" i="19"/>
  <c r="R311" i="29" s="1"/>
  <c r="Q311" i="19"/>
  <c r="Q311" i="29" s="1"/>
  <c r="O311" i="19"/>
  <c r="O311" i="29" s="1"/>
  <c r="L311" i="19"/>
  <c r="M311" i="19" s="1"/>
  <c r="M311" i="29" s="1"/>
  <c r="K311" i="19"/>
  <c r="J311" i="19"/>
  <c r="J311" i="29" s="1"/>
  <c r="I311" i="19"/>
  <c r="H311" i="19"/>
  <c r="G311" i="19"/>
  <c r="F311" i="19"/>
  <c r="BE310" i="19"/>
  <c r="BD310" i="19"/>
  <c r="AZ310" i="19"/>
  <c r="AY310" i="19"/>
  <c r="AX310" i="19"/>
  <c r="AW310" i="19"/>
  <c r="AV310" i="19"/>
  <c r="AS310" i="19"/>
  <c r="AS310" i="29" s="1"/>
  <c r="AR310" i="19"/>
  <c r="AR310" i="29" s="1"/>
  <c r="AQ310" i="19"/>
  <c r="AQ310" i="29" s="1"/>
  <c r="AP310" i="19"/>
  <c r="AP310" i="29" s="1"/>
  <c r="AO310" i="19"/>
  <c r="AO310" i="29" s="1"/>
  <c r="AN310" i="19"/>
  <c r="AN310" i="29" s="1"/>
  <c r="AM310" i="19"/>
  <c r="AM310" i="29" s="1"/>
  <c r="AL310" i="19"/>
  <c r="AK310" i="19"/>
  <c r="AK310" i="29" s="1"/>
  <c r="AJ310" i="19"/>
  <c r="AJ310" i="29" s="1"/>
  <c r="AI310" i="19"/>
  <c r="AI310" i="29" s="1"/>
  <c r="AH310" i="19"/>
  <c r="AH310" i="29" s="1"/>
  <c r="AG310" i="19"/>
  <c r="AG310" i="29" s="1"/>
  <c r="AF310" i="19"/>
  <c r="AF310" i="29" s="1"/>
  <c r="AC310" i="19"/>
  <c r="AB310" i="19"/>
  <c r="AB310" i="29" s="1"/>
  <c r="AA310" i="19"/>
  <c r="AA310" i="29" s="1"/>
  <c r="Z310" i="19"/>
  <c r="Z310" i="29" s="1"/>
  <c r="Y310" i="19"/>
  <c r="Y310" i="29" s="1"/>
  <c r="X310" i="19"/>
  <c r="X310" i="29" s="1"/>
  <c r="W310" i="19"/>
  <c r="W310" i="29" s="1"/>
  <c r="U310" i="19"/>
  <c r="U310" i="29" s="1"/>
  <c r="T310" i="19"/>
  <c r="S310" i="19"/>
  <c r="S310" i="29" s="1"/>
  <c r="R310" i="19"/>
  <c r="R310" i="29" s="1"/>
  <c r="Q310" i="19"/>
  <c r="Q310" i="29" s="1"/>
  <c r="O310" i="19"/>
  <c r="O310" i="29" s="1"/>
  <c r="M310" i="19"/>
  <c r="M310" i="29" s="1"/>
  <c r="L310" i="19"/>
  <c r="P310" i="19" s="1"/>
  <c r="P310" i="29" s="1"/>
  <c r="K310" i="19"/>
  <c r="J310" i="19"/>
  <c r="J310" i="29" s="1"/>
  <c r="I310" i="19"/>
  <c r="H310" i="19"/>
  <c r="G310" i="19"/>
  <c r="F310" i="19"/>
  <c r="BE309" i="19"/>
  <c r="BD309" i="19"/>
  <c r="AZ309" i="19"/>
  <c r="AY309" i="19"/>
  <c r="AX309" i="19"/>
  <c r="X309" i="19" s="1"/>
  <c r="X309" i="29" s="1"/>
  <c r="AW309" i="19"/>
  <c r="AV309" i="19"/>
  <c r="AS309" i="19"/>
  <c r="AS309" i="29" s="1"/>
  <c r="AR309" i="19"/>
  <c r="AR309" i="29" s="1"/>
  <c r="AQ309" i="19"/>
  <c r="AQ309" i="29" s="1"/>
  <c r="AP309" i="19"/>
  <c r="AP309" i="29" s="1"/>
  <c r="AO309" i="19"/>
  <c r="AO309" i="29" s="1"/>
  <c r="AN309" i="19"/>
  <c r="AN309" i="29" s="1"/>
  <c r="AM309" i="19"/>
  <c r="AM309" i="29" s="1"/>
  <c r="AL309" i="19"/>
  <c r="AK309" i="19"/>
  <c r="AK309" i="29" s="1"/>
  <c r="AJ309" i="19"/>
  <c r="AJ309" i="29" s="1"/>
  <c r="AI309" i="19"/>
  <c r="AI309" i="29" s="1"/>
  <c r="AH309" i="19"/>
  <c r="AH309" i="29" s="1"/>
  <c r="AG309" i="19"/>
  <c r="AG309" i="29" s="1"/>
  <c r="AF309" i="19"/>
  <c r="AF309" i="29" s="1"/>
  <c r="AC309" i="19"/>
  <c r="AD309" i="19" s="1"/>
  <c r="AD309" i="29" s="1"/>
  <c r="AB309" i="19"/>
  <c r="AB309" i="29" s="1"/>
  <c r="AA309" i="19"/>
  <c r="AA309" i="29" s="1"/>
  <c r="Z309" i="19"/>
  <c r="Z309" i="29" s="1"/>
  <c r="Y309" i="19"/>
  <c r="Y309" i="29" s="1"/>
  <c r="W309" i="19"/>
  <c r="W309" i="29" s="1"/>
  <c r="T309" i="19"/>
  <c r="S309" i="19"/>
  <c r="S309" i="29" s="1"/>
  <c r="R309" i="19"/>
  <c r="R309" i="29" s="1"/>
  <c r="Q309" i="19"/>
  <c r="Q309" i="29" s="1"/>
  <c r="O309" i="19"/>
  <c r="O309" i="29" s="1"/>
  <c r="L309" i="19"/>
  <c r="M309" i="19" s="1"/>
  <c r="M309" i="29" s="1"/>
  <c r="K309" i="19"/>
  <c r="J309" i="19"/>
  <c r="J309" i="29" s="1"/>
  <c r="I309" i="19"/>
  <c r="H309" i="19"/>
  <c r="G309" i="19"/>
  <c r="F309" i="19"/>
  <c r="BE308" i="19"/>
  <c r="BD308" i="19"/>
  <c r="AZ308" i="19"/>
  <c r="AY308" i="19"/>
  <c r="AX308" i="19"/>
  <c r="AW308" i="19"/>
  <c r="AV308" i="19"/>
  <c r="AS308" i="19"/>
  <c r="AS308" i="29" s="1"/>
  <c r="AR308" i="19"/>
  <c r="AR308" i="29" s="1"/>
  <c r="AQ308" i="19"/>
  <c r="AQ308" i="29" s="1"/>
  <c r="AP308" i="19"/>
  <c r="AP308" i="29" s="1"/>
  <c r="AO308" i="19"/>
  <c r="AO308" i="29" s="1"/>
  <c r="AN308" i="19"/>
  <c r="AN308" i="29" s="1"/>
  <c r="AM308" i="19"/>
  <c r="AM308" i="29" s="1"/>
  <c r="AL308" i="19"/>
  <c r="AK308" i="19"/>
  <c r="AJ308" i="19"/>
  <c r="AJ308" i="29" s="1"/>
  <c r="AI308" i="19"/>
  <c r="AI308" i="29" s="1"/>
  <c r="AH308" i="19"/>
  <c r="AH308" i="29" s="1"/>
  <c r="AG308" i="19"/>
  <c r="AG308" i="29" s="1"/>
  <c r="AF308" i="19"/>
  <c r="AF308" i="29" s="1"/>
  <c r="AC308" i="19"/>
  <c r="AB308" i="19"/>
  <c r="AB308" i="29" s="1"/>
  <c r="AA308" i="19"/>
  <c r="AA308" i="29" s="1"/>
  <c r="Z308" i="19"/>
  <c r="Z308" i="29" s="1"/>
  <c r="Y308" i="19"/>
  <c r="Y308" i="29" s="1"/>
  <c r="X308" i="19"/>
  <c r="X308" i="29" s="1"/>
  <c r="W308" i="19"/>
  <c r="W308" i="29" s="1"/>
  <c r="T308" i="19"/>
  <c r="S308" i="19"/>
  <c r="S308" i="29" s="1"/>
  <c r="R308" i="19"/>
  <c r="R308" i="29" s="1"/>
  <c r="Q308" i="19"/>
  <c r="Q308" i="29" s="1"/>
  <c r="O308" i="19"/>
  <c r="O308" i="29" s="1"/>
  <c r="L308" i="19"/>
  <c r="P308" i="19" s="1"/>
  <c r="P308" i="29" s="1"/>
  <c r="K308" i="19"/>
  <c r="J308" i="19"/>
  <c r="J308" i="29" s="1"/>
  <c r="I308" i="19"/>
  <c r="H308" i="19"/>
  <c r="G308" i="19"/>
  <c r="F308" i="19"/>
  <c r="BE307" i="19"/>
  <c r="BD307" i="19"/>
  <c r="AZ307" i="19"/>
  <c r="AY307" i="19"/>
  <c r="AX307" i="19"/>
  <c r="AW307" i="19"/>
  <c r="AV307" i="19"/>
  <c r="AS307" i="19"/>
  <c r="AS307" i="29" s="1"/>
  <c r="AR307" i="19"/>
  <c r="AR307" i="29" s="1"/>
  <c r="AQ307" i="19"/>
  <c r="AQ307" i="29" s="1"/>
  <c r="AP307" i="19"/>
  <c r="AP307" i="29" s="1"/>
  <c r="AO307" i="19"/>
  <c r="AO307" i="29" s="1"/>
  <c r="AN307" i="19"/>
  <c r="AN307" i="29" s="1"/>
  <c r="AM307" i="19"/>
  <c r="AM307" i="29" s="1"/>
  <c r="AL307" i="19"/>
  <c r="AK307" i="19"/>
  <c r="AJ307" i="19"/>
  <c r="AJ307" i="29" s="1"/>
  <c r="AI307" i="19"/>
  <c r="AI307" i="29" s="1"/>
  <c r="AH307" i="19"/>
  <c r="AH307" i="29" s="1"/>
  <c r="AG307" i="19"/>
  <c r="AG307" i="29" s="1"/>
  <c r="AF307" i="19"/>
  <c r="AF307" i="29" s="1"/>
  <c r="AD307" i="19"/>
  <c r="AD307" i="29" s="1"/>
  <c r="AC307" i="19"/>
  <c r="AB307" i="19"/>
  <c r="AB307" i="29" s="1"/>
  <c r="AA307" i="19"/>
  <c r="AA307" i="29" s="1"/>
  <c r="Z307" i="19"/>
  <c r="Z307" i="29" s="1"/>
  <c r="Y307" i="19"/>
  <c r="Y307" i="29" s="1"/>
  <c r="X307" i="19"/>
  <c r="X307" i="29" s="1"/>
  <c r="W307" i="19"/>
  <c r="W307" i="29" s="1"/>
  <c r="T307" i="19"/>
  <c r="S307" i="19"/>
  <c r="S307" i="29" s="1"/>
  <c r="R307" i="19"/>
  <c r="R307" i="29" s="1"/>
  <c r="Q307" i="19"/>
  <c r="Q307" i="29" s="1"/>
  <c r="O307" i="19"/>
  <c r="O307" i="29" s="1"/>
  <c r="L307" i="19"/>
  <c r="M307" i="19" s="1"/>
  <c r="M307" i="29" s="1"/>
  <c r="K307" i="19"/>
  <c r="J307" i="19"/>
  <c r="J307" i="29" s="1"/>
  <c r="I307" i="19"/>
  <c r="H307" i="19"/>
  <c r="G307" i="19"/>
  <c r="F307" i="19"/>
  <c r="BE306" i="19"/>
  <c r="BD306" i="19"/>
  <c r="AZ306" i="19"/>
  <c r="AY306" i="19"/>
  <c r="AX306" i="19"/>
  <c r="AW306" i="19"/>
  <c r="AV306" i="19"/>
  <c r="AS306" i="19"/>
  <c r="AS306" i="29" s="1"/>
  <c r="AR306" i="19"/>
  <c r="AR306" i="29" s="1"/>
  <c r="AQ306" i="19"/>
  <c r="AQ306" i="29" s="1"/>
  <c r="AP306" i="19"/>
  <c r="AP306" i="29" s="1"/>
  <c r="AO306" i="19"/>
  <c r="AO306" i="29" s="1"/>
  <c r="AN306" i="19"/>
  <c r="AN306" i="29" s="1"/>
  <c r="AM306" i="19"/>
  <c r="AM306" i="29" s="1"/>
  <c r="AL306" i="19"/>
  <c r="AK306" i="19"/>
  <c r="AK306" i="29" s="1"/>
  <c r="AJ306" i="19"/>
  <c r="AJ306" i="29" s="1"/>
  <c r="AI306" i="19"/>
  <c r="AI306" i="29" s="1"/>
  <c r="AH306" i="19"/>
  <c r="AH306" i="29" s="1"/>
  <c r="AG306" i="19"/>
  <c r="AG306" i="29" s="1"/>
  <c r="AF306" i="19"/>
  <c r="AF306" i="29" s="1"/>
  <c r="AC306" i="19"/>
  <c r="AB306" i="19"/>
  <c r="AB306" i="29" s="1"/>
  <c r="AA306" i="19"/>
  <c r="AA306" i="29" s="1"/>
  <c r="Z306" i="19"/>
  <c r="Z306" i="29" s="1"/>
  <c r="Y306" i="19"/>
  <c r="Y306" i="29" s="1"/>
  <c r="X306" i="19"/>
  <c r="X306" i="29" s="1"/>
  <c r="W306" i="19"/>
  <c r="W306" i="29" s="1"/>
  <c r="U306" i="19"/>
  <c r="U306" i="29" s="1"/>
  <c r="T306" i="19"/>
  <c r="S306" i="19"/>
  <c r="S306" i="29" s="1"/>
  <c r="R306" i="19"/>
  <c r="R306" i="29" s="1"/>
  <c r="Q306" i="19"/>
  <c r="Q306" i="29" s="1"/>
  <c r="O306" i="19"/>
  <c r="O306" i="29" s="1"/>
  <c r="M306" i="19"/>
  <c r="M306" i="29" s="1"/>
  <c r="L306" i="19"/>
  <c r="P306" i="19" s="1"/>
  <c r="P306" i="29" s="1"/>
  <c r="K306" i="19"/>
  <c r="J306" i="19"/>
  <c r="J306" i="29" s="1"/>
  <c r="I306" i="19"/>
  <c r="H306" i="19"/>
  <c r="G306" i="19"/>
  <c r="F306" i="19"/>
  <c r="BE305" i="19"/>
  <c r="BD305" i="19"/>
  <c r="AZ305" i="19"/>
  <c r="AY305" i="19"/>
  <c r="AX305" i="19"/>
  <c r="X305" i="19" s="1"/>
  <c r="X305" i="29" s="1"/>
  <c r="AW305" i="19"/>
  <c r="AV305" i="19"/>
  <c r="AS305" i="19"/>
  <c r="AS305" i="29" s="1"/>
  <c r="AR305" i="19"/>
  <c r="AR305" i="29" s="1"/>
  <c r="AQ305" i="19"/>
  <c r="AQ305" i="29" s="1"/>
  <c r="AP305" i="19"/>
  <c r="AP305" i="29" s="1"/>
  <c r="AO305" i="19"/>
  <c r="AO305" i="29" s="1"/>
  <c r="AN305" i="19"/>
  <c r="AN305" i="29" s="1"/>
  <c r="AM305" i="19"/>
  <c r="AM305" i="29" s="1"/>
  <c r="AL305" i="19"/>
  <c r="AK305" i="19"/>
  <c r="AK305" i="29" s="1"/>
  <c r="AJ305" i="19"/>
  <c r="AJ305" i="29" s="1"/>
  <c r="AI305" i="19"/>
  <c r="AI305" i="29" s="1"/>
  <c r="AH305" i="19"/>
  <c r="AH305" i="29" s="1"/>
  <c r="AG305" i="19"/>
  <c r="AG305" i="29" s="1"/>
  <c r="AF305" i="19"/>
  <c r="AF305" i="29" s="1"/>
  <c r="AC305" i="19"/>
  <c r="AB305" i="19"/>
  <c r="AB305" i="29" s="1"/>
  <c r="AA305" i="19"/>
  <c r="AA305" i="29" s="1"/>
  <c r="Z305" i="19"/>
  <c r="Z305" i="29" s="1"/>
  <c r="Y305" i="19"/>
  <c r="Y305" i="29" s="1"/>
  <c r="W305" i="19"/>
  <c r="W305" i="29" s="1"/>
  <c r="T305" i="19"/>
  <c r="S305" i="19"/>
  <c r="S305" i="29" s="1"/>
  <c r="R305" i="19"/>
  <c r="R305" i="29" s="1"/>
  <c r="Q305" i="19"/>
  <c r="Q305" i="29" s="1"/>
  <c r="O305" i="19"/>
  <c r="O305" i="29" s="1"/>
  <c r="L305" i="19"/>
  <c r="M305" i="19" s="1"/>
  <c r="M305" i="29" s="1"/>
  <c r="K305" i="19"/>
  <c r="J305" i="19"/>
  <c r="J305" i="29" s="1"/>
  <c r="I305" i="19"/>
  <c r="H305" i="19"/>
  <c r="G305" i="19"/>
  <c r="F305" i="19"/>
  <c r="BE304" i="19"/>
  <c r="BD304" i="19"/>
  <c r="AZ304" i="19"/>
  <c r="AY304" i="19"/>
  <c r="AX304" i="19"/>
  <c r="AW304" i="19"/>
  <c r="AV304" i="19"/>
  <c r="AS304" i="19"/>
  <c r="AS304" i="29" s="1"/>
  <c r="AR304" i="19"/>
  <c r="AR304" i="29" s="1"/>
  <c r="AQ304" i="19"/>
  <c r="AQ304" i="29" s="1"/>
  <c r="AP304" i="19"/>
  <c r="AP304" i="29" s="1"/>
  <c r="AO304" i="19"/>
  <c r="AO304" i="29" s="1"/>
  <c r="AN304" i="19"/>
  <c r="AN304" i="29" s="1"/>
  <c r="AM304" i="19"/>
  <c r="AM304" i="29" s="1"/>
  <c r="AL304" i="19"/>
  <c r="AK304" i="19"/>
  <c r="AJ304" i="19"/>
  <c r="AJ304" i="29" s="1"/>
  <c r="AI304" i="19"/>
  <c r="AI304" i="29" s="1"/>
  <c r="AH304" i="19"/>
  <c r="AH304" i="29" s="1"/>
  <c r="AG304" i="19"/>
  <c r="AG304" i="29" s="1"/>
  <c r="AF304" i="19"/>
  <c r="AF304" i="29" s="1"/>
  <c r="AC304" i="19"/>
  <c r="AB304" i="19"/>
  <c r="AB304" i="29" s="1"/>
  <c r="AA304" i="19"/>
  <c r="AA304" i="29" s="1"/>
  <c r="Z304" i="19"/>
  <c r="Z304" i="29" s="1"/>
  <c r="Y304" i="19"/>
  <c r="Y304" i="29" s="1"/>
  <c r="X304" i="19"/>
  <c r="X304" i="29" s="1"/>
  <c r="W304" i="19"/>
  <c r="W304" i="29" s="1"/>
  <c r="T304" i="19"/>
  <c r="S304" i="19"/>
  <c r="S304" i="29" s="1"/>
  <c r="R304" i="19"/>
  <c r="R304" i="29" s="1"/>
  <c r="Q304" i="19"/>
  <c r="Q304" i="29" s="1"/>
  <c r="O304" i="19"/>
  <c r="O304" i="29" s="1"/>
  <c r="L304" i="19"/>
  <c r="P304" i="19" s="1"/>
  <c r="P304" i="29" s="1"/>
  <c r="K304" i="19"/>
  <c r="J304" i="19"/>
  <c r="J304" i="29" s="1"/>
  <c r="I304" i="19"/>
  <c r="H304" i="19"/>
  <c r="G304" i="19"/>
  <c r="F304" i="19"/>
  <c r="BE303" i="19"/>
  <c r="BD303" i="19"/>
  <c r="AZ303" i="19"/>
  <c r="AY303" i="19"/>
  <c r="AX303" i="19"/>
  <c r="AW303" i="19"/>
  <c r="AV303" i="19"/>
  <c r="AS303" i="19"/>
  <c r="AS303" i="29" s="1"/>
  <c r="AR303" i="19"/>
  <c r="AR303" i="29" s="1"/>
  <c r="AQ303" i="19"/>
  <c r="AQ303" i="29" s="1"/>
  <c r="AP303" i="19"/>
  <c r="AP303" i="29" s="1"/>
  <c r="AO303" i="19"/>
  <c r="AO303" i="29" s="1"/>
  <c r="AN303" i="19"/>
  <c r="AN303" i="29" s="1"/>
  <c r="AM303" i="19"/>
  <c r="AM303" i="29" s="1"/>
  <c r="AL303" i="19"/>
  <c r="AK303" i="19"/>
  <c r="AJ303" i="19"/>
  <c r="AJ303" i="29" s="1"/>
  <c r="AI303" i="19"/>
  <c r="AI303" i="29" s="1"/>
  <c r="AH303" i="19"/>
  <c r="AH303" i="29" s="1"/>
  <c r="AG303" i="19"/>
  <c r="AG303" i="29" s="1"/>
  <c r="AF303" i="19"/>
  <c r="AF303" i="29" s="1"/>
  <c r="AD303" i="19"/>
  <c r="AD303" i="29" s="1"/>
  <c r="AC303" i="19"/>
  <c r="AB303" i="19"/>
  <c r="AB303" i="29" s="1"/>
  <c r="AA303" i="19"/>
  <c r="AA303" i="29" s="1"/>
  <c r="Z303" i="19"/>
  <c r="Z303" i="29" s="1"/>
  <c r="Y303" i="19"/>
  <c r="Y303" i="29" s="1"/>
  <c r="X303" i="19"/>
  <c r="X303" i="29" s="1"/>
  <c r="W303" i="19"/>
  <c r="W303" i="29" s="1"/>
  <c r="T303" i="19"/>
  <c r="S303" i="19"/>
  <c r="S303" i="29" s="1"/>
  <c r="R303" i="19"/>
  <c r="R303" i="29" s="1"/>
  <c r="Q303" i="19"/>
  <c r="Q303" i="29" s="1"/>
  <c r="O303" i="19"/>
  <c r="O303" i="29" s="1"/>
  <c r="L303" i="19"/>
  <c r="M303" i="19" s="1"/>
  <c r="M303" i="29" s="1"/>
  <c r="K303" i="19"/>
  <c r="J303" i="19"/>
  <c r="J303" i="29" s="1"/>
  <c r="I303" i="19"/>
  <c r="H303" i="19"/>
  <c r="G303" i="19"/>
  <c r="F303" i="19"/>
  <c r="BE302" i="19"/>
  <c r="BD302" i="19"/>
  <c r="AZ302" i="19"/>
  <c r="AY302" i="19"/>
  <c r="AX302" i="19"/>
  <c r="AW302" i="19"/>
  <c r="AV302" i="19"/>
  <c r="AS302" i="19"/>
  <c r="AS302" i="29" s="1"/>
  <c r="AR302" i="19"/>
  <c r="AR302" i="29" s="1"/>
  <c r="AQ302" i="19"/>
  <c r="AQ302" i="29" s="1"/>
  <c r="AP302" i="19"/>
  <c r="AP302" i="29" s="1"/>
  <c r="AO302" i="19"/>
  <c r="AO302" i="29" s="1"/>
  <c r="AN302" i="19"/>
  <c r="AN302" i="29" s="1"/>
  <c r="AM302" i="19"/>
  <c r="AM302" i="29" s="1"/>
  <c r="AL302" i="19"/>
  <c r="AK302" i="19"/>
  <c r="AK302" i="29" s="1"/>
  <c r="AJ302" i="19"/>
  <c r="AJ302" i="29" s="1"/>
  <c r="AI302" i="19"/>
  <c r="AI302" i="29" s="1"/>
  <c r="AH302" i="19"/>
  <c r="AH302" i="29" s="1"/>
  <c r="AG302" i="19"/>
  <c r="AG302" i="29" s="1"/>
  <c r="AF302" i="19"/>
  <c r="AF302" i="29" s="1"/>
  <c r="AC302" i="19"/>
  <c r="AB302" i="19"/>
  <c r="AB302" i="29" s="1"/>
  <c r="AA302" i="19"/>
  <c r="AA302" i="29" s="1"/>
  <c r="Z302" i="19"/>
  <c r="Z302" i="29" s="1"/>
  <c r="Y302" i="19"/>
  <c r="Y302" i="29" s="1"/>
  <c r="X302" i="19"/>
  <c r="X302" i="29" s="1"/>
  <c r="W302" i="19"/>
  <c r="W302" i="29" s="1"/>
  <c r="U302" i="19"/>
  <c r="U302" i="29" s="1"/>
  <c r="T302" i="19"/>
  <c r="S302" i="19"/>
  <c r="S302" i="29" s="1"/>
  <c r="R302" i="19"/>
  <c r="R302" i="29" s="1"/>
  <c r="Q302" i="19"/>
  <c r="Q302" i="29" s="1"/>
  <c r="O302" i="19"/>
  <c r="O302" i="29" s="1"/>
  <c r="M302" i="19"/>
  <c r="M302" i="29" s="1"/>
  <c r="L302" i="19"/>
  <c r="P302" i="19" s="1"/>
  <c r="P302" i="29" s="1"/>
  <c r="K302" i="19"/>
  <c r="J302" i="19"/>
  <c r="J302" i="29" s="1"/>
  <c r="I302" i="19"/>
  <c r="H302" i="19"/>
  <c r="G302" i="19"/>
  <c r="F302" i="19"/>
  <c r="BE301" i="19"/>
  <c r="BD301" i="19"/>
  <c r="AZ301" i="19"/>
  <c r="AY301" i="19"/>
  <c r="AX301" i="19"/>
  <c r="X301" i="19" s="1"/>
  <c r="X301" i="29" s="1"/>
  <c r="AW301" i="19"/>
  <c r="AV301" i="19"/>
  <c r="AS301" i="19"/>
  <c r="AS301" i="29" s="1"/>
  <c r="AR301" i="19"/>
  <c r="AR301" i="29" s="1"/>
  <c r="AQ301" i="19"/>
  <c r="AQ301" i="29" s="1"/>
  <c r="AP301" i="19"/>
  <c r="AP301" i="29" s="1"/>
  <c r="AO301" i="19"/>
  <c r="AO301" i="29" s="1"/>
  <c r="AN301" i="19"/>
  <c r="AN301" i="29" s="1"/>
  <c r="AM301" i="19"/>
  <c r="AM301" i="29" s="1"/>
  <c r="AL301" i="19"/>
  <c r="AK301" i="19"/>
  <c r="AK301" i="29" s="1"/>
  <c r="AJ301" i="19"/>
  <c r="AJ301" i="29" s="1"/>
  <c r="AI301" i="19"/>
  <c r="AI301" i="29" s="1"/>
  <c r="AH301" i="19"/>
  <c r="AH301" i="29" s="1"/>
  <c r="AG301" i="19"/>
  <c r="AG301" i="29" s="1"/>
  <c r="AF301" i="19"/>
  <c r="AF301" i="29" s="1"/>
  <c r="AC301" i="19"/>
  <c r="AB301" i="19"/>
  <c r="AB301" i="29" s="1"/>
  <c r="AA301" i="19"/>
  <c r="AA301" i="29" s="1"/>
  <c r="Z301" i="19"/>
  <c r="Z301" i="29" s="1"/>
  <c r="Y301" i="19"/>
  <c r="Y301" i="29" s="1"/>
  <c r="W301" i="19"/>
  <c r="W301" i="29" s="1"/>
  <c r="T301" i="19"/>
  <c r="S301" i="19"/>
  <c r="S301" i="29" s="1"/>
  <c r="R301" i="19"/>
  <c r="R301" i="29" s="1"/>
  <c r="Q301" i="19"/>
  <c r="Q301" i="29" s="1"/>
  <c r="O301" i="19"/>
  <c r="O301" i="29" s="1"/>
  <c r="L301" i="19"/>
  <c r="M301" i="19" s="1"/>
  <c r="M301" i="29" s="1"/>
  <c r="K301" i="19"/>
  <c r="J301" i="19"/>
  <c r="J301" i="29" s="1"/>
  <c r="I301" i="19"/>
  <c r="H301" i="19"/>
  <c r="G301" i="19"/>
  <c r="F301" i="19"/>
  <c r="BE300" i="19"/>
  <c r="BD300" i="19"/>
  <c r="AZ300" i="19"/>
  <c r="AY300" i="19"/>
  <c r="AX300" i="19"/>
  <c r="AW300" i="19"/>
  <c r="AV300" i="19"/>
  <c r="AS300" i="19"/>
  <c r="AS300" i="29" s="1"/>
  <c r="AR300" i="19"/>
  <c r="AR300" i="29" s="1"/>
  <c r="AQ300" i="19"/>
  <c r="AQ300" i="29" s="1"/>
  <c r="AP300" i="19"/>
  <c r="AP300" i="29" s="1"/>
  <c r="AO300" i="19"/>
  <c r="AO300" i="29" s="1"/>
  <c r="AN300" i="19"/>
  <c r="AN300" i="29" s="1"/>
  <c r="AM300" i="19"/>
  <c r="AM300" i="29" s="1"/>
  <c r="AL300" i="19"/>
  <c r="AK300" i="19"/>
  <c r="AJ300" i="19"/>
  <c r="AJ300" i="29" s="1"/>
  <c r="AI300" i="19"/>
  <c r="AI300" i="29" s="1"/>
  <c r="AH300" i="19"/>
  <c r="AH300" i="29" s="1"/>
  <c r="AG300" i="19"/>
  <c r="AG300" i="29" s="1"/>
  <c r="AF300" i="19"/>
  <c r="AF300" i="29" s="1"/>
  <c r="AC300" i="19"/>
  <c r="AB300" i="19"/>
  <c r="AB300" i="29" s="1"/>
  <c r="AA300" i="19"/>
  <c r="AA300" i="29" s="1"/>
  <c r="Z300" i="19"/>
  <c r="Z300" i="29" s="1"/>
  <c r="Y300" i="19"/>
  <c r="Y300" i="29" s="1"/>
  <c r="X300" i="19"/>
  <c r="X300" i="29" s="1"/>
  <c r="W300" i="19"/>
  <c r="W300" i="29" s="1"/>
  <c r="T300" i="19"/>
  <c r="U300" i="19" s="1"/>
  <c r="U300" i="29" s="1"/>
  <c r="S300" i="19"/>
  <c r="S300" i="29" s="1"/>
  <c r="R300" i="19"/>
  <c r="R300" i="29" s="1"/>
  <c r="Q300" i="19"/>
  <c r="Q300" i="29" s="1"/>
  <c r="O300" i="19"/>
  <c r="O300" i="29" s="1"/>
  <c r="L300" i="19"/>
  <c r="P300" i="19" s="1"/>
  <c r="P300" i="29" s="1"/>
  <c r="K300" i="19"/>
  <c r="J300" i="19"/>
  <c r="J300" i="29" s="1"/>
  <c r="I300" i="19"/>
  <c r="H300" i="19"/>
  <c r="G300" i="19"/>
  <c r="F300" i="19"/>
  <c r="BE299" i="19"/>
  <c r="BD299" i="19"/>
  <c r="AZ299" i="19"/>
  <c r="AY299" i="19"/>
  <c r="AX299" i="19"/>
  <c r="AW299" i="19"/>
  <c r="AV299" i="19"/>
  <c r="AS299" i="19"/>
  <c r="AS299" i="29" s="1"/>
  <c r="AR299" i="19"/>
  <c r="AR299" i="29" s="1"/>
  <c r="AQ299" i="19"/>
  <c r="AQ299" i="29" s="1"/>
  <c r="AP299" i="19"/>
  <c r="AP299" i="29" s="1"/>
  <c r="AO299" i="19"/>
  <c r="AO299" i="29" s="1"/>
  <c r="AN299" i="19"/>
  <c r="AN299" i="29" s="1"/>
  <c r="AM299" i="19"/>
  <c r="AM299" i="29" s="1"/>
  <c r="AL299" i="19"/>
  <c r="AK299" i="19"/>
  <c r="AJ299" i="19"/>
  <c r="AJ299" i="29" s="1"/>
  <c r="AI299" i="19"/>
  <c r="AI299" i="29" s="1"/>
  <c r="AH299" i="19"/>
  <c r="AH299" i="29" s="1"/>
  <c r="AG299" i="19"/>
  <c r="AG299" i="29" s="1"/>
  <c r="AF299" i="19"/>
  <c r="AF299" i="29" s="1"/>
  <c r="AD299" i="19"/>
  <c r="AD299" i="29" s="1"/>
  <c r="AC299" i="19"/>
  <c r="AB299" i="19"/>
  <c r="AB299" i="29" s="1"/>
  <c r="AA299" i="19"/>
  <c r="AA299" i="29" s="1"/>
  <c r="Z299" i="19"/>
  <c r="Z299" i="29" s="1"/>
  <c r="Y299" i="19"/>
  <c r="Y299" i="29" s="1"/>
  <c r="X299" i="19"/>
  <c r="X299" i="29" s="1"/>
  <c r="W299" i="19"/>
  <c r="W299" i="29" s="1"/>
  <c r="T299" i="19"/>
  <c r="S299" i="19"/>
  <c r="S299" i="29" s="1"/>
  <c r="R299" i="19"/>
  <c r="R299" i="29" s="1"/>
  <c r="Q299" i="19"/>
  <c r="Q299" i="29" s="1"/>
  <c r="O299" i="19"/>
  <c r="O299" i="29" s="1"/>
  <c r="L299" i="19"/>
  <c r="M299" i="19" s="1"/>
  <c r="M299" i="29" s="1"/>
  <c r="K299" i="19"/>
  <c r="J299" i="19"/>
  <c r="J299" i="29" s="1"/>
  <c r="I299" i="19"/>
  <c r="H299" i="19"/>
  <c r="G299" i="19"/>
  <c r="F299" i="19"/>
  <c r="BE298" i="19"/>
  <c r="BD298" i="19"/>
  <c r="AZ298" i="19"/>
  <c r="AY298" i="19"/>
  <c r="AX298" i="19"/>
  <c r="AW298" i="19"/>
  <c r="AV298" i="19"/>
  <c r="AS298" i="19"/>
  <c r="AS298" i="29" s="1"/>
  <c r="AR298" i="19"/>
  <c r="AR298" i="29" s="1"/>
  <c r="AQ298" i="19"/>
  <c r="AQ298" i="29" s="1"/>
  <c r="AP298" i="19"/>
  <c r="AP298" i="29" s="1"/>
  <c r="AO298" i="19"/>
  <c r="AO298" i="29" s="1"/>
  <c r="AN298" i="19"/>
  <c r="AN298" i="29" s="1"/>
  <c r="AM298" i="19"/>
  <c r="AM298" i="29" s="1"/>
  <c r="AL298" i="19"/>
  <c r="AK298" i="19"/>
  <c r="AK298" i="29" s="1"/>
  <c r="AJ298" i="19"/>
  <c r="AJ298" i="29" s="1"/>
  <c r="AI298" i="19"/>
  <c r="AI298" i="29" s="1"/>
  <c r="AH298" i="19"/>
  <c r="AH298" i="29" s="1"/>
  <c r="AG298" i="19"/>
  <c r="AG298" i="29" s="1"/>
  <c r="AF298" i="19"/>
  <c r="AF298" i="29" s="1"/>
  <c r="AC298" i="19"/>
  <c r="AB298" i="19"/>
  <c r="AB298" i="29" s="1"/>
  <c r="AA298" i="19"/>
  <c r="AA298" i="29" s="1"/>
  <c r="Z298" i="19"/>
  <c r="Z298" i="29" s="1"/>
  <c r="Y298" i="19"/>
  <c r="Y298" i="29" s="1"/>
  <c r="X298" i="19"/>
  <c r="X298" i="29" s="1"/>
  <c r="W298" i="19"/>
  <c r="W298" i="29" s="1"/>
  <c r="U298" i="19"/>
  <c r="U298" i="29" s="1"/>
  <c r="T298" i="19"/>
  <c r="S298" i="19"/>
  <c r="S298" i="29" s="1"/>
  <c r="R298" i="19"/>
  <c r="R298" i="29" s="1"/>
  <c r="Q298" i="19"/>
  <c r="Q298" i="29" s="1"/>
  <c r="O298" i="19"/>
  <c r="O298" i="29" s="1"/>
  <c r="M298" i="19"/>
  <c r="M298" i="29" s="1"/>
  <c r="L298" i="19"/>
  <c r="P298" i="19" s="1"/>
  <c r="P298" i="29" s="1"/>
  <c r="K298" i="19"/>
  <c r="J298" i="19"/>
  <c r="J298" i="29" s="1"/>
  <c r="I298" i="19"/>
  <c r="H298" i="19"/>
  <c r="G298" i="19"/>
  <c r="F298" i="19"/>
  <c r="BE297" i="19"/>
  <c r="BD297" i="19"/>
  <c r="AZ297" i="19"/>
  <c r="AY297" i="19"/>
  <c r="AX297" i="19"/>
  <c r="X297" i="19" s="1"/>
  <c r="X297" i="29" s="1"/>
  <c r="AW297" i="19"/>
  <c r="AV297" i="19"/>
  <c r="AS297" i="19"/>
  <c r="AS297" i="29" s="1"/>
  <c r="AR297" i="19"/>
  <c r="AR297" i="29" s="1"/>
  <c r="AQ297" i="19"/>
  <c r="AQ297" i="29" s="1"/>
  <c r="AP297" i="19"/>
  <c r="AP297" i="29" s="1"/>
  <c r="AO297" i="19"/>
  <c r="AO297" i="29" s="1"/>
  <c r="AN297" i="19"/>
  <c r="AN297" i="29" s="1"/>
  <c r="AM297" i="19"/>
  <c r="AM297" i="29" s="1"/>
  <c r="AL297" i="19"/>
  <c r="AK297" i="19"/>
  <c r="AK297" i="29" s="1"/>
  <c r="AJ297" i="19"/>
  <c r="AJ297" i="29" s="1"/>
  <c r="AI297" i="19"/>
  <c r="AI297" i="29" s="1"/>
  <c r="AH297" i="19"/>
  <c r="AH297" i="29" s="1"/>
  <c r="AG297" i="19"/>
  <c r="AG297" i="29" s="1"/>
  <c r="AF297" i="19"/>
  <c r="AF297" i="29" s="1"/>
  <c r="AC297" i="19"/>
  <c r="AB297" i="19"/>
  <c r="AB297" i="29" s="1"/>
  <c r="AA297" i="19"/>
  <c r="AA297" i="29" s="1"/>
  <c r="Z297" i="19"/>
  <c r="Z297" i="29" s="1"/>
  <c r="Y297" i="19"/>
  <c r="Y297" i="29" s="1"/>
  <c r="W297" i="19"/>
  <c r="W297" i="29" s="1"/>
  <c r="T297" i="19"/>
  <c r="S297" i="19"/>
  <c r="S297" i="29" s="1"/>
  <c r="R297" i="19"/>
  <c r="R297" i="29" s="1"/>
  <c r="Q297" i="19"/>
  <c r="Q297" i="29" s="1"/>
  <c r="O297" i="19"/>
  <c r="O297" i="29" s="1"/>
  <c r="L297" i="19"/>
  <c r="M297" i="19" s="1"/>
  <c r="M297" i="29" s="1"/>
  <c r="K297" i="19"/>
  <c r="J297" i="19"/>
  <c r="J297" i="29" s="1"/>
  <c r="I297" i="19"/>
  <c r="H297" i="19"/>
  <c r="G297" i="19"/>
  <c r="F297" i="19"/>
  <c r="BE296" i="19"/>
  <c r="BD296" i="19"/>
  <c r="AZ296" i="19"/>
  <c r="AY296" i="19"/>
  <c r="AX296" i="19"/>
  <c r="AW296" i="19"/>
  <c r="AV296" i="19"/>
  <c r="AS296" i="19"/>
  <c r="AS296" i="29" s="1"/>
  <c r="AR296" i="19"/>
  <c r="AR296" i="29" s="1"/>
  <c r="AQ296" i="19"/>
  <c r="AQ296" i="29" s="1"/>
  <c r="AP296" i="19"/>
  <c r="AP296" i="29" s="1"/>
  <c r="AO296" i="19"/>
  <c r="AO296" i="29" s="1"/>
  <c r="AN296" i="19"/>
  <c r="AN296" i="29" s="1"/>
  <c r="AM296" i="19"/>
  <c r="AM296" i="29" s="1"/>
  <c r="AL296" i="19"/>
  <c r="AK296" i="19"/>
  <c r="AJ296" i="19"/>
  <c r="AJ296" i="29" s="1"/>
  <c r="AI296" i="19"/>
  <c r="AI296" i="29" s="1"/>
  <c r="AH296" i="19"/>
  <c r="AH296" i="29" s="1"/>
  <c r="AG296" i="19"/>
  <c r="AG296" i="29" s="1"/>
  <c r="AF296" i="19"/>
  <c r="AF296" i="29" s="1"/>
  <c r="AC296" i="19"/>
  <c r="AB296" i="19"/>
  <c r="AB296" i="29" s="1"/>
  <c r="AA296" i="19"/>
  <c r="AA296" i="29" s="1"/>
  <c r="Z296" i="19"/>
  <c r="Z296" i="29" s="1"/>
  <c r="Y296" i="19"/>
  <c r="Y296" i="29" s="1"/>
  <c r="X296" i="19"/>
  <c r="X296" i="29" s="1"/>
  <c r="W296" i="19"/>
  <c r="W296" i="29" s="1"/>
  <c r="T296" i="19"/>
  <c r="S296" i="19"/>
  <c r="S296" i="29" s="1"/>
  <c r="R296" i="19"/>
  <c r="R296" i="29" s="1"/>
  <c r="Q296" i="19"/>
  <c r="Q296" i="29" s="1"/>
  <c r="O296" i="19"/>
  <c r="O296" i="29" s="1"/>
  <c r="L296" i="19"/>
  <c r="P296" i="19" s="1"/>
  <c r="P296" i="29" s="1"/>
  <c r="K296" i="19"/>
  <c r="J296" i="19"/>
  <c r="J296" i="29" s="1"/>
  <c r="I296" i="19"/>
  <c r="H296" i="19"/>
  <c r="G296" i="19"/>
  <c r="F296" i="19"/>
  <c r="BE295" i="19"/>
  <c r="BD295" i="19"/>
  <c r="AZ295" i="19"/>
  <c r="AY295" i="19"/>
  <c r="AX295" i="19"/>
  <c r="AW295" i="19"/>
  <c r="AV295" i="19"/>
  <c r="AS295" i="19"/>
  <c r="AS295" i="29" s="1"/>
  <c r="AR295" i="19"/>
  <c r="AR295" i="29" s="1"/>
  <c r="AQ295" i="19"/>
  <c r="AQ295" i="29" s="1"/>
  <c r="AP295" i="19"/>
  <c r="AP295" i="29" s="1"/>
  <c r="AO295" i="19"/>
  <c r="AO295" i="29" s="1"/>
  <c r="AN295" i="19"/>
  <c r="AN295" i="29" s="1"/>
  <c r="AM295" i="19"/>
  <c r="AM295" i="29" s="1"/>
  <c r="AL295" i="19"/>
  <c r="AK295" i="19"/>
  <c r="AJ295" i="19"/>
  <c r="AJ295" i="29" s="1"/>
  <c r="AI295" i="19"/>
  <c r="AI295" i="29" s="1"/>
  <c r="AH295" i="19"/>
  <c r="AH295" i="29" s="1"/>
  <c r="AG295" i="19"/>
  <c r="AG295" i="29" s="1"/>
  <c r="AF295" i="19"/>
  <c r="AF295" i="29" s="1"/>
  <c r="AD295" i="19"/>
  <c r="AD295" i="29" s="1"/>
  <c r="AC295" i="19"/>
  <c r="AB295" i="19"/>
  <c r="AB295" i="29" s="1"/>
  <c r="AA295" i="19"/>
  <c r="AA295" i="29" s="1"/>
  <c r="Z295" i="19"/>
  <c r="Z295" i="29" s="1"/>
  <c r="Y295" i="19"/>
  <c r="Y295" i="29" s="1"/>
  <c r="X295" i="19"/>
  <c r="X295" i="29" s="1"/>
  <c r="W295" i="19"/>
  <c r="W295" i="29" s="1"/>
  <c r="T295" i="19"/>
  <c r="S295" i="19"/>
  <c r="S295" i="29" s="1"/>
  <c r="R295" i="19"/>
  <c r="R295" i="29" s="1"/>
  <c r="Q295" i="19"/>
  <c r="Q295" i="29" s="1"/>
  <c r="O295" i="19"/>
  <c r="O295" i="29" s="1"/>
  <c r="L295" i="19"/>
  <c r="M295" i="19" s="1"/>
  <c r="M295" i="29" s="1"/>
  <c r="K295" i="19"/>
  <c r="J295" i="19"/>
  <c r="J295" i="29" s="1"/>
  <c r="I295" i="19"/>
  <c r="H295" i="19"/>
  <c r="G295" i="19"/>
  <c r="F295" i="19"/>
  <c r="BE294" i="19"/>
  <c r="BD294" i="19"/>
  <c r="AZ294" i="19"/>
  <c r="AY294" i="19"/>
  <c r="AX294" i="19"/>
  <c r="AW294" i="19"/>
  <c r="AV294" i="19"/>
  <c r="AS294" i="19"/>
  <c r="AS294" i="29" s="1"/>
  <c r="AR294" i="19"/>
  <c r="AR294" i="29" s="1"/>
  <c r="AQ294" i="19"/>
  <c r="AQ294" i="29" s="1"/>
  <c r="AP294" i="19"/>
  <c r="AP294" i="29" s="1"/>
  <c r="AO294" i="19"/>
  <c r="AO294" i="29" s="1"/>
  <c r="AN294" i="19"/>
  <c r="AN294" i="29" s="1"/>
  <c r="AM294" i="19"/>
  <c r="AM294" i="29" s="1"/>
  <c r="AL294" i="19"/>
  <c r="AK294" i="19"/>
  <c r="AK294" i="29" s="1"/>
  <c r="AJ294" i="19"/>
  <c r="AJ294" i="29" s="1"/>
  <c r="AI294" i="19"/>
  <c r="AI294" i="29" s="1"/>
  <c r="AH294" i="19"/>
  <c r="AH294" i="29" s="1"/>
  <c r="AG294" i="19"/>
  <c r="AG294" i="29" s="1"/>
  <c r="AF294" i="19"/>
  <c r="AF294" i="29" s="1"/>
  <c r="AC294" i="19"/>
  <c r="AB294" i="19"/>
  <c r="AB294" i="29" s="1"/>
  <c r="AA294" i="19"/>
  <c r="AA294" i="29" s="1"/>
  <c r="Z294" i="19"/>
  <c r="Z294" i="29" s="1"/>
  <c r="Y294" i="19"/>
  <c r="Y294" i="29" s="1"/>
  <c r="X294" i="19"/>
  <c r="X294" i="29" s="1"/>
  <c r="W294" i="19"/>
  <c r="W294" i="29" s="1"/>
  <c r="U294" i="19"/>
  <c r="U294" i="29" s="1"/>
  <c r="T294" i="19"/>
  <c r="S294" i="19"/>
  <c r="S294" i="29" s="1"/>
  <c r="R294" i="19"/>
  <c r="R294" i="29" s="1"/>
  <c r="Q294" i="19"/>
  <c r="Q294" i="29" s="1"/>
  <c r="O294" i="19"/>
  <c r="O294" i="29" s="1"/>
  <c r="M294" i="19"/>
  <c r="M294" i="29" s="1"/>
  <c r="L294" i="19"/>
  <c r="P294" i="19" s="1"/>
  <c r="P294" i="29" s="1"/>
  <c r="K294" i="19"/>
  <c r="J294" i="19"/>
  <c r="J294" i="29" s="1"/>
  <c r="I294" i="19"/>
  <c r="H294" i="19"/>
  <c r="G294" i="19"/>
  <c r="F294" i="19"/>
  <c r="BE293" i="19"/>
  <c r="BD293" i="19"/>
  <c r="AZ293" i="19"/>
  <c r="AY293" i="19"/>
  <c r="AX293" i="19"/>
  <c r="X293" i="19" s="1"/>
  <c r="X293" i="29" s="1"/>
  <c r="AW293" i="19"/>
  <c r="AV293" i="19"/>
  <c r="AS293" i="19"/>
  <c r="AS293" i="29" s="1"/>
  <c r="AR293" i="19"/>
  <c r="AR293" i="29" s="1"/>
  <c r="AQ293" i="19"/>
  <c r="AQ293" i="29" s="1"/>
  <c r="AP293" i="19"/>
  <c r="AP293" i="29" s="1"/>
  <c r="AO293" i="19"/>
  <c r="AO293" i="29" s="1"/>
  <c r="AN293" i="19"/>
  <c r="AN293" i="29" s="1"/>
  <c r="AM293" i="19"/>
  <c r="AM293" i="29" s="1"/>
  <c r="AL293" i="19"/>
  <c r="AK293" i="19"/>
  <c r="AK293" i="29" s="1"/>
  <c r="AJ293" i="19"/>
  <c r="AJ293" i="29" s="1"/>
  <c r="AI293" i="19"/>
  <c r="AI293" i="29" s="1"/>
  <c r="AH293" i="19"/>
  <c r="AH293" i="29" s="1"/>
  <c r="AG293" i="19"/>
  <c r="AG293" i="29" s="1"/>
  <c r="AF293" i="19"/>
  <c r="AF293" i="29" s="1"/>
  <c r="AC293" i="19"/>
  <c r="AB293" i="19"/>
  <c r="AB293" i="29" s="1"/>
  <c r="AA293" i="19"/>
  <c r="AA293" i="29" s="1"/>
  <c r="Z293" i="19"/>
  <c r="Z293" i="29" s="1"/>
  <c r="Y293" i="19"/>
  <c r="Y293" i="29" s="1"/>
  <c r="W293" i="19"/>
  <c r="W293" i="29" s="1"/>
  <c r="T293" i="19"/>
  <c r="S293" i="19"/>
  <c r="S293" i="29" s="1"/>
  <c r="R293" i="19"/>
  <c r="R293" i="29" s="1"/>
  <c r="Q293" i="19"/>
  <c r="Q293" i="29" s="1"/>
  <c r="O293" i="19"/>
  <c r="O293" i="29" s="1"/>
  <c r="L293" i="19"/>
  <c r="M293" i="19" s="1"/>
  <c r="M293" i="29" s="1"/>
  <c r="K293" i="19"/>
  <c r="J293" i="19"/>
  <c r="J293" i="29" s="1"/>
  <c r="I293" i="19"/>
  <c r="H293" i="19"/>
  <c r="G293" i="19"/>
  <c r="F293" i="19"/>
  <c r="BE292" i="19"/>
  <c r="BD292" i="19"/>
  <c r="AZ292" i="19"/>
  <c r="AY292" i="19"/>
  <c r="AX292" i="19"/>
  <c r="AW292" i="19"/>
  <c r="AV292" i="19"/>
  <c r="AS292" i="19"/>
  <c r="AS292" i="29" s="1"/>
  <c r="AR292" i="19"/>
  <c r="AR292" i="29" s="1"/>
  <c r="AQ292" i="19"/>
  <c r="AQ292" i="29" s="1"/>
  <c r="AP292" i="19"/>
  <c r="AP292" i="29" s="1"/>
  <c r="AO292" i="19"/>
  <c r="AO292" i="29" s="1"/>
  <c r="AN292" i="19"/>
  <c r="AN292" i="29" s="1"/>
  <c r="AM292" i="19"/>
  <c r="AM292" i="29" s="1"/>
  <c r="AL292" i="19"/>
  <c r="AK292" i="19"/>
  <c r="AK292" i="29" s="1"/>
  <c r="AJ292" i="19"/>
  <c r="AJ292" i="29" s="1"/>
  <c r="AI292" i="19"/>
  <c r="AI292" i="29" s="1"/>
  <c r="AH292" i="19"/>
  <c r="AH292" i="29" s="1"/>
  <c r="AG292" i="19"/>
  <c r="AG292" i="29" s="1"/>
  <c r="AF292" i="19"/>
  <c r="AF292" i="29" s="1"/>
  <c r="AC292" i="19"/>
  <c r="AD292" i="19" s="1"/>
  <c r="AD292" i="29" s="1"/>
  <c r="AB292" i="19"/>
  <c r="AB292" i="29" s="1"/>
  <c r="AA292" i="19"/>
  <c r="AA292" i="29" s="1"/>
  <c r="Z292" i="19"/>
  <c r="Z292" i="29" s="1"/>
  <c r="Y292" i="19"/>
  <c r="Y292" i="29" s="1"/>
  <c r="X292" i="19"/>
  <c r="X292" i="29" s="1"/>
  <c r="W292" i="19"/>
  <c r="W292" i="29" s="1"/>
  <c r="T292" i="19"/>
  <c r="V292" i="19" s="1"/>
  <c r="V292" i="29" s="1"/>
  <c r="S292" i="19"/>
  <c r="S292" i="29" s="1"/>
  <c r="R292" i="19"/>
  <c r="R292" i="29" s="1"/>
  <c r="Q292" i="19"/>
  <c r="Q292" i="29" s="1"/>
  <c r="O292" i="19"/>
  <c r="O292" i="29" s="1"/>
  <c r="L292" i="19"/>
  <c r="P292" i="19" s="1"/>
  <c r="P292" i="29" s="1"/>
  <c r="K292" i="19"/>
  <c r="J292" i="19"/>
  <c r="J292" i="29" s="1"/>
  <c r="I292" i="19"/>
  <c r="H292" i="19"/>
  <c r="G292" i="19"/>
  <c r="F292" i="19"/>
  <c r="BE291" i="19"/>
  <c r="BD291" i="19"/>
  <c r="AZ291" i="19"/>
  <c r="AY291" i="19"/>
  <c r="AX291" i="19"/>
  <c r="AW291" i="19"/>
  <c r="AV291" i="19"/>
  <c r="AS291" i="19"/>
  <c r="AS291" i="29" s="1"/>
  <c r="AR291" i="19"/>
  <c r="AR291" i="29" s="1"/>
  <c r="AQ291" i="19"/>
  <c r="AQ291" i="29" s="1"/>
  <c r="AP291" i="19"/>
  <c r="AP291" i="29" s="1"/>
  <c r="AO291" i="19"/>
  <c r="AO291" i="29" s="1"/>
  <c r="AN291" i="19"/>
  <c r="AN291" i="29" s="1"/>
  <c r="AM291" i="19"/>
  <c r="AM291" i="29" s="1"/>
  <c r="AL291" i="19"/>
  <c r="AT291" i="19" s="1"/>
  <c r="AT291" i="29" s="1"/>
  <c r="AK291" i="19"/>
  <c r="AU291" i="19" s="1"/>
  <c r="AU291" i="29" s="1"/>
  <c r="AJ291" i="19"/>
  <c r="AJ291" i="29" s="1"/>
  <c r="AI291" i="19"/>
  <c r="AI291" i="29" s="1"/>
  <c r="AH291" i="19"/>
  <c r="AH291" i="29" s="1"/>
  <c r="AG291" i="19"/>
  <c r="AG291" i="29" s="1"/>
  <c r="AF291" i="19"/>
  <c r="AF291" i="29" s="1"/>
  <c r="AD291" i="19"/>
  <c r="AD291" i="29" s="1"/>
  <c r="AC291" i="19"/>
  <c r="AE291" i="19" s="1"/>
  <c r="AE291" i="29" s="1"/>
  <c r="AB291" i="19"/>
  <c r="AB291" i="29" s="1"/>
  <c r="AA291" i="19"/>
  <c r="AA291" i="29" s="1"/>
  <c r="Z291" i="19"/>
  <c r="Z291" i="29" s="1"/>
  <c r="Y291" i="19"/>
  <c r="Y291" i="29" s="1"/>
  <c r="X291" i="19"/>
  <c r="X291" i="29" s="1"/>
  <c r="W291" i="19"/>
  <c r="W291" i="29" s="1"/>
  <c r="T291" i="19"/>
  <c r="U291" i="19" s="1"/>
  <c r="U291" i="29" s="1"/>
  <c r="S291" i="19"/>
  <c r="S291" i="29" s="1"/>
  <c r="R291" i="19"/>
  <c r="R291" i="29" s="1"/>
  <c r="Q291" i="19"/>
  <c r="Q291" i="29" s="1"/>
  <c r="O291" i="19"/>
  <c r="O291" i="29" s="1"/>
  <c r="L291" i="19"/>
  <c r="M291" i="19" s="1"/>
  <c r="M291" i="29" s="1"/>
  <c r="K291" i="19"/>
  <c r="J291" i="19"/>
  <c r="J291" i="29" s="1"/>
  <c r="I291" i="19"/>
  <c r="H291" i="19"/>
  <c r="G291" i="19"/>
  <c r="F291" i="19"/>
  <c r="BE290" i="19"/>
  <c r="BD290" i="19"/>
  <c r="AZ290" i="19"/>
  <c r="AY290" i="19"/>
  <c r="AX290" i="19"/>
  <c r="AW290" i="19"/>
  <c r="AV290" i="19"/>
  <c r="AS290" i="19"/>
  <c r="AS290" i="29" s="1"/>
  <c r="AR290" i="19"/>
  <c r="AR290" i="29" s="1"/>
  <c r="AQ290" i="19"/>
  <c r="AQ290" i="29" s="1"/>
  <c r="AP290" i="19"/>
  <c r="AP290" i="29" s="1"/>
  <c r="AO290" i="19"/>
  <c r="AO290" i="29" s="1"/>
  <c r="AN290" i="19"/>
  <c r="AN290" i="29" s="1"/>
  <c r="AM290" i="19"/>
  <c r="AM290" i="29" s="1"/>
  <c r="AL290" i="19"/>
  <c r="AT290" i="19" s="1"/>
  <c r="AT290" i="29" s="1"/>
  <c r="AK290" i="19"/>
  <c r="AK290" i="29" s="1"/>
  <c r="AJ290" i="19"/>
  <c r="AJ290" i="29" s="1"/>
  <c r="AI290" i="19"/>
  <c r="AI290" i="29" s="1"/>
  <c r="AH290" i="19"/>
  <c r="AH290" i="29" s="1"/>
  <c r="AG290" i="19"/>
  <c r="AG290" i="29" s="1"/>
  <c r="AF290" i="19"/>
  <c r="AF290" i="29" s="1"/>
  <c r="AC290" i="19"/>
  <c r="AD290" i="19" s="1"/>
  <c r="AD290" i="29" s="1"/>
  <c r="AB290" i="19"/>
  <c r="AB290" i="29" s="1"/>
  <c r="AA290" i="19"/>
  <c r="AA290" i="29" s="1"/>
  <c r="Z290" i="19"/>
  <c r="Z290" i="29" s="1"/>
  <c r="Y290" i="19"/>
  <c r="Y290" i="29" s="1"/>
  <c r="X290" i="19"/>
  <c r="X290" i="29" s="1"/>
  <c r="W290" i="19"/>
  <c r="W290" i="29" s="1"/>
  <c r="U290" i="19"/>
  <c r="U290" i="29" s="1"/>
  <c r="T290" i="19"/>
  <c r="V290" i="19" s="1"/>
  <c r="V290" i="29" s="1"/>
  <c r="S290" i="19"/>
  <c r="S290" i="29" s="1"/>
  <c r="R290" i="19"/>
  <c r="R290" i="29" s="1"/>
  <c r="Q290" i="19"/>
  <c r="Q290" i="29" s="1"/>
  <c r="O290" i="19"/>
  <c r="O290" i="29" s="1"/>
  <c r="M290" i="19"/>
  <c r="M290" i="29" s="1"/>
  <c r="L290" i="19"/>
  <c r="P290" i="19" s="1"/>
  <c r="P290" i="29" s="1"/>
  <c r="K290" i="19"/>
  <c r="J290" i="19"/>
  <c r="J290" i="29" s="1"/>
  <c r="I290" i="19"/>
  <c r="H290" i="19"/>
  <c r="G290" i="19"/>
  <c r="F290" i="19"/>
  <c r="BE289" i="19"/>
  <c r="BD289" i="19"/>
  <c r="AZ289" i="19"/>
  <c r="AY289" i="19"/>
  <c r="AX289" i="19"/>
  <c r="X289" i="19" s="1"/>
  <c r="X289" i="29" s="1"/>
  <c r="AW289" i="19"/>
  <c r="AV289" i="19"/>
  <c r="AS289" i="19"/>
  <c r="AS289" i="29" s="1"/>
  <c r="AR289" i="19"/>
  <c r="AR289" i="29" s="1"/>
  <c r="AQ289" i="19"/>
  <c r="AQ289" i="29" s="1"/>
  <c r="AP289" i="19"/>
  <c r="AP289" i="29" s="1"/>
  <c r="AO289" i="19"/>
  <c r="AO289" i="29" s="1"/>
  <c r="AN289" i="19"/>
  <c r="AN289" i="29" s="1"/>
  <c r="AM289" i="19"/>
  <c r="AM289" i="29" s="1"/>
  <c r="AL289" i="19"/>
  <c r="AT289" i="19" s="1"/>
  <c r="AT289" i="29" s="1"/>
  <c r="AK289" i="19"/>
  <c r="AK289" i="29" s="1"/>
  <c r="AJ289" i="19"/>
  <c r="AJ289" i="29" s="1"/>
  <c r="AI289" i="19"/>
  <c r="AI289" i="29" s="1"/>
  <c r="AH289" i="19"/>
  <c r="AH289" i="29" s="1"/>
  <c r="AG289" i="19"/>
  <c r="AG289" i="29" s="1"/>
  <c r="AF289" i="19"/>
  <c r="AF289" i="29" s="1"/>
  <c r="AC289" i="19"/>
  <c r="AE289" i="19" s="1"/>
  <c r="AE289" i="29" s="1"/>
  <c r="AB289" i="19"/>
  <c r="AB289" i="29" s="1"/>
  <c r="AA289" i="19"/>
  <c r="AA289" i="29" s="1"/>
  <c r="Z289" i="19"/>
  <c r="Z289" i="29" s="1"/>
  <c r="Y289" i="19"/>
  <c r="Y289" i="29" s="1"/>
  <c r="W289" i="19"/>
  <c r="W289" i="29" s="1"/>
  <c r="T289" i="19"/>
  <c r="U289" i="19" s="1"/>
  <c r="U289" i="29" s="1"/>
  <c r="S289" i="19"/>
  <c r="S289" i="29" s="1"/>
  <c r="R289" i="19"/>
  <c r="R289" i="29" s="1"/>
  <c r="Q289" i="19"/>
  <c r="Q289" i="29" s="1"/>
  <c r="O289" i="19"/>
  <c r="O289" i="29" s="1"/>
  <c r="L289" i="19"/>
  <c r="M289" i="19" s="1"/>
  <c r="M289" i="29" s="1"/>
  <c r="K289" i="19"/>
  <c r="J289" i="19"/>
  <c r="J289" i="29" s="1"/>
  <c r="I289" i="19"/>
  <c r="H289" i="19"/>
  <c r="G289" i="19"/>
  <c r="F289" i="19"/>
  <c r="BE288" i="19"/>
  <c r="BD288" i="19"/>
  <c r="AZ288" i="19"/>
  <c r="AY288" i="19"/>
  <c r="AX288" i="19"/>
  <c r="AW288" i="19"/>
  <c r="AV288" i="19"/>
  <c r="AS288" i="19"/>
  <c r="AS288" i="29" s="1"/>
  <c r="AR288" i="19"/>
  <c r="AR288" i="29" s="1"/>
  <c r="AQ288" i="19"/>
  <c r="AQ288" i="29" s="1"/>
  <c r="AP288" i="19"/>
  <c r="AP288" i="29" s="1"/>
  <c r="AO288" i="19"/>
  <c r="AO288" i="29" s="1"/>
  <c r="AN288" i="19"/>
  <c r="AN288" i="29" s="1"/>
  <c r="AM288" i="19"/>
  <c r="AM288" i="29" s="1"/>
  <c r="AL288" i="19"/>
  <c r="AT288" i="19" s="1"/>
  <c r="AT288" i="29" s="1"/>
  <c r="AK288" i="19"/>
  <c r="AU288" i="19" s="1"/>
  <c r="AU288" i="29" s="1"/>
  <c r="AJ288" i="19"/>
  <c r="AJ288" i="29" s="1"/>
  <c r="AI288" i="19"/>
  <c r="AI288" i="29" s="1"/>
  <c r="AH288" i="19"/>
  <c r="AH288" i="29" s="1"/>
  <c r="AG288" i="19"/>
  <c r="AG288" i="29" s="1"/>
  <c r="AF288" i="19"/>
  <c r="AF288" i="29" s="1"/>
  <c r="AC288" i="19"/>
  <c r="AD288" i="19" s="1"/>
  <c r="AD288" i="29" s="1"/>
  <c r="AB288" i="19"/>
  <c r="AB288" i="29" s="1"/>
  <c r="AA288" i="19"/>
  <c r="AA288" i="29" s="1"/>
  <c r="Z288" i="19"/>
  <c r="Z288" i="29" s="1"/>
  <c r="Y288" i="19"/>
  <c r="Y288" i="29" s="1"/>
  <c r="X288" i="19"/>
  <c r="X288" i="29" s="1"/>
  <c r="W288" i="19"/>
  <c r="W288" i="29" s="1"/>
  <c r="T288" i="19"/>
  <c r="V288" i="19" s="1"/>
  <c r="V288" i="29" s="1"/>
  <c r="S288" i="19"/>
  <c r="S288" i="29" s="1"/>
  <c r="R288" i="19"/>
  <c r="R288" i="29" s="1"/>
  <c r="Q288" i="19"/>
  <c r="Q288" i="29" s="1"/>
  <c r="O288" i="19"/>
  <c r="O288" i="29" s="1"/>
  <c r="L288" i="19"/>
  <c r="P288" i="19" s="1"/>
  <c r="P288" i="29" s="1"/>
  <c r="K288" i="19"/>
  <c r="J288" i="19"/>
  <c r="J288" i="29" s="1"/>
  <c r="I288" i="19"/>
  <c r="H288" i="19"/>
  <c r="G288" i="19"/>
  <c r="F288" i="19"/>
  <c r="BE287" i="19"/>
  <c r="BD287" i="19"/>
  <c r="AZ287" i="19"/>
  <c r="AY287" i="19"/>
  <c r="AX287" i="19"/>
  <c r="AW287" i="19"/>
  <c r="AV287" i="19"/>
  <c r="AS287" i="19"/>
  <c r="AS287" i="29" s="1"/>
  <c r="AR287" i="19"/>
  <c r="AR287" i="29" s="1"/>
  <c r="AQ287" i="19"/>
  <c r="AQ287" i="29" s="1"/>
  <c r="AP287" i="19"/>
  <c r="AP287" i="29" s="1"/>
  <c r="AO287" i="19"/>
  <c r="AO287" i="29" s="1"/>
  <c r="AN287" i="19"/>
  <c r="AN287" i="29" s="1"/>
  <c r="AM287" i="19"/>
  <c r="AM287" i="29" s="1"/>
  <c r="AL287" i="19"/>
  <c r="AT287" i="19" s="1"/>
  <c r="AT287" i="29" s="1"/>
  <c r="AK287" i="19"/>
  <c r="AU287" i="19" s="1"/>
  <c r="AU287" i="29" s="1"/>
  <c r="AJ287" i="19"/>
  <c r="AJ287" i="29" s="1"/>
  <c r="AI287" i="19"/>
  <c r="AI287" i="29" s="1"/>
  <c r="AH287" i="19"/>
  <c r="AH287" i="29" s="1"/>
  <c r="AG287" i="19"/>
  <c r="AG287" i="29" s="1"/>
  <c r="AF287" i="19"/>
  <c r="AF287" i="29" s="1"/>
  <c r="AD287" i="19"/>
  <c r="AD287" i="29" s="1"/>
  <c r="AC287" i="19"/>
  <c r="AE287" i="19" s="1"/>
  <c r="AE287" i="29" s="1"/>
  <c r="AB287" i="19"/>
  <c r="AB287" i="29" s="1"/>
  <c r="AA287" i="19"/>
  <c r="AA287" i="29" s="1"/>
  <c r="Z287" i="19"/>
  <c r="Z287" i="29" s="1"/>
  <c r="Y287" i="19"/>
  <c r="Y287" i="29" s="1"/>
  <c r="X287" i="19"/>
  <c r="X287" i="29" s="1"/>
  <c r="W287" i="19"/>
  <c r="W287" i="29" s="1"/>
  <c r="T287" i="19"/>
  <c r="U287" i="19" s="1"/>
  <c r="U287" i="29" s="1"/>
  <c r="S287" i="19"/>
  <c r="S287" i="29" s="1"/>
  <c r="R287" i="19"/>
  <c r="R287" i="29" s="1"/>
  <c r="Q287" i="19"/>
  <c r="Q287" i="29" s="1"/>
  <c r="O287" i="19"/>
  <c r="O287" i="29" s="1"/>
  <c r="L287" i="19"/>
  <c r="M287" i="19" s="1"/>
  <c r="M287" i="29" s="1"/>
  <c r="K287" i="19"/>
  <c r="J287" i="19"/>
  <c r="J287" i="29" s="1"/>
  <c r="I287" i="19"/>
  <c r="H287" i="19"/>
  <c r="G287" i="19"/>
  <c r="F287" i="19"/>
  <c r="BE286" i="19"/>
  <c r="BD286" i="19"/>
  <c r="AZ286" i="19"/>
  <c r="AY286" i="19"/>
  <c r="AX286" i="19"/>
  <c r="AW286" i="19"/>
  <c r="AV286" i="19"/>
  <c r="AS286" i="19"/>
  <c r="AS286" i="29" s="1"/>
  <c r="AR286" i="19"/>
  <c r="AR286" i="29" s="1"/>
  <c r="AQ286" i="19"/>
  <c r="AQ286" i="29" s="1"/>
  <c r="AP286" i="19"/>
  <c r="AP286" i="29" s="1"/>
  <c r="AO286" i="19"/>
  <c r="AO286" i="29" s="1"/>
  <c r="AN286" i="19"/>
  <c r="AN286" i="29" s="1"/>
  <c r="AM286" i="19"/>
  <c r="AM286" i="29" s="1"/>
  <c r="AL286" i="19"/>
  <c r="AT286" i="19" s="1"/>
  <c r="AT286" i="29" s="1"/>
  <c r="AK286" i="19"/>
  <c r="AK286" i="29" s="1"/>
  <c r="AJ286" i="19"/>
  <c r="AJ286" i="29" s="1"/>
  <c r="AI286" i="19"/>
  <c r="AI286" i="29" s="1"/>
  <c r="AH286" i="19"/>
  <c r="AH286" i="29" s="1"/>
  <c r="AG286" i="19"/>
  <c r="AG286" i="29" s="1"/>
  <c r="AF286" i="19"/>
  <c r="AF286" i="29" s="1"/>
  <c r="AC286" i="19"/>
  <c r="AD286" i="19" s="1"/>
  <c r="AD286" i="29" s="1"/>
  <c r="AB286" i="19"/>
  <c r="AB286" i="29" s="1"/>
  <c r="AA286" i="19"/>
  <c r="AA286" i="29" s="1"/>
  <c r="Z286" i="19"/>
  <c r="Z286" i="29" s="1"/>
  <c r="Y286" i="19"/>
  <c r="Y286" i="29" s="1"/>
  <c r="X286" i="19"/>
  <c r="X286" i="29" s="1"/>
  <c r="W286" i="19"/>
  <c r="W286" i="29" s="1"/>
  <c r="U286" i="19"/>
  <c r="U286" i="29" s="1"/>
  <c r="T286" i="19"/>
  <c r="V286" i="19" s="1"/>
  <c r="V286" i="29" s="1"/>
  <c r="S286" i="19"/>
  <c r="S286" i="29" s="1"/>
  <c r="R286" i="19"/>
  <c r="R286" i="29" s="1"/>
  <c r="Q286" i="19"/>
  <c r="Q286" i="29" s="1"/>
  <c r="O286" i="19"/>
  <c r="O286" i="29" s="1"/>
  <c r="M286" i="19"/>
  <c r="M286" i="29" s="1"/>
  <c r="L286" i="19"/>
  <c r="P286" i="19" s="1"/>
  <c r="P286" i="29" s="1"/>
  <c r="K286" i="19"/>
  <c r="J286" i="19"/>
  <c r="J286" i="29" s="1"/>
  <c r="I286" i="19"/>
  <c r="H286" i="19"/>
  <c r="G286" i="19"/>
  <c r="F286" i="19"/>
  <c r="BE285" i="19"/>
  <c r="BD285" i="19"/>
  <c r="AZ285" i="19"/>
  <c r="AY285" i="19"/>
  <c r="AX285" i="19"/>
  <c r="X285" i="19" s="1"/>
  <c r="X285" i="29" s="1"/>
  <c r="AW285" i="19"/>
  <c r="AV285" i="19"/>
  <c r="AS285" i="19"/>
  <c r="AS285" i="29" s="1"/>
  <c r="AR285" i="19"/>
  <c r="AR285" i="29" s="1"/>
  <c r="AQ285" i="19"/>
  <c r="AQ285" i="29" s="1"/>
  <c r="AP285" i="19"/>
  <c r="AP285" i="29" s="1"/>
  <c r="AO285" i="19"/>
  <c r="AO285" i="29" s="1"/>
  <c r="AN285" i="19"/>
  <c r="AN285" i="29" s="1"/>
  <c r="AM285" i="19"/>
  <c r="AM285" i="29" s="1"/>
  <c r="AL285" i="19"/>
  <c r="AT285" i="19" s="1"/>
  <c r="AT285" i="29" s="1"/>
  <c r="AK285" i="19"/>
  <c r="AK285" i="29" s="1"/>
  <c r="AJ285" i="19"/>
  <c r="AJ285" i="29" s="1"/>
  <c r="AI285" i="19"/>
  <c r="AI285" i="29" s="1"/>
  <c r="AH285" i="19"/>
  <c r="AH285" i="29" s="1"/>
  <c r="AG285" i="19"/>
  <c r="AG285" i="29" s="1"/>
  <c r="AF285" i="19"/>
  <c r="AF285" i="29" s="1"/>
  <c r="AC285" i="19"/>
  <c r="AE285" i="19" s="1"/>
  <c r="AE285" i="29" s="1"/>
  <c r="AB285" i="19"/>
  <c r="AB285" i="29" s="1"/>
  <c r="AA285" i="19"/>
  <c r="AA285" i="29" s="1"/>
  <c r="Z285" i="19"/>
  <c r="Z285" i="29" s="1"/>
  <c r="Y285" i="19"/>
  <c r="Y285" i="29" s="1"/>
  <c r="W285" i="19"/>
  <c r="W285" i="29" s="1"/>
  <c r="T285" i="19"/>
  <c r="U285" i="19" s="1"/>
  <c r="U285" i="29" s="1"/>
  <c r="S285" i="19"/>
  <c r="S285" i="29" s="1"/>
  <c r="R285" i="19"/>
  <c r="R285" i="29" s="1"/>
  <c r="Q285" i="19"/>
  <c r="Q285" i="29" s="1"/>
  <c r="O285" i="19"/>
  <c r="O285" i="29" s="1"/>
  <c r="L285" i="19"/>
  <c r="M285" i="19" s="1"/>
  <c r="M285" i="29" s="1"/>
  <c r="K285" i="19"/>
  <c r="J285" i="19"/>
  <c r="J285" i="29" s="1"/>
  <c r="I285" i="19"/>
  <c r="H285" i="19"/>
  <c r="G285" i="19"/>
  <c r="F285" i="19"/>
  <c r="BE284" i="19"/>
  <c r="BD284" i="19"/>
  <c r="AZ284" i="19"/>
  <c r="AY284" i="19"/>
  <c r="AX284" i="19"/>
  <c r="AW284" i="19"/>
  <c r="AV284" i="19"/>
  <c r="AS284" i="19"/>
  <c r="AS284" i="29" s="1"/>
  <c r="AR284" i="19"/>
  <c r="AR284" i="29" s="1"/>
  <c r="AQ284" i="19"/>
  <c r="AQ284" i="29" s="1"/>
  <c r="AP284" i="19"/>
  <c r="AP284" i="29" s="1"/>
  <c r="AO284" i="19"/>
  <c r="AO284" i="29" s="1"/>
  <c r="AN284" i="19"/>
  <c r="AN284" i="29" s="1"/>
  <c r="AM284" i="19"/>
  <c r="AM284" i="29" s="1"/>
  <c r="AL284" i="19"/>
  <c r="AT284" i="19" s="1"/>
  <c r="AT284" i="29" s="1"/>
  <c r="AK284" i="19"/>
  <c r="AU284" i="19" s="1"/>
  <c r="AU284" i="29" s="1"/>
  <c r="AJ284" i="19"/>
  <c r="AJ284" i="29" s="1"/>
  <c r="AI284" i="19"/>
  <c r="AI284" i="29" s="1"/>
  <c r="AH284" i="19"/>
  <c r="AH284" i="29" s="1"/>
  <c r="AG284" i="19"/>
  <c r="AG284" i="29" s="1"/>
  <c r="AF284" i="19"/>
  <c r="AF284" i="29" s="1"/>
  <c r="AC284" i="19"/>
  <c r="AD284" i="19" s="1"/>
  <c r="AD284" i="29" s="1"/>
  <c r="AB284" i="19"/>
  <c r="AB284" i="29" s="1"/>
  <c r="AA284" i="19"/>
  <c r="AA284" i="29" s="1"/>
  <c r="Z284" i="19"/>
  <c r="Z284" i="29" s="1"/>
  <c r="Y284" i="19"/>
  <c r="Y284" i="29" s="1"/>
  <c r="X284" i="19"/>
  <c r="X284" i="29" s="1"/>
  <c r="W284" i="19"/>
  <c r="W284" i="29" s="1"/>
  <c r="T284" i="19"/>
  <c r="V284" i="19" s="1"/>
  <c r="V284" i="29" s="1"/>
  <c r="S284" i="19"/>
  <c r="S284" i="29" s="1"/>
  <c r="R284" i="19"/>
  <c r="R284" i="29" s="1"/>
  <c r="Q284" i="19"/>
  <c r="Q284" i="29" s="1"/>
  <c r="O284" i="19"/>
  <c r="O284" i="29" s="1"/>
  <c r="L284" i="19"/>
  <c r="P284" i="19" s="1"/>
  <c r="P284" i="29" s="1"/>
  <c r="K284" i="19"/>
  <c r="J284" i="19"/>
  <c r="J284" i="29" s="1"/>
  <c r="I284" i="19"/>
  <c r="H284" i="19"/>
  <c r="G284" i="19"/>
  <c r="F284" i="19"/>
  <c r="BE283" i="19"/>
  <c r="BD283" i="19"/>
  <c r="AZ283" i="19"/>
  <c r="AY283" i="19"/>
  <c r="AX283" i="19"/>
  <c r="AW283" i="19"/>
  <c r="AV283" i="19"/>
  <c r="AS283" i="19"/>
  <c r="AS283" i="29" s="1"/>
  <c r="AR283" i="19"/>
  <c r="AR283" i="29" s="1"/>
  <c r="AQ283" i="19"/>
  <c r="AQ283" i="29" s="1"/>
  <c r="AP283" i="19"/>
  <c r="AP283" i="29" s="1"/>
  <c r="AO283" i="19"/>
  <c r="AO283" i="29" s="1"/>
  <c r="AN283" i="19"/>
  <c r="AN283" i="29" s="1"/>
  <c r="AM283" i="19"/>
  <c r="AM283" i="29" s="1"/>
  <c r="AL283" i="19"/>
  <c r="AT283" i="19" s="1"/>
  <c r="AT283" i="29" s="1"/>
  <c r="AK283" i="19"/>
  <c r="AU283" i="19" s="1"/>
  <c r="AU283" i="29" s="1"/>
  <c r="AJ283" i="19"/>
  <c r="AJ283" i="29" s="1"/>
  <c r="AI283" i="19"/>
  <c r="AI283" i="29" s="1"/>
  <c r="AH283" i="19"/>
  <c r="AH283" i="29" s="1"/>
  <c r="AG283" i="19"/>
  <c r="AG283" i="29" s="1"/>
  <c r="AF283" i="19"/>
  <c r="AF283" i="29" s="1"/>
  <c r="AD283" i="19"/>
  <c r="AD283" i="29" s="1"/>
  <c r="AC283" i="19"/>
  <c r="AE283" i="19" s="1"/>
  <c r="AE283" i="29" s="1"/>
  <c r="AB283" i="19"/>
  <c r="AB283" i="29" s="1"/>
  <c r="AA283" i="19"/>
  <c r="AA283" i="29" s="1"/>
  <c r="Z283" i="19"/>
  <c r="Z283" i="29" s="1"/>
  <c r="Y283" i="19"/>
  <c r="Y283" i="29" s="1"/>
  <c r="X283" i="19"/>
  <c r="X283" i="29" s="1"/>
  <c r="W283" i="19"/>
  <c r="W283" i="29" s="1"/>
  <c r="T283" i="19"/>
  <c r="U283" i="19" s="1"/>
  <c r="U283" i="29" s="1"/>
  <c r="S283" i="19"/>
  <c r="S283" i="29" s="1"/>
  <c r="R283" i="19"/>
  <c r="R283" i="29" s="1"/>
  <c r="Q283" i="19"/>
  <c r="Q283" i="29" s="1"/>
  <c r="O283" i="19"/>
  <c r="O283" i="29" s="1"/>
  <c r="L283" i="19"/>
  <c r="M283" i="19" s="1"/>
  <c r="M283" i="29" s="1"/>
  <c r="K283" i="19"/>
  <c r="J283" i="19"/>
  <c r="J283" i="29" s="1"/>
  <c r="I283" i="19"/>
  <c r="H283" i="19"/>
  <c r="G283" i="19"/>
  <c r="F283" i="19"/>
  <c r="BE282" i="19"/>
  <c r="BD282" i="19"/>
  <c r="AZ282" i="19"/>
  <c r="AY282" i="19"/>
  <c r="AX282" i="19"/>
  <c r="AW282" i="19"/>
  <c r="AV282" i="19"/>
  <c r="AS282" i="19"/>
  <c r="AS282" i="29" s="1"/>
  <c r="AR282" i="19"/>
  <c r="AR282" i="29" s="1"/>
  <c r="AQ282" i="19"/>
  <c r="AQ282" i="29" s="1"/>
  <c r="AP282" i="19"/>
  <c r="AP282" i="29" s="1"/>
  <c r="AO282" i="19"/>
  <c r="AO282" i="29" s="1"/>
  <c r="AN282" i="19"/>
  <c r="AN282" i="29" s="1"/>
  <c r="AM282" i="19"/>
  <c r="AM282" i="29" s="1"/>
  <c r="AL282" i="19"/>
  <c r="AT282" i="19" s="1"/>
  <c r="AT282" i="29" s="1"/>
  <c r="AK282" i="19"/>
  <c r="AK282" i="29" s="1"/>
  <c r="AJ282" i="19"/>
  <c r="AJ282" i="29" s="1"/>
  <c r="AI282" i="19"/>
  <c r="AI282" i="29" s="1"/>
  <c r="AH282" i="19"/>
  <c r="AH282" i="29" s="1"/>
  <c r="AG282" i="19"/>
  <c r="AG282" i="29" s="1"/>
  <c r="AF282" i="19"/>
  <c r="AF282" i="29" s="1"/>
  <c r="AC282" i="19"/>
  <c r="AD282" i="19" s="1"/>
  <c r="AD282" i="29" s="1"/>
  <c r="AB282" i="19"/>
  <c r="AB282" i="29" s="1"/>
  <c r="AA282" i="19"/>
  <c r="AA282" i="29" s="1"/>
  <c r="Z282" i="19"/>
  <c r="Z282" i="29" s="1"/>
  <c r="Y282" i="19"/>
  <c r="Y282" i="29" s="1"/>
  <c r="X282" i="19"/>
  <c r="X282" i="29" s="1"/>
  <c r="W282" i="19"/>
  <c r="W282" i="29" s="1"/>
  <c r="U282" i="19"/>
  <c r="U282" i="29" s="1"/>
  <c r="T282" i="19"/>
  <c r="V282" i="19" s="1"/>
  <c r="V282" i="29" s="1"/>
  <c r="S282" i="19"/>
  <c r="S282" i="29" s="1"/>
  <c r="R282" i="19"/>
  <c r="R282" i="29" s="1"/>
  <c r="Q282" i="19"/>
  <c r="Q282" i="29" s="1"/>
  <c r="O282" i="19"/>
  <c r="O282" i="29" s="1"/>
  <c r="M282" i="19"/>
  <c r="M282" i="29" s="1"/>
  <c r="L282" i="19"/>
  <c r="P282" i="19" s="1"/>
  <c r="P282" i="29" s="1"/>
  <c r="K282" i="19"/>
  <c r="J282" i="19"/>
  <c r="J282" i="29" s="1"/>
  <c r="I282" i="19"/>
  <c r="H282" i="19"/>
  <c r="G282" i="19"/>
  <c r="F282" i="19"/>
  <c r="BE281" i="19"/>
  <c r="BD281" i="19"/>
  <c r="AZ281" i="19"/>
  <c r="AY281" i="19"/>
  <c r="AX281" i="19"/>
  <c r="X281" i="19" s="1"/>
  <c r="X281" i="29" s="1"/>
  <c r="AW281" i="19"/>
  <c r="AV281" i="19"/>
  <c r="AS281" i="19"/>
  <c r="AS281" i="29" s="1"/>
  <c r="AR281" i="19"/>
  <c r="AR281" i="29" s="1"/>
  <c r="AQ281" i="19"/>
  <c r="AQ281" i="29" s="1"/>
  <c r="AP281" i="19"/>
  <c r="AP281" i="29" s="1"/>
  <c r="AO281" i="19"/>
  <c r="AO281" i="29" s="1"/>
  <c r="AN281" i="19"/>
  <c r="AN281" i="29" s="1"/>
  <c r="AM281" i="19"/>
  <c r="AM281" i="29" s="1"/>
  <c r="AL281" i="19"/>
  <c r="AT281" i="19" s="1"/>
  <c r="AT281" i="29" s="1"/>
  <c r="AK281" i="19"/>
  <c r="AK281" i="29" s="1"/>
  <c r="AJ281" i="19"/>
  <c r="AJ281" i="29" s="1"/>
  <c r="AI281" i="19"/>
  <c r="AI281" i="29" s="1"/>
  <c r="AH281" i="19"/>
  <c r="AH281" i="29" s="1"/>
  <c r="AG281" i="19"/>
  <c r="AG281" i="29" s="1"/>
  <c r="AF281" i="19"/>
  <c r="AF281" i="29" s="1"/>
  <c r="AC281" i="19"/>
  <c r="AE281" i="19" s="1"/>
  <c r="AE281" i="29" s="1"/>
  <c r="AB281" i="19"/>
  <c r="AB281" i="29" s="1"/>
  <c r="AA281" i="19"/>
  <c r="AA281" i="29" s="1"/>
  <c r="Z281" i="19"/>
  <c r="Z281" i="29" s="1"/>
  <c r="Y281" i="19"/>
  <c r="Y281" i="29" s="1"/>
  <c r="W281" i="19"/>
  <c r="W281" i="29" s="1"/>
  <c r="T281" i="19"/>
  <c r="U281" i="19" s="1"/>
  <c r="U281" i="29" s="1"/>
  <c r="S281" i="19"/>
  <c r="S281" i="29" s="1"/>
  <c r="R281" i="19"/>
  <c r="R281" i="29" s="1"/>
  <c r="Q281" i="19"/>
  <c r="Q281" i="29" s="1"/>
  <c r="O281" i="19"/>
  <c r="O281" i="29" s="1"/>
  <c r="L281" i="19"/>
  <c r="M281" i="19" s="1"/>
  <c r="M281" i="29" s="1"/>
  <c r="K281" i="19"/>
  <c r="J281" i="19"/>
  <c r="J281" i="29" s="1"/>
  <c r="I281" i="19"/>
  <c r="H281" i="19"/>
  <c r="G281" i="19"/>
  <c r="F281" i="19"/>
  <c r="BE280" i="19"/>
  <c r="BD280" i="19"/>
  <c r="AZ280" i="19"/>
  <c r="AY280" i="19"/>
  <c r="AX280" i="19"/>
  <c r="AW280" i="19"/>
  <c r="AV280" i="19"/>
  <c r="AS280" i="19"/>
  <c r="AS280" i="29" s="1"/>
  <c r="AR280" i="19"/>
  <c r="AR280" i="29" s="1"/>
  <c r="AQ280" i="19"/>
  <c r="AQ280" i="29" s="1"/>
  <c r="AP280" i="19"/>
  <c r="AP280" i="29" s="1"/>
  <c r="AO280" i="19"/>
  <c r="AO280" i="29" s="1"/>
  <c r="AN280" i="19"/>
  <c r="AN280" i="29" s="1"/>
  <c r="AM280" i="19"/>
  <c r="AM280" i="29" s="1"/>
  <c r="AL280" i="19"/>
  <c r="AT280" i="19" s="1"/>
  <c r="AT280" i="29" s="1"/>
  <c r="AK280" i="19"/>
  <c r="AU280" i="19" s="1"/>
  <c r="AU280" i="29" s="1"/>
  <c r="AJ280" i="19"/>
  <c r="AJ280" i="29" s="1"/>
  <c r="AI280" i="19"/>
  <c r="AI280" i="29" s="1"/>
  <c r="AH280" i="19"/>
  <c r="AH280" i="29" s="1"/>
  <c r="AG280" i="19"/>
  <c r="AG280" i="29" s="1"/>
  <c r="AF280" i="19"/>
  <c r="AF280" i="29" s="1"/>
  <c r="AC280" i="19"/>
  <c r="AD280" i="19" s="1"/>
  <c r="AD280" i="29" s="1"/>
  <c r="AB280" i="19"/>
  <c r="AB280" i="29" s="1"/>
  <c r="AA280" i="19"/>
  <c r="AA280" i="29" s="1"/>
  <c r="Z280" i="19"/>
  <c r="Z280" i="29" s="1"/>
  <c r="Y280" i="19"/>
  <c r="Y280" i="29" s="1"/>
  <c r="X280" i="19"/>
  <c r="X280" i="29" s="1"/>
  <c r="W280" i="19"/>
  <c r="W280" i="29" s="1"/>
  <c r="T280" i="19"/>
  <c r="V280" i="19" s="1"/>
  <c r="V280" i="29" s="1"/>
  <c r="S280" i="19"/>
  <c r="S280" i="29" s="1"/>
  <c r="R280" i="19"/>
  <c r="R280" i="29" s="1"/>
  <c r="Q280" i="19"/>
  <c r="Q280" i="29" s="1"/>
  <c r="O280" i="19"/>
  <c r="O280" i="29" s="1"/>
  <c r="L280" i="19"/>
  <c r="P280" i="19" s="1"/>
  <c r="P280" i="29" s="1"/>
  <c r="K280" i="19"/>
  <c r="J280" i="19"/>
  <c r="J280" i="29" s="1"/>
  <c r="I280" i="19"/>
  <c r="H280" i="19"/>
  <c r="G280" i="19"/>
  <c r="F280" i="19"/>
  <c r="BE279" i="19"/>
  <c r="BD279" i="19"/>
  <c r="AZ279" i="19"/>
  <c r="AY279" i="19"/>
  <c r="AX279" i="19"/>
  <c r="AW279" i="19"/>
  <c r="AV279" i="19"/>
  <c r="AS279" i="19"/>
  <c r="AS279" i="29" s="1"/>
  <c r="AR279" i="19"/>
  <c r="AR279" i="29" s="1"/>
  <c r="AQ279" i="19"/>
  <c r="AQ279" i="29" s="1"/>
  <c r="AP279" i="19"/>
  <c r="AP279" i="29" s="1"/>
  <c r="AO279" i="19"/>
  <c r="AO279" i="29" s="1"/>
  <c r="AN279" i="19"/>
  <c r="AN279" i="29" s="1"/>
  <c r="AM279" i="19"/>
  <c r="AM279" i="29" s="1"/>
  <c r="AL279" i="19"/>
  <c r="AT279" i="19" s="1"/>
  <c r="AT279" i="29" s="1"/>
  <c r="AK279" i="19"/>
  <c r="AU279" i="19" s="1"/>
  <c r="AU279" i="29" s="1"/>
  <c r="AJ279" i="19"/>
  <c r="AJ279" i="29" s="1"/>
  <c r="AI279" i="19"/>
  <c r="AI279" i="29" s="1"/>
  <c r="AH279" i="19"/>
  <c r="AH279" i="29" s="1"/>
  <c r="AG279" i="19"/>
  <c r="AG279" i="29" s="1"/>
  <c r="AF279" i="19"/>
  <c r="AF279" i="29" s="1"/>
  <c r="AD279" i="19"/>
  <c r="AD279" i="29" s="1"/>
  <c r="AC279" i="19"/>
  <c r="AE279" i="19" s="1"/>
  <c r="AE279" i="29" s="1"/>
  <c r="AB279" i="19"/>
  <c r="AB279" i="29" s="1"/>
  <c r="AA279" i="19"/>
  <c r="AA279" i="29" s="1"/>
  <c r="Z279" i="19"/>
  <c r="Z279" i="29" s="1"/>
  <c r="Y279" i="19"/>
  <c r="Y279" i="29" s="1"/>
  <c r="X279" i="19"/>
  <c r="X279" i="29" s="1"/>
  <c r="W279" i="19"/>
  <c r="W279" i="29" s="1"/>
  <c r="T279" i="19"/>
  <c r="U279" i="19" s="1"/>
  <c r="U279" i="29" s="1"/>
  <c r="S279" i="19"/>
  <c r="S279" i="29" s="1"/>
  <c r="R279" i="19"/>
  <c r="R279" i="29" s="1"/>
  <c r="Q279" i="19"/>
  <c r="Q279" i="29" s="1"/>
  <c r="O279" i="19"/>
  <c r="O279" i="29" s="1"/>
  <c r="L279" i="19"/>
  <c r="M279" i="19" s="1"/>
  <c r="M279" i="29" s="1"/>
  <c r="K279" i="19"/>
  <c r="J279" i="19"/>
  <c r="J279" i="29" s="1"/>
  <c r="I279" i="19"/>
  <c r="H279" i="19"/>
  <c r="G279" i="19"/>
  <c r="F279" i="19"/>
  <c r="BE278" i="19"/>
  <c r="BD278" i="19"/>
  <c r="AZ278" i="19"/>
  <c r="AY278" i="19"/>
  <c r="AX278" i="19"/>
  <c r="AW278" i="19"/>
  <c r="AV278" i="19"/>
  <c r="AS278" i="19"/>
  <c r="AS278" i="29" s="1"/>
  <c r="AR278" i="19"/>
  <c r="AR278" i="29" s="1"/>
  <c r="AQ278" i="19"/>
  <c r="AQ278" i="29" s="1"/>
  <c r="AP278" i="19"/>
  <c r="AP278" i="29" s="1"/>
  <c r="AO278" i="19"/>
  <c r="AO278" i="29" s="1"/>
  <c r="AN278" i="19"/>
  <c r="AN278" i="29" s="1"/>
  <c r="AM278" i="19"/>
  <c r="AM278" i="29" s="1"/>
  <c r="AL278" i="19"/>
  <c r="AT278" i="19" s="1"/>
  <c r="AT278" i="29" s="1"/>
  <c r="AK278" i="19"/>
  <c r="AK278" i="29" s="1"/>
  <c r="AJ278" i="19"/>
  <c r="AJ278" i="29" s="1"/>
  <c r="AI278" i="19"/>
  <c r="AI278" i="29" s="1"/>
  <c r="AH278" i="19"/>
  <c r="AH278" i="29" s="1"/>
  <c r="AG278" i="19"/>
  <c r="AG278" i="29" s="1"/>
  <c r="AF278" i="19"/>
  <c r="AF278" i="29" s="1"/>
  <c r="AC278" i="19"/>
  <c r="AD278" i="19" s="1"/>
  <c r="AD278" i="29" s="1"/>
  <c r="AB278" i="19"/>
  <c r="AB278" i="29" s="1"/>
  <c r="AA278" i="19"/>
  <c r="AA278" i="29" s="1"/>
  <c r="Z278" i="19"/>
  <c r="Z278" i="29" s="1"/>
  <c r="Y278" i="19"/>
  <c r="Y278" i="29" s="1"/>
  <c r="X278" i="19"/>
  <c r="X278" i="29" s="1"/>
  <c r="W278" i="19"/>
  <c r="W278" i="29" s="1"/>
  <c r="U278" i="19"/>
  <c r="U278" i="29" s="1"/>
  <c r="T278" i="19"/>
  <c r="V278" i="19" s="1"/>
  <c r="V278" i="29" s="1"/>
  <c r="S278" i="19"/>
  <c r="S278" i="29" s="1"/>
  <c r="R278" i="19"/>
  <c r="R278" i="29" s="1"/>
  <c r="Q278" i="19"/>
  <c r="Q278" i="29" s="1"/>
  <c r="O278" i="19"/>
  <c r="O278" i="29" s="1"/>
  <c r="M278" i="19"/>
  <c r="M278" i="29" s="1"/>
  <c r="L278" i="19"/>
  <c r="P278" i="19" s="1"/>
  <c r="P278" i="29" s="1"/>
  <c r="K278" i="19"/>
  <c r="J278" i="19"/>
  <c r="J278" i="29" s="1"/>
  <c r="I278" i="19"/>
  <c r="H278" i="19"/>
  <c r="G278" i="19"/>
  <c r="F278" i="19"/>
  <c r="BE277" i="19"/>
  <c r="BD277" i="19"/>
  <c r="AZ277" i="19"/>
  <c r="AY277" i="19"/>
  <c r="AX277" i="19"/>
  <c r="X277" i="19" s="1"/>
  <c r="X277" i="29" s="1"/>
  <c r="AW277" i="19"/>
  <c r="AV277" i="19"/>
  <c r="AS277" i="19"/>
  <c r="AS277" i="29" s="1"/>
  <c r="AR277" i="19"/>
  <c r="AR277" i="29" s="1"/>
  <c r="AQ277" i="19"/>
  <c r="AQ277" i="29" s="1"/>
  <c r="AP277" i="19"/>
  <c r="AP277" i="29" s="1"/>
  <c r="AO277" i="19"/>
  <c r="AO277" i="29" s="1"/>
  <c r="AN277" i="19"/>
  <c r="AN277" i="29" s="1"/>
  <c r="AM277" i="19"/>
  <c r="AM277" i="29" s="1"/>
  <c r="AL277" i="19"/>
  <c r="AT277" i="19" s="1"/>
  <c r="AT277" i="29" s="1"/>
  <c r="AK277" i="19"/>
  <c r="AK277" i="29" s="1"/>
  <c r="AJ277" i="19"/>
  <c r="AJ277" i="29" s="1"/>
  <c r="AI277" i="19"/>
  <c r="AI277" i="29" s="1"/>
  <c r="AH277" i="19"/>
  <c r="AH277" i="29" s="1"/>
  <c r="AG277" i="19"/>
  <c r="AG277" i="29" s="1"/>
  <c r="AF277" i="19"/>
  <c r="AF277" i="29" s="1"/>
  <c r="AC277" i="19"/>
  <c r="AE277" i="19" s="1"/>
  <c r="AE277" i="29" s="1"/>
  <c r="AB277" i="19"/>
  <c r="AB277" i="29" s="1"/>
  <c r="AA277" i="19"/>
  <c r="AA277" i="29" s="1"/>
  <c r="Z277" i="19"/>
  <c r="Z277" i="29" s="1"/>
  <c r="Y277" i="19"/>
  <c r="Y277" i="29" s="1"/>
  <c r="W277" i="19"/>
  <c r="W277" i="29" s="1"/>
  <c r="T277" i="19"/>
  <c r="U277" i="19" s="1"/>
  <c r="U277" i="29" s="1"/>
  <c r="S277" i="19"/>
  <c r="S277" i="29" s="1"/>
  <c r="R277" i="19"/>
  <c r="R277" i="29" s="1"/>
  <c r="Q277" i="19"/>
  <c r="Q277" i="29" s="1"/>
  <c r="O277" i="19"/>
  <c r="O277" i="29" s="1"/>
  <c r="L277" i="19"/>
  <c r="M277" i="19" s="1"/>
  <c r="M277" i="29" s="1"/>
  <c r="K277" i="19"/>
  <c r="J277" i="19"/>
  <c r="J277" i="29" s="1"/>
  <c r="I277" i="19"/>
  <c r="H277" i="19"/>
  <c r="G277" i="19"/>
  <c r="F277" i="19"/>
  <c r="BE276" i="19"/>
  <c r="BD276" i="19"/>
  <c r="AZ276" i="19"/>
  <c r="AY276" i="19"/>
  <c r="AX276" i="19"/>
  <c r="AW276" i="19"/>
  <c r="AV276" i="19"/>
  <c r="AS276" i="19"/>
  <c r="AS276" i="29" s="1"/>
  <c r="AR276" i="19"/>
  <c r="AR276" i="29" s="1"/>
  <c r="AQ276" i="19"/>
  <c r="AQ276" i="29" s="1"/>
  <c r="AP276" i="19"/>
  <c r="AP276" i="29" s="1"/>
  <c r="AO276" i="19"/>
  <c r="AO276" i="29" s="1"/>
  <c r="AN276" i="19"/>
  <c r="AN276" i="29" s="1"/>
  <c r="AM276" i="19"/>
  <c r="AM276" i="29" s="1"/>
  <c r="AL276" i="19"/>
  <c r="AT276" i="19" s="1"/>
  <c r="AT276" i="29" s="1"/>
  <c r="AK276" i="19"/>
  <c r="AU276" i="19" s="1"/>
  <c r="AU276" i="29" s="1"/>
  <c r="AJ276" i="19"/>
  <c r="AJ276" i="29" s="1"/>
  <c r="AI276" i="19"/>
  <c r="AI276" i="29" s="1"/>
  <c r="AH276" i="19"/>
  <c r="AH276" i="29" s="1"/>
  <c r="AG276" i="19"/>
  <c r="AG276" i="29" s="1"/>
  <c r="AF276" i="19"/>
  <c r="AF276" i="29" s="1"/>
  <c r="AC276" i="19"/>
  <c r="AD276" i="19" s="1"/>
  <c r="AD276" i="29" s="1"/>
  <c r="AB276" i="19"/>
  <c r="AB276" i="29" s="1"/>
  <c r="AA276" i="19"/>
  <c r="AA276" i="29" s="1"/>
  <c r="Z276" i="19"/>
  <c r="Z276" i="29" s="1"/>
  <c r="Y276" i="19"/>
  <c r="Y276" i="29" s="1"/>
  <c r="X276" i="19"/>
  <c r="X276" i="29" s="1"/>
  <c r="W276" i="19"/>
  <c r="W276" i="29" s="1"/>
  <c r="T276" i="19"/>
  <c r="V276" i="19" s="1"/>
  <c r="V276" i="29" s="1"/>
  <c r="S276" i="19"/>
  <c r="S276" i="29" s="1"/>
  <c r="R276" i="19"/>
  <c r="R276" i="29" s="1"/>
  <c r="Q276" i="19"/>
  <c r="Q276" i="29" s="1"/>
  <c r="O276" i="19"/>
  <c r="O276" i="29" s="1"/>
  <c r="L276" i="19"/>
  <c r="P276" i="19" s="1"/>
  <c r="P276" i="29" s="1"/>
  <c r="K276" i="19"/>
  <c r="J276" i="19"/>
  <c r="J276" i="29" s="1"/>
  <c r="I276" i="19"/>
  <c r="H276" i="19"/>
  <c r="G276" i="19"/>
  <c r="F276" i="19"/>
  <c r="BE275" i="19"/>
  <c r="BD275" i="19"/>
  <c r="AZ275" i="19"/>
  <c r="AY275" i="19"/>
  <c r="AX275" i="19"/>
  <c r="AW275" i="19"/>
  <c r="AV275" i="19"/>
  <c r="AS275" i="19"/>
  <c r="AS275" i="29" s="1"/>
  <c r="AR275" i="19"/>
  <c r="AR275" i="29" s="1"/>
  <c r="AQ275" i="19"/>
  <c r="AQ275" i="29" s="1"/>
  <c r="AP275" i="19"/>
  <c r="AP275" i="29" s="1"/>
  <c r="AO275" i="19"/>
  <c r="AO275" i="29" s="1"/>
  <c r="AN275" i="19"/>
  <c r="AN275" i="29" s="1"/>
  <c r="AM275" i="19"/>
  <c r="AM275" i="29" s="1"/>
  <c r="AL275" i="19"/>
  <c r="AT275" i="19" s="1"/>
  <c r="AT275" i="29" s="1"/>
  <c r="AK275" i="19"/>
  <c r="AU275" i="19" s="1"/>
  <c r="AU275" i="29" s="1"/>
  <c r="AJ275" i="19"/>
  <c r="AJ275" i="29" s="1"/>
  <c r="AI275" i="19"/>
  <c r="AI275" i="29" s="1"/>
  <c r="AH275" i="19"/>
  <c r="AH275" i="29" s="1"/>
  <c r="AG275" i="19"/>
  <c r="AG275" i="29" s="1"/>
  <c r="AF275" i="19"/>
  <c r="AF275" i="29" s="1"/>
  <c r="AD275" i="19"/>
  <c r="AD275" i="29" s="1"/>
  <c r="AC275" i="19"/>
  <c r="AE275" i="19" s="1"/>
  <c r="AE275" i="29" s="1"/>
  <c r="AB275" i="19"/>
  <c r="AB275" i="29" s="1"/>
  <c r="AA275" i="19"/>
  <c r="AA275" i="29" s="1"/>
  <c r="Z275" i="19"/>
  <c r="Z275" i="29" s="1"/>
  <c r="Y275" i="19"/>
  <c r="Y275" i="29" s="1"/>
  <c r="X275" i="19"/>
  <c r="X275" i="29" s="1"/>
  <c r="W275" i="19"/>
  <c r="W275" i="29" s="1"/>
  <c r="T275" i="19"/>
  <c r="U275" i="19" s="1"/>
  <c r="U275" i="29" s="1"/>
  <c r="S275" i="19"/>
  <c r="S275" i="29" s="1"/>
  <c r="R275" i="19"/>
  <c r="R275" i="29" s="1"/>
  <c r="Q275" i="19"/>
  <c r="Q275" i="29" s="1"/>
  <c r="O275" i="19"/>
  <c r="O275" i="29" s="1"/>
  <c r="L275" i="19"/>
  <c r="M275" i="19" s="1"/>
  <c r="M275" i="29" s="1"/>
  <c r="K275" i="19"/>
  <c r="J275" i="19"/>
  <c r="J275" i="29" s="1"/>
  <c r="I275" i="19"/>
  <c r="H275" i="19"/>
  <c r="G275" i="19"/>
  <c r="F275" i="19"/>
  <c r="BE274" i="19"/>
  <c r="BD274" i="19"/>
  <c r="AZ274" i="19"/>
  <c r="AY274" i="19"/>
  <c r="AX274" i="19"/>
  <c r="AW274" i="19"/>
  <c r="AV274" i="19"/>
  <c r="AS274" i="19"/>
  <c r="AS274" i="29" s="1"/>
  <c r="AR274" i="19"/>
  <c r="AR274" i="29" s="1"/>
  <c r="AQ274" i="19"/>
  <c r="AQ274" i="29" s="1"/>
  <c r="AP274" i="19"/>
  <c r="AP274" i="29" s="1"/>
  <c r="AO274" i="19"/>
  <c r="AO274" i="29" s="1"/>
  <c r="AN274" i="19"/>
  <c r="AN274" i="29" s="1"/>
  <c r="AM274" i="19"/>
  <c r="AM274" i="29" s="1"/>
  <c r="AL274" i="19"/>
  <c r="AT274" i="19" s="1"/>
  <c r="AT274" i="29" s="1"/>
  <c r="AK274" i="19"/>
  <c r="AK274" i="29" s="1"/>
  <c r="AJ274" i="19"/>
  <c r="AJ274" i="29" s="1"/>
  <c r="AI274" i="19"/>
  <c r="AI274" i="29" s="1"/>
  <c r="AH274" i="19"/>
  <c r="AH274" i="29" s="1"/>
  <c r="AG274" i="19"/>
  <c r="AG274" i="29" s="1"/>
  <c r="AF274" i="19"/>
  <c r="AF274" i="29" s="1"/>
  <c r="AC274" i="19"/>
  <c r="AD274" i="19" s="1"/>
  <c r="AD274" i="29" s="1"/>
  <c r="AB274" i="19"/>
  <c r="AB274" i="29" s="1"/>
  <c r="AA274" i="19"/>
  <c r="AA274" i="29" s="1"/>
  <c r="Z274" i="19"/>
  <c r="Z274" i="29" s="1"/>
  <c r="Y274" i="19"/>
  <c r="Y274" i="29" s="1"/>
  <c r="X274" i="19"/>
  <c r="X274" i="29" s="1"/>
  <c r="W274" i="19"/>
  <c r="W274" i="29" s="1"/>
  <c r="U274" i="19"/>
  <c r="U274" i="29" s="1"/>
  <c r="T274" i="19"/>
  <c r="V274" i="19" s="1"/>
  <c r="V274" i="29" s="1"/>
  <c r="S274" i="19"/>
  <c r="S274" i="29" s="1"/>
  <c r="R274" i="19"/>
  <c r="R274" i="29" s="1"/>
  <c r="Q274" i="19"/>
  <c r="Q274" i="29" s="1"/>
  <c r="O274" i="19"/>
  <c r="O274" i="29" s="1"/>
  <c r="M274" i="19"/>
  <c r="M274" i="29" s="1"/>
  <c r="L274" i="19"/>
  <c r="P274" i="19" s="1"/>
  <c r="P274" i="29" s="1"/>
  <c r="K274" i="19"/>
  <c r="J274" i="19"/>
  <c r="J274" i="29" s="1"/>
  <c r="I274" i="19"/>
  <c r="H274" i="19"/>
  <c r="G274" i="19"/>
  <c r="F274" i="19"/>
  <c r="BE273" i="19"/>
  <c r="BD273" i="19"/>
  <c r="AZ273" i="19"/>
  <c r="AY273" i="19"/>
  <c r="AX273" i="19"/>
  <c r="X273" i="19" s="1"/>
  <c r="X273" i="29" s="1"/>
  <c r="AW273" i="19"/>
  <c r="AV273" i="19"/>
  <c r="AS273" i="19"/>
  <c r="AS273" i="29" s="1"/>
  <c r="AR273" i="19"/>
  <c r="AR273" i="29" s="1"/>
  <c r="AQ273" i="19"/>
  <c r="AQ273" i="29" s="1"/>
  <c r="AP273" i="19"/>
  <c r="AP273" i="29" s="1"/>
  <c r="AO273" i="19"/>
  <c r="AO273" i="29" s="1"/>
  <c r="AN273" i="19"/>
  <c r="AN273" i="29" s="1"/>
  <c r="AM273" i="19"/>
  <c r="AM273" i="29" s="1"/>
  <c r="AL273" i="19"/>
  <c r="AT273" i="19" s="1"/>
  <c r="AT273" i="29" s="1"/>
  <c r="AK273" i="19"/>
  <c r="AK273" i="29" s="1"/>
  <c r="AJ273" i="19"/>
  <c r="AJ273" i="29" s="1"/>
  <c r="AI273" i="19"/>
  <c r="AI273" i="29" s="1"/>
  <c r="AH273" i="19"/>
  <c r="AH273" i="29" s="1"/>
  <c r="AG273" i="19"/>
  <c r="AG273" i="29" s="1"/>
  <c r="AF273" i="19"/>
  <c r="AF273" i="29" s="1"/>
  <c r="AC273" i="19"/>
  <c r="AE273" i="19" s="1"/>
  <c r="AE273" i="29" s="1"/>
  <c r="AB273" i="19"/>
  <c r="AB273" i="29" s="1"/>
  <c r="AA273" i="19"/>
  <c r="AA273" i="29" s="1"/>
  <c r="Z273" i="19"/>
  <c r="Z273" i="29" s="1"/>
  <c r="Y273" i="19"/>
  <c r="Y273" i="29" s="1"/>
  <c r="W273" i="19"/>
  <c r="W273" i="29" s="1"/>
  <c r="T273" i="19"/>
  <c r="U273" i="19" s="1"/>
  <c r="U273" i="29" s="1"/>
  <c r="S273" i="19"/>
  <c r="S273" i="29" s="1"/>
  <c r="R273" i="19"/>
  <c r="R273" i="29" s="1"/>
  <c r="Q273" i="19"/>
  <c r="Q273" i="29" s="1"/>
  <c r="O273" i="19"/>
  <c r="O273" i="29" s="1"/>
  <c r="L273" i="19"/>
  <c r="M273" i="19" s="1"/>
  <c r="M273" i="29" s="1"/>
  <c r="K273" i="19"/>
  <c r="J273" i="19"/>
  <c r="J273" i="29" s="1"/>
  <c r="I273" i="19"/>
  <c r="H273" i="19"/>
  <c r="G273" i="19"/>
  <c r="F273" i="19"/>
  <c r="BE272" i="19"/>
  <c r="BD272" i="19"/>
  <c r="AZ272" i="19"/>
  <c r="AY272" i="19"/>
  <c r="AX272" i="19"/>
  <c r="AW272" i="19"/>
  <c r="AV272" i="19"/>
  <c r="AS272" i="19"/>
  <c r="AS272" i="29" s="1"/>
  <c r="AR272" i="19"/>
  <c r="AR272" i="29" s="1"/>
  <c r="AQ272" i="19"/>
  <c r="AQ272" i="29" s="1"/>
  <c r="AP272" i="19"/>
  <c r="AP272" i="29" s="1"/>
  <c r="AO272" i="19"/>
  <c r="AO272" i="29" s="1"/>
  <c r="AN272" i="19"/>
  <c r="AN272" i="29" s="1"/>
  <c r="AM272" i="19"/>
  <c r="AM272" i="29" s="1"/>
  <c r="AL272" i="19"/>
  <c r="AT272" i="19" s="1"/>
  <c r="AT272" i="29" s="1"/>
  <c r="AK272" i="19"/>
  <c r="AU272" i="19" s="1"/>
  <c r="AU272" i="29" s="1"/>
  <c r="AJ272" i="19"/>
  <c r="AJ272" i="29" s="1"/>
  <c r="AI272" i="19"/>
  <c r="AI272" i="29" s="1"/>
  <c r="AH272" i="19"/>
  <c r="AH272" i="29" s="1"/>
  <c r="AG272" i="19"/>
  <c r="AG272" i="29" s="1"/>
  <c r="AF272" i="19"/>
  <c r="AF272" i="29" s="1"/>
  <c r="AC272" i="19"/>
  <c r="AD272" i="19" s="1"/>
  <c r="AD272" i="29" s="1"/>
  <c r="AB272" i="19"/>
  <c r="AB272" i="29" s="1"/>
  <c r="AA272" i="19"/>
  <c r="AA272" i="29" s="1"/>
  <c r="Z272" i="19"/>
  <c r="Z272" i="29" s="1"/>
  <c r="Y272" i="19"/>
  <c r="Y272" i="29" s="1"/>
  <c r="X272" i="19"/>
  <c r="X272" i="29" s="1"/>
  <c r="W272" i="19"/>
  <c r="W272" i="29" s="1"/>
  <c r="T272" i="19"/>
  <c r="V272" i="19" s="1"/>
  <c r="V272" i="29" s="1"/>
  <c r="S272" i="19"/>
  <c r="S272" i="29" s="1"/>
  <c r="R272" i="19"/>
  <c r="R272" i="29" s="1"/>
  <c r="Q272" i="19"/>
  <c r="Q272" i="29" s="1"/>
  <c r="O272" i="19"/>
  <c r="O272" i="29" s="1"/>
  <c r="L272" i="19"/>
  <c r="P272" i="19" s="1"/>
  <c r="P272" i="29" s="1"/>
  <c r="K272" i="19"/>
  <c r="J272" i="19"/>
  <c r="J272" i="29" s="1"/>
  <c r="I272" i="19"/>
  <c r="H272" i="19"/>
  <c r="G272" i="19"/>
  <c r="F272" i="19"/>
  <c r="BE271" i="19"/>
  <c r="BD271" i="19"/>
  <c r="AZ271" i="19"/>
  <c r="AY271" i="19"/>
  <c r="AX271" i="19"/>
  <c r="AW271" i="19"/>
  <c r="AV271" i="19"/>
  <c r="AS271" i="19"/>
  <c r="AS271" i="29" s="1"/>
  <c r="AR271" i="19"/>
  <c r="AR271" i="29" s="1"/>
  <c r="AQ271" i="19"/>
  <c r="AQ271" i="29" s="1"/>
  <c r="AP271" i="19"/>
  <c r="AP271" i="29" s="1"/>
  <c r="AO271" i="19"/>
  <c r="AO271" i="29" s="1"/>
  <c r="AN271" i="19"/>
  <c r="AN271" i="29" s="1"/>
  <c r="AM271" i="19"/>
  <c r="AM271" i="29" s="1"/>
  <c r="AL271" i="19"/>
  <c r="AT271" i="19" s="1"/>
  <c r="AT271" i="29" s="1"/>
  <c r="AK271" i="19"/>
  <c r="AU271" i="19" s="1"/>
  <c r="AU271" i="29" s="1"/>
  <c r="AJ271" i="19"/>
  <c r="AJ271" i="29" s="1"/>
  <c r="AI271" i="19"/>
  <c r="AI271" i="29" s="1"/>
  <c r="AH271" i="19"/>
  <c r="AH271" i="29" s="1"/>
  <c r="AG271" i="19"/>
  <c r="AG271" i="29" s="1"/>
  <c r="AF271" i="19"/>
  <c r="AF271" i="29" s="1"/>
  <c r="AD271" i="19"/>
  <c r="AD271" i="29" s="1"/>
  <c r="AC271" i="19"/>
  <c r="AE271" i="19" s="1"/>
  <c r="AE271" i="29" s="1"/>
  <c r="AB271" i="19"/>
  <c r="AB271" i="29" s="1"/>
  <c r="AA271" i="19"/>
  <c r="AA271" i="29" s="1"/>
  <c r="Z271" i="19"/>
  <c r="Z271" i="29" s="1"/>
  <c r="Y271" i="19"/>
  <c r="Y271" i="29" s="1"/>
  <c r="X271" i="19"/>
  <c r="X271" i="29" s="1"/>
  <c r="W271" i="19"/>
  <c r="W271" i="29" s="1"/>
  <c r="T271" i="19"/>
  <c r="U271" i="19" s="1"/>
  <c r="U271" i="29" s="1"/>
  <c r="S271" i="19"/>
  <c r="S271" i="29" s="1"/>
  <c r="R271" i="19"/>
  <c r="R271" i="29" s="1"/>
  <c r="Q271" i="19"/>
  <c r="Q271" i="29" s="1"/>
  <c r="O271" i="19"/>
  <c r="O271" i="29" s="1"/>
  <c r="L271" i="19"/>
  <c r="M271" i="19" s="1"/>
  <c r="M271" i="29" s="1"/>
  <c r="K271" i="19"/>
  <c r="J271" i="19"/>
  <c r="J271" i="29" s="1"/>
  <c r="I271" i="19"/>
  <c r="H271" i="19"/>
  <c r="G271" i="19"/>
  <c r="F271" i="19"/>
  <c r="BE270" i="19"/>
  <c r="BD270" i="19"/>
  <c r="AZ270" i="19"/>
  <c r="AY270" i="19"/>
  <c r="AX270" i="19"/>
  <c r="AW270" i="19"/>
  <c r="AV270" i="19"/>
  <c r="AS270" i="19"/>
  <c r="AS270" i="29" s="1"/>
  <c r="AR270" i="19"/>
  <c r="AR270" i="29" s="1"/>
  <c r="AQ270" i="19"/>
  <c r="AQ270" i="29" s="1"/>
  <c r="AP270" i="19"/>
  <c r="AP270" i="29" s="1"/>
  <c r="AO270" i="19"/>
  <c r="AO270" i="29" s="1"/>
  <c r="AN270" i="19"/>
  <c r="AN270" i="29" s="1"/>
  <c r="AM270" i="19"/>
  <c r="AM270" i="29" s="1"/>
  <c r="AL270" i="19"/>
  <c r="AT270" i="19" s="1"/>
  <c r="AT270" i="29" s="1"/>
  <c r="AK270" i="19"/>
  <c r="AK270" i="29" s="1"/>
  <c r="AJ270" i="19"/>
  <c r="AJ270" i="29" s="1"/>
  <c r="AI270" i="19"/>
  <c r="AI270" i="29" s="1"/>
  <c r="AH270" i="19"/>
  <c r="AH270" i="29" s="1"/>
  <c r="AG270" i="19"/>
  <c r="AG270" i="29" s="1"/>
  <c r="AF270" i="19"/>
  <c r="AF270" i="29" s="1"/>
  <c r="AC270" i="19"/>
  <c r="AD270" i="19" s="1"/>
  <c r="AD270" i="29" s="1"/>
  <c r="AB270" i="19"/>
  <c r="AB270" i="29" s="1"/>
  <c r="AA270" i="19"/>
  <c r="AA270" i="29" s="1"/>
  <c r="Z270" i="19"/>
  <c r="Z270" i="29" s="1"/>
  <c r="Y270" i="19"/>
  <c r="Y270" i="29" s="1"/>
  <c r="X270" i="19"/>
  <c r="X270" i="29" s="1"/>
  <c r="W270" i="19"/>
  <c r="W270" i="29" s="1"/>
  <c r="U270" i="19"/>
  <c r="U270" i="29" s="1"/>
  <c r="T270" i="19"/>
  <c r="V270" i="19" s="1"/>
  <c r="V270" i="29" s="1"/>
  <c r="S270" i="19"/>
  <c r="S270" i="29" s="1"/>
  <c r="R270" i="19"/>
  <c r="R270" i="29" s="1"/>
  <c r="Q270" i="19"/>
  <c r="Q270" i="29" s="1"/>
  <c r="O270" i="19"/>
  <c r="O270" i="29" s="1"/>
  <c r="M270" i="19"/>
  <c r="M270" i="29" s="1"/>
  <c r="L270" i="19"/>
  <c r="P270" i="19" s="1"/>
  <c r="P270" i="29" s="1"/>
  <c r="K270" i="19"/>
  <c r="J270" i="19"/>
  <c r="J270" i="29" s="1"/>
  <c r="I270" i="19"/>
  <c r="H270" i="19"/>
  <c r="G270" i="19"/>
  <c r="F270" i="19"/>
  <c r="BE269" i="19"/>
  <c r="BD269" i="19"/>
  <c r="AZ269" i="19"/>
  <c r="AY269" i="19"/>
  <c r="AX269" i="19"/>
  <c r="X269" i="19" s="1"/>
  <c r="X269" i="29" s="1"/>
  <c r="AW269" i="19"/>
  <c r="AV269" i="19"/>
  <c r="AS269" i="19"/>
  <c r="AS269" i="29" s="1"/>
  <c r="AR269" i="19"/>
  <c r="AR269" i="29" s="1"/>
  <c r="AQ269" i="19"/>
  <c r="AQ269" i="29" s="1"/>
  <c r="AP269" i="19"/>
  <c r="AP269" i="29" s="1"/>
  <c r="AO269" i="19"/>
  <c r="AO269" i="29" s="1"/>
  <c r="AN269" i="19"/>
  <c r="AN269" i="29" s="1"/>
  <c r="AM269" i="19"/>
  <c r="AM269" i="29" s="1"/>
  <c r="AL269" i="19"/>
  <c r="AT269" i="19" s="1"/>
  <c r="AT269" i="29" s="1"/>
  <c r="AK269" i="19"/>
  <c r="AK269" i="29" s="1"/>
  <c r="AJ269" i="19"/>
  <c r="AJ269" i="29" s="1"/>
  <c r="AI269" i="19"/>
  <c r="AI269" i="29" s="1"/>
  <c r="AH269" i="19"/>
  <c r="AH269" i="29" s="1"/>
  <c r="AG269" i="19"/>
  <c r="AG269" i="29" s="1"/>
  <c r="AF269" i="19"/>
  <c r="AF269" i="29" s="1"/>
  <c r="AC269" i="19"/>
  <c r="AE269" i="19" s="1"/>
  <c r="AE269" i="29" s="1"/>
  <c r="AB269" i="19"/>
  <c r="AB269" i="29" s="1"/>
  <c r="AA269" i="19"/>
  <c r="AA269" i="29" s="1"/>
  <c r="Z269" i="19"/>
  <c r="Z269" i="29" s="1"/>
  <c r="Y269" i="19"/>
  <c r="Y269" i="29" s="1"/>
  <c r="W269" i="19"/>
  <c r="W269" i="29" s="1"/>
  <c r="T269" i="19"/>
  <c r="U269" i="19" s="1"/>
  <c r="U269" i="29" s="1"/>
  <c r="S269" i="19"/>
  <c r="S269" i="29" s="1"/>
  <c r="R269" i="19"/>
  <c r="R269" i="29" s="1"/>
  <c r="Q269" i="19"/>
  <c r="Q269" i="29" s="1"/>
  <c r="O269" i="19"/>
  <c r="O269" i="29" s="1"/>
  <c r="L269" i="19"/>
  <c r="M269" i="19" s="1"/>
  <c r="M269" i="29" s="1"/>
  <c r="K269" i="19"/>
  <c r="J269" i="19"/>
  <c r="J269" i="29" s="1"/>
  <c r="I269" i="19"/>
  <c r="H269" i="19"/>
  <c r="G269" i="19"/>
  <c r="F269" i="19"/>
  <c r="BE268" i="19"/>
  <c r="BD268" i="19"/>
  <c r="AZ268" i="19"/>
  <c r="AY268" i="19"/>
  <c r="AX268" i="19"/>
  <c r="AW268" i="19"/>
  <c r="AV268" i="19"/>
  <c r="AS268" i="19"/>
  <c r="AS268" i="29" s="1"/>
  <c r="AR268" i="19"/>
  <c r="AR268" i="29" s="1"/>
  <c r="AQ268" i="19"/>
  <c r="AQ268" i="29" s="1"/>
  <c r="AP268" i="19"/>
  <c r="AP268" i="29" s="1"/>
  <c r="AO268" i="19"/>
  <c r="AO268" i="29" s="1"/>
  <c r="AN268" i="19"/>
  <c r="AN268" i="29" s="1"/>
  <c r="AM268" i="19"/>
  <c r="AM268" i="29" s="1"/>
  <c r="AL268" i="19"/>
  <c r="AT268" i="19" s="1"/>
  <c r="AT268" i="29" s="1"/>
  <c r="AK268" i="19"/>
  <c r="AU268" i="19" s="1"/>
  <c r="AU268" i="29" s="1"/>
  <c r="AJ268" i="19"/>
  <c r="AJ268" i="29" s="1"/>
  <c r="AI268" i="19"/>
  <c r="AI268" i="29" s="1"/>
  <c r="AH268" i="19"/>
  <c r="AH268" i="29" s="1"/>
  <c r="AG268" i="19"/>
  <c r="AG268" i="29" s="1"/>
  <c r="AF268" i="19"/>
  <c r="AF268" i="29" s="1"/>
  <c r="AC268" i="19"/>
  <c r="AD268" i="19" s="1"/>
  <c r="AD268" i="29" s="1"/>
  <c r="AB268" i="19"/>
  <c r="AB268" i="29" s="1"/>
  <c r="AA268" i="19"/>
  <c r="AA268" i="29" s="1"/>
  <c r="Z268" i="19"/>
  <c r="Z268" i="29" s="1"/>
  <c r="Y268" i="19"/>
  <c r="Y268" i="29" s="1"/>
  <c r="X268" i="19"/>
  <c r="X268" i="29" s="1"/>
  <c r="W268" i="19"/>
  <c r="W268" i="29" s="1"/>
  <c r="T268" i="19"/>
  <c r="V268" i="19" s="1"/>
  <c r="V268" i="29" s="1"/>
  <c r="S268" i="19"/>
  <c r="S268" i="29" s="1"/>
  <c r="R268" i="19"/>
  <c r="R268" i="29" s="1"/>
  <c r="Q268" i="19"/>
  <c r="Q268" i="29" s="1"/>
  <c r="O268" i="19"/>
  <c r="O268" i="29" s="1"/>
  <c r="L268" i="19"/>
  <c r="P268" i="19" s="1"/>
  <c r="P268" i="29" s="1"/>
  <c r="K268" i="19"/>
  <c r="J268" i="19"/>
  <c r="J268" i="29" s="1"/>
  <c r="I268" i="19"/>
  <c r="H268" i="19"/>
  <c r="G268" i="19"/>
  <c r="F268" i="19"/>
  <c r="BE267" i="19"/>
  <c r="BD267" i="19"/>
  <c r="AZ267" i="19"/>
  <c r="AY267" i="19"/>
  <c r="AX267" i="19"/>
  <c r="AW267" i="19"/>
  <c r="AV267" i="19"/>
  <c r="AS267" i="19"/>
  <c r="AS267" i="29" s="1"/>
  <c r="AR267" i="19"/>
  <c r="AR267" i="29" s="1"/>
  <c r="AQ267" i="19"/>
  <c r="AQ267" i="29" s="1"/>
  <c r="AP267" i="19"/>
  <c r="AP267" i="29" s="1"/>
  <c r="AO267" i="19"/>
  <c r="AO267" i="29" s="1"/>
  <c r="AN267" i="19"/>
  <c r="AN267" i="29" s="1"/>
  <c r="AM267" i="19"/>
  <c r="AM267" i="29" s="1"/>
  <c r="AL267" i="19"/>
  <c r="AT267" i="19" s="1"/>
  <c r="AT267" i="29" s="1"/>
  <c r="AK267" i="19"/>
  <c r="AU267" i="19" s="1"/>
  <c r="AU267" i="29" s="1"/>
  <c r="AJ267" i="19"/>
  <c r="AJ267" i="29" s="1"/>
  <c r="AI267" i="19"/>
  <c r="AI267" i="29" s="1"/>
  <c r="AH267" i="19"/>
  <c r="AH267" i="29" s="1"/>
  <c r="AG267" i="19"/>
  <c r="AG267" i="29" s="1"/>
  <c r="AF267" i="19"/>
  <c r="AF267" i="29" s="1"/>
  <c r="AD267" i="19"/>
  <c r="AD267" i="29" s="1"/>
  <c r="AC267" i="19"/>
  <c r="AE267" i="19" s="1"/>
  <c r="AE267" i="29" s="1"/>
  <c r="AB267" i="19"/>
  <c r="AB267" i="29" s="1"/>
  <c r="AA267" i="19"/>
  <c r="AA267" i="29" s="1"/>
  <c r="Z267" i="19"/>
  <c r="Z267" i="29" s="1"/>
  <c r="Y267" i="19"/>
  <c r="Y267" i="29" s="1"/>
  <c r="X267" i="19"/>
  <c r="X267" i="29" s="1"/>
  <c r="W267" i="19"/>
  <c r="W267" i="29" s="1"/>
  <c r="T267" i="19"/>
  <c r="U267" i="19" s="1"/>
  <c r="U267" i="29" s="1"/>
  <c r="S267" i="19"/>
  <c r="S267" i="29" s="1"/>
  <c r="R267" i="19"/>
  <c r="R267" i="29" s="1"/>
  <c r="Q267" i="19"/>
  <c r="Q267" i="29" s="1"/>
  <c r="O267" i="19"/>
  <c r="O267" i="29" s="1"/>
  <c r="L267" i="19"/>
  <c r="M267" i="19" s="1"/>
  <c r="M267" i="29" s="1"/>
  <c r="K267" i="19"/>
  <c r="J267" i="19"/>
  <c r="J267" i="29" s="1"/>
  <c r="I267" i="19"/>
  <c r="H267" i="19"/>
  <c r="G267" i="19"/>
  <c r="F267" i="19"/>
  <c r="BE266" i="19"/>
  <c r="BD266" i="19"/>
  <c r="AZ266" i="19"/>
  <c r="AY266" i="19"/>
  <c r="AX266" i="19"/>
  <c r="AW266" i="19"/>
  <c r="AV266" i="19"/>
  <c r="AS266" i="19"/>
  <c r="AS266" i="29" s="1"/>
  <c r="AR266" i="19"/>
  <c r="AR266" i="29" s="1"/>
  <c r="AQ266" i="19"/>
  <c r="AQ266" i="29" s="1"/>
  <c r="AP266" i="19"/>
  <c r="AP266" i="29" s="1"/>
  <c r="AO266" i="19"/>
  <c r="AO266" i="29" s="1"/>
  <c r="AN266" i="19"/>
  <c r="AN266" i="29" s="1"/>
  <c r="AM266" i="19"/>
  <c r="AM266" i="29" s="1"/>
  <c r="AL266" i="19"/>
  <c r="AT266" i="19" s="1"/>
  <c r="AT266" i="29" s="1"/>
  <c r="AK266" i="19"/>
  <c r="AK266" i="29" s="1"/>
  <c r="AJ266" i="19"/>
  <c r="AJ266" i="29" s="1"/>
  <c r="AI266" i="19"/>
  <c r="AI266" i="29" s="1"/>
  <c r="AH266" i="19"/>
  <c r="AH266" i="29" s="1"/>
  <c r="AG266" i="19"/>
  <c r="AG266" i="29" s="1"/>
  <c r="AF266" i="19"/>
  <c r="AF266" i="29" s="1"/>
  <c r="AC266" i="19"/>
  <c r="AD266" i="19" s="1"/>
  <c r="AD266" i="29" s="1"/>
  <c r="AB266" i="19"/>
  <c r="AB266" i="29" s="1"/>
  <c r="AA266" i="19"/>
  <c r="AA266" i="29" s="1"/>
  <c r="Z266" i="19"/>
  <c r="Z266" i="29" s="1"/>
  <c r="Y266" i="19"/>
  <c r="Y266" i="29" s="1"/>
  <c r="X266" i="19"/>
  <c r="X266" i="29" s="1"/>
  <c r="W266" i="19"/>
  <c r="W266" i="29" s="1"/>
  <c r="U266" i="19"/>
  <c r="U266" i="29" s="1"/>
  <c r="T266" i="19"/>
  <c r="V266" i="19" s="1"/>
  <c r="V266" i="29" s="1"/>
  <c r="S266" i="19"/>
  <c r="S266" i="29" s="1"/>
  <c r="R266" i="19"/>
  <c r="R266" i="29" s="1"/>
  <c r="Q266" i="19"/>
  <c r="Q266" i="29" s="1"/>
  <c r="O266" i="19"/>
  <c r="O266" i="29" s="1"/>
  <c r="M266" i="19"/>
  <c r="M266" i="29" s="1"/>
  <c r="L266" i="19"/>
  <c r="P266" i="19" s="1"/>
  <c r="P266" i="29" s="1"/>
  <c r="K266" i="19"/>
  <c r="J266" i="19"/>
  <c r="J266" i="29" s="1"/>
  <c r="I266" i="19"/>
  <c r="H266" i="19"/>
  <c r="G266" i="19"/>
  <c r="F266" i="19"/>
  <c r="BE265" i="19"/>
  <c r="BD265" i="19"/>
  <c r="AZ265" i="19"/>
  <c r="AY265" i="19"/>
  <c r="AX265" i="19"/>
  <c r="X265" i="19" s="1"/>
  <c r="X265" i="29" s="1"/>
  <c r="AW265" i="19"/>
  <c r="AV265" i="19"/>
  <c r="AS265" i="19"/>
  <c r="AS265" i="29" s="1"/>
  <c r="AR265" i="19"/>
  <c r="AR265" i="29" s="1"/>
  <c r="AQ265" i="19"/>
  <c r="AQ265" i="29" s="1"/>
  <c r="AP265" i="19"/>
  <c r="AP265" i="29" s="1"/>
  <c r="AO265" i="19"/>
  <c r="AO265" i="29" s="1"/>
  <c r="AN265" i="19"/>
  <c r="AN265" i="29" s="1"/>
  <c r="AM265" i="19"/>
  <c r="AM265" i="29" s="1"/>
  <c r="AL265" i="19"/>
  <c r="AT265" i="19" s="1"/>
  <c r="AT265" i="29" s="1"/>
  <c r="AK265" i="19"/>
  <c r="AK265" i="29" s="1"/>
  <c r="AJ265" i="19"/>
  <c r="AJ265" i="29" s="1"/>
  <c r="AI265" i="19"/>
  <c r="AI265" i="29" s="1"/>
  <c r="AH265" i="19"/>
  <c r="AH265" i="29" s="1"/>
  <c r="AG265" i="19"/>
  <c r="AG265" i="29" s="1"/>
  <c r="AF265" i="19"/>
  <c r="AF265" i="29" s="1"/>
  <c r="AC265" i="19"/>
  <c r="AE265" i="19" s="1"/>
  <c r="AE265" i="29" s="1"/>
  <c r="AB265" i="19"/>
  <c r="AB265" i="29" s="1"/>
  <c r="AA265" i="19"/>
  <c r="AA265" i="29" s="1"/>
  <c r="Z265" i="19"/>
  <c r="Z265" i="29" s="1"/>
  <c r="Y265" i="19"/>
  <c r="Y265" i="29" s="1"/>
  <c r="W265" i="19"/>
  <c r="W265" i="29" s="1"/>
  <c r="T265" i="19"/>
  <c r="U265" i="19" s="1"/>
  <c r="U265" i="29" s="1"/>
  <c r="S265" i="19"/>
  <c r="S265" i="29" s="1"/>
  <c r="R265" i="19"/>
  <c r="R265" i="29" s="1"/>
  <c r="Q265" i="19"/>
  <c r="Q265" i="29" s="1"/>
  <c r="O265" i="19"/>
  <c r="O265" i="29" s="1"/>
  <c r="L265" i="19"/>
  <c r="M265" i="19" s="1"/>
  <c r="M265" i="29" s="1"/>
  <c r="K265" i="19"/>
  <c r="J265" i="19"/>
  <c r="J265" i="29" s="1"/>
  <c r="I265" i="19"/>
  <c r="H265" i="19"/>
  <c r="G265" i="19"/>
  <c r="F265" i="19"/>
  <c r="BE264" i="19"/>
  <c r="BD264" i="19"/>
  <c r="AZ264" i="19"/>
  <c r="AY264" i="19"/>
  <c r="AX264" i="19"/>
  <c r="AW264" i="19"/>
  <c r="AV264" i="19"/>
  <c r="AS264" i="19"/>
  <c r="AS264" i="29" s="1"/>
  <c r="AR264" i="19"/>
  <c r="AR264" i="29" s="1"/>
  <c r="AQ264" i="19"/>
  <c r="AQ264" i="29" s="1"/>
  <c r="AP264" i="19"/>
  <c r="AP264" i="29" s="1"/>
  <c r="AO264" i="19"/>
  <c r="AO264" i="29" s="1"/>
  <c r="AN264" i="19"/>
  <c r="AN264" i="29" s="1"/>
  <c r="AM264" i="19"/>
  <c r="AM264" i="29" s="1"/>
  <c r="AL264" i="19"/>
  <c r="AT264" i="19" s="1"/>
  <c r="AT264" i="29" s="1"/>
  <c r="AK264" i="19"/>
  <c r="AU264" i="19" s="1"/>
  <c r="AU264" i="29" s="1"/>
  <c r="AJ264" i="19"/>
  <c r="AJ264" i="29" s="1"/>
  <c r="AI264" i="19"/>
  <c r="AI264" i="29" s="1"/>
  <c r="AH264" i="19"/>
  <c r="AH264" i="29" s="1"/>
  <c r="AG264" i="19"/>
  <c r="AG264" i="29" s="1"/>
  <c r="AF264" i="19"/>
  <c r="AF264" i="29" s="1"/>
  <c r="AC264" i="19"/>
  <c r="AD264" i="19" s="1"/>
  <c r="AD264" i="29" s="1"/>
  <c r="AB264" i="19"/>
  <c r="AB264" i="29" s="1"/>
  <c r="AA264" i="19"/>
  <c r="AA264" i="29" s="1"/>
  <c r="Z264" i="19"/>
  <c r="Z264" i="29" s="1"/>
  <c r="Y264" i="19"/>
  <c r="Y264" i="29" s="1"/>
  <c r="X264" i="19"/>
  <c r="X264" i="29" s="1"/>
  <c r="W264" i="19"/>
  <c r="W264" i="29" s="1"/>
  <c r="T264" i="19"/>
  <c r="V264" i="19" s="1"/>
  <c r="V264" i="29" s="1"/>
  <c r="S264" i="19"/>
  <c r="S264" i="29" s="1"/>
  <c r="R264" i="19"/>
  <c r="R264" i="29" s="1"/>
  <c r="Q264" i="19"/>
  <c r="Q264" i="29" s="1"/>
  <c r="O264" i="19"/>
  <c r="O264" i="29" s="1"/>
  <c r="L264" i="19"/>
  <c r="P264" i="19" s="1"/>
  <c r="P264" i="29" s="1"/>
  <c r="K264" i="19"/>
  <c r="J264" i="19"/>
  <c r="J264" i="29" s="1"/>
  <c r="I264" i="19"/>
  <c r="H264" i="19"/>
  <c r="G264" i="19"/>
  <c r="F264" i="19"/>
  <c r="BE263" i="19"/>
  <c r="BD263" i="19"/>
  <c r="AZ263" i="19"/>
  <c r="AY263" i="19"/>
  <c r="AX263" i="19"/>
  <c r="AW263" i="19"/>
  <c r="AV263" i="19"/>
  <c r="AS263" i="19"/>
  <c r="AS263" i="29" s="1"/>
  <c r="AR263" i="19"/>
  <c r="AR263" i="29" s="1"/>
  <c r="AQ263" i="19"/>
  <c r="AQ263" i="29" s="1"/>
  <c r="AP263" i="19"/>
  <c r="AP263" i="29" s="1"/>
  <c r="AO263" i="19"/>
  <c r="AO263" i="29" s="1"/>
  <c r="AN263" i="19"/>
  <c r="AN263" i="29" s="1"/>
  <c r="AM263" i="19"/>
  <c r="AM263" i="29" s="1"/>
  <c r="AL263" i="19"/>
  <c r="AT263" i="19" s="1"/>
  <c r="AT263" i="29" s="1"/>
  <c r="AK263" i="19"/>
  <c r="AU263" i="19" s="1"/>
  <c r="AU263" i="29" s="1"/>
  <c r="AJ263" i="19"/>
  <c r="AJ263" i="29" s="1"/>
  <c r="AI263" i="19"/>
  <c r="AI263" i="29" s="1"/>
  <c r="AH263" i="19"/>
  <c r="AH263" i="29" s="1"/>
  <c r="AG263" i="19"/>
  <c r="AG263" i="29" s="1"/>
  <c r="AF263" i="19"/>
  <c r="AF263" i="29" s="1"/>
  <c r="AD263" i="19"/>
  <c r="AD263" i="29" s="1"/>
  <c r="AC263" i="19"/>
  <c r="AE263" i="19" s="1"/>
  <c r="AE263" i="29" s="1"/>
  <c r="AB263" i="19"/>
  <c r="AB263" i="29" s="1"/>
  <c r="AA263" i="19"/>
  <c r="AA263" i="29" s="1"/>
  <c r="Z263" i="19"/>
  <c r="Z263" i="29" s="1"/>
  <c r="Y263" i="19"/>
  <c r="Y263" i="29" s="1"/>
  <c r="X263" i="19"/>
  <c r="X263" i="29" s="1"/>
  <c r="W263" i="19"/>
  <c r="W263" i="29" s="1"/>
  <c r="T263" i="19"/>
  <c r="U263" i="19" s="1"/>
  <c r="U263" i="29" s="1"/>
  <c r="S263" i="19"/>
  <c r="S263" i="29" s="1"/>
  <c r="R263" i="19"/>
  <c r="R263" i="29" s="1"/>
  <c r="Q263" i="19"/>
  <c r="Q263" i="29" s="1"/>
  <c r="O263" i="19"/>
  <c r="O263" i="29" s="1"/>
  <c r="L263" i="19"/>
  <c r="M263" i="19" s="1"/>
  <c r="M263" i="29" s="1"/>
  <c r="K263" i="19"/>
  <c r="J263" i="19"/>
  <c r="J263" i="29" s="1"/>
  <c r="I263" i="19"/>
  <c r="H263" i="19"/>
  <c r="G263" i="19"/>
  <c r="F263" i="19"/>
  <c r="BE262" i="19"/>
  <c r="BD262" i="19"/>
  <c r="AZ262" i="19"/>
  <c r="AY262" i="19"/>
  <c r="AX262" i="19"/>
  <c r="AW262" i="19"/>
  <c r="AV262" i="19"/>
  <c r="AS262" i="19"/>
  <c r="AS262" i="29" s="1"/>
  <c r="AR262" i="19"/>
  <c r="AR262" i="29" s="1"/>
  <c r="AQ262" i="19"/>
  <c r="AQ262" i="29" s="1"/>
  <c r="AP262" i="19"/>
  <c r="AP262" i="29" s="1"/>
  <c r="AO262" i="19"/>
  <c r="AO262" i="29" s="1"/>
  <c r="AN262" i="19"/>
  <c r="AN262" i="29" s="1"/>
  <c r="AM262" i="19"/>
  <c r="AM262" i="29" s="1"/>
  <c r="AL262" i="19"/>
  <c r="AT262" i="19" s="1"/>
  <c r="AT262" i="29" s="1"/>
  <c r="AK262" i="19"/>
  <c r="AK262" i="29" s="1"/>
  <c r="AJ262" i="19"/>
  <c r="AJ262" i="29" s="1"/>
  <c r="AI262" i="19"/>
  <c r="AI262" i="29" s="1"/>
  <c r="AH262" i="19"/>
  <c r="AH262" i="29" s="1"/>
  <c r="AG262" i="19"/>
  <c r="AG262" i="29" s="1"/>
  <c r="AF262" i="19"/>
  <c r="AF262" i="29" s="1"/>
  <c r="AC262" i="19"/>
  <c r="AD262" i="19" s="1"/>
  <c r="AD262" i="29" s="1"/>
  <c r="AB262" i="19"/>
  <c r="AB262" i="29" s="1"/>
  <c r="AA262" i="19"/>
  <c r="AA262" i="29" s="1"/>
  <c r="Z262" i="19"/>
  <c r="Z262" i="29" s="1"/>
  <c r="Y262" i="19"/>
  <c r="Y262" i="29" s="1"/>
  <c r="X262" i="19"/>
  <c r="X262" i="29" s="1"/>
  <c r="W262" i="19"/>
  <c r="W262" i="29" s="1"/>
  <c r="U262" i="19"/>
  <c r="U262" i="29" s="1"/>
  <c r="T262" i="19"/>
  <c r="V262" i="19" s="1"/>
  <c r="V262" i="29" s="1"/>
  <c r="S262" i="19"/>
  <c r="S262" i="29" s="1"/>
  <c r="R262" i="19"/>
  <c r="R262" i="29" s="1"/>
  <c r="Q262" i="19"/>
  <c r="Q262" i="29" s="1"/>
  <c r="O262" i="19"/>
  <c r="O262" i="29" s="1"/>
  <c r="M262" i="19"/>
  <c r="M262" i="29" s="1"/>
  <c r="L262" i="19"/>
  <c r="P262" i="19" s="1"/>
  <c r="P262" i="29" s="1"/>
  <c r="K262" i="19"/>
  <c r="J262" i="19"/>
  <c r="J262" i="29" s="1"/>
  <c r="I262" i="19"/>
  <c r="H262" i="19"/>
  <c r="G262" i="19"/>
  <c r="F262" i="19"/>
  <c r="BE261" i="19"/>
  <c r="BD261" i="19"/>
  <c r="AZ261" i="19"/>
  <c r="AY261" i="19"/>
  <c r="AX261" i="19"/>
  <c r="X261" i="19" s="1"/>
  <c r="X261" i="29" s="1"/>
  <c r="AW261" i="19"/>
  <c r="AV261" i="19"/>
  <c r="AS261" i="19"/>
  <c r="AS261" i="29" s="1"/>
  <c r="AR261" i="19"/>
  <c r="AR261" i="29" s="1"/>
  <c r="AQ261" i="19"/>
  <c r="AQ261" i="29" s="1"/>
  <c r="AP261" i="19"/>
  <c r="AP261" i="29" s="1"/>
  <c r="AO261" i="19"/>
  <c r="AO261" i="29" s="1"/>
  <c r="AN261" i="19"/>
  <c r="AN261" i="29" s="1"/>
  <c r="AM261" i="19"/>
  <c r="AM261" i="29" s="1"/>
  <c r="AL261" i="19"/>
  <c r="AT261" i="19" s="1"/>
  <c r="AT261" i="29" s="1"/>
  <c r="AK261" i="19"/>
  <c r="AK261" i="29" s="1"/>
  <c r="AJ261" i="19"/>
  <c r="AJ261" i="29" s="1"/>
  <c r="AI261" i="19"/>
  <c r="AI261" i="29" s="1"/>
  <c r="AH261" i="19"/>
  <c r="AH261" i="29" s="1"/>
  <c r="AG261" i="19"/>
  <c r="AG261" i="29" s="1"/>
  <c r="AF261" i="19"/>
  <c r="AF261" i="29" s="1"/>
  <c r="AC261" i="19"/>
  <c r="AE261" i="19" s="1"/>
  <c r="AE261" i="29" s="1"/>
  <c r="AB261" i="19"/>
  <c r="AB261" i="29" s="1"/>
  <c r="AA261" i="19"/>
  <c r="AA261" i="29" s="1"/>
  <c r="Z261" i="19"/>
  <c r="Z261" i="29" s="1"/>
  <c r="Y261" i="19"/>
  <c r="Y261" i="29" s="1"/>
  <c r="W261" i="19"/>
  <c r="W261" i="29" s="1"/>
  <c r="T261" i="19"/>
  <c r="U261" i="19" s="1"/>
  <c r="U261" i="29" s="1"/>
  <c r="S261" i="19"/>
  <c r="S261" i="29" s="1"/>
  <c r="R261" i="19"/>
  <c r="R261" i="29" s="1"/>
  <c r="Q261" i="19"/>
  <c r="Q261" i="29" s="1"/>
  <c r="O261" i="19"/>
  <c r="O261" i="29" s="1"/>
  <c r="L261" i="19"/>
  <c r="M261" i="19" s="1"/>
  <c r="M261" i="29" s="1"/>
  <c r="K261" i="19"/>
  <c r="J261" i="19"/>
  <c r="J261" i="29" s="1"/>
  <c r="I261" i="19"/>
  <c r="H261" i="19"/>
  <c r="G261" i="19"/>
  <c r="F261" i="19"/>
  <c r="BE260" i="19"/>
  <c r="BD260" i="19"/>
  <c r="AZ260" i="19"/>
  <c r="AY260" i="19"/>
  <c r="AX260" i="19"/>
  <c r="AW260" i="19"/>
  <c r="AV260" i="19"/>
  <c r="AS260" i="19"/>
  <c r="AS260" i="29" s="1"/>
  <c r="AR260" i="19"/>
  <c r="AR260" i="29" s="1"/>
  <c r="AQ260" i="19"/>
  <c r="AQ260" i="29" s="1"/>
  <c r="AP260" i="19"/>
  <c r="AP260" i="29" s="1"/>
  <c r="AO260" i="19"/>
  <c r="AO260" i="29" s="1"/>
  <c r="AN260" i="19"/>
  <c r="AN260" i="29" s="1"/>
  <c r="AM260" i="19"/>
  <c r="AM260" i="29" s="1"/>
  <c r="AL260" i="19"/>
  <c r="AT260" i="19" s="1"/>
  <c r="AT260" i="29" s="1"/>
  <c r="AK260" i="19"/>
  <c r="AU260" i="19" s="1"/>
  <c r="AU260" i="29" s="1"/>
  <c r="AJ260" i="19"/>
  <c r="AJ260" i="29" s="1"/>
  <c r="AI260" i="19"/>
  <c r="AI260" i="29" s="1"/>
  <c r="AH260" i="19"/>
  <c r="AH260" i="29" s="1"/>
  <c r="AG260" i="19"/>
  <c r="AG260" i="29" s="1"/>
  <c r="AF260" i="19"/>
  <c r="AF260" i="29" s="1"/>
  <c r="AC260" i="19"/>
  <c r="AD260" i="19" s="1"/>
  <c r="AD260" i="29" s="1"/>
  <c r="AB260" i="19"/>
  <c r="AB260" i="29" s="1"/>
  <c r="AA260" i="19"/>
  <c r="AA260" i="29" s="1"/>
  <c r="Z260" i="19"/>
  <c r="Z260" i="29" s="1"/>
  <c r="Y260" i="19"/>
  <c r="Y260" i="29" s="1"/>
  <c r="X260" i="19"/>
  <c r="X260" i="29" s="1"/>
  <c r="W260" i="19"/>
  <c r="W260" i="29" s="1"/>
  <c r="T260" i="19"/>
  <c r="V260" i="19" s="1"/>
  <c r="V260" i="29" s="1"/>
  <c r="S260" i="19"/>
  <c r="S260" i="29" s="1"/>
  <c r="R260" i="19"/>
  <c r="R260" i="29" s="1"/>
  <c r="Q260" i="19"/>
  <c r="Q260" i="29" s="1"/>
  <c r="O260" i="19"/>
  <c r="O260" i="29" s="1"/>
  <c r="L260" i="19"/>
  <c r="P260" i="19" s="1"/>
  <c r="P260" i="29" s="1"/>
  <c r="K260" i="19"/>
  <c r="J260" i="19"/>
  <c r="J260" i="29" s="1"/>
  <c r="I260" i="19"/>
  <c r="H260" i="19"/>
  <c r="G260" i="19"/>
  <c r="F260" i="19"/>
  <c r="BE259" i="19"/>
  <c r="BD259" i="19"/>
  <c r="AZ259" i="19"/>
  <c r="AY259" i="19"/>
  <c r="AX259" i="19"/>
  <c r="AW259" i="19"/>
  <c r="AV259" i="19"/>
  <c r="AS259" i="19"/>
  <c r="AS259" i="29" s="1"/>
  <c r="AR259" i="19"/>
  <c r="AR259" i="29" s="1"/>
  <c r="AQ259" i="19"/>
  <c r="AQ259" i="29" s="1"/>
  <c r="AP259" i="19"/>
  <c r="AP259" i="29" s="1"/>
  <c r="AO259" i="19"/>
  <c r="AO259" i="29" s="1"/>
  <c r="AN259" i="19"/>
  <c r="AN259" i="29" s="1"/>
  <c r="AM259" i="19"/>
  <c r="AM259" i="29" s="1"/>
  <c r="AL259" i="19"/>
  <c r="AT259" i="19" s="1"/>
  <c r="AT259" i="29" s="1"/>
  <c r="AK259" i="19"/>
  <c r="AU259" i="19" s="1"/>
  <c r="AU259" i="29" s="1"/>
  <c r="AJ259" i="19"/>
  <c r="AJ259" i="29" s="1"/>
  <c r="AI259" i="19"/>
  <c r="AI259" i="29" s="1"/>
  <c r="AH259" i="19"/>
  <c r="AH259" i="29" s="1"/>
  <c r="AG259" i="19"/>
  <c r="AG259" i="29" s="1"/>
  <c r="AF259" i="19"/>
  <c r="AF259" i="29" s="1"/>
  <c r="AD259" i="19"/>
  <c r="AD259" i="29" s="1"/>
  <c r="AC259" i="19"/>
  <c r="AE259" i="19" s="1"/>
  <c r="AE259" i="29" s="1"/>
  <c r="AB259" i="19"/>
  <c r="AB259" i="29" s="1"/>
  <c r="AA259" i="19"/>
  <c r="AA259" i="29" s="1"/>
  <c r="Z259" i="19"/>
  <c r="Z259" i="29" s="1"/>
  <c r="Y259" i="19"/>
  <c r="Y259" i="29" s="1"/>
  <c r="X259" i="19"/>
  <c r="X259" i="29" s="1"/>
  <c r="W259" i="19"/>
  <c r="W259" i="29" s="1"/>
  <c r="T259" i="19"/>
  <c r="U259" i="19" s="1"/>
  <c r="U259" i="29" s="1"/>
  <c r="S259" i="19"/>
  <c r="S259" i="29" s="1"/>
  <c r="R259" i="19"/>
  <c r="R259" i="29" s="1"/>
  <c r="Q259" i="19"/>
  <c r="Q259" i="29" s="1"/>
  <c r="O259" i="19"/>
  <c r="O259" i="29" s="1"/>
  <c r="L259" i="19"/>
  <c r="M259" i="19" s="1"/>
  <c r="M259" i="29" s="1"/>
  <c r="K259" i="19"/>
  <c r="J259" i="19"/>
  <c r="J259" i="29" s="1"/>
  <c r="I259" i="19"/>
  <c r="H259" i="19"/>
  <c r="G259" i="19"/>
  <c r="F259" i="19"/>
  <c r="BE258" i="19"/>
  <c r="BD258" i="19"/>
  <c r="AZ258" i="19"/>
  <c r="AY258" i="19"/>
  <c r="AX258" i="19"/>
  <c r="AW258" i="19"/>
  <c r="AV258" i="19"/>
  <c r="AS258" i="19"/>
  <c r="AS258" i="29" s="1"/>
  <c r="AR258" i="19"/>
  <c r="AR258" i="29" s="1"/>
  <c r="AQ258" i="19"/>
  <c r="AQ258" i="29" s="1"/>
  <c r="AP258" i="19"/>
  <c r="AP258" i="29" s="1"/>
  <c r="AO258" i="19"/>
  <c r="AO258" i="29" s="1"/>
  <c r="AN258" i="19"/>
  <c r="AN258" i="29" s="1"/>
  <c r="AM258" i="19"/>
  <c r="AM258" i="29" s="1"/>
  <c r="AL258" i="19"/>
  <c r="AT258" i="19" s="1"/>
  <c r="AT258" i="29" s="1"/>
  <c r="AK258" i="19"/>
  <c r="AK258" i="29" s="1"/>
  <c r="AJ258" i="19"/>
  <c r="AJ258" i="29" s="1"/>
  <c r="AI258" i="19"/>
  <c r="AI258" i="29" s="1"/>
  <c r="AH258" i="19"/>
  <c r="AH258" i="29" s="1"/>
  <c r="AG258" i="19"/>
  <c r="AG258" i="29" s="1"/>
  <c r="AF258" i="19"/>
  <c r="AF258" i="29" s="1"/>
  <c r="AC258" i="19"/>
  <c r="AD258" i="19" s="1"/>
  <c r="AD258" i="29" s="1"/>
  <c r="AB258" i="19"/>
  <c r="AB258" i="29" s="1"/>
  <c r="AA258" i="19"/>
  <c r="AA258" i="29" s="1"/>
  <c r="Z258" i="19"/>
  <c r="Z258" i="29" s="1"/>
  <c r="Y258" i="19"/>
  <c r="Y258" i="29" s="1"/>
  <c r="X258" i="19"/>
  <c r="X258" i="29" s="1"/>
  <c r="W258" i="19"/>
  <c r="W258" i="29" s="1"/>
  <c r="U258" i="19"/>
  <c r="U258" i="29" s="1"/>
  <c r="T258" i="19"/>
  <c r="V258" i="19" s="1"/>
  <c r="V258" i="29" s="1"/>
  <c r="S258" i="19"/>
  <c r="S258" i="29" s="1"/>
  <c r="R258" i="19"/>
  <c r="R258" i="29" s="1"/>
  <c r="Q258" i="19"/>
  <c r="Q258" i="29" s="1"/>
  <c r="O258" i="19"/>
  <c r="O258" i="29" s="1"/>
  <c r="M258" i="19"/>
  <c r="M258" i="29" s="1"/>
  <c r="L258" i="19"/>
  <c r="P258" i="19" s="1"/>
  <c r="P258" i="29" s="1"/>
  <c r="K258" i="19"/>
  <c r="J258" i="19"/>
  <c r="J258" i="29" s="1"/>
  <c r="I258" i="19"/>
  <c r="H258" i="19"/>
  <c r="G258" i="19"/>
  <c r="F258" i="19"/>
  <c r="BE257" i="19"/>
  <c r="BD257" i="19"/>
  <c r="AZ257" i="19"/>
  <c r="AY257" i="19"/>
  <c r="AX257" i="19"/>
  <c r="X257" i="19" s="1"/>
  <c r="X257" i="29" s="1"/>
  <c r="AW257" i="19"/>
  <c r="AV257" i="19"/>
  <c r="AS257" i="19"/>
  <c r="AS257" i="29" s="1"/>
  <c r="AR257" i="19"/>
  <c r="AR257" i="29" s="1"/>
  <c r="AQ257" i="19"/>
  <c r="AQ257" i="29" s="1"/>
  <c r="AP257" i="19"/>
  <c r="AP257" i="29" s="1"/>
  <c r="AO257" i="19"/>
  <c r="AO257" i="29" s="1"/>
  <c r="AN257" i="19"/>
  <c r="AN257" i="29" s="1"/>
  <c r="AM257" i="19"/>
  <c r="AM257" i="29" s="1"/>
  <c r="AL257" i="19"/>
  <c r="AT257" i="19" s="1"/>
  <c r="AT257" i="29" s="1"/>
  <c r="AK257" i="19"/>
  <c r="AK257" i="29" s="1"/>
  <c r="AJ257" i="19"/>
  <c r="AJ257" i="29" s="1"/>
  <c r="AI257" i="19"/>
  <c r="AI257" i="29" s="1"/>
  <c r="AH257" i="19"/>
  <c r="AH257" i="29" s="1"/>
  <c r="AG257" i="19"/>
  <c r="AG257" i="29" s="1"/>
  <c r="AF257" i="19"/>
  <c r="AF257" i="29" s="1"/>
  <c r="AC257" i="19"/>
  <c r="AE257" i="19" s="1"/>
  <c r="AE257" i="29" s="1"/>
  <c r="AB257" i="19"/>
  <c r="AB257" i="29" s="1"/>
  <c r="AA257" i="19"/>
  <c r="AA257" i="29" s="1"/>
  <c r="Z257" i="19"/>
  <c r="Z257" i="29" s="1"/>
  <c r="Y257" i="19"/>
  <c r="Y257" i="29" s="1"/>
  <c r="W257" i="19"/>
  <c r="W257" i="29" s="1"/>
  <c r="T257" i="19"/>
  <c r="U257" i="19" s="1"/>
  <c r="U257" i="29" s="1"/>
  <c r="S257" i="19"/>
  <c r="S257" i="29" s="1"/>
  <c r="R257" i="19"/>
  <c r="R257" i="29" s="1"/>
  <c r="Q257" i="19"/>
  <c r="Q257" i="29" s="1"/>
  <c r="O257" i="19"/>
  <c r="O257" i="29" s="1"/>
  <c r="L257" i="19"/>
  <c r="M257" i="19" s="1"/>
  <c r="M257" i="29" s="1"/>
  <c r="K257" i="19"/>
  <c r="J257" i="19"/>
  <c r="J257" i="29" s="1"/>
  <c r="I257" i="19"/>
  <c r="H257" i="19"/>
  <c r="G257" i="19"/>
  <c r="F257" i="19"/>
  <c r="BE256" i="19"/>
  <c r="BD256" i="19"/>
  <c r="AZ256" i="19"/>
  <c r="AY256" i="19"/>
  <c r="AX256" i="19"/>
  <c r="AW256" i="19"/>
  <c r="AV256" i="19"/>
  <c r="AS256" i="19"/>
  <c r="AS256" i="29" s="1"/>
  <c r="AR256" i="19"/>
  <c r="AR256" i="29" s="1"/>
  <c r="AQ256" i="19"/>
  <c r="AQ256" i="29" s="1"/>
  <c r="AP256" i="19"/>
  <c r="AP256" i="29" s="1"/>
  <c r="AO256" i="19"/>
  <c r="AO256" i="29" s="1"/>
  <c r="AN256" i="19"/>
  <c r="AN256" i="29" s="1"/>
  <c r="AM256" i="19"/>
  <c r="AM256" i="29" s="1"/>
  <c r="AL256" i="19"/>
  <c r="AT256" i="19" s="1"/>
  <c r="AT256" i="29" s="1"/>
  <c r="AK256" i="19"/>
  <c r="AU256" i="19" s="1"/>
  <c r="AU256" i="29" s="1"/>
  <c r="AJ256" i="19"/>
  <c r="AJ256" i="29" s="1"/>
  <c r="AI256" i="19"/>
  <c r="AI256" i="29" s="1"/>
  <c r="AH256" i="19"/>
  <c r="AH256" i="29" s="1"/>
  <c r="AG256" i="19"/>
  <c r="AG256" i="29" s="1"/>
  <c r="AF256" i="19"/>
  <c r="AF256" i="29" s="1"/>
  <c r="AC256" i="19"/>
  <c r="AD256" i="19" s="1"/>
  <c r="AD256" i="29" s="1"/>
  <c r="AB256" i="19"/>
  <c r="AB256" i="29" s="1"/>
  <c r="AA256" i="19"/>
  <c r="AA256" i="29" s="1"/>
  <c r="Z256" i="19"/>
  <c r="Z256" i="29" s="1"/>
  <c r="Y256" i="19"/>
  <c r="Y256" i="29" s="1"/>
  <c r="X256" i="19"/>
  <c r="X256" i="29" s="1"/>
  <c r="W256" i="19"/>
  <c r="W256" i="29" s="1"/>
  <c r="T256" i="19"/>
  <c r="V256" i="19" s="1"/>
  <c r="V256" i="29" s="1"/>
  <c r="S256" i="19"/>
  <c r="S256" i="29" s="1"/>
  <c r="R256" i="19"/>
  <c r="R256" i="29" s="1"/>
  <c r="Q256" i="19"/>
  <c r="Q256" i="29" s="1"/>
  <c r="O256" i="19"/>
  <c r="O256" i="29" s="1"/>
  <c r="L256" i="19"/>
  <c r="P256" i="19" s="1"/>
  <c r="P256" i="29" s="1"/>
  <c r="K256" i="19"/>
  <c r="J256" i="19"/>
  <c r="J256" i="29" s="1"/>
  <c r="I256" i="19"/>
  <c r="H256" i="19"/>
  <c r="G256" i="19"/>
  <c r="F256" i="19"/>
  <c r="BE255" i="19"/>
  <c r="BD255" i="19"/>
  <c r="AZ255" i="19"/>
  <c r="AY255" i="19"/>
  <c r="AX255" i="19"/>
  <c r="AW255" i="19"/>
  <c r="AV255" i="19"/>
  <c r="AS255" i="19"/>
  <c r="AS255" i="29" s="1"/>
  <c r="AR255" i="19"/>
  <c r="AR255" i="29" s="1"/>
  <c r="AQ255" i="19"/>
  <c r="AQ255" i="29" s="1"/>
  <c r="AP255" i="19"/>
  <c r="AP255" i="29" s="1"/>
  <c r="AO255" i="19"/>
  <c r="AO255" i="29" s="1"/>
  <c r="AN255" i="19"/>
  <c r="AN255" i="29" s="1"/>
  <c r="AM255" i="19"/>
  <c r="AM255" i="29" s="1"/>
  <c r="AL255" i="19"/>
  <c r="AT255" i="19" s="1"/>
  <c r="AT255" i="29" s="1"/>
  <c r="AK255" i="19"/>
  <c r="AU255" i="19" s="1"/>
  <c r="AU255" i="29" s="1"/>
  <c r="AJ255" i="19"/>
  <c r="AJ255" i="29" s="1"/>
  <c r="AI255" i="19"/>
  <c r="AI255" i="29" s="1"/>
  <c r="AH255" i="19"/>
  <c r="AH255" i="29" s="1"/>
  <c r="AG255" i="19"/>
  <c r="AG255" i="29" s="1"/>
  <c r="AF255" i="19"/>
  <c r="AF255" i="29" s="1"/>
  <c r="AD255" i="19"/>
  <c r="AD255" i="29" s="1"/>
  <c r="AC255" i="19"/>
  <c r="AE255" i="19" s="1"/>
  <c r="AE255" i="29" s="1"/>
  <c r="AB255" i="19"/>
  <c r="AB255" i="29" s="1"/>
  <c r="AA255" i="19"/>
  <c r="AA255" i="29" s="1"/>
  <c r="Z255" i="19"/>
  <c r="Z255" i="29" s="1"/>
  <c r="Y255" i="19"/>
  <c r="Y255" i="29" s="1"/>
  <c r="X255" i="19"/>
  <c r="X255" i="29" s="1"/>
  <c r="W255" i="19"/>
  <c r="W255" i="29" s="1"/>
  <c r="T255" i="19"/>
  <c r="U255" i="19" s="1"/>
  <c r="U255" i="29" s="1"/>
  <c r="S255" i="19"/>
  <c r="S255" i="29" s="1"/>
  <c r="R255" i="19"/>
  <c r="R255" i="29" s="1"/>
  <c r="Q255" i="19"/>
  <c r="Q255" i="29" s="1"/>
  <c r="O255" i="19"/>
  <c r="O255" i="29" s="1"/>
  <c r="L255" i="19"/>
  <c r="M255" i="19" s="1"/>
  <c r="M255" i="29" s="1"/>
  <c r="K255" i="19"/>
  <c r="J255" i="19"/>
  <c r="J255" i="29" s="1"/>
  <c r="I255" i="19"/>
  <c r="H255" i="19"/>
  <c r="G255" i="19"/>
  <c r="F255" i="19"/>
  <c r="BE254" i="19"/>
  <c r="BD254" i="19"/>
  <c r="AZ254" i="19"/>
  <c r="AY254" i="19"/>
  <c r="AX254" i="19"/>
  <c r="AW254" i="19"/>
  <c r="AV254" i="19"/>
  <c r="AS254" i="19"/>
  <c r="AS254" i="29" s="1"/>
  <c r="AR254" i="19"/>
  <c r="AR254" i="29" s="1"/>
  <c r="AQ254" i="19"/>
  <c r="AQ254" i="29" s="1"/>
  <c r="AP254" i="19"/>
  <c r="AP254" i="29" s="1"/>
  <c r="AO254" i="19"/>
  <c r="AO254" i="29" s="1"/>
  <c r="AN254" i="19"/>
  <c r="AN254" i="29" s="1"/>
  <c r="AM254" i="19"/>
  <c r="AM254" i="29" s="1"/>
  <c r="AL254" i="19"/>
  <c r="AT254" i="19" s="1"/>
  <c r="AT254" i="29" s="1"/>
  <c r="AK254" i="19"/>
  <c r="AK254" i="29" s="1"/>
  <c r="AJ254" i="19"/>
  <c r="AJ254" i="29" s="1"/>
  <c r="AI254" i="19"/>
  <c r="AI254" i="29" s="1"/>
  <c r="AH254" i="19"/>
  <c r="AH254" i="29" s="1"/>
  <c r="AG254" i="19"/>
  <c r="AG254" i="29" s="1"/>
  <c r="AF254" i="19"/>
  <c r="AF254" i="29" s="1"/>
  <c r="AC254" i="19"/>
  <c r="AD254" i="19" s="1"/>
  <c r="AD254" i="29" s="1"/>
  <c r="AB254" i="19"/>
  <c r="AB254" i="29" s="1"/>
  <c r="AA254" i="19"/>
  <c r="AA254" i="29" s="1"/>
  <c r="Z254" i="19"/>
  <c r="Z254" i="29" s="1"/>
  <c r="Y254" i="19"/>
  <c r="Y254" i="29" s="1"/>
  <c r="X254" i="19"/>
  <c r="X254" i="29" s="1"/>
  <c r="W254" i="19"/>
  <c r="W254" i="29" s="1"/>
  <c r="U254" i="19"/>
  <c r="U254" i="29" s="1"/>
  <c r="T254" i="19"/>
  <c r="V254" i="19" s="1"/>
  <c r="V254" i="29" s="1"/>
  <c r="S254" i="19"/>
  <c r="S254" i="29" s="1"/>
  <c r="R254" i="19"/>
  <c r="R254" i="29" s="1"/>
  <c r="Q254" i="19"/>
  <c r="Q254" i="29" s="1"/>
  <c r="O254" i="19"/>
  <c r="O254" i="29" s="1"/>
  <c r="M254" i="19"/>
  <c r="M254" i="29" s="1"/>
  <c r="L254" i="19"/>
  <c r="P254" i="19" s="1"/>
  <c r="P254" i="29" s="1"/>
  <c r="K254" i="19"/>
  <c r="J254" i="19"/>
  <c r="J254" i="29" s="1"/>
  <c r="I254" i="19"/>
  <c r="H254" i="19"/>
  <c r="G254" i="19"/>
  <c r="F254" i="19"/>
  <c r="P659" i="19" l="1"/>
  <c r="P659" i="29" s="1"/>
  <c r="M659" i="19"/>
  <c r="M659" i="29" s="1"/>
  <c r="P665" i="19"/>
  <c r="P665" i="29" s="1"/>
  <c r="M665" i="19"/>
  <c r="M665" i="29" s="1"/>
  <c r="P667" i="19"/>
  <c r="P667" i="29" s="1"/>
  <c r="M667" i="19"/>
  <c r="M667" i="29" s="1"/>
  <c r="P673" i="19"/>
  <c r="P673" i="29" s="1"/>
  <c r="M673" i="19"/>
  <c r="M673" i="29" s="1"/>
  <c r="P675" i="19"/>
  <c r="P675" i="29" s="1"/>
  <c r="M675" i="19"/>
  <c r="M675" i="29" s="1"/>
  <c r="P681" i="19"/>
  <c r="P681" i="29" s="1"/>
  <c r="M681" i="19"/>
  <c r="M681" i="29" s="1"/>
  <c r="M683" i="19"/>
  <c r="M683" i="29" s="1"/>
  <c r="P683" i="19"/>
  <c r="P683" i="29" s="1"/>
  <c r="N683" i="19"/>
  <c r="N683" i="29" s="1"/>
  <c r="M691" i="19"/>
  <c r="M691" i="29" s="1"/>
  <c r="P691" i="19"/>
  <c r="P691" i="29" s="1"/>
  <c r="N691" i="19"/>
  <c r="N691" i="29" s="1"/>
  <c r="M699" i="19"/>
  <c r="M699" i="29" s="1"/>
  <c r="P699" i="19"/>
  <c r="P699" i="29" s="1"/>
  <c r="N699" i="19"/>
  <c r="N699" i="29" s="1"/>
  <c r="M707" i="19"/>
  <c r="M707" i="29" s="1"/>
  <c r="P707" i="19"/>
  <c r="P707" i="29" s="1"/>
  <c r="N707" i="19"/>
  <c r="N707" i="29" s="1"/>
  <c r="P715" i="19"/>
  <c r="P715" i="29" s="1"/>
  <c r="M715" i="19"/>
  <c r="M715" i="29" s="1"/>
  <c r="P721" i="19"/>
  <c r="P721" i="29" s="1"/>
  <c r="M721" i="19"/>
  <c r="M721" i="29" s="1"/>
  <c r="P723" i="19"/>
  <c r="P723" i="29" s="1"/>
  <c r="M723" i="19"/>
  <c r="M723" i="29" s="1"/>
  <c r="P731" i="19"/>
  <c r="P731" i="29" s="1"/>
  <c r="M731" i="19"/>
  <c r="M731" i="29" s="1"/>
  <c r="M687" i="19"/>
  <c r="M687" i="29" s="1"/>
  <c r="P687" i="19"/>
  <c r="P687" i="29" s="1"/>
  <c r="N687" i="19"/>
  <c r="N687" i="29" s="1"/>
  <c r="M695" i="19"/>
  <c r="M695" i="29" s="1"/>
  <c r="P695" i="19"/>
  <c r="P695" i="29" s="1"/>
  <c r="N695" i="19"/>
  <c r="N695" i="29" s="1"/>
  <c r="M703" i="19"/>
  <c r="M703" i="29" s="1"/>
  <c r="P703" i="19"/>
  <c r="P703" i="29" s="1"/>
  <c r="N703" i="19"/>
  <c r="N703" i="29" s="1"/>
  <c r="M711" i="19"/>
  <c r="M711" i="29" s="1"/>
  <c r="P711" i="19"/>
  <c r="P711" i="29" s="1"/>
  <c r="N711" i="19"/>
  <c r="N711" i="29" s="1"/>
  <c r="M349" i="19"/>
  <c r="M349" i="29" s="1"/>
  <c r="M351" i="19"/>
  <c r="M351" i="29" s="1"/>
  <c r="M357" i="19"/>
  <c r="M357" i="29" s="1"/>
  <c r="M359" i="19"/>
  <c r="M359" i="29" s="1"/>
  <c r="M365" i="19"/>
  <c r="M365" i="29" s="1"/>
  <c r="M367" i="19"/>
  <c r="M367" i="29" s="1"/>
  <c r="M373" i="19"/>
  <c r="M373" i="29" s="1"/>
  <c r="M375" i="19"/>
  <c r="M375" i="29" s="1"/>
  <c r="M381" i="19"/>
  <c r="M381" i="29" s="1"/>
  <c r="M383" i="19"/>
  <c r="M383" i="29" s="1"/>
  <c r="M389" i="19"/>
  <c r="M389" i="29" s="1"/>
  <c r="M391" i="19"/>
  <c r="M391" i="29" s="1"/>
  <c r="M397" i="19"/>
  <c r="M397" i="29" s="1"/>
  <c r="M399" i="19"/>
  <c r="M399" i="29" s="1"/>
  <c r="M405" i="19"/>
  <c r="M405" i="29" s="1"/>
  <c r="M407" i="19"/>
  <c r="M407" i="29" s="1"/>
  <c r="M413" i="19"/>
  <c r="M413" i="29" s="1"/>
  <c r="M415" i="19"/>
  <c r="M415" i="29" s="1"/>
  <c r="M556" i="19"/>
  <c r="M556" i="29" s="1"/>
  <c r="P556" i="19"/>
  <c r="P556" i="29" s="1"/>
  <c r="N556" i="19"/>
  <c r="N556" i="29" s="1"/>
  <c r="N560" i="19"/>
  <c r="N560" i="29" s="1"/>
  <c r="P560" i="19"/>
  <c r="P560" i="29" s="1"/>
  <c r="N564" i="19"/>
  <c r="N564" i="29" s="1"/>
  <c r="P564" i="19"/>
  <c r="P564" i="29" s="1"/>
  <c r="N566" i="19"/>
  <c r="N566" i="29" s="1"/>
  <c r="P566" i="19"/>
  <c r="P566" i="29" s="1"/>
  <c r="N570" i="19"/>
  <c r="N570" i="29" s="1"/>
  <c r="P570" i="19"/>
  <c r="P570" i="29" s="1"/>
  <c r="N574" i="19"/>
  <c r="N574" i="29" s="1"/>
  <c r="P574" i="19"/>
  <c r="P574" i="29" s="1"/>
  <c r="N578" i="19"/>
  <c r="N578" i="29" s="1"/>
  <c r="P578" i="19"/>
  <c r="P578" i="29" s="1"/>
  <c r="N582" i="19"/>
  <c r="N582" i="29" s="1"/>
  <c r="P582" i="19"/>
  <c r="P582" i="29" s="1"/>
  <c r="N586" i="19"/>
  <c r="N586" i="29" s="1"/>
  <c r="P586" i="19"/>
  <c r="P586" i="29" s="1"/>
  <c r="N590" i="19"/>
  <c r="N590" i="29" s="1"/>
  <c r="P590" i="19"/>
  <c r="P590" i="29" s="1"/>
  <c r="N594" i="19"/>
  <c r="N594" i="29" s="1"/>
  <c r="P594" i="19"/>
  <c r="P594" i="29" s="1"/>
  <c r="N598" i="19"/>
  <c r="N598" i="29" s="1"/>
  <c r="P598" i="19"/>
  <c r="P598" i="29" s="1"/>
  <c r="M610" i="19"/>
  <c r="M610" i="29" s="1"/>
  <c r="P610" i="19"/>
  <c r="P610" i="29" s="1"/>
  <c r="N610" i="19"/>
  <c r="N610" i="29" s="1"/>
  <c r="M602" i="19"/>
  <c r="M602" i="29" s="1"/>
  <c r="P602" i="19"/>
  <c r="P602" i="29" s="1"/>
  <c r="M606" i="19"/>
  <c r="M606" i="29" s="1"/>
  <c r="P606" i="19"/>
  <c r="P606" i="29" s="1"/>
  <c r="N606" i="19"/>
  <c r="N606" i="29" s="1"/>
  <c r="P617" i="19"/>
  <c r="P617" i="29" s="1"/>
  <c r="M617" i="19"/>
  <c r="M617" i="29" s="1"/>
  <c r="M621" i="19"/>
  <c r="M621" i="29" s="1"/>
  <c r="M623" i="19"/>
  <c r="M623" i="29" s="1"/>
  <c r="M629" i="19"/>
  <c r="M629" i="29" s="1"/>
  <c r="M631" i="19"/>
  <c r="M631" i="29" s="1"/>
  <c r="M637" i="19"/>
  <c r="M637" i="29" s="1"/>
  <c r="M639" i="19"/>
  <c r="M639" i="29" s="1"/>
  <c r="M645" i="19"/>
  <c r="M645" i="29" s="1"/>
  <c r="M647" i="19"/>
  <c r="M647" i="29" s="1"/>
  <c r="M653" i="19"/>
  <c r="M653" i="29" s="1"/>
  <c r="M655" i="19"/>
  <c r="M655" i="29" s="1"/>
  <c r="M661" i="19"/>
  <c r="M661" i="29" s="1"/>
  <c r="M663" i="19"/>
  <c r="M663" i="29" s="1"/>
  <c r="M669" i="19"/>
  <c r="M669" i="29" s="1"/>
  <c r="M671" i="19"/>
  <c r="M671" i="29" s="1"/>
  <c r="M677" i="19"/>
  <c r="M677" i="29" s="1"/>
  <c r="M679" i="19"/>
  <c r="M679" i="29" s="1"/>
  <c r="M717" i="19"/>
  <c r="M717" i="29" s="1"/>
  <c r="M719" i="19"/>
  <c r="M719" i="29" s="1"/>
  <c r="M725" i="19"/>
  <c r="M725" i="29" s="1"/>
  <c r="M727" i="19"/>
  <c r="M727" i="29" s="1"/>
  <c r="AE293" i="19"/>
  <c r="AE293" i="29" s="1"/>
  <c r="AC293" i="29"/>
  <c r="AT294" i="19"/>
  <c r="AT294" i="29" s="1"/>
  <c r="AL294" i="29"/>
  <c r="U295" i="19"/>
  <c r="U295" i="29" s="1"/>
  <c r="T295" i="29"/>
  <c r="AK295" i="29"/>
  <c r="V296" i="19"/>
  <c r="V296" i="29" s="1"/>
  <c r="T296" i="29"/>
  <c r="AK296" i="29"/>
  <c r="AE297" i="19"/>
  <c r="AE297" i="29" s="1"/>
  <c r="AC297" i="29"/>
  <c r="AT298" i="19"/>
  <c r="AT298" i="29" s="1"/>
  <c r="AL298" i="29"/>
  <c r="U299" i="19"/>
  <c r="U299" i="29" s="1"/>
  <c r="T299" i="29"/>
  <c r="AD300" i="19"/>
  <c r="AD300" i="29" s="1"/>
  <c r="AC300" i="29"/>
  <c r="AE301" i="19"/>
  <c r="AE301" i="29" s="1"/>
  <c r="AC301" i="29"/>
  <c r="V304" i="19"/>
  <c r="V304" i="29" s="1"/>
  <c r="T304" i="29"/>
  <c r="AE305" i="19"/>
  <c r="AE305" i="29" s="1"/>
  <c r="AC305" i="29"/>
  <c r="AK307" i="29"/>
  <c r="V308" i="19"/>
  <c r="V308" i="29" s="1"/>
  <c r="T308" i="29"/>
  <c r="AT310" i="19"/>
  <c r="AT310" i="29" s="1"/>
  <c r="AL310" i="29"/>
  <c r="AD312" i="19"/>
  <c r="AD312" i="29" s="1"/>
  <c r="AC312" i="29"/>
  <c r="AE313" i="19"/>
  <c r="AE313" i="29" s="1"/>
  <c r="AC313" i="29"/>
  <c r="AT314" i="19"/>
  <c r="AT314" i="29" s="1"/>
  <c r="AL314" i="29"/>
  <c r="U315" i="19"/>
  <c r="U315" i="29" s="1"/>
  <c r="T315" i="29"/>
  <c r="AK315" i="29"/>
  <c r="V316" i="19"/>
  <c r="V316" i="29" s="1"/>
  <c r="T316" i="29"/>
  <c r="AE317" i="19"/>
  <c r="AE317" i="29" s="1"/>
  <c r="AC317" i="29"/>
  <c r="AT318" i="19"/>
  <c r="AT318" i="29" s="1"/>
  <c r="AL318" i="29"/>
  <c r="AK319" i="29"/>
  <c r="V320" i="19"/>
  <c r="V320" i="29" s="1"/>
  <c r="T320" i="29"/>
  <c r="AE321" i="19"/>
  <c r="AE321" i="29" s="1"/>
  <c r="AC321" i="29"/>
  <c r="AT321" i="19"/>
  <c r="AT321" i="29" s="1"/>
  <c r="AL321" i="29"/>
  <c r="U323" i="19"/>
  <c r="U323" i="29" s="1"/>
  <c r="T323" i="29"/>
  <c r="AK323" i="29"/>
  <c r="AD324" i="19"/>
  <c r="AD324" i="29" s="1"/>
  <c r="AC324" i="29"/>
  <c r="U327" i="19"/>
  <c r="U327" i="29" s="1"/>
  <c r="T327" i="29"/>
  <c r="AK327" i="29"/>
  <c r="AD328" i="19"/>
  <c r="AD328" i="29" s="1"/>
  <c r="AC328" i="29"/>
  <c r="AK328" i="29"/>
  <c r="AE329" i="19"/>
  <c r="AE329" i="29" s="1"/>
  <c r="AC329" i="29"/>
  <c r="AT329" i="19"/>
  <c r="AT329" i="29" s="1"/>
  <c r="AL329" i="29"/>
  <c r="AT330" i="19"/>
  <c r="AT330" i="29" s="1"/>
  <c r="AL330" i="29"/>
  <c r="M256" i="19"/>
  <c r="M256" i="29" s="1"/>
  <c r="U256" i="19"/>
  <c r="U256" i="29" s="1"/>
  <c r="AD257" i="19"/>
  <c r="AD257" i="29" s="1"/>
  <c r="M260" i="19"/>
  <c r="M260" i="29" s="1"/>
  <c r="U260" i="19"/>
  <c r="U260" i="29" s="1"/>
  <c r="AD261" i="19"/>
  <c r="AD261" i="29" s="1"/>
  <c r="M264" i="19"/>
  <c r="M264" i="29" s="1"/>
  <c r="U264" i="19"/>
  <c r="U264" i="29" s="1"/>
  <c r="AD265" i="19"/>
  <c r="AD265" i="29" s="1"/>
  <c r="M268" i="19"/>
  <c r="M268" i="29" s="1"/>
  <c r="U268" i="19"/>
  <c r="U268" i="29" s="1"/>
  <c r="AD269" i="19"/>
  <c r="AD269" i="29" s="1"/>
  <c r="M272" i="19"/>
  <c r="M272" i="29" s="1"/>
  <c r="U272" i="19"/>
  <c r="U272" i="29" s="1"/>
  <c r="AD273" i="19"/>
  <c r="AD273" i="29" s="1"/>
  <c r="M276" i="19"/>
  <c r="M276" i="29" s="1"/>
  <c r="U276" i="19"/>
  <c r="U276" i="29" s="1"/>
  <c r="AD277" i="19"/>
  <c r="AD277" i="29" s="1"/>
  <c r="M280" i="19"/>
  <c r="M280" i="29" s="1"/>
  <c r="U280" i="19"/>
  <c r="U280" i="29" s="1"/>
  <c r="AD281" i="19"/>
  <c r="AD281" i="29" s="1"/>
  <c r="M284" i="19"/>
  <c r="M284" i="29" s="1"/>
  <c r="U284" i="19"/>
  <c r="U284" i="29" s="1"/>
  <c r="AD285" i="19"/>
  <c r="AD285" i="29" s="1"/>
  <c r="M288" i="19"/>
  <c r="M288" i="29" s="1"/>
  <c r="U288" i="19"/>
  <c r="U288" i="29" s="1"/>
  <c r="AD289" i="19"/>
  <c r="AD289" i="29" s="1"/>
  <c r="M292" i="19"/>
  <c r="M292" i="29" s="1"/>
  <c r="U292" i="19"/>
  <c r="U292" i="29" s="1"/>
  <c r="AT292" i="19"/>
  <c r="AT292" i="29" s="1"/>
  <c r="AL292" i="29"/>
  <c r="U293" i="19"/>
  <c r="U293" i="29" s="1"/>
  <c r="T293" i="29"/>
  <c r="AD293" i="19"/>
  <c r="AD293" i="29" s="1"/>
  <c r="V294" i="19"/>
  <c r="V294" i="29" s="1"/>
  <c r="T294" i="29"/>
  <c r="AD294" i="19"/>
  <c r="AD294" i="29" s="1"/>
  <c r="AC294" i="29"/>
  <c r="AE295" i="19"/>
  <c r="AE295" i="29" s="1"/>
  <c r="AC295" i="29"/>
  <c r="AT295" i="19"/>
  <c r="AT295" i="29" s="1"/>
  <c r="AL295" i="29"/>
  <c r="M296" i="19"/>
  <c r="M296" i="29" s="1"/>
  <c r="U296" i="19"/>
  <c r="U296" i="29" s="1"/>
  <c r="AT296" i="19"/>
  <c r="AT296" i="29" s="1"/>
  <c r="AL296" i="29"/>
  <c r="U297" i="19"/>
  <c r="U297" i="29" s="1"/>
  <c r="T297" i="29"/>
  <c r="AD297" i="19"/>
  <c r="AD297" i="29" s="1"/>
  <c r="V298" i="19"/>
  <c r="V298" i="29" s="1"/>
  <c r="T298" i="29"/>
  <c r="AD298" i="19"/>
  <c r="AD298" i="29" s="1"/>
  <c r="AC298" i="29"/>
  <c r="AE299" i="19"/>
  <c r="AE299" i="29" s="1"/>
  <c r="AC299" i="29"/>
  <c r="AT299" i="19"/>
  <c r="AT299" i="29" s="1"/>
  <c r="AL299" i="29"/>
  <c r="M300" i="19"/>
  <c r="M300" i="29" s="1"/>
  <c r="AT300" i="19"/>
  <c r="AT300" i="29" s="1"/>
  <c r="AL300" i="29"/>
  <c r="U301" i="19"/>
  <c r="U301" i="29" s="1"/>
  <c r="T301" i="29"/>
  <c r="AD301" i="19"/>
  <c r="AD301" i="29" s="1"/>
  <c r="V302" i="19"/>
  <c r="V302" i="29" s="1"/>
  <c r="T302" i="29"/>
  <c r="AD302" i="19"/>
  <c r="AD302" i="29" s="1"/>
  <c r="AC302" i="29"/>
  <c r="AE303" i="19"/>
  <c r="AE303" i="29" s="1"/>
  <c r="AC303" i="29"/>
  <c r="AT303" i="19"/>
  <c r="AT303" i="29" s="1"/>
  <c r="AL303" i="29"/>
  <c r="M304" i="19"/>
  <c r="M304" i="29" s="1"/>
  <c r="U304" i="19"/>
  <c r="U304" i="29" s="1"/>
  <c r="AT304" i="19"/>
  <c r="AT304" i="29" s="1"/>
  <c r="AL304" i="29"/>
  <c r="U305" i="19"/>
  <c r="U305" i="29" s="1"/>
  <c r="T305" i="29"/>
  <c r="AD305" i="19"/>
  <c r="AD305" i="29" s="1"/>
  <c r="V306" i="19"/>
  <c r="V306" i="29" s="1"/>
  <c r="T306" i="29"/>
  <c r="AD306" i="19"/>
  <c r="AD306" i="29" s="1"/>
  <c r="AC306" i="29"/>
  <c r="AE307" i="19"/>
  <c r="AE307" i="29" s="1"/>
  <c r="AC307" i="29"/>
  <c r="AT307" i="19"/>
  <c r="AT307" i="29" s="1"/>
  <c r="AL307" i="29"/>
  <c r="M308" i="19"/>
  <c r="M308" i="29" s="1"/>
  <c r="U308" i="19"/>
  <c r="U308" i="29" s="1"/>
  <c r="AT308" i="19"/>
  <c r="AT308" i="29" s="1"/>
  <c r="AL308" i="29"/>
  <c r="U309" i="19"/>
  <c r="U309" i="29" s="1"/>
  <c r="T309" i="29"/>
  <c r="V310" i="19"/>
  <c r="V310" i="29" s="1"/>
  <c r="T310" i="29"/>
  <c r="AD310" i="19"/>
  <c r="AD310" i="29" s="1"/>
  <c r="AC310" i="29"/>
  <c r="AE311" i="19"/>
  <c r="AE311" i="29" s="1"/>
  <c r="AC311" i="29"/>
  <c r="AT311" i="19"/>
  <c r="AT311" i="29" s="1"/>
  <c r="AL311" i="29"/>
  <c r="M312" i="19"/>
  <c r="M312" i="29" s="1"/>
  <c r="AT312" i="19"/>
  <c r="AT312" i="29" s="1"/>
  <c r="AL312" i="29"/>
  <c r="U313" i="19"/>
  <c r="U313" i="29" s="1"/>
  <c r="T313" i="29"/>
  <c r="AD313" i="19"/>
  <c r="AD313" i="29" s="1"/>
  <c r="V314" i="19"/>
  <c r="V314" i="29" s="1"/>
  <c r="T314" i="29"/>
  <c r="AD314" i="19"/>
  <c r="AD314" i="29" s="1"/>
  <c r="AC314" i="29"/>
  <c r="AE315" i="19"/>
  <c r="AE315" i="29" s="1"/>
  <c r="AC315" i="29"/>
  <c r="AT315" i="19"/>
  <c r="AT315" i="29" s="1"/>
  <c r="AL315" i="29"/>
  <c r="M316" i="19"/>
  <c r="M316" i="29" s="1"/>
  <c r="U316" i="19"/>
  <c r="U316" i="29" s="1"/>
  <c r="AT316" i="19"/>
  <c r="AT316" i="29" s="1"/>
  <c r="AL316" i="29"/>
  <c r="U317" i="19"/>
  <c r="U317" i="29" s="1"/>
  <c r="T317" i="29"/>
  <c r="AD317" i="19"/>
  <c r="AD317" i="29" s="1"/>
  <c r="V318" i="19"/>
  <c r="V318" i="29" s="1"/>
  <c r="T318" i="29"/>
  <c r="AD318" i="19"/>
  <c r="AD318" i="29" s="1"/>
  <c r="AC318" i="29"/>
  <c r="AE319" i="19"/>
  <c r="AE319" i="29" s="1"/>
  <c r="AC319" i="29"/>
  <c r="AT319" i="19"/>
  <c r="AT319" i="29" s="1"/>
  <c r="AL319" i="29"/>
  <c r="M320" i="19"/>
  <c r="M320" i="29" s="1"/>
  <c r="U320" i="19"/>
  <c r="U320" i="29" s="1"/>
  <c r="AT320" i="19"/>
  <c r="AT320" i="29" s="1"/>
  <c r="AL320" i="29"/>
  <c r="U321" i="19"/>
  <c r="U321" i="29" s="1"/>
  <c r="T321" i="29"/>
  <c r="AD321" i="19"/>
  <c r="AD321" i="29" s="1"/>
  <c r="V322" i="19"/>
  <c r="V322" i="29" s="1"/>
  <c r="T322" i="29"/>
  <c r="AD322" i="19"/>
  <c r="AD322" i="29" s="1"/>
  <c r="AC322" i="29"/>
  <c r="AE323" i="19"/>
  <c r="AE323" i="29" s="1"/>
  <c r="AC323" i="29"/>
  <c r="AT323" i="19"/>
  <c r="AT323" i="29" s="1"/>
  <c r="AL323" i="29"/>
  <c r="M324" i="19"/>
  <c r="M324" i="29" s="1"/>
  <c r="AT324" i="19"/>
  <c r="AT324" i="29" s="1"/>
  <c r="AL324" i="29"/>
  <c r="U325" i="19"/>
  <c r="U325" i="29" s="1"/>
  <c r="T325" i="29"/>
  <c r="V326" i="19"/>
  <c r="V326" i="29" s="1"/>
  <c r="T326" i="29"/>
  <c r="AD326" i="19"/>
  <c r="AD326" i="29" s="1"/>
  <c r="AC326" i="29"/>
  <c r="AE327" i="19"/>
  <c r="AE327" i="29" s="1"/>
  <c r="AC327" i="29"/>
  <c r="AT327" i="19"/>
  <c r="AT327" i="29" s="1"/>
  <c r="AL327" i="29"/>
  <c r="M328" i="19"/>
  <c r="M328" i="29" s="1"/>
  <c r="AT328" i="19"/>
  <c r="AT328" i="29" s="1"/>
  <c r="AL328" i="29"/>
  <c r="U329" i="19"/>
  <c r="U329" i="29" s="1"/>
  <c r="T329" i="29"/>
  <c r="AD329" i="19"/>
  <c r="AD329" i="29" s="1"/>
  <c r="V330" i="19"/>
  <c r="V330" i="29" s="1"/>
  <c r="T330" i="29"/>
  <c r="AD330" i="19"/>
  <c r="AD330" i="29" s="1"/>
  <c r="AC330" i="29"/>
  <c r="AE331" i="19"/>
  <c r="AE331" i="29" s="1"/>
  <c r="AC331" i="29"/>
  <c r="AT331" i="19"/>
  <c r="AT331" i="29" s="1"/>
  <c r="AL331" i="29"/>
  <c r="M332" i="19"/>
  <c r="M332" i="29" s="1"/>
  <c r="AT332" i="19"/>
  <c r="AT332" i="29" s="1"/>
  <c r="AL332" i="29"/>
  <c r="U333" i="19"/>
  <c r="U333" i="29" s="1"/>
  <c r="T333" i="29"/>
  <c r="V334" i="19"/>
  <c r="V334" i="29" s="1"/>
  <c r="T334" i="29"/>
  <c r="AD334" i="19"/>
  <c r="AD334" i="29" s="1"/>
  <c r="AC334" i="29"/>
  <c r="AE335" i="19"/>
  <c r="AE335" i="29" s="1"/>
  <c r="AC335" i="29"/>
  <c r="AT335" i="19"/>
  <c r="AT335" i="29" s="1"/>
  <c r="AL335" i="29"/>
  <c r="M336" i="19"/>
  <c r="M336" i="29" s="1"/>
  <c r="AT336" i="19"/>
  <c r="AT336" i="29" s="1"/>
  <c r="AL336" i="29"/>
  <c r="U337" i="19"/>
  <c r="U337" i="29" s="1"/>
  <c r="T337" i="29"/>
  <c r="V338" i="19"/>
  <c r="V338" i="29" s="1"/>
  <c r="T338" i="29"/>
  <c r="AD338" i="19"/>
  <c r="AD338" i="29" s="1"/>
  <c r="AC338" i="29"/>
  <c r="AE339" i="19"/>
  <c r="AE339" i="29" s="1"/>
  <c r="AC339" i="29"/>
  <c r="AT339" i="19"/>
  <c r="AT339" i="29" s="1"/>
  <c r="AL339" i="29"/>
  <c r="M340" i="19"/>
  <c r="M340" i="29" s="1"/>
  <c r="AT340" i="19"/>
  <c r="AT340" i="29" s="1"/>
  <c r="AL340" i="29"/>
  <c r="U341" i="19"/>
  <c r="U341" i="29" s="1"/>
  <c r="T341" i="29"/>
  <c r="V342" i="19"/>
  <c r="V342" i="29" s="1"/>
  <c r="T342" i="29"/>
  <c r="AD342" i="19"/>
  <c r="AD342" i="29" s="1"/>
  <c r="AC342" i="29"/>
  <c r="AE343" i="19"/>
  <c r="AE343" i="29" s="1"/>
  <c r="AC343" i="29"/>
  <c r="AT343" i="19"/>
  <c r="AT343" i="29" s="1"/>
  <c r="AL343" i="29"/>
  <c r="M344" i="19"/>
  <c r="M344" i="29" s="1"/>
  <c r="V345" i="19"/>
  <c r="V345" i="29" s="1"/>
  <c r="T345" i="29"/>
  <c r="AD345" i="19"/>
  <c r="AD345" i="29" s="1"/>
  <c r="AC345" i="29"/>
  <c r="N346" i="19"/>
  <c r="N346" i="29" s="1"/>
  <c r="P346" i="19"/>
  <c r="P346" i="29" s="1"/>
  <c r="U346" i="19"/>
  <c r="U346" i="29" s="1"/>
  <c r="T346" i="29"/>
  <c r="V347" i="19"/>
  <c r="V347" i="29" s="1"/>
  <c r="T347" i="29"/>
  <c r="AD347" i="19"/>
  <c r="AD347" i="29" s="1"/>
  <c r="AC347" i="29"/>
  <c r="V349" i="19"/>
  <c r="V349" i="29" s="1"/>
  <c r="T349" i="29"/>
  <c r="AD349" i="19"/>
  <c r="AD349" i="29" s="1"/>
  <c r="AC349" i="29"/>
  <c r="N350" i="19"/>
  <c r="N350" i="29" s="1"/>
  <c r="P350" i="19"/>
  <c r="P350" i="29" s="1"/>
  <c r="U350" i="19"/>
  <c r="U350" i="29" s="1"/>
  <c r="T350" i="29"/>
  <c r="V351" i="19"/>
  <c r="V351" i="29" s="1"/>
  <c r="T351" i="29"/>
  <c r="AD351" i="19"/>
  <c r="AD351" i="29" s="1"/>
  <c r="AC351" i="29"/>
  <c r="V353" i="19"/>
  <c r="V353" i="29" s="1"/>
  <c r="T353" i="29"/>
  <c r="AD353" i="19"/>
  <c r="AD353" i="29" s="1"/>
  <c r="AC353" i="29"/>
  <c r="N354" i="19"/>
  <c r="N354" i="29" s="1"/>
  <c r="P354" i="19"/>
  <c r="P354" i="29" s="1"/>
  <c r="U354" i="19"/>
  <c r="U354" i="29" s="1"/>
  <c r="T354" i="29"/>
  <c r="V355" i="19"/>
  <c r="V355" i="29" s="1"/>
  <c r="T355" i="29"/>
  <c r="AD355" i="19"/>
  <c r="AD355" i="29" s="1"/>
  <c r="AC355" i="29"/>
  <c r="V357" i="19"/>
  <c r="V357" i="29" s="1"/>
  <c r="T357" i="29"/>
  <c r="AD357" i="19"/>
  <c r="AD357" i="29" s="1"/>
  <c r="AC357" i="29"/>
  <c r="N358" i="19"/>
  <c r="N358" i="29" s="1"/>
  <c r="P358" i="19"/>
  <c r="P358" i="29" s="1"/>
  <c r="U358" i="19"/>
  <c r="U358" i="29" s="1"/>
  <c r="T358" i="29"/>
  <c r="V359" i="19"/>
  <c r="V359" i="29" s="1"/>
  <c r="T359" i="29"/>
  <c r="AD359" i="19"/>
  <c r="AD359" i="29" s="1"/>
  <c r="AC359" i="29"/>
  <c r="V361" i="19"/>
  <c r="V361" i="29" s="1"/>
  <c r="T361" i="29"/>
  <c r="AD361" i="19"/>
  <c r="AD361" i="29" s="1"/>
  <c r="AC361" i="29"/>
  <c r="N362" i="19"/>
  <c r="N362" i="29" s="1"/>
  <c r="P362" i="19"/>
  <c r="P362" i="29" s="1"/>
  <c r="U362" i="19"/>
  <c r="U362" i="29" s="1"/>
  <c r="T362" i="29"/>
  <c r="V363" i="19"/>
  <c r="V363" i="29" s="1"/>
  <c r="T363" i="29"/>
  <c r="AD363" i="19"/>
  <c r="AD363" i="29" s="1"/>
  <c r="AC363" i="29"/>
  <c r="V365" i="19"/>
  <c r="V365" i="29" s="1"/>
  <c r="T365" i="29"/>
  <c r="AD365" i="19"/>
  <c r="AD365" i="29" s="1"/>
  <c r="AC365" i="29"/>
  <c r="N366" i="19"/>
  <c r="N366" i="29" s="1"/>
  <c r="P366" i="19"/>
  <c r="P366" i="29" s="1"/>
  <c r="U366" i="19"/>
  <c r="U366" i="29" s="1"/>
  <c r="T366" i="29"/>
  <c r="V367" i="19"/>
  <c r="V367" i="29" s="1"/>
  <c r="T367" i="29"/>
  <c r="AD367" i="19"/>
  <c r="AD367" i="29" s="1"/>
  <c r="AC367" i="29"/>
  <c r="V369" i="19"/>
  <c r="V369" i="29" s="1"/>
  <c r="T369" i="29"/>
  <c r="AD369" i="19"/>
  <c r="AD369" i="29" s="1"/>
  <c r="AC369" i="29"/>
  <c r="AT369" i="19"/>
  <c r="AT369" i="29" s="1"/>
  <c r="AL369" i="29"/>
  <c r="N370" i="19"/>
  <c r="N370" i="29" s="1"/>
  <c r="P370" i="19"/>
  <c r="P370" i="29" s="1"/>
  <c r="U370" i="19"/>
  <c r="U370" i="29" s="1"/>
  <c r="T370" i="29"/>
  <c r="V371" i="19"/>
  <c r="V371" i="29" s="1"/>
  <c r="T371" i="29"/>
  <c r="AD371" i="19"/>
  <c r="AD371" i="29" s="1"/>
  <c r="AC371" i="29"/>
  <c r="V373" i="19"/>
  <c r="V373" i="29" s="1"/>
  <c r="T373" i="29"/>
  <c r="AD373" i="19"/>
  <c r="AD373" i="29" s="1"/>
  <c r="AC373" i="29"/>
  <c r="AT373" i="19"/>
  <c r="AT373" i="29" s="1"/>
  <c r="AL373" i="29"/>
  <c r="N374" i="19"/>
  <c r="N374" i="29" s="1"/>
  <c r="P374" i="19"/>
  <c r="P374" i="29" s="1"/>
  <c r="U374" i="19"/>
  <c r="U374" i="29" s="1"/>
  <c r="T374" i="29"/>
  <c r="V375" i="19"/>
  <c r="V375" i="29" s="1"/>
  <c r="T375" i="29"/>
  <c r="AD375" i="19"/>
  <c r="AD375" i="29" s="1"/>
  <c r="AC375" i="29"/>
  <c r="V377" i="19"/>
  <c r="V377" i="29" s="1"/>
  <c r="T377" i="29"/>
  <c r="AD377" i="19"/>
  <c r="AD377" i="29" s="1"/>
  <c r="AC377" i="29"/>
  <c r="AT377" i="19"/>
  <c r="AT377" i="29" s="1"/>
  <c r="AL377" i="29"/>
  <c r="N378" i="19"/>
  <c r="N378" i="29" s="1"/>
  <c r="P378" i="19"/>
  <c r="P378" i="29" s="1"/>
  <c r="U378" i="19"/>
  <c r="U378" i="29" s="1"/>
  <c r="T378" i="29"/>
  <c r="V379" i="19"/>
  <c r="V379" i="29" s="1"/>
  <c r="T379" i="29"/>
  <c r="AD379" i="19"/>
  <c r="AD379" i="29" s="1"/>
  <c r="AC379" i="29"/>
  <c r="V381" i="19"/>
  <c r="V381" i="29" s="1"/>
  <c r="T381" i="29"/>
  <c r="AD381" i="19"/>
  <c r="AD381" i="29" s="1"/>
  <c r="AC381" i="29"/>
  <c r="AT381" i="19"/>
  <c r="AT381" i="29" s="1"/>
  <c r="AL381" i="29"/>
  <c r="N382" i="19"/>
  <c r="N382" i="29" s="1"/>
  <c r="P382" i="19"/>
  <c r="P382" i="29" s="1"/>
  <c r="U382" i="19"/>
  <c r="U382" i="29" s="1"/>
  <c r="T382" i="29"/>
  <c r="V383" i="19"/>
  <c r="V383" i="29" s="1"/>
  <c r="T383" i="29"/>
  <c r="AD383" i="19"/>
  <c r="AD383" i="29" s="1"/>
  <c r="AC383" i="29"/>
  <c r="V385" i="19"/>
  <c r="V385" i="29" s="1"/>
  <c r="T385" i="29"/>
  <c r="AD385" i="19"/>
  <c r="AD385" i="29" s="1"/>
  <c r="AC385" i="29"/>
  <c r="AT385" i="19"/>
  <c r="AT385" i="29" s="1"/>
  <c r="AL385" i="29"/>
  <c r="N386" i="19"/>
  <c r="N386" i="29" s="1"/>
  <c r="P386" i="19"/>
  <c r="P386" i="29" s="1"/>
  <c r="U386" i="19"/>
  <c r="U386" i="29" s="1"/>
  <c r="T386" i="29"/>
  <c r="V387" i="19"/>
  <c r="V387" i="29" s="1"/>
  <c r="T387" i="29"/>
  <c r="AD387" i="19"/>
  <c r="AD387" i="29" s="1"/>
  <c r="AC387" i="29"/>
  <c r="V389" i="19"/>
  <c r="V389" i="29" s="1"/>
  <c r="T389" i="29"/>
  <c r="AD389" i="19"/>
  <c r="AD389" i="29" s="1"/>
  <c r="AC389" i="29"/>
  <c r="N390" i="19"/>
  <c r="N390" i="29" s="1"/>
  <c r="P390" i="19"/>
  <c r="P390" i="29" s="1"/>
  <c r="U390" i="19"/>
  <c r="U390" i="29" s="1"/>
  <c r="T390" i="29"/>
  <c r="V391" i="19"/>
  <c r="V391" i="29" s="1"/>
  <c r="T391" i="29"/>
  <c r="AD391" i="19"/>
  <c r="AD391" i="29" s="1"/>
  <c r="AC391" i="29"/>
  <c r="V393" i="19"/>
  <c r="V393" i="29" s="1"/>
  <c r="T393" i="29"/>
  <c r="AD393" i="19"/>
  <c r="AD393" i="29" s="1"/>
  <c r="AC393" i="29"/>
  <c r="N394" i="19"/>
  <c r="N394" i="29" s="1"/>
  <c r="P394" i="19"/>
  <c r="P394" i="29" s="1"/>
  <c r="U394" i="19"/>
  <c r="U394" i="29" s="1"/>
  <c r="T394" i="29"/>
  <c r="V395" i="19"/>
  <c r="V395" i="29" s="1"/>
  <c r="T395" i="29"/>
  <c r="AD395" i="19"/>
  <c r="AD395" i="29" s="1"/>
  <c r="AC395" i="29"/>
  <c r="V397" i="19"/>
  <c r="V397" i="29" s="1"/>
  <c r="T397" i="29"/>
  <c r="AD397" i="19"/>
  <c r="AD397" i="29" s="1"/>
  <c r="AC397" i="29"/>
  <c r="N398" i="19"/>
  <c r="N398" i="29" s="1"/>
  <c r="P398" i="19"/>
  <c r="P398" i="29" s="1"/>
  <c r="U398" i="19"/>
  <c r="U398" i="29" s="1"/>
  <c r="T398" i="29"/>
  <c r="V399" i="19"/>
  <c r="V399" i="29" s="1"/>
  <c r="T399" i="29"/>
  <c r="AD399" i="19"/>
  <c r="AD399" i="29" s="1"/>
  <c r="AC399" i="29"/>
  <c r="V401" i="19"/>
  <c r="V401" i="29" s="1"/>
  <c r="T401" i="29"/>
  <c r="AD401" i="19"/>
  <c r="AD401" i="29" s="1"/>
  <c r="AC401" i="29"/>
  <c r="AT401" i="19"/>
  <c r="AT401" i="29" s="1"/>
  <c r="AL401" i="29"/>
  <c r="N402" i="19"/>
  <c r="N402" i="29" s="1"/>
  <c r="P402" i="19"/>
  <c r="P402" i="29" s="1"/>
  <c r="U402" i="19"/>
  <c r="U402" i="29" s="1"/>
  <c r="T402" i="29"/>
  <c r="V403" i="19"/>
  <c r="V403" i="29" s="1"/>
  <c r="T403" i="29"/>
  <c r="AD403" i="19"/>
  <c r="AD403" i="29" s="1"/>
  <c r="AC403" i="29"/>
  <c r="V405" i="19"/>
  <c r="V405" i="29" s="1"/>
  <c r="T405" i="29"/>
  <c r="AD405" i="19"/>
  <c r="AD405" i="29" s="1"/>
  <c r="AC405" i="29"/>
  <c r="AT405" i="19"/>
  <c r="AT405" i="29" s="1"/>
  <c r="AL405" i="29"/>
  <c r="N406" i="19"/>
  <c r="N406" i="29" s="1"/>
  <c r="P406" i="19"/>
  <c r="P406" i="29" s="1"/>
  <c r="U406" i="19"/>
  <c r="U406" i="29" s="1"/>
  <c r="T406" i="29"/>
  <c r="V407" i="19"/>
  <c r="V407" i="29" s="1"/>
  <c r="T407" i="29"/>
  <c r="AD407" i="19"/>
  <c r="AD407" i="29" s="1"/>
  <c r="AC407" i="29"/>
  <c r="V409" i="19"/>
  <c r="V409" i="29" s="1"/>
  <c r="T409" i="29"/>
  <c r="AD409" i="19"/>
  <c r="AD409" i="29" s="1"/>
  <c r="AC409" i="29"/>
  <c r="AT409" i="19"/>
  <c r="AT409" i="29" s="1"/>
  <c r="AL409" i="29"/>
  <c r="N410" i="19"/>
  <c r="N410" i="29" s="1"/>
  <c r="P410" i="19"/>
  <c r="P410" i="29" s="1"/>
  <c r="U410" i="19"/>
  <c r="U410" i="29" s="1"/>
  <c r="T410" i="29"/>
  <c r="V411" i="19"/>
  <c r="V411" i="29" s="1"/>
  <c r="T411" i="29"/>
  <c r="AD411" i="19"/>
  <c r="AD411" i="29" s="1"/>
  <c r="AC411" i="29"/>
  <c r="V413" i="19"/>
  <c r="V413" i="29" s="1"/>
  <c r="T413" i="29"/>
  <c r="AD413" i="19"/>
  <c r="AD413" i="29" s="1"/>
  <c r="AC413" i="29"/>
  <c r="AT413" i="19"/>
  <c r="AT413" i="29" s="1"/>
  <c r="AL413" i="29"/>
  <c r="N414" i="19"/>
  <c r="N414" i="29" s="1"/>
  <c r="P414" i="19"/>
  <c r="P414" i="29" s="1"/>
  <c r="U414" i="19"/>
  <c r="U414" i="29" s="1"/>
  <c r="T414" i="29"/>
  <c r="V415" i="19"/>
  <c r="V415" i="29" s="1"/>
  <c r="T415" i="29"/>
  <c r="AD415" i="19"/>
  <c r="AD415" i="29" s="1"/>
  <c r="AC415" i="29"/>
  <c r="AK416" i="29"/>
  <c r="V417" i="19"/>
  <c r="V417" i="29" s="1"/>
  <c r="T417" i="29"/>
  <c r="AD417" i="19"/>
  <c r="AD417" i="29" s="1"/>
  <c r="AC417" i="29"/>
  <c r="AK417" i="29"/>
  <c r="AE418" i="19"/>
  <c r="AE418" i="29" s="1"/>
  <c r="AC418" i="29"/>
  <c r="AT418" i="19"/>
  <c r="AT418" i="29" s="1"/>
  <c r="AL418" i="29"/>
  <c r="M419" i="19"/>
  <c r="M419" i="29" s="1"/>
  <c r="AT419" i="19"/>
  <c r="AT419" i="29" s="1"/>
  <c r="AL419" i="29"/>
  <c r="U420" i="19"/>
  <c r="U420" i="29" s="1"/>
  <c r="T420" i="29"/>
  <c r="AK420" i="29"/>
  <c r="V421" i="19"/>
  <c r="V421" i="29" s="1"/>
  <c r="T421" i="29"/>
  <c r="AD421" i="19"/>
  <c r="AD421" i="29" s="1"/>
  <c r="AC421" i="29"/>
  <c r="AK421" i="29"/>
  <c r="AE422" i="19"/>
  <c r="AE422" i="29" s="1"/>
  <c r="AC422" i="29"/>
  <c r="AT422" i="19"/>
  <c r="AT422" i="29" s="1"/>
  <c r="AL422" i="29"/>
  <c r="M423" i="19"/>
  <c r="M423" i="29" s="1"/>
  <c r="AT423" i="19"/>
  <c r="AT423" i="29" s="1"/>
  <c r="AL423" i="29"/>
  <c r="U424" i="19"/>
  <c r="U424" i="29" s="1"/>
  <c r="T424" i="29"/>
  <c r="AK424" i="29"/>
  <c r="V425" i="19"/>
  <c r="V425" i="29" s="1"/>
  <c r="T425" i="29"/>
  <c r="AD425" i="19"/>
  <c r="AD425" i="29" s="1"/>
  <c r="AC425" i="29"/>
  <c r="AK425" i="29"/>
  <c r="AE426" i="19"/>
  <c r="AE426" i="29" s="1"/>
  <c r="AC426" i="29"/>
  <c r="AT426" i="19"/>
  <c r="AT426" i="29" s="1"/>
  <c r="AL426" i="29"/>
  <c r="M427" i="19"/>
  <c r="M427" i="29" s="1"/>
  <c r="AT427" i="19"/>
  <c r="AT427" i="29" s="1"/>
  <c r="AL427" i="29"/>
  <c r="U428" i="19"/>
  <c r="U428" i="29" s="1"/>
  <c r="T428" i="29"/>
  <c r="AK428" i="29"/>
  <c r="V429" i="19"/>
  <c r="V429" i="29" s="1"/>
  <c r="T429" i="29"/>
  <c r="AD429" i="19"/>
  <c r="AD429" i="29" s="1"/>
  <c r="AC429" i="29"/>
  <c r="AK429" i="29"/>
  <c r="AE430" i="19"/>
  <c r="AE430" i="29" s="1"/>
  <c r="AC430" i="29"/>
  <c r="AT430" i="19"/>
  <c r="AT430" i="29" s="1"/>
  <c r="AL430" i="29"/>
  <c r="M431" i="19"/>
  <c r="M431" i="29" s="1"/>
  <c r="AT431" i="19"/>
  <c r="AT431" i="29" s="1"/>
  <c r="AL431" i="29"/>
  <c r="U432" i="19"/>
  <c r="U432" i="29" s="1"/>
  <c r="T432" i="29"/>
  <c r="AK432" i="29"/>
  <c r="V433" i="19"/>
  <c r="V433" i="29" s="1"/>
  <c r="T433" i="29"/>
  <c r="AD433" i="19"/>
  <c r="AD433" i="29" s="1"/>
  <c r="AC433" i="29"/>
  <c r="AK433" i="29"/>
  <c r="AE434" i="19"/>
  <c r="AE434" i="29" s="1"/>
  <c r="AC434" i="29"/>
  <c r="AT434" i="19"/>
  <c r="AT434" i="29" s="1"/>
  <c r="AL434" i="29"/>
  <c r="M435" i="19"/>
  <c r="M435" i="29" s="1"/>
  <c r="AT435" i="19"/>
  <c r="AT435" i="29" s="1"/>
  <c r="AL435" i="29"/>
  <c r="U436" i="19"/>
  <c r="U436" i="29" s="1"/>
  <c r="T436" i="29"/>
  <c r="AK436" i="29"/>
  <c r="V437" i="19"/>
  <c r="V437" i="29" s="1"/>
  <c r="T437" i="29"/>
  <c r="AD437" i="19"/>
  <c r="AD437" i="29" s="1"/>
  <c r="AC437" i="29"/>
  <c r="AK437" i="29"/>
  <c r="AE438" i="19"/>
  <c r="AE438" i="29" s="1"/>
  <c r="AC438" i="29"/>
  <c r="AT438" i="19"/>
  <c r="AT438" i="29" s="1"/>
  <c r="AL438" i="29"/>
  <c r="M439" i="19"/>
  <c r="M439" i="29" s="1"/>
  <c r="AT439" i="19"/>
  <c r="AT439" i="29" s="1"/>
  <c r="AL439" i="29"/>
  <c r="U440" i="19"/>
  <c r="U440" i="29" s="1"/>
  <c r="T440" i="29"/>
  <c r="AK440" i="29"/>
  <c r="V441" i="19"/>
  <c r="V441" i="29" s="1"/>
  <c r="T441" i="29"/>
  <c r="AD441" i="19"/>
  <c r="AD441" i="29" s="1"/>
  <c r="AC441" i="29"/>
  <c r="AK441" i="29"/>
  <c r="AE442" i="19"/>
  <c r="AE442" i="29" s="1"/>
  <c r="AC442" i="29"/>
  <c r="AT442" i="19"/>
  <c r="AT442" i="29" s="1"/>
  <c r="AL442" i="29"/>
  <c r="M443" i="19"/>
  <c r="M443" i="29" s="1"/>
  <c r="AT443" i="19"/>
  <c r="AT443" i="29" s="1"/>
  <c r="AL443" i="29"/>
  <c r="U444" i="19"/>
  <c r="U444" i="29" s="1"/>
  <c r="T444" i="29"/>
  <c r="AK444" i="29"/>
  <c r="V445" i="19"/>
  <c r="V445" i="29" s="1"/>
  <c r="T445" i="29"/>
  <c r="AD445" i="19"/>
  <c r="AD445" i="29" s="1"/>
  <c r="AC445" i="29"/>
  <c r="AK445" i="29"/>
  <c r="AE446" i="19"/>
  <c r="AE446" i="29" s="1"/>
  <c r="AC446" i="29"/>
  <c r="AT446" i="19"/>
  <c r="AT446" i="29" s="1"/>
  <c r="AL446" i="29"/>
  <c r="M447" i="19"/>
  <c r="M447" i="29" s="1"/>
  <c r="AT447" i="19"/>
  <c r="AT447" i="29" s="1"/>
  <c r="AL447" i="29"/>
  <c r="U448" i="19"/>
  <c r="U448" i="29" s="1"/>
  <c r="T448" i="29"/>
  <c r="AK448" i="29"/>
  <c r="V449" i="19"/>
  <c r="V449" i="29" s="1"/>
  <c r="T449" i="29"/>
  <c r="AD449" i="19"/>
  <c r="AD449" i="29" s="1"/>
  <c r="AC449" i="29"/>
  <c r="AK449" i="29"/>
  <c r="AE450" i="19"/>
  <c r="AE450" i="29" s="1"/>
  <c r="AC450" i="29"/>
  <c r="AT450" i="19"/>
  <c r="AT450" i="29" s="1"/>
  <c r="AL450" i="29"/>
  <c r="M451" i="19"/>
  <c r="M451" i="29" s="1"/>
  <c r="AT451" i="19"/>
  <c r="AT451" i="29" s="1"/>
  <c r="AL451" i="29"/>
  <c r="U452" i="19"/>
  <c r="U452" i="29" s="1"/>
  <c r="T452" i="29"/>
  <c r="AK452" i="29"/>
  <c r="V453" i="19"/>
  <c r="V453" i="29" s="1"/>
  <c r="T453" i="29"/>
  <c r="AD453" i="19"/>
  <c r="AD453" i="29" s="1"/>
  <c r="AC453" i="29"/>
  <c r="AK453" i="29"/>
  <c r="AE454" i="19"/>
  <c r="AE454" i="29" s="1"/>
  <c r="AC454" i="29"/>
  <c r="AT454" i="19"/>
  <c r="AT454" i="29" s="1"/>
  <c r="AL454" i="29"/>
  <c r="M455" i="19"/>
  <c r="M455" i="29" s="1"/>
  <c r="AT455" i="19"/>
  <c r="AT455" i="29" s="1"/>
  <c r="AL455" i="29"/>
  <c r="U456" i="19"/>
  <c r="U456" i="29" s="1"/>
  <c r="T456" i="29"/>
  <c r="AK456" i="29"/>
  <c r="V457" i="19"/>
  <c r="V457" i="29" s="1"/>
  <c r="T457" i="29"/>
  <c r="AD457" i="19"/>
  <c r="AD457" i="29" s="1"/>
  <c r="AC457" i="29"/>
  <c r="AK457" i="29"/>
  <c r="AE458" i="19"/>
  <c r="AE458" i="29" s="1"/>
  <c r="AC458" i="29"/>
  <c r="AT458" i="19"/>
  <c r="AT458" i="29" s="1"/>
  <c r="AL458" i="29"/>
  <c r="M459" i="19"/>
  <c r="M459" i="29" s="1"/>
  <c r="AT459" i="19"/>
  <c r="AT459" i="29" s="1"/>
  <c r="AL459" i="29"/>
  <c r="U460" i="19"/>
  <c r="U460" i="29" s="1"/>
  <c r="T460" i="29"/>
  <c r="AK460" i="29"/>
  <c r="V461" i="19"/>
  <c r="V461" i="29" s="1"/>
  <c r="T461" i="29"/>
  <c r="AD461" i="19"/>
  <c r="AD461" i="29" s="1"/>
  <c r="AC461" i="29"/>
  <c r="AK461" i="29"/>
  <c r="AE462" i="19"/>
  <c r="AE462" i="29" s="1"/>
  <c r="AC462" i="29"/>
  <c r="AT462" i="19"/>
  <c r="AT462" i="29" s="1"/>
  <c r="AL462" i="29"/>
  <c r="M463" i="19"/>
  <c r="M463" i="29" s="1"/>
  <c r="AT463" i="19"/>
  <c r="AT463" i="29" s="1"/>
  <c r="AL463" i="29"/>
  <c r="U464" i="19"/>
  <c r="U464" i="29" s="1"/>
  <c r="T464" i="29"/>
  <c r="AK464" i="29"/>
  <c r="V465" i="19"/>
  <c r="V465" i="29" s="1"/>
  <c r="T465" i="29"/>
  <c r="AD465" i="19"/>
  <c r="AD465" i="29" s="1"/>
  <c r="AC465" i="29"/>
  <c r="AK465" i="29"/>
  <c r="AE466" i="19"/>
  <c r="AE466" i="29" s="1"/>
  <c r="AC466" i="29"/>
  <c r="AT466" i="19"/>
  <c r="AT466" i="29" s="1"/>
  <c r="AL466" i="29"/>
  <c r="M467" i="19"/>
  <c r="M467" i="29" s="1"/>
  <c r="AT467" i="19"/>
  <c r="AT467" i="29" s="1"/>
  <c r="AL467" i="29"/>
  <c r="U468" i="19"/>
  <c r="U468" i="29" s="1"/>
  <c r="T468" i="29"/>
  <c r="AK468" i="29"/>
  <c r="V469" i="19"/>
  <c r="V469" i="29" s="1"/>
  <c r="T469" i="29"/>
  <c r="AD469" i="19"/>
  <c r="AD469" i="29" s="1"/>
  <c r="AC469" i="29"/>
  <c r="AK469" i="29"/>
  <c r="AE470" i="19"/>
  <c r="AE470" i="29" s="1"/>
  <c r="AC470" i="29"/>
  <c r="AT470" i="19"/>
  <c r="AT470" i="29" s="1"/>
  <c r="AL470" i="29"/>
  <c r="M471" i="19"/>
  <c r="M471" i="29" s="1"/>
  <c r="AT471" i="19"/>
  <c r="AT471" i="29" s="1"/>
  <c r="AL471" i="29"/>
  <c r="U472" i="19"/>
  <c r="U472" i="29" s="1"/>
  <c r="T472" i="29"/>
  <c r="AK472" i="29"/>
  <c r="V473" i="19"/>
  <c r="V473" i="29" s="1"/>
  <c r="T473" i="29"/>
  <c r="AD473" i="19"/>
  <c r="AD473" i="29" s="1"/>
  <c r="AC473" i="29"/>
  <c r="AK473" i="29"/>
  <c r="AE474" i="19"/>
  <c r="AE474" i="29" s="1"/>
  <c r="AC474" i="29"/>
  <c r="AT474" i="19"/>
  <c r="AT474" i="29" s="1"/>
  <c r="AL474" i="29"/>
  <c r="M475" i="19"/>
  <c r="M475" i="29" s="1"/>
  <c r="AT475" i="19"/>
  <c r="AT475" i="29" s="1"/>
  <c r="AL475" i="29"/>
  <c r="U476" i="19"/>
  <c r="U476" i="29" s="1"/>
  <c r="T476" i="29"/>
  <c r="AE476" i="19"/>
  <c r="AE476" i="29" s="1"/>
  <c r="AC476" i="29"/>
  <c r="AT476" i="19"/>
  <c r="AT476" i="29" s="1"/>
  <c r="AL476" i="29"/>
  <c r="M477" i="19"/>
  <c r="M477" i="29" s="1"/>
  <c r="AK477" i="29"/>
  <c r="AE478" i="19"/>
  <c r="AE478" i="29" s="1"/>
  <c r="AC478" i="29"/>
  <c r="AT478" i="19"/>
  <c r="AT478" i="29" s="1"/>
  <c r="AL478" i="29"/>
  <c r="M479" i="19"/>
  <c r="M479" i="29" s="1"/>
  <c r="AT479" i="19"/>
  <c r="AL479" i="29"/>
  <c r="U480" i="19"/>
  <c r="U480" i="29" s="1"/>
  <c r="T480" i="29"/>
  <c r="AE480" i="19"/>
  <c r="AE480" i="29" s="1"/>
  <c r="AC480" i="29"/>
  <c r="AT480" i="19"/>
  <c r="AT480" i="29" s="1"/>
  <c r="AL480" i="29"/>
  <c r="M481" i="19"/>
  <c r="M481" i="29" s="1"/>
  <c r="AK481" i="29"/>
  <c r="AE482" i="19"/>
  <c r="AE482" i="29" s="1"/>
  <c r="AC482" i="29"/>
  <c r="AT482" i="19"/>
  <c r="AT482" i="29" s="1"/>
  <c r="AL482" i="29"/>
  <c r="M483" i="19"/>
  <c r="M483" i="29" s="1"/>
  <c r="AT483" i="19"/>
  <c r="AL483" i="29"/>
  <c r="U484" i="19"/>
  <c r="U484" i="29" s="1"/>
  <c r="T484" i="29"/>
  <c r="AE484" i="19"/>
  <c r="AE484" i="29" s="1"/>
  <c r="AC484" i="29"/>
  <c r="AT484" i="19"/>
  <c r="AT484" i="29" s="1"/>
  <c r="AL484" i="29"/>
  <c r="M485" i="19"/>
  <c r="M485" i="29" s="1"/>
  <c r="AE486" i="19"/>
  <c r="AE486" i="29" s="1"/>
  <c r="AC486" i="29"/>
  <c r="AT486" i="19"/>
  <c r="AT486" i="29" s="1"/>
  <c r="AL486" i="29"/>
  <c r="M487" i="19"/>
  <c r="M487" i="29" s="1"/>
  <c r="AT487" i="19"/>
  <c r="AL487" i="29"/>
  <c r="U488" i="19"/>
  <c r="U488" i="29" s="1"/>
  <c r="T488" i="29"/>
  <c r="AE488" i="19"/>
  <c r="AE488" i="29" s="1"/>
  <c r="AC488" i="29"/>
  <c r="AT488" i="19"/>
  <c r="AT488" i="29" s="1"/>
  <c r="AL488" i="29"/>
  <c r="M489" i="19"/>
  <c r="M489" i="29" s="1"/>
  <c r="AE490" i="19"/>
  <c r="AE490" i="29" s="1"/>
  <c r="AC490" i="29"/>
  <c r="AT490" i="19"/>
  <c r="AT490" i="29" s="1"/>
  <c r="AL490" i="29"/>
  <c r="M491" i="19"/>
  <c r="M491" i="29" s="1"/>
  <c r="AT491" i="19"/>
  <c r="AL491" i="29"/>
  <c r="U492" i="19"/>
  <c r="U492" i="29" s="1"/>
  <c r="T492" i="29"/>
  <c r="AE492" i="19"/>
  <c r="AE492" i="29" s="1"/>
  <c r="AC492" i="29"/>
  <c r="AT492" i="19"/>
  <c r="AT492" i="29" s="1"/>
  <c r="AL492" i="29"/>
  <c r="M493" i="19"/>
  <c r="M493" i="29" s="1"/>
  <c r="AE494" i="19"/>
  <c r="AE494" i="29" s="1"/>
  <c r="AC494" i="29"/>
  <c r="AT494" i="19"/>
  <c r="AT494" i="29" s="1"/>
  <c r="AL494" i="29"/>
  <c r="M495" i="19"/>
  <c r="M495" i="29" s="1"/>
  <c r="AT495" i="19"/>
  <c r="AL495" i="29"/>
  <c r="U496" i="19"/>
  <c r="U496" i="29" s="1"/>
  <c r="T496" i="29"/>
  <c r="AE496" i="19"/>
  <c r="AE496" i="29" s="1"/>
  <c r="AC496" i="29"/>
  <c r="AT496" i="19"/>
  <c r="AT496" i="29" s="1"/>
  <c r="AL496" i="29"/>
  <c r="M497" i="19"/>
  <c r="M497" i="29" s="1"/>
  <c r="AE498" i="19"/>
  <c r="AE498" i="29" s="1"/>
  <c r="AC498" i="29"/>
  <c r="AT498" i="19"/>
  <c r="AT498" i="29" s="1"/>
  <c r="AL498" i="29"/>
  <c r="M499" i="19"/>
  <c r="M499" i="29" s="1"/>
  <c r="AT499" i="19"/>
  <c r="AL499" i="29"/>
  <c r="U500" i="19"/>
  <c r="U500" i="29" s="1"/>
  <c r="T500" i="29"/>
  <c r="AE500" i="19"/>
  <c r="AE500" i="29" s="1"/>
  <c r="AC500" i="29"/>
  <c r="AT500" i="19"/>
  <c r="AT500" i="29" s="1"/>
  <c r="AL500" i="29"/>
  <c r="M501" i="19"/>
  <c r="M501" i="29" s="1"/>
  <c r="AE502" i="19"/>
  <c r="AE502" i="29" s="1"/>
  <c r="AC502" i="29"/>
  <c r="AT502" i="19"/>
  <c r="AT502" i="29" s="1"/>
  <c r="AL502" i="29"/>
  <c r="M503" i="19"/>
  <c r="M503" i="29" s="1"/>
  <c r="AT503" i="19"/>
  <c r="AL503" i="29"/>
  <c r="U504" i="19"/>
  <c r="U504" i="29" s="1"/>
  <c r="T504" i="29"/>
  <c r="AE504" i="19"/>
  <c r="AE504" i="29" s="1"/>
  <c r="AC504" i="29"/>
  <c r="AT504" i="19"/>
  <c r="AT504" i="29" s="1"/>
  <c r="AL504" i="29"/>
  <c r="M505" i="19"/>
  <c r="M505" i="29" s="1"/>
  <c r="AK505" i="29"/>
  <c r="AE506" i="19"/>
  <c r="AE506" i="29" s="1"/>
  <c r="AC506" i="29"/>
  <c r="AT506" i="19"/>
  <c r="AT506" i="29" s="1"/>
  <c r="AL506" i="29"/>
  <c r="M507" i="19"/>
  <c r="M507" i="29" s="1"/>
  <c r="AT507" i="19"/>
  <c r="AL507" i="29"/>
  <c r="U508" i="19"/>
  <c r="U508" i="29" s="1"/>
  <c r="T508" i="29"/>
  <c r="AE508" i="19"/>
  <c r="AE508" i="29" s="1"/>
  <c r="AC508" i="29"/>
  <c r="AT508" i="19"/>
  <c r="AT508" i="29" s="1"/>
  <c r="AL508" i="29"/>
  <c r="M509" i="19"/>
  <c r="M509" i="29" s="1"/>
  <c r="AK509" i="29"/>
  <c r="AE510" i="19"/>
  <c r="AE510" i="29" s="1"/>
  <c r="AC510" i="29"/>
  <c r="AT510" i="19"/>
  <c r="AT510" i="29" s="1"/>
  <c r="AL510" i="29"/>
  <c r="M511" i="19"/>
  <c r="M511" i="29" s="1"/>
  <c r="AT511" i="19"/>
  <c r="AL511" i="29"/>
  <c r="U512" i="19"/>
  <c r="U512" i="29" s="1"/>
  <c r="T512" i="29"/>
  <c r="AE512" i="19"/>
  <c r="AE512" i="29" s="1"/>
  <c r="AC512" i="29"/>
  <c r="AT512" i="19"/>
  <c r="AT512" i="29" s="1"/>
  <c r="AL512" i="29"/>
  <c r="M513" i="19"/>
  <c r="M513" i="29" s="1"/>
  <c r="AE514" i="19"/>
  <c r="AE514" i="29" s="1"/>
  <c r="AC514" i="29"/>
  <c r="AT514" i="19"/>
  <c r="AT514" i="29" s="1"/>
  <c r="AL514" i="29"/>
  <c r="M515" i="19"/>
  <c r="M515" i="29" s="1"/>
  <c r="AT515" i="19"/>
  <c r="AL515" i="29"/>
  <c r="U516" i="19"/>
  <c r="U516" i="29" s="1"/>
  <c r="T516" i="29"/>
  <c r="AE516" i="19"/>
  <c r="AE516" i="29" s="1"/>
  <c r="AC516" i="29"/>
  <c r="AT516" i="19"/>
  <c r="AT516" i="29" s="1"/>
  <c r="AL516" i="29"/>
  <c r="M517" i="19"/>
  <c r="M517" i="29" s="1"/>
  <c r="AE518" i="19"/>
  <c r="AE518" i="29" s="1"/>
  <c r="AC518" i="29"/>
  <c r="AT518" i="19"/>
  <c r="AT518" i="29" s="1"/>
  <c r="AL518" i="29"/>
  <c r="M519" i="19"/>
  <c r="M519" i="29" s="1"/>
  <c r="AT519" i="19"/>
  <c r="AT519" i="29" s="1"/>
  <c r="AL519" i="29"/>
  <c r="U520" i="19"/>
  <c r="U520" i="29" s="1"/>
  <c r="T520" i="29"/>
  <c r="AK520" i="29"/>
  <c r="V521" i="19"/>
  <c r="V521" i="29" s="1"/>
  <c r="T521" i="29"/>
  <c r="AD521" i="19"/>
  <c r="AD521" i="29" s="1"/>
  <c r="AC521" i="29"/>
  <c r="AK521" i="29"/>
  <c r="AE522" i="19"/>
  <c r="AE522" i="29" s="1"/>
  <c r="AC522" i="29"/>
  <c r="AT522" i="19"/>
  <c r="AT522" i="29" s="1"/>
  <c r="AL522" i="29"/>
  <c r="M523" i="19"/>
  <c r="M523" i="29" s="1"/>
  <c r="AT523" i="19"/>
  <c r="AT523" i="29" s="1"/>
  <c r="AL523" i="29"/>
  <c r="U524" i="19"/>
  <c r="U524" i="29" s="1"/>
  <c r="T524" i="29"/>
  <c r="AK524" i="29"/>
  <c r="V525" i="19"/>
  <c r="V525" i="29" s="1"/>
  <c r="T525" i="29"/>
  <c r="AD525" i="19"/>
  <c r="AD525" i="29" s="1"/>
  <c r="AC525" i="29"/>
  <c r="AK525" i="29"/>
  <c r="AE526" i="19"/>
  <c r="AE526" i="29" s="1"/>
  <c r="AC526" i="29"/>
  <c r="AT526" i="19"/>
  <c r="AT526" i="29" s="1"/>
  <c r="AL526" i="29"/>
  <c r="M527" i="19"/>
  <c r="M527" i="29" s="1"/>
  <c r="AT527" i="19"/>
  <c r="AT527" i="29" s="1"/>
  <c r="AL527" i="29"/>
  <c r="U528" i="19"/>
  <c r="U528" i="29" s="1"/>
  <c r="T528" i="29"/>
  <c r="AK528" i="29"/>
  <c r="V529" i="19"/>
  <c r="V529" i="29" s="1"/>
  <c r="T529" i="29"/>
  <c r="AD529" i="19"/>
  <c r="AD529" i="29" s="1"/>
  <c r="AC529" i="29"/>
  <c r="AK529" i="29"/>
  <c r="AE530" i="19"/>
  <c r="AE530" i="29" s="1"/>
  <c r="AC530" i="29"/>
  <c r="AT530" i="19"/>
  <c r="AT530" i="29" s="1"/>
  <c r="AL530" i="29"/>
  <c r="M531" i="19"/>
  <c r="M531" i="29" s="1"/>
  <c r="AT531" i="19"/>
  <c r="AT531" i="29" s="1"/>
  <c r="AL531" i="29"/>
  <c r="U532" i="19"/>
  <c r="U532" i="29" s="1"/>
  <c r="T532" i="29"/>
  <c r="AK532" i="29"/>
  <c r="V533" i="19"/>
  <c r="V533" i="29" s="1"/>
  <c r="T533" i="29"/>
  <c r="AD533" i="19"/>
  <c r="AD533" i="29" s="1"/>
  <c r="AC533" i="29"/>
  <c r="AK533" i="29"/>
  <c r="AE534" i="19"/>
  <c r="AE534" i="29" s="1"/>
  <c r="AC534" i="29"/>
  <c r="AT534" i="19"/>
  <c r="AT534" i="29" s="1"/>
  <c r="AL534" i="29"/>
  <c r="M535" i="19"/>
  <c r="M535" i="29" s="1"/>
  <c r="AE536" i="19"/>
  <c r="AE536" i="29" s="1"/>
  <c r="AC536" i="29"/>
  <c r="AT536" i="19"/>
  <c r="AT536" i="29" s="1"/>
  <c r="AL536" i="29"/>
  <c r="M537" i="19"/>
  <c r="M537" i="29" s="1"/>
  <c r="AT537" i="19"/>
  <c r="AL537" i="29"/>
  <c r="U538" i="19"/>
  <c r="U538" i="29" s="1"/>
  <c r="T538" i="29"/>
  <c r="AE538" i="19"/>
  <c r="AE538" i="29" s="1"/>
  <c r="AC538" i="29"/>
  <c r="AT538" i="19"/>
  <c r="AT538" i="29" s="1"/>
  <c r="AL538" i="29"/>
  <c r="M539" i="19"/>
  <c r="M539" i="29" s="1"/>
  <c r="AE540" i="19"/>
  <c r="AE540" i="29" s="1"/>
  <c r="AC540" i="29"/>
  <c r="AT540" i="19"/>
  <c r="AT540" i="29" s="1"/>
  <c r="AL540" i="29"/>
  <c r="M541" i="19"/>
  <c r="M541" i="29" s="1"/>
  <c r="AT541" i="19"/>
  <c r="AL541" i="29"/>
  <c r="U542" i="19"/>
  <c r="U542" i="29" s="1"/>
  <c r="T542" i="29"/>
  <c r="AE542" i="19"/>
  <c r="AE542" i="29" s="1"/>
  <c r="AC542" i="29"/>
  <c r="AT542" i="19"/>
  <c r="AT542" i="29" s="1"/>
  <c r="AL542" i="29"/>
  <c r="M543" i="19"/>
  <c r="M543" i="29" s="1"/>
  <c r="AK543" i="29"/>
  <c r="AE544" i="19"/>
  <c r="AE544" i="29" s="1"/>
  <c r="AC544" i="29"/>
  <c r="AT544" i="19"/>
  <c r="AT544" i="29" s="1"/>
  <c r="AL544" i="29"/>
  <c r="M545" i="19"/>
  <c r="M545" i="29" s="1"/>
  <c r="AT545" i="19"/>
  <c r="AL545" i="29"/>
  <c r="U546" i="19"/>
  <c r="U546" i="29" s="1"/>
  <c r="T546" i="29"/>
  <c r="AE546" i="19"/>
  <c r="AE546" i="29" s="1"/>
  <c r="AC546" i="29"/>
  <c r="AT546" i="19"/>
  <c r="AT546" i="29" s="1"/>
  <c r="AL546" i="29"/>
  <c r="M547" i="19"/>
  <c r="M547" i="29" s="1"/>
  <c r="AK547" i="29"/>
  <c r="AE548" i="19"/>
  <c r="AE548" i="29" s="1"/>
  <c r="AC548" i="29"/>
  <c r="AT548" i="19"/>
  <c r="AT548" i="29" s="1"/>
  <c r="AL548" i="29"/>
  <c r="M549" i="19"/>
  <c r="M549" i="29" s="1"/>
  <c r="AT549" i="19"/>
  <c r="AL549" i="29"/>
  <c r="U550" i="19"/>
  <c r="U550" i="29" s="1"/>
  <c r="T550" i="29"/>
  <c r="AE550" i="19"/>
  <c r="AE550" i="29" s="1"/>
  <c r="AC550" i="29"/>
  <c r="AT550" i="19"/>
  <c r="AT550" i="29" s="1"/>
  <c r="AL550" i="29"/>
  <c r="M551" i="19"/>
  <c r="M551" i="29" s="1"/>
  <c r="AE552" i="19"/>
  <c r="AE552" i="29" s="1"/>
  <c r="AC552" i="29"/>
  <c r="AT552" i="19"/>
  <c r="AT552" i="29" s="1"/>
  <c r="AL552" i="29"/>
  <c r="M553" i="19"/>
  <c r="M553" i="29" s="1"/>
  <c r="AT553" i="19"/>
  <c r="AL553" i="29"/>
  <c r="U554" i="19"/>
  <c r="U554" i="29" s="1"/>
  <c r="T554" i="29"/>
  <c r="AE554" i="19"/>
  <c r="AE554" i="29" s="1"/>
  <c r="AC554" i="29"/>
  <c r="AT554" i="19"/>
  <c r="AT554" i="29" s="1"/>
  <c r="AL554" i="29"/>
  <c r="M555" i="19"/>
  <c r="M555" i="29" s="1"/>
  <c r="AK555" i="29"/>
  <c r="AE556" i="19"/>
  <c r="AE556" i="29" s="1"/>
  <c r="AC556" i="29"/>
  <c r="AT556" i="19"/>
  <c r="AT556" i="29" s="1"/>
  <c r="AL556" i="29"/>
  <c r="M557" i="19"/>
  <c r="M557" i="29" s="1"/>
  <c r="AT557" i="19"/>
  <c r="AL557" i="29"/>
  <c r="U558" i="19"/>
  <c r="U558" i="29" s="1"/>
  <c r="T558" i="29"/>
  <c r="AE558" i="19"/>
  <c r="AE558" i="29" s="1"/>
  <c r="AC558" i="29"/>
  <c r="AT558" i="19"/>
  <c r="AT558" i="29" s="1"/>
  <c r="AL558" i="29"/>
  <c r="M559" i="19"/>
  <c r="M559" i="29" s="1"/>
  <c r="AK559" i="29"/>
  <c r="AE560" i="19"/>
  <c r="AE560" i="29" s="1"/>
  <c r="AC560" i="29"/>
  <c r="AT560" i="19"/>
  <c r="AT560" i="29" s="1"/>
  <c r="AL560" i="29"/>
  <c r="M561" i="19"/>
  <c r="M561" i="29" s="1"/>
  <c r="AT561" i="19"/>
  <c r="AL561" i="29"/>
  <c r="U562" i="19"/>
  <c r="U562" i="29" s="1"/>
  <c r="T562" i="29"/>
  <c r="AE562" i="19"/>
  <c r="AE562" i="29" s="1"/>
  <c r="AC562" i="29"/>
  <c r="AT562" i="19"/>
  <c r="AT562" i="29" s="1"/>
  <c r="AL562" i="29"/>
  <c r="M563" i="19"/>
  <c r="M563" i="29" s="1"/>
  <c r="AE564" i="19"/>
  <c r="AE564" i="29" s="1"/>
  <c r="AC564" i="29"/>
  <c r="AT564" i="19"/>
  <c r="AT564" i="29" s="1"/>
  <c r="AL564" i="29"/>
  <c r="M565" i="19"/>
  <c r="M565" i="29" s="1"/>
  <c r="AK565" i="29"/>
  <c r="AE566" i="19"/>
  <c r="AE566" i="29" s="1"/>
  <c r="AC566" i="29"/>
  <c r="AT566" i="19"/>
  <c r="AT566" i="29" s="1"/>
  <c r="AL566" i="29"/>
  <c r="M567" i="19"/>
  <c r="M567" i="29" s="1"/>
  <c r="AT567" i="19"/>
  <c r="AL567" i="29"/>
  <c r="U568" i="19"/>
  <c r="U568" i="29" s="1"/>
  <c r="T568" i="29"/>
  <c r="AE568" i="19"/>
  <c r="AE568" i="29" s="1"/>
  <c r="AC568" i="29"/>
  <c r="AT568" i="19"/>
  <c r="AT568" i="29" s="1"/>
  <c r="AL568" i="29"/>
  <c r="M569" i="19"/>
  <c r="M569" i="29" s="1"/>
  <c r="AE570" i="19"/>
  <c r="AE570" i="29" s="1"/>
  <c r="AC570" i="29"/>
  <c r="AT570" i="19"/>
  <c r="AT570" i="29" s="1"/>
  <c r="AL570" i="29"/>
  <c r="M571" i="19"/>
  <c r="M571" i="29" s="1"/>
  <c r="AT571" i="19"/>
  <c r="AL571" i="29"/>
  <c r="U572" i="19"/>
  <c r="U572" i="29" s="1"/>
  <c r="T572" i="29"/>
  <c r="AE572" i="19"/>
  <c r="AE572" i="29" s="1"/>
  <c r="AC572" i="29"/>
  <c r="AT572" i="19"/>
  <c r="AT572" i="29" s="1"/>
  <c r="AL572" i="29"/>
  <c r="M573" i="19"/>
  <c r="M573" i="29" s="1"/>
  <c r="AK573" i="29"/>
  <c r="AE574" i="19"/>
  <c r="AE574" i="29" s="1"/>
  <c r="AC574" i="29"/>
  <c r="AT574" i="19"/>
  <c r="AT574" i="29" s="1"/>
  <c r="AL574" i="29"/>
  <c r="M575" i="19"/>
  <c r="M575" i="29" s="1"/>
  <c r="AT575" i="19"/>
  <c r="AL575" i="29"/>
  <c r="U576" i="19"/>
  <c r="U576" i="29" s="1"/>
  <c r="T576" i="29"/>
  <c r="AE576" i="19"/>
  <c r="AE576" i="29" s="1"/>
  <c r="AC576" i="29"/>
  <c r="AT576" i="19"/>
  <c r="AT576" i="29" s="1"/>
  <c r="AL576" i="29"/>
  <c r="M577" i="19"/>
  <c r="M577" i="29" s="1"/>
  <c r="AE578" i="19"/>
  <c r="AE578" i="29" s="1"/>
  <c r="AC578" i="29"/>
  <c r="AT578" i="19"/>
  <c r="AT578" i="29" s="1"/>
  <c r="AL578" i="29"/>
  <c r="M579" i="19"/>
  <c r="M579" i="29" s="1"/>
  <c r="AT579" i="19"/>
  <c r="AL579" i="29"/>
  <c r="U580" i="19"/>
  <c r="U580" i="29" s="1"/>
  <c r="T580" i="29"/>
  <c r="AE580" i="19"/>
  <c r="AE580" i="29" s="1"/>
  <c r="AC580" i="29"/>
  <c r="AT580" i="19"/>
  <c r="AT580" i="29" s="1"/>
  <c r="AL580" i="29"/>
  <c r="M581" i="19"/>
  <c r="M581" i="29" s="1"/>
  <c r="AE582" i="19"/>
  <c r="AE582" i="29" s="1"/>
  <c r="AC582" i="29"/>
  <c r="AT582" i="19"/>
  <c r="AT582" i="29" s="1"/>
  <c r="AL582" i="29"/>
  <c r="M583" i="19"/>
  <c r="M583" i="29" s="1"/>
  <c r="AT583" i="19"/>
  <c r="AL583" i="29"/>
  <c r="U584" i="19"/>
  <c r="U584" i="29" s="1"/>
  <c r="T584" i="29"/>
  <c r="AE584" i="19"/>
  <c r="AE584" i="29" s="1"/>
  <c r="AC584" i="29"/>
  <c r="AT584" i="19"/>
  <c r="AT584" i="29" s="1"/>
  <c r="AL584" i="29"/>
  <c r="M585" i="19"/>
  <c r="M585" i="29" s="1"/>
  <c r="AE586" i="19"/>
  <c r="AE586" i="29" s="1"/>
  <c r="AC586" i="29"/>
  <c r="AT586" i="19"/>
  <c r="AT586" i="29" s="1"/>
  <c r="AL586" i="29"/>
  <c r="M587" i="19"/>
  <c r="M587" i="29" s="1"/>
  <c r="AT587" i="19"/>
  <c r="AL587" i="29"/>
  <c r="U588" i="19"/>
  <c r="U588" i="29" s="1"/>
  <c r="T588" i="29"/>
  <c r="AE588" i="19"/>
  <c r="AE588" i="29" s="1"/>
  <c r="AC588" i="29"/>
  <c r="AT588" i="19"/>
  <c r="AT588" i="29" s="1"/>
  <c r="AL588" i="29"/>
  <c r="M589" i="19"/>
  <c r="M589" i="29" s="1"/>
  <c r="AK589" i="29"/>
  <c r="AE590" i="19"/>
  <c r="AE590" i="29" s="1"/>
  <c r="AC590" i="29"/>
  <c r="AT590" i="19"/>
  <c r="AT590" i="29" s="1"/>
  <c r="AL590" i="29"/>
  <c r="M591" i="19"/>
  <c r="M591" i="29" s="1"/>
  <c r="AT591" i="19"/>
  <c r="AL591" i="29"/>
  <c r="U592" i="19"/>
  <c r="U592" i="29" s="1"/>
  <c r="T592" i="29"/>
  <c r="AE592" i="19"/>
  <c r="AE592" i="29" s="1"/>
  <c r="AC592" i="29"/>
  <c r="AT592" i="19"/>
  <c r="AT592" i="29" s="1"/>
  <c r="AL592" i="29"/>
  <c r="M593" i="19"/>
  <c r="M593" i="29" s="1"/>
  <c r="AK593" i="29"/>
  <c r="AE594" i="19"/>
  <c r="AE594" i="29" s="1"/>
  <c r="AC594" i="29"/>
  <c r="AT594" i="19"/>
  <c r="AT594" i="29" s="1"/>
  <c r="AL594" i="29"/>
  <c r="M595" i="19"/>
  <c r="M595" i="29" s="1"/>
  <c r="AT595" i="19"/>
  <c r="AL595" i="29"/>
  <c r="U596" i="19"/>
  <c r="U596" i="29" s="1"/>
  <c r="T596" i="29"/>
  <c r="AE596" i="19"/>
  <c r="AE596" i="29" s="1"/>
  <c r="AC596" i="29"/>
  <c r="AT596" i="19"/>
  <c r="AT596" i="29" s="1"/>
  <c r="AL596" i="29"/>
  <c r="M597" i="19"/>
  <c r="M597" i="29" s="1"/>
  <c r="AE598" i="19"/>
  <c r="AE598" i="29" s="1"/>
  <c r="AC598" i="29"/>
  <c r="AT598" i="19"/>
  <c r="AT598" i="29" s="1"/>
  <c r="AL598" i="29"/>
  <c r="M599" i="19"/>
  <c r="M599" i="29" s="1"/>
  <c r="AT599" i="19"/>
  <c r="AL599" i="29"/>
  <c r="U600" i="19"/>
  <c r="U600" i="29" s="1"/>
  <c r="T600" i="29"/>
  <c r="AE600" i="19"/>
  <c r="AE600" i="29" s="1"/>
  <c r="AC600" i="29"/>
  <c r="AT600" i="19"/>
  <c r="AT600" i="29" s="1"/>
  <c r="AL600" i="29"/>
  <c r="M601" i="19"/>
  <c r="M601" i="29" s="1"/>
  <c r="AE602" i="19"/>
  <c r="AE602" i="29" s="1"/>
  <c r="AC602" i="29"/>
  <c r="AT602" i="19"/>
  <c r="AT602" i="29" s="1"/>
  <c r="AL602" i="29"/>
  <c r="M603" i="19"/>
  <c r="M603" i="29" s="1"/>
  <c r="AT603" i="19"/>
  <c r="AL603" i="29"/>
  <c r="U604" i="19"/>
  <c r="U604" i="29" s="1"/>
  <c r="T604" i="29"/>
  <c r="AE604" i="19"/>
  <c r="AE604" i="29" s="1"/>
  <c r="AC604" i="29"/>
  <c r="AT604" i="19"/>
  <c r="AT604" i="29" s="1"/>
  <c r="AL604" i="29"/>
  <c r="M605" i="19"/>
  <c r="M605" i="29" s="1"/>
  <c r="AE606" i="19"/>
  <c r="AE606" i="29" s="1"/>
  <c r="AC606" i="29"/>
  <c r="AT606" i="19"/>
  <c r="AT606" i="29" s="1"/>
  <c r="AL606" i="29"/>
  <c r="M607" i="19"/>
  <c r="M607" i="29" s="1"/>
  <c r="AT607" i="19"/>
  <c r="AL607" i="29"/>
  <c r="U608" i="19"/>
  <c r="U608" i="29" s="1"/>
  <c r="T608" i="29"/>
  <c r="AE608" i="19"/>
  <c r="AE608" i="29" s="1"/>
  <c r="AC608" i="29"/>
  <c r="AT608" i="19"/>
  <c r="AT608" i="29" s="1"/>
  <c r="AL608" i="29"/>
  <c r="M609" i="19"/>
  <c r="M609" i="29" s="1"/>
  <c r="AK609" i="29"/>
  <c r="AE610" i="19"/>
  <c r="AE610" i="29" s="1"/>
  <c r="AC610" i="29"/>
  <c r="AT610" i="19"/>
  <c r="AT610" i="29" s="1"/>
  <c r="AL610" i="29"/>
  <c r="M611" i="19"/>
  <c r="M611" i="29" s="1"/>
  <c r="AT611" i="19"/>
  <c r="AL611" i="29"/>
  <c r="U612" i="19"/>
  <c r="U612" i="29" s="1"/>
  <c r="T612" i="29"/>
  <c r="AE612" i="19"/>
  <c r="AE612" i="29" s="1"/>
  <c r="AC612" i="29"/>
  <c r="AT612" i="19"/>
  <c r="AT612" i="29" s="1"/>
  <c r="AL612" i="29"/>
  <c r="M613" i="19"/>
  <c r="M613" i="29" s="1"/>
  <c r="AK613" i="29"/>
  <c r="AE614" i="19"/>
  <c r="AE614" i="29" s="1"/>
  <c r="AC614" i="29"/>
  <c r="AT614" i="19"/>
  <c r="AT614" i="29" s="1"/>
  <c r="AL614" i="29"/>
  <c r="M615" i="19"/>
  <c r="M615" i="29" s="1"/>
  <c r="AT615" i="19"/>
  <c r="AT615" i="29" s="1"/>
  <c r="AL615" i="29"/>
  <c r="U616" i="19"/>
  <c r="U616" i="29" s="1"/>
  <c r="T616" i="29"/>
  <c r="V617" i="19"/>
  <c r="V617" i="29" s="1"/>
  <c r="T617" i="29"/>
  <c r="AD617" i="19"/>
  <c r="AD617" i="29" s="1"/>
  <c r="AC617" i="29"/>
  <c r="AE618" i="19"/>
  <c r="AE618" i="29" s="1"/>
  <c r="AC618" i="29"/>
  <c r="AT618" i="19"/>
  <c r="AT618" i="29" s="1"/>
  <c r="AL618" i="29"/>
  <c r="M619" i="19"/>
  <c r="M619" i="29" s="1"/>
  <c r="AT619" i="19"/>
  <c r="AT619" i="29" s="1"/>
  <c r="AL619" i="29"/>
  <c r="U620" i="19"/>
  <c r="U620" i="29" s="1"/>
  <c r="T620" i="29"/>
  <c r="V621" i="19"/>
  <c r="V621" i="29" s="1"/>
  <c r="T621" i="29"/>
  <c r="AD621" i="19"/>
  <c r="AD621" i="29" s="1"/>
  <c r="AC621" i="29"/>
  <c r="AT621" i="19"/>
  <c r="AT621" i="29" s="1"/>
  <c r="AL621" i="29"/>
  <c r="N622" i="19"/>
  <c r="N622" i="29" s="1"/>
  <c r="P622" i="19"/>
  <c r="P622" i="29" s="1"/>
  <c r="U622" i="19"/>
  <c r="U622" i="29" s="1"/>
  <c r="T622" i="29"/>
  <c r="V623" i="19"/>
  <c r="V623" i="29" s="1"/>
  <c r="T623" i="29"/>
  <c r="AD623" i="19"/>
  <c r="AD623" i="29" s="1"/>
  <c r="AC623" i="29"/>
  <c r="V625" i="19"/>
  <c r="V625" i="29" s="1"/>
  <c r="T625" i="29"/>
  <c r="AD625" i="19"/>
  <c r="AD625" i="29" s="1"/>
  <c r="AC625" i="29"/>
  <c r="AT625" i="19"/>
  <c r="AT625" i="29" s="1"/>
  <c r="AL625" i="29"/>
  <c r="N626" i="19"/>
  <c r="N626" i="29" s="1"/>
  <c r="P626" i="19"/>
  <c r="P626" i="29" s="1"/>
  <c r="U626" i="19"/>
  <c r="U626" i="29" s="1"/>
  <c r="T626" i="29"/>
  <c r="V627" i="19"/>
  <c r="V627" i="29" s="1"/>
  <c r="T627" i="29"/>
  <c r="AD627" i="19"/>
  <c r="AD627" i="29" s="1"/>
  <c r="AC627" i="29"/>
  <c r="V629" i="19"/>
  <c r="V629" i="29" s="1"/>
  <c r="T629" i="29"/>
  <c r="AD629" i="19"/>
  <c r="AD629" i="29" s="1"/>
  <c r="AC629" i="29"/>
  <c r="N630" i="19"/>
  <c r="N630" i="29" s="1"/>
  <c r="P630" i="19"/>
  <c r="P630" i="29" s="1"/>
  <c r="U630" i="19"/>
  <c r="U630" i="29" s="1"/>
  <c r="T630" i="29"/>
  <c r="V631" i="19"/>
  <c r="V631" i="29" s="1"/>
  <c r="T631" i="29"/>
  <c r="AD631" i="19"/>
  <c r="AD631" i="29" s="1"/>
  <c r="AC631" i="29"/>
  <c r="V633" i="19"/>
  <c r="V633" i="29" s="1"/>
  <c r="T633" i="29"/>
  <c r="AD633" i="19"/>
  <c r="AD633" i="29" s="1"/>
  <c r="AC633" i="29"/>
  <c r="N634" i="19"/>
  <c r="N634" i="29" s="1"/>
  <c r="P634" i="19"/>
  <c r="P634" i="29" s="1"/>
  <c r="U634" i="19"/>
  <c r="U634" i="29" s="1"/>
  <c r="T634" i="29"/>
  <c r="V635" i="19"/>
  <c r="V635" i="29" s="1"/>
  <c r="T635" i="29"/>
  <c r="AD635" i="19"/>
  <c r="AD635" i="29" s="1"/>
  <c r="AC635" i="29"/>
  <c r="V637" i="19"/>
  <c r="V637" i="29" s="1"/>
  <c r="T637" i="29"/>
  <c r="AD637" i="19"/>
  <c r="AD637" i="29" s="1"/>
  <c r="AC637" i="29"/>
  <c r="N638" i="19"/>
  <c r="N638" i="29" s="1"/>
  <c r="P638" i="19"/>
  <c r="P638" i="29" s="1"/>
  <c r="U638" i="19"/>
  <c r="U638" i="29" s="1"/>
  <c r="T638" i="29"/>
  <c r="V639" i="19"/>
  <c r="V639" i="29" s="1"/>
  <c r="T639" i="29"/>
  <c r="AD639" i="19"/>
  <c r="AD639" i="29" s="1"/>
  <c r="AC639" i="29"/>
  <c r="V641" i="19"/>
  <c r="V641" i="29" s="1"/>
  <c r="T641" i="29"/>
  <c r="AD641" i="19"/>
  <c r="AD641" i="29" s="1"/>
  <c r="AC641" i="29"/>
  <c r="N642" i="19"/>
  <c r="N642" i="29" s="1"/>
  <c r="P642" i="19"/>
  <c r="P642" i="29" s="1"/>
  <c r="U642" i="19"/>
  <c r="U642" i="29" s="1"/>
  <c r="T642" i="29"/>
  <c r="V643" i="19"/>
  <c r="V643" i="29" s="1"/>
  <c r="T643" i="29"/>
  <c r="AD643" i="19"/>
  <c r="AD643" i="29" s="1"/>
  <c r="AC643" i="29"/>
  <c r="V645" i="19"/>
  <c r="V645" i="29" s="1"/>
  <c r="T645" i="29"/>
  <c r="AD645" i="19"/>
  <c r="AD645" i="29" s="1"/>
  <c r="AC645" i="29"/>
  <c r="N646" i="19"/>
  <c r="N646" i="29" s="1"/>
  <c r="P646" i="19"/>
  <c r="P646" i="29" s="1"/>
  <c r="U646" i="19"/>
  <c r="U646" i="29" s="1"/>
  <c r="T646" i="29"/>
  <c r="V647" i="19"/>
  <c r="V647" i="29" s="1"/>
  <c r="T647" i="29"/>
  <c r="AD647" i="19"/>
  <c r="AD647" i="29" s="1"/>
  <c r="AC647" i="29"/>
  <c r="V649" i="19"/>
  <c r="V649" i="29" s="1"/>
  <c r="T649" i="29"/>
  <c r="AD649" i="19"/>
  <c r="AD649" i="29" s="1"/>
  <c r="AC649" i="29"/>
  <c r="AT649" i="19"/>
  <c r="AT649" i="29" s="1"/>
  <c r="AL649" i="29"/>
  <c r="N650" i="19"/>
  <c r="N650" i="29" s="1"/>
  <c r="P650" i="19"/>
  <c r="P650" i="29" s="1"/>
  <c r="U650" i="19"/>
  <c r="U650" i="29" s="1"/>
  <c r="T650" i="29"/>
  <c r="V651" i="19"/>
  <c r="V651" i="29" s="1"/>
  <c r="T651" i="29"/>
  <c r="AD651" i="19"/>
  <c r="AD651" i="29" s="1"/>
  <c r="AC651" i="29"/>
  <c r="V653" i="19"/>
  <c r="V653" i="29" s="1"/>
  <c r="T653" i="29"/>
  <c r="AD653" i="19"/>
  <c r="AD653" i="29" s="1"/>
  <c r="AC653" i="29"/>
  <c r="N654" i="19"/>
  <c r="N654" i="29" s="1"/>
  <c r="P654" i="19"/>
  <c r="P654" i="29" s="1"/>
  <c r="U654" i="19"/>
  <c r="U654" i="29" s="1"/>
  <c r="T654" i="29"/>
  <c r="V655" i="19"/>
  <c r="V655" i="29" s="1"/>
  <c r="T655" i="29"/>
  <c r="AD655" i="19"/>
  <c r="AD655" i="29" s="1"/>
  <c r="AC655" i="29"/>
  <c r="V657" i="19"/>
  <c r="V657" i="29" s="1"/>
  <c r="T657" i="29"/>
  <c r="AD657" i="19"/>
  <c r="AD657" i="29" s="1"/>
  <c r="AC657" i="29"/>
  <c r="N658" i="19"/>
  <c r="N658" i="29" s="1"/>
  <c r="P658" i="19"/>
  <c r="P658" i="29" s="1"/>
  <c r="U658" i="19"/>
  <c r="U658" i="29" s="1"/>
  <c r="T658" i="29"/>
  <c r="V659" i="19"/>
  <c r="V659" i="29" s="1"/>
  <c r="T659" i="29"/>
  <c r="AD659" i="19"/>
  <c r="AD659" i="29" s="1"/>
  <c r="AC659" i="29"/>
  <c r="V661" i="19"/>
  <c r="V661" i="29" s="1"/>
  <c r="T661" i="29"/>
  <c r="AD661" i="19"/>
  <c r="AD661" i="29" s="1"/>
  <c r="AC661" i="29"/>
  <c r="AT661" i="19"/>
  <c r="AT661" i="29" s="1"/>
  <c r="AL661" i="29"/>
  <c r="N662" i="19"/>
  <c r="N662" i="29" s="1"/>
  <c r="P662" i="19"/>
  <c r="P662" i="29" s="1"/>
  <c r="U662" i="19"/>
  <c r="U662" i="29" s="1"/>
  <c r="T662" i="29"/>
  <c r="V663" i="19"/>
  <c r="V663" i="29" s="1"/>
  <c r="T663" i="29"/>
  <c r="AD663" i="19"/>
  <c r="AD663" i="29" s="1"/>
  <c r="AC663" i="29"/>
  <c r="V665" i="19"/>
  <c r="V665" i="29" s="1"/>
  <c r="T665" i="29"/>
  <c r="AD665" i="19"/>
  <c r="AD665" i="29" s="1"/>
  <c r="AC665" i="29"/>
  <c r="N666" i="19"/>
  <c r="N666" i="29" s="1"/>
  <c r="P666" i="19"/>
  <c r="P666" i="29" s="1"/>
  <c r="U666" i="19"/>
  <c r="U666" i="29" s="1"/>
  <c r="T666" i="29"/>
  <c r="V667" i="19"/>
  <c r="V667" i="29" s="1"/>
  <c r="T667" i="29"/>
  <c r="AD667" i="19"/>
  <c r="AD667" i="29" s="1"/>
  <c r="AC667" i="29"/>
  <c r="V669" i="19"/>
  <c r="V669" i="29" s="1"/>
  <c r="T669" i="29"/>
  <c r="AD669" i="19"/>
  <c r="AD669" i="29" s="1"/>
  <c r="AC669" i="29"/>
  <c r="N670" i="19"/>
  <c r="N670" i="29" s="1"/>
  <c r="P670" i="19"/>
  <c r="P670" i="29" s="1"/>
  <c r="U670" i="19"/>
  <c r="U670" i="29" s="1"/>
  <c r="T670" i="29"/>
  <c r="V671" i="19"/>
  <c r="V671" i="29" s="1"/>
  <c r="T671" i="29"/>
  <c r="AD671" i="19"/>
  <c r="AD671" i="29" s="1"/>
  <c r="AC671" i="29"/>
  <c r="V673" i="19"/>
  <c r="V673" i="29" s="1"/>
  <c r="T673" i="29"/>
  <c r="AD673" i="19"/>
  <c r="AD673" i="29" s="1"/>
  <c r="AC673" i="29"/>
  <c r="N674" i="19"/>
  <c r="N674" i="29" s="1"/>
  <c r="P674" i="19"/>
  <c r="P674" i="29" s="1"/>
  <c r="U674" i="19"/>
  <c r="U674" i="29" s="1"/>
  <c r="T674" i="29"/>
  <c r="V675" i="19"/>
  <c r="V675" i="29" s="1"/>
  <c r="T675" i="29"/>
  <c r="AD675" i="19"/>
  <c r="AD675" i="29" s="1"/>
  <c r="AC675" i="29"/>
  <c r="V677" i="19"/>
  <c r="V677" i="29" s="1"/>
  <c r="T677" i="29"/>
  <c r="AD677" i="19"/>
  <c r="AD677" i="29" s="1"/>
  <c r="AC677" i="29"/>
  <c r="N678" i="19"/>
  <c r="N678" i="29" s="1"/>
  <c r="P678" i="19"/>
  <c r="P678" i="29" s="1"/>
  <c r="U678" i="19"/>
  <c r="U678" i="29" s="1"/>
  <c r="T678" i="29"/>
  <c r="V679" i="19"/>
  <c r="V679" i="29" s="1"/>
  <c r="T679" i="29"/>
  <c r="AD679" i="19"/>
  <c r="AD679" i="29" s="1"/>
  <c r="AC679" i="29"/>
  <c r="V681" i="19"/>
  <c r="V681" i="29" s="1"/>
  <c r="T681" i="29"/>
  <c r="AD681" i="19"/>
  <c r="AD681" i="29" s="1"/>
  <c r="AC681" i="29"/>
  <c r="N682" i="19"/>
  <c r="N682" i="29" s="1"/>
  <c r="P682" i="19"/>
  <c r="P682" i="29" s="1"/>
  <c r="U682" i="19"/>
  <c r="U682" i="29" s="1"/>
  <c r="T682" i="29"/>
  <c r="AE683" i="19"/>
  <c r="AE683" i="29" s="1"/>
  <c r="AC683" i="29"/>
  <c r="AT683" i="19"/>
  <c r="AT683" i="29" s="1"/>
  <c r="AL683" i="29"/>
  <c r="M684" i="19"/>
  <c r="M684" i="29" s="1"/>
  <c r="AT684" i="19"/>
  <c r="AL684" i="29"/>
  <c r="U685" i="19"/>
  <c r="U685" i="29" s="1"/>
  <c r="T685" i="29"/>
  <c r="AE685" i="19"/>
  <c r="AE685" i="29" s="1"/>
  <c r="AC685" i="29"/>
  <c r="AT685" i="19"/>
  <c r="AT685" i="29" s="1"/>
  <c r="AL685" i="29"/>
  <c r="M686" i="19"/>
  <c r="M686" i="29" s="1"/>
  <c r="AE687" i="19"/>
  <c r="AE687" i="29" s="1"/>
  <c r="AC687" i="29"/>
  <c r="AT687" i="19"/>
  <c r="AT687" i="29" s="1"/>
  <c r="AL687" i="29"/>
  <c r="M688" i="19"/>
  <c r="M688" i="29" s="1"/>
  <c r="AT688" i="19"/>
  <c r="AL688" i="29"/>
  <c r="U689" i="19"/>
  <c r="U689" i="29" s="1"/>
  <c r="T689" i="29"/>
  <c r="AE689" i="19"/>
  <c r="AE689" i="29" s="1"/>
  <c r="AC689" i="29"/>
  <c r="AT689" i="19"/>
  <c r="AT689" i="29" s="1"/>
  <c r="AL689" i="29"/>
  <c r="M690" i="19"/>
  <c r="M690" i="29" s="1"/>
  <c r="AK690" i="29"/>
  <c r="AE691" i="19"/>
  <c r="AE691" i="29" s="1"/>
  <c r="AC691" i="29"/>
  <c r="AT691" i="19"/>
  <c r="AT691" i="29" s="1"/>
  <c r="AL691" i="29"/>
  <c r="M692" i="19"/>
  <c r="M692" i="29" s="1"/>
  <c r="AT692" i="19"/>
  <c r="AL692" i="29"/>
  <c r="U693" i="19"/>
  <c r="U693" i="29" s="1"/>
  <c r="T693" i="29"/>
  <c r="AE693" i="19"/>
  <c r="AE693" i="29" s="1"/>
  <c r="AC693" i="29"/>
  <c r="AT693" i="19"/>
  <c r="AT693" i="29" s="1"/>
  <c r="AL693" i="29"/>
  <c r="M694" i="19"/>
  <c r="M694" i="29" s="1"/>
  <c r="AE695" i="19"/>
  <c r="AE695" i="29" s="1"/>
  <c r="AC695" i="29"/>
  <c r="AT695" i="19"/>
  <c r="AT695" i="29" s="1"/>
  <c r="AL695" i="29"/>
  <c r="M696" i="19"/>
  <c r="M696" i="29" s="1"/>
  <c r="AT696" i="19"/>
  <c r="AL696" i="29"/>
  <c r="U697" i="19"/>
  <c r="U697" i="29" s="1"/>
  <c r="T697" i="29"/>
  <c r="AE697" i="19"/>
  <c r="AE697" i="29" s="1"/>
  <c r="AC697" i="29"/>
  <c r="AT697" i="19"/>
  <c r="AT697" i="29" s="1"/>
  <c r="AL697" i="29"/>
  <c r="M698" i="19"/>
  <c r="M698" i="29" s="1"/>
  <c r="AE699" i="19"/>
  <c r="AE699" i="29" s="1"/>
  <c r="AC699" i="29"/>
  <c r="AT699" i="19"/>
  <c r="AT699" i="29" s="1"/>
  <c r="AL699" i="29"/>
  <c r="M700" i="19"/>
  <c r="M700" i="29" s="1"/>
  <c r="AT700" i="19"/>
  <c r="AL700" i="29"/>
  <c r="U701" i="19"/>
  <c r="U701" i="29" s="1"/>
  <c r="T701" i="29"/>
  <c r="AE701" i="19"/>
  <c r="AE701" i="29" s="1"/>
  <c r="AC701" i="29"/>
  <c r="AT701" i="19"/>
  <c r="AT701" i="29" s="1"/>
  <c r="AL701" i="29"/>
  <c r="M702" i="19"/>
  <c r="M702" i="29" s="1"/>
  <c r="AE703" i="19"/>
  <c r="AE703" i="29" s="1"/>
  <c r="AC703" i="29"/>
  <c r="AT703" i="19"/>
  <c r="AT703" i="29" s="1"/>
  <c r="AL703" i="29"/>
  <c r="M704" i="19"/>
  <c r="M704" i="29" s="1"/>
  <c r="AT704" i="19"/>
  <c r="AL704" i="29"/>
  <c r="U705" i="19"/>
  <c r="U705" i="29" s="1"/>
  <c r="T705" i="29"/>
  <c r="AE705" i="19"/>
  <c r="AE705" i="29" s="1"/>
  <c r="AC705" i="29"/>
  <c r="AT705" i="19"/>
  <c r="AT705" i="29" s="1"/>
  <c r="AL705" i="29"/>
  <c r="M706" i="19"/>
  <c r="M706" i="29" s="1"/>
  <c r="AK706" i="29"/>
  <c r="AE707" i="19"/>
  <c r="AE707" i="29" s="1"/>
  <c r="AC707" i="29"/>
  <c r="AT707" i="19"/>
  <c r="AT707" i="29" s="1"/>
  <c r="AL707" i="29"/>
  <c r="M708" i="19"/>
  <c r="M708" i="29" s="1"/>
  <c r="AT708" i="19"/>
  <c r="AL708" i="29"/>
  <c r="U709" i="19"/>
  <c r="U709" i="29" s="1"/>
  <c r="T709" i="29"/>
  <c r="AE709" i="19"/>
  <c r="AE709" i="29" s="1"/>
  <c r="AC709" i="29"/>
  <c r="AT709" i="19"/>
  <c r="AT709" i="29" s="1"/>
  <c r="AL709" i="29"/>
  <c r="M710" i="19"/>
  <c r="M710" i="29" s="1"/>
  <c r="AK710" i="29"/>
  <c r="AE711" i="19"/>
  <c r="AE711" i="29" s="1"/>
  <c r="AC711" i="29"/>
  <c r="AT711" i="19"/>
  <c r="AT711" i="29" s="1"/>
  <c r="AL711" i="29"/>
  <c r="M712" i="19"/>
  <c r="M712" i="29" s="1"/>
  <c r="AT712" i="19"/>
  <c r="AL712" i="29"/>
  <c r="V713" i="19"/>
  <c r="V713" i="29" s="1"/>
  <c r="T713" i="29"/>
  <c r="AD713" i="19"/>
  <c r="AD713" i="29" s="1"/>
  <c r="AC713" i="29"/>
  <c r="AT713" i="19"/>
  <c r="AT713" i="29" s="1"/>
  <c r="AL713" i="29"/>
  <c r="N714" i="19"/>
  <c r="N714" i="29" s="1"/>
  <c r="P714" i="19"/>
  <c r="P714" i="29" s="1"/>
  <c r="V715" i="19"/>
  <c r="V715" i="29" s="1"/>
  <c r="T715" i="29"/>
  <c r="AK716" i="29"/>
  <c r="V717" i="19"/>
  <c r="V717" i="29" s="1"/>
  <c r="T717" i="29"/>
  <c r="AD717" i="19"/>
  <c r="AD717" i="29" s="1"/>
  <c r="AC717" i="29"/>
  <c r="AT717" i="19"/>
  <c r="AT717" i="29" s="1"/>
  <c r="AL717" i="29"/>
  <c r="N718" i="19"/>
  <c r="N718" i="29" s="1"/>
  <c r="P718" i="19"/>
  <c r="P718" i="29" s="1"/>
  <c r="V719" i="19"/>
  <c r="V719" i="29" s="1"/>
  <c r="T719" i="29"/>
  <c r="AK720" i="29"/>
  <c r="V721" i="19"/>
  <c r="V721" i="29" s="1"/>
  <c r="T721" i="29"/>
  <c r="AD721" i="19"/>
  <c r="AD721" i="29" s="1"/>
  <c r="AC721" i="29"/>
  <c r="AT721" i="19"/>
  <c r="AT721" i="29" s="1"/>
  <c r="AL721" i="29"/>
  <c r="N722" i="19"/>
  <c r="N722" i="29" s="1"/>
  <c r="P722" i="19"/>
  <c r="P722" i="29" s="1"/>
  <c r="V723" i="19"/>
  <c r="V723" i="29" s="1"/>
  <c r="T723" i="29"/>
  <c r="AK724" i="29"/>
  <c r="V725" i="19"/>
  <c r="V725" i="29" s="1"/>
  <c r="T725" i="29"/>
  <c r="AD725" i="19"/>
  <c r="AD725" i="29" s="1"/>
  <c r="AC725" i="29"/>
  <c r="AT725" i="19"/>
  <c r="AT725" i="29" s="1"/>
  <c r="AL725" i="29"/>
  <c r="N726" i="19"/>
  <c r="N726" i="29" s="1"/>
  <c r="P726" i="19"/>
  <c r="P726" i="29" s="1"/>
  <c r="V727" i="19"/>
  <c r="V727" i="29" s="1"/>
  <c r="T727" i="29"/>
  <c r="AK728" i="29"/>
  <c r="V729" i="19"/>
  <c r="V729" i="29" s="1"/>
  <c r="T729" i="29"/>
  <c r="AD729" i="19"/>
  <c r="AD729" i="29" s="1"/>
  <c r="AC729" i="29"/>
  <c r="AT729" i="19"/>
  <c r="AT729" i="29" s="1"/>
  <c r="AL729" i="29"/>
  <c r="N730" i="19"/>
  <c r="N730" i="29" s="1"/>
  <c r="P730" i="19"/>
  <c r="P730" i="29" s="1"/>
  <c r="V731" i="19"/>
  <c r="V731" i="29" s="1"/>
  <c r="T731" i="29"/>
  <c r="T254" i="29"/>
  <c r="AL254" i="29"/>
  <c r="T255" i="29"/>
  <c r="AL255" i="29"/>
  <c r="T256" i="29"/>
  <c r="AL256" i="29"/>
  <c r="T257" i="29"/>
  <c r="AL257" i="29"/>
  <c r="T258" i="29"/>
  <c r="AL258" i="29"/>
  <c r="T259" i="29"/>
  <c r="AL259" i="29"/>
  <c r="T260" i="29"/>
  <c r="AL260" i="29"/>
  <c r="T261" i="29"/>
  <c r="AL261" i="29"/>
  <c r="T262" i="29"/>
  <c r="AL262" i="29"/>
  <c r="T263" i="29"/>
  <c r="AL263" i="29"/>
  <c r="T264" i="29"/>
  <c r="AL264" i="29"/>
  <c r="T265" i="29"/>
  <c r="AL265" i="29"/>
  <c r="T266" i="29"/>
  <c r="AL266" i="29"/>
  <c r="T267" i="29"/>
  <c r="AL267" i="29"/>
  <c r="T268" i="29"/>
  <c r="AL268" i="29"/>
  <c r="T269" i="29"/>
  <c r="AL269" i="29"/>
  <c r="T270" i="29"/>
  <c r="AL270" i="29"/>
  <c r="T271" i="29"/>
  <c r="AL271" i="29"/>
  <c r="T272" i="29"/>
  <c r="AL272" i="29"/>
  <c r="T273" i="29"/>
  <c r="AL273" i="29"/>
  <c r="T274" i="29"/>
  <c r="AL274" i="29"/>
  <c r="T275" i="29"/>
  <c r="AL275" i="29"/>
  <c r="T276" i="29"/>
  <c r="AL276" i="29"/>
  <c r="T277" i="29"/>
  <c r="AL277" i="29"/>
  <c r="T278" i="29"/>
  <c r="AL278" i="29"/>
  <c r="T279" i="29"/>
  <c r="AL279" i="29"/>
  <c r="T280" i="29"/>
  <c r="AL280" i="29"/>
  <c r="T281" i="29"/>
  <c r="AL281" i="29"/>
  <c r="T282" i="29"/>
  <c r="AL282" i="29"/>
  <c r="T283" i="29"/>
  <c r="AL283" i="29"/>
  <c r="T284" i="29"/>
  <c r="AL284" i="29"/>
  <c r="T285" i="29"/>
  <c r="AL285" i="29"/>
  <c r="T286" i="29"/>
  <c r="AL286" i="29"/>
  <c r="T287" i="29"/>
  <c r="AL287" i="29"/>
  <c r="T288" i="29"/>
  <c r="AL288" i="29"/>
  <c r="T289" i="29"/>
  <c r="AL289" i="29"/>
  <c r="T290" i="29"/>
  <c r="AL290" i="29"/>
  <c r="T291" i="29"/>
  <c r="AL291" i="29"/>
  <c r="T292" i="29"/>
  <c r="AU292" i="19"/>
  <c r="AU292" i="29" s="1"/>
  <c r="AT293" i="19"/>
  <c r="AT293" i="29" s="1"/>
  <c r="AL293" i="29"/>
  <c r="AD296" i="19"/>
  <c r="AD296" i="29" s="1"/>
  <c r="AC296" i="29"/>
  <c r="AT297" i="19"/>
  <c r="AT297" i="29" s="1"/>
  <c r="AL297" i="29"/>
  <c r="AU299" i="19"/>
  <c r="AU299" i="29" s="1"/>
  <c r="AK299" i="29"/>
  <c r="V300" i="19"/>
  <c r="V300" i="29" s="1"/>
  <c r="T300" i="29"/>
  <c r="AU300" i="19"/>
  <c r="AU300" i="29" s="1"/>
  <c r="AK300" i="29"/>
  <c r="AT301" i="19"/>
  <c r="AT301" i="29" s="1"/>
  <c r="AL301" i="29"/>
  <c r="AT302" i="19"/>
  <c r="AT302" i="29" s="1"/>
  <c r="AL302" i="29"/>
  <c r="U303" i="19"/>
  <c r="U303" i="29" s="1"/>
  <c r="T303" i="29"/>
  <c r="AU303" i="19"/>
  <c r="AU303" i="29" s="1"/>
  <c r="AK303" i="29"/>
  <c r="AD304" i="19"/>
  <c r="AD304" i="29" s="1"/>
  <c r="AC304" i="29"/>
  <c r="AU304" i="19"/>
  <c r="AU304" i="29" s="1"/>
  <c r="AK304" i="29"/>
  <c r="AT305" i="19"/>
  <c r="AT305" i="29" s="1"/>
  <c r="AL305" i="29"/>
  <c r="AT306" i="19"/>
  <c r="AT306" i="29" s="1"/>
  <c r="AL306" i="29"/>
  <c r="U307" i="19"/>
  <c r="U307" i="29" s="1"/>
  <c r="T307" i="29"/>
  <c r="AD308" i="19"/>
  <c r="AD308" i="29" s="1"/>
  <c r="AC308" i="29"/>
  <c r="AU308" i="19"/>
  <c r="AU308" i="29" s="1"/>
  <c r="AK308" i="29"/>
  <c r="AE309" i="19"/>
  <c r="AE309" i="29" s="1"/>
  <c r="AC309" i="29"/>
  <c r="AT309" i="19"/>
  <c r="AT309" i="29" s="1"/>
  <c r="AL309" i="29"/>
  <c r="U311" i="19"/>
  <c r="U311" i="29" s="1"/>
  <c r="T311" i="29"/>
  <c r="AU311" i="19"/>
  <c r="AU311" i="29" s="1"/>
  <c r="AK311" i="29"/>
  <c r="V312" i="19"/>
  <c r="V312" i="29" s="1"/>
  <c r="T312" i="29"/>
  <c r="AU312" i="19"/>
  <c r="AU312" i="29" s="1"/>
  <c r="AK312" i="29"/>
  <c r="AT313" i="19"/>
  <c r="AT313" i="29" s="1"/>
  <c r="AL313" i="29"/>
  <c r="AD316" i="19"/>
  <c r="AD316" i="29" s="1"/>
  <c r="AC316" i="29"/>
  <c r="AU316" i="19"/>
  <c r="AU316" i="29" s="1"/>
  <c r="AK316" i="29"/>
  <c r="AT317" i="19"/>
  <c r="AT317" i="29" s="1"/>
  <c r="AL317" i="29"/>
  <c r="U319" i="19"/>
  <c r="U319" i="29" s="1"/>
  <c r="T319" i="29"/>
  <c r="AD320" i="19"/>
  <c r="AD320" i="29" s="1"/>
  <c r="AC320" i="29"/>
  <c r="AU320" i="19"/>
  <c r="AU320" i="29" s="1"/>
  <c r="AK320" i="29"/>
  <c r="AT322" i="19"/>
  <c r="AT322" i="29" s="1"/>
  <c r="AL322" i="29"/>
  <c r="V324" i="19"/>
  <c r="V324" i="29" s="1"/>
  <c r="T324" i="29"/>
  <c r="AU324" i="19"/>
  <c r="AU324" i="29" s="1"/>
  <c r="AK324" i="29"/>
  <c r="AE325" i="19"/>
  <c r="AE325" i="29" s="1"/>
  <c r="AC325" i="29"/>
  <c r="AT325" i="19"/>
  <c r="AT325" i="29" s="1"/>
  <c r="AL325" i="29"/>
  <c r="AT326" i="19"/>
  <c r="AT326" i="29" s="1"/>
  <c r="AL326" i="29"/>
  <c r="V328" i="19"/>
  <c r="V328" i="29" s="1"/>
  <c r="T328" i="29"/>
  <c r="U331" i="19"/>
  <c r="U331" i="29" s="1"/>
  <c r="T331" i="29"/>
  <c r="AU331" i="19"/>
  <c r="AU331" i="29" s="1"/>
  <c r="AK331" i="29"/>
  <c r="V332" i="19"/>
  <c r="V332" i="29" s="1"/>
  <c r="T332" i="29"/>
  <c r="AD332" i="19"/>
  <c r="AD332" i="29" s="1"/>
  <c r="AC332" i="29"/>
  <c r="AU332" i="19"/>
  <c r="AU332" i="29" s="1"/>
  <c r="AK332" i="29"/>
  <c r="AE333" i="19"/>
  <c r="AE333" i="29" s="1"/>
  <c r="AC333" i="29"/>
  <c r="AT333" i="19"/>
  <c r="AT333" i="29" s="1"/>
  <c r="AL333" i="29"/>
  <c r="AT334" i="19"/>
  <c r="AT334" i="29" s="1"/>
  <c r="AL334" i="29"/>
  <c r="U335" i="19"/>
  <c r="U335" i="29" s="1"/>
  <c r="T335" i="29"/>
  <c r="AU335" i="19"/>
  <c r="AU335" i="29" s="1"/>
  <c r="AK335" i="29"/>
  <c r="V336" i="19"/>
  <c r="V336" i="29" s="1"/>
  <c r="T336" i="29"/>
  <c r="AD336" i="19"/>
  <c r="AD336" i="29" s="1"/>
  <c r="AC336" i="29"/>
  <c r="AU336" i="19"/>
  <c r="AU336" i="29" s="1"/>
  <c r="AK336" i="29"/>
  <c r="AE337" i="19"/>
  <c r="AE337" i="29" s="1"/>
  <c r="AC337" i="29"/>
  <c r="AT337" i="19"/>
  <c r="AT337" i="29" s="1"/>
  <c r="AL337" i="29"/>
  <c r="AT338" i="19"/>
  <c r="AT338" i="29" s="1"/>
  <c r="AL338" i="29"/>
  <c r="U339" i="19"/>
  <c r="U339" i="29" s="1"/>
  <c r="T339" i="29"/>
  <c r="AU339" i="19"/>
  <c r="AU339" i="29" s="1"/>
  <c r="AK339" i="29"/>
  <c r="V340" i="19"/>
  <c r="V340" i="29" s="1"/>
  <c r="T340" i="29"/>
  <c r="AD340" i="19"/>
  <c r="AD340" i="29" s="1"/>
  <c r="AC340" i="29"/>
  <c r="AU340" i="19"/>
  <c r="AU340" i="29" s="1"/>
  <c r="AK340" i="29"/>
  <c r="AE341" i="19"/>
  <c r="AE341" i="29" s="1"/>
  <c r="AC341" i="29"/>
  <c r="AT341" i="19"/>
  <c r="AT341" i="29" s="1"/>
  <c r="AL341" i="29"/>
  <c r="AT342" i="19"/>
  <c r="AT342" i="29" s="1"/>
  <c r="AL342" i="29"/>
  <c r="U343" i="19"/>
  <c r="U343" i="29" s="1"/>
  <c r="T343" i="29"/>
  <c r="AU343" i="19"/>
  <c r="AU343" i="29" s="1"/>
  <c r="AK343" i="29"/>
  <c r="U344" i="19"/>
  <c r="U344" i="29" s="1"/>
  <c r="T344" i="29"/>
  <c r="AE344" i="19"/>
  <c r="AE344" i="29" s="1"/>
  <c r="AC344" i="29"/>
  <c r="AT344" i="19"/>
  <c r="AT344" i="29" s="1"/>
  <c r="AL344" i="29"/>
  <c r="AE346" i="19"/>
  <c r="AE346" i="29" s="1"/>
  <c r="AC346" i="29"/>
  <c r="AT346" i="19"/>
  <c r="AT346" i="29" s="1"/>
  <c r="AL346" i="29"/>
  <c r="AT347" i="19"/>
  <c r="AL347" i="29"/>
  <c r="U348" i="19"/>
  <c r="U348" i="29" s="1"/>
  <c r="T348" i="29"/>
  <c r="AE348" i="19"/>
  <c r="AE348" i="29" s="1"/>
  <c r="AC348" i="29"/>
  <c r="AT348" i="19"/>
  <c r="AT348" i="29" s="1"/>
  <c r="AL348" i="29"/>
  <c r="AE350" i="19"/>
  <c r="AE350" i="29" s="1"/>
  <c r="AC350" i="29"/>
  <c r="AT350" i="19"/>
  <c r="AT350" i="29" s="1"/>
  <c r="AL350" i="29"/>
  <c r="AT351" i="19"/>
  <c r="AL351" i="29"/>
  <c r="U352" i="19"/>
  <c r="U352" i="29" s="1"/>
  <c r="T352" i="29"/>
  <c r="AE352" i="19"/>
  <c r="AE352" i="29" s="1"/>
  <c r="AC352" i="29"/>
  <c r="AT352" i="19"/>
  <c r="AT352" i="29" s="1"/>
  <c r="AL352" i="29"/>
  <c r="AE354" i="19"/>
  <c r="AE354" i="29" s="1"/>
  <c r="AC354" i="29"/>
  <c r="AT354" i="19"/>
  <c r="AT354" i="29" s="1"/>
  <c r="AL354" i="29"/>
  <c r="AT355" i="19"/>
  <c r="AL355" i="29"/>
  <c r="U356" i="19"/>
  <c r="U356" i="29" s="1"/>
  <c r="T356" i="29"/>
  <c r="AE356" i="19"/>
  <c r="AE356" i="29" s="1"/>
  <c r="AC356" i="29"/>
  <c r="AT356" i="19"/>
  <c r="AT356" i="29" s="1"/>
  <c r="AL356" i="29"/>
  <c r="AE358" i="19"/>
  <c r="AE358" i="29" s="1"/>
  <c r="AC358" i="29"/>
  <c r="AT358" i="19"/>
  <c r="AT358" i="29" s="1"/>
  <c r="AL358" i="29"/>
  <c r="AT359" i="19"/>
  <c r="AL359" i="29"/>
  <c r="U360" i="19"/>
  <c r="U360" i="29" s="1"/>
  <c r="T360" i="29"/>
  <c r="AE360" i="19"/>
  <c r="AE360" i="29" s="1"/>
  <c r="AC360" i="29"/>
  <c r="AT360" i="19"/>
  <c r="AT360" i="29" s="1"/>
  <c r="AL360" i="29"/>
  <c r="AE362" i="19"/>
  <c r="AE362" i="29" s="1"/>
  <c r="AC362" i="29"/>
  <c r="AT362" i="19"/>
  <c r="AT362" i="29" s="1"/>
  <c r="AL362" i="29"/>
  <c r="AT363" i="19"/>
  <c r="AL363" i="29"/>
  <c r="U364" i="19"/>
  <c r="U364" i="29" s="1"/>
  <c r="T364" i="29"/>
  <c r="AE364" i="19"/>
  <c r="AE364" i="29" s="1"/>
  <c r="AC364" i="29"/>
  <c r="AT364" i="19"/>
  <c r="AT364" i="29" s="1"/>
  <c r="AL364" i="29"/>
  <c r="AE366" i="19"/>
  <c r="AE366" i="29" s="1"/>
  <c r="AC366" i="29"/>
  <c r="AT366" i="19"/>
  <c r="AT366" i="29" s="1"/>
  <c r="AL366" i="29"/>
  <c r="AT367" i="19"/>
  <c r="AL367" i="29"/>
  <c r="U368" i="19"/>
  <c r="U368" i="29" s="1"/>
  <c r="T368" i="29"/>
  <c r="AE368" i="19"/>
  <c r="AE368" i="29" s="1"/>
  <c r="AC368" i="29"/>
  <c r="AT368" i="19"/>
  <c r="AT368" i="29" s="1"/>
  <c r="AL368" i="29"/>
  <c r="AU369" i="19"/>
  <c r="AU369" i="29" s="1"/>
  <c r="AK369" i="29"/>
  <c r="AE370" i="19"/>
  <c r="AE370" i="29" s="1"/>
  <c r="AC370" i="29"/>
  <c r="AT370" i="19"/>
  <c r="AT370" i="29" s="1"/>
  <c r="AL370" i="29"/>
  <c r="AT371" i="19"/>
  <c r="AL371" i="29"/>
  <c r="U372" i="19"/>
  <c r="U372" i="29" s="1"/>
  <c r="T372" i="29"/>
  <c r="AE372" i="19"/>
  <c r="AE372" i="29" s="1"/>
  <c r="AC372" i="29"/>
  <c r="AT372" i="19"/>
  <c r="AT372" i="29" s="1"/>
  <c r="AL372" i="29"/>
  <c r="AU373" i="19"/>
  <c r="AU373" i="29" s="1"/>
  <c r="AK373" i="29"/>
  <c r="AE374" i="19"/>
  <c r="AE374" i="29" s="1"/>
  <c r="AC374" i="29"/>
  <c r="AT374" i="19"/>
  <c r="AT374" i="29" s="1"/>
  <c r="AL374" i="29"/>
  <c r="AT375" i="19"/>
  <c r="AL375" i="29"/>
  <c r="U376" i="19"/>
  <c r="U376" i="29" s="1"/>
  <c r="T376" i="29"/>
  <c r="AE376" i="19"/>
  <c r="AE376" i="29" s="1"/>
  <c r="AC376" i="29"/>
  <c r="AT376" i="19"/>
  <c r="AT376" i="29" s="1"/>
  <c r="AL376" i="29"/>
  <c r="AU377" i="19"/>
  <c r="AU377" i="29" s="1"/>
  <c r="AK377" i="29"/>
  <c r="AE378" i="19"/>
  <c r="AE378" i="29" s="1"/>
  <c r="AC378" i="29"/>
  <c r="AT378" i="19"/>
  <c r="AT378" i="29" s="1"/>
  <c r="AL378" i="29"/>
  <c r="AT379" i="19"/>
  <c r="AL379" i="29"/>
  <c r="U380" i="19"/>
  <c r="U380" i="29" s="1"/>
  <c r="T380" i="29"/>
  <c r="AE380" i="19"/>
  <c r="AE380" i="29" s="1"/>
  <c r="AC380" i="29"/>
  <c r="AT380" i="19"/>
  <c r="AT380" i="29" s="1"/>
  <c r="AL380" i="29"/>
  <c r="AU381" i="19"/>
  <c r="AU381" i="29" s="1"/>
  <c r="AK381" i="29"/>
  <c r="AE382" i="19"/>
  <c r="AE382" i="29" s="1"/>
  <c r="AC382" i="29"/>
  <c r="AT382" i="19"/>
  <c r="AT382" i="29" s="1"/>
  <c r="AL382" i="29"/>
  <c r="AT383" i="19"/>
  <c r="AL383" i="29"/>
  <c r="U384" i="19"/>
  <c r="U384" i="29" s="1"/>
  <c r="T384" i="29"/>
  <c r="AE384" i="19"/>
  <c r="AE384" i="29" s="1"/>
  <c r="AC384" i="29"/>
  <c r="AT384" i="19"/>
  <c r="AT384" i="29" s="1"/>
  <c r="AL384" i="29"/>
  <c r="AU385" i="19"/>
  <c r="AU385" i="29" s="1"/>
  <c r="AK385" i="29"/>
  <c r="AE386" i="19"/>
  <c r="AE386" i="29" s="1"/>
  <c r="AC386" i="29"/>
  <c r="AT386" i="19"/>
  <c r="AT386" i="29" s="1"/>
  <c r="AL386" i="29"/>
  <c r="AT387" i="19"/>
  <c r="AL387" i="29"/>
  <c r="U388" i="19"/>
  <c r="U388" i="29" s="1"/>
  <c r="T388" i="29"/>
  <c r="AE388" i="19"/>
  <c r="AE388" i="29" s="1"/>
  <c r="AC388" i="29"/>
  <c r="AT388" i="19"/>
  <c r="AT388" i="29" s="1"/>
  <c r="AL388" i="29"/>
  <c r="AE390" i="19"/>
  <c r="AE390" i="29" s="1"/>
  <c r="AC390" i="29"/>
  <c r="AT390" i="19"/>
  <c r="AT390" i="29" s="1"/>
  <c r="AL390" i="29"/>
  <c r="AT391" i="19"/>
  <c r="AL391" i="29"/>
  <c r="U392" i="19"/>
  <c r="U392" i="29" s="1"/>
  <c r="T392" i="29"/>
  <c r="AE392" i="19"/>
  <c r="AE392" i="29" s="1"/>
  <c r="AC392" i="29"/>
  <c r="AT392" i="19"/>
  <c r="AT392" i="29" s="1"/>
  <c r="AL392" i="29"/>
  <c r="AE394" i="19"/>
  <c r="AE394" i="29" s="1"/>
  <c r="AC394" i="29"/>
  <c r="AT394" i="19"/>
  <c r="AT394" i="29" s="1"/>
  <c r="AL394" i="29"/>
  <c r="AT395" i="19"/>
  <c r="AL395" i="29"/>
  <c r="U396" i="19"/>
  <c r="U396" i="29" s="1"/>
  <c r="T396" i="29"/>
  <c r="AE396" i="19"/>
  <c r="AE396" i="29" s="1"/>
  <c r="AC396" i="29"/>
  <c r="AT396" i="19"/>
  <c r="AT396" i="29" s="1"/>
  <c r="AL396" i="29"/>
  <c r="AE398" i="19"/>
  <c r="AE398" i="29" s="1"/>
  <c r="AC398" i="29"/>
  <c r="AT398" i="19"/>
  <c r="AT398" i="29" s="1"/>
  <c r="AL398" i="29"/>
  <c r="AT399" i="19"/>
  <c r="AL399" i="29"/>
  <c r="U400" i="19"/>
  <c r="U400" i="29" s="1"/>
  <c r="T400" i="29"/>
  <c r="AE400" i="19"/>
  <c r="AE400" i="29" s="1"/>
  <c r="AC400" i="29"/>
  <c r="AT400" i="19"/>
  <c r="AT400" i="29" s="1"/>
  <c r="AL400" i="29"/>
  <c r="AU401" i="19"/>
  <c r="AU401" i="29" s="1"/>
  <c r="AK401" i="29"/>
  <c r="AE402" i="19"/>
  <c r="AE402" i="29" s="1"/>
  <c r="AC402" i="29"/>
  <c r="AT402" i="19"/>
  <c r="AT402" i="29" s="1"/>
  <c r="AL402" i="29"/>
  <c r="AT403" i="19"/>
  <c r="AL403" i="29"/>
  <c r="U404" i="19"/>
  <c r="U404" i="29" s="1"/>
  <c r="T404" i="29"/>
  <c r="AE404" i="19"/>
  <c r="AE404" i="29" s="1"/>
  <c r="AC404" i="29"/>
  <c r="AT404" i="19"/>
  <c r="AT404" i="29" s="1"/>
  <c r="AL404" i="29"/>
  <c r="AU405" i="19"/>
  <c r="AU405" i="29" s="1"/>
  <c r="AK405" i="29"/>
  <c r="AE406" i="19"/>
  <c r="AE406" i="29" s="1"/>
  <c r="AC406" i="29"/>
  <c r="AT406" i="19"/>
  <c r="AT406" i="29" s="1"/>
  <c r="AL406" i="29"/>
  <c r="AT407" i="19"/>
  <c r="AL407" i="29"/>
  <c r="U408" i="19"/>
  <c r="U408" i="29" s="1"/>
  <c r="T408" i="29"/>
  <c r="AE408" i="19"/>
  <c r="AE408" i="29" s="1"/>
  <c r="AC408" i="29"/>
  <c r="AT408" i="19"/>
  <c r="AT408" i="29" s="1"/>
  <c r="AL408" i="29"/>
  <c r="AU409" i="19"/>
  <c r="AU409" i="29" s="1"/>
  <c r="AK409" i="29"/>
  <c r="AE410" i="19"/>
  <c r="AE410" i="29" s="1"/>
  <c r="AC410" i="29"/>
  <c r="AT410" i="19"/>
  <c r="AT410" i="29" s="1"/>
  <c r="AL410" i="29"/>
  <c r="AT411" i="19"/>
  <c r="AL411" i="29"/>
  <c r="U412" i="19"/>
  <c r="U412" i="29" s="1"/>
  <c r="T412" i="29"/>
  <c r="AE412" i="19"/>
  <c r="AE412" i="29" s="1"/>
  <c r="AC412" i="29"/>
  <c r="AT412" i="19"/>
  <c r="AT412" i="29" s="1"/>
  <c r="AL412" i="29"/>
  <c r="AU413" i="19"/>
  <c r="AU413" i="29" s="1"/>
  <c r="AK413" i="29"/>
  <c r="AE414" i="19"/>
  <c r="AE414" i="29" s="1"/>
  <c r="AC414" i="29"/>
  <c r="AT414" i="19"/>
  <c r="AT414" i="29" s="1"/>
  <c r="AL414" i="29"/>
  <c r="AT415" i="19"/>
  <c r="AL415" i="29"/>
  <c r="U416" i="19"/>
  <c r="U416" i="29" s="1"/>
  <c r="T416" i="29"/>
  <c r="AE416" i="19"/>
  <c r="AE416" i="29" s="1"/>
  <c r="AC416" i="29"/>
  <c r="AT416" i="19"/>
  <c r="AT416" i="29" s="1"/>
  <c r="AL416" i="29"/>
  <c r="AT417" i="19"/>
  <c r="AT417" i="29" s="1"/>
  <c r="AL417" i="29"/>
  <c r="U418" i="19"/>
  <c r="U418" i="29" s="1"/>
  <c r="T418" i="29"/>
  <c r="V419" i="19"/>
  <c r="V419" i="29" s="1"/>
  <c r="T419" i="29"/>
  <c r="AD419" i="19"/>
  <c r="AD419" i="29" s="1"/>
  <c r="AC419" i="29"/>
  <c r="AE420" i="19"/>
  <c r="AE420" i="29" s="1"/>
  <c r="AC420" i="29"/>
  <c r="AT420" i="19"/>
  <c r="AT420" i="29" s="1"/>
  <c r="AL420" i="29"/>
  <c r="AT421" i="19"/>
  <c r="AT421" i="29" s="1"/>
  <c r="AL421" i="29"/>
  <c r="U422" i="19"/>
  <c r="U422" i="29" s="1"/>
  <c r="T422" i="29"/>
  <c r="V423" i="19"/>
  <c r="V423" i="29" s="1"/>
  <c r="T423" i="29"/>
  <c r="AD423" i="19"/>
  <c r="AD423" i="29" s="1"/>
  <c r="AC423" i="29"/>
  <c r="AE424" i="19"/>
  <c r="AE424" i="29" s="1"/>
  <c r="AC424" i="29"/>
  <c r="AT424" i="19"/>
  <c r="AT424" i="29" s="1"/>
  <c r="AL424" i="29"/>
  <c r="AT425" i="19"/>
  <c r="AT425" i="29" s="1"/>
  <c r="AL425" i="29"/>
  <c r="U426" i="19"/>
  <c r="U426" i="29" s="1"/>
  <c r="T426" i="29"/>
  <c r="V427" i="19"/>
  <c r="V427" i="29" s="1"/>
  <c r="T427" i="29"/>
  <c r="AD427" i="19"/>
  <c r="AD427" i="29" s="1"/>
  <c r="AC427" i="29"/>
  <c r="AE428" i="19"/>
  <c r="AE428" i="29" s="1"/>
  <c r="AC428" i="29"/>
  <c r="AT428" i="19"/>
  <c r="AT428" i="29" s="1"/>
  <c r="AL428" i="29"/>
  <c r="AT429" i="19"/>
  <c r="AT429" i="29" s="1"/>
  <c r="AL429" i="29"/>
  <c r="U430" i="19"/>
  <c r="U430" i="29" s="1"/>
  <c r="T430" i="29"/>
  <c r="V431" i="19"/>
  <c r="V431" i="29" s="1"/>
  <c r="T431" i="29"/>
  <c r="AD431" i="19"/>
  <c r="AD431" i="29" s="1"/>
  <c r="AC431" i="29"/>
  <c r="AE432" i="19"/>
  <c r="AE432" i="29" s="1"/>
  <c r="AC432" i="29"/>
  <c r="AT432" i="19"/>
  <c r="AT432" i="29" s="1"/>
  <c r="AL432" i="29"/>
  <c r="AT433" i="19"/>
  <c r="AT433" i="29" s="1"/>
  <c r="AL433" i="29"/>
  <c r="U434" i="19"/>
  <c r="U434" i="29" s="1"/>
  <c r="T434" i="29"/>
  <c r="V435" i="19"/>
  <c r="V435" i="29" s="1"/>
  <c r="T435" i="29"/>
  <c r="AD435" i="19"/>
  <c r="AD435" i="29" s="1"/>
  <c r="AC435" i="29"/>
  <c r="AE436" i="19"/>
  <c r="AE436" i="29" s="1"/>
  <c r="AC436" i="29"/>
  <c r="AT436" i="19"/>
  <c r="AT436" i="29" s="1"/>
  <c r="AL436" i="29"/>
  <c r="AT437" i="19"/>
  <c r="AT437" i="29" s="1"/>
  <c r="AL437" i="29"/>
  <c r="U438" i="19"/>
  <c r="U438" i="29" s="1"/>
  <c r="T438" i="29"/>
  <c r="V439" i="19"/>
  <c r="V439" i="29" s="1"/>
  <c r="T439" i="29"/>
  <c r="AD439" i="19"/>
  <c r="AD439" i="29" s="1"/>
  <c r="AC439" i="29"/>
  <c r="AE440" i="19"/>
  <c r="AE440" i="29" s="1"/>
  <c r="AC440" i="29"/>
  <c r="AT440" i="19"/>
  <c r="AT440" i="29" s="1"/>
  <c r="AL440" i="29"/>
  <c r="AT441" i="19"/>
  <c r="AT441" i="29" s="1"/>
  <c r="AL441" i="29"/>
  <c r="U442" i="19"/>
  <c r="U442" i="29" s="1"/>
  <c r="T442" i="29"/>
  <c r="V443" i="19"/>
  <c r="V443" i="29" s="1"/>
  <c r="T443" i="29"/>
  <c r="AD443" i="19"/>
  <c r="AD443" i="29" s="1"/>
  <c r="AC443" i="29"/>
  <c r="AE444" i="19"/>
  <c r="AE444" i="29" s="1"/>
  <c r="AC444" i="29"/>
  <c r="AT444" i="19"/>
  <c r="AT444" i="29" s="1"/>
  <c r="AL444" i="29"/>
  <c r="AT445" i="19"/>
  <c r="AT445" i="29" s="1"/>
  <c r="AL445" i="29"/>
  <c r="U446" i="19"/>
  <c r="U446" i="29" s="1"/>
  <c r="T446" i="29"/>
  <c r="V447" i="19"/>
  <c r="V447" i="29" s="1"/>
  <c r="T447" i="29"/>
  <c r="AD447" i="19"/>
  <c r="AD447" i="29" s="1"/>
  <c r="AC447" i="29"/>
  <c r="AE448" i="19"/>
  <c r="AE448" i="29" s="1"/>
  <c r="AC448" i="29"/>
  <c r="AT448" i="19"/>
  <c r="AT448" i="29" s="1"/>
  <c r="AL448" i="29"/>
  <c r="AT449" i="19"/>
  <c r="AT449" i="29" s="1"/>
  <c r="AL449" i="29"/>
  <c r="U450" i="19"/>
  <c r="U450" i="29" s="1"/>
  <c r="T450" i="29"/>
  <c r="V451" i="19"/>
  <c r="V451" i="29" s="1"/>
  <c r="T451" i="29"/>
  <c r="AD451" i="19"/>
  <c r="AD451" i="29" s="1"/>
  <c r="AC451" i="29"/>
  <c r="AE452" i="19"/>
  <c r="AE452" i="29" s="1"/>
  <c r="AC452" i="29"/>
  <c r="AT452" i="19"/>
  <c r="AT452" i="29" s="1"/>
  <c r="AL452" i="29"/>
  <c r="AT453" i="19"/>
  <c r="AT453" i="29" s="1"/>
  <c r="AL453" i="29"/>
  <c r="U454" i="19"/>
  <c r="U454" i="29" s="1"/>
  <c r="T454" i="29"/>
  <c r="V455" i="19"/>
  <c r="V455" i="29" s="1"/>
  <c r="T455" i="29"/>
  <c r="AD455" i="19"/>
  <c r="AD455" i="29" s="1"/>
  <c r="AC455" i="29"/>
  <c r="AE456" i="19"/>
  <c r="AE456" i="29" s="1"/>
  <c r="AC456" i="29"/>
  <c r="AT456" i="19"/>
  <c r="AT456" i="29" s="1"/>
  <c r="AL456" i="29"/>
  <c r="AT457" i="19"/>
  <c r="AT457" i="29" s="1"/>
  <c r="AL457" i="29"/>
  <c r="U458" i="19"/>
  <c r="U458" i="29" s="1"/>
  <c r="T458" i="29"/>
  <c r="V459" i="19"/>
  <c r="V459" i="29" s="1"/>
  <c r="T459" i="29"/>
  <c r="AD459" i="19"/>
  <c r="AD459" i="29" s="1"/>
  <c r="AC459" i="29"/>
  <c r="AE460" i="19"/>
  <c r="AE460" i="29" s="1"/>
  <c r="AC460" i="29"/>
  <c r="AT460" i="19"/>
  <c r="AT460" i="29" s="1"/>
  <c r="AL460" i="29"/>
  <c r="AT461" i="19"/>
  <c r="AT461" i="29" s="1"/>
  <c r="AL461" i="29"/>
  <c r="U462" i="19"/>
  <c r="U462" i="29" s="1"/>
  <c r="T462" i="29"/>
  <c r="V463" i="19"/>
  <c r="V463" i="29" s="1"/>
  <c r="T463" i="29"/>
  <c r="AD463" i="19"/>
  <c r="AD463" i="29" s="1"/>
  <c r="AC463" i="29"/>
  <c r="AE464" i="19"/>
  <c r="AE464" i="29" s="1"/>
  <c r="AC464" i="29"/>
  <c r="AT464" i="19"/>
  <c r="AT464" i="29" s="1"/>
  <c r="AL464" i="29"/>
  <c r="AT465" i="19"/>
  <c r="AT465" i="29" s="1"/>
  <c r="AL465" i="29"/>
  <c r="U466" i="19"/>
  <c r="U466" i="29" s="1"/>
  <c r="T466" i="29"/>
  <c r="V467" i="19"/>
  <c r="V467" i="29" s="1"/>
  <c r="T467" i="29"/>
  <c r="AD467" i="19"/>
  <c r="AD467" i="29" s="1"/>
  <c r="AC467" i="29"/>
  <c r="AE468" i="19"/>
  <c r="AE468" i="29" s="1"/>
  <c r="AC468" i="29"/>
  <c r="AT468" i="19"/>
  <c r="AT468" i="29" s="1"/>
  <c r="AL468" i="29"/>
  <c r="AT469" i="19"/>
  <c r="AT469" i="29" s="1"/>
  <c r="AL469" i="29"/>
  <c r="U470" i="19"/>
  <c r="U470" i="29" s="1"/>
  <c r="T470" i="29"/>
  <c r="V471" i="19"/>
  <c r="V471" i="29" s="1"/>
  <c r="T471" i="29"/>
  <c r="AD471" i="19"/>
  <c r="AD471" i="29" s="1"/>
  <c r="AC471" i="29"/>
  <c r="AE472" i="19"/>
  <c r="AE472" i="29" s="1"/>
  <c r="AC472" i="29"/>
  <c r="AT472" i="19"/>
  <c r="AT472" i="29" s="1"/>
  <c r="AL472" i="29"/>
  <c r="AT473" i="19"/>
  <c r="AT473" i="29" s="1"/>
  <c r="AL473" i="29"/>
  <c r="U474" i="19"/>
  <c r="U474" i="29" s="1"/>
  <c r="T474" i="29"/>
  <c r="V475" i="19"/>
  <c r="V475" i="29" s="1"/>
  <c r="T475" i="29"/>
  <c r="AD475" i="19"/>
  <c r="AD475" i="29" s="1"/>
  <c r="AC475" i="29"/>
  <c r="V477" i="19"/>
  <c r="V477" i="29" s="1"/>
  <c r="T477" i="29"/>
  <c r="AD477" i="19"/>
  <c r="AD477" i="29" s="1"/>
  <c r="AC477" i="29"/>
  <c r="AT477" i="19"/>
  <c r="AT477" i="29" s="1"/>
  <c r="AL477" i="29"/>
  <c r="U478" i="19"/>
  <c r="U478" i="29" s="1"/>
  <c r="T478" i="29"/>
  <c r="V479" i="19"/>
  <c r="V479" i="29" s="1"/>
  <c r="T479" i="29"/>
  <c r="AD479" i="19"/>
  <c r="AD479" i="29" s="1"/>
  <c r="AC479" i="29"/>
  <c r="V481" i="19"/>
  <c r="V481" i="29" s="1"/>
  <c r="T481" i="29"/>
  <c r="AD481" i="19"/>
  <c r="AD481" i="29" s="1"/>
  <c r="AC481" i="29"/>
  <c r="AT481" i="19"/>
  <c r="AT481" i="29" s="1"/>
  <c r="AL481" i="29"/>
  <c r="U482" i="19"/>
  <c r="U482" i="29" s="1"/>
  <c r="T482" i="29"/>
  <c r="V483" i="19"/>
  <c r="V483" i="29" s="1"/>
  <c r="T483" i="29"/>
  <c r="AD483" i="19"/>
  <c r="AD483" i="29" s="1"/>
  <c r="AC483" i="29"/>
  <c r="V485" i="19"/>
  <c r="V485" i="29" s="1"/>
  <c r="T485" i="29"/>
  <c r="AD485" i="19"/>
  <c r="AD485" i="29" s="1"/>
  <c r="AC485" i="29"/>
  <c r="U486" i="19"/>
  <c r="U486" i="29" s="1"/>
  <c r="T486" i="29"/>
  <c r="V487" i="19"/>
  <c r="V487" i="29" s="1"/>
  <c r="T487" i="29"/>
  <c r="AD487" i="19"/>
  <c r="AD487" i="29" s="1"/>
  <c r="AC487" i="29"/>
  <c r="V489" i="19"/>
  <c r="V489" i="29" s="1"/>
  <c r="T489" i="29"/>
  <c r="AD489" i="19"/>
  <c r="AD489" i="29" s="1"/>
  <c r="AC489" i="29"/>
  <c r="U490" i="19"/>
  <c r="U490" i="29" s="1"/>
  <c r="T490" i="29"/>
  <c r="V491" i="19"/>
  <c r="V491" i="29" s="1"/>
  <c r="T491" i="29"/>
  <c r="AD491" i="19"/>
  <c r="AD491" i="29" s="1"/>
  <c r="AC491" i="29"/>
  <c r="V493" i="19"/>
  <c r="V493" i="29" s="1"/>
  <c r="T493" i="29"/>
  <c r="AD493" i="19"/>
  <c r="AD493" i="29" s="1"/>
  <c r="AC493" i="29"/>
  <c r="U494" i="19"/>
  <c r="U494" i="29" s="1"/>
  <c r="T494" i="29"/>
  <c r="V495" i="19"/>
  <c r="V495" i="29" s="1"/>
  <c r="T495" i="29"/>
  <c r="AD495" i="19"/>
  <c r="AD495" i="29" s="1"/>
  <c r="AC495" i="29"/>
  <c r="V497" i="19"/>
  <c r="V497" i="29" s="1"/>
  <c r="T497" i="29"/>
  <c r="AD497" i="19"/>
  <c r="AD497" i="29" s="1"/>
  <c r="AC497" i="29"/>
  <c r="U498" i="19"/>
  <c r="U498" i="29" s="1"/>
  <c r="T498" i="29"/>
  <c r="V499" i="19"/>
  <c r="V499" i="29" s="1"/>
  <c r="T499" i="29"/>
  <c r="AD499" i="19"/>
  <c r="AD499" i="29" s="1"/>
  <c r="AC499" i="29"/>
  <c r="V501" i="19"/>
  <c r="V501" i="29" s="1"/>
  <c r="T501" i="29"/>
  <c r="AD501" i="19"/>
  <c r="AD501" i="29" s="1"/>
  <c r="AC501" i="29"/>
  <c r="U502" i="19"/>
  <c r="U502" i="29" s="1"/>
  <c r="T502" i="29"/>
  <c r="V503" i="19"/>
  <c r="V503" i="29" s="1"/>
  <c r="T503" i="29"/>
  <c r="AD503" i="19"/>
  <c r="AD503" i="29" s="1"/>
  <c r="AC503" i="29"/>
  <c r="V505" i="19"/>
  <c r="V505" i="29" s="1"/>
  <c r="T505" i="29"/>
  <c r="AD505" i="19"/>
  <c r="AD505" i="29" s="1"/>
  <c r="AC505" i="29"/>
  <c r="AT505" i="19"/>
  <c r="AT505" i="29" s="1"/>
  <c r="AL505" i="29"/>
  <c r="U506" i="19"/>
  <c r="U506" i="29" s="1"/>
  <c r="T506" i="29"/>
  <c r="V507" i="19"/>
  <c r="V507" i="29" s="1"/>
  <c r="T507" i="29"/>
  <c r="AD507" i="19"/>
  <c r="AD507" i="29" s="1"/>
  <c r="AC507" i="29"/>
  <c r="V509" i="19"/>
  <c r="V509" i="29" s="1"/>
  <c r="T509" i="29"/>
  <c r="AD509" i="19"/>
  <c r="AD509" i="29" s="1"/>
  <c r="AC509" i="29"/>
  <c r="AT509" i="19"/>
  <c r="AT509" i="29" s="1"/>
  <c r="AL509" i="29"/>
  <c r="U510" i="19"/>
  <c r="U510" i="29" s="1"/>
  <c r="T510" i="29"/>
  <c r="V511" i="19"/>
  <c r="V511" i="29" s="1"/>
  <c r="T511" i="29"/>
  <c r="AD511" i="19"/>
  <c r="AD511" i="29" s="1"/>
  <c r="AC511" i="29"/>
  <c r="V513" i="19"/>
  <c r="V513" i="29" s="1"/>
  <c r="T513" i="29"/>
  <c r="AD513" i="19"/>
  <c r="AD513" i="29" s="1"/>
  <c r="AC513" i="29"/>
  <c r="U514" i="19"/>
  <c r="U514" i="29" s="1"/>
  <c r="T514" i="29"/>
  <c r="V515" i="19"/>
  <c r="V515" i="29" s="1"/>
  <c r="T515" i="29"/>
  <c r="AD515" i="19"/>
  <c r="AD515" i="29" s="1"/>
  <c r="AC515" i="29"/>
  <c r="V517" i="19"/>
  <c r="V517" i="29" s="1"/>
  <c r="T517" i="29"/>
  <c r="AD517" i="19"/>
  <c r="AD517" i="29" s="1"/>
  <c r="AC517" i="29"/>
  <c r="U518" i="19"/>
  <c r="U518" i="29" s="1"/>
  <c r="T518" i="29"/>
  <c r="V519" i="19"/>
  <c r="V519" i="29" s="1"/>
  <c r="T519" i="29"/>
  <c r="AD519" i="19"/>
  <c r="AD519" i="29" s="1"/>
  <c r="AC519" i="29"/>
  <c r="AE520" i="19"/>
  <c r="AE520" i="29" s="1"/>
  <c r="AC520" i="29"/>
  <c r="AT520" i="19"/>
  <c r="AT520" i="29" s="1"/>
  <c r="AL520" i="29"/>
  <c r="AT521" i="19"/>
  <c r="AT521" i="29" s="1"/>
  <c r="AL521" i="29"/>
  <c r="U522" i="19"/>
  <c r="U522" i="29" s="1"/>
  <c r="T522" i="29"/>
  <c r="V523" i="19"/>
  <c r="V523" i="29" s="1"/>
  <c r="T523" i="29"/>
  <c r="AD523" i="19"/>
  <c r="AD523" i="29" s="1"/>
  <c r="AC523" i="29"/>
  <c r="AE524" i="19"/>
  <c r="AE524" i="29" s="1"/>
  <c r="AC524" i="29"/>
  <c r="AT524" i="19"/>
  <c r="AT524" i="29" s="1"/>
  <c r="AL524" i="29"/>
  <c r="AT525" i="19"/>
  <c r="AT525" i="29" s="1"/>
  <c r="AL525" i="29"/>
  <c r="U526" i="19"/>
  <c r="U526" i="29" s="1"/>
  <c r="T526" i="29"/>
  <c r="V527" i="19"/>
  <c r="V527" i="29" s="1"/>
  <c r="T527" i="29"/>
  <c r="AD527" i="19"/>
  <c r="AD527" i="29" s="1"/>
  <c r="AC527" i="29"/>
  <c r="AE528" i="19"/>
  <c r="AE528" i="29" s="1"/>
  <c r="AC528" i="29"/>
  <c r="AT528" i="19"/>
  <c r="AT528" i="29" s="1"/>
  <c r="AL528" i="29"/>
  <c r="AT529" i="19"/>
  <c r="AT529" i="29" s="1"/>
  <c r="AL529" i="29"/>
  <c r="U530" i="19"/>
  <c r="U530" i="29" s="1"/>
  <c r="T530" i="29"/>
  <c r="V531" i="19"/>
  <c r="V531" i="29" s="1"/>
  <c r="T531" i="29"/>
  <c r="AD531" i="19"/>
  <c r="AD531" i="29" s="1"/>
  <c r="AC531" i="29"/>
  <c r="AE532" i="19"/>
  <c r="AE532" i="29" s="1"/>
  <c r="AC532" i="29"/>
  <c r="AT532" i="19"/>
  <c r="AT532" i="29" s="1"/>
  <c r="AL532" i="29"/>
  <c r="AT533" i="19"/>
  <c r="AT533" i="29" s="1"/>
  <c r="AL533" i="29"/>
  <c r="U534" i="19"/>
  <c r="U534" i="29" s="1"/>
  <c r="T534" i="29"/>
  <c r="V535" i="19"/>
  <c r="V535" i="29" s="1"/>
  <c r="T535" i="29"/>
  <c r="AD535" i="19"/>
  <c r="AD535" i="29" s="1"/>
  <c r="AC535" i="29"/>
  <c r="U536" i="19"/>
  <c r="U536" i="29" s="1"/>
  <c r="T536" i="29"/>
  <c r="V537" i="19"/>
  <c r="V537" i="29" s="1"/>
  <c r="T537" i="29"/>
  <c r="AD537" i="19"/>
  <c r="AD537" i="29" s="1"/>
  <c r="AC537" i="29"/>
  <c r="V539" i="19"/>
  <c r="V539" i="29" s="1"/>
  <c r="T539" i="29"/>
  <c r="AD539" i="19"/>
  <c r="AD539" i="29" s="1"/>
  <c r="AC539" i="29"/>
  <c r="U540" i="19"/>
  <c r="U540" i="29" s="1"/>
  <c r="T540" i="29"/>
  <c r="V541" i="19"/>
  <c r="V541" i="29" s="1"/>
  <c r="T541" i="29"/>
  <c r="AD541" i="19"/>
  <c r="AD541" i="29" s="1"/>
  <c r="AC541" i="29"/>
  <c r="V543" i="19"/>
  <c r="V543" i="29" s="1"/>
  <c r="T543" i="29"/>
  <c r="AD543" i="19"/>
  <c r="AD543" i="29" s="1"/>
  <c r="AC543" i="29"/>
  <c r="AT543" i="19"/>
  <c r="AT543" i="29" s="1"/>
  <c r="AL543" i="29"/>
  <c r="U544" i="19"/>
  <c r="U544" i="29" s="1"/>
  <c r="T544" i="29"/>
  <c r="V545" i="19"/>
  <c r="V545" i="29" s="1"/>
  <c r="T545" i="29"/>
  <c r="AD545" i="19"/>
  <c r="AD545" i="29" s="1"/>
  <c r="AC545" i="29"/>
  <c r="V547" i="19"/>
  <c r="V547" i="29" s="1"/>
  <c r="T547" i="29"/>
  <c r="AD547" i="19"/>
  <c r="AD547" i="29" s="1"/>
  <c r="AC547" i="29"/>
  <c r="AT547" i="19"/>
  <c r="AT547" i="29" s="1"/>
  <c r="AL547" i="29"/>
  <c r="U548" i="19"/>
  <c r="U548" i="29" s="1"/>
  <c r="T548" i="29"/>
  <c r="V549" i="19"/>
  <c r="V549" i="29" s="1"/>
  <c r="T549" i="29"/>
  <c r="AD549" i="19"/>
  <c r="AD549" i="29" s="1"/>
  <c r="AC549" i="29"/>
  <c r="V551" i="19"/>
  <c r="V551" i="29" s="1"/>
  <c r="T551" i="29"/>
  <c r="AD551" i="19"/>
  <c r="AD551" i="29" s="1"/>
  <c r="AC551" i="29"/>
  <c r="U552" i="19"/>
  <c r="U552" i="29" s="1"/>
  <c r="T552" i="29"/>
  <c r="V553" i="19"/>
  <c r="V553" i="29" s="1"/>
  <c r="T553" i="29"/>
  <c r="AD553" i="19"/>
  <c r="AD553" i="29" s="1"/>
  <c r="AC553" i="29"/>
  <c r="V555" i="19"/>
  <c r="V555" i="29" s="1"/>
  <c r="T555" i="29"/>
  <c r="AD555" i="19"/>
  <c r="AD555" i="29" s="1"/>
  <c r="AC555" i="29"/>
  <c r="AT555" i="19"/>
  <c r="AT555" i="29" s="1"/>
  <c r="AL555" i="29"/>
  <c r="U556" i="19"/>
  <c r="U556" i="29" s="1"/>
  <c r="T556" i="29"/>
  <c r="V557" i="19"/>
  <c r="V557" i="29" s="1"/>
  <c r="T557" i="29"/>
  <c r="AD557" i="19"/>
  <c r="AD557" i="29" s="1"/>
  <c r="AC557" i="29"/>
  <c r="V559" i="19"/>
  <c r="V559" i="29" s="1"/>
  <c r="T559" i="29"/>
  <c r="AD559" i="19"/>
  <c r="AD559" i="29" s="1"/>
  <c r="AC559" i="29"/>
  <c r="AT559" i="19"/>
  <c r="AT559" i="29" s="1"/>
  <c r="AL559" i="29"/>
  <c r="U560" i="19"/>
  <c r="U560" i="29" s="1"/>
  <c r="T560" i="29"/>
  <c r="V561" i="19"/>
  <c r="V561" i="29" s="1"/>
  <c r="T561" i="29"/>
  <c r="AD561" i="19"/>
  <c r="AD561" i="29" s="1"/>
  <c r="AC561" i="29"/>
  <c r="V563" i="19"/>
  <c r="V563" i="29" s="1"/>
  <c r="T563" i="29"/>
  <c r="AD563" i="19"/>
  <c r="AD563" i="29" s="1"/>
  <c r="AC563" i="29"/>
  <c r="U564" i="19"/>
  <c r="U564" i="29" s="1"/>
  <c r="T564" i="29"/>
  <c r="V565" i="19"/>
  <c r="V565" i="29" s="1"/>
  <c r="T565" i="29"/>
  <c r="AD565" i="19"/>
  <c r="AD565" i="29" s="1"/>
  <c r="AC565" i="29"/>
  <c r="AT565" i="19"/>
  <c r="AT565" i="29" s="1"/>
  <c r="AL565" i="29"/>
  <c r="U566" i="19"/>
  <c r="U566" i="29" s="1"/>
  <c r="T566" i="29"/>
  <c r="V567" i="19"/>
  <c r="V567" i="29" s="1"/>
  <c r="T567" i="29"/>
  <c r="AD567" i="19"/>
  <c r="AD567" i="29" s="1"/>
  <c r="AC567" i="29"/>
  <c r="V569" i="19"/>
  <c r="V569" i="29" s="1"/>
  <c r="T569" i="29"/>
  <c r="AD569" i="19"/>
  <c r="AD569" i="29" s="1"/>
  <c r="AC569" i="29"/>
  <c r="U570" i="19"/>
  <c r="U570" i="29" s="1"/>
  <c r="T570" i="29"/>
  <c r="V571" i="19"/>
  <c r="V571" i="29" s="1"/>
  <c r="T571" i="29"/>
  <c r="AD571" i="19"/>
  <c r="AD571" i="29" s="1"/>
  <c r="AC571" i="29"/>
  <c r="V573" i="19"/>
  <c r="V573" i="29" s="1"/>
  <c r="T573" i="29"/>
  <c r="AD573" i="19"/>
  <c r="AD573" i="29" s="1"/>
  <c r="AC573" i="29"/>
  <c r="AT573" i="19"/>
  <c r="AT573" i="29" s="1"/>
  <c r="AL573" i="29"/>
  <c r="U574" i="19"/>
  <c r="U574" i="29" s="1"/>
  <c r="T574" i="29"/>
  <c r="V575" i="19"/>
  <c r="V575" i="29" s="1"/>
  <c r="T575" i="29"/>
  <c r="AD575" i="19"/>
  <c r="AD575" i="29" s="1"/>
  <c r="AC575" i="29"/>
  <c r="V577" i="19"/>
  <c r="V577" i="29" s="1"/>
  <c r="T577" i="29"/>
  <c r="AD577" i="19"/>
  <c r="AD577" i="29" s="1"/>
  <c r="AC577" i="29"/>
  <c r="U578" i="19"/>
  <c r="U578" i="29" s="1"/>
  <c r="T578" i="29"/>
  <c r="V579" i="19"/>
  <c r="V579" i="29" s="1"/>
  <c r="T579" i="29"/>
  <c r="AD579" i="19"/>
  <c r="AD579" i="29" s="1"/>
  <c r="AC579" i="29"/>
  <c r="V581" i="19"/>
  <c r="V581" i="29" s="1"/>
  <c r="T581" i="29"/>
  <c r="AD581" i="19"/>
  <c r="AD581" i="29" s="1"/>
  <c r="AC581" i="29"/>
  <c r="U582" i="19"/>
  <c r="U582" i="29" s="1"/>
  <c r="T582" i="29"/>
  <c r="V583" i="19"/>
  <c r="V583" i="29" s="1"/>
  <c r="T583" i="29"/>
  <c r="AD583" i="19"/>
  <c r="AD583" i="29" s="1"/>
  <c r="AC583" i="29"/>
  <c r="V585" i="19"/>
  <c r="V585" i="29" s="1"/>
  <c r="T585" i="29"/>
  <c r="AD585" i="19"/>
  <c r="AD585" i="29" s="1"/>
  <c r="AC585" i="29"/>
  <c r="U586" i="19"/>
  <c r="U586" i="29" s="1"/>
  <c r="T586" i="29"/>
  <c r="V587" i="19"/>
  <c r="V587" i="29" s="1"/>
  <c r="T587" i="29"/>
  <c r="AD587" i="19"/>
  <c r="AD587" i="29" s="1"/>
  <c r="AC587" i="29"/>
  <c r="V589" i="19"/>
  <c r="V589" i="29" s="1"/>
  <c r="T589" i="29"/>
  <c r="AD589" i="19"/>
  <c r="AD589" i="29" s="1"/>
  <c r="AC589" i="29"/>
  <c r="AT589" i="19"/>
  <c r="AT589" i="29" s="1"/>
  <c r="AL589" i="29"/>
  <c r="U590" i="19"/>
  <c r="U590" i="29" s="1"/>
  <c r="T590" i="29"/>
  <c r="V591" i="19"/>
  <c r="V591" i="29" s="1"/>
  <c r="T591" i="29"/>
  <c r="AD591" i="19"/>
  <c r="AD591" i="29" s="1"/>
  <c r="AC591" i="29"/>
  <c r="V593" i="19"/>
  <c r="V593" i="29" s="1"/>
  <c r="T593" i="29"/>
  <c r="AD593" i="19"/>
  <c r="AD593" i="29" s="1"/>
  <c r="AC593" i="29"/>
  <c r="AT593" i="19"/>
  <c r="AT593" i="29" s="1"/>
  <c r="AL593" i="29"/>
  <c r="U594" i="19"/>
  <c r="U594" i="29" s="1"/>
  <c r="T594" i="29"/>
  <c r="V595" i="19"/>
  <c r="V595" i="29" s="1"/>
  <c r="T595" i="29"/>
  <c r="AD595" i="19"/>
  <c r="AD595" i="29" s="1"/>
  <c r="AC595" i="29"/>
  <c r="V597" i="19"/>
  <c r="V597" i="29" s="1"/>
  <c r="T597" i="29"/>
  <c r="AD597" i="19"/>
  <c r="AD597" i="29" s="1"/>
  <c r="AC597" i="29"/>
  <c r="U598" i="19"/>
  <c r="U598" i="29" s="1"/>
  <c r="T598" i="29"/>
  <c r="V599" i="19"/>
  <c r="V599" i="29" s="1"/>
  <c r="T599" i="29"/>
  <c r="AD599" i="19"/>
  <c r="AD599" i="29" s="1"/>
  <c r="AC599" i="29"/>
  <c r="V601" i="19"/>
  <c r="V601" i="29" s="1"/>
  <c r="T601" i="29"/>
  <c r="AD601" i="19"/>
  <c r="AD601" i="29" s="1"/>
  <c r="AC601" i="29"/>
  <c r="U602" i="19"/>
  <c r="U602" i="29" s="1"/>
  <c r="T602" i="29"/>
  <c r="V603" i="19"/>
  <c r="V603" i="29" s="1"/>
  <c r="T603" i="29"/>
  <c r="AD603" i="19"/>
  <c r="AD603" i="29" s="1"/>
  <c r="AC603" i="29"/>
  <c r="V605" i="19"/>
  <c r="V605" i="29" s="1"/>
  <c r="T605" i="29"/>
  <c r="AD605" i="19"/>
  <c r="AD605" i="29" s="1"/>
  <c r="AC605" i="29"/>
  <c r="U606" i="19"/>
  <c r="U606" i="29" s="1"/>
  <c r="T606" i="29"/>
  <c r="V607" i="19"/>
  <c r="V607" i="29" s="1"/>
  <c r="T607" i="29"/>
  <c r="AD607" i="19"/>
  <c r="AD607" i="29" s="1"/>
  <c r="AC607" i="29"/>
  <c r="V609" i="19"/>
  <c r="V609" i="29" s="1"/>
  <c r="T609" i="29"/>
  <c r="AD609" i="19"/>
  <c r="AD609" i="29" s="1"/>
  <c r="AC609" i="29"/>
  <c r="AT609" i="19"/>
  <c r="AT609" i="29" s="1"/>
  <c r="AL609" i="29"/>
  <c r="U610" i="19"/>
  <c r="U610" i="29" s="1"/>
  <c r="T610" i="29"/>
  <c r="V611" i="19"/>
  <c r="V611" i="29" s="1"/>
  <c r="T611" i="29"/>
  <c r="AD611" i="19"/>
  <c r="AD611" i="29" s="1"/>
  <c r="AC611" i="29"/>
  <c r="V613" i="19"/>
  <c r="V613" i="29" s="1"/>
  <c r="T613" i="29"/>
  <c r="AD613" i="19"/>
  <c r="AD613" i="29" s="1"/>
  <c r="AC613" i="29"/>
  <c r="AT613" i="19"/>
  <c r="AT613" i="29" s="1"/>
  <c r="AL613" i="29"/>
  <c r="U614" i="19"/>
  <c r="U614" i="29" s="1"/>
  <c r="T614" i="29"/>
  <c r="AU614" i="19"/>
  <c r="AU614" i="29" s="1"/>
  <c r="AK614" i="29"/>
  <c r="V615" i="19"/>
  <c r="V615" i="29" s="1"/>
  <c r="T615" i="29"/>
  <c r="AD615" i="19"/>
  <c r="AD615" i="29" s="1"/>
  <c r="AC615" i="29"/>
  <c r="AU615" i="19"/>
  <c r="AU615" i="29" s="1"/>
  <c r="AK615" i="29"/>
  <c r="AE616" i="19"/>
  <c r="AE616" i="29" s="1"/>
  <c r="AC616" i="29"/>
  <c r="AT616" i="19"/>
  <c r="AT616" i="29" s="1"/>
  <c r="AL616" i="29"/>
  <c r="AT617" i="19"/>
  <c r="AT617" i="29" s="1"/>
  <c r="AL617" i="29"/>
  <c r="U618" i="19"/>
  <c r="U618" i="29" s="1"/>
  <c r="T618" i="29"/>
  <c r="AU618" i="19"/>
  <c r="AU618" i="29" s="1"/>
  <c r="AK618" i="29"/>
  <c r="V619" i="19"/>
  <c r="V619" i="29" s="1"/>
  <c r="T619" i="29"/>
  <c r="AD619" i="19"/>
  <c r="AD619" i="29" s="1"/>
  <c r="AC619" i="29"/>
  <c r="AU619" i="19"/>
  <c r="AU619" i="29" s="1"/>
  <c r="AK619" i="29"/>
  <c r="AE620" i="19"/>
  <c r="AE620" i="29" s="1"/>
  <c r="AC620" i="29"/>
  <c r="AT620" i="19"/>
  <c r="AT620" i="29" s="1"/>
  <c r="AL620" i="29"/>
  <c r="AU621" i="19"/>
  <c r="AU621" i="29" s="1"/>
  <c r="AK621" i="29"/>
  <c r="AE622" i="19"/>
  <c r="AE622" i="29" s="1"/>
  <c r="AC622" i="29"/>
  <c r="AT622" i="19"/>
  <c r="AT622" i="29" s="1"/>
  <c r="AL622" i="29"/>
  <c r="AT623" i="19"/>
  <c r="AL623" i="29"/>
  <c r="U624" i="19"/>
  <c r="U624" i="29" s="1"/>
  <c r="T624" i="29"/>
  <c r="AE624" i="19"/>
  <c r="AE624" i="29" s="1"/>
  <c r="AC624" i="29"/>
  <c r="AT624" i="19"/>
  <c r="AT624" i="29" s="1"/>
  <c r="AL624" i="29"/>
  <c r="AU625" i="19"/>
  <c r="AU625" i="29" s="1"/>
  <c r="AK625" i="29"/>
  <c r="AE626" i="19"/>
  <c r="AE626" i="29" s="1"/>
  <c r="AC626" i="29"/>
  <c r="AT626" i="19"/>
  <c r="AT626" i="29" s="1"/>
  <c r="AL626" i="29"/>
  <c r="AT627" i="19"/>
  <c r="AL627" i="29"/>
  <c r="U628" i="19"/>
  <c r="U628" i="29" s="1"/>
  <c r="T628" i="29"/>
  <c r="AE628" i="19"/>
  <c r="AE628" i="29" s="1"/>
  <c r="AC628" i="29"/>
  <c r="AT628" i="19"/>
  <c r="AT628" i="29" s="1"/>
  <c r="AL628" i="29"/>
  <c r="AE630" i="19"/>
  <c r="AE630" i="29" s="1"/>
  <c r="AC630" i="29"/>
  <c r="AT630" i="19"/>
  <c r="AT630" i="29" s="1"/>
  <c r="AL630" i="29"/>
  <c r="AT631" i="19"/>
  <c r="AL631" i="29"/>
  <c r="U632" i="19"/>
  <c r="U632" i="29" s="1"/>
  <c r="T632" i="29"/>
  <c r="AE632" i="19"/>
  <c r="AE632" i="29" s="1"/>
  <c r="AC632" i="29"/>
  <c r="AT632" i="19"/>
  <c r="AT632" i="29" s="1"/>
  <c r="AL632" i="29"/>
  <c r="AE634" i="19"/>
  <c r="AE634" i="29" s="1"/>
  <c r="AC634" i="29"/>
  <c r="AT634" i="19"/>
  <c r="AT634" i="29" s="1"/>
  <c r="AL634" i="29"/>
  <c r="AT635" i="19"/>
  <c r="AL635" i="29"/>
  <c r="U636" i="19"/>
  <c r="U636" i="29" s="1"/>
  <c r="T636" i="29"/>
  <c r="AE636" i="19"/>
  <c r="AE636" i="29" s="1"/>
  <c r="AC636" i="29"/>
  <c r="AT636" i="19"/>
  <c r="AT636" i="29" s="1"/>
  <c r="AL636" i="29"/>
  <c r="AE638" i="19"/>
  <c r="AE638" i="29" s="1"/>
  <c r="AC638" i="29"/>
  <c r="AT638" i="19"/>
  <c r="AT638" i="29" s="1"/>
  <c r="AL638" i="29"/>
  <c r="AT639" i="19"/>
  <c r="AL639" i="29"/>
  <c r="U640" i="19"/>
  <c r="U640" i="29" s="1"/>
  <c r="T640" i="29"/>
  <c r="AE640" i="19"/>
  <c r="AE640" i="29" s="1"/>
  <c r="AC640" i="29"/>
  <c r="AT640" i="19"/>
  <c r="AT640" i="29" s="1"/>
  <c r="AL640" i="29"/>
  <c r="AE642" i="19"/>
  <c r="AE642" i="29" s="1"/>
  <c r="AC642" i="29"/>
  <c r="AT642" i="19"/>
  <c r="AT642" i="29" s="1"/>
  <c r="AL642" i="29"/>
  <c r="AT643" i="19"/>
  <c r="AL643" i="29"/>
  <c r="U644" i="19"/>
  <c r="U644" i="29" s="1"/>
  <c r="T644" i="29"/>
  <c r="AE644" i="19"/>
  <c r="AE644" i="29" s="1"/>
  <c r="AC644" i="29"/>
  <c r="AT644" i="19"/>
  <c r="AT644" i="29" s="1"/>
  <c r="AL644" i="29"/>
  <c r="AE646" i="19"/>
  <c r="AE646" i="29" s="1"/>
  <c r="AC646" i="29"/>
  <c r="AT646" i="19"/>
  <c r="AT646" i="29" s="1"/>
  <c r="AL646" i="29"/>
  <c r="AT647" i="19"/>
  <c r="AL647" i="29"/>
  <c r="U648" i="19"/>
  <c r="U648" i="29" s="1"/>
  <c r="T648" i="29"/>
  <c r="AE648" i="19"/>
  <c r="AE648" i="29" s="1"/>
  <c r="AC648" i="29"/>
  <c r="AT648" i="19"/>
  <c r="AT648" i="29" s="1"/>
  <c r="AL648" i="29"/>
  <c r="AU649" i="19"/>
  <c r="AU649" i="29" s="1"/>
  <c r="AK649" i="29"/>
  <c r="AE650" i="19"/>
  <c r="AE650" i="29" s="1"/>
  <c r="AC650" i="29"/>
  <c r="AT650" i="19"/>
  <c r="AT650" i="29" s="1"/>
  <c r="AL650" i="29"/>
  <c r="AT651" i="19"/>
  <c r="AL651" i="29"/>
  <c r="U652" i="19"/>
  <c r="U652" i="29" s="1"/>
  <c r="T652" i="29"/>
  <c r="AE652" i="19"/>
  <c r="AE652" i="29" s="1"/>
  <c r="AC652" i="29"/>
  <c r="AT652" i="19"/>
  <c r="AT652" i="29" s="1"/>
  <c r="AL652" i="29"/>
  <c r="AE654" i="19"/>
  <c r="AE654" i="29" s="1"/>
  <c r="AC654" i="29"/>
  <c r="AT654" i="19"/>
  <c r="AT654" i="29" s="1"/>
  <c r="AL654" i="29"/>
  <c r="AT655" i="19"/>
  <c r="AL655" i="29"/>
  <c r="U656" i="19"/>
  <c r="U656" i="29" s="1"/>
  <c r="T656" i="29"/>
  <c r="AE656" i="19"/>
  <c r="AE656" i="29" s="1"/>
  <c r="AC656" i="29"/>
  <c r="AT656" i="19"/>
  <c r="AT656" i="29" s="1"/>
  <c r="AL656" i="29"/>
  <c r="AE658" i="19"/>
  <c r="AE658" i="29" s="1"/>
  <c r="AC658" i="29"/>
  <c r="AT658" i="19"/>
  <c r="AT658" i="29" s="1"/>
  <c r="AL658" i="29"/>
  <c r="AT659" i="19"/>
  <c r="AL659" i="29"/>
  <c r="U660" i="19"/>
  <c r="U660" i="29" s="1"/>
  <c r="T660" i="29"/>
  <c r="AE660" i="19"/>
  <c r="AE660" i="29" s="1"/>
  <c r="AC660" i="29"/>
  <c r="AT660" i="19"/>
  <c r="AT660" i="29" s="1"/>
  <c r="AL660" i="29"/>
  <c r="AU661" i="19"/>
  <c r="AU661" i="29" s="1"/>
  <c r="AK661" i="29"/>
  <c r="AE662" i="19"/>
  <c r="AE662" i="29" s="1"/>
  <c r="AC662" i="29"/>
  <c r="AT662" i="19"/>
  <c r="AT662" i="29" s="1"/>
  <c r="AL662" i="29"/>
  <c r="AT663" i="19"/>
  <c r="AL663" i="29"/>
  <c r="U664" i="19"/>
  <c r="U664" i="29" s="1"/>
  <c r="T664" i="29"/>
  <c r="AE664" i="19"/>
  <c r="AE664" i="29" s="1"/>
  <c r="AC664" i="29"/>
  <c r="AT664" i="19"/>
  <c r="AT664" i="29" s="1"/>
  <c r="AL664" i="29"/>
  <c r="AE666" i="19"/>
  <c r="AE666" i="29" s="1"/>
  <c r="AC666" i="29"/>
  <c r="AT666" i="19"/>
  <c r="AT666" i="29" s="1"/>
  <c r="AL666" i="29"/>
  <c r="AT667" i="19"/>
  <c r="AL667" i="29"/>
  <c r="U668" i="19"/>
  <c r="U668" i="29" s="1"/>
  <c r="T668" i="29"/>
  <c r="AE668" i="19"/>
  <c r="AE668" i="29" s="1"/>
  <c r="AC668" i="29"/>
  <c r="AT668" i="19"/>
  <c r="AT668" i="29" s="1"/>
  <c r="AL668" i="29"/>
  <c r="AE670" i="19"/>
  <c r="AE670" i="29" s="1"/>
  <c r="AC670" i="29"/>
  <c r="AT670" i="19"/>
  <c r="AT670" i="29" s="1"/>
  <c r="AL670" i="29"/>
  <c r="AT671" i="19"/>
  <c r="AL671" i="29"/>
  <c r="U672" i="19"/>
  <c r="U672" i="29" s="1"/>
  <c r="T672" i="29"/>
  <c r="AE672" i="19"/>
  <c r="AE672" i="29" s="1"/>
  <c r="AC672" i="29"/>
  <c r="AT672" i="19"/>
  <c r="AT672" i="29" s="1"/>
  <c r="AL672" i="29"/>
  <c r="AE674" i="19"/>
  <c r="AE674" i="29" s="1"/>
  <c r="AC674" i="29"/>
  <c r="AT674" i="19"/>
  <c r="AT674" i="29" s="1"/>
  <c r="AL674" i="29"/>
  <c r="AT675" i="19"/>
  <c r="AL675" i="29"/>
  <c r="U676" i="19"/>
  <c r="U676" i="29" s="1"/>
  <c r="T676" i="29"/>
  <c r="AE676" i="19"/>
  <c r="AE676" i="29" s="1"/>
  <c r="AC676" i="29"/>
  <c r="AT676" i="19"/>
  <c r="AT676" i="29" s="1"/>
  <c r="AL676" i="29"/>
  <c r="AE678" i="19"/>
  <c r="AE678" i="29" s="1"/>
  <c r="AC678" i="29"/>
  <c r="AT678" i="19"/>
  <c r="AT678" i="29" s="1"/>
  <c r="AL678" i="29"/>
  <c r="AT679" i="19"/>
  <c r="AL679" i="29"/>
  <c r="U680" i="19"/>
  <c r="U680" i="29" s="1"/>
  <c r="T680" i="29"/>
  <c r="AE680" i="19"/>
  <c r="AE680" i="29" s="1"/>
  <c r="AC680" i="29"/>
  <c r="AT680" i="19"/>
  <c r="AT680" i="29" s="1"/>
  <c r="AL680" i="29"/>
  <c r="AD682" i="19"/>
  <c r="AD682" i="29" s="1"/>
  <c r="AC682" i="29"/>
  <c r="V684" i="19"/>
  <c r="V684" i="29" s="1"/>
  <c r="T684" i="29"/>
  <c r="AU685" i="19"/>
  <c r="AU685" i="29" s="1"/>
  <c r="AK685" i="29"/>
  <c r="V686" i="19"/>
  <c r="V686" i="29" s="1"/>
  <c r="T686" i="29"/>
  <c r="AD686" i="19"/>
  <c r="AD686" i="29" s="1"/>
  <c r="AC686" i="29"/>
  <c r="V688" i="19"/>
  <c r="V688" i="29" s="1"/>
  <c r="T688" i="29"/>
  <c r="AU689" i="19"/>
  <c r="AU689" i="29" s="1"/>
  <c r="AK689" i="29"/>
  <c r="V690" i="19"/>
  <c r="V690" i="29" s="1"/>
  <c r="T690" i="29"/>
  <c r="AD690" i="19"/>
  <c r="AD690" i="29" s="1"/>
  <c r="AC690" i="29"/>
  <c r="AT690" i="19"/>
  <c r="AT690" i="29" s="1"/>
  <c r="AL690" i="29"/>
  <c r="V692" i="19"/>
  <c r="V692" i="29" s="1"/>
  <c r="T692" i="29"/>
  <c r="AU693" i="19"/>
  <c r="AU693" i="29" s="1"/>
  <c r="AK693" i="29"/>
  <c r="V694" i="19"/>
  <c r="V694" i="29" s="1"/>
  <c r="T694" i="29"/>
  <c r="AD694" i="19"/>
  <c r="AD694" i="29" s="1"/>
  <c r="AC694" i="29"/>
  <c r="V696" i="19"/>
  <c r="V696" i="29" s="1"/>
  <c r="T696" i="29"/>
  <c r="AU697" i="19"/>
  <c r="AU697" i="29" s="1"/>
  <c r="AK697" i="29"/>
  <c r="V698" i="19"/>
  <c r="V698" i="29" s="1"/>
  <c r="T698" i="29"/>
  <c r="AD698" i="19"/>
  <c r="AD698" i="29" s="1"/>
  <c r="AC698" i="29"/>
  <c r="V700" i="19"/>
  <c r="V700" i="29" s="1"/>
  <c r="T700" i="29"/>
  <c r="AU701" i="19"/>
  <c r="AU701" i="29" s="1"/>
  <c r="AK701" i="29"/>
  <c r="V702" i="19"/>
  <c r="V702" i="29" s="1"/>
  <c r="T702" i="29"/>
  <c r="AD702" i="19"/>
  <c r="AD702" i="29" s="1"/>
  <c r="AC702" i="29"/>
  <c r="V704" i="19"/>
  <c r="V704" i="29" s="1"/>
  <c r="T704" i="29"/>
  <c r="AU705" i="19"/>
  <c r="AU705" i="29" s="1"/>
  <c r="AK705" i="29"/>
  <c r="V706" i="19"/>
  <c r="V706" i="29" s="1"/>
  <c r="T706" i="29"/>
  <c r="AD706" i="19"/>
  <c r="AD706" i="29" s="1"/>
  <c r="AC706" i="29"/>
  <c r="AT706" i="19"/>
  <c r="AT706" i="29" s="1"/>
  <c r="AL706" i="29"/>
  <c r="V708" i="19"/>
  <c r="V708" i="29" s="1"/>
  <c r="T708" i="29"/>
  <c r="AU709" i="19"/>
  <c r="AU709" i="29" s="1"/>
  <c r="AK709" i="29"/>
  <c r="V710" i="19"/>
  <c r="V710" i="29" s="1"/>
  <c r="T710" i="29"/>
  <c r="AD710" i="19"/>
  <c r="AD710" i="29" s="1"/>
  <c r="AC710" i="29"/>
  <c r="AT710" i="19"/>
  <c r="AT710" i="29" s="1"/>
  <c r="AL710" i="29"/>
  <c r="V712" i="19"/>
  <c r="V712" i="29" s="1"/>
  <c r="T712" i="29"/>
  <c r="AU713" i="19"/>
  <c r="AU713" i="29" s="1"/>
  <c r="AK713" i="29"/>
  <c r="AE714" i="19"/>
  <c r="AE714" i="29" s="1"/>
  <c r="AC714" i="29"/>
  <c r="AT714" i="19"/>
  <c r="AT714" i="29" s="1"/>
  <c r="AL714" i="29"/>
  <c r="AT715" i="19"/>
  <c r="AL715" i="29"/>
  <c r="U716" i="19"/>
  <c r="U716" i="29" s="1"/>
  <c r="T716" i="29"/>
  <c r="AE716" i="19"/>
  <c r="AE716" i="29" s="1"/>
  <c r="AC716" i="29"/>
  <c r="AT716" i="19"/>
  <c r="AT716" i="29" s="1"/>
  <c r="AL716" i="29"/>
  <c r="AU717" i="19"/>
  <c r="AU717" i="29" s="1"/>
  <c r="AK717" i="29"/>
  <c r="AE718" i="19"/>
  <c r="AE718" i="29" s="1"/>
  <c r="AC718" i="29"/>
  <c r="AT718" i="19"/>
  <c r="AT718" i="29" s="1"/>
  <c r="AL718" i="29"/>
  <c r="AT719" i="19"/>
  <c r="AL719" i="29"/>
  <c r="U720" i="19"/>
  <c r="U720" i="29" s="1"/>
  <c r="T720" i="29"/>
  <c r="AE720" i="19"/>
  <c r="AE720" i="29" s="1"/>
  <c r="AC720" i="29"/>
  <c r="AT720" i="19"/>
  <c r="AT720" i="29" s="1"/>
  <c r="AL720" i="29"/>
  <c r="AU721" i="19"/>
  <c r="AU721" i="29" s="1"/>
  <c r="AK721" i="29"/>
  <c r="AE722" i="19"/>
  <c r="AE722" i="29" s="1"/>
  <c r="AC722" i="29"/>
  <c r="AT722" i="19"/>
  <c r="AT722" i="29" s="1"/>
  <c r="AL722" i="29"/>
  <c r="AT723" i="19"/>
  <c r="AL723" i="29"/>
  <c r="U724" i="19"/>
  <c r="U724" i="29" s="1"/>
  <c r="T724" i="29"/>
  <c r="AE724" i="19"/>
  <c r="AE724" i="29" s="1"/>
  <c r="AC724" i="29"/>
  <c r="AT724" i="19"/>
  <c r="AT724" i="29" s="1"/>
  <c r="AL724" i="29"/>
  <c r="AU725" i="19"/>
  <c r="AU725" i="29" s="1"/>
  <c r="AK725" i="29"/>
  <c r="AE726" i="19"/>
  <c r="AE726" i="29" s="1"/>
  <c r="AC726" i="29"/>
  <c r="AT726" i="19"/>
  <c r="AT726" i="29" s="1"/>
  <c r="AL726" i="29"/>
  <c r="AT727" i="19"/>
  <c r="AL727" i="29"/>
  <c r="U728" i="19"/>
  <c r="U728" i="29" s="1"/>
  <c r="T728" i="29"/>
  <c r="AE728" i="19"/>
  <c r="AE728" i="29" s="1"/>
  <c r="AC728" i="29"/>
  <c r="AT728" i="19"/>
  <c r="AT728" i="29" s="1"/>
  <c r="AL728" i="29"/>
  <c r="AU729" i="19"/>
  <c r="AU729" i="29" s="1"/>
  <c r="AK729" i="29"/>
  <c r="AE730" i="19"/>
  <c r="AE730" i="29" s="1"/>
  <c r="AC730" i="29"/>
  <c r="AT730" i="19"/>
  <c r="AT730" i="29" s="1"/>
  <c r="AL730" i="29"/>
  <c r="AT731" i="19"/>
  <c r="AL731" i="29"/>
  <c r="AC254" i="29"/>
  <c r="AC255" i="29"/>
  <c r="AK255" i="29"/>
  <c r="AC256" i="29"/>
  <c r="AK256" i="29"/>
  <c r="AC257" i="29"/>
  <c r="AC258" i="29"/>
  <c r="AC259" i="29"/>
  <c r="AK259" i="29"/>
  <c r="AC260" i="29"/>
  <c r="AK260" i="29"/>
  <c r="AC261" i="29"/>
  <c r="AC262" i="29"/>
  <c r="AC263" i="29"/>
  <c r="AK263" i="29"/>
  <c r="AC264" i="29"/>
  <c r="AK264" i="29"/>
  <c r="AC265" i="29"/>
  <c r="AC266" i="29"/>
  <c r="AC267" i="29"/>
  <c r="AK267" i="29"/>
  <c r="AC268" i="29"/>
  <c r="AK268" i="29"/>
  <c r="AC269" i="29"/>
  <c r="AC270" i="29"/>
  <c r="AC271" i="29"/>
  <c r="AK271" i="29"/>
  <c r="AC272" i="29"/>
  <c r="AK272" i="29"/>
  <c r="AC273" i="29"/>
  <c r="AC274" i="29"/>
  <c r="AC275" i="29"/>
  <c r="AK275" i="29"/>
  <c r="AC276" i="29"/>
  <c r="AK276" i="29"/>
  <c r="AC277" i="29"/>
  <c r="AC278" i="29"/>
  <c r="AC279" i="29"/>
  <c r="AK279" i="29"/>
  <c r="AC280" i="29"/>
  <c r="AK280" i="29"/>
  <c r="AC281" i="29"/>
  <c r="AC282" i="29"/>
  <c r="AC283" i="29"/>
  <c r="AK283" i="29"/>
  <c r="AC284" i="29"/>
  <c r="AK284" i="29"/>
  <c r="AC285" i="29"/>
  <c r="AC286" i="29"/>
  <c r="AC287" i="29"/>
  <c r="AK287" i="29"/>
  <c r="AC288" i="29"/>
  <c r="AK288" i="29"/>
  <c r="AC289" i="29"/>
  <c r="AC290" i="29"/>
  <c r="AC291" i="29"/>
  <c r="AK291" i="29"/>
  <c r="AC292" i="29"/>
  <c r="AU254" i="19"/>
  <c r="AU254" i="29" s="1"/>
  <c r="AU257" i="19"/>
  <c r="AU257" i="29" s="1"/>
  <c r="AU258" i="19"/>
  <c r="AU258" i="29" s="1"/>
  <c r="AU261" i="19"/>
  <c r="AU261" i="29" s="1"/>
  <c r="AU262" i="19"/>
  <c r="AU262" i="29" s="1"/>
  <c r="AU265" i="19"/>
  <c r="AU265" i="29" s="1"/>
  <c r="AU266" i="19"/>
  <c r="AU266" i="29" s="1"/>
  <c r="AU269" i="19"/>
  <c r="AU269" i="29" s="1"/>
  <c r="AU270" i="19"/>
  <c r="AU270" i="29" s="1"/>
  <c r="AU273" i="19"/>
  <c r="AU273" i="29" s="1"/>
  <c r="AU274" i="19"/>
  <c r="AU274" i="29" s="1"/>
  <c r="AU277" i="19"/>
  <c r="AU277" i="29" s="1"/>
  <c r="AU278" i="19"/>
  <c r="AU278" i="29" s="1"/>
  <c r="AU281" i="19"/>
  <c r="AU281" i="29" s="1"/>
  <c r="AU282" i="19"/>
  <c r="AU282" i="29" s="1"/>
  <c r="AU285" i="19"/>
  <c r="AU285" i="29" s="1"/>
  <c r="AU286" i="19"/>
  <c r="AU286" i="29" s="1"/>
  <c r="AU289" i="19"/>
  <c r="AU289" i="29" s="1"/>
  <c r="AU290" i="19"/>
  <c r="AU290" i="29" s="1"/>
  <c r="AU294" i="19"/>
  <c r="AU294" i="29" s="1"/>
  <c r="AU298" i="19"/>
  <c r="AU298" i="29" s="1"/>
  <c r="AU306" i="19"/>
  <c r="AU306" i="29" s="1"/>
  <c r="AU310" i="19"/>
  <c r="AU310" i="29" s="1"/>
  <c r="AU314" i="19"/>
  <c r="AU314" i="29" s="1"/>
  <c r="AU318" i="19"/>
  <c r="AU318" i="29" s="1"/>
  <c r="AU321" i="19"/>
  <c r="AU321" i="29" s="1"/>
  <c r="AU326" i="19"/>
  <c r="AU326" i="29" s="1"/>
  <c r="AU329" i="19"/>
  <c r="AU329" i="29" s="1"/>
  <c r="AU330" i="19"/>
  <c r="AU330" i="29" s="1"/>
  <c r="AU338" i="19"/>
  <c r="AU338" i="29" s="1"/>
  <c r="AE254" i="19"/>
  <c r="AE254" i="29" s="1"/>
  <c r="N255" i="19"/>
  <c r="N255" i="29" s="1"/>
  <c r="P255" i="19"/>
  <c r="P255" i="29" s="1"/>
  <c r="V255" i="19"/>
  <c r="V255" i="29" s="1"/>
  <c r="N257" i="19"/>
  <c r="N257" i="29" s="1"/>
  <c r="P257" i="19"/>
  <c r="P257" i="29" s="1"/>
  <c r="V257" i="19"/>
  <c r="V257" i="29" s="1"/>
  <c r="V259" i="19"/>
  <c r="V259" i="29" s="1"/>
  <c r="N261" i="19"/>
  <c r="N261" i="29" s="1"/>
  <c r="P261" i="19"/>
  <c r="P261" i="29" s="1"/>
  <c r="V261" i="19"/>
  <c r="V261" i="29" s="1"/>
  <c r="AE262" i="19"/>
  <c r="AE262" i="29" s="1"/>
  <c r="N263" i="19"/>
  <c r="N263" i="29" s="1"/>
  <c r="AE264" i="19"/>
  <c r="AE264" i="29" s="1"/>
  <c r="N265" i="19"/>
  <c r="N265" i="29" s="1"/>
  <c r="P265" i="19"/>
  <c r="P265" i="29" s="1"/>
  <c r="AE266" i="19"/>
  <c r="AE266" i="29" s="1"/>
  <c r="AE270" i="19"/>
  <c r="AE270" i="29" s="1"/>
  <c r="N271" i="19"/>
  <c r="N271" i="29" s="1"/>
  <c r="P271" i="19"/>
  <c r="P271" i="29" s="1"/>
  <c r="V271" i="19"/>
  <c r="V271" i="29" s="1"/>
  <c r="AE278" i="19"/>
  <c r="AE278" i="29" s="1"/>
  <c r="N279" i="19"/>
  <c r="N279" i="29" s="1"/>
  <c r="V279" i="19"/>
  <c r="V279" i="29" s="1"/>
  <c r="AE280" i="19"/>
  <c r="AE280" i="29" s="1"/>
  <c r="N285" i="19"/>
  <c r="N285" i="29" s="1"/>
  <c r="P285" i="19"/>
  <c r="P285" i="29" s="1"/>
  <c r="V285" i="19"/>
  <c r="V285" i="29" s="1"/>
  <c r="AE286" i="19"/>
  <c r="AE286" i="29" s="1"/>
  <c r="N287" i="19"/>
  <c r="N287" i="29" s="1"/>
  <c r="P287" i="19"/>
  <c r="P287" i="29" s="1"/>
  <c r="V287" i="19"/>
  <c r="V287" i="29" s="1"/>
  <c r="AE288" i="19"/>
  <c r="AE288" i="29" s="1"/>
  <c r="N289" i="19"/>
  <c r="N289" i="29" s="1"/>
  <c r="P289" i="19"/>
  <c r="P289" i="29" s="1"/>
  <c r="V289" i="19"/>
  <c r="V289" i="29" s="1"/>
  <c r="AE290" i="19"/>
  <c r="AE290" i="29" s="1"/>
  <c r="N291" i="19"/>
  <c r="N291" i="29" s="1"/>
  <c r="P291" i="19"/>
  <c r="P291" i="29" s="1"/>
  <c r="V291" i="19"/>
  <c r="V291" i="29" s="1"/>
  <c r="AE292" i="19"/>
  <c r="AE292" i="29" s="1"/>
  <c r="N293" i="19"/>
  <c r="N293" i="29" s="1"/>
  <c r="P293" i="19"/>
  <c r="P293" i="29" s="1"/>
  <c r="V293" i="19"/>
  <c r="V293" i="29" s="1"/>
  <c r="AE294" i="19"/>
  <c r="AE294" i="29" s="1"/>
  <c r="N295" i="19"/>
  <c r="N295" i="29" s="1"/>
  <c r="P295" i="19"/>
  <c r="P295" i="29" s="1"/>
  <c r="V295" i="19"/>
  <c r="V295" i="29" s="1"/>
  <c r="AE296" i="19"/>
  <c r="AE296" i="29" s="1"/>
  <c r="N297" i="19"/>
  <c r="N297" i="29" s="1"/>
  <c r="P297" i="19"/>
  <c r="P297" i="29" s="1"/>
  <c r="V297" i="19"/>
  <c r="V297" i="29" s="1"/>
  <c r="AE298" i="19"/>
  <c r="AE298" i="29" s="1"/>
  <c r="N299" i="19"/>
  <c r="N299" i="29" s="1"/>
  <c r="P299" i="19"/>
  <c r="P299" i="29" s="1"/>
  <c r="V299" i="19"/>
  <c r="V299" i="29" s="1"/>
  <c r="AE300" i="19"/>
  <c r="AE300" i="29" s="1"/>
  <c r="N301" i="19"/>
  <c r="N301" i="29" s="1"/>
  <c r="P301" i="19"/>
  <c r="P301" i="29" s="1"/>
  <c r="V301" i="19"/>
  <c r="V301" i="29" s="1"/>
  <c r="AE302" i="19"/>
  <c r="AE302" i="29" s="1"/>
  <c r="N303" i="19"/>
  <c r="N303" i="29" s="1"/>
  <c r="P303" i="19"/>
  <c r="P303" i="29" s="1"/>
  <c r="V303" i="19"/>
  <c r="V303" i="29" s="1"/>
  <c r="AE304" i="19"/>
  <c r="AE304" i="29" s="1"/>
  <c r="N305" i="19"/>
  <c r="N305" i="29" s="1"/>
  <c r="P305" i="19"/>
  <c r="P305" i="29" s="1"/>
  <c r="V305" i="19"/>
  <c r="V305" i="29" s="1"/>
  <c r="AE306" i="19"/>
  <c r="AE306" i="29" s="1"/>
  <c r="N307" i="19"/>
  <c r="N307" i="29" s="1"/>
  <c r="P307" i="19"/>
  <c r="P307" i="29" s="1"/>
  <c r="V307" i="19"/>
  <c r="V307" i="29" s="1"/>
  <c r="AE308" i="19"/>
  <c r="AE308" i="29" s="1"/>
  <c r="N309" i="19"/>
  <c r="N309" i="29" s="1"/>
  <c r="P309" i="19"/>
  <c r="P309" i="29" s="1"/>
  <c r="V309" i="19"/>
  <c r="V309" i="29" s="1"/>
  <c r="AE310" i="19"/>
  <c r="AE310" i="29" s="1"/>
  <c r="N311" i="19"/>
  <c r="N311" i="29" s="1"/>
  <c r="P311" i="19"/>
  <c r="P311" i="29" s="1"/>
  <c r="V311" i="19"/>
  <c r="V311" i="29" s="1"/>
  <c r="AE312" i="19"/>
  <c r="AE312" i="29" s="1"/>
  <c r="N313" i="19"/>
  <c r="N313" i="29" s="1"/>
  <c r="P313" i="19"/>
  <c r="P313" i="29" s="1"/>
  <c r="V313" i="19"/>
  <c r="V313" i="29" s="1"/>
  <c r="AE314" i="19"/>
  <c r="AE314" i="29" s="1"/>
  <c r="N315" i="19"/>
  <c r="N315" i="29" s="1"/>
  <c r="P315" i="19"/>
  <c r="P315" i="29" s="1"/>
  <c r="V315" i="19"/>
  <c r="V315" i="29" s="1"/>
  <c r="AE316" i="19"/>
  <c r="AE316" i="29" s="1"/>
  <c r="N317" i="19"/>
  <c r="N317" i="29" s="1"/>
  <c r="P317" i="19"/>
  <c r="P317" i="29" s="1"/>
  <c r="V317" i="19"/>
  <c r="V317" i="29" s="1"/>
  <c r="AE318" i="19"/>
  <c r="AE318" i="29" s="1"/>
  <c r="N319" i="19"/>
  <c r="N319" i="29" s="1"/>
  <c r="P319" i="19"/>
  <c r="P319" i="29" s="1"/>
  <c r="V319" i="19"/>
  <c r="V319" i="29" s="1"/>
  <c r="AE320" i="19"/>
  <c r="AE320" i="29" s="1"/>
  <c r="N321" i="19"/>
  <c r="N321" i="29" s="1"/>
  <c r="P321" i="19"/>
  <c r="P321" i="29" s="1"/>
  <c r="V321" i="19"/>
  <c r="V321" i="29" s="1"/>
  <c r="AE322" i="19"/>
  <c r="AE322" i="29" s="1"/>
  <c r="N323" i="19"/>
  <c r="N323" i="29" s="1"/>
  <c r="P323" i="19"/>
  <c r="P323" i="29" s="1"/>
  <c r="V323" i="19"/>
  <c r="V323" i="29" s="1"/>
  <c r="AE324" i="19"/>
  <c r="AE324" i="29" s="1"/>
  <c r="N325" i="19"/>
  <c r="N325" i="29" s="1"/>
  <c r="P325" i="19"/>
  <c r="P325" i="29" s="1"/>
  <c r="V325" i="19"/>
  <c r="V325" i="29" s="1"/>
  <c r="AE326" i="19"/>
  <c r="AE326" i="29" s="1"/>
  <c r="N327" i="19"/>
  <c r="N327" i="29" s="1"/>
  <c r="P327" i="19"/>
  <c r="P327" i="29" s="1"/>
  <c r="V327" i="19"/>
  <c r="V327" i="29" s="1"/>
  <c r="AE328" i="19"/>
  <c r="AE328" i="29" s="1"/>
  <c r="N329" i="19"/>
  <c r="N329" i="29" s="1"/>
  <c r="P329" i="19"/>
  <c r="P329" i="29" s="1"/>
  <c r="V329" i="19"/>
  <c r="V329" i="29" s="1"/>
  <c r="AE330" i="19"/>
  <c r="AE330" i="29" s="1"/>
  <c r="N331" i="19"/>
  <c r="N331" i="29" s="1"/>
  <c r="P331" i="19"/>
  <c r="P331" i="29" s="1"/>
  <c r="V331" i="19"/>
  <c r="V331" i="29" s="1"/>
  <c r="AE332" i="19"/>
  <c r="AE332" i="29" s="1"/>
  <c r="N333" i="19"/>
  <c r="N333" i="29" s="1"/>
  <c r="P333" i="19"/>
  <c r="P333" i="29" s="1"/>
  <c r="V333" i="19"/>
  <c r="V333" i="29" s="1"/>
  <c r="AE334" i="19"/>
  <c r="AE334" i="29" s="1"/>
  <c r="N335" i="19"/>
  <c r="N335" i="29" s="1"/>
  <c r="P335" i="19"/>
  <c r="P335" i="29" s="1"/>
  <c r="V335" i="19"/>
  <c r="V335" i="29" s="1"/>
  <c r="AE336" i="19"/>
  <c r="AE336" i="29" s="1"/>
  <c r="N337" i="19"/>
  <c r="N337" i="29" s="1"/>
  <c r="P337" i="19"/>
  <c r="P337" i="29" s="1"/>
  <c r="V337" i="19"/>
  <c r="V337" i="29" s="1"/>
  <c r="AE338" i="19"/>
  <c r="AE338" i="29" s="1"/>
  <c r="N339" i="19"/>
  <c r="N339" i="29" s="1"/>
  <c r="P339" i="19"/>
  <c r="P339" i="29" s="1"/>
  <c r="V339" i="19"/>
  <c r="V339" i="29" s="1"/>
  <c r="AE340" i="19"/>
  <c r="AE340" i="29" s="1"/>
  <c r="N341" i="19"/>
  <c r="N341" i="29" s="1"/>
  <c r="P341" i="19"/>
  <c r="P341" i="29" s="1"/>
  <c r="V341" i="19"/>
  <c r="V341" i="29" s="1"/>
  <c r="AE342" i="19"/>
  <c r="AE342" i="29" s="1"/>
  <c r="N343" i="19"/>
  <c r="N343" i="29" s="1"/>
  <c r="P343" i="19"/>
  <c r="P343" i="29" s="1"/>
  <c r="V343" i="19"/>
  <c r="V343" i="29" s="1"/>
  <c r="AU348" i="19"/>
  <c r="AU348" i="29" s="1"/>
  <c r="AU364" i="19"/>
  <c r="AU364" i="29" s="1"/>
  <c r="AU380" i="19"/>
  <c r="AU380" i="29" s="1"/>
  <c r="AU396" i="19"/>
  <c r="AU396" i="29" s="1"/>
  <c r="AU412" i="19"/>
  <c r="AU412" i="29" s="1"/>
  <c r="AE256" i="19"/>
  <c r="AE256" i="29" s="1"/>
  <c r="AE258" i="19"/>
  <c r="AE258" i="29" s="1"/>
  <c r="N259" i="19"/>
  <c r="N259" i="29" s="1"/>
  <c r="P259" i="19"/>
  <c r="P259" i="29" s="1"/>
  <c r="AE260" i="19"/>
  <c r="AE260" i="29" s="1"/>
  <c r="P263" i="19"/>
  <c r="P263" i="29" s="1"/>
  <c r="V263" i="19"/>
  <c r="V263" i="29" s="1"/>
  <c r="V265" i="19"/>
  <c r="V265" i="29" s="1"/>
  <c r="N267" i="19"/>
  <c r="N267" i="29" s="1"/>
  <c r="P267" i="19"/>
  <c r="P267" i="29" s="1"/>
  <c r="V267" i="19"/>
  <c r="V267" i="29" s="1"/>
  <c r="AE268" i="19"/>
  <c r="AE268" i="29" s="1"/>
  <c r="N269" i="19"/>
  <c r="N269" i="29" s="1"/>
  <c r="P269" i="19"/>
  <c r="P269" i="29" s="1"/>
  <c r="V269" i="19"/>
  <c r="V269" i="29" s="1"/>
  <c r="AE272" i="19"/>
  <c r="AE272" i="29" s="1"/>
  <c r="N273" i="19"/>
  <c r="N273" i="29" s="1"/>
  <c r="P273" i="19"/>
  <c r="P273" i="29" s="1"/>
  <c r="V273" i="19"/>
  <c r="V273" i="29" s="1"/>
  <c r="AE274" i="19"/>
  <c r="AE274" i="29" s="1"/>
  <c r="N275" i="19"/>
  <c r="N275" i="29" s="1"/>
  <c r="P275" i="19"/>
  <c r="P275" i="29" s="1"/>
  <c r="V275" i="19"/>
  <c r="V275" i="29" s="1"/>
  <c r="AE276" i="19"/>
  <c r="AE276" i="29" s="1"/>
  <c r="N277" i="19"/>
  <c r="N277" i="29" s="1"/>
  <c r="P277" i="19"/>
  <c r="P277" i="29" s="1"/>
  <c r="V277" i="19"/>
  <c r="V277" i="29" s="1"/>
  <c r="P279" i="19"/>
  <c r="P279" i="29" s="1"/>
  <c r="N281" i="19"/>
  <c r="N281" i="29" s="1"/>
  <c r="P281" i="19"/>
  <c r="P281" i="29" s="1"/>
  <c r="V281" i="19"/>
  <c r="V281" i="29" s="1"/>
  <c r="AE282" i="19"/>
  <c r="AE282" i="29" s="1"/>
  <c r="N283" i="19"/>
  <c r="N283" i="29" s="1"/>
  <c r="P283" i="19"/>
  <c r="P283" i="29" s="1"/>
  <c r="V283" i="19"/>
  <c r="V283" i="29" s="1"/>
  <c r="AE284" i="19"/>
  <c r="AE284" i="29" s="1"/>
  <c r="N254" i="19"/>
  <c r="N254" i="29" s="1"/>
  <c r="N256" i="19"/>
  <c r="N256" i="29" s="1"/>
  <c r="N258" i="19"/>
  <c r="N258" i="29" s="1"/>
  <c r="N260" i="19"/>
  <c r="N260" i="29" s="1"/>
  <c r="N262" i="19"/>
  <c r="N262" i="29" s="1"/>
  <c r="N264" i="19"/>
  <c r="N264" i="29" s="1"/>
  <c r="N266" i="19"/>
  <c r="N266" i="29" s="1"/>
  <c r="N268" i="19"/>
  <c r="N268" i="29" s="1"/>
  <c r="N270" i="19"/>
  <c r="N270" i="29" s="1"/>
  <c r="N272" i="19"/>
  <c r="N272" i="29" s="1"/>
  <c r="N274" i="19"/>
  <c r="N274" i="29" s="1"/>
  <c r="N276" i="19"/>
  <c r="N276" i="29" s="1"/>
  <c r="N278" i="19"/>
  <c r="N278" i="29" s="1"/>
  <c r="N280" i="19"/>
  <c r="N280" i="29" s="1"/>
  <c r="N282" i="19"/>
  <c r="N282" i="29" s="1"/>
  <c r="N284" i="19"/>
  <c r="N284" i="29" s="1"/>
  <c r="N286" i="19"/>
  <c r="N286" i="29" s="1"/>
  <c r="N288" i="19"/>
  <c r="N288" i="29" s="1"/>
  <c r="N290" i="19"/>
  <c r="N290" i="29" s="1"/>
  <c r="N292" i="19"/>
  <c r="N292" i="29" s="1"/>
  <c r="N294" i="19"/>
  <c r="N294" i="29" s="1"/>
  <c r="N296" i="19"/>
  <c r="N296" i="29" s="1"/>
  <c r="N298" i="19"/>
  <c r="N298" i="29" s="1"/>
  <c r="N300" i="19"/>
  <c r="N300" i="29" s="1"/>
  <c r="N302" i="19"/>
  <c r="N302" i="29" s="1"/>
  <c r="N304" i="19"/>
  <c r="N304" i="29" s="1"/>
  <c r="N306" i="19"/>
  <c r="N306" i="29" s="1"/>
  <c r="N308" i="19"/>
  <c r="N308" i="29" s="1"/>
  <c r="N310" i="19"/>
  <c r="N310" i="29" s="1"/>
  <c r="N312" i="19"/>
  <c r="N312" i="29" s="1"/>
  <c r="N314" i="19"/>
  <c r="N314" i="29" s="1"/>
  <c r="N316" i="19"/>
  <c r="N316" i="29" s="1"/>
  <c r="N318" i="19"/>
  <c r="N318" i="29" s="1"/>
  <c r="N320" i="19"/>
  <c r="N320" i="29" s="1"/>
  <c r="N322" i="19"/>
  <c r="N322" i="29" s="1"/>
  <c r="N324" i="19"/>
  <c r="N324" i="29" s="1"/>
  <c r="N326" i="19"/>
  <c r="N326" i="29" s="1"/>
  <c r="N328" i="19"/>
  <c r="N328" i="29" s="1"/>
  <c r="N330" i="19"/>
  <c r="N330" i="29" s="1"/>
  <c r="N332" i="19"/>
  <c r="N332" i="29" s="1"/>
  <c r="N334" i="19"/>
  <c r="N334" i="29" s="1"/>
  <c r="N336" i="19"/>
  <c r="N336" i="29" s="1"/>
  <c r="N338" i="19"/>
  <c r="N338" i="29" s="1"/>
  <c r="N340" i="19"/>
  <c r="N340" i="29" s="1"/>
  <c r="N342" i="19"/>
  <c r="N342" i="29" s="1"/>
  <c r="N344" i="19"/>
  <c r="N344" i="29" s="1"/>
  <c r="AT345" i="19"/>
  <c r="V346" i="19"/>
  <c r="V346" i="29" s="1"/>
  <c r="AU346" i="19"/>
  <c r="AU346" i="29" s="1"/>
  <c r="AE347" i="19"/>
  <c r="AE347" i="29" s="1"/>
  <c r="N348" i="19"/>
  <c r="N348" i="29" s="1"/>
  <c r="P348" i="19"/>
  <c r="P348" i="29" s="1"/>
  <c r="AT349" i="19"/>
  <c r="V350" i="19"/>
  <c r="V350" i="29" s="1"/>
  <c r="AU350" i="19"/>
  <c r="AU350" i="29" s="1"/>
  <c r="AE351" i="19"/>
  <c r="AE351" i="29" s="1"/>
  <c r="N352" i="19"/>
  <c r="N352" i="29" s="1"/>
  <c r="P352" i="19"/>
  <c r="P352" i="29" s="1"/>
  <c r="AT353" i="19"/>
  <c r="V354" i="19"/>
  <c r="V354" i="29" s="1"/>
  <c r="AE355" i="19"/>
  <c r="AE355" i="29" s="1"/>
  <c r="N356" i="19"/>
  <c r="N356" i="29" s="1"/>
  <c r="P356" i="19"/>
  <c r="P356" i="29" s="1"/>
  <c r="AT357" i="19"/>
  <c r="V358" i="19"/>
  <c r="V358" i="29" s="1"/>
  <c r="AE359" i="19"/>
  <c r="AE359" i="29" s="1"/>
  <c r="N360" i="19"/>
  <c r="N360" i="29" s="1"/>
  <c r="P360" i="19"/>
  <c r="P360" i="29" s="1"/>
  <c r="AT361" i="19"/>
  <c r="V362" i="19"/>
  <c r="V362" i="29" s="1"/>
  <c r="AE363" i="19"/>
  <c r="AE363" i="29" s="1"/>
  <c r="N364" i="19"/>
  <c r="N364" i="29" s="1"/>
  <c r="P364" i="19"/>
  <c r="P364" i="29" s="1"/>
  <c r="AT365" i="19"/>
  <c r="V366" i="19"/>
  <c r="V366" i="29" s="1"/>
  <c r="AE367" i="19"/>
  <c r="AE367" i="29" s="1"/>
  <c r="N368" i="19"/>
  <c r="N368" i="29" s="1"/>
  <c r="P368" i="19"/>
  <c r="P368" i="29" s="1"/>
  <c r="V370" i="19"/>
  <c r="V370" i="29" s="1"/>
  <c r="AU370" i="19"/>
  <c r="AU370" i="29" s="1"/>
  <c r="AE371" i="19"/>
  <c r="AE371" i="29" s="1"/>
  <c r="N372" i="19"/>
  <c r="N372" i="29" s="1"/>
  <c r="P372" i="19"/>
  <c r="P372" i="29" s="1"/>
  <c r="V374" i="19"/>
  <c r="V374" i="29" s="1"/>
  <c r="AE375" i="19"/>
  <c r="AE375" i="29" s="1"/>
  <c r="N376" i="19"/>
  <c r="N376" i="29" s="1"/>
  <c r="P376" i="19"/>
  <c r="P376" i="29" s="1"/>
  <c r="V378" i="19"/>
  <c r="V378" i="29" s="1"/>
  <c r="AE379" i="19"/>
  <c r="AE379" i="29" s="1"/>
  <c r="N380" i="19"/>
  <c r="N380" i="29" s="1"/>
  <c r="P380" i="19"/>
  <c r="P380" i="29" s="1"/>
  <c r="V382" i="19"/>
  <c r="V382" i="29" s="1"/>
  <c r="AE383" i="19"/>
  <c r="AE383" i="29" s="1"/>
  <c r="N384" i="19"/>
  <c r="N384" i="29" s="1"/>
  <c r="P384" i="19"/>
  <c r="P384" i="29" s="1"/>
  <c r="V386" i="19"/>
  <c r="V386" i="29" s="1"/>
  <c r="AU386" i="19"/>
  <c r="AU386" i="29" s="1"/>
  <c r="AE387" i="19"/>
  <c r="AE387" i="29" s="1"/>
  <c r="N388" i="19"/>
  <c r="N388" i="29" s="1"/>
  <c r="P388" i="19"/>
  <c r="P388" i="29" s="1"/>
  <c r="AT389" i="19"/>
  <c r="V390" i="19"/>
  <c r="V390" i="29" s="1"/>
  <c r="AU390" i="19"/>
  <c r="AU390" i="29" s="1"/>
  <c r="AE391" i="19"/>
  <c r="AE391" i="29" s="1"/>
  <c r="N392" i="19"/>
  <c r="N392" i="29" s="1"/>
  <c r="P392" i="19"/>
  <c r="P392" i="29" s="1"/>
  <c r="AT393" i="19"/>
  <c r="V394" i="19"/>
  <c r="V394" i="29" s="1"/>
  <c r="AU394" i="19"/>
  <c r="AU394" i="29" s="1"/>
  <c r="AE395" i="19"/>
  <c r="AE395" i="29" s="1"/>
  <c r="N396" i="19"/>
  <c r="N396" i="29" s="1"/>
  <c r="P396" i="19"/>
  <c r="P396" i="29" s="1"/>
  <c r="AT397" i="19"/>
  <c r="V398" i="19"/>
  <c r="V398" i="29" s="1"/>
  <c r="AU398" i="19"/>
  <c r="AU398" i="29" s="1"/>
  <c r="AE399" i="19"/>
  <c r="AE399" i="29" s="1"/>
  <c r="N400" i="19"/>
  <c r="N400" i="29" s="1"/>
  <c r="P400" i="19"/>
  <c r="P400" i="29" s="1"/>
  <c r="V402" i="19"/>
  <c r="V402" i="29" s="1"/>
  <c r="AE403" i="19"/>
  <c r="AE403" i="29" s="1"/>
  <c r="N404" i="19"/>
  <c r="N404" i="29" s="1"/>
  <c r="P404" i="19"/>
  <c r="P404" i="29" s="1"/>
  <c r="V406" i="19"/>
  <c r="V406" i="29" s="1"/>
  <c r="AE407" i="19"/>
  <c r="AE407" i="29" s="1"/>
  <c r="N408" i="19"/>
  <c r="N408" i="29" s="1"/>
  <c r="P408" i="19"/>
  <c r="P408" i="29" s="1"/>
  <c r="V410" i="19"/>
  <c r="V410" i="29" s="1"/>
  <c r="AE411" i="19"/>
  <c r="AE411" i="29" s="1"/>
  <c r="N412" i="19"/>
  <c r="N412" i="29" s="1"/>
  <c r="P412" i="19"/>
  <c r="P412" i="29" s="1"/>
  <c r="V414" i="19"/>
  <c r="V414" i="29" s="1"/>
  <c r="AU414" i="19"/>
  <c r="AU414" i="29" s="1"/>
  <c r="AE415" i="19"/>
  <c r="AE415" i="29" s="1"/>
  <c r="N416" i="19"/>
  <c r="N416" i="29" s="1"/>
  <c r="P416" i="19"/>
  <c r="P416" i="29" s="1"/>
  <c r="AU418" i="19"/>
  <c r="AU418" i="29" s="1"/>
  <c r="AU419" i="19"/>
  <c r="AU419" i="29" s="1"/>
  <c r="AU422" i="19"/>
  <c r="AU422" i="29" s="1"/>
  <c r="AU423" i="19"/>
  <c r="AU423" i="29" s="1"/>
  <c r="AU426" i="19"/>
  <c r="AU426" i="29" s="1"/>
  <c r="AU427" i="19"/>
  <c r="AU427" i="29" s="1"/>
  <c r="AU430" i="19"/>
  <c r="AU430" i="29" s="1"/>
  <c r="AU431" i="19"/>
  <c r="AU431" i="29" s="1"/>
  <c r="AU434" i="19"/>
  <c r="AU434" i="29" s="1"/>
  <c r="AU435" i="19"/>
  <c r="AU435" i="29" s="1"/>
  <c r="AU438" i="19"/>
  <c r="AU438" i="29" s="1"/>
  <c r="AU439" i="19"/>
  <c r="AU439" i="29" s="1"/>
  <c r="AU442" i="19"/>
  <c r="AU442" i="29" s="1"/>
  <c r="AU443" i="19"/>
  <c r="AU443" i="29" s="1"/>
  <c r="AU446" i="19"/>
  <c r="AU446" i="29" s="1"/>
  <c r="AU447" i="19"/>
  <c r="AU447" i="29" s="1"/>
  <c r="AU450" i="19"/>
  <c r="AU450" i="29" s="1"/>
  <c r="AU451" i="19"/>
  <c r="AU451" i="29" s="1"/>
  <c r="AU454" i="19"/>
  <c r="AU454" i="29" s="1"/>
  <c r="AU455" i="19"/>
  <c r="AU455" i="29" s="1"/>
  <c r="AU458" i="19"/>
  <c r="AU458" i="29" s="1"/>
  <c r="AU459" i="19"/>
  <c r="AU459" i="29" s="1"/>
  <c r="AU462" i="19"/>
  <c r="AU462" i="29" s="1"/>
  <c r="AU463" i="19"/>
  <c r="AU463" i="29" s="1"/>
  <c r="AU466" i="19"/>
  <c r="AU466" i="29" s="1"/>
  <c r="AU467" i="19"/>
  <c r="AU467" i="29" s="1"/>
  <c r="AU470" i="19"/>
  <c r="AU470" i="29" s="1"/>
  <c r="AU471" i="19"/>
  <c r="AU471" i="29" s="1"/>
  <c r="AU474" i="19"/>
  <c r="AU474" i="29" s="1"/>
  <c r="AU475" i="19"/>
  <c r="AU475" i="29" s="1"/>
  <c r="AE417" i="19"/>
  <c r="AE417" i="29" s="1"/>
  <c r="N418" i="19"/>
  <c r="N418" i="29" s="1"/>
  <c r="P418" i="19"/>
  <c r="P418" i="29" s="1"/>
  <c r="V418" i="19"/>
  <c r="V418" i="29" s="1"/>
  <c r="AE419" i="19"/>
  <c r="AE419" i="29" s="1"/>
  <c r="N420" i="19"/>
  <c r="N420" i="29" s="1"/>
  <c r="P420" i="19"/>
  <c r="P420" i="29" s="1"/>
  <c r="V420" i="19"/>
  <c r="V420" i="29" s="1"/>
  <c r="AE421" i="19"/>
  <c r="AE421" i="29" s="1"/>
  <c r="N422" i="19"/>
  <c r="N422" i="29" s="1"/>
  <c r="P422" i="19"/>
  <c r="P422" i="29" s="1"/>
  <c r="V422" i="19"/>
  <c r="V422" i="29" s="1"/>
  <c r="AE423" i="19"/>
  <c r="AE423" i="29" s="1"/>
  <c r="N424" i="19"/>
  <c r="N424" i="29" s="1"/>
  <c r="P424" i="19"/>
  <c r="P424" i="29" s="1"/>
  <c r="V424" i="19"/>
  <c r="V424" i="29" s="1"/>
  <c r="AE425" i="19"/>
  <c r="AE425" i="29" s="1"/>
  <c r="N426" i="19"/>
  <c r="N426" i="29" s="1"/>
  <c r="P426" i="19"/>
  <c r="P426" i="29" s="1"/>
  <c r="V426" i="19"/>
  <c r="V426" i="29" s="1"/>
  <c r="AE427" i="19"/>
  <c r="AE427" i="29" s="1"/>
  <c r="N428" i="19"/>
  <c r="N428" i="29" s="1"/>
  <c r="P428" i="19"/>
  <c r="P428" i="29" s="1"/>
  <c r="V428" i="19"/>
  <c r="V428" i="29" s="1"/>
  <c r="AE429" i="19"/>
  <c r="AE429" i="29" s="1"/>
  <c r="N430" i="19"/>
  <c r="N430" i="29" s="1"/>
  <c r="P430" i="19"/>
  <c r="P430" i="29" s="1"/>
  <c r="V430" i="19"/>
  <c r="V430" i="29" s="1"/>
  <c r="AE431" i="19"/>
  <c r="AE431" i="29" s="1"/>
  <c r="N432" i="19"/>
  <c r="N432" i="29" s="1"/>
  <c r="P432" i="19"/>
  <c r="P432" i="29" s="1"/>
  <c r="V432" i="19"/>
  <c r="V432" i="29" s="1"/>
  <c r="AE433" i="19"/>
  <c r="AE433" i="29" s="1"/>
  <c r="N434" i="19"/>
  <c r="N434" i="29" s="1"/>
  <c r="P434" i="19"/>
  <c r="P434" i="29" s="1"/>
  <c r="V434" i="19"/>
  <c r="V434" i="29" s="1"/>
  <c r="AE435" i="19"/>
  <c r="AE435" i="29" s="1"/>
  <c r="N436" i="19"/>
  <c r="N436" i="29" s="1"/>
  <c r="P436" i="19"/>
  <c r="P436" i="29" s="1"/>
  <c r="V436" i="19"/>
  <c r="V436" i="29" s="1"/>
  <c r="AE437" i="19"/>
  <c r="AE437" i="29" s="1"/>
  <c r="N438" i="19"/>
  <c r="N438" i="29" s="1"/>
  <c r="P438" i="19"/>
  <c r="P438" i="29" s="1"/>
  <c r="V438" i="19"/>
  <c r="V438" i="29" s="1"/>
  <c r="AE439" i="19"/>
  <c r="AE439" i="29" s="1"/>
  <c r="N440" i="19"/>
  <c r="N440" i="29" s="1"/>
  <c r="P440" i="19"/>
  <c r="P440" i="29" s="1"/>
  <c r="V440" i="19"/>
  <c r="V440" i="29" s="1"/>
  <c r="AE441" i="19"/>
  <c r="AE441" i="29" s="1"/>
  <c r="N442" i="19"/>
  <c r="N442" i="29" s="1"/>
  <c r="P442" i="19"/>
  <c r="P442" i="29" s="1"/>
  <c r="V442" i="19"/>
  <c r="V442" i="29" s="1"/>
  <c r="AE443" i="19"/>
  <c r="AE443" i="29" s="1"/>
  <c r="N444" i="19"/>
  <c r="N444" i="29" s="1"/>
  <c r="P444" i="19"/>
  <c r="P444" i="29" s="1"/>
  <c r="V444" i="19"/>
  <c r="V444" i="29" s="1"/>
  <c r="AE445" i="19"/>
  <c r="AE445" i="29" s="1"/>
  <c r="N446" i="19"/>
  <c r="N446" i="29" s="1"/>
  <c r="P446" i="19"/>
  <c r="P446" i="29" s="1"/>
  <c r="V446" i="19"/>
  <c r="V446" i="29" s="1"/>
  <c r="AE447" i="19"/>
  <c r="AE447" i="29" s="1"/>
  <c r="N448" i="19"/>
  <c r="N448" i="29" s="1"/>
  <c r="P448" i="19"/>
  <c r="P448" i="29" s="1"/>
  <c r="V448" i="19"/>
  <c r="V448" i="29" s="1"/>
  <c r="AE449" i="19"/>
  <c r="AE449" i="29" s="1"/>
  <c r="N450" i="19"/>
  <c r="N450" i="29" s="1"/>
  <c r="P450" i="19"/>
  <c r="P450" i="29" s="1"/>
  <c r="V450" i="19"/>
  <c r="V450" i="29" s="1"/>
  <c r="AE451" i="19"/>
  <c r="AE451" i="29" s="1"/>
  <c r="N452" i="19"/>
  <c r="N452" i="29" s="1"/>
  <c r="P452" i="19"/>
  <c r="P452" i="29" s="1"/>
  <c r="V452" i="19"/>
  <c r="V452" i="29" s="1"/>
  <c r="AE453" i="19"/>
  <c r="AE453" i="29" s="1"/>
  <c r="N454" i="19"/>
  <c r="N454" i="29" s="1"/>
  <c r="P454" i="19"/>
  <c r="P454" i="29" s="1"/>
  <c r="V454" i="19"/>
  <c r="V454" i="29" s="1"/>
  <c r="AE455" i="19"/>
  <c r="AE455" i="29" s="1"/>
  <c r="N456" i="19"/>
  <c r="N456" i="29" s="1"/>
  <c r="P456" i="19"/>
  <c r="P456" i="29" s="1"/>
  <c r="V456" i="19"/>
  <c r="V456" i="29" s="1"/>
  <c r="AE457" i="19"/>
  <c r="AE457" i="29" s="1"/>
  <c r="N458" i="19"/>
  <c r="N458" i="29" s="1"/>
  <c r="P458" i="19"/>
  <c r="P458" i="29" s="1"/>
  <c r="V458" i="19"/>
  <c r="V458" i="29" s="1"/>
  <c r="AE459" i="19"/>
  <c r="AE459" i="29" s="1"/>
  <c r="N460" i="19"/>
  <c r="N460" i="29" s="1"/>
  <c r="P460" i="19"/>
  <c r="P460" i="29" s="1"/>
  <c r="V460" i="19"/>
  <c r="V460" i="29" s="1"/>
  <c r="AE461" i="19"/>
  <c r="AE461" i="29" s="1"/>
  <c r="N462" i="19"/>
  <c r="N462" i="29" s="1"/>
  <c r="P462" i="19"/>
  <c r="P462" i="29" s="1"/>
  <c r="V462" i="19"/>
  <c r="V462" i="29" s="1"/>
  <c r="AE463" i="19"/>
  <c r="AE463" i="29" s="1"/>
  <c r="N464" i="19"/>
  <c r="N464" i="29" s="1"/>
  <c r="P464" i="19"/>
  <c r="P464" i="29" s="1"/>
  <c r="V464" i="19"/>
  <c r="V464" i="29" s="1"/>
  <c r="AE465" i="19"/>
  <c r="AE465" i="29" s="1"/>
  <c r="N466" i="19"/>
  <c r="N466" i="29" s="1"/>
  <c r="P466" i="19"/>
  <c r="P466" i="29" s="1"/>
  <c r="V466" i="19"/>
  <c r="V466" i="29" s="1"/>
  <c r="AE467" i="19"/>
  <c r="AE467" i="29" s="1"/>
  <c r="N468" i="19"/>
  <c r="N468" i="29" s="1"/>
  <c r="P468" i="19"/>
  <c r="P468" i="29" s="1"/>
  <c r="V468" i="19"/>
  <c r="V468" i="29" s="1"/>
  <c r="AE469" i="19"/>
  <c r="AE469" i="29" s="1"/>
  <c r="N470" i="19"/>
  <c r="N470" i="29" s="1"/>
  <c r="P470" i="19"/>
  <c r="P470" i="29" s="1"/>
  <c r="V470" i="19"/>
  <c r="V470" i="29" s="1"/>
  <c r="AE471" i="19"/>
  <c r="AE471" i="29" s="1"/>
  <c r="N472" i="19"/>
  <c r="N472" i="29" s="1"/>
  <c r="P472" i="19"/>
  <c r="P472" i="29" s="1"/>
  <c r="V472" i="19"/>
  <c r="V472" i="29" s="1"/>
  <c r="AE473" i="19"/>
  <c r="AE473" i="29" s="1"/>
  <c r="N474" i="19"/>
  <c r="N474" i="29" s="1"/>
  <c r="P474" i="19"/>
  <c r="P474" i="29" s="1"/>
  <c r="V474" i="19"/>
  <c r="V474" i="29" s="1"/>
  <c r="AE475" i="19"/>
  <c r="AE475" i="29" s="1"/>
  <c r="AU476" i="19"/>
  <c r="AU476" i="29" s="1"/>
  <c r="AU480" i="19"/>
  <c r="AU480" i="29" s="1"/>
  <c r="AU484" i="19"/>
  <c r="AU484" i="29" s="1"/>
  <c r="AU488" i="19"/>
  <c r="AU488" i="29" s="1"/>
  <c r="AU492" i="19"/>
  <c r="AU492" i="29" s="1"/>
  <c r="AU496" i="19"/>
  <c r="AU496" i="29" s="1"/>
  <c r="AU500" i="19"/>
  <c r="AU500" i="29" s="1"/>
  <c r="AU504" i="19"/>
  <c r="AU504" i="29" s="1"/>
  <c r="AU508" i="19"/>
  <c r="AU508" i="29" s="1"/>
  <c r="AU512" i="19"/>
  <c r="AU512" i="29" s="1"/>
  <c r="AU516" i="19"/>
  <c r="AU516" i="29" s="1"/>
  <c r="N345" i="19"/>
  <c r="N345" i="29" s="1"/>
  <c r="N347" i="19"/>
  <c r="N347" i="29" s="1"/>
  <c r="N349" i="19"/>
  <c r="N349" i="29" s="1"/>
  <c r="N351" i="19"/>
  <c r="N351" i="29" s="1"/>
  <c r="N353" i="19"/>
  <c r="N353" i="29" s="1"/>
  <c r="N355" i="19"/>
  <c r="N355" i="29" s="1"/>
  <c r="N357" i="19"/>
  <c r="N357" i="29" s="1"/>
  <c r="N359" i="19"/>
  <c r="N359" i="29" s="1"/>
  <c r="N361" i="19"/>
  <c r="N361" i="29" s="1"/>
  <c r="N363" i="19"/>
  <c r="N363" i="29" s="1"/>
  <c r="N365" i="19"/>
  <c r="N365" i="29" s="1"/>
  <c r="N367" i="19"/>
  <c r="N367" i="29" s="1"/>
  <c r="N369" i="19"/>
  <c r="N369" i="29" s="1"/>
  <c r="N371" i="19"/>
  <c r="N371" i="29" s="1"/>
  <c r="N373" i="19"/>
  <c r="N373" i="29" s="1"/>
  <c r="N375" i="19"/>
  <c r="N375" i="29" s="1"/>
  <c r="N377" i="19"/>
  <c r="N377" i="29" s="1"/>
  <c r="N379" i="19"/>
  <c r="N379" i="29" s="1"/>
  <c r="N381" i="19"/>
  <c r="N381" i="29" s="1"/>
  <c r="N383" i="19"/>
  <c r="N383" i="29" s="1"/>
  <c r="N385" i="19"/>
  <c r="N385" i="29" s="1"/>
  <c r="N387" i="19"/>
  <c r="N387" i="29" s="1"/>
  <c r="N389" i="19"/>
  <c r="N389" i="29" s="1"/>
  <c r="N391" i="19"/>
  <c r="N391" i="29" s="1"/>
  <c r="N393" i="19"/>
  <c r="N393" i="29" s="1"/>
  <c r="N395" i="19"/>
  <c r="N395" i="29" s="1"/>
  <c r="N397" i="19"/>
  <c r="N397" i="29" s="1"/>
  <c r="N399" i="19"/>
  <c r="N399" i="29" s="1"/>
  <c r="N401" i="19"/>
  <c r="N401" i="29" s="1"/>
  <c r="N403" i="19"/>
  <c r="N403" i="29" s="1"/>
  <c r="N405" i="19"/>
  <c r="N405" i="29" s="1"/>
  <c r="N407" i="19"/>
  <c r="N407" i="29" s="1"/>
  <c r="N409" i="19"/>
  <c r="N409" i="29" s="1"/>
  <c r="N411" i="19"/>
  <c r="N411" i="29" s="1"/>
  <c r="N413" i="19"/>
  <c r="N413" i="29" s="1"/>
  <c r="N415" i="19"/>
  <c r="N415" i="29" s="1"/>
  <c r="N417" i="19"/>
  <c r="N417" i="29" s="1"/>
  <c r="N419" i="19"/>
  <c r="N419" i="29" s="1"/>
  <c r="N421" i="19"/>
  <c r="N421" i="29" s="1"/>
  <c r="N423" i="19"/>
  <c r="N423" i="29" s="1"/>
  <c r="N425" i="19"/>
  <c r="N425" i="29" s="1"/>
  <c r="N427" i="19"/>
  <c r="N427" i="29" s="1"/>
  <c r="N429" i="19"/>
  <c r="N429" i="29" s="1"/>
  <c r="N431" i="19"/>
  <c r="N431" i="29" s="1"/>
  <c r="N433" i="19"/>
  <c r="N433" i="29" s="1"/>
  <c r="N435" i="19"/>
  <c r="N435" i="29" s="1"/>
  <c r="N437" i="19"/>
  <c r="N437" i="29" s="1"/>
  <c r="N439" i="19"/>
  <c r="N439" i="29" s="1"/>
  <c r="N441" i="19"/>
  <c r="N441" i="29" s="1"/>
  <c r="N443" i="19"/>
  <c r="N443" i="29" s="1"/>
  <c r="N445" i="19"/>
  <c r="N445" i="29" s="1"/>
  <c r="N447" i="19"/>
  <c r="N447" i="29" s="1"/>
  <c r="N449" i="19"/>
  <c r="N449" i="29" s="1"/>
  <c r="N451" i="19"/>
  <c r="N451" i="29" s="1"/>
  <c r="N453" i="19"/>
  <c r="N453" i="29" s="1"/>
  <c r="N455" i="19"/>
  <c r="N455" i="29" s="1"/>
  <c r="N457" i="19"/>
  <c r="N457" i="29" s="1"/>
  <c r="N459" i="19"/>
  <c r="N459" i="29" s="1"/>
  <c r="N461" i="19"/>
  <c r="N461" i="29" s="1"/>
  <c r="N463" i="19"/>
  <c r="N463" i="29" s="1"/>
  <c r="N465" i="19"/>
  <c r="N465" i="29" s="1"/>
  <c r="N467" i="19"/>
  <c r="N467" i="29" s="1"/>
  <c r="N469" i="19"/>
  <c r="N469" i="29" s="1"/>
  <c r="N471" i="19"/>
  <c r="N471" i="29" s="1"/>
  <c r="N473" i="19"/>
  <c r="N473" i="29" s="1"/>
  <c r="N475" i="19"/>
  <c r="N475" i="29" s="1"/>
  <c r="N476" i="19"/>
  <c r="N476" i="29" s="1"/>
  <c r="P476" i="19"/>
  <c r="P476" i="29" s="1"/>
  <c r="V478" i="19"/>
  <c r="V478" i="29" s="1"/>
  <c r="AU478" i="19"/>
  <c r="AU478" i="29" s="1"/>
  <c r="AE479" i="19"/>
  <c r="AE479" i="29" s="1"/>
  <c r="N480" i="19"/>
  <c r="N480" i="29" s="1"/>
  <c r="P480" i="19"/>
  <c r="P480" i="29" s="1"/>
  <c r="V482" i="19"/>
  <c r="V482" i="29" s="1"/>
  <c r="AU482" i="19"/>
  <c r="AU482" i="29" s="1"/>
  <c r="AE483" i="19"/>
  <c r="AE483" i="29" s="1"/>
  <c r="N484" i="19"/>
  <c r="N484" i="29" s="1"/>
  <c r="P484" i="19"/>
  <c r="P484" i="29" s="1"/>
  <c r="AT485" i="19"/>
  <c r="V486" i="19"/>
  <c r="V486" i="29" s="1"/>
  <c r="AU486" i="19"/>
  <c r="AU486" i="29" s="1"/>
  <c r="AE487" i="19"/>
  <c r="AE487" i="29" s="1"/>
  <c r="N488" i="19"/>
  <c r="N488" i="29" s="1"/>
  <c r="P488" i="19"/>
  <c r="P488" i="29" s="1"/>
  <c r="AT489" i="19"/>
  <c r="V490" i="19"/>
  <c r="V490" i="29" s="1"/>
  <c r="AU490" i="19"/>
  <c r="AU490" i="29" s="1"/>
  <c r="AE491" i="19"/>
  <c r="AE491" i="29" s="1"/>
  <c r="N492" i="19"/>
  <c r="N492" i="29" s="1"/>
  <c r="P492" i="19"/>
  <c r="P492" i="29" s="1"/>
  <c r="AT493" i="19"/>
  <c r="V494" i="19"/>
  <c r="V494" i="29" s="1"/>
  <c r="AU494" i="19"/>
  <c r="AU494" i="29" s="1"/>
  <c r="AE495" i="19"/>
  <c r="AE495" i="29" s="1"/>
  <c r="N496" i="19"/>
  <c r="N496" i="29" s="1"/>
  <c r="P496" i="19"/>
  <c r="P496" i="29" s="1"/>
  <c r="AT497" i="19"/>
  <c r="V498" i="19"/>
  <c r="V498" i="29" s="1"/>
  <c r="AU498" i="19"/>
  <c r="AU498" i="29" s="1"/>
  <c r="AE499" i="19"/>
  <c r="AE499" i="29" s="1"/>
  <c r="N500" i="19"/>
  <c r="N500" i="29" s="1"/>
  <c r="P500" i="19"/>
  <c r="P500" i="29" s="1"/>
  <c r="AT501" i="19"/>
  <c r="V502" i="19"/>
  <c r="V502" i="29" s="1"/>
  <c r="AU502" i="19"/>
  <c r="AU502" i="29" s="1"/>
  <c r="AE503" i="19"/>
  <c r="AE503" i="29" s="1"/>
  <c r="N504" i="19"/>
  <c r="N504" i="29" s="1"/>
  <c r="P504" i="19"/>
  <c r="P504" i="29" s="1"/>
  <c r="V506" i="19"/>
  <c r="V506" i="29" s="1"/>
  <c r="AU506" i="19"/>
  <c r="AU506" i="29" s="1"/>
  <c r="AE507" i="19"/>
  <c r="AE507" i="29" s="1"/>
  <c r="N508" i="19"/>
  <c r="N508" i="29" s="1"/>
  <c r="P508" i="19"/>
  <c r="P508" i="29" s="1"/>
  <c r="V510" i="19"/>
  <c r="V510" i="29" s="1"/>
  <c r="AU510" i="19"/>
  <c r="AU510" i="29" s="1"/>
  <c r="AE511" i="19"/>
  <c r="AE511" i="29" s="1"/>
  <c r="N512" i="19"/>
  <c r="N512" i="29" s="1"/>
  <c r="P512" i="19"/>
  <c r="P512" i="29" s="1"/>
  <c r="AT513" i="19"/>
  <c r="V514" i="19"/>
  <c r="V514" i="29" s="1"/>
  <c r="AU514" i="19"/>
  <c r="AU514" i="29" s="1"/>
  <c r="AE515" i="19"/>
  <c r="AE515" i="29" s="1"/>
  <c r="N516" i="19"/>
  <c r="N516" i="29" s="1"/>
  <c r="P516" i="19"/>
  <c r="P516" i="29" s="1"/>
  <c r="AT517" i="19"/>
  <c r="AU518" i="19"/>
  <c r="AU518" i="29" s="1"/>
  <c r="AU519" i="19"/>
  <c r="AU519" i="29" s="1"/>
  <c r="AU522" i="19"/>
  <c r="AU522" i="29" s="1"/>
  <c r="AU523" i="19"/>
  <c r="AU523" i="29" s="1"/>
  <c r="AU526" i="19"/>
  <c r="AU526" i="29" s="1"/>
  <c r="AU527" i="19"/>
  <c r="AU527" i="29" s="1"/>
  <c r="AU530" i="19"/>
  <c r="AU530" i="29" s="1"/>
  <c r="AU531" i="19"/>
  <c r="AU531" i="29" s="1"/>
  <c r="AU534" i="19"/>
  <c r="AU534" i="29" s="1"/>
  <c r="N518" i="19"/>
  <c r="N518" i="29" s="1"/>
  <c r="P518" i="19"/>
  <c r="P518" i="29" s="1"/>
  <c r="V518" i="19"/>
  <c r="V518" i="29" s="1"/>
  <c r="AE519" i="19"/>
  <c r="AE519" i="29" s="1"/>
  <c r="N520" i="19"/>
  <c r="N520" i="29" s="1"/>
  <c r="P520" i="19"/>
  <c r="P520" i="29" s="1"/>
  <c r="V520" i="19"/>
  <c r="V520" i="29" s="1"/>
  <c r="AE521" i="19"/>
  <c r="AE521" i="29" s="1"/>
  <c r="N522" i="19"/>
  <c r="N522" i="29" s="1"/>
  <c r="P522" i="19"/>
  <c r="P522" i="29" s="1"/>
  <c r="V522" i="19"/>
  <c r="V522" i="29" s="1"/>
  <c r="AE523" i="19"/>
  <c r="AE523" i="29" s="1"/>
  <c r="N524" i="19"/>
  <c r="N524" i="29" s="1"/>
  <c r="P524" i="19"/>
  <c r="P524" i="29" s="1"/>
  <c r="V524" i="19"/>
  <c r="V524" i="29" s="1"/>
  <c r="AE525" i="19"/>
  <c r="AE525" i="29" s="1"/>
  <c r="N526" i="19"/>
  <c r="N526" i="29" s="1"/>
  <c r="P526" i="19"/>
  <c r="P526" i="29" s="1"/>
  <c r="V526" i="19"/>
  <c r="V526" i="29" s="1"/>
  <c r="AE527" i="19"/>
  <c r="AE527" i="29" s="1"/>
  <c r="N528" i="19"/>
  <c r="N528" i="29" s="1"/>
  <c r="P528" i="19"/>
  <c r="P528" i="29" s="1"/>
  <c r="V528" i="19"/>
  <c r="V528" i="29" s="1"/>
  <c r="AE529" i="19"/>
  <c r="AE529" i="29" s="1"/>
  <c r="N530" i="19"/>
  <c r="N530" i="29" s="1"/>
  <c r="P530" i="19"/>
  <c r="P530" i="29" s="1"/>
  <c r="V530" i="19"/>
  <c r="V530" i="29" s="1"/>
  <c r="AE531" i="19"/>
  <c r="AE531" i="29" s="1"/>
  <c r="N532" i="19"/>
  <c r="N532" i="29" s="1"/>
  <c r="P532" i="19"/>
  <c r="P532" i="29" s="1"/>
  <c r="V532" i="19"/>
  <c r="V532" i="29" s="1"/>
  <c r="AE533" i="19"/>
  <c r="AE533" i="29" s="1"/>
  <c r="N534" i="19"/>
  <c r="N534" i="29" s="1"/>
  <c r="P534" i="19"/>
  <c r="P534" i="29" s="1"/>
  <c r="V534" i="19"/>
  <c r="V534" i="29" s="1"/>
  <c r="AU538" i="19"/>
  <c r="AU538" i="29" s="1"/>
  <c r="AU542" i="19"/>
  <c r="AU542" i="29" s="1"/>
  <c r="AU546" i="19"/>
  <c r="AU546" i="29" s="1"/>
  <c r="AU550" i="19"/>
  <c r="AU550" i="29" s="1"/>
  <c r="AU554" i="19"/>
  <c r="AU554" i="29" s="1"/>
  <c r="AU558" i="19"/>
  <c r="AU558" i="29" s="1"/>
  <c r="AU562" i="19"/>
  <c r="AU562" i="29" s="1"/>
  <c r="V566" i="19"/>
  <c r="V566" i="29" s="1"/>
  <c r="AU566" i="19"/>
  <c r="AU566" i="29" s="1"/>
  <c r="AE567" i="19"/>
  <c r="AE567" i="29" s="1"/>
  <c r="N568" i="19"/>
  <c r="N568" i="29" s="1"/>
  <c r="P568" i="19"/>
  <c r="P568" i="29" s="1"/>
  <c r="AT569" i="19"/>
  <c r="V570" i="19"/>
  <c r="V570" i="29" s="1"/>
  <c r="AU570" i="19"/>
  <c r="AU570" i="29" s="1"/>
  <c r="AE571" i="19"/>
  <c r="AE571" i="29" s="1"/>
  <c r="N572" i="19"/>
  <c r="N572" i="29" s="1"/>
  <c r="P572" i="19"/>
  <c r="P572" i="29" s="1"/>
  <c r="V574" i="19"/>
  <c r="V574" i="29" s="1"/>
  <c r="AU574" i="19"/>
  <c r="AU574" i="29" s="1"/>
  <c r="AE575" i="19"/>
  <c r="AE575" i="29" s="1"/>
  <c r="N576" i="19"/>
  <c r="N576" i="29" s="1"/>
  <c r="P576" i="19"/>
  <c r="P576" i="29" s="1"/>
  <c r="AT577" i="19"/>
  <c r="V578" i="19"/>
  <c r="V578" i="29" s="1"/>
  <c r="AU578" i="19"/>
  <c r="AU578" i="29" s="1"/>
  <c r="AE579" i="19"/>
  <c r="AE579" i="29" s="1"/>
  <c r="N580" i="19"/>
  <c r="N580" i="29" s="1"/>
  <c r="P580" i="19"/>
  <c r="P580" i="29" s="1"/>
  <c r="AT581" i="19"/>
  <c r="V582" i="19"/>
  <c r="V582" i="29" s="1"/>
  <c r="AU582" i="19"/>
  <c r="AU582" i="29" s="1"/>
  <c r="AE583" i="19"/>
  <c r="AE583" i="29" s="1"/>
  <c r="N584" i="19"/>
  <c r="N584" i="29" s="1"/>
  <c r="P584" i="19"/>
  <c r="P584" i="29" s="1"/>
  <c r="AT585" i="19"/>
  <c r="V586" i="19"/>
  <c r="V586" i="29" s="1"/>
  <c r="AU586" i="19"/>
  <c r="AU586" i="29" s="1"/>
  <c r="AE587" i="19"/>
  <c r="AE587" i="29" s="1"/>
  <c r="N588" i="19"/>
  <c r="N588" i="29" s="1"/>
  <c r="P588" i="19"/>
  <c r="P588" i="29" s="1"/>
  <c r="V590" i="19"/>
  <c r="V590" i="29" s="1"/>
  <c r="AU590" i="19"/>
  <c r="AU590" i="29" s="1"/>
  <c r="AE591" i="19"/>
  <c r="AE591" i="29" s="1"/>
  <c r="N592" i="19"/>
  <c r="N592" i="29" s="1"/>
  <c r="P592" i="19"/>
  <c r="P592" i="29" s="1"/>
  <c r="V594" i="19"/>
  <c r="V594" i="29" s="1"/>
  <c r="AU594" i="19"/>
  <c r="AU594" i="29" s="1"/>
  <c r="AE595" i="19"/>
  <c r="AE595" i="29" s="1"/>
  <c r="N596" i="19"/>
  <c r="N596" i="29" s="1"/>
  <c r="P596" i="19"/>
  <c r="P596" i="29" s="1"/>
  <c r="AT597" i="19"/>
  <c r="V598" i="19"/>
  <c r="V598" i="29" s="1"/>
  <c r="AU598" i="19"/>
  <c r="AU598" i="29" s="1"/>
  <c r="AE599" i="19"/>
  <c r="AE599" i="29" s="1"/>
  <c r="N600" i="19"/>
  <c r="N600" i="29" s="1"/>
  <c r="P600" i="19"/>
  <c r="P600" i="29" s="1"/>
  <c r="AT601" i="19"/>
  <c r="V602" i="19"/>
  <c r="V602" i="29" s="1"/>
  <c r="AU602" i="19"/>
  <c r="AU602" i="29" s="1"/>
  <c r="AE603" i="19"/>
  <c r="AE603" i="29" s="1"/>
  <c r="N604" i="19"/>
  <c r="N604" i="29" s="1"/>
  <c r="P604" i="19"/>
  <c r="P604" i="29" s="1"/>
  <c r="AT605" i="19"/>
  <c r="V606" i="19"/>
  <c r="V606" i="29" s="1"/>
  <c r="AU606" i="19"/>
  <c r="AU606" i="29" s="1"/>
  <c r="AE607" i="19"/>
  <c r="AE607" i="29" s="1"/>
  <c r="N608" i="19"/>
  <c r="N608" i="29" s="1"/>
  <c r="P608" i="19"/>
  <c r="P608" i="29" s="1"/>
  <c r="V610" i="19"/>
  <c r="V610" i="29" s="1"/>
  <c r="AU610" i="19"/>
  <c r="AU610" i="29" s="1"/>
  <c r="AE611" i="19"/>
  <c r="AE611" i="29" s="1"/>
  <c r="N612" i="19"/>
  <c r="N612" i="29" s="1"/>
  <c r="P612" i="19"/>
  <c r="P612" i="29" s="1"/>
  <c r="M614" i="19"/>
  <c r="M614" i="29" s="1"/>
  <c r="P614" i="19"/>
  <c r="P614" i="29" s="1"/>
  <c r="N614" i="19"/>
  <c r="N614" i="29" s="1"/>
  <c r="AU616" i="19"/>
  <c r="AU616" i="29" s="1"/>
  <c r="N477" i="19"/>
  <c r="N477" i="29" s="1"/>
  <c r="N479" i="19"/>
  <c r="N479" i="29" s="1"/>
  <c r="N481" i="19"/>
  <c r="N481" i="29" s="1"/>
  <c r="N483" i="19"/>
  <c r="N483" i="29" s="1"/>
  <c r="N485" i="19"/>
  <c r="N485" i="29" s="1"/>
  <c r="N487" i="19"/>
  <c r="N487" i="29" s="1"/>
  <c r="N489" i="19"/>
  <c r="N489" i="29" s="1"/>
  <c r="N491" i="19"/>
  <c r="N491" i="29" s="1"/>
  <c r="N493" i="19"/>
  <c r="N493" i="29" s="1"/>
  <c r="N495" i="19"/>
  <c r="N495" i="29" s="1"/>
  <c r="N497" i="19"/>
  <c r="N497" i="29" s="1"/>
  <c r="N499" i="19"/>
  <c r="N499" i="29" s="1"/>
  <c r="N501" i="19"/>
  <c r="N501" i="29" s="1"/>
  <c r="N503" i="19"/>
  <c r="N503" i="29" s="1"/>
  <c r="N505" i="19"/>
  <c r="N505" i="29" s="1"/>
  <c r="N507" i="19"/>
  <c r="N507" i="29" s="1"/>
  <c r="N509" i="19"/>
  <c r="N509" i="29" s="1"/>
  <c r="N511" i="19"/>
  <c r="N511" i="29" s="1"/>
  <c r="N513" i="19"/>
  <c r="N513" i="29" s="1"/>
  <c r="N515" i="19"/>
  <c r="N515" i="29" s="1"/>
  <c r="N517" i="19"/>
  <c r="N517" i="29" s="1"/>
  <c r="N519" i="19"/>
  <c r="N519" i="29" s="1"/>
  <c r="N521" i="19"/>
  <c r="N521" i="29" s="1"/>
  <c r="N523" i="19"/>
  <c r="N523" i="29" s="1"/>
  <c r="N525" i="19"/>
  <c r="N525" i="29" s="1"/>
  <c r="N527" i="19"/>
  <c r="N527" i="29" s="1"/>
  <c r="N529" i="19"/>
  <c r="N529" i="29" s="1"/>
  <c r="N531" i="19"/>
  <c r="N531" i="29" s="1"/>
  <c r="N533" i="19"/>
  <c r="N533" i="29" s="1"/>
  <c r="AT535" i="19"/>
  <c r="V536" i="19"/>
  <c r="V536" i="29" s="1"/>
  <c r="AU536" i="19"/>
  <c r="AU536" i="29" s="1"/>
  <c r="AE537" i="19"/>
  <c r="AE537" i="29" s="1"/>
  <c r="N538" i="19"/>
  <c r="N538" i="29" s="1"/>
  <c r="P538" i="19"/>
  <c r="P538" i="29" s="1"/>
  <c r="AT539" i="19"/>
  <c r="V540" i="19"/>
  <c r="V540" i="29" s="1"/>
  <c r="AU540" i="19"/>
  <c r="AU540" i="29" s="1"/>
  <c r="AE541" i="19"/>
  <c r="AE541" i="29" s="1"/>
  <c r="N542" i="19"/>
  <c r="N542" i="29" s="1"/>
  <c r="P542" i="19"/>
  <c r="P542" i="29" s="1"/>
  <c r="V544" i="19"/>
  <c r="V544" i="29" s="1"/>
  <c r="AU544" i="19"/>
  <c r="AU544" i="29" s="1"/>
  <c r="AE545" i="19"/>
  <c r="AE545" i="29" s="1"/>
  <c r="N546" i="19"/>
  <c r="N546" i="29" s="1"/>
  <c r="P546" i="19"/>
  <c r="P546" i="29" s="1"/>
  <c r="V548" i="19"/>
  <c r="V548" i="29" s="1"/>
  <c r="AU548" i="19"/>
  <c r="AU548" i="29" s="1"/>
  <c r="AE549" i="19"/>
  <c r="AE549" i="29" s="1"/>
  <c r="N550" i="19"/>
  <c r="N550" i="29" s="1"/>
  <c r="P550" i="19"/>
  <c r="P550" i="29" s="1"/>
  <c r="AT551" i="19"/>
  <c r="V552" i="19"/>
  <c r="V552" i="29" s="1"/>
  <c r="AU552" i="19"/>
  <c r="AU552" i="29" s="1"/>
  <c r="AE553" i="19"/>
  <c r="AE553" i="29" s="1"/>
  <c r="N554" i="19"/>
  <c r="N554" i="29" s="1"/>
  <c r="P554" i="19"/>
  <c r="P554" i="29" s="1"/>
  <c r="V556" i="19"/>
  <c r="V556" i="29" s="1"/>
  <c r="AU556" i="19"/>
  <c r="AU556" i="29" s="1"/>
  <c r="AE557" i="19"/>
  <c r="AE557" i="29" s="1"/>
  <c r="N558" i="19"/>
  <c r="N558" i="29" s="1"/>
  <c r="P558" i="19"/>
  <c r="P558" i="29" s="1"/>
  <c r="V560" i="19"/>
  <c r="V560" i="29" s="1"/>
  <c r="AU560" i="19"/>
  <c r="AU560" i="29" s="1"/>
  <c r="AE561" i="19"/>
  <c r="AE561" i="29" s="1"/>
  <c r="N562" i="19"/>
  <c r="N562" i="29" s="1"/>
  <c r="P562" i="19"/>
  <c r="P562" i="29" s="1"/>
  <c r="AT563" i="19"/>
  <c r="V564" i="19"/>
  <c r="V564" i="29" s="1"/>
  <c r="AU564" i="19"/>
  <c r="AU564" i="29" s="1"/>
  <c r="AU568" i="19"/>
  <c r="AU568" i="29" s="1"/>
  <c r="AU572" i="19"/>
  <c r="AU572" i="29" s="1"/>
  <c r="AU576" i="19"/>
  <c r="AU576" i="29" s="1"/>
  <c r="AU580" i="19"/>
  <c r="AU580" i="29" s="1"/>
  <c r="AU584" i="19"/>
  <c r="AU584" i="29" s="1"/>
  <c r="AU588" i="19"/>
  <c r="AU588" i="29" s="1"/>
  <c r="AU592" i="19"/>
  <c r="AU592" i="29" s="1"/>
  <c r="AU596" i="19"/>
  <c r="AU596" i="29" s="1"/>
  <c r="AU600" i="19"/>
  <c r="AU600" i="29" s="1"/>
  <c r="AU604" i="19"/>
  <c r="AU604" i="29" s="1"/>
  <c r="AU608" i="19"/>
  <c r="AU608" i="29" s="1"/>
  <c r="AU612" i="19"/>
  <c r="AU612" i="29" s="1"/>
  <c r="V614" i="19"/>
  <c r="V614" i="29" s="1"/>
  <c r="AE615" i="19"/>
  <c r="AE615" i="29" s="1"/>
  <c r="N616" i="19"/>
  <c r="N616" i="29" s="1"/>
  <c r="P616" i="19"/>
  <c r="P616" i="29" s="1"/>
  <c r="V616" i="19"/>
  <c r="V616" i="29" s="1"/>
  <c r="AE617" i="19"/>
  <c r="AE617" i="29" s="1"/>
  <c r="N618" i="19"/>
  <c r="N618" i="29" s="1"/>
  <c r="P618" i="19"/>
  <c r="P618" i="29" s="1"/>
  <c r="V618" i="19"/>
  <c r="V618" i="29" s="1"/>
  <c r="AE619" i="19"/>
  <c r="AE619" i="29" s="1"/>
  <c r="N620" i="19"/>
  <c r="N620" i="29" s="1"/>
  <c r="P620" i="19"/>
  <c r="P620" i="29" s="1"/>
  <c r="V620" i="19"/>
  <c r="V620" i="29" s="1"/>
  <c r="AU632" i="19"/>
  <c r="AU632" i="29" s="1"/>
  <c r="AU648" i="19"/>
  <c r="AU648" i="29" s="1"/>
  <c r="AU664" i="19"/>
  <c r="AU664" i="29" s="1"/>
  <c r="AU680" i="19"/>
  <c r="AU680" i="29" s="1"/>
  <c r="U683" i="19"/>
  <c r="U683" i="29" s="1"/>
  <c r="V683" i="19"/>
  <c r="V683" i="29" s="1"/>
  <c r="M685" i="19"/>
  <c r="M685" i="29" s="1"/>
  <c r="P685" i="19"/>
  <c r="P685" i="29" s="1"/>
  <c r="N685" i="19"/>
  <c r="N685" i="29" s="1"/>
  <c r="U687" i="19"/>
  <c r="U687" i="29" s="1"/>
  <c r="V687" i="19"/>
  <c r="V687" i="29" s="1"/>
  <c r="M689" i="19"/>
  <c r="M689" i="29" s="1"/>
  <c r="P689" i="19"/>
  <c r="P689" i="29" s="1"/>
  <c r="N689" i="19"/>
  <c r="N689" i="29" s="1"/>
  <c r="U691" i="19"/>
  <c r="U691" i="29" s="1"/>
  <c r="V691" i="19"/>
  <c r="V691" i="29" s="1"/>
  <c r="M693" i="19"/>
  <c r="M693" i="29" s="1"/>
  <c r="P693" i="19"/>
  <c r="P693" i="29" s="1"/>
  <c r="N693" i="19"/>
  <c r="N693" i="29" s="1"/>
  <c r="U695" i="19"/>
  <c r="U695" i="29" s="1"/>
  <c r="V695" i="19"/>
  <c r="V695" i="29" s="1"/>
  <c r="M697" i="19"/>
  <c r="M697" i="29" s="1"/>
  <c r="P697" i="19"/>
  <c r="P697" i="29" s="1"/>
  <c r="N697" i="19"/>
  <c r="N697" i="29" s="1"/>
  <c r="U699" i="19"/>
  <c r="U699" i="29" s="1"/>
  <c r="V699" i="19"/>
  <c r="V699" i="29" s="1"/>
  <c r="M701" i="19"/>
  <c r="M701" i="29" s="1"/>
  <c r="P701" i="19"/>
  <c r="P701" i="29" s="1"/>
  <c r="N701" i="19"/>
  <c r="N701" i="29" s="1"/>
  <c r="U703" i="19"/>
  <c r="U703" i="29" s="1"/>
  <c r="V703" i="19"/>
  <c r="V703" i="29" s="1"/>
  <c r="M705" i="19"/>
  <c r="M705" i="29" s="1"/>
  <c r="P705" i="19"/>
  <c r="P705" i="29" s="1"/>
  <c r="N705" i="19"/>
  <c r="N705" i="29" s="1"/>
  <c r="U707" i="19"/>
  <c r="U707" i="29" s="1"/>
  <c r="V707" i="19"/>
  <c r="V707" i="29" s="1"/>
  <c r="M709" i="19"/>
  <c r="M709" i="29" s="1"/>
  <c r="P709" i="19"/>
  <c r="P709" i="29" s="1"/>
  <c r="N709" i="19"/>
  <c r="N709" i="29" s="1"/>
  <c r="U711" i="19"/>
  <c r="U711" i="29" s="1"/>
  <c r="V711" i="19"/>
  <c r="V711" i="29" s="1"/>
  <c r="P713" i="19"/>
  <c r="P713" i="29" s="1"/>
  <c r="M713" i="19"/>
  <c r="M713" i="29" s="1"/>
  <c r="N713" i="19"/>
  <c r="N713" i="29" s="1"/>
  <c r="M716" i="19"/>
  <c r="M716" i="29" s="1"/>
  <c r="P716" i="19"/>
  <c r="P716" i="29" s="1"/>
  <c r="N716" i="19"/>
  <c r="N716" i="29" s="1"/>
  <c r="U718" i="19"/>
  <c r="U718" i="29" s="1"/>
  <c r="V718" i="19"/>
  <c r="V718" i="29" s="1"/>
  <c r="M724" i="19"/>
  <c r="M724" i="29" s="1"/>
  <c r="P724" i="19"/>
  <c r="P724" i="29" s="1"/>
  <c r="N724" i="19"/>
  <c r="N724" i="29" s="1"/>
  <c r="U726" i="19"/>
  <c r="U726" i="29" s="1"/>
  <c r="V726" i="19"/>
  <c r="V726" i="29" s="1"/>
  <c r="N535" i="19"/>
  <c r="N535" i="29" s="1"/>
  <c r="N537" i="19"/>
  <c r="N537" i="29" s="1"/>
  <c r="N539" i="19"/>
  <c r="N539" i="29" s="1"/>
  <c r="N541" i="19"/>
  <c r="N541" i="29" s="1"/>
  <c r="N543" i="19"/>
  <c r="N543" i="29" s="1"/>
  <c r="N545" i="19"/>
  <c r="N545" i="29" s="1"/>
  <c r="N547" i="19"/>
  <c r="N547" i="29" s="1"/>
  <c r="N549" i="19"/>
  <c r="N549" i="29" s="1"/>
  <c r="N551" i="19"/>
  <c r="N551" i="29" s="1"/>
  <c r="N553" i="19"/>
  <c r="N553" i="29" s="1"/>
  <c r="N555" i="19"/>
  <c r="N555" i="29" s="1"/>
  <c r="N557" i="19"/>
  <c r="N557" i="29" s="1"/>
  <c r="N559" i="19"/>
  <c r="N559" i="29" s="1"/>
  <c r="N561" i="19"/>
  <c r="N561" i="29" s="1"/>
  <c r="N563" i="19"/>
  <c r="N563" i="29" s="1"/>
  <c r="N565" i="19"/>
  <c r="N565" i="29" s="1"/>
  <c r="N567" i="19"/>
  <c r="N567" i="29" s="1"/>
  <c r="N569" i="19"/>
  <c r="N569" i="29" s="1"/>
  <c r="N571" i="19"/>
  <c r="N571" i="29" s="1"/>
  <c r="N573" i="19"/>
  <c r="N573" i="29" s="1"/>
  <c r="N575" i="19"/>
  <c r="N575" i="29" s="1"/>
  <c r="N577" i="19"/>
  <c r="N577" i="29" s="1"/>
  <c r="N579" i="19"/>
  <c r="N579" i="29" s="1"/>
  <c r="N581" i="19"/>
  <c r="N581" i="29" s="1"/>
  <c r="N583" i="19"/>
  <c r="N583" i="29" s="1"/>
  <c r="N585" i="19"/>
  <c r="N585" i="29" s="1"/>
  <c r="N587" i="19"/>
  <c r="N587" i="29" s="1"/>
  <c r="N589" i="19"/>
  <c r="N589" i="29" s="1"/>
  <c r="N591" i="19"/>
  <c r="N591" i="29" s="1"/>
  <c r="N593" i="19"/>
  <c r="N593" i="29" s="1"/>
  <c r="N595" i="19"/>
  <c r="N595" i="29" s="1"/>
  <c r="N597" i="19"/>
  <c r="N597" i="29" s="1"/>
  <c r="N599" i="19"/>
  <c r="N599" i="29" s="1"/>
  <c r="N601" i="19"/>
  <c r="N601" i="29" s="1"/>
  <c r="N603" i="19"/>
  <c r="N603" i="29" s="1"/>
  <c r="N605" i="19"/>
  <c r="N605" i="29" s="1"/>
  <c r="N607" i="19"/>
  <c r="N607" i="29" s="1"/>
  <c r="N609" i="19"/>
  <c r="N609" i="29" s="1"/>
  <c r="N611" i="19"/>
  <c r="N611" i="29" s="1"/>
  <c r="N613" i="19"/>
  <c r="N613" i="29" s="1"/>
  <c r="N615" i="19"/>
  <c r="N615" i="29" s="1"/>
  <c r="N617" i="19"/>
  <c r="N617" i="29" s="1"/>
  <c r="N619" i="19"/>
  <c r="N619" i="29" s="1"/>
  <c r="N621" i="19"/>
  <c r="N621" i="29" s="1"/>
  <c r="V622" i="19"/>
  <c r="V622" i="29" s="1"/>
  <c r="AU622" i="19"/>
  <c r="AU622" i="29" s="1"/>
  <c r="AE623" i="19"/>
  <c r="AE623" i="29" s="1"/>
  <c r="N624" i="19"/>
  <c r="N624" i="29" s="1"/>
  <c r="P624" i="19"/>
  <c r="P624" i="29" s="1"/>
  <c r="V626" i="19"/>
  <c r="V626" i="29" s="1"/>
  <c r="AE627" i="19"/>
  <c r="AE627" i="29" s="1"/>
  <c r="N628" i="19"/>
  <c r="N628" i="29" s="1"/>
  <c r="P628" i="19"/>
  <c r="P628" i="29" s="1"/>
  <c r="AT629" i="19"/>
  <c r="V630" i="19"/>
  <c r="V630" i="29" s="1"/>
  <c r="AE631" i="19"/>
  <c r="AE631" i="29" s="1"/>
  <c r="N632" i="19"/>
  <c r="N632" i="29" s="1"/>
  <c r="P632" i="19"/>
  <c r="P632" i="29" s="1"/>
  <c r="AT633" i="19"/>
  <c r="V634" i="19"/>
  <c r="V634" i="29" s="1"/>
  <c r="AE635" i="19"/>
  <c r="AE635" i="29" s="1"/>
  <c r="N636" i="19"/>
  <c r="N636" i="29" s="1"/>
  <c r="P636" i="19"/>
  <c r="P636" i="29" s="1"/>
  <c r="AT637" i="19"/>
  <c r="V638" i="19"/>
  <c r="V638" i="29" s="1"/>
  <c r="AE639" i="19"/>
  <c r="AE639" i="29" s="1"/>
  <c r="N640" i="19"/>
  <c r="N640" i="29" s="1"/>
  <c r="P640" i="19"/>
  <c r="P640" i="29" s="1"/>
  <c r="AT641" i="19"/>
  <c r="V642" i="19"/>
  <c r="V642" i="29" s="1"/>
  <c r="AE643" i="19"/>
  <c r="AE643" i="29" s="1"/>
  <c r="N644" i="19"/>
  <c r="N644" i="29" s="1"/>
  <c r="P644" i="19"/>
  <c r="P644" i="29" s="1"/>
  <c r="AT645" i="19"/>
  <c r="V646" i="19"/>
  <c r="V646" i="29" s="1"/>
  <c r="AE647" i="19"/>
  <c r="AE647" i="29" s="1"/>
  <c r="N648" i="19"/>
  <c r="N648" i="29" s="1"/>
  <c r="P648" i="19"/>
  <c r="P648" i="29" s="1"/>
  <c r="V650" i="19"/>
  <c r="V650" i="29" s="1"/>
  <c r="AU650" i="19"/>
  <c r="AU650" i="29" s="1"/>
  <c r="AE651" i="19"/>
  <c r="AE651" i="29" s="1"/>
  <c r="N652" i="19"/>
  <c r="N652" i="29" s="1"/>
  <c r="P652" i="19"/>
  <c r="P652" i="29" s="1"/>
  <c r="AT653" i="19"/>
  <c r="V654" i="19"/>
  <c r="V654" i="29" s="1"/>
  <c r="AU654" i="19"/>
  <c r="AU654" i="29" s="1"/>
  <c r="AE655" i="19"/>
  <c r="AE655" i="29" s="1"/>
  <c r="N656" i="19"/>
  <c r="N656" i="29" s="1"/>
  <c r="P656" i="19"/>
  <c r="P656" i="29" s="1"/>
  <c r="AT657" i="19"/>
  <c r="V658" i="19"/>
  <c r="V658" i="29" s="1"/>
  <c r="AU658" i="19"/>
  <c r="AU658" i="29" s="1"/>
  <c r="AE659" i="19"/>
  <c r="AE659" i="29" s="1"/>
  <c r="N660" i="19"/>
  <c r="N660" i="29" s="1"/>
  <c r="P660" i="19"/>
  <c r="P660" i="29" s="1"/>
  <c r="V662" i="19"/>
  <c r="V662" i="29" s="1"/>
  <c r="AE663" i="19"/>
  <c r="AE663" i="29" s="1"/>
  <c r="N664" i="19"/>
  <c r="N664" i="29" s="1"/>
  <c r="P664" i="19"/>
  <c r="P664" i="29" s="1"/>
  <c r="AT665" i="19"/>
  <c r="V666" i="19"/>
  <c r="V666" i="29" s="1"/>
  <c r="AE667" i="19"/>
  <c r="AE667" i="29" s="1"/>
  <c r="N668" i="19"/>
  <c r="N668" i="29" s="1"/>
  <c r="P668" i="19"/>
  <c r="P668" i="29" s="1"/>
  <c r="AT669" i="19"/>
  <c r="V670" i="19"/>
  <c r="V670" i="29" s="1"/>
  <c r="AE671" i="19"/>
  <c r="AE671" i="29" s="1"/>
  <c r="N672" i="19"/>
  <c r="N672" i="29" s="1"/>
  <c r="P672" i="19"/>
  <c r="P672" i="29" s="1"/>
  <c r="AT673" i="19"/>
  <c r="V674" i="19"/>
  <c r="V674" i="29" s="1"/>
  <c r="AE675" i="19"/>
  <c r="AE675" i="29" s="1"/>
  <c r="N676" i="19"/>
  <c r="N676" i="29" s="1"/>
  <c r="P676" i="19"/>
  <c r="P676" i="29" s="1"/>
  <c r="AT677" i="19"/>
  <c r="V678" i="19"/>
  <c r="V678" i="29" s="1"/>
  <c r="AE679" i="19"/>
  <c r="AE679" i="29" s="1"/>
  <c r="N680" i="19"/>
  <c r="N680" i="29" s="1"/>
  <c r="P680" i="19"/>
  <c r="P680" i="29" s="1"/>
  <c r="AT681" i="19"/>
  <c r="V682" i="19"/>
  <c r="V682" i="29" s="1"/>
  <c r="AD684" i="19"/>
  <c r="AD684" i="29" s="1"/>
  <c r="AE684" i="19"/>
  <c r="AE684" i="29" s="1"/>
  <c r="AD688" i="19"/>
  <c r="AD688" i="29" s="1"/>
  <c r="AE688" i="19"/>
  <c r="AE688" i="29" s="1"/>
  <c r="AD692" i="19"/>
  <c r="AD692" i="29" s="1"/>
  <c r="AE692" i="19"/>
  <c r="AE692" i="29" s="1"/>
  <c r="AD696" i="19"/>
  <c r="AD696" i="29" s="1"/>
  <c r="AE696" i="19"/>
  <c r="AE696" i="29" s="1"/>
  <c r="AD700" i="19"/>
  <c r="AD700" i="29" s="1"/>
  <c r="AE700" i="19"/>
  <c r="AE700" i="29" s="1"/>
  <c r="AD704" i="19"/>
  <c r="AD704" i="29" s="1"/>
  <c r="AE704" i="19"/>
  <c r="AE704" i="29" s="1"/>
  <c r="AD708" i="19"/>
  <c r="AD708" i="29" s="1"/>
  <c r="AE708" i="19"/>
  <c r="AE708" i="29" s="1"/>
  <c r="AD712" i="19"/>
  <c r="AD712" i="29" s="1"/>
  <c r="AE712" i="19"/>
  <c r="AE712" i="29" s="1"/>
  <c r="U714" i="19"/>
  <c r="U714" i="29" s="1"/>
  <c r="V714" i="19"/>
  <c r="V714" i="29" s="1"/>
  <c r="M720" i="19"/>
  <c r="M720" i="29" s="1"/>
  <c r="P720" i="19"/>
  <c r="P720" i="29" s="1"/>
  <c r="N720" i="19"/>
  <c r="N720" i="29" s="1"/>
  <c r="U722" i="19"/>
  <c r="U722" i="29" s="1"/>
  <c r="V722" i="19"/>
  <c r="V722" i="29" s="1"/>
  <c r="M728" i="19"/>
  <c r="M728" i="29" s="1"/>
  <c r="P728" i="19"/>
  <c r="P728" i="29" s="1"/>
  <c r="N728" i="19"/>
  <c r="N728" i="29" s="1"/>
  <c r="U730" i="19"/>
  <c r="U730" i="29" s="1"/>
  <c r="V730" i="19"/>
  <c r="V730" i="29" s="1"/>
  <c r="N623" i="19"/>
  <c r="N623" i="29" s="1"/>
  <c r="N625" i="19"/>
  <c r="N625" i="29" s="1"/>
  <c r="N627" i="19"/>
  <c r="N627" i="29" s="1"/>
  <c r="N629" i="19"/>
  <c r="N629" i="29" s="1"/>
  <c r="N631" i="19"/>
  <c r="N631" i="29" s="1"/>
  <c r="N633" i="19"/>
  <c r="N633" i="29" s="1"/>
  <c r="N635" i="19"/>
  <c r="N635" i="29" s="1"/>
  <c r="N637" i="19"/>
  <c r="N637" i="29" s="1"/>
  <c r="N639" i="19"/>
  <c r="N639" i="29" s="1"/>
  <c r="N641" i="19"/>
  <c r="N641" i="29" s="1"/>
  <c r="N643" i="19"/>
  <c r="N643" i="29" s="1"/>
  <c r="N645" i="19"/>
  <c r="N645" i="29" s="1"/>
  <c r="N647" i="19"/>
  <c r="N647" i="29" s="1"/>
  <c r="N649" i="19"/>
  <c r="N649" i="29" s="1"/>
  <c r="N651" i="19"/>
  <c r="N651" i="29" s="1"/>
  <c r="N653" i="19"/>
  <c r="N653" i="29" s="1"/>
  <c r="N655" i="19"/>
  <c r="N655" i="29" s="1"/>
  <c r="N657" i="19"/>
  <c r="N657" i="29" s="1"/>
  <c r="N659" i="19"/>
  <c r="N659" i="29" s="1"/>
  <c r="N661" i="19"/>
  <c r="N661" i="29" s="1"/>
  <c r="N663" i="19"/>
  <c r="N663" i="29" s="1"/>
  <c r="N665" i="19"/>
  <c r="N665" i="29" s="1"/>
  <c r="N667" i="19"/>
  <c r="N667" i="29" s="1"/>
  <c r="N669" i="19"/>
  <c r="N669" i="29" s="1"/>
  <c r="N671" i="19"/>
  <c r="N671" i="29" s="1"/>
  <c r="N673" i="19"/>
  <c r="N673" i="29" s="1"/>
  <c r="N675" i="19"/>
  <c r="N675" i="29" s="1"/>
  <c r="N677" i="19"/>
  <c r="N677" i="29" s="1"/>
  <c r="N679" i="19"/>
  <c r="N679" i="29" s="1"/>
  <c r="N681" i="19"/>
  <c r="N681" i="29" s="1"/>
  <c r="AT682" i="19"/>
  <c r="AU683" i="19"/>
  <c r="AU683" i="29" s="1"/>
  <c r="AT686" i="19"/>
  <c r="AU687" i="19"/>
  <c r="AU687" i="29" s="1"/>
  <c r="AU691" i="19"/>
  <c r="AU691" i="29" s="1"/>
  <c r="AT694" i="19"/>
  <c r="AU695" i="19"/>
  <c r="AU695" i="29" s="1"/>
  <c r="AT698" i="19"/>
  <c r="AU699" i="19"/>
  <c r="AU699" i="29" s="1"/>
  <c r="AT702" i="19"/>
  <c r="AU703" i="19"/>
  <c r="AU703" i="29" s="1"/>
  <c r="AU707" i="19"/>
  <c r="AU707" i="29" s="1"/>
  <c r="AU711" i="19"/>
  <c r="AU711" i="29" s="1"/>
  <c r="AD715" i="19"/>
  <c r="AD715" i="29" s="1"/>
  <c r="AE715" i="19"/>
  <c r="AE715" i="29" s="1"/>
  <c r="AD719" i="19"/>
  <c r="AD719" i="29" s="1"/>
  <c r="AE719" i="19"/>
  <c r="AE719" i="29" s="1"/>
  <c r="AD723" i="19"/>
  <c r="AD723" i="29" s="1"/>
  <c r="AE723" i="19"/>
  <c r="AE723" i="29" s="1"/>
  <c r="AD727" i="19"/>
  <c r="AD727" i="29" s="1"/>
  <c r="AE727" i="19"/>
  <c r="AE727" i="29" s="1"/>
  <c r="AD731" i="19"/>
  <c r="AD731" i="29" s="1"/>
  <c r="AE731" i="19"/>
  <c r="AE731" i="29" s="1"/>
  <c r="N684" i="19"/>
  <c r="N684" i="29" s="1"/>
  <c r="N686" i="19"/>
  <c r="N686" i="29" s="1"/>
  <c r="N688" i="19"/>
  <c r="N688" i="29" s="1"/>
  <c r="N690" i="19"/>
  <c r="N690" i="29" s="1"/>
  <c r="N692" i="19"/>
  <c r="N692" i="29" s="1"/>
  <c r="N694" i="19"/>
  <c r="N694" i="29" s="1"/>
  <c r="N696" i="19"/>
  <c r="N696" i="29" s="1"/>
  <c r="N698" i="19"/>
  <c r="N698" i="29" s="1"/>
  <c r="N700" i="19"/>
  <c r="N700" i="29" s="1"/>
  <c r="N702" i="19"/>
  <c r="N702" i="29" s="1"/>
  <c r="N704" i="19"/>
  <c r="N704" i="29" s="1"/>
  <c r="N706" i="19"/>
  <c r="N706" i="29" s="1"/>
  <c r="N708" i="19"/>
  <c r="N708" i="29" s="1"/>
  <c r="N710" i="19"/>
  <c r="N710" i="29" s="1"/>
  <c r="N712" i="19"/>
  <c r="N712" i="29" s="1"/>
  <c r="AU718" i="19"/>
  <c r="AU718" i="29" s="1"/>
  <c r="N715" i="19"/>
  <c r="N715" i="29" s="1"/>
  <c r="N717" i="19"/>
  <c r="N717" i="29" s="1"/>
  <c r="N719" i="19"/>
  <c r="N719" i="29" s="1"/>
  <c r="N721" i="19"/>
  <c r="N721" i="29" s="1"/>
  <c r="N723" i="19"/>
  <c r="N723" i="29" s="1"/>
  <c r="N725" i="19"/>
  <c r="N725" i="29" s="1"/>
  <c r="N727" i="19"/>
  <c r="N727" i="29" s="1"/>
  <c r="N729" i="19"/>
  <c r="N729" i="29" s="1"/>
  <c r="N731" i="19"/>
  <c r="N731" i="29" s="1"/>
  <c r="AS253" i="19"/>
  <c r="AR253" i="19"/>
  <c r="AQ253" i="19"/>
  <c r="AP253" i="19"/>
  <c r="AO253" i="19"/>
  <c r="AN253" i="19"/>
  <c r="AM253" i="19"/>
  <c r="AS252" i="19"/>
  <c r="AR252" i="19"/>
  <c r="AQ252" i="19"/>
  <c r="AP252" i="19"/>
  <c r="AO252" i="19"/>
  <c r="AN252" i="19"/>
  <c r="AM252" i="19"/>
  <c r="AS251" i="19"/>
  <c r="AR251" i="19"/>
  <c r="AQ251" i="19"/>
  <c r="AP251" i="19"/>
  <c r="AO251" i="19"/>
  <c r="AN251" i="19"/>
  <c r="AM251" i="19"/>
  <c r="AS250" i="19"/>
  <c r="AR250" i="19"/>
  <c r="AQ250" i="19"/>
  <c r="AP250" i="19"/>
  <c r="AO250" i="19"/>
  <c r="AN250" i="19"/>
  <c r="AM250" i="19"/>
  <c r="AS249" i="19"/>
  <c r="AR249" i="19"/>
  <c r="AQ249" i="19"/>
  <c r="AP249" i="19"/>
  <c r="AO249" i="19"/>
  <c r="AN249" i="19"/>
  <c r="AM249" i="19"/>
  <c r="AS248" i="19"/>
  <c r="AR248" i="19"/>
  <c r="AQ248" i="19"/>
  <c r="AP248" i="19"/>
  <c r="AO248" i="19"/>
  <c r="AN248" i="19"/>
  <c r="AM248" i="19"/>
  <c r="AS247" i="19"/>
  <c r="AR247" i="19"/>
  <c r="AQ247" i="19"/>
  <c r="AP247" i="19"/>
  <c r="AO247" i="19"/>
  <c r="AN247" i="19"/>
  <c r="AM247" i="19"/>
  <c r="AS246" i="19"/>
  <c r="AR246" i="19"/>
  <c r="AQ246" i="19"/>
  <c r="AP246" i="19"/>
  <c r="AO246" i="19"/>
  <c r="AN246" i="19"/>
  <c r="AM246" i="19"/>
  <c r="AS245" i="19"/>
  <c r="AR245" i="19"/>
  <c r="AQ245" i="19"/>
  <c r="AP245" i="19"/>
  <c r="AO245" i="19"/>
  <c r="AN245" i="19"/>
  <c r="AM245" i="19"/>
  <c r="AS244" i="19"/>
  <c r="AR244" i="19"/>
  <c r="AQ244" i="19"/>
  <c r="AP244" i="19"/>
  <c r="AO244" i="19"/>
  <c r="AN244" i="19"/>
  <c r="AM244" i="19"/>
  <c r="AS243" i="19"/>
  <c r="AR243" i="19"/>
  <c r="AQ243" i="19"/>
  <c r="AP243" i="19"/>
  <c r="AO243" i="19"/>
  <c r="AN243" i="19"/>
  <c r="AM243" i="19"/>
  <c r="AS242" i="19"/>
  <c r="AR242" i="19"/>
  <c r="AQ242" i="19"/>
  <c r="AP242" i="19"/>
  <c r="AO242" i="19"/>
  <c r="AN242" i="19"/>
  <c r="AM242" i="19"/>
  <c r="AS241" i="19"/>
  <c r="AR241" i="19"/>
  <c r="AQ241" i="19"/>
  <c r="AP241" i="19"/>
  <c r="AO241" i="19"/>
  <c r="AN241" i="19"/>
  <c r="AM241" i="19"/>
  <c r="AS240" i="19"/>
  <c r="AR240" i="19"/>
  <c r="AQ240" i="19"/>
  <c r="AP240" i="19"/>
  <c r="AO240" i="19"/>
  <c r="AN240" i="19"/>
  <c r="AM240" i="19"/>
  <c r="AS239" i="19"/>
  <c r="AR239" i="19"/>
  <c r="AQ239" i="19"/>
  <c r="AP239" i="19"/>
  <c r="AO239" i="19"/>
  <c r="AN239" i="19"/>
  <c r="AM239" i="19"/>
  <c r="AS238" i="19"/>
  <c r="AR238" i="19"/>
  <c r="AQ238" i="19"/>
  <c r="AP238" i="19"/>
  <c r="AO238" i="19"/>
  <c r="AN238" i="19"/>
  <c r="AM238" i="19"/>
  <c r="AS237" i="19"/>
  <c r="AR237" i="19"/>
  <c r="AQ237" i="19"/>
  <c r="AP237" i="19"/>
  <c r="AO237" i="19"/>
  <c r="AN237" i="19"/>
  <c r="AM237" i="19"/>
  <c r="AS236" i="19"/>
  <c r="AR236" i="19"/>
  <c r="AQ236" i="19"/>
  <c r="AP236" i="19"/>
  <c r="AO236" i="19"/>
  <c r="AN236" i="19"/>
  <c r="AM236" i="19"/>
  <c r="AS235" i="19"/>
  <c r="AR235" i="19"/>
  <c r="AQ235" i="19"/>
  <c r="AP235" i="19"/>
  <c r="AO235" i="19"/>
  <c r="AN235" i="19"/>
  <c r="AM235" i="19"/>
  <c r="AS234" i="19"/>
  <c r="AR234" i="19"/>
  <c r="AQ234" i="19"/>
  <c r="AP234" i="19"/>
  <c r="AO234" i="19"/>
  <c r="AN234" i="19"/>
  <c r="AM234" i="19"/>
  <c r="AS233" i="19"/>
  <c r="AR233" i="19"/>
  <c r="AQ233" i="19"/>
  <c r="AP233" i="19"/>
  <c r="AO233" i="19"/>
  <c r="AN233" i="19"/>
  <c r="AM233" i="19"/>
  <c r="AS232" i="19"/>
  <c r="AR232" i="19"/>
  <c r="AQ232" i="19"/>
  <c r="AP232" i="19"/>
  <c r="AO232" i="19"/>
  <c r="AN232" i="19"/>
  <c r="AM232" i="19"/>
  <c r="AS231" i="19"/>
  <c r="AR231" i="19"/>
  <c r="AQ231" i="19"/>
  <c r="AP231" i="19"/>
  <c r="AO231" i="19"/>
  <c r="AN231" i="19"/>
  <c r="AM231" i="19"/>
  <c r="AS230" i="19"/>
  <c r="AR230" i="19"/>
  <c r="AQ230" i="19"/>
  <c r="AP230" i="19"/>
  <c r="AO230" i="19"/>
  <c r="AN230" i="19"/>
  <c r="AM230" i="19"/>
  <c r="AS229" i="19"/>
  <c r="AR229" i="19"/>
  <c r="AQ229" i="19"/>
  <c r="AP229" i="19"/>
  <c r="AO229" i="19"/>
  <c r="AN229" i="19"/>
  <c r="AM229" i="19"/>
  <c r="AS228" i="19"/>
  <c r="AR228" i="19"/>
  <c r="AQ228" i="19"/>
  <c r="AP228" i="19"/>
  <c r="AO228" i="19"/>
  <c r="AN228" i="19"/>
  <c r="AM228" i="19"/>
  <c r="AS227" i="19"/>
  <c r="AR227" i="19"/>
  <c r="AQ227" i="19"/>
  <c r="AP227" i="19"/>
  <c r="AO227" i="19"/>
  <c r="AN227" i="19"/>
  <c r="AM227" i="19"/>
  <c r="AS226" i="19"/>
  <c r="AR226" i="19"/>
  <c r="AQ226" i="19"/>
  <c r="AP226" i="19"/>
  <c r="AO226" i="19"/>
  <c r="AN226" i="19"/>
  <c r="AM226" i="19"/>
  <c r="AS225" i="19"/>
  <c r="AR225" i="19"/>
  <c r="AQ225" i="19"/>
  <c r="AP225" i="19"/>
  <c r="AO225" i="19"/>
  <c r="AN225" i="19"/>
  <c r="AM225" i="19"/>
  <c r="AS224" i="19"/>
  <c r="AR224" i="19"/>
  <c r="AQ224" i="19"/>
  <c r="AP224" i="19"/>
  <c r="AO224" i="19"/>
  <c r="AN224" i="19"/>
  <c r="AM224" i="19"/>
  <c r="AS223" i="19"/>
  <c r="AR223" i="19"/>
  <c r="AQ223" i="19"/>
  <c r="AP223" i="19"/>
  <c r="AO223" i="19"/>
  <c r="AN223" i="19"/>
  <c r="AM223" i="19"/>
  <c r="AS222" i="19"/>
  <c r="AR222" i="19"/>
  <c r="AQ222" i="19"/>
  <c r="AP222" i="19"/>
  <c r="AO222" i="19"/>
  <c r="AN222" i="19"/>
  <c r="AM222" i="19"/>
  <c r="AS221" i="19"/>
  <c r="AR221" i="19"/>
  <c r="AQ221" i="19"/>
  <c r="AP221" i="19"/>
  <c r="AO221" i="19"/>
  <c r="AN221" i="19"/>
  <c r="AM221" i="19"/>
  <c r="AS220" i="19"/>
  <c r="AR220" i="19"/>
  <c r="AQ220" i="19"/>
  <c r="AP220" i="19"/>
  <c r="AO220" i="19"/>
  <c r="AN220" i="19"/>
  <c r="AM220" i="19"/>
  <c r="AS219" i="19"/>
  <c r="AR219" i="19"/>
  <c r="AQ219" i="19"/>
  <c r="AP219" i="19"/>
  <c r="AO219" i="19"/>
  <c r="AN219" i="19"/>
  <c r="AM219" i="19"/>
  <c r="AS218" i="19"/>
  <c r="AR218" i="19"/>
  <c r="AQ218" i="19"/>
  <c r="AP218" i="19"/>
  <c r="AO218" i="19"/>
  <c r="AN218" i="19"/>
  <c r="AM218" i="19"/>
  <c r="AS217" i="19"/>
  <c r="AR217" i="19"/>
  <c r="AQ217" i="19"/>
  <c r="AP217" i="19"/>
  <c r="AO217" i="19"/>
  <c r="AN217" i="19"/>
  <c r="AM217" i="19"/>
  <c r="AS216" i="19"/>
  <c r="AR216" i="19"/>
  <c r="AQ216" i="19"/>
  <c r="AP216" i="19"/>
  <c r="AO216" i="19"/>
  <c r="AN216" i="19"/>
  <c r="AM216" i="19"/>
  <c r="AS215" i="19"/>
  <c r="AR215" i="19"/>
  <c r="AQ215" i="19"/>
  <c r="AP215" i="19"/>
  <c r="AO215" i="19"/>
  <c r="AN215" i="19"/>
  <c r="AM215" i="19"/>
  <c r="AS214" i="19"/>
  <c r="AR214" i="19"/>
  <c r="AQ214" i="19"/>
  <c r="AP214" i="19"/>
  <c r="AO214" i="19"/>
  <c r="AN214" i="19"/>
  <c r="AM214" i="19"/>
  <c r="AS213" i="19"/>
  <c r="AR213" i="19"/>
  <c r="AQ213" i="19"/>
  <c r="AP213" i="19"/>
  <c r="AO213" i="19"/>
  <c r="AN213" i="19"/>
  <c r="AM213" i="19"/>
  <c r="AS212" i="19"/>
  <c r="AR212" i="19"/>
  <c r="AQ212" i="19"/>
  <c r="AP212" i="19"/>
  <c r="AO212" i="19"/>
  <c r="AN212" i="19"/>
  <c r="AM212" i="19"/>
  <c r="AS211" i="19"/>
  <c r="AR211" i="19"/>
  <c r="AQ211" i="19"/>
  <c r="AP211" i="19"/>
  <c r="AO211" i="19"/>
  <c r="AN211" i="19"/>
  <c r="AM211" i="19"/>
  <c r="AS210" i="19"/>
  <c r="AR210" i="19"/>
  <c r="AQ210" i="19"/>
  <c r="AP210" i="19"/>
  <c r="AO210" i="19"/>
  <c r="AN210" i="19"/>
  <c r="AM210" i="19"/>
  <c r="AS209" i="19"/>
  <c r="AR209" i="19"/>
  <c r="AQ209" i="19"/>
  <c r="AP209" i="19"/>
  <c r="AO209" i="19"/>
  <c r="AN209" i="19"/>
  <c r="AM209" i="19"/>
  <c r="AS208" i="19"/>
  <c r="AR208" i="19"/>
  <c r="AQ208" i="19"/>
  <c r="AP208" i="19"/>
  <c r="AO208" i="19"/>
  <c r="AN208" i="19"/>
  <c r="AM208" i="19"/>
  <c r="AS207" i="19"/>
  <c r="AR207" i="19"/>
  <c r="AQ207" i="19"/>
  <c r="AP207" i="19"/>
  <c r="AO207" i="19"/>
  <c r="AN207" i="19"/>
  <c r="AM207" i="19"/>
  <c r="AS206" i="19"/>
  <c r="AR206" i="19"/>
  <c r="AQ206" i="19"/>
  <c r="AP206" i="19"/>
  <c r="AO206" i="19"/>
  <c r="AN206" i="19"/>
  <c r="AM206" i="19"/>
  <c r="AS205" i="19"/>
  <c r="AR205" i="19"/>
  <c r="AQ205" i="19"/>
  <c r="AP205" i="19"/>
  <c r="AO205" i="19"/>
  <c r="AN205" i="19"/>
  <c r="AM205" i="19"/>
  <c r="AS204" i="19"/>
  <c r="AR204" i="19"/>
  <c r="AQ204" i="19"/>
  <c r="AP204" i="19"/>
  <c r="AO204" i="19"/>
  <c r="AN204" i="19"/>
  <c r="AM204" i="19"/>
  <c r="AS203" i="19"/>
  <c r="AR203" i="19"/>
  <c r="AQ203" i="19"/>
  <c r="AP203" i="19"/>
  <c r="AO203" i="19"/>
  <c r="AN203" i="19"/>
  <c r="AM203" i="19"/>
  <c r="AS202" i="19"/>
  <c r="AR202" i="19"/>
  <c r="AQ202" i="19"/>
  <c r="AP202" i="19"/>
  <c r="AO202" i="19"/>
  <c r="AN202" i="19"/>
  <c r="AM202" i="19"/>
  <c r="AS201" i="19"/>
  <c r="AR201" i="19"/>
  <c r="AQ201" i="19"/>
  <c r="AP201" i="19"/>
  <c r="AO201" i="19"/>
  <c r="AN201" i="19"/>
  <c r="AM201" i="19"/>
  <c r="AS200" i="19"/>
  <c r="AR200" i="19"/>
  <c r="AQ200" i="19"/>
  <c r="AP200" i="19"/>
  <c r="AO200" i="19"/>
  <c r="AN200" i="19"/>
  <c r="AM200" i="19"/>
  <c r="AS199" i="19"/>
  <c r="AR199" i="19"/>
  <c r="AQ199" i="19"/>
  <c r="AP199" i="19"/>
  <c r="AO199" i="19"/>
  <c r="AN199" i="19"/>
  <c r="AM199" i="19"/>
  <c r="AS198" i="19"/>
  <c r="AR198" i="19"/>
  <c r="AQ198" i="19"/>
  <c r="AP198" i="19"/>
  <c r="AO198" i="19"/>
  <c r="AN198" i="19"/>
  <c r="AM198" i="19"/>
  <c r="AS197" i="19"/>
  <c r="AR197" i="19"/>
  <c r="AQ197" i="19"/>
  <c r="AP197" i="19"/>
  <c r="AO197" i="19"/>
  <c r="AN197" i="19"/>
  <c r="AM197" i="19"/>
  <c r="AS196" i="19"/>
  <c r="AR196" i="19"/>
  <c r="AQ196" i="19"/>
  <c r="AP196" i="19"/>
  <c r="AO196" i="19"/>
  <c r="AN196" i="19"/>
  <c r="AM196" i="19"/>
  <c r="AS195" i="19"/>
  <c r="AR195" i="19"/>
  <c r="AQ195" i="19"/>
  <c r="AP195" i="19"/>
  <c r="AO195" i="19"/>
  <c r="AN195" i="19"/>
  <c r="AM195" i="19"/>
  <c r="AS194" i="19"/>
  <c r="AR194" i="19"/>
  <c r="AQ194" i="19"/>
  <c r="AP194" i="19"/>
  <c r="AO194" i="19"/>
  <c r="AN194" i="19"/>
  <c r="AM194" i="19"/>
  <c r="AS193" i="19"/>
  <c r="AR193" i="19"/>
  <c r="AQ193" i="19"/>
  <c r="AP193" i="19"/>
  <c r="AO193" i="19"/>
  <c r="AN193" i="19"/>
  <c r="AM193" i="19"/>
  <c r="AS192" i="19"/>
  <c r="AR192" i="19"/>
  <c r="AQ192" i="19"/>
  <c r="AP192" i="19"/>
  <c r="AO192" i="19"/>
  <c r="AN192" i="19"/>
  <c r="AM192" i="19"/>
  <c r="AS191" i="19"/>
  <c r="AR191" i="19"/>
  <c r="AQ191" i="19"/>
  <c r="AP191" i="19"/>
  <c r="AO191" i="19"/>
  <c r="AN191" i="19"/>
  <c r="AM191" i="19"/>
  <c r="AS190" i="19"/>
  <c r="AR190" i="19"/>
  <c r="AQ190" i="19"/>
  <c r="AP190" i="19"/>
  <c r="AO190" i="19"/>
  <c r="AN190" i="19"/>
  <c r="AM190" i="19"/>
  <c r="AS189" i="19"/>
  <c r="AR189" i="19"/>
  <c r="AQ189" i="19"/>
  <c r="AP189" i="19"/>
  <c r="AO189" i="19"/>
  <c r="AN189" i="19"/>
  <c r="AM189" i="19"/>
  <c r="AS188" i="19"/>
  <c r="AR188" i="19"/>
  <c r="AQ188" i="19"/>
  <c r="AP188" i="19"/>
  <c r="AO188" i="19"/>
  <c r="AN188" i="19"/>
  <c r="AM188" i="19"/>
  <c r="AS187" i="19"/>
  <c r="AR187" i="19"/>
  <c r="AQ187" i="19"/>
  <c r="AP187" i="19"/>
  <c r="AO187" i="19"/>
  <c r="AN187" i="19"/>
  <c r="AM187" i="19"/>
  <c r="AS186" i="19"/>
  <c r="AR186" i="19"/>
  <c r="AQ186" i="19"/>
  <c r="AP186" i="19"/>
  <c r="AO186" i="19"/>
  <c r="AN186" i="19"/>
  <c r="AM186" i="19"/>
  <c r="AS185" i="19"/>
  <c r="AR185" i="19"/>
  <c r="AQ185" i="19"/>
  <c r="AP185" i="19"/>
  <c r="AO185" i="19"/>
  <c r="AN185" i="19"/>
  <c r="AM185" i="19"/>
  <c r="AS184" i="19"/>
  <c r="AR184" i="19"/>
  <c r="AQ184" i="19"/>
  <c r="AP184" i="19"/>
  <c r="AO184" i="19"/>
  <c r="AN184" i="19"/>
  <c r="AM184" i="19"/>
  <c r="AS183" i="19"/>
  <c r="AR183" i="19"/>
  <c r="AQ183" i="19"/>
  <c r="AP183" i="19"/>
  <c r="AO183" i="19"/>
  <c r="AN183" i="19"/>
  <c r="AM183" i="19"/>
  <c r="AS182" i="19"/>
  <c r="AR182" i="19"/>
  <c r="AQ182" i="19"/>
  <c r="AP182" i="19"/>
  <c r="AO182" i="19"/>
  <c r="AN182" i="19"/>
  <c r="AM182" i="19"/>
  <c r="AS181" i="19"/>
  <c r="AR181" i="19"/>
  <c r="AQ181" i="19"/>
  <c r="AP181" i="19"/>
  <c r="AO181" i="19"/>
  <c r="AN181" i="19"/>
  <c r="AM181" i="19"/>
  <c r="AS180" i="19"/>
  <c r="AR180" i="19"/>
  <c r="AQ180" i="19"/>
  <c r="AP180" i="19"/>
  <c r="AO180" i="19"/>
  <c r="AN180" i="19"/>
  <c r="AM180" i="19"/>
  <c r="AS179" i="19"/>
  <c r="AR179" i="19"/>
  <c r="AQ179" i="19"/>
  <c r="AP179" i="19"/>
  <c r="AO179" i="19"/>
  <c r="AN179" i="19"/>
  <c r="AM179" i="19"/>
  <c r="AS178" i="19"/>
  <c r="AR178" i="19"/>
  <c r="AQ178" i="19"/>
  <c r="AP178" i="19"/>
  <c r="AO178" i="19"/>
  <c r="AN178" i="19"/>
  <c r="AM178" i="19"/>
  <c r="AS177" i="19"/>
  <c r="AR177" i="19"/>
  <c r="AQ177" i="19"/>
  <c r="AP177" i="19"/>
  <c r="AO177" i="19"/>
  <c r="AN177" i="19"/>
  <c r="AM177" i="19"/>
  <c r="AS176" i="19"/>
  <c r="AR176" i="19"/>
  <c r="AQ176" i="19"/>
  <c r="AP176" i="19"/>
  <c r="AO176" i="19"/>
  <c r="AN176" i="19"/>
  <c r="AM176" i="19"/>
  <c r="AS175" i="19"/>
  <c r="AR175" i="19"/>
  <c r="AQ175" i="19"/>
  <c r="AP175" i="19"/>
  <c r="AO175" i="19"/>
  <c r="AN175" i="19"/>
  <c r="AM175" i="19"/>
  <c r="AS174" i="19"/>
  <c r="AR174" i="19"/>
  <c r="AQ174" i="19"/>
  <c r="AP174" i="19"/>
  <c r="AO174" i="19"/>
  <c r="AN174" i="19"/>
  <c r="AM174" i="19"/>
  <c r="AS173" i="19"/>
  <c r="AR173" i="19"/>
  <c r="AQ173" i="19"/>
  <c r="AP173" i="19"/>
  <c r="AO173" i="19"/>
  <c r="AN173" i="19"/>
  <c r="AM173" i="19"/>
  <c r="AS172" i="19"/>
  <c r="AR172" i="19"/>
  <c r="AQ172" i="19"/>
  <c r="AP172" i="19"/>
  <c r="AO172" i="19"/>
  <c r="AN172" i="19"/>
  <c r="AM172" i="19"/>
  <c r="AS171" i="19"/>
  <c r="AR171" i="19"/>
  <c r="AQ171" i="19"/>
  <c r="AP171" i="19"/>
  <c r="AO171" i="19"/>
  <c r="AN171" i="19"/>
  <c r="AM171" i="19"/>
  <c r="AS170" i="19"/>
  <c r="AR170" i="19"/>
  <c r="AQ170" i="19"/>
  <c r="AP170" i="19"/>
  <c r="AO170" i="19"/>
  <c r="AN170" i="19"/>
  <c r="AM170" i="19"/>
  <c r="AS169" i="19"/>
  <c r="AR169" i="19"/>
  <c r="AQ169" i="19"/>
  <c r="AP169" i="19"/>
  <c r="AO169" i="19"/>
  <c r="AN169" i="19"/>
  <c r="AM169" i="19"/>
  <c r="AS168" i="19"/>
  <c r="AR168" i="19"/>
  <c r="AQ168" i="19"/>
  <c r="AP168" i="19"/>
  <c r="AO168" i="19"/>
  <c r="AN168" i="19"/>
  <c r="AM168" i="19"/>
  <c r="AS167" i="19"/>
  <c r="AR167" i="19"/>
  <c r="AQ167" i="19"/>
  <c r="AP167" i="19"/>
  <c r="AO167" i="19"/>
  <c r="AN167" i="19"/>
  <c r="AM167" i="19"/>
  <c r="AS166" i="19"/>
  <c r="AR166" i="19"/>
  <c r="AQ166" i="19"/>
  <c r="AP166" i="19"/>
  <c r="AO166" i="19"/>
  <c r="AN166" i="19"/>
  <c r="AM166" i="19"/>
  <c r="AS165" i="19"/>
  <c r="AR165" i="19"/>
  <c r="AQ165" i="19"/>
  <c r="AP165" i="19"/>
  <c r="AO165" i="19"/>
  <c r="AN165" i="19"/>
  <c r="AM165" i="19"/>
  <c r="AS164" i="19"/>
  <c r="AR164" i="19"/>
  <c r="AQ164" i="19"/>
  <c r="AP164" i="19"/>
  <c r="AO164" i="19"/>
  <c r="AN164" i="19"/>
  <c r="AM164" i="19"/>
  <c r="AS163" i="19"/>
  <c r="AR163" i="19"/>
  <c r="AQ163" i="19"/>
  <c r="AP163" i="19"/>
  <c r="AO163" i="19"/>
  <c r="AN163" i="19"/>
  <c r="AM163" i="19"/>
  <c r="AS162" i="19"/>
  <c r="AR162" i="19"/>
  <c r="AQ162" i="19"/>
  <c r="AP162" i="19"/>
  <c r="AO162" i="19"/>
  <c r="AN162" i="19"/>
  <c r="AM162" i="19"/>
  <c r="AS161" i="19"/>
  <c r="AR161" i="19"/>
  <c r="AQ161" i="19"/>
  <c r="AP161" i="19"/>
  <c r="AO161" i="19"/>
  <c r="AN161" i="19"/>
  <c r="AM161" i="19"/>
  <c r="AS160" i="19"/>
  <c r="AR160" i="19"/>
  <c r="AQ160" i="19"/>
  <c r="AP160" i="19"/>
  <c r="AO160" i="19"/>
  <c r="AN160" i="19"/>
  <c r="AM160" i="19"/>
  <c r="AS159" i="19"/>
  <c r="AR159" i="19"/>
  <c r="AQ159" i="19"/>
  <c r="AP159" i="19"/>
  <c r="AO159" i="19"/>
  <c r="AN159" i="19"/>
  <c r="AM159" i="19"/>
  <c r="AS158" i="19"/>
  <c r="AR158" i="19"/>
  <c r="AQ158" i="19"/>
  <c r="AP158" i="19"/>
  <c r="AO158" i="19"/>
  <c r="AN158" i="19"/>
  <c r="AM158" i="19"/>
  <c r="AS157" i="19"/>
  <c r="AR157" i="19"/>
  <c r="AQ157" i="19"/>
  <c r="AP157" i="19"/>
  <c r="AO157" i="19"/>
  <c r="AN157" i="19"/>
  <c r="AM157" i="19"/>
  <c r="AS156" i="19"/>
  <c r="AR156" i="19"/>
  <c r="AQ156" i="19"/>
  <c r="AP156" i="19"/>
  <c r="AO156" i="19"/>
  <c r="AN156" i="19"/>
  <c r="AM156" i="19"/>
  <c r="AS155" i="19"/>
  <c r="AR155" i="19"/>
  <c r="AQ155" i="19"/>
  <c r="AP155" i="19"/>
  <c r="AO155" i="19"/>
  <c r="AN155" i="19"/>
  <c r="AM155" i="19"/>
  <c r="AS154" i="19"/>
  <c r="AR154" i="19"/>
  <c r="AQ154" i="19"/>
  <c r="AP154" i="19"/>
  <c r="AO154" i="19"/>
  <c r="AN154" i="19"/>
  <c r="AM154" i="19"/>
  <c r="AS153" i="19"/>
  <c r="AR153" i="19"/>
  <c r="AQ153" i="19"/>
  <c r="AP153" i="19"/>
  <c r="AO153" i="19"/>
  <c r="AN153" i="19"/>
  <c r="AM153" i="19"/>
  <c r="AS152" i="19"/>
  <c r="AR152" i="19"/>
  <c r="AQ152" i="19"/>
  <c r="AP152" i="19"/>
  <c r="AO152" i="19"/>
  <c r="AN152" i="19"/>
  <c r="AM152" i="19"/>
  <c r="AS151" i="19"/>
  <c r="AR151" i="19"/>
  <c r="AQ151" i="19"/>
  <c r="AP151" i="19"/>
  <c r="AO151" i="19"/>
  <c r="AN151" i="19"/>
  <c r="AM151" i="19"/>
  <c r="AS150" i="19"/>
  <c r="AR150" i="19"/>
  <c r="AQ150" i="19"/>
  <c r="AP150" i="19"/>
  <c r="AO150" i="19"/>
  <c r="AN150" i="19"/>
  <c r="AM150" i="19"/>
  <c r="AS149" i="19"/>
  <c r="AR149" i="19"/>
  <c r="AQ149" i="19"/>
  <c r="AP149" i="19"/>
  <c r="AO149" i="19"/>
  <c r="AN149" i="19"/>
  <c r="AM149" i="19"/>
  <c r="AS148" i="19"/>
  <c r="AR148" i="19"/>
  <c r="AQ148" i="19"/>
  <c r="AP148" i="19"/>
  <c r="AO148" i="19"/>
  <c r="AN148" i="19"/>
  <c r="AM148" i="19"/>
  <c r="AS147" i="19"/>
  <c r="AR147" i="19"/>
  <c r="AQ147" i="19"/>
  <c r="AP147" i="19"/>
  <c r="AO147" i="19"/>
  <c r="AN147" i="19"/>
  <c r="AM147" i="19"/>
  <c r="AS146" i="19"/>
  <c r="AR146" i="19"/>
  <c r="AQ146" i="19"/>
  <c r="AP146" i="19"/>
  <c r="AO146" i="19"/>
  <c r="AN146" i="19"/>
  <c r="AM146" i="19"/>
  <c r="AS145" i="19"/>
  <c r="AR145" i="19"/>
  <c r="AQ145" i="19"/>
  <c r="AP145" i="19"/>
  <c r="AO145" i="19"/>
  <c r="AN145" i="19"/>
  <c r="AM145" i="19"/>
  <c r="AS144" i="19"/>
  <c r="AR144" i="19"/>
  <c r="AQ144" i="19"/>
  <c r="AP144" i="19"/>
  <c r="AO144" i="19"/>
  <c r="AN144" i="19"/>
  <c r="AM144" i="19"/>
  <c r="AS143" i="19"/>
  <c r="AR143" i="19"/>
  <c r="AQ143" i="19"/>
  <c r="AP143" i="19"/>
  <c r="AO143" i="19"/>
  <c r="AN143" i="19"/>
  <c r="AM143" i="19"/>
  <c r="AS142" i="19"/>
  <c r="AR142" i="19"/>
  <c r="AQ142" i="19"/>
  <c r="AP142" i="19"/>
  <c r="AO142" i="19"/>
  <c r="AN142" i="19"/>
  <c r="AM142" i="19"/>
  <c r="AS141" i="19"/>
  <c r="AR141" i="19"/>
  <c r="AQ141" i="19"/>
  <c r="AP141" i="19"/>
  <c r="AO141" i="19"/>
  <c r="AN141" i="19"/>
  <c r="AM141" i="19"/>
  <c r="AS140" i="19"/>
  <c r="AR140" i="19"/>
  <c r="AQ140" i="19"/>
  <c r="AP140" i="19"/>
  <c r="AO140" i="19"/>
  <c r="AN140" i="19"/>
  <c r="AM140" i="19"/>
  <c r="AS139" i="19"/>
  <c r="AR139" i="19"/>
  <c r="AQ139" i="19"/>
  <c r="AP139" i="19"/>
  <c r="AO139" i="19"/>
  <c r="AN139" i="19"/>
  <c r="AM139" i="19"/>
  <c r="AS138" i="19"/>
  <c r="AR138" i="19"/>
  <c r="AQ138" i="19"/>
  <c r="AP138" i="19"/>
  <c r="AO138" i="19"/>
  <c r="AN138" i="19"/>
  <c r="AM138" i="19"/>
  <c r="AS137" i="19"/>
  <c r="AR137" i="19"/>
  <c r="AQ137" i="19"/>
  <c r="AP137" i="19"/>
  <c r="AO137" i="19"/>
  <c r="AN137" i="19"/>
  <c r="AM137" i="19"/>
  <c r="AS136" i="19"/>
  <c r="AR136" i="19"/>
  <c r="AQ136" i="19"/>
  <c r="AP136" i="19"/>
  <c r="AO136" i="19"/>
  <c r="AN136" i="19"/>
  <c r="AM136" i="19"/>
  <c r="AS135" i="19"/>
  <c r="AR135" i="19"/>
  <c r="AQ135" i="19"/>
  <c r="AP135" i="19"/>
  <c r="AO135" i="19"/>
  <c r="AN135" i="19"/>
  <c r="AM135" i="19"/>
  <c r="AS134" i="19"/>
  <c r="AR134" i="19"/>
  <c r="AQ134" i="19"/>
  <c r="AP134" i="19"/>
  <c r="AO134" i="19"/>
  <c r="AN134" i="19"/>
  <c r="AM134" i="19"/>
  <c r="AS133" i="19"/>
  <c r="AR133" i="19"/>
  <c r="AQ133" i="19"/>
  <c r="AP133" i="19"/>
  <c r="AO133" i="19"/>
  <c r="AN133" i="19"/>
  <c r="AM133" i="19"/>
  <c r="AS132" i="19"/>
  <c r="AR132" i="19"/>
  <c r="AQ132" i="19"/>
  <c r="AP132" i="19"/>
  <c r="AO132" i="19"/>
  <c r="AN132" i="19"/>
  <c r="AM132" i="19"/>
  <c r="AS131" i="19"/>
  <c r="AR131" i="19"/>
  <c r="AQ131" i="19"/>
  <c r="AP131" i="19"/>
  <c r="AO131" i="19"/>
  <c r="AN131" i="19"/>
  <c r="AM131" i="19"/>
  <c r="AS130" i="19"/>
  <c r="AR130" i="19"/>
  <c r="AQ130" i="19"/>
  <c r="AP130" i="19"/>
  <c r="AO130" i="19"/>
  <c r="AN130" i="19"/>
  <c r="AM130" i="19"/>
  <c r="AS129" i="19"/>
  <c r="AR129" i="19"/>
  <c r="AQ129" i="19"/>
  <c r="AP129" i="19"/>
  <c r="AO129" i="19"/>
  <c r="AN129" i="19"/>
  <c r="AM129" i="19"/>
  <c r="AS128" i="19"/>
  <c r="AR128" i="19"/>
  <c r="AQ128" i="19"/>
  <c r="AP128" i="19"/>
  <c r="AO128" i="19"/>
  <c r="AN128" i="19"/>
  <c r="AM128" i="19"/>
  <c r="AS127" i="19"/>
  <c r="AR127" i="19"/>
  <c r="AQ127" i="19"/>
  <c r="AP127" i="19"/>
  <c r="AO127" i="19"/>
  <c r="AN127" i="19"/>
  <c r="AM127" i="19"/>
  <c r="AS126" i="19"/>
  <c r="AR126" i="19"/>
  <c r="AQ126" i="19"/>
  <c r="AP126" i="19"/>
  <c r="AO126" i="19"/>
  <c r="AN126" i="19"/>
  <c r="AM126" i="19"/>
  <c r="AS125" i="19"/>
  <c r="AR125" i="19"/>
  <c r="AQ125" i="19"/>
  <c r="AP125" i="19"/>
  <c r="AO125" i="19"/>
  <c r="AN125" i="19"/>
  <c r="AM125" i="19"/>
  <c r="AS124" i="19"/>
  <c r="AR124" i="19"/>
  <c r="AQ124" i="19"/>
  <c r="AP124" i="19"/>
  <c r="AO124" i="19"/>
  <c r="AN124" i="19"/>
  <c r="AM124" i="19"/>
  <c r="AS123" i="19"/>
  <c r="AR123" i="19"/>
  <c r="AQ123" i="19"/>
  <c r="AP123" i="19"/>
  <c r="AO123" i="19"/>
  <c r="AN123" i="19"/>
  <c r="AM123" i="19"/>
  <c r="AS122" i="19"/>
  <c r="AR122" i="19"/>
  <c r="AQ122" i="19"/>
  <c r="AP122" i="19"/>
  <c r="AO122" i="19"/>
  <c r="AN122" i="19"/>
  <c r="AM122" i="19"/>
  <c r="AS121" i="19"/>
  <c r="AR121" i="19"/>
  <c r="AQ121" i="19"/>
  <c r="AP121" i="19"/>
  <c r="AO121" i="19"/>
  <c r="AN121" i="19"/>
  <c r="AM121" i="19"/>
  <c r="AS120" i="19"/>
  <c r="AR120" i="19"/>
  <c r="AQ120" i="19"/>
  <c r="AP120" i="19"/>
  <c r="AO120" i="19"/>
  <c r="AN120" i="19"/>
  <c r="AM120" i="19"/>
  <c r="AS119" i="19"/>
  <c r="AR119" i="19"/>
  <c r="AQ119" i="19"/>
  <c r="AP119" i="19"/>
  <c r="AO119" i="19"/>
  <c r="AN119" i="19"/>
  <c r="AM119" i="19"/>
  <c r="AS118" i="19"/>
  <c r="AR118" i="19"/>
  <c r="AQ118" i="19"/>
  <c r="AP118" i="19"/>
  <c r="AO118" i="19"/>
  <c r="AN118" i="19"/>
  <c r="AM118" i="19"/>
  <c r="AS117" i="19"/>
  <c r="AR117" i="19"/>
  <c r="AQ117" i="19"/>
  <c r="AP117" i="19"/>
  <c r="AO117" i="19"/>
  <c r="AN117" i="19"/>
  <c r="AM117" i="19"/>
  <c r="AS116" i="19"/>
  <c r="AR116" i="19"/>
  <c r="AQ116" i="19"/>
  <c r="AP116" i="19"/>
  <c r="AO116" i="19"/>
  <c r="AN116" i="19"/>
  <c r="AM116" i="19"/>
  <c r="AS115" i="19"/>
  <c r="AR115" i="19"/>
  <c r="AQ115" i="19"/>
  <c r="AP115" i="19"/>
  <c r="AO115" i="19"/>
  <c r="AN115" i="19"/>
  <c r="AM115" i="19"/>
  <c r="AS114" i="19"/>
  <c r="AR114" i="19"/>
  <c r="AQ114" i="19"/>
  <c r="AP114" i="19"/>
  <c r="AO114" i="19"/>
  <c r="AN114" i="19"/>
  <c r="AM114" i="19"/>
  <c r="AS113" i="19"/>
  <c r="AR113" i="19"/>
  <c r="AQ113" i="19"/>
  <c r="AP113" i="19"/>
  <c r="AO113" i="19"/>
  <c r="AN113" i="19"/>
  <c r="AM113" i="19"/>
  <c r="AS112" i="19"/>
  <c r="AR112" i="19"/>
  <c r="AQ112" i="19"/>
  <c r="AP112" i="19"/>
  <c r="AO112" i="19"/>
  <c r="AN112" i="19"/>
  <c r="AM112" i="19"/>
  <c r="AS111" i="19"/>
  <c r="AR111" i="19"/>
  <c r="AQ111" i="19"/>
  <c r="AP111" i="19"/>
  <c r="AO111" i="19"/>
  <c r="AN111" i="19"/>
  <c r="AM111" i="19"/>
  <c r="AS110" i="19"/>
  <c r="AR110" i="19"/>
  <c r="AQ110" i="19"/>
  <c r="AP110" i="19"/>
  <c r="AO110" i="19"/>
  <c r="AN110" i="19"/>
  <c r="AM110" i="19"/>
  <c r="AS109" i="19"/>
  <c r="AR109" i="19"/>
  <c r="AQ109" i="19"/>
  <c r="AP109" i="19"/>
  <c r="AO109" i="19"/>
  <c r="AN109" i="19"/>
  <c r="AM109" i="19"/>
  <c r="AS108" i="19"/>
  <c r="AR108" i="19"/>
  <c r="AQ108" i="19"/>
  <c r="AP108" i="19"/>
  <c r="AO108" i="19"/>
  <c r="AN108" i="19"/>
  <c r="AM108" i="19"/>
  <c r="AS107" i="19"/>
  <c r="AR107" i="19"/>
  <c r="AQ107" i="19"/>
  <c r="AP107" i="19"/>
  <c r="AO107" i="19"/>
  <c r="AN107" i="19"/>
  <c r="AM107" i="19"/>
  <c r="AS106" i="19"/>
  <c r="AR106" i="19"/>
  <c r="AQ106" i="19"/>
  <c r="AP106" i="19"/>
  <c r="AO106" i="19"/>
  <c r="AN106" i="19"/>
  <c r="AM106" i="19"/>
  <c r="AS105" i="19"/>
  <c r="AR105" i="19"/>
  <c r="AQ105" i="19"/>
  <c r="AP105" i="19"/>
  <c r="AO105" i="19"/>
  <c r="AN105" i="19"/>
  <c r="AM105" i="19"/>
  <c r="AS104" i="19"/>
  <c r="AR104" i="19"/>
  <c r="AQ104" i="19"/>
  <c r="AP104" i="19"/>
  <c r="AO104" i="19"/>
  <c r="AN104" i="19"/>
  <c r="AM104" i="19"/>
  <c r="AS103" i="19"/>
  <c r="AR103" i="19"/>
  <c r="AQ103" i="19"/>
  <c r="AP103" i="19"/>
  <c r="AO103" i="19"/>
  <c r="AN103" i="19"/>
  <c r="AM103" i="19"/>
  <c r="AS102" i="19"/>
  <c r="AR102" i="19"/>
  <c r="AQ102" i="19"/>
  <c r="AP102" i="19"/>
  <c r="AO102" i="19"/>
  <c r="AN102" i="19"/>
  <c r="AM102" i="19"/>
  <c r="AS101" i="19"/>
  <c r="AR101" i="19"/>
  <c r="AQ101" i="19"/>
  <c r="AP101" i="19"/>
  <c r="AO101" i="19"/>
  <c r="AN101" i="19"/>
  <c r="AM101" i="19"/>
  <c r="AS100" i="19"/>
  <c r="AR100" i="19"/>
  <c r="AQ100" i="19"/>
  <c r="AP100" i="19"/>
  <c r="AO100" i="19"/>
  <c r="AN100" i="19"/>
  <c r="AM100" i="19"/>
  <c r="AS99" i="19"/>
  <c r="AR99" i="19"/>
  <c r="AQ99" i="19"/>
  <c r="AP99" i="19"/>
  <c r="AO99" i="19"/>
  <c r="AN99" i="19"/>
  <c r="AM99" i="19"/>
  <c r="AS98" i="19"/>
  <c r="AR98" i="19"/>
  <c r="AQ98" i="19"/>
  <c r="AP98" i="19"/>
  <c r="AO98" i="19"/>
  <c r="AN98" i="19"/>
  <c r="AM98" i="19"/>
  <c r="AS97" i="19"/>
  <c r="AR97" i="19"/>
  <c r="AQ97" i="19"/>
  <c r="AP97" i="19"/>
  <c r="AO97" i="19"/>
  <c r="AN97" i="19"/>
  <c r="AM97" i="19"/>
  <c r="AS96" i="19"/>
  <c r="AR96" i="19"/>
  <c r="AQ96" i="19"/>
  <c r="AP96" i="19"/>
  <c r="AO96" i="19"/>
  <c r="AN96" i="19"/>
  <c r="AM96" i="19"/>
  <c r="AS95" i="19"/>
  <c r="AR95" i="19"/>
  <c r="AQ95" i="19"/>
  <c r="AP95" i="19"/>
  <c r="AO95" i="19"/>
  <c r="AN95" i="19"/>
  <c r="AM95" i="19"/>
  <c r="AS94" i="19"/>
  <c r="AR94" i="19"/>
  <c r="AQ94" i="19"/>
  <c r="AP94" i="19"/>
  <c r="AO94" i="19"/>
  <c r="AN94" i="19"/>
  <c r="AM94" i="19"/>
  <c r="AS93" i="19"/>
  <c r="AR93" i="19"/>
  <c r="AQ93" i="19"/>
  <c r="AP93" i="19"/>
  <c r="AO93" i="19"/>
  <c r="AN93" i="19"/>
  <c r="AM93" i="19"/>
  <c r="AS92" i="19"/>
  <c r="AR92" i="19"/>
  <c r="AQ92" i="19"/>
  <c r="AP92" i="19"/>
  <c r="AO92" i="19"/>
  <c r="AN92" i="19"/>
  <c r="AM92" i="19"/>
  <c r="AS91" i="19"/>
  <c r="AR91" i="19"/>
  <c r="AQ91" i="19"/>
  <c r="AP91" i="19"/>
  <c r="AO91" i="19"/>
  <c r="AN91" i="19"/>
  <c r="AM91" i="19"/>
  <c r="AS90" i="19"/>
  <c r="AR90" i="19"/>
  <c r="AQ90" i="19"/>
  <c r="AP90" i="19"/>
  <c r="AO90" i="19"/>
  <c r="AN90" i="19"/>
  <c r="AM90" i="19"/>
  <c r="AS89" i="19"/>
  <c r="AR89" i="19"/>
  <c r="AQ89" i="19"/>
  <c r="AP89" i="19"/>
  <c r="AO89" i="19"/>
  <c r="AN89" i="19"/>
  <c r="AM89" i="19"/>
  <c r="AS88" i="19"/>
  <c r="AR88" i="19"/>
  <c r="AQ88" i="19"/>
  <c r="AP88" i="19"/>
  <c r="AO88" i="19"/>
  <c r="AN88" i="19"/>
  <c r="AM88" i="19"/>
  <c r="AS87" i="19"/>
  <c r="AR87" i="19"/>
  <c r="AQ87" i="19"/>
  <c r="AP87" i="19"/>
  <c r="AO87" i="19"/>
  <c r="AN87" i="19"/>
  <c r="AM87" i="19"/>
  <c r="AS86" i="19"/>
  <c r="AR86" i="19"/>
  <c r="AQ86" i="19"/>
  <c r="AP86" i="19"/>
  <c r="AO86" i="19"/>
  <c r="AN86" i="19"/>
  <c r="AM86" i="19"/>
  <c r="AS85" i="19"/>
  <c r="AR85" i="19"/>
  <c r="AQ85" i="19"/>
  <c r="AP85" i="19"/>
  <c r="AO85" i="19"/>
  <c r="AN85" i="19"/>
  <c r="AM85" i="19"/>
  <c r="AS84" i="19"/>
  <c r="AR84" i="19"/>
  <c r="AQ84" i="19"/>
  <c r="AP84" i="19"/>
  <c r="AO84" i="19"/>
  <c r="AN84" i="19"/>
  <c r="AM84" i="19"/>
  <c r="AS83" i="19"/>
  <c r="AR83" i="19"/>
  <c r="AQ83" i="19"/>
  <c r="AP83" i="19"/>
  <c r="AO83" i="19"/>
  <c r="AN83" i="19"/>
  <c r="AM83" i="19"/>
  <c r="AS82" i="19"/>
  <c r="AR82" i="19"/>
  <c r="AQ82" i="19"/>
  <c r="AP82" i="19"/>
  <c r="AO82" i="19"/>
  <c r="AN82" i="19"/>
  <c r="AM82" i="19"/>
  <c r="AS81" i="19"/>
  <c r="AR81" i="19"/>
  <c r="AQ81" i="19"/>
  <c r="AP81" i="19"/>
  <c r="AO81" i="19"/>
  <c r="AN81" i="19"/>
  <c r="AM81" i="19"/>
  <c r="AS80" i="19"/>
  <c r="AR80" i="19"/>
  <c r="AQ80" i="19"/>
  <c r="AP80" i="19"/>
  <c r="AO80" i="19"/>
  <c r="AN80" i="19"/>
  <c r="AM80" i="19"/>
  <c r="AS79" i="19"/>
  <c r="AR79" i="19"/>
  <c r="AQ79" i="19"/>
  <c r="AP79" i="19"/>
  <c r="AO79" i="19"/>
  <c r="AN79" i="19"/>
  <c r="AM79" i="19"/>
  <c r="AS78" i="19"/>
  <c r="AR78" i="19"/>
  <c r="AQ78" i="19"/>
  <c r="AP78" i="19"/>
  <c r="AO78" i="19"/>
  <c r="AN78" i="19"/>
  <c r="AM78" i="19"/>
  <c r="AS77" i="19"/>
  <c r="AR77" i="19"/>
  <c r="AQ77" i="19"/>
  <c r="AP77" i="19"/>
  <c r="AO77" i="19"/>
  <c r="AN77" i="19"/>
  <c r="AM77" i="19"/>
  <c r="AS76" i="19"/>
  <c r="AR76" i="19"/>
  <c r="AQ76" i="19"/>
  <c r="AP76" i="19"/>
  <c r="AO76" i="19"/>
  <c r="AN76" i="19"/>
  <c r="AM76" i="19"/>
  <c r="AS75" i="19"/>
  <c r="AR75" i="19"/>
  <c r="AQ75" i="19"/>
  <c r="AP75" i="19"/>
  <c r="AO75" i="19"/>
  <c r="AN75" i="19"/>
  <c r="AM75" i="19"/>
  <c r="AS74" i="19"/>
  <c r="AR74" i="19"/>
  <c r="AQ74" i="19"/>
  <c r="AP74" i="19"/>
  <c r="AO74" i="19"/>
  <c r="AN74" i="19"/>
  <c r="AM74" i="19"/>
  <c r="AS73" i="19"/>
  <c r="AR73" i="19"/>
  <c r="AQ73" i="19"/>
  <c r="AP73" i="19"/>
  <c r="AO73" i="19"/>
  <c r="AN73" i="19"/>
  <c r="AM73" i="19"/>
  <c r="AS72" i="19"/>
  <c r="AR72" i="19"/>
  <c r="AQ72" i="19"/>
  <c r="AP72" i="19"/>
  <c r="AO72" i="19"/>
  <c r="AN72" i="19"/>
  <c r="AM72" i="19"/>
  <c r="AS71" i="19"/>
  <c r="AR71" i="19"/>
  <c r="AQ71" i="19"/>
  <c r="AP71" i="19"/>
  <c r="AO71" i="19"/>
  <c r="AN71" i="19"/>
  <c r="AM71" i="19"/>
  <c r="AS70" i="19"/>
  <c r="AR70" i="19"/>
  <c r="AQ70" i="19"/>
  <c r="AP70" i="19"/>
  <c r="AO70" i="19"/>
  <c r="AN70" i="19"/>
  <c r="AM70" i="19"/>
  <c r="AS69" i="19"/>
  <c r="AR69" i="19"/>
  <c r="AQ69" i="19"/>
  <c r="AP69" i="19"/>
  <c r="AO69" i="19"/>
  <c r="AN69" i="19"/>
  <c r="AM69" i="19"/>
  <c r="AS68" i="19"/>
  <c r="AR68" i="19"/>
  <c r="AQ68" i="19"/>
  <c r="AP68" i="19"/>
  <c r="AO68" i="19"/>
  <c r="AN68" i="19"/>
  <c r="AM68" i="19"/>
  <c r="AS67" i="19"/>
  <c r="AR67" i="19"/>
  <c r="AQ67" i="19"/>
  <c r="AP67" i="19"/>
  <c r="AO67" i="19"/>
  <c r="AN67" i="19"/>
  <c r="AM67" i="19"/>
  <c r="AS66" i="19"/>
  <c r="AR66" i="19"/>
  <c r="AQ66" i="19"/>
  <c r="AP66" i="19"/>
  <c r="AO66" i="19"/>
  <c r="AN66" i="19"/>
  <c r="AM66" i="19"/>
  <c r="AS65" i="19"/>
  <c r="AR65" i="19"/>
  <c r="AQ65" i="19"/>
  <c r="AP65" i="19"/>
  <c r="AO65" i="19"/>
  <c r="AN65" i="19"/>
  <c r="AM65" i="19"/>
  <c r="AS64" i="19"/>
  <c r="AR64" i="19"/>
  <c r="AQ64" i="19"/>
  <c r="AP64" i="19"/>
  <c r="AO64" i="19"/>
  <c r="AN64" i="19"/>
  <c r="AM64" i="19"/>
  <c r="AS63" i="19"/>
  <c r="AR63" i="19"/>
  <c r="AQ63" i="19"/>
  <c r="AP63" i="19"/>
  <c r="AO63" i="19"/>
  <c r="AN63" i="19"/>
  <c r="AM63" i="19"/>
  <c r="AS62" i="19"/>
  <c r="AR62" i="19"/>
  <c r="AQ62" i="19"/>
  <c r="AP62" i="19"/>
  <c r="AO62" i="19"/>
  <c r="AN62" i="19"/>
  <c r="AM62" i="19"/>
  <c r="AS61" i="19"/>
  <c r="AR61" i="19"/>
  <c r="AQ61" i="19"/>
  <c r="AP61" i="19"/>
  <c r="AO61" i="19"/>
  <c r="AN61" i="19"/>
  <c r="AM61" i="19"/>
  <c r="AS60" i="19"/>
  <c r="AR60" i="19"/>
  <c r="AQ60" i="19"/>
  <c r="AP60" i="19"/>
  <c r="AO60" i="19"/>
  <c r="AN60" i="19"/>
  <c r="AM60" i="19"/>
  <c r="AS59" i="19"/>
  <c r="AR59" i="19"/>
  <c r="AQ59" i="19"/>
  <c r="AP59" i="19"/>
  <c r="AO59" i="19"/>
  <c r="AN59" i="19"/>
  <c r="AM59" i="19"/>
  <c r="AS58" i="19"/>
  <c r="AR58" i="19"/>
  <c r="AQ58" i="19"/>
  <c r="AP58" i="19"/>
  <c r="AO58" i="19"/>
  <c r="AN58" i="19"/>
  <c r="AM58" i="19"/>
  <c r="AS57" i="19"/>
  <c r="AR57" i="19"/>
  <c r="AQ57" i="19"/>
  <c r="AP57" i="19"/>
  <c r="AO57" i="19"/>
  <c r="AN57" i="19"/>
  <c r="AM57" i="19"/>
  <c r="AS56" i="19"/>
  <c r="AR56" i="19"/>
  <c r="AQ56" i="19"/>
  <c r="AP56" i="19"/>
  <c r="AO56" i="19"/>
  <c r="AN56" i="19"/>
  <c r="AM56" i="19"/>
  <c r="AS55" i="19"/>
  <c r="AR55" i="19"/>
  <c r="AQ55" i="19"/>
  <c r="AP55" i="19"/>
  <c r="AO55" i="19"/>
  <c r="AN55" i="19"/>
  <c r="AM55" i="19"/>
  <c r="AS54" i="19"/>
  <c r="AR54" i="19"/>
  <c r="AQ54" i="19"/>
  <c r="AP54" i="19"/>
  <c r="AO54" i="19"/>
  <c r="AN54" i="19"/>
  <c r="AM54" i="19"/>
  <c r="AS53" i="19"/>
  <c r="AR53" i="19"/>
  <c r="AQ53" i="19"/>
  <c r="AP53" i="19"/>
  <c r="AO53" i="19"/>
  <c r="AN53" i="19"/>
  <c r="AM53" i="19"/>
  <c r="AS52" i="19"/>
  <c r="AR52" i="19"/>
  <c r="AQ52" i="19"/>
  <c r="AP52" i="19"/>
  <c r="AO52" i="19"/>
  <c r="AN52" i="19"/>
  <c r="AM52" i="19"/>
  <c r="AS51" i="19"/>
  <c r="AR51" i="19"/>
  <c r="AQ51" i="19"/>
  <c r="AP51" i="19"/>
  <c r="AO51" i="19"/>
  <c r="AN51" i="19"/>
  <c r="AM51" i="19"/>
  <c r="AS50" i="19"/>
  <c r="AR50" i="19"/>
  <c r="AQ50" i="19"/>
  <c r="AP50" i="19"/>
  <c r="AO50" i="19"/>
  <c r="AN50" i="19"/>
  <c r="AM50" i="19"/>
  <c r="AS49" i="19"/>
  <c r="AR49" i="19"/>
  <c r="AQ49" i="19"/>
  <c r="AP49" i="19"/>
  <c r="AO49" i="19"/>
  <c r="AN49" i="19"/>
  <c r="AM49" i="19"/>
  <c r="AS48" i="19"/>
  <c r="AR48" i="19"/>
  <c r="AQ48" i="19"/>
  <c r="AP48" i="19"/>
  <c r="AO48" i="19"/>
  <c r="AN48" i="19"/>
  <c r="AM48" i="19"/>
  <c r="AS47" i="19"/>
  <c r="AR47" i="19"/>
  <c r="AQ47" i="19"/>
  <c r="AP47" i="19"/>
  <c r="AO47" i="19"/>
  <c r="AN47" i="19"/>
  <c r="AM47" i="19"/>
  <c r="AS46" i="19"/>
  <c r="AR46" i="19"/>
  <c r="AQ46" i="19"/>
  <c r="AP46" i="19"/>
  <c r="AO46" i="19"/>
  <c r="AN46" i="19"/>
  <c r="AM46" i="19"/>
  <c r="AS45" i="19"/>
  <c r="AR45" i="19"/>
  <c r="AQ45" i="19"/>
  <c r="AP45" i="19"/>
  <c r="AO45" i="19"/>
  <c r="AN45" i="19"/>
  <c r="AM45" i="19"/>
  <c r="AS44" i="19"/>
  <c r="AR44" i="19"/>
  <c r="AQ44" i="19"/>
  <c r="AP44" i="19"/>
  <c r="AO44" i="19"/>
  <c r="AN44" i="19"/>
  <c r="AM44" i="19"/>
  <c r="AS43" i="19"/>
  <c r="AR43" i="19"/>
  <c r="AQ43" i="19"/>
  <c r="AP43" i="19"/>
  <c r="AO43" i="19"/>
  <c r="AN43" i="19"/>
  <c r="AM43" i="19"/>
  <c r="AS42" i="19"/>
  <c r="AR42" i="19"/>
  <c r="AQ42" i="19"/>
  <c r="AP42" i="19"/>
  <c r="AO42" i="19"/>
  <c r="AN42" i="19"/>
  <c r="AM42" i="19"/>
  <c r="AS41" i="19"/>
  <c r="AR41" i="19"/>
  <c r="AQ41" i="19"/>
  <c r="AP41" i="19"/>
  <c r="AO41" i="19"/>
  <c r="AN41" i="19"/>
  <c r="AM41" i="19"/>
  <c r="AS40" i="19"/>
  <c r="AR40" i="19"/>
  <c r="AQ40" i="19"/>
  <c r="AP40" i="19"/>
  <c r="AO40" i="19"/>
  <c r="AN40" i="19"/>
  <c r="AM40" i="19"/>
  <c r="AS39" i="19"/>
  <c r="AR39" i="19"/>
  <c r="AQ39" i="19"/>
  <c r="AP39" i="19"/>
  <c r="AO39" i="19"/>
  <c r="AN39" i="19"/>
  <c r="AM39" i="19"/>
  <c r="AS38" i="19"/>
  <c r="AR38" i="19"/>
  <c r="AQ38" i="19"/>
  <c r="AP38" i="19"/>
  <c r="AO38" i="19"/>
  <c r="AN38" i="19"/>
  <c r="AM38" i="19"/>
  <c r="AS37" i="19"/>
  <c r="AR37" i="19"/>
  <c r="AQ37" i="19"/>
  <c r="AP37" i="19"/>
  <c r="AO37" i="19"/>
  <c r="AN37" i="19"/>
  <c r="AM37" i="19"/>
  <c r="AS36" i="19"/>
  <c r="AR36" i="19"/>
  <c r="AQ36" i="19"/>
  <c r="AP36" i="19"/>
  <c r="AO36" i="19"/>
  <c r="AN36" i="19"/>
  <c r="AM36" i="19"/>
  <c r="AS35" i="19"/>
  <c r="AR35" i="19"/>
  <c r="AQ35" i="19"/>
  <c r="AP35" i="19"/>
  <c r="AO35" i="19"/>
  <c r="AN35" i="19"/>
  <c r="AM35" i="19"/>
  <c r="AS34" i="19"/>
  <c r="AR34" i="19"/>
  <c r="AQ34" i="19"/>
  <c r="AP34" i="19"/>
  <c r="AO34" i="19"/>
  <c r="AN34" i="19"/>
  <c r="AM34" i="19"/>
  <c r="AS33" i="19"/>
  <c r="AR33" i="19"/>
  <c r="AQ33" i="19"/>
  <c r="AP33" i="19"/>
  <c r="AO33" i="19"/>
  <c r="AN33" i="19"/>
  <c r="AM33" i="19"/>
  <c r="AS32" i="19"/>
  <c r="AR32" i="19"/>
  <c r="AQ32" i="19"/>
  <c r="AP32" i="19"/>
  <c r="AO32" i="19"/>
  <c r="AN32" i="19"/>
  <c r="AM32" i="19"/>
  <c r="AS31" i="19"/>
  <c r="AR31" i="19"/>
  <c r="AQ31" i="19"/>
  <c r="AP31" i="19"/>
  <c r="AO31" i="19"/>
  <c r="AN31" i="19"/>
  <c r="AM31" i="19"/>
  <c r="AS30" i="19"/>
  <c r="AR30" i="19"/>
  <c r="AQ30" i="19"/>
  <c r="AP30" i="19"/>
  <c r="AO30" i="19"/>
  <c r="AN30" i="19"/>
  <c r="AM30" i="19"/>
  <c r="AS29" i="19"/>
  <c r="AR29" i="19"/>
  <c r="AQ29" i="19"/>
  <c r="AP29" i="19"/>
  <c r="AO29" i="19"/>
  <c r="AN29" i="19"/>
  <c r="AM29" i="19"/>
  <c r="AS28" i="19"/>
  <c r="AR28" i="19"/>
  <c r="AQ28" i="19"/>
  <c r="AP28" i="19"/>
  <c r="AO28" i="19"/>
  <c r="AN28" i="19"/>
  <c r="AM28" i="19"/>
  <c r="AS27" i="19"/>
  <c r="AR27" i="19"/>
  <c r="AQ27" i="19"/>
  <c r="AP27" i="19"/>
  <c r="AO27" i="19"/>
  <c r="AN27" i="19"/>
  <c r="AM27" i="19"/>
  <c r="AS26" i="19"/>
  <c r="AR26" i="19"/>
  <c r="AQ26" i="19"/>
  <c r="AP26" i="19"/>
  <c r="AO26" i="19"/>
  <c r="AN26" i="19"/>
  <c r="AM26" i="19"/>
  <c r="AS25" i="19"/>
  <c r="AR25" i="19"/>
  <c r="AQ25" i="19"/>
  <c r="AP25" i="19"/>
  <c r="AO25" i="19"/>
  <c r="AN25" i="19"/>
  <c r="AM25" i="19"/>
  <c r="AS24" i="19"/>
  <c r="AR24" i="19"/>
  <c r="AQ24" i="19"/>
  <c r="AP24" i="19"/>
  <c r="AO24" i="19"/>
  <c r="AN24" i="19"/>
  <c r="AM24" i="19"/>
  <c r="AS23" i="19"/>
  <c r="AR23" i="19"/>
  <c r="AQ23" i="19"/>
  <c r="AP23" i="19"/>
  <c r="AO23" i="19"/>
  <c r="AN23" i="19"/>
  <c r="AM23" i="19"/>
  <c r="AS22" i="19"/>
  <c r="AR22" i="19"/>
  <c r="AQ22" i="19"/>
  <c r="AP22" i="19"/>
  <c r="AO22" i="19"/>
  <c r="AN22" i="19"/>
  <c r="AM22" i="19"/>
  <c r="AS21" i="19"/>
  <c r="AR21" i="19"/>
  <c r="AQ21" i="19"/>
  <c r="AP21" i="19"/>
  <c r="AO21" i="19"/>
  <c r="AN21" i="19"/>
  <c r="AM21" i="19"/>
  <c r="AS20" i="19"/>
  <c r="AR20" i="19"/>
  <c r="AQ20" i="19"/>
  <c r="AP20" i="19"/>
  <c r="AO20" i="19"/>
  <c r="AN20" i="19"/>
  <c r="AM20" i="19"/>
  <c r="AS19" i="19"/>
  <c r="AR19" i="19"/>
  <c r="AQ19" i="19"/>
  <c r="AP19" i="19"/>
  <c r="AO19" i="19"/>
  <c r="AN19" i="19"/>
  <c r="AM19" i="19"/>
  <c r="AS18" i="19"/>
  <c r="AR18" i="19"/>
  <c r="AQ18" i="19"/>
  <c r="AP18" i="19"/>
  <c r="AO18" i="19"/>
  <c r="AN18" i="19"/>
  <c r="AM18" i="19"/>
  <c r="AS17" i="19"/>
  <c r="AR17" i="19"/>
  <c r="AQ17" i="19"/>
  <c r="AP17" i="19"/>
  <c r="AO17" i="19"/>
  <c r="AN17" i="19"/>
  <c r="AM17" i="19"/>
  <c r="AS16" i="19"/>
  <c r="AR16" i="19"/>
  <c r="AQ16" i="19"/>
  <c r="AP16" i="19"/>
  <c r="AO16" i="19"/>
  <c r="AN16" i="19"/>
  <c r="AM16" i="19"/>
  <c r="AS15" i="19"/>
  <c r="AR15" i="19"/>
  <c r="AQ15" i="19"/>
  <c r="AP15" i="19"/>
  <c r="AO15" i="19"/>
  <c r="AN15" i="19"/>
  <c r="AM15" i="19"/>
  <c r="AS14" i="19"/>
  <c r="AR14" i="19"/>
  <c r="AQ14" i="19"/>
  <c r="AP14" i="19"/>
  <c r="AO14" i="19"/>
  <c r="AN14" i="19"/>
  <c r="AM14" i="19"/>
  <c r="AS13" i="19"/>
  <c r="AR13" i="19"/>
  <c r="AQ13" i="19"/>
  <c r="AP13" i="19"/>
  <c r="AO13" i="19"/>
  <c r="AN13" i="19"/>
  <c r="AM13" i="19"/>
  <c r="AS12" i="19"/>
  <c r="AR12" i="19"/>
  <c r="AQ12" i="19"/>
  <c r="AP12" i="19"/>
  <c r="AO12" i="19"/>
  <c r="AN12" i="19"/>
  <c r="AM12" i="19"/>
  <c r="AS11" i="19"/>
  <c r="AR11" i="19"/>
  <c r="AQ11" i="19"/>
  <c r="AP11" i="19"/>
  <c r="AO11" i="19"/>
  <c r="AN11" i="19"/>
  <c r="AM11" i="19"/>
  <c r="AS10" i="19"/>
  <c r="AR10" i="19"/>
  <c r="AQ10" i="19"/>
  <c r="AP10" i="19"/>
  <c r="AO10" i="19"/>
  <c r="AN10" i="19"/>
  <c r="AM10" i="19"/>
  <c r="AS9" i="19"/>
  <c r="AR9" i="19"/>
  <c r="AQ9" i="19"/>
  <c r="AP9" i="19"/>
  <c r="AO9" i="19"/>
  <c r="AN9" i="19"/>
  <c r="AM9" i="19"/>
  <c r="AU726" i="19" l="1"/>
  <c r="AU726" i="29" s="1"/>
  <c r="AU672" i="19"/>
  <c r="AU672" i="29" s="1"/>
  <c r="AU656" i="19"/>
  <c r="AU656" i="29" s="1"/>
  <c r="AU640" i="19"/>
  <c r="AU640" i="29" s="1"/>
  <c r="AU624" i="19"/>
  <c r="AU624" i="29" s="1"/>
  <c r="AU620" i="19"/>
  <c r="AU620" i="29" s="1"/>
  <c r="AU406" i="19"/>
  <c r="AU406" i="29" s="1"/>
  <c r="AU378" i="19"/>
  <c r="AU378" i="29" s="1"/>
  <c r="AU366" i="19"/>
  <c r="AU366" i="29" s="1"/>
  <c r="AU362" i="19"/>
  <c r="AU362" i="29" s="1"/>
  <c r="AU358" i="19"/>
  <c r="AU358" i="29" s="1"/>
  <c r="AU354" i="19"/>
  <c r="AU354" i="29" s="1"/>
  <c r="AU404" i="19"/>
  <c r="AU404" i="29" s="1"/>
  <c r="AU388" i="19"/>
  <c r="AU388" i="29" s="1"/>
  <c r="AU372" i="19"/>
  <c r="AU372" i="29" s="1"/>
  <c r="AU356" i="19"/>
  <c r="AU356" i="29" s="1"/>
  <c r="AU342" i="19"/>
  <c r="AU342" i="29" s="1"/>
  <c r="AU334" i="19"/>
  <c r="AU334" i="29" s="1"/>
  <c r="AU322" i="19"/>
  <c r="AU322" i="29" s="1"/>
  <c r="AU302" i="19"/>
  <c r="AU302" i="29" s="1"/>
  <c r="AU730" i="19"/>
  <c r="AU730" i="29" s="1"/>
  <c r="AU722" i="19"/>
  <c r="AU722" i="29" s="1"/>
  <c r="AU714" i="19"/>
  <c r="AU714" i="29" s="1"/>
  <c r="AU678" i="19"/>
  <c r="AU678" i="29" s="1"/>
  <c r="AU674" i="19"/>
  <c r="AU674" i="29" s="1"/>
  <c r="AU670" i="19"/>
  <c r="AU670" i="29" s="1"/>
  <c r="AU666" i="19"/>
  <c r="AU666" i="29" s="1"/>
  <c r="AU662" i="19"/>
  <c r="AU662" i="29" s="1"/>
  <c r="AU646" i="19"/>
  <c r="AU646" i="29" s="1"/>
  <c r="AU642" i="19"/>
  <c r="AU642" i="29" s="1"/>
  <c r="AU638" i="19"/>
  <c r="AU638" i="29" s="1"/>
  <c r="AU634" i="19"/>
  <c r="AU634" i="29" s="1"/>
  <c r="AU630" i="19"/>
  <c r="AU630" i="29" s="1"/>
  <c r="AU626" i="19"/>
  <c r="AU626" i="29" s="1"/>
  <c r="AU676" i="19"/>
  <c r="AU676" i="29" s="1"/>
  <c r="AU668" i="19"/>
  <c r="AU668" i="29" s="1"/>
  <c r="AU660" i="19"/>
  <c r="AU660" i="29" s="1"/>
  <c r="AU652" i="19"/>
  <c r="AU652" i="29" s="1"/>
  <c r="AU644" i="19"/>
  <c r="AU644" i="29" s="1"/>
  <c r="AU636" i="19"/>
  <c r="AU636" i="29" s="1"/>
  <c r="AU628" i="19"/>
  <c r="AU628" i="29" s="1"/>
  <c r="AU617" i="19"/>
  <c r="AU617" i="29" s="1"/>
  <c r="AU410" i="19"/>
  <c r="AU410" i="29" s="1"/>
  <c r="AU402" i="19"/>
  <c r="AU402" i="29" s="1"/>
  <c r="AU382" i="19"/>
  <c r="AU382" i="29" s="1"/>
  <c r="AU374" i="19"/>
  <c r="AU374" i="29" s="1"/>
  <c r="AU408" i="19"/>
  <c r="AU408" i="29" s="1"/>
  <c r="AU400" i="19"/>
  <c r="AU400" i="29" s="1"/>
  <c r="AU392" i="19"/>
  <c r="AU392" i="29" s="1"/>
  <c r="AU384" i="19"/>
  <c r="AU384" i="29" s="1"/>
  <c r="AU376" i="19"/>
  <c r="AU376" i="29" s="1"/>
  <c r="AU368" i="19"/>
  <c r="AU368" i="29" s="1"/>
  <c r="AU360" i="19"/>
  <c r="AU360" i="29" s="1"/>
  <c r="AU352" i="19"/>
  <c r="AU352" i="29" s="1"/>
  <c r="AU344" i="19"/>
  <c r="AU344" i="29" s="1"/>
  <c r="AU341" i="19"/>
  <c r="AU341" i="29" s="1"/>
  <c r="AU337" i="19"/>
  <c r="AU337" i="29" s="1"/>
  <c r="AU333" i="19"/>
  <c r="AU333" i="29" s="1"/>
  <c r="AU325" i="19"/>
  <c r="AU325" i="29" s="1"/>
  <c r="AU317" i="19"/>
  <c r="AU317" i="29" s="1"/>
  <c r="AU313" i="19"/>
  <c r="AU313" i="29" s="1"/>
  <c r="AU309" i="19"/>
  <c r="AU309" i="29" s="1"/>
  <c r="AU305" i="19"/>
  <c r="AU305" i="29" s="1"/>
  <c r="AU301" i="19"/>
  <c r="AU301" i="29" s="1"/>
  <c r="AU297" i="19"/>
  <c r="AU297" i="29" s="1"/>
  <c r="AU293" i="19"/>
  <c r="AU293" i="29" s="1"/>
  <c r="AU698" i="19"/>
  <c r="AU698" i="29" s="1"/>
  <c r="AT698" i="29"/>
  <c r="AU686" i="19"/>
  <c r="AU686" i="29" s="1"/>
  <c r="AT686" i="29"/>
  <c r="AU682" i="19"/>
  <c r="AU682" i="29" s="1"/>
  <c r="AT682" i="29"/>
  <c r="AU681" i="19"/>
  <c r="AU681" i="29" s="1"/>
  <c r="AT681" i="29"/>
  <c r="AU677" i="19"/>
  <c r="AU677" i="29" s="1"/>
  <c r="AT677" i="29"/>
  <c r="AU673" i="19"/>
  <c r="AU673" i="29" s="1"/>
  <c r="AT673" i="29"/>
  <c r="AU669" i="19"/>
  <c r="AU669" i="29" s="1"/>
  <c r="AT669" i="29"/>
  <c r="AU665" i="19"/>
  <c r="AU665" i="29" s="1"/>
  <c r="AT665" i="29"/>
  <c r="AU645" i="19"/>
  <c r="AU645" i="29" s="1"/>
  <c r="AT645" i="29"/>
  <c r="AU641" i="19"/>
  <c r="AU641" i="29" s="1"/>
  <c r="AT641" i="29"/>
  <c r="AU637" i="19"/>
  <c r="AU637" i="29" s="1"/>
  <c r="AT637" i="29"/>
  <c r="AU633" i="19"/>
  <c r="AU633" i="29" s="1"/>
  <c r="AT633" i="29"/>
  <c r="AU629" i="19"/>
  <c r="AU629" i="29" s="1"/>
  <c r="AT629" i="29"/>
  <c r="AU569" i="19"/>
  <c r="AU569" i="29" s="1"/>
  <c r="AT569" i="29"/>
  <c r="AU365" i="19"/>
  <c r="AU365" i="29" s="1"/>
  <c r="AT365" i="29"/>
  <c r="AU361" i="19"/>
  <c r="AU361" i="29" s="1"/>
  <c r="AT361" i="29"/>
  <c r="AU357" i="19"/>
  <c r="AU357" i="29" s="1"/>
  <c r="AT357" i="29"/>
  <c r="AU353" i="19"/>
  <c r="AU353" i="29" s="1"/>
  <c r="AT353" i="29"/>
  <c r="AU349" i="19"/>
  <c r="AU349" i="29" s="1"/>
  <c r="AT349" i="29"/>
  <c r="AU345" i="19"/>
  <c r="AU345" i="29" s="1"/>
  <c r="AT345" i="29"/>
  <c r="AU710" i="19"/>
  <c r="AU710" i="29" s="1"/>
  <c r="AU706" i="19"/>
  <c r="AU706" i="29" s="1"/>
  <c r="AU690" i="19"/>
  <c r="AU690" i="29" s="1"/>
  <c r="AU613" i="19"/>
  <c r="AU613" i="29" s="1"/>
  <c r="AU609" i="19"/>
  <c r="AU609" i="29" s="1"/>
  <c r="AU593" i="19"/>
  <c r="AU593" i="29" s="1"/>
  <c r="AU589" i="19"/>
  <c r="AU589" i="29" s="1"/>
  <c r="AU573" i="19"/>
  <c r="AU573" i="29" s="1"/>
  <c r="AU565" i="19"/>
  <c r="AU565" i="29" s="1"/>
  <c r="AU561" i="19"/>
  <c r="AU561" i="29" s="1"/>
  <c r="AT561" i="29"/>
  <c r="AU557" i="19"/>
  <c r="AU557" i="29" s="1"/>
  <c r="AT557" i="29"/>
  <c r="AU553" i="19"/>
  <c r="AU553" i="29" s="1"/>
  <c r="AT553" i="29"/>
  <c r="AU549" i="19"/>
  <c r="AU549" i="29" s="1"/>
  <c r="AT549" i="29"/>
  <c r="AU545" i="19"/>
  <c r="AU545" i="29" s="1"/>
  <c r="AT545" i="29"/>
  <c r="AU541" i="19"/>
  <c r="AU541" i="29" s="1"/>
  <c r="AT541" i="29"/>
  <c r="AU537" i="19"/>
  <c r="AU537" i="29" s="1"/>
  <c r="AT537" i="29"/>
  <c r="AU533" i="19"/>
  <c r="AU533" i="29" s="1"/>
  <c r="AU532" i="19"/>
  <c r="AU532" i="29" s="1"/>
  <c r="AU525" i="19"/>
  <c r="AU525" i="29" s="1"/>
  <c r="AU524" i="19"/>
  <c r="AU524" i="29" s="1"/>
  <c r="AU509" i="19"/>
  <c r="AU509" i="29" s="1"/>
  <c r="AU505" i="19"/>
  <c r="AU505" i="29" s="1"/>
  <c r="AU481" i="19"/>
  <c r="AU481" i="29" s="1"/>
  <c r="AU477" i="19"/>
  <c r="AU477" i="29" s="1"/>
  <c r="AU473" i="19"/>
  <c r="AU473" i="29" s="1"/>
  <c r="AU472" i="19"/>
  <c r="AU472" i="29" s="1"/>
  <c r="AU465" i="19"/>
  <c r="AU465" i="29" s="1"/>
  <c r="AU464" i="19"/>
  <c r="AU464" i="29" s="1"/>
  <c r="AU457" i="19"/>
  <c r="AU457" i="29" s="1"/>
  <c r="AU456" i="19"/>
  <c r="AU456" i="29" s="1"/>
  <c r="AU449" i="19"/>
  <c r="AU449" i="29" s="1"/>
  <c r="AU448" i="19"/>
  <c r="AU448" i="29" s="1"/>
  <c r="AU441" i="19"/>
  <c r="AU441" i="29" s="1"/>
  <c r="AU440" i="19"/>
  <c r="AU440" i="29" s="1"/>
  <c r="AU433" i="19"/>
  <c r="AU433" i="29" s="1"/>
  <c r="AU432" i="19"/>
  <c r="AU432" i="29" s="1"/>
  <c r="AU425" i="19"/>
  <c r="AU425" i="29" s="1"/>
  <c r="AU424" i="19"/>
  <c r="AU424" i="29" s="1"/>
  <c r="AU417" i="19"/>
  <c r="AU417" i="29" s="1"/>
  <c r="AU416" i="19"/>
  <c r="AU416" i="29" s="1"/>
  <c r="AU702" i="19"/>
  <c r="AU702" i="29" s="1"/>
  <c r="AT702" i="29"/>
  <c r="AU694" i="19"/>
  <c r="AU694" i="29" s="1"/>
  <c r="AT694" i="29"/>
  <c r="AU657" i="19"/>
  <c r="AU657" i="29" s="1"/>
  <c r="AT657" i="29"/>
  <c r="AU653" i="19"/>
  <c r="AU653" i="29" s="1"/>
  <c r="AT653" i="29"/>
  <c r="AU563" i="19"/>
  <c r="AU563" i="29" s="1"/>
  <c r="AT563" i="29"/>
  <c r="AU551" i="19"/>
  <c r="AU551" i="29" s="1"/>
  <c r="AT551" i="29"/>
  <c r="AU539" i="19"/>
  <c r="AU539" i="29" s="1"/>
  <c r="AT539" i="29"/>
  <c r="AU535" i="19"/>
  <c r="AU535" i="29" s="1"/>
  <c r="AT535" i="29"/>
  <c r="AU605" i="19"/>
  <c r="AU605" i="29" s="1"/>
  <c r="AT605" i="29"/>
  <c r="AU601" i="19"/>
  <c r="AU601" i="29" s="1"/>
  <c r="AT601" i="29"/>
  <c r="AU597" i="19"/>
  <c r="AU597" i="29" s="1"/>
  <c r="AT597" i="29"/>
  <c r="AU585" i="19"/>
  <c r="AU585" i="29" s="1"/>
  <c r="AT585" i="29"/>
  <c r="AU581" i="19"/>
  <c r="AU581" i="29" s="1"/>
  <c r="AT581" i="29"/>
  <c r="AU577" i="19"/>
  <c r="AU577" i="29" s="1"/>
  <c r="AT577" i="29"/>
  <c r="AU517" i="19"/>
  <c r="AU517" i="29" s="1"/>
  <c r="AT517" i="29"/>
  <c r="AU513" i="19"/>
  <c r="AU513" i="29" s="1"/>
  <c r="AT513" i="29"/>
  <c r="AU501" i="19"/>
  <c r="AU501" i="29" s="1"/>
  <c r="AT501" i="29"/>
  <c r="AU497" i="19"/>
  <c r="AU497" i="29" s="1"/>
  <c r="AT497" i="29"/>
  <c r="AU493" i="19"/>
  <c r="AU493" i="29" s="1"/>
  <c r="AT493" i="29"/>
  <c r="AU489" i="19"/>
  <c r="AU489" i="29" s="1"/>
  <c r="AT489" i="29"/>
  <c r="AU485" i="19"/>
  <c r="AU485" i="29" s="1"/>
  <c r="AT485" i="29"/>
  <c r="AU397" i="19"/>
  <c r="AU397" i="29" s="1"/>
  <c r="AT397" i="29"/>
  <c r="AU393" i="19"/>
  <c r="AU393" i="29" s="1"/>
  <c r="AT393" i="29"/>
  <c r="AU389" i="19"/>
  <c r="AU389" i="29" s="1"/>
  <c r="AT389" i="29"/>
  <c r="AU731" i="19"/>
  <c r="AU731" i="29" s="1"/>
  <c r="AT731" i="29"/>
  <c r="AU727" i="19"/>
  <c r="AU727" i="29" s="1"/>
  <c r="AT727" i="29"/>
  <c r="AU723" i="19"/>
  <c r="AU723" i="29" s="1"/>
  <c r="AT723" i="29"/>
  <c r="AU719" i="19"/>
  <c r="AU719" i="29" s="1"/>
  <c r="AT719" i="29"/>
  <c r="AU715" i="19"/>
  <c r="AU715" i="29" s="1"/>
  <c r="AT715" i="29"/>
  <c r="AU679" i="19"/>
  <c r="AU679" i="29" s="1"/>
  <c r="AT679" i="29"/>
  <c r="AU675" i="19"/>
  <c r="AU675" i="29" s="1"/>
  <c r="AT675" i="29"/>
  <c r="AU671" i="19"/>
  <c r="AU671" i="29" s="1"/>
  <c r="AT671" i="29"/>
  <c r="AU667" i="19"/>
  <c r="AU667" i="29" s="1"/>
  <c r="AT667" i="29"/>
  <c r="AU663" i="19"/>
  <c r="AU663" i="29" s="1"/>
  <c r="AT663" i="29"/>
  <c r="AU659" i="19"/>
  <c r="AU659" i="29" s="1"/>
  <c r="AT659" i="29"/>
  <c r="AU655" i="19"/>
  <c r="AU655" i="29" s="1"/>
  <c r="AT655" i="29"/>
  <c r="AU651" i="19"/>
  <c r="AU651" i="29" s="1"/>
  <c r="AT651" i="29"/>
  <c r="AU647" i="19"/>
  <c r="AU647" i="29" s="1"/>
  <c r="AT647" i="29"/>
  <c r="AU643" i="19"/>
  <c r="AU643" i="29" s="1"/>
  <c r="AT643" i="29"/>
  <c r="AU639" i="19"/>
  <c r="AU639" i="29" s="1"/>
  <c r="AT639" i="29"/>
  <c r="AU635" i="19"/>
  <c r="AU635" i="29" s="1"/>
  <c r="AT635" i="29"/>
  <c r="AU631" i="19"/>
  <c r="AU631" i="29" s="1"/>
  <c r="AT631" i="29"/>
  <c r="AU627" i="19"/>
  <c r="AU627" i="29" s="1"/>
  <c r="AT627" i="29"/>
  <c r="AU623" i="19"/>
  <c r="AU623" i="29" s="1"/>
  <c r="AT623" i="29"/>
  <c r="AU415" i="19"/>
  <c r="AU415" i="29" s="1"/>
  <c r="AT415" i="29"/>
  <c r="AU411" i="19"/>
  <c r="AU411" i="29" s="1"/>
  <c r="AT411" i="29"/>
  <c r="AU407" i="19"/>
  <c r="AU407" i="29" s="1"/>
  <c r="AT407" i="29"/>
  <c r="AU403" i="19"/>
  <c r="AU403" i="29" s="1"/>
  <c r="AT403" i="29"/>
  <c r="AU399" i="19"/>
  <c r="AU399" i="29" s="1"/>
  <c r="AT399" i="29"/>
  <c r="AU395" i="19"/>
  <c r="AU395" i="29" s="1"/>
  <c r="AT395" i="29"/>
  <c r="AU391" i="19"/>
  <c r="AU391" i="29" s="1"/>
  <c r="AT391" i="29"/>
  <c r="AU387" i="19"/>
  <c r="AU387" i="29" s="1"/>
  <c r="AT387" i="29"/>
  <c r="AU383" i="19"/>
  <c r="AU383" i="29" s="1"/>
  <c r="AT383" i="29"/>
  <c r="AU379" i="19"/>
  <c r="AU379" i="29" s="1"/>
  <c r="AT379" i="29"/>
  <c r="AU375" i="19"/>
  <c r="AU375" i="29" s="1"/>
  <c r="AT375" i="29"/>
  <c r="AU371" i="19"/>
  <c r="AU371" i="29" s="1"/>
  <c r="AT371" i="29"/>
  <c r="AU367" i="19"/>
  <c r="AU367" i="29" s="1"/>
  <c r="AT367" i="29"/>
  <c r="AU363" i="19"/>
  <c r="AU363" i="29" s="1"/>
  <c r="AT363" i="29"/>
  <c r="AU359" i="19"/>
  <c r="AU359" i="29" s="1"/>
  <c r="AT359" i="29"/>
  <c r="AU355" i="19"/>
  <c r="AU355" i="29" s="1"/>
  <c r="AT355" i="29"/>
  <c r="AU351" i="19"/>
  <c r="AU351" i="29" s="1"/>
  <c r="AT351" i="29"/>
  <c r="AU347" i="19"/>
  <c r="AU347" i="29" s="1"/>
  <c r="AT347" i="29"/>
  <c r="AU728" i="19"/>
  <c r="AU728" i="29" s="1"/>
  <c r="AU724" i="19"/>
  <c r="AU724" i="29" s="1"/>
  <c r="AU720" i="19"/>
  <c r="AU720" i="29" s="1"/>
  <c r="AU716" i="19"/>
  <c r="AU716" i="29" s="1"/>
  <c r="AU712" i="19"/>
  <c r="AU712" i="29" s="1"/>
  <c r="AT712" i="29"/>
  <c r="AU708" i="19"/>
  <c r="AU708" i="29" s="1"/>
  <c r="AT708" i="29"/>
  <c r="AU704" i="19"/>
  <c r="AU704" i="29" s="1"/>
  <c r="AT704" i="29"/>
  <c r="AU700" i="19"/>
  <c r="AU700" i="29" s="1"/>
  <c r="AT700" i="29"/>
  <c r="AU696" i="19"/>
  <c r="AU696" i="29" s="1"/>
  <c r="AT696" i="29"/>
  <c r="AU692" i="19"/>
  <c r="AU692" i="29" s="1"/>
  <c r="AT692" i="29"/>
  <c r="AU688" i="19"/>
  <c r="AU688" i="29" s="1"/>
  <c r="AT688" i="29"/>
  <c r="AU684" i="19"/>
  <c r="AU684" i="29" s="1"/>
  <c r="AT684" i="29"/>
  <c r="AU611" i="19"/>
  <c r="AU611" i="29" s="1"/>
  <c r="AT611" i="29"/>
  <c r="AU607" i="19"/>
  <c r="AU607" i="29" s="1"/>
  <c r="AT607" i="29"/>
  <c r="AU603" i="19"/>
  <c r="AU603" i="29" s="1"/>
  <c r="AT603" i="29"/>
  <c r="AU599" i="19"/>
  <c r="AU599" i="29" s="1"/>
  <c r="AT599" i="29"/>
  <c r="AU595" i="19"/>
  <c r="AU595" i="29" s="1"/>
  <c r="AT595" i="29"/>
  <c r="AU591" i="19"/>
  <c r="AU591" i="29" s="1"/>
  <c r="AT591" i="29"/>
  <c r="AU587" i="19"/>
  <c r="AU587" i="29" s="1"/>
  <c r="AT587" i="29"/>
  <c r="AU583" i="19"/>
  <c r="AU583" i="29" s="1"/>
  <c r="AT583" i="29"/>
  <c r="AU579" i="19"/>
  <c r="AU579" i="29" s="1"/>
  <c r="AT579" i="29"/>
  <c r="AU575" i="19"/>
  <c r="AU575" i="29" s="1"/>
  <c r="AT575" i="29"/>
  <c r="AU571" i="19"/>
  <c r="AU571" i="29" s="1"/>
  <c r="AT571" i="29"/>
  <c r="AU567" i="19"/>
  <c r="AU567" i="29" s="1"/>
  <c r="AT567" i="29"/>
  <c r="AU559" i="19"/>
  <c r="AU559" i="29" s="1"/>
  <c r="AU555" i="19"/>
  <c r="AU555" i="29" s="1"/>
  <c r="AU547" i="19"/>
  <c r="AU547" i="29" s="1"/>
  <c r="AU543" i="19"/>
  <c r="AU543" i="29" s="1"/>
  <c r="AU529" i="19"/>
  <c r="AU529" i="29" s="1"/>
  <c r="AU528" i="19"/>
  <c r="AU528" i="29" s="1"/>
  <c r="AU521" i="19"/>
  <c r="AU521" i="29" s="1"/>
  <c r="AU520" i="19"/>
  <c r="AU520" i="29" s="1"/>
  <c r="AU515" i="19"/>
  <c r="AU515" i="29" s="1"/>
  <c r="AT515" i="29"/>
  <c r="AU511" i="19"/>
  <c r="AU511" i="29" s="1"/>
  <c r="AT511" i="29"/>
  <c r="AU507" i="19"/>
  <c r="AU507" i="29" s="1"/>
  <c r="AT507" i="29"/>
  <c r="AU503" i="19"/>
  <c r="AU503" i="29" s="1"/>
  <c r="AT503" i="29"/>
  <c r="AU499" i="19"/>
  <c r="AU499" i="29" s="1"/>
  <c r="AT499" i="29"/>
  <c r="AU495" i="19"/>
  <c r="AU495" i="29" s="1"/>
  <c r="AT495" i="29"/>
  <c r="AU491" i="19"/>
  <c r="AU491" i="29" s="1"/>
  <c r="AT491" i="29"/>
  <c r="AU487" i="19"/>
  <c r="AU487" i="29" s="1"/>
  <c r="AT487" i="29"/>
  <c r="AU483" i="19"/>
  <c r="AU483" i="29" s="1"/>
  <c r="AT483" i="29"/>
  <c r="AU479" i="19"/>
  <c r="AU479" i="29" s="1"/>
  <c r="AT479" i="29"/>
  <c r="AU469" i="19"/>
  <c r="AU469" i="29" s="1"/>
  <c r="AU468" i="19"/>
  <c r="AU468" i="29" s="1"/>
  <c r="AU461" i="19"/>
  <c r="AU461" i="29" s="1"/>
  <c r="AU460" i="19"/>
  <c r="AU460" i="29" s="1"/>
  <c r="AU453" i="19"/>
  <c r="AU453" i="29" s="1"/>
  <c r="AU452" i="19"/>
  <c r="AU452" i="29" s="1"/>
  <c r="AU445" i="19"/>
  <c r="AU445" i="29" s="1"/>
  <c r="AU444" i="19"/>
  <c r="AU444" i="29" s="1"/>
  <c r="AU437" i="19"/>
  <c r="AU437" i="29" s="1"/>
  <c r="AU436" i="19"/>
  <c r="AU436" i="29" s="1"/>
  <c r="AU429" i="19"/>
  <c r="AU429" i="29" s="1"/>
  <c r="AU428" i="19"/>
  <c r="AU428" i="29" s="1"/>
  <c r="AU421" i="19"/>
  <c r="AU421" i="29" s="1"/>
  <c r="AU420" i="19"/>
  <c r="AU420" i="29" s="1"/>
  <c r="AU328" i="19"/>
  <c r="AU328" i="29" s="1"/>
  <c r="AU327" i="19"/>
  <c r="AU327" i="29" s="1"/>
  <c r="AU323" i="19"/>
  <c r="AU323" i="29" s="1"/>
  <c r="AU319" i="19"/>
  <c r="AU319" i="29" s="1"/>
  <c r="AU315" i="19"/>
  <c r="AU315" i="29" s="1"/>
  <c r="AU307" i="19"/>
  <c r="AU307" i="29" s="1"/>
  <c r="AU296" i="19"/>
  <c r="AU296" i="29" s="1"/>
  <c r="AU295" i="19"/>
  <c r="AU295" i="29" s="1"/>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20" i="19"/>
  <c r="Q219" i="19"/>
  <c r="Q218" i="19"/>
  <c r="Q217" i="19"/>
  <c r="Q216"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Q10" i="19"/>
  <c r="Q9" i="19"/>
  <c r="O253" i="19"/>
  <c r="O252" i="19"/>
  <c r="O251" i="19"/>
  <c r="O250" i="19"/>
  <c r="O249" i="19"/>
  <c r="O248" i="19"/>
  <c r="O247" i="19"/>
  <c r="O246" i="19"/>
  <c r="O245" i="19"/>
  <c r="O244" i="19"/>
  <c r="O243" i="19"/>
  <c r="O242" i="19"/>
  <c r="O241" i="19"/>
  <c r="O240" i="19"/>
  <c r="O239" i="19"/>
  <c r="O238" i="19"/>
  <c r="O237" i="19"/>
  <c r="O236" i="19"/>
  <c r="O235" i="19"/>
  <c r="O234" i="19"/>
  <c r="O233" i="19"/>
  <c r="O232" i="19"/>
  <c r="O231" i="19"/>
  <c r="O230" i="19"/>
  <c r="O229" i="19"/>
  <c r="O228" i="19"/>
  <c r="O227" i="19"/>
  <c r="O226" i="19"/>
  <c r="O225" i="19"/>
  <c r="O224" i="19"/>
  <c r="O223" i="19"/>
  <c r="O222" i="19"/>
  <c r="O221" i="19"/>
  <c r="O220" i="19"/>
  <c r="O219" i="19"/>
  <c r="O218" i="19"/>
  <c r="O217" i="19"/>
  <c r="O216" i="19"/>
  <c r="O215" i="19"/>
  <c r="O214" i="19"/>
  <c r="O213" i="19"/>
  <c r="O212" i="19"/>
  <c r="O211" i="19"/>
  <c r="O210" i="19"/>
  <c r="O209" i="19"/>
  <c r="O208" i="19"/>
  <c r="O207" i="19"/>
  <c r="O206" i="19"/>
  <c r="O205" i="19"/>
  <c r="O204" i="19"/>
  <c r="O203" i="19"/>
  <c r="O202" i="19"/>
  <c r="O201" i="19"/>
  <c r="O200" i="19"/>
  <c r="O199" i="19"/>
  <c r="O198" i="19"/>
  <c r="O197" i="19"/>
  <c r="O196" i="19"/>
  <c r="O195" i="19"/>
  <c r="O194" i="19"/>
  <c r="O193" i="19"/>
  <c r="O192" i="19"/>
  <c r="O191" i="19"/>
  <c r="O190" i="19"/>
  <c r="O189" i="19"/>
  <c r="O188" i="19"/>
  <c r="O187" i="19"/>
  <c r="O186" i="19"/>
  <c r="O185" i="19"/>
  <c r="O184" i="19"/>
  <c r="O183" i="19"/>
  <c r="O182" i="19"/>
  <c r="O181" i="19"/>
  <c r="O180" i="19"/>
  <c r="O179" i="19"/>
  <c r="O178" i="19"/>
  <c r="O177" i="19"/>
  <c r="O176" i="19"/>
  <c r="O175" i="19"/>
  <c r="O174" i="19"/>
  <c r="O173" i="19"/>
  <c r="O172" i="19"/>
  <c r="O171" i="19"/>
  <c r="O170" i="19"/>
  <c r="O169" i="19"/>
  <c r="O168" i="19"/>
  <c r="O167" i="19"/>
  <c r="O166" i="19"/>
  <c r="O165" i="19"/>
  <c r="O164" i="19"/>
  <c r="O163" i="19"/>
  <c r="O162" i="19"/>
  <c r="O161" i="19"/>
  <c r="O160" i="19"/>
  <c r="O159" i="19"/>
  <c r="O158" i="19"/>
  <c r="O157" i="19"/>
  <c r="O156" i="19"/>
  <c r="O155" i="19"/>
  <c r="O154" i="19"/>
  <c r="O153" i="19"/>
  <c r="O152" i="19"/>
  <c r="O151" i="19"/>
  <c r="O150" i="19"/>
  <c r="O149" i="19"/>
  <c r="O148" i="19"/>
  <c r="O147" i="19"/>
  <c r="O146" i="19"/>
  <c r="O145" i="19"/>
  <c r="O144" i="19"/>
  <c r="O143" i="19"/>
  <c r="O142" i="19"/>
  <c r="O141" i="19"/>
  <c r="O140" i="19"/>
  <c r="O139" i="19"/>
  <c r="O138" i="19"/>
  <c r="O137" i="19"/>
  <c r="O136" i="19"/>
  <c r="O135" i="19"/>
  <c r="O134" i="19"/>
  <c r="O133" i="19"/>
  <c r="O132" i="19"/>
  <c r="O131" i="19"/>
  <c r="O130" i="19"/>
  <c r="O129" i="19"/>
  <c r="O128" i="19"/>
  <c r="O127" i="19"/>
  <c r="O126" i="19"/>
  <c r="O125" i="19"/>
  <c r="O124" i="19"/>
  <c r="O123" i="19"/>
  <c r="O122" i="19"/>
  <c r="O121" i="19"/>
  <c r="O120" i="19"/>
  <c r="O119" i="19"/>
  <c r="O118" i="19"/>
  <c r="O117" i="19"/>
  <c r="O116" i="19"/>
  <c r="O115" i="19"/>
  <c r="O114" i="19"/>
  <c r="O113" i="19"/>
  <c r="O112" i="19"/>
  <c r="O111" i="19"/>
  <c r="O110" i="19"/>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F9" i="19"/>
  <c r="BE253" i="19" l="1"/>
  <c r="BD253" i="19"/>
  <c r="AZ253" i="19"/>
  <c r="AY253" i="19"/>
  <c r="AX253" i="19"/>
  <c r="X253" i="19" s="1"/>
  <c r="AW253" i="19"/>
  <c r="AV253" i="19"/>
  <c r="AL253" i="19"/>
  <c r="AT253" i="19" s="1"/>
  <c r="AK253" i="19"/>
  <c r="AJ253" i="19"/>
  <c r="AI253" i="19"/>
  <c r="AH253" i="19"/>
  <c r="AG253" i="19"/>
  <c r="AF253" i="19"/>
  <c r="AC253" i="19"/>
  <c r="AD253" i="19" s="1"/>
  <c r="AB253" i="19"/>
  <c r="AA253" i="19"/>
  <c r="Z253" i="19"/>
  <c r="Y253" i="19"/>
  <c r="W253" i="19"/>
  <c r="T253" i="19"/>
  <c r="V253" i="19" s="1"/>
  <c r="S253" i="19"/>
  <c r="R253" i="19"/>
  <c r="L253" i="19"/>
  <c r="P253" i="19" s="1"/>
  <c r="K253" i="19"/>
  <c r="J253" i="19"/>
  <c r="I253" i="19"/>
  <c r="H253" i="19"/>
  <c r="G253" i="19"/>
  <c r="F253" i="19"/>
  <c r="BE252" i="19"/>
  <c r="BD252" i="19"/>
  <c r="AZ252" i="19"/>
  <c r="AY252" i="19"/>
  <c r="AX252" i="19"/>
  <c r="X252" i="19" s="1"/>
  <c r="AW252" i="19"/>
  <c r="AV252" i="19"/>
  <c r="AL252" i="19"/>
  <c r="AK252" i="19"/>
  <c r="AJ252" i="19"/>
  <c r="AI252" i="19"/>
  <c r="AH252" i="19"/>
  <c r="AG252" i="19"/>
  <c r="AF252" i="19"/>
  <c r="AC252" i="19"/>
  <c r="AE252" i="19" s="1"/>
  <c r="AB252" i="19"/>
  <c r="AA252" i="19"/>
  <c r="Z252" i="19"/>
  <c r="Y252" i="19"/>
  <c r="W252" i="19"/>
  <c r="T252" i="19"/>
  <c r="U252" i="19" s="1"/>
  <c r="S252" i="19"/>
  <c r="R252" i="19"/>
  <c r="L252" i="19"/>
  <c r="K252" i="19"/>
  <c r="J252" i="19"/>
  <c r="I252" i="19"/>
  <c r="H252" i="19"/>
  <c r="G252" i="19"/>
  <c r="F252" i="19"/>
  <c r="BE251" i="19"/>
  <c r="BD251" i="19"/>
  <c r="AZ251" i="19"/>
  <c r="AY251" i="19"/>
  <c r="AX251" i="19"/>
  <c r="X251" i="19" s="1"/>
  <c r="AW251" i="19"/>
  <c r="AV251" i="19"/>
  <c r="AL251" i="19"/>
  <c r="AT251" i="19" s="1"/>
  <c r="AK251" i="19"/>
  <c r="AJ251" i="19"/>
  <c r="AI251" i="19"/>
  <c r="AH251" i="19"/>
  <c r="AG251" i="19"/>
  <c r="AF251" i="19"/>
  <c r="AC251" i="19"/>
  <c r="AD251" i="19" s="1"/>
  <c r="AB251" i="19"/>
  <c r="AA251" i="19"/>
  <c r="Z251" i="19"/>
  <c r="Y251" i="19"/>
  <c r="W251" i="19"/>
  <c r="T251" i="19"/>
  <c r="V251" i="19" s="1"/>
  <c r="S251" i="19"/>
  <c r="R251" i="19"/>
  <c r="L251" i="19"/>
  <c r="P251" i="19" s="1"/>
  <c r="K251" i="19"/>
  <c r="J251" i="19"/>
  <c r="I251" i="19"/>
  <c r="H251" i="19"/>
  <c r="G251" i="19"/>
  <c r="F251" i="19"/>
  <c r="BE250" i="19"/>
  <c r="BD250" i="19"/>
  <c r="AZ250" i="19"/>
  <c r="AY250" i="19"/>
  <c r="AX250" i="19"/>
  <c r="X250" i="19" s="1"/>
  <c r="AW250" i="19"/>
  <c r="AV250" i="19"/>
  <c r="AL250" i="19"/>
  <c r="AK250" i="19"/>
  <c r="AJ250" i="19"/>
  <c r="AI250" i="19"/>
  <c r="AH250" i="19"/>
  <c r="AG250" i="19"/>
  <c r="AF250" i="19"/>
  <c r="AC250" i="19"/>
  <c r="AE250" i="19" s="1"/>
  <c r="AB250" i="19"/>
  <c r="AA250" i="19"/>
  <c r="Z250" i="19"/>
  <c r="Y250" i="19"/>
  <c r="W250" i="19"/>
  <c r="T250" i="19"/>
  <c r="U250" i="19" s="1"/>
  <c r="S250" i="19"/>
  <c r="R250" i="19"/>
  <c r="L250" i="19"/>
  <c r="K250" i="19"/>
  <c r="J250" i="19"/>
  <c r="I250" i="19"/>
  <c r="H250" i="19"/>
  <c r="G250" i="19"/>
  <c r="F250" i="19"/>
  <c r="BE249" i="19"/>
  <c r="BD249" i="19"/>
  <c r="AZ249" i="19"/>
  <c r="AY249" i="19"/>
  <c r="AX249" i="19"/>
  <c r="X249" i="19" s="1"/>
  <c r="AW249" i="19"/>
  <c r="AV249" i="19"/>
  <c r="AL249" i="19"/>
  <c r="AT249" i="19" s="1"/>
  <c r="AK249" i="19"/>
  <c r="AJ249" i="19"/>
  <c r="AI249" i="19"/>
  <c r="AH249" i="19"/>
  <c r="AG249" i="19"/>
  <c r="AF249" i="19"/>
  <c r="AC249" i="19"/>
  <c r="AD249" i="19" s="1"/>
  <c r="AB249" i="19"/>
  <c r="AA249" i="19"/>
  <c r="Z249" i="19"/>
  <c r="Y249" i="19"/>
  <c r="W249" i="19"/>
  <c r="T249" i="19"/>
  <c r="V249" i="19" s="1"/>
  <c r="S249" i="19"/>
  <c r="R249" i="19"/>
  <c r="L249" i="19"/>
  <c r="P249" i="19" s="1"/>
  <c r="K249" i="19"/>
  <c r="J249" i="19"/>
  <c r="I249" i="19"/>
  <c r="H249" i="19"/>
  <c r="G249" i="19"/>
  <c r="F249" i="19"/>
  <c r="BE248" i="19"/>
  <c r="BD248" i="19"/>
  <c r="AZ248" i="19"/>
  <c r="AY248" i="19"/>
  <c r="AX248" i="19"/>
  <c r="X248" i="19" s="1"/>
  <c r="AW248" i="19"/>
  <c r="AV248" i="19"/>
  <c r="AL248" i="19"/>
  <c r="AT248" i="19" s="1"/>
  <c r="AK248" i="19"/>
  <c r="AJ248" i="19"/>
  <c r="AI248" i="19"/>
  <c r="AH248" i="19"/>
  <c r="AG248" i="19"/>
  <c r="AF248" i="19"/>
  <c r="AC248" i="19"/>
  <c r="AE248" i="19" s="1"/>
  <c r="AB248" i="19"/>
  <c r="AA248" i="19"/>
  <c r="Z248" i="19"/>
  <c r="Y248" i="19"/>
  <c r="W248" i="19"/>
  <c r="T248" i="19"/>
  <c r="U248" i="19" s="1"/>
  <c r="S248" i="19"/>
  <c r="R248" i="19"/>
  <c r="L248" i="19"/>
  <c r="K248" i="19"/>
  <c r="J248" i="19"/>
  <c r="I248" i="19"/>
  <c r="H248" i="19"/>
  <c r="G248" i="19"/>
  <c r="F248" i="19"/>
  <c r="BE247" i="19"/>
  <c r="BD247" i="19"/>
  <c r="AZ247" i="19"/>
  <c r="AY247" i="19"/>
  <c r="AX247" i="19"/>
  <c r="X247" i="19" s="1"/>
  <c r="AW247" i="19"/>
  <c r="AV247" i="19"/>
  <c r="AL247" i="19"/>
  <c r="AT247" i="19" s="1"/>
  <c r="AK247" i="19"/>
  <c r="AJ247" i="19"/>
  <c r="AI247" i="19"/>
  <c r="AH247" i="19"/>
  <c r="AG247" i="19"/>
  <c r="AF247" i="19"/>
  <c r="AC247" i="19"/>
  <c r="AD247" i="19" s="1"/>
  <c r="AB247" i="19"/>
  <c r="AA247" i="19"/>
  <c r="Z247" i="19"/>
  <c r="Y247" i="19"/>
  <c r="W247" i="19"/>
  <c r="T247" i="19"/>
  <c r="V247" i="19" s="1"/>
  <c r="S247" i="19"/>
  <c r="R247" i="19"/>
  <c r="L247" i="19"/>
  <c r="P247" i="19" s="1"/>
  <c r="K247" i="19"/>
  <c r="J247" i="19"/>
  <c r="I247" i="19"/>
  <c r="H247" i="19"/>
  <c r="G247" i="19"/>
  <c r="F247" i="19"/>
  <c r="BE246" i="19"/>
  <c r="BD246" i="19"/>
  <c r="AZ246" i="19"/>
  <c r="AY246" i="19"/>
  <c r="AX246" i="19"/>
  <c r="X246" i="19" s="1"/>
  <c r="AW246" i="19"/>
  <c r="AV246" i="19"/>
  <c r="AL246" i="19"/>
  <c r="AT246" i="19" s="1"/>
  <c r="AK246" i="19"/>
  <c r="AJ246" i="19"/>
  <c r="AI246" i="19"/>
  <c r="AH246" i="19"/>
  <c r="AG246" i="19"/>
  <c r="AF246" i="19"/>
  <c r="AC246" i="19"/>
  <c r="AE246" i="19" s="1"/>
  <c r="AB246" i="19"/>
  <c r="AA246" i="19"/>
  <c r="Z246" i="19"/>
  <c r="Y246" i="19"/>
  <c r="W246" i="19"/>
  <c r="T246" i="19"/>
  <c r="U246" i="19" s="1"/>
  <c r="S246" i="19"/>
  <c r="R246" i="19"/>
  <c r="L246" i="19"/>
  <c r="K246" i="19"/>
  <c r="J246" i="19"/>
  <c r="I246" i="19"/>
  <c r="H246" i="19"/>
  <c r="G246" i="19"/>
  <c r="F246" i="19"/>
  <c r="BE245" i="19"/>
  <c r="BD245" i="19"/>
  <c r="AZ245" i="19"/>
  <c r="AY245" i="19"/>
  <c r="AX245" i="19"/>
  <c r="X245" i="19" s="1"/>
  <c r="AW245" i="19"/>
  <c r="AV245" i="19"/>
  <c r="AL245" i="19"/>
  <c r="AT245" i="19" s="1"/>
  <c r="AK245" i="19"/>
  <c r="AJ245" i="19"/>
  <c r="AI245" i="19"/>
  <c r="AH245" i="19"/>
  <c r="AG245" i="19"/>
  <c r="AF245" i="19"/>
  <c r="AC245" i="19"/>
  <c r="AD245" i="19" s="1"/>
  <c r="AB245" i="19"/>
  <c r="AA245" i="19"/>
  <c r="Z245" i="19"/>
  <c r="Y245" i="19"/>
  <c r="W245" i="19"/>
  <c r="T245" i="19"/>
  <c r="V245" i="19" s="1"/>
  <c r="S245" i="19"/>
  <c r="R245" i="19"/>
  <c r="L245" i="19"/>
  <c r="P245" i="19" s="1"/>
  <c r="K245" i="19"/>
  <c r="J245" i="19"/>
  <c r="I245" i="19"/>
  <c r="H245" i="19"/>
  <c r="G245" i="19"/>
  <c r="F245" i="19"/>
  <c r="BE244" i="19"/>
  <c r="BD244" i="19"/>
  <c r="AZ244" i="19"/>
  <c r="AY244" i="19"/>
  <c r="AX244" i="19"/>
  <c r="X244" i="19" s="1"/>
  <c r="AW244" i="19"/>
  <c r="AV244" i="19"/>
  <c r="AL244" i="19"/>
  <c r="AT244" i="19" s="1"/>
  <c r="AK244" i="19"/>
  <c r="AJ244" i="19"/>
  <c r="AI244" i="19"/>
  <c r="AH244" i="19"/>
  <c r="AG244" i="19"/>
  <c r="AF244" i="19"/>
  <c r="AC244" i="19"/>
  <c r="AE244" i="19" s="1"/>
  <c r="AB244" i="19"/>
  <c r="AA244" i="19"/>
  <c r="Z244" i="19"/>
  <c r="Y244" i="19"/>
  <c r="W244" i="19"/>
  <c r="T244" i="19"/>
  <c r="U244" i="19" s="1"/>
  <c r="S244" i="19"/>
  <c r="R244" i="19"/>
  <c r="L244" i="19"/>
  <c r="K244" i="19"/>
  <c r="J244" i="19"/>
  <c r="I244" i="19"/>
  <c r="H244" i="19"/>
  <c r="G244" i="19"/>
  <c r="F244" i="19"/>
  <c r="BE243" i="19"/>
  <c r="BD243" i="19"/>
  <c r="AZ243" i="19"/>
  <c r="AY243" i="19"/>
  <c r="AX243" i="19"/>
  <c r="X243" i="19" s="1"/>
  <c r="AW243" i="19"/>
  <c r="AV243" i="19"/>
  <c r="AL243" i="19"/>
  <c r="AT243" i="19" s="1"/>
  <c r="AK243" i="19"/>
  <c r="AJ243" i="19"/>
  <c r="AI243" i="19"/>
  <c r="AH243" i="19"/>
  <c r="AG243" i="19"/>
  <c r="AF243" i="19"/>
  <c r="AC243" i="19"/>
  <c r="AD243" i="19" s="1"/>
  <c r="AB243" i="19"/>
  <c r="AA243" i="19"/>
  <c r="Z243" i="19"/>
  <c r="Y243" i="19"/>
  <c r="W243" i="19"/>
  <c r="T243" i="19"/>
  <c r="V243" i="19" s="1"/>
  <c r="S243" i="19"/>
  <c r="R243" i="19"/>
  <c r="L243" i="19"/>
  <c r="K243" i="19"/>
  <c r="J243" i="19"/>
  <c r="I243" i="19"/>
  <c r="H243" i="19"/>
  <c r="G243" i="19"/>
  <c r="F243" i="19"/>
  <c r="BE242" i="19"/>
  <c r="BD242" i="19"/>
  <c r="AZ242" i="19"/>
  <c r="AY242" i="19"/>
  <c r="AX242" i="19"/>
  <c r="X242" i="19" s="1"/>
  <c r="AW242" i="19"/>
  <c r="AV242" i="19"/>
  <c r="AL242" i="19"/>
  <c r="AT242" i="19" s="1"/>
  <c r="AK242" i="19"/>
  <c r="AJ242" i="19"/>
  <c r="AI242" i="19"/>
  <c r="AH242" i="19"/>
  <c r="AG242" i="19"/>
  <c r="AF242" i="19"/>
  <c r="AC242" i="19"/>
  <c r="AD242" i="19" s="1"/>
  <c r="AB242" i="19"/>
  <c r="AA242" i="19"/>
  <c r="Z242" i="19"/>
  <c r="Y242" i="19"/>
  <c r="W242" i="19"/>
  <c r="T242" i="19"/>
  <c r="V242" i="19" s="1"/>
  <c r="S242" i="19"/>
  <c r="R242" i="19"/>
  <c r="L242" i="19"/>
  <c r="P242" i="19" s="1"/>
  <c r="K242" i="19"/>
  <c r="J242" i="19"/>
  <c r="I242" i="19"/>
  <c r="H242" i="19"/>
  <c r="G242" i="19"/>
  <c r="F242" i="19"/>
  <c r="BE241" i="19"/>
  <c r="BD241" i="19"/>
  <c r="AZ241" i="19"/>
  <c r="AY241" i="19"/>
  <c r="AX241" i="19"/>
  <c r="X241" i="19" s="1"/>
  <c r="AW241" i="19"/>
  <c r="AV241" i="19"/>
  <c r="AL241" i="19"/>
  <c r="AK241" i="19"/>
  <c r="AJ241" i="19"/>
  <c r="AI241" i="19"/>
  <c r="AH241" i="19"/>
  <c r="AG241" i="19"/>
  <c r="AF241" i="19"/>
  <c r="AC241" i="19"/>
  <c r="AE241" i="19" s="1"/>
  <c r="AB241" i="19"/>
  <c r="AA241" i="19"/>
  <c r="Z241" i="19"/>
  <c r="Y241" i="19"/>
  <c r="W241" i="19"/>
  <c r="T241" i="19"/>
  <c r="U241" i="19" s="1"/>
  <c r="S241" i="19"/>
  <c r="R241" i="19"/>
  <c r="L241" i="19"/>
  <c r="K241" i="19"/>
  <c r="J241" i="19"/>
  <c r="I241" i="19"/>
  <c r="H241" i="19"/>
  <c r="G241" i="19"/>
  <c r="F241" i="19"/>
  <c r="BE240" i="19"/>
  <c r="BD240" i="19"/>
  <c r="AZ240" i="19"/>
  <c r="AY240" i="19"/>
  <c r="AX240" i="19"/>
  <c r="X240" i="19" s="1"/>
  <c r="AW240" i="19"/>
  <c r="AV240" i="19"/>
  <c r="AL240" i="19"/>
  <c r="AT240" i="19" s="1"/>
  <c r="AK240" i="19"/>
  <c r="AJ240" i="19"/>
  <c r="AI240" i="19"/>
  <c r="AH240" i="19"/>
  <c r="AG240" i="19"/>
  <c r="AF240" i="19"/>
  <c r="AC240" i="19"/>
  <c r="AD240" i="19" s="1"/>
  <c r="AB240" i="19"/>
  <c r="AA240" i="19"/>
  <c r="Z240" i="19"/>
  <c r="Y240" i="19"/>
  <c r="W240" i="19"/>
  <c r="T240" i="19"/>
  <c r="V240" i="19" s="1"/>
  <c r="S240" i="19"/>
  <c r="R240" i="19"/>
  <c r="L240" i="19"/>
  <c r="P240" i="19" s="1"/>
  <c r="K240" i="19"/>
  <c r="J240" i="19"/>
  <c r="I240" i="19"/>
  <c r="H240" i="19"/>
  <c r="G240" i="19"/>
  <c r="F240" i="19"/>
  <c r="BE239" i="19"/>
  <c r="BD239" i="19"/>
  <c r="AZ239" i="19"/>
  <c r="AY239" i="19"/>
  <c r="AX239" i="19"/>
  <c r="X239" i="19" s="1"/>
  <c r="AW239" i="19"/>
  <c r="AV239" i="19"/>
  <c r="AL239" i="19"/>
  <c r="AK239" i="19"/>
  <c r="AJ239" i="19"/>
  <c r="AI239" i="19"/>
  <c r="AH239" i="19"/>
  <c r="AG239" i="19"/>
  <c r="AF239" i="19"/>
  <c r="AC239" i="19"/>
  <c r="AE239" i="19" s="1"/>
  <c r="AB239" i="19"/>
  <c r="AA239" i="19"/>
  <c r="Z239" i="19"/>
  <c r="Y239" i="19"/>
  <c r="W239" i="19"/>
  <c r="T239" i="19"/>
  <c r="U239" i="19" s="1"/>
  <c r="S239" i="19"/>
  <c r="R239" i="19"/>
  <c r="L239" i="19"/>
  <c r="K239" i="19"/>
  <c r="J239" i="19"/>
  <c r="I239" i="19"/>
  <c r="H239" i="19"/>
  <c r="G239" i="19"/>
  <c r="F239" i="19"/>
  <c r="BE238" i="19"/>
  <c r="BD238" i="19"/>
  <c r="AZ238" i="19"/>
  <c r="AY238" i="19"/>
  <c r="AX238" i="19"/>
  <c r="X238" i="19" s="1"/>
  <c r="AW238" i="19"/>
  <c r="AV238" i="19"/>
  <c r="AL238" i="19"/>
  <c r="AT238" i="19" s="1"/>
  <c r="AK238" i="19"/>
  <c r="AJ238" i="19"/>
  <c r="AI238" i="19"/>
  <c r="AH238" i="19"/>
  <c r="AG238" i="19"/>
  <c r="AF238" i="19"/>
  <c r="AC238" i="19"/>
  <c r="AD238" i="19" s="1"/>
  <c r="AB238" i="19"/>
  <c r="AA238" i="19"/>
  <c r="Z238" i="19"/>
  <c r="Y238" i="19"/>
  <c r="W238" i="19"/>
  <c r="T238" i="19"/>
  <c r="V238" i="19" s="1"/>
  <c r="S238" i="19"/>
  <c r="R238" i="19"/>
  <c r="L238" i="19"/>
  <c r="P238" i="19" s="1"/>
  <c r="K238" i="19"/>
  <c r="J238" i="19"/>
  <c r="I238" i="19"/>
  <c r="H238" i="19"/>
  <c r="G238" i="19"/>
  <c r="F238" i="19"/>
  <c r="BE237" i="19"/>
  <c r="BD237" i="19"/>
  <c r="AZ237" i="19"/>
  <c r="AY237" i="19"/>
  <c r="AX237" i="19"/>
  <c r="X237" i="19" s="1"/>
  <c r="AW237" i="19"/>
  <c r="AV237" i="19"/>
  <c r="AL237" i="19"/>
  <c r="AK237" i="19"/>
  <c r="AJ237" i="19"/>
  <c r="AI237" i="19"/>
  <c r="AH237" i="19"/>
  <c r="AG237" i="19"/>
  <c r="AF237" i="19"/>
  <c r="AC237" i="19"/>
  <c r="AE237" i="19" s="1"/>
  <c r="AB237" i="19"/>
  <c r="AA237" i="19"/>
  <c r="Z237" i="19"/>
  <c r="Y237" i="19"/>
  <c r="W237" i="19"/>
  <c r="T237" i="19"/>
  <c r="U237" i="19" s="1"/>
  <c r="S237" i="19"/>
  <c r="R237" i="19"/>
  <c r="L237" i="19"/>
  <c r="N237" i="19" s="1"/>
  <c r="K237" i="19"/>
  <c r="J237" i="19"/>
  <c r="I237" i="19"/>
  <c r="H237" i="19"/>
  <c r="G237" i="19"/>
  <c r="F237" i="19"/>
  <c r="BE236" i="19"/>
  <c r="BD236" i="19"/>
  <c r="AZ236" i="19"/>
  <c r="AY236" i="19"/>
  <c r="AX236" i="19"/>
  <c r="X236" i="19" s="1"/>
  <c r="AW236" i="19"/>
  <c r="AV236" i="19"/>
  <c r="AL236" i="19"/>
  <c r="AK236" i="19"/>
  <c r="AJ236" i="19"/>
  <c r="AI236" i="19"/>
  <c r="AH236" i="19"/>
  <c r="AG236" i="19"/>
  <c r="AF236" i="19"/>
  <c r="AC236" i="19"/>
  <c r="AD236" i="19" s="1"/>
  <c r="AB236" i="19"/>
  <c r="AA236" i="19"/>
  <c r="Z236" i="19"/>
  <c r="Y236" i="19"/>
  <c r="W236" i="19"/>
  <c r="T236" i="19"/>
  <c r="V236" i="19" s="1"/>
  <c r="S236" i="19"/>
  <c r="R236" i="19"/>
  <c r="L236" i="19"/>
  <c r="P236" i="19" s="1"/>
  <c r="K236" i="19"/>
  <c r="J236" i="19"/>
  <c r="I236" i="19"/>
  <c r="H236" i="19"/>
  <c r="G236" i="19"/>
  <c r="F236" i="19"/>
  <c r="BE235" i="19"/>
  <c r="BD235" i="19"/>
  <c r="AZ235" i="19"/>
  <c r="AY235" i="19"/>
  <c r="AX235" i="19"/>
  <c r="X235" i="19" s="1"/>
  <c r="AW235" i="19"/>
  <c r="AV235" i="19"/>
  <c r="AL235" i="19"/>
  <c r="AT235" i="19" s="1"/>
  <c r="AK235" i="19"/>
  <c r="AJ235" i="19"/>
  <c r="AI235" i="19"/>
  <c r="AH235" i="19"/>
  <c r="AG235" i="19"/>
  <c r="AF235" i="19"/>
  <c r="AC235" i="19"/>
  <c r="AE235" i="19" s="1"/>
  <c r="AB235" i="19"/>
  <c r="AA235" i="19"/>
  <c r="Z235" i="19"/>
  <c r="Y235" i="19"/>
  <c r="W235" i="19"/>
  <c r="T235" i="19"/>
  <c r="U235" i="19" s="1"/>
  <c r="S235" i="19"/>
  <c r="R235" i="19"/>
  <c r="L235" i="19"/>
  <c r="N235" i="19" s="1"/>
  <c r="K235" i="19"/>
  <c r="J235" i="19"/>
  <c r="I235" i="19"/>
  <c r="H235" i="19"/>
  <c r="G235" i="19"/>
  <c r="F235" i="19"/>
  <c r="BE234" i="19"/>
  <c r="BD234" i="19"/>
  <c r="AZ234" i="19"/>
  <c r="AY234" i="19"/>
  <c r="AX234" i="19"/>
  <c r="X234" i="19" s="1"/>
  <c r="AW234" i="19"/>
  <c r="AV234" i="19"/>
  <c r="AL234" i="19"/>
  <c r="AK234" i="19"/>
  <c r="AJ234" i="19"/>
  <c r="AI234" i="19"/>
  <c r="AH234" i="19"/>
  <c r="AG234" i="19"/>
  <c r="AF234" i="19"/>
  <c r="AC234" i="19"/>
  <c r="AD234" i="19" s="1"/>
  <c r="AB234" i="19"/>
  <c r="AA234" i="19"/>
  <c r="Z234" i="19"/>
  <c r="Y234" i="19"/>
  <c r="W234" i="19"/>
  <c r="T234" i="19"/>
  <c r="V234" i="19" s="1"/>
  <c r="S234" i="19"/>
  <c r="R234" i="19"/>
  <c r="L234" i="19"/>
  <c r="P234" i="19" s="1"/>
  <c r="K234" i="19"/>
  <c r="J234" i="19"/>
  <c r="I234" i="19"/>
  <c r="H234" i="19"/>
  <c r="G234" i="19"/>
  <c r="F234" i="19"/>
  <c r="BE233" i="19"/>
  <c r="BD233" i="19"/>
  <c r="AZ233" i="19"/>
  <c r="AY233" i="19"/>
  <c r="AX233" i="19"/>
  <c r="X233" i="19" s="1"/>
  <c r="AW233" i="19"/>
  <c r="AV233" i="19"/>
  <c r="AL233" i="19"/>
  <c r="AT233" i="19" s="1"/>
  <c r="AK233" i="19"/>
  <c r="AJ233" i="19"/>
  <c r="AI233" i="19"/>
  <c r="AH233" i="19"/>
  <c r="AG233" i="19"/>
  <c r="AF233" i="19"/>
  <c r="AC233" i="19"/>
  <c r="AE233" i="19" s="1"/>
  <c r="AB233" i="19"/>
  <c r="AA233" i="19"/>
  <c r="Z233" i="19"/>
  <c r="Y233" i="19"/>
  <c r="W233" i="19"/>
  <c r="T233" i="19"/>
  <c r="U233" i="19" s="1"/>
  <c r="S233" i="19"/>
  <c r="R233" i="19"/>
  <c r="L233" i="19"/>
  <c r="N233" i="19" s="1"/>
  <c r="K233" i="19"/>
  <c r="J233" i="19"/>
  <c r="I233" i="19"/>
  <c r="H233" i="19"/>
  <c r="G233" i="19"/>
  <c r="F233" i="19"/>
  <c r="BE232" i="19"/>
  <c r="BD232" i="19"/>
  <c r="AZ232" i="19"/>
  <c r="AY232" i="19"/>
  <c r="AX232" i="19"/>
  <c r="X232" i="19" s="1"/>
  <c r="AW232" i="19"/>
  <c r="AV232" i="19"/>
  <c r="AL232" i="19"/>
  <c r="AK232" i="19"/>
  <c r="AJ232" i="19"/>
  <c r="AI232" i="19"/>
  <c r="AH232" i="19"/>
  <c r="AG232" i="19"/>
  <c r="AF232" i="19"/>
  <c r="AC232" i="19"/>
  <c r="AD232" i="19" s="1"/>
  <c r="AB232" i="19"/>
  <c r="AA232" i="19"/>
  <c r="Z232" i="19"/>
  <c r="Y232" i="19"/>
  <c r="W232" i="19"/>
  <c r="T232" i="19"/>
  <c r="V232" i="19" s="1"/>
  <c r="S232" i="19"/>
  <c r="R232" i="19"/>
  <c r="L232" i="19"/>
  <c r="P232" i="19" s="1"/>
  <c r="K232" i="19"/>
  <c r="J232" i="19"/>
  <c r="I232" i="19"/>
  <c r="H232" i="19"/>
  <c r="G232" i="19"/>
  <c r="F232" i="19"/>
  <c r="BE231" i="19"/>
  <c r="BD231" i="19"/>
  <c r="AZ231" i="19"/>
  <c r="AY231" i="19"/>
  <c r="AX231" i="19"/>
  <c r="X231" i="19" s="1"/>
  <c r="AW231" i="19"/>
  <c r="AV231" i="19"/>
  <c r="AL231" i="19"/>
  <c r="AT231" i="19" s="1"/>
  <c r="AK231" i="19"/>
  <c r="AJ231" i="19"/>
  <c r="AI231" i="19"/>
  <c r="AH231" i="19"/>
  <c r="AG231" i="19"/>
  <c r="AF231" i="19"/>
  <c r="AC231" i="19"/>
  <c r="AE231" i="19" s="1"/>
  <c r="AB231" i="19"/>
  <c r="AA231" i="19"/>
  <c r="Z231" i="19"/>
  <c r="Y231" i="19"/>
  <c r="W231" i="19"/>
  <c r="T231" i="19"/>
  <c r="U231" i="19" s="1"/>
  <c r="S231" i="19"/>
  <c r="R231" i="19"/>
  <c r="L231" i="19"/>
  <c r="N231" i="19" s="1"/>
  <c r="K231" i="19"/>
  <c r="J231" i="19"/>
  <c r="I231" i="19"/>
  <c r="H231" i="19"/>
  <c r="G231" i="19"/>
  <c r="F231" i="19"/>
  <c r="BE230" i="19"/>
  <c r="BD230" i="19"/>
  <c r="AZ230" i="19"/>
  <c r="AY230" i="19"/>
  <c r="AX230" i="19"/>
  <c r="X230" i="19" s="1"/>
  <c r="AW230" i="19"/>
  <c r="AV230" i="19"/>
  <c r="AL230" i="19"/>
  <c r="AK230" i="19"/>
  <c r="AJ230" i="19"/>
  <c r="AI230" i="19"/>
  <c r="AH230" i="19"/>
  <c r="AG230" i="19"/>
  <c r="AF230" i="19"/>
  <c r="AC230" i="19"/>
  <c r="AD230" i="19" s="1"/>
  <c r="AB230" i="19"/>
  <c r="AA230" i="19"/>
  <c r="Z230" i="19"/>
  <c r="Y230" i="19"/>
  <c r="W230" i="19"/>
  <c r="T230" i="19"/>
  <c r="V230" i="19" s="1"/>
  <c r="S230" i="19"/>
  <c r="R230" i="19"/>
  <c r="L230" i="19"/>
  <c r="P230" i="19" s="1"/>
  <c r="K230" i="19"/>
  <c r="J230" i="19"/>
  <c r="I230" i="19"/>
  <c r="H230" i="19"/>
  <c r="G230" i="19"/>
  <c r="F230" i="19"/>
  <c r="BE229" i="19"/>
  <c r="BD229" i="19"/>
  <c r="AZ229" i="19"/>
  <c r="AY229" i="19"/>
  <c r="AX229" i="19"/>
  <c r="X229" i="19" s="1"/>
  <c r="AW229" i="19"/>
  <c r="AV229" i="19"/>
  <c r="AL229" i="19"/>
  <c r="AT229" i="19" s="1"/>
  <c r="AK229" i="19"/>
  <c r="AJ229" i="19"/>
  <c r="AI229" i="19"/>
  <c r="AH229" i="19"/>
  <c r="AG229" i="19"/>
  <c r="AF229" i="19"/>
  <c r="AC229" i="19"/>
  <c r="AE229" i="19" s="1"/>
  <c r="AB229" i="19"/>
  <c r="AA229" i="19"/>
  <c r="Z229" i="19"/>
  <c r="Y229" i="19"/>
  <c r="W229" i="19"/>
  <c r="T229" i="19"/>
  <c r="U229" i="19" s="1"/>
  <c r="S229" i="19"/>
  <c r="R229" i="19"/>
  <c r="L229" i="19"/>
  <c r="N229" i="19" s="1"/>
  <c r="K229" i="19"/>
  <c r="J229" i="19"/>
  <c r="I229" i="19"/>
  <c r="H229" i="19"/>
  <c r="G229" i="19"/>
  <c r="F229" i="19"/>
  <c r="BE228" i="19"/>
  <c r="BD228" i="19"/>
  <c r="AZ228" i="19"/>
  <c r="AY228" i="19"/>
  <c r="AX228" i="19"/>
  <c r="X228" i="19" s="1"/>
  <c r="AW228" i="19"/>
  <c r="AV228" i="19"/>
  <c r="AL228" i="19"/>
  <c r="AK228" i="19"/>
  <c r="AJ228" i="19"/>
  <c r="AI228" i="19"/>
  <c r="AH228" i="19"/>
  <c r="AG228" i="19"/>
  <c r="AF228" i="19"/>
  <c r="AC228" i="19"/>
  <c r="AD228" i="19" s="1"/>
  <c r="AB228" i="19"/>
  <c r="AA228" i="19"/>
  <c r="Z228" i="19"/>
  <c r="Y228" i="19"/>
  <c r="W228" i="19"/>
  <c r="T228" i="19"/>
  <c r="V228" i="19" s="1"/>
  <c r="S228" i="19"/>
  <c r="R228" i="19"/>
  <c r="L228" i="19"/>
  <c r="P228" i="19" s="1"/>
  <c r="K228" i="19"/>
  <c r="J228" i="19"/>
  <c r="I228" i="19"/>
  <c r="H228" i="19"/>
  <c r="G228" i="19"/>
  <c r="F228" i="19"/>
  <c r="BE227" i="19"/>
  <c r="BD227" i="19"/>
  <c r="AZ227" i="19"/>
  <c r="AY227" i="19"/>
  <c r="AX227" i="19"/>
  <c r="X227" i="19" s="1"/>
  <c r="AW227" i="19"/>
  <c r="AV227" i="19"/>
  <c r="AL227" i="19"/>
  <c r="AT227" i="19" s="1"/>
  <c r="AK227" i="19"/>
  <c r="AJ227" i="19"/>
  <c r="AI227" i="19"/>
  <c r="AH227" i="19"/>
  <c r="AG227" i="19"/>
  <c r="AF227" i="19"/>
  <c r="AC227" i="19"/>
  <c r="AE227" i="19" s="1"/>
  <c r="AB227" i="19"/>
  <c r="AA227" i="19"/>
  <c r="Z227" i="19"/>
  <c r="Y227" i="19"/>
  <c r="W227" i="19"/>
  <c r="T227" i="19"/>
  <c r="U227" i="19" s="1"/>
  <c r="S227" i="19"/>
  <c r="R227" i="19"/>
  <c r="L227" i="19"/>
  <c r="N227" i="19" s="1"/>
  <c r="K227" i="19"/>
  <c r="J227" i="19"/>
  <c r="I227" i="19"/>
  <c r="H227" i="19"/>
  <c r="G227" i="19"/>
  <c r="F227" i="19"/>
  <c r="BE226" i="19"/>
  <c r="BD226" i="19"/>
  <c r="AZ226" i="19"/>
  <c r="AY226" i="19"/>
  <c r="AX226" i="19"/>
  <c r="X226" i="19" s="1"/>
  <c r="AW226" i="19"/>
  <c r="AV226" i="19"/>
  <c r="AL226" i="19"/>
  <c r="AK226" i="19"/>
  <c r="AJ226" i="19"/>
  <c r="AI226" i="19"/>
  <c r="AH226" i="19"/>
  <c r="AG226" i="19"/>
  <c r="AF226" i="19"/>
  <c r="AC226" i="19"/>
  <c r="AD226" i="19" s="1"/>
  <c r="AB226" i="19"/>
  <c r="AA226" i="19"/>
  <c r="Z226" i="19"/>
  <c r="Y226" i="19"/>
  <c r="W226" i="19"/>
  <c r="T226" i="19"/>
  <c r="V226" i="19" s="1"/>
  <c r="S226" i="19"/>
  <c r="R226" i="19"/>
  <c r="L226" i="19"/>
  <c r="P226" i="19" s="1"/>
  <c r="K226" i="19"/>
  <c r="J226" i="19"/>
  <c r="I226" i="19"/>
  <c r="H226" i="19"/>
  <c r="G226" i="19"/>
  <c r="F226" i="19"/>
  <c r="BE225" i="19"/>
  <c r="BD225" i="19"/>
  <c r="AZ225" i="19"/>
  <c r="AY225" i="19"/>
  <c r="AX225" i="19"/>
  <c r="X225" i="19" s="1"/>
  <c r="AW225" i="19"/>
  <c r="AV225" i="19"/>
  <c r="AL225" i="19"/>
  <c r="AT225" i="19" s="1"/>
  <c r="AK225" i="19"/>
  <c r="AJ225" i="19"/>
  <c r="AI225" i="19"/>
  <c r="AH225" i="19"/>
  <c r="AG225" i="19"/>
  <c r="AF225" i="19"/>
  <c r="AC225" i="19"/>
  <c r="AE225" i="19" s="1"/>
  <c r="AB225" i="19"/>
  <c r="AA225" i="19"/>
  <c r="Z225" i="19"/>
  <c r="Y225" i="19"/>
  <c r="W225" i="19"/>
  <c r="T225" i="19"/>
  <c r="S225" i="19"/>
  <c r="R225" i="19"/>
  <c r="L225" i="19"/>
  <c r="N225" i="19" s="1"/>
  <c r="K225" i="19"/>
  <c r="J225" i="19"/>
  <c r="I225" i="19"/>
  <c r="H225" i="19"/>
  <c r="G225" i="19"/>
  <c r="F225" i="19"/>
  <c r="BE224" i="19"/>
  <c r="BD224" i="19"/>
  <c r="AZ224" i="19"/>
  <c r="AY224" i="19"/>
  <c r="AX224" i="19"/>
  <c r="X224" i="19" s="1"/>
  <c r="AW224" i="19"/>
  <c r="AV224" i="19"/>
  <c r="AL224" i="19"/>
  <c r="AK224" i="19"/>
  <c r="AJ224" i="19"/>
  <c r="AI224" i="19"/>
  <c r="AH224" i="19"/>
  <c r="AG224" i="19"/>
  <c r="AF224" i="19"/>
  <c r="AC224" i="19"/>
  <c r="AD224" i="19" s="1"/>
  <c r="AB224" i="19"/>
  <c r="AA224" i="19"/>
  <c r="Z224" i="19"/>
  <c r="Y224" i="19"/>
  <c r="W224" i="19"/>
  <c r="T224" i="19"/>
  <c r="V224" i="19" s="1"/>
  <c r="S224" i="19"/>
  <c r="R224" i="19"/>
  <c r="L224" i="19"/>
  <c r="P224" i="19" s="1"/>
  <c r="K224" i="19"/>
  <c r="J224" i="19"/>
  <c r="I224" i="19"/>
  <c r="H224" i="19"/>
  <c r="G224" i="19"/>
  <c r="F224" i="19"/>
  <c r="BE223" i="19"/>
  <c r="BD223" i="19"/>
  <c r="AZ223" i="19"/>
  <c r="AY223" i="19"/>
  <c r="AX223" i="19"/>
  <c r="X223" i="19" s="1"/>
  <c r="AW223" i="19"/>
  <c r="AV223" i="19"/>
  <c r="AL223" i="19"/>
  <c r="AK223" i="19"/>
  <c r="AJ223" i="19"/>
  <c r="AI223" i="19"/>
  <c r="AH223" i="19"/>
  <c r="AG223" i="19"/>
  <c r="AF223" i="19"/>
  <c r="AC223" i="19"/>
  <c r="AE223" i="19" s="1"/>
  <c r="AB223" i="19"/>
  <c r="AA223" i="19"/>
  <c r="Z223" i="19"/>
  <c r="Y223" i="19"/>
  <c r="W223" i="19"/>
  <c r="T223" i="19"/>
  <c r="S223" i="19"/>
  <c r="R223" i="19"/>
  <c r="L223" i="19"/>
  <c r="K223" i="19"/>
  <c r="J223" i="19"/>
  <c r="I223" i="19"/>
  <c r="H223" i="19"/>
  <c r="G223" i="19"/>
  <c r="F223" i="19"/>
  <c r="BE222" i="19"/>
  <c r="BD222" i="19"/>
  <c r="AZ222" i="19"/>
  <c r="AY222" i="19"/>
  <c r="AX222" i="19"/>
  <c r="X222" i="19" s="1"/>
  <c r="AW222" i="19"/>
  <c r="AV222" i="19"/>
  <c r="AL222" i="19"/>
  <c r="AT222" i="19" s="1"/>
  <c r="AK222" i="19"/>
  <c r="AJ222" i="19"/>
  <c r="AI222" i="19"/>
  <c r="AH222" i="19"/>
  <c r="AG222" i="19"/>
  <c r="AF222" i="19"/>
  <c r="AC222" i="19"/>
  <c r="AD222" i="19" s="1"/>
  <c r="AB222" i="19"/>
  <c r="AA222" i="19"/>
  <c r="Z222" i="19"/>
  <c r="Y222" i="19"/>
  <c r="W222" i="19"/>
  <c r="T222" i="19"/>
  <c r="V222" i="19" s="1"/>
  <c r="S222" i="19"/>
  <c r="R222" i="19"/>
  <c r="L222" i="19"/>
  <c r="P222" i="19" s="1"/>
  <c r="K222" i="19"/>
  <c r="J222" i="19"/>
  <c r="I222" i="19"/>
  <c r="H222" i="19"/>
  <c r="G222" i="19"/>
  <c r="F222" i="19"/>
  <c r="BE221" i="19"/>
  <c r="BD221" i="19"/>
  <c r="AZ221" i="19"/>
  <c r="AY221" i="19"/>
  <c r="AX221" i="19"/>
  <c r="X221" i="19" s="1"/>
  <c r="AW221" i="19"/>
  <c r="AV221" i="19"/>
  <c r="AL221" i="19"/>
  <c r="AT221" i="19" s="1"/>
  <c r="AK221" i="19"/>
  <c r="AJ221" i="19"/>
  <c r="AI221" i="19"/>
  <c r="AH221" i="19"/>
  <c r="AG221" i="19"/>
  <c r="AF221" i="19"/>
  <c r="AC221" i="19"/>
  <c r="AE221" i="19" s="1"/>
  <c r="AB221" i="19"/>
  <c r="AA221" i="19"/>
  <c r="Z221" i="19"/>
  <c r="Y221" i="19"/>
  <c r="W221" i="19"/>
  <c r="T221" i="19"/>
  <c r="U221" i="19" s="1"/>
  <c r="S221" i="19"/>
  <c r="R221" i="19"/>
  <c r="L221" i="19"/>
  <c r="P221" i="19" s="1"/>
  <c r="K221" i="19"/>
  <c r="J221" i="19"/>
  <c r="I221" i="19"/>
  <c r="H221" i="19"/>
  <c r="G221" i="19"/>
  <c r="F221" i="19"/>
  <c r="BE220" i="19"/>
  <c r="BD220" i="19"/>
  <c r="AZ220" i="19"/>
  <c r="AY220" i="19"/>
  <c r="AX220" i="19"/>
  <c r="X220" i="19" s="1"/>
  <c r="AW220" i="19"/>
  <c r="AV220" i="19"/>
  <c r="AL220" i="19"/>
  <c r="AK220" i="19"/>
  <c r="AJ220" i="19"/>
  <c r="AI220" i="19"/>
  <c r="AH220" i="19"/>
  <c r="AG220" i="19"/>
  <c r="AF220" i="19"/>
  <c r="AC220" i="19"/>
  <c r="AE220" i="19" s="1"/>
  <c r="AB220" i="19"/>
  <c r="AA220" i="19"/>
  <c r="Z220" i="19"/>
  <c r="Y220" i="19"/>
  <c r="W220" i="19"/>
  <c r="T220" i="19"/>
  <c r="U220" i="19" s="1"/>
  <c r="S220" i="19"/>
  <c r="R220" i="19"/>
  <c r="L220" i="19"/>
  <c r="K220" i="19"/>
  <c r="J220" i="19"/>
  <c r="I220" i="19"/>
  <c r="H220" i="19"/>
  <c r="G220" i="19"/>
  <c r="F220" i="19"/>
  <c r="BE219" i="19"/>
  <c r="BD219" i="19"/>
  <c r="AZ219" i="19"/>
  <c r="AY219" i="19"/>
  <c r="AX219" i="19"/>
  <c r="X219" i="19" s="1"/>
  <c r="AW219" i="19"/>
  <c r="AV219" i="19"/>
  <c r="AL219" i="19"/>
  <c r="AT219" i="19" s="1"/>
  <c r="AK219" i="19"/>
  <c r="AJ219" i="19"/>
  <c r="AI219" i="19"/>
  <c r="AH219" i="19"/>
  <c r="AG219" i="19"/>
  <c r="AF219" i="19"/>
  <c r="AC219" i="19"/>
  <c r="AD219" i="19" s="1"/>
  <c r="AB219" i="19"/>
  <c r="AA219" i="19"/>
  <c r="Z219" i="19"/>
  <c r="Y219" i="19"/>
  <c r="W219" i="19"/>
  <c r="T219" i="19"/>
  <c r="V219" i="19" s="1"/>
  <c r="S219" i="19"/>
  <c r="R219" i="19"/>
  <c r="L219" i="19"/>
  <c r="P219" i="19" s="1"/>
  <c r="K219" i="19"/>
  <c r="J219" i="19"/>
  <c r="I219" i="19"/>
  <c r="H219" i="19"/>
  <c r="G219" i="19"/>
  <c r="F219" i="19"/>
  <c r="BE218" i="19"/>
  <c r="BD218" i="19"/>
  <c r="AZ218" i="19"/>
  <c r="AY218" i="19"/>
  <c r="AX218" i="19"/>
  <c r="X218" i="19" s="1"/>
  <c r="AW218" i="19"/>
  <c r="AV218" i="19"/>
  <c r="AL218" i="19"/>
  <c r="AK218" i="19"/>
  <c r="AJ218" i="19"/>
  <c r="AI218" i="19"/>
  <c r="AH218" i="19"/>
  <c r="AG218" i="19"/>
  <c r="AF218" i="19"/>
  <c r="AC218" i="19"/>
  <c r="AE218" i="19" s="1"/>
  <c r="AB218" i="19"/>
  <c r="AA218" i="19"/>
  <c r="Z218" i="19"/>
  <c r="Y218" i="19"/>
  <c r="W218" i="19"/>
  <c r="T218" i="19"/>
  <c r="U218" i="19" s="1"/>
  <c r="S218" i="19"/>
  <c r="R218" i="19"/>
  <c r="L218" i="19"/>
  <c r="K218" i="19"/>
  <c r="J218" i="19"/>
  <c r="I218" i="19"/>
  <c r="H218" i="19"/>
  <c r="G218" i="19"/>
  <c r="F218" i="19"/>
  <c r="BE217" i="19"/>
  <c r="BD217" i="19"/>
  <c r="AZ217" i="19"/>
  <c r="AY217" i="19"/>
  <c r="AX217" i="19"/>
  <c r="X217" i="19" s="1"/>
  <c r="AW217" i="19"/>
  <c r="AV217" i="19"/>
  <c r="AL217" i="19"/>
  <c r="AT217" i="19" s="1"/>
  <c r="AK217" i="19"/>
  <c r="AJ217" i="19"/>
  <c r="AI217" i="19"/>
  <c r="AH217" i="19"/>
  <c r="AG217" i="19"/>
  <c r="AF217" i="19"/>
  <c r="AC217" i="19"/>
  <c r="AD217" i="19" s="1"/>
  <c r="AB217" i="19"/>
  <c r="AA217" i="19"/>
  <c r="Z217" i="19"/>
  <c r="Y217" i="19"/>
  <c r="W217" i="19"/>
  <c r="T217" i="19"/>
  <c r="V217" i="19" s="1"/>
  <c r="S217" i="19"/>
  <c r="R217" i="19"/>
  <c r="L217" i="19"/>
  <c r="P217" i="19" s="1"/>
  <c r="K217" i="19"/>
  <c r="J217" i="19"/>
  <c r="I217" i="19"/>
  <c r="H217" i="19"/>
  <c r="G217" i="19"/>
  <c r="F217" i="19"/>
  <c r="BE216" i="19"/>
  <c r="BD216" i="19"/>
  <c r="AZ216" i="19"/>
  <c r="AY216" i="19"/>
  <c r="AX216" i="19"/>
  <c r="X216" i="19" s="1"/>
  <c r="AW216" i="19"/>
  <c r="AV216" i="19"/>
  <c r="AL216" i="19"/>
  <c r="AK216" i="19"/>
  <c r="AJ216" i="19"/>
  <c r="AI216" i="19"/>
  <c r="AH216" i="19"/>
  <c r="AG216" i="19"/>
  <c r="AF216" i="19"/>
  <c r="AC216" i="19"/>
  <c r="AE216" i="19" s="1"/>
  <c r="AB216" i="19"/>
  <c r="AA216" i="19"/>
  <c r="Z216" i="19"/>
  <c r="Y216" i="19"/>
  <c r="W216" i="19"/>
  <c r="T216" i="19"/>
  <c r="U216" i="19" s="1"/>
  <c r="S216" i="19"/>
  <c r="R216" i="19"/>
  <c r="L216" i="19"/>
  <c r="K216" i="19"/>
  <c r="J216" i="19"/>
  <c r="I216" i="19"/>
  <c r="H216" i="19"/>
  <c r="G216" i="19"/>
  <c r="F216" i="19"/>
  <c r="BE215" i="19"/>
  <c r="BD215" i="19"/>
  <c r="AZ215" i="19"/>
  <c r="AY215" i="19"/>
  <c r="AX215" i="19"/>
  <c r="X215" i="19" s="1"/>
  <c r="AW215" i="19"/>
  <c r="AV215" i="19"/>
  <c r="AL215" i="19"/>
  <c r="AT215" i="19" s="1"/>
  <c r="AK215" i="19"/>
  <c r="AJ215" i="19"/>
  <c r="AI215" i="19"/>
  <c r="AH215" i="19"/>
  <c r="AG215" i="19"/>
  <c r="AF215" i="19"/>
  <c r="AC215" i="19"/>
  <c r="AD215" i="19" s="1"/>
  <c r="AB215" i="19"/>
  <c r="AA215" i="19"/>
  <c r="Z215" i="19"/>
  <c r="Y215" i="19"/>
  <c r="W215" i="19"/>
  <c r="T215" i="19"/>
  <c r="V215" i="19" s="1"/>
  <c r="S215" i="19"/>
  <c r="R215" i="19"/>
  <c r="L215" i="19"/>
  <c r="P215" i="19" s="1"/>
  <c r="K215" i="19"/>
  <c r="J215" i="19"/>
  <c r="I215" i="19"/>
  <c r="H215" i="19"/>
  <c r="G215" i="19"/>
  <c r="F215" i="19"/>
  <c r="BE214" i="19"/>
  <c r="BD214" i="19"/>
  <c r="AZ214" i="19"/>
  <c r="AY214" i="19"/>
  <c r="AX214" i="19"/>
  <c r="X214" i="19" s="1"/>
  <c r="AW214" i="19"/>
  <c r="AV214" i="19"/>
  <c r="AL214" i="19"/>
  <c r="AK214" i="19"/>
  <c r="AJ214" i="19"/>
  <c r="AI214" i="19"/>
  <c r="AH214" i="19"/>
  <c r="AG214" i="19"/>
  <c r="AF214" i="19"/>
  <c r="AC214" i="19"/>
  <c r="AE214" i="19" s="1"/>
  <c r="AB214" i="19"/>
  <c r="AA214" i="19"/>
  <c r="Z214" i="19"/>
  <c r="Y214" i="19"/>
  <c r="W214" i="19"/>
  <c r="T214" i="19"/>
  <c r="U214" i="19" s="1"/>
  <c r="S214" i="19"/>
  <c r="R214" i="19"/>
  <c r="L214" i="19"/>
  <c r="K214" i="19"/>
  <c r="J214" i="19"/>
  <c r="I214" i="19"/>
  <c r="H214" i="19"/>
  <c r="G214" i="19"/>
  <c r="F214" i="19"/>
  <c r="BE213" i="19"/>
  <c r="BD213" i="19"/>
  <c r="AZ213" i="19"/>
  <c r="AY213" i="19"/>
  <c r="AX213" i="19"/>
  <c r="X213" i="19" s="1"/>
  <c r="AW213" i="19"/>
  <c r="AV213" i="19"/>
  <c r="AL213" i="19"/>
  <c r="AT213" i="19" s="1"/>
  <c r="AK213" i="19"/>
  <c r="AJ213" i="19"/>
  <c r="AI213" i="19"/>
  <c r="AH213" i="19"/>
  <c r="AG213" i="19"/>
  <c r="AF213" i="19"/>
  <c r="AC213" i="19"/>
  <c r="AD213" i="19" s="1"/>
  <c r="AB213" i="19"/>
  <c r="AA213" i="19"/>
  <c r="Z213" i="19"/>
  <c r="Y213" i="19"/>
  <c r="W213" i="19"/>
  <c r="T213" i="19"/>
  <c r="V213" i="19" s="1"/>
  <c r="S213" i="19"/>
  <c r="R213" i="19"/>
  <c r="L213" i="19"/>
  <c r="P213" i="19" s="1"/>
  <c r="K213" i="19"/>
  <c r="J213" i="19"/>
  <c r="I213" i="19"/>
  <c r="H213" i="19"/>
  <c r="G213" i="19"/>
  <c r="F213" i="19"/>
  <c r="BE212" i="19"/>
  <c r="BD212" i="19"/>
  <c r="AZ212" i="19"/>
  <c r="AY212" i="19"/>
  <c r="AX212" i="19"/>
  <c r="X212" i="19" s="1"/>
  <c r="AW212" i="19"/>
  <c r="AV212" i="19"/>
  <c r="AL212" i="19"/>
  <c r="AK212" i="19"/>
  <c r="AJ212" i="19"/>
  <c r="AI212" i="19"/>
  <c r="AH212" i="19"/>
  <c r="AG212" i="19"/>
  <c r="AF212" i="19"/>
  <c r="AC212" i="19"/>
  <c r="AE212" i="19" s="1"/>
  <c r="AB212" i="19"/>
  <c r="AA212" i="19"/>
  <c r="Z212" i="19"/>
  <c r="Y212" i="19"/>
  <c r="W212" i="19"/>
  <c r="T212" i="19"/>
  <c r="U212" i="19" s="1"/>
  <c r="S212" i="19"/>
  <c r="R212" i="19"/>
  <c r="L212" i="19"/>
  <c r="K212" i="19"/>
  <c r="J212" i="19"/>
  <c r="I212" i="19"/>
  <c r="H212" i="19"/>
  <c r="G212" i="19"/>
  <c r="F212" i="19"/>
  <c r="BE211" i="19"/>
  <c r="BD211" i="19"/>
  <c r="AZ211" i="19"/>
  <c r="AY211" i="19"/>
  <c r="AX211" i="19"/>
  <c r="X211" i="19" s="1"/>
  <c r="AW211" i="19"/>
  <c r="AV211" i="19"/>
  <c r="AL211" i="19"/>
  <c r="AT211" i="19" s="1"/>
  <c r="AK211" i="19"/>
  <c r="AJ211" i="19"/>
  <c r="AI211" i="19"/>
  <c r="AH211" i="19"/>
  <c r="AG211" i="19"/>
  <c r="AF211" i="19"/>
  <c r="AC211" i="19"/>
  <c r="AD211" i="19" s="1"/>
  <c r="AB211" i="19"/>
  <c r="AA211" i="19"/>
  <c r="Z211" i="19"/>
  <c r="Y211" i="19"/>
  <c r="W211" i="19"/>
  <c r="T211" i="19"/>
  <c r="V211" i="19" s="1"/>
  <c r="S211" i="19"/>
  <c r="R211" i="19"/>
  <c r="L211" i="19"/>
  <c r="P211" i="19" s="1"/>
  <c r="K211" i="19"/>
  <c r="J211" i="19"/>
  <c r="I211" i="19"/>
  <c r="H211" i="19"/>
  <c r="G211" i="19"/>
  <c r="F211" i="19"/>
  <c r="BE210" i="19"/>
  <c r="BD210" i="19"/>
  <c r="AZ210" i="19"/>
  <c r="AY210" i="19"/>
  <c r="AX210" i="19"/>
  <c r="X210" i="19" s="1"/>
  <c r="AW210" i="19"/>
  <c r="AV210" i="19"/>
  <c r="AL210" i="19"/>
  <c r="AK210" i="19"/>
  <c r="AJ210" i="19"/>
  <c r="AI210" i="19"/>
  <c r="AH210" i="19"/>
  <c r="AG210" i="19"/>
  <c r="AF210" i="19"/>
  <c r="AC210" i="19"/>
  <c r="AB210" i="19"/>
  <c r="AA210" i="19"/>
  <c r="Z210" i="19"/>
  <c r="Y210" i="19"/>
  <c r="W210" i="19"/>
  <c r="T210" i="19"/>
  <c r="U210" i="19" s="1"/>
  <c r="S210" i="19"/>
  <c r="R210" i="19"/>
  <c r="L210" i="19"/>
  <c r="K210" i="19"/>
  <c r="J210" i="19"/>
  <c r="I210" i="19"/>
  <c r="H210" i="19"/>
  <c r="G210" i="19"/>
  <c r="F210" i="19"/>
  <c r="BE209" i="19"/>
  <c r="BD209" i="19"/>
  <c r="AZ209" i="19"/>
  <c r="AY209" i="19"/>
  <c r="AX209" i="19"/>
  <c r="X209" i="19" s="1"/>
  <c r="AW209" i="19"/>
  <c r="AV209" i="19"/>
  <c r="AL209" i="19"/>
  <c r="AT209" i="19" s="1"/>
  <c r="AK209" i="19"/>
  <c r="AJ209" i="19"/>
  <c r="AI209" i="19"/>
  <c r="AH209" i="19"/>
  <c r="AG209" i="19"/>
  <c r="AF209" i="19"/>
  <c r="AC209" i="19"/>
  <c r="AD209" i="19" s="1"/>
  <c r="AB209" i="19"/>
  <c r="AA209" i="19"/>
  <c r="Z209" i="19"/>
  <c r="Y209" i="19"/>
  <c r="W209" i="19"/>
  <c r="T209" i="19"/>
  <c r="V209" i="19" s="1"/>
  <c r="S209" i="19"/>
  <c r="R209" i="19"/>
  <c r="L209" i="19"/>
  <c r="P209" i="19" s="1"/>
  <c r="K209" i="19"/>
  <c r="J209" i="19"/>
  <c r="I209" i="19"/>
  <c r="H209" i="19"/>
  <c r="G209" i="19"/>
  <c r="F209" i="19"/>
  <c r="BE208" i="19"/>
  <c r="BD208" i="19"/>
  <c r="AZ208" i="19"/>
  <c r="AY208" i="19"/>
  <c r="AX208" i="19"/>
  <c r="X208" i="19" s="1"/>
  <c r="AW208" i="19"/>
  <c r="AV208" i="19"/>
  <c r="AL208" i="19"/>
  <c r="AK208" i="19"/>
  <c r="AJ208" i="19"/>
  <c r="AI208" i="19"/>
  <c r="AH208" i="19"/>
  <c r="AG208" i="19"/>
  <c r="AF208" i="19"/>
  <c r="AC208" i="19"/>
  <c r="AE208" i="19" s="1"/>
  <c r="AB208" i="19"/>
  <c r="AA208" i="19"/>
  <c r="Z208" i="19"/>
  <c r="Y208" i="19"/>
  <c r="W208" i="19"/>
  <c r="T208" i="19"/>
  <c r="U208" i="19" s="1"/>
  <c r="S208" i="19"/>
  <c r="R208" i="19"/>
  <c r="L208" i="19"/>
  <c r="K208" i="19"/>
  <c r="J208" i="19"/>
  <c r="I208" i="19"/>
  <c r="H208" i="19"/>
  <c r="G208" i="19"/>
  <c r="F208" i="19"/>
  <c r="BE207" i="19"/>
  <c r="BD207" i="19"/>
  <c r="AZ207" i="19"/>
  <c r="AY207" i="19"/>
  <c r="AX207" i="19"/>
  <c r="X207" i="19" s="1"/>
  <c r="AW207" i="19"/>
  <c r="AV207" i="19"/>
  <c r="AL207" i="19"/>
  <c r="AT207" i="19" s="1"/>
  <c r="AK207" i="19"/>
  <c r="AJ207" i="19"/>
  <c r="AI207" i="19"/>
  <c r="AH207" i="19"/>
  <c r="AG207" i="19"/>
  <c r="AF207" i="19"/>
  <c r="AC207" i="19"/>
  <c r="AD207" i="19" s="1"/>
  <c r="AB207" i="19"/>
  <c r="AA207" i="19"/>
  <c r="Z207" i="19"/>
  <c r="Y207" i="19"/>
  <c r="W207" i="19"/>
  <c r="T207" i="19"/>
  <c r="S207" i="19"/>
  <c r="R207" i="19"/>
  <c r="L207" i="19"/>
  <c r="K207" i="19"/>
  <c r="J207" i="19"/>
  <c r="I207" i="19"/>
  <c r="H207" i="19"/>
  <c r="G207" i="19"/>
  <c r="F207" i="19"/>
  <c r="BE206" i="19"/>
  <c r="BD206" i="19"/>
  <c r="AZ206" i="19"/>
  <c r="AY206" i="19"/>
  <c r="AX206" i="19"/>
  <c r="X206" i="19" s="1"/>
  <c r="AW206" i="19"/>
  <c r="AV206" i="19"/>
  <c r="AL206" i="19"/>
  <c r="AK206" i="19"/>
  <c r="AJ206" i="19"/>
  <c r="AI206" i="19"/>
  <c r="AH206" i="19"/>
  <c r="AG206" i="19"/>
  <c r="AF206" i="19"/>
  <c r="AC206" i="19"/>
  <c r="AB206" i="19"/>
  <c r="AA206" i="19"/>
  <c r="Z206" i="19"/>
  <c r="Y206" i="19"/>
  <c r="W206" i="19"/>
  <c r="T206" i="19"/>
  <c r="U206" i="19" s="1"/>
  <c r="S206" i="19"/>
  <c r="R206" i="19"/>
  <c r="L206" i="19"/>
  <c r="K206" i="19"/>
  <c r="J206" i="19"/>
  <c r="I206" i="19"/>
  <c r="H206" i="19"/>
  <c r="G206" i="19"/>
  <c r="F206" i="19"/>
  <c r="BE205" i="19"/>
  <c r="BD205" i="19"/>
  <c r="AZ205" i="19"/>
  <c r="AY205" i="19"/>
  <c r="AX205" i="19"/>
  <c r="X205" i="19" s="1"/>
  <c r="AW205" i="19"/>
  <c r="AV205" i="19"/>
  <c r="AL205" i="19"/>
  <c r="AT205" i="19" s="1"/>
  <c r="AK205" i="19"/>
  <c r="AJ205" i="19"/>
  <c r="AI205" i="19"/>
  <c r="AH205" i="19"/>
  <c r="AG205" i="19"/>
  <c r="AF205" i="19"/>
  <c r="AC205" i="19"/>
  <c r="AD205" i="19" s="1"/>
  <c r="AB205" i="19"/>
  <c r="AA205" i="19"/>
  <c r="Z205" i="19"/>
  <c r="Y205" i="19"/>
  <c r="W205" i="19"/>
  <c r="T205" i="19"/>
  <c r="V205" i="19" s="1"/>
  <c r="S205" i="19"/>
  <c r="R205" i="19"/>
  <c r="L205" i="19"/>
  <c r="P205" i="19" s="1"/>
  <c r="K205" i="19"/>
  <c r="J205" i="19"/>
  <c r="I205" i="19"/>
  <c r="H205" i="19"/>
  <c r="G205" i="19"/>
  <c r="F205" i="19"/>
  <c r="BE204" i="19"/>
  <c r="BD204" i="19"/>
  <c r="AZ204" i="19"/>
  <c r="AY204" i="19"/>
  <c r="AX204" i="19"/>
  <c r="X204" i="19" s="1"/>
  <c r="AW204" i="19"/>
  <c r="AV204" i="19"/>
  <c r="AL204" i="19"/>
  <c r="AK204" i="19"/>
  <c r="AJ204" i="19"/>
  <c r="AI204" i="19"/>
  <c r="AH204" i="19"/>
  <c r="AG204" i="19"/>
  <c r="AF204" i="19"/>
  <c r="AC204" i="19"/>
  <c r="AE204" i="19" s="1"/>
  <c r="AB204" i="19"/>
  <c r="AA204" i="19"/>
  <c r="Z204" i="19"/>
  <c r="Y204" i="19"/>
  <c r="W204" i="19"/>
  <c r="T204" i="19"/>
  <c r="U204" i="19" s="1"/>
  <c r="S204" i="19"/>
  <c r="R204" i="19"/>
  <c r="L204" i="19"/>
  <c r="K204" i="19"/>
  <c r="J204" i="19"/>
  <c r="I204" i="19"/>
  <c r="H204" i="19"/>
  <c r="G204" i="19"/>
  <c r="F204" i="19"/>
  <c r="BE203" i="19"/>
  <c r="BD203" i="19"/>
  <c r="AZ203" i="19"/>
  <c r="AY203" i="19"/>
  <c r="AX203" i="19"/>
  <c r="X203" i="19" s="1"/>
  <c r="AW203" i="19"/>
  <c r="AV203" i="19"/>
  <c r="AL203" i="19"/>
  <c r="AT203" i="19" s="1"/>
  <c r="AK203" i="19"/>
  <c r="AJ203" i="19"/>
  <c r="AI203" i="19"/>
  <c r="AH203" i="19"/>
  <c r="AG203" i="19"/>
  <c r="AF203" i="19"/>
  <c r="AC203" i="19"/>
  <c r="AD203" i="19" s="1"/>
  <c r="AB203" i="19"/>
  <c r="AA203" i="19"/>
  <c r="Z203" i="19"/>
  <c r="Y203" i="19"/>
  <c r="W203" i="19"/>
  <c r="T203" i="19"/>
  <c r="S203" i="19"/>
  <c r="R203" i="19"/>
  <c r="L203" i="19"/>
  <c r="K203" i="19"/>
  <c r="J203" i="19"/>
  <c r="I203" i="19"/>
  <c r="H203" i="19"/>
  <c r="G203" i="19"/>
  <c r="F203" i="19"/>
  <c r="BE202" i="19"/>
  <c r="BD202" i="19"/>
  <c r="AZ202" i="19"/>
  <c r="AY202" i="19"/>
  <c r="AX202" i="19"/>
  <c r="X202" i="19" s="1"/>
  <c r="AW202" i="19"/>
  <c r="AV202" i="19"/>
  <c r="AL202" i="19"/>
  <c r="AK202" i="19"/>
  <c r="AJ202" i="19"/>
  <c r="AI202" i="19"/>
  <c r="AH202" i="19"/>
  <c r="AG202" i="19"/>
  <c r="AF202" i="19"/>
  <c r="AC202" i="19"/>
  <c r="AB202" i="19"/>
  <c r="AA202" i="19"/>
  <c r="Z202" i="19"/>
  <c r="Y202" i="19"/>
  <c r="W202" i="19"/>
  <c r="T202" i="19"/>
  <c r="U202" i="19" s="1"/>
  <c r="S202" i="19"/>
  <c r="R202" i="19"/>
  <c r="L202" i="19"/>
  <c r="K202" i="19"/>
  <c r="J202" i="19"/>
  <c r="I202" i="19"/>
  <c r="H202" i="19"/>
  <c r="G202" i="19"/>
  <c r="F202" i="19"/>
  <c r="BE201" i="19"/>
  <c r="BD201" i="19"/>
  <c r="AZ201" i="19"/>
  <c r="AY201" i="19"/>
  <c r="AX201" i="19"/>
  <c r="X201" i="19" s="1"/>
  <c r="AW201" i="19"/>
  <c r="AV201" i="19"/>
  <c r="AL201" i="19"/>
  <c r="AT201" i="19" s="1"/>
  <c r="AK201" i="19"/>
  <c r="AJ201" i="19"/>
  <c r="AI201" i="19"/>
  <c r="AH201" i="19"/>
  <c r="AG201" i="19"/>
  <c r="AF201" i="19"/>
  <c r="AC201" i="19"/>
  <c r="AD201" i="19" s="1"/>
  <c r="AB201" i="19"/>
  <c r="AA201" i="19"/>
  <c r="Z201" i="19"/>
  <c r="Y201" i="19"/>
  <c r="W201" i="19"/>
  <c r="T201" i="19"/>
  <c r="V201" i="19" s="1"/>
  <c r="S201" i="19"/>
  <c r="R201" i="19"/>
  <c r="L201" i="19"/>
  <c r="P201" i="19" s="1"/>
  <c r="K201" i="19"/>
  <c r="J201" i="19"/>
  <c r="I201" i="19"/>
  <c r="H201" i="19"/>
  <c r="G201" i="19"/>
  <c r="F201" i="19"/>
  <c r="BE200" i="19"/>
  <c r="BD200" i="19"/>
  <c r="AZ200" i="19"/>
  <c r="AY200" i="19"/>
  <c r="AX200" i="19"/>
  <c r="X200" i="19" s="1"/>
  <c r="AW200" i="19"/>
  <c r="AV200" i="19"/>
  <c r="AL200" i="19"/>
  <c r="AK200" i="19"/>
  <c r="AJ200" i="19"/>
  <c r="AI200" i="19"/>
  <c r="AH200" i="19"/>
  <c r="AG200" i="19"/>
  <c r="AF200" i="19"/>
  <c r="AC200" i="19"/>
  <c r="AE200" i="19" s="1"/>
  <c r="AB200" i="19"/>
  <c r="AA200" i="19"/>
  <c r="Z200" i="19"/>
  <c r="Y200" i="19"/>
  <c r="W200" i="19"/>
  <c r="T200" i="19"/>
  <c r="U200" i="19" s="1"/>
  <c r="S200" i="19"/>
  <c r="R200" i="19"/>
  <c r="L200" i="19"/>
  <c r="N200" i="19" s="1"/>
  <c r="K200" i="19"/>
  <c r="J200" i="19"/>
  <c r="I200" i="19"/>
  <c r="H200" i="19"/>
  <c r="G200" i="19"/>
  <c r="F200" i="19"/>
  <c r="BE199" i="19"/>
  <c r="BD199" i="19"/>
  <c r="AZ199" i="19"/>
  <c r="AY199" i="19"/>
  <c r="AX199" i="19"/>
  <c r="X199" i="19" s="1"/>
  <c r="AW199" i="19"/>
  <c r="AV199" i="19"/>
  <c r="AL199" i="19"/>
  <c r="AK199" i="19"/>
  <c r="AJ199" i="19"/>
  <c r="AI199" i="19"/>
  <c r="AH199" i="19"/>
  <c r="AG199" i="19"/>
  <c r="AF199" i="19"/>
  <c r="AC199" i="19"/>
  <c r="AB199" i="19"/>
  <c r="AA199" i="19"/>
  <c r="Z199" i="19"/>
  <c r="Y199" i="19"/>
  <c r="W199" i="19"/>
  <c r="T199" i="19"/>
  <c r="S199" i="19"/>
  <c r="R199" i="19"/>
  <c r="L199" i="19"/>
  <c r="K199" i="19"/>
  <c r="J199" i="19"/>
  <c r="I199" i="19"/>
  <c r="H199" i="19"/>
  <c r="G199" i="19"/>
  <c r="F199" i="19"/>
  <c r="BE198" i="19"/>
  <c r="BD198" i="19"/>
  <c r="AZ198" i="19"/>
  <c r="AY198" i="19"/>
  <c r="AX198" i="19"/>
  <c r="X198" i="19" s="1"/>
  <c r="AW198" i="19"/>
  <c r="AV198" i="19"/>
  <c r="AL198" i="19"/>
  <c r="AK198" i="19"/>
  <c r="AJ198" i="19"/>
  <c r="AI198" i="19"/>
  <c r="AH198" i="19"/>
  <c r="AG198" i="19"/>
  <c r="AF198" i="19"/>
  <c r="AC198" i="19"/>
  <c r="AB198" i="19"/>
  <c r="AA198" i="19"/>
  <c r="Z198" i="19"/>
  <c r="Y198" i="19"/>
  <c r="W198" i="19"/>
  <c r="T198" i="19"/>
  <c r="U198" i="19" s="1"/>
  <c r="S198" i="19"/>
  <c r="R198" i="19"/>
  <c r="L198" i="19"/>
  <c r="N198" i="19" s="1"/>
  <c r="K198" i="19"/>
  <c r="J198" i="19"/>
  <c r="I198" i="19"/>
  <c r="H198" i="19"/>
  <c r="G198" i="19"/>
  <c r="F198" i="19"/>
  <c r="BE197" i="19"/>
  <c r="BD197" i="19"/>
  <c r="AZ197" i="19"/>
  <c r="AY197" i="19"/>
  <c r="AX197" i="19"/>
  <c r="X197" i="19" s="1"/>
  <c r="AW197" i="19"/>
  <c r="AV197" i="19"/>
  <c r="AL197" i="19"/>
  <c r="AK197" i="19"/>
  <c r="AJ197" i="19"/>
  <c r="AI197" i="19"/>
  <c r="AH197" i="19"/>
  <c r="AG197" i="19"/>
  <c r="AF197" i="19"/>
  <c r="AC197" i="19"/>
  <c r="AB197" i="19"/>
  <c r="AA197" i="19"/>
  <c r="Z197" i="19"/>
  <c r="Y197" i="19"/>
  <c r="W197" i="19"/>
  <c r="T197" i="19"/>
  <c r="S197" i="19"/>
  <c r="R197" i="19"/>
  <c r="L197" i="19"/>
  <c r="K197" i="19"/>
  <c r="J197" i="19"/>
  <c r="I197" i="19"/>
  <c r="H197" i="19"/>
  <c r="G197" i="19"/>
  <c r="F197" i="19"/>
  <c r="BE196" i="19"/>
  <c r="BD196" i="19"/>
  <c r="AZ196" i="19"/>
  <c r="AY196" i="19"/>
  <c r="AX196" i="19"/>
  <c r="X196" i="19" s="1"/>
  <c r="AW196" i="19"/>
  <c r="AV196" i="19"/>
  <c r="AL196" i="19"/>
  <c r="AK196" i="19"/>
  <c r="AJ196" i="19"/>
  <c r="AI196" i="19"/>
  <c r="AH196" i="19"/>
  <c r="AG196" i="19"/>
  <c r="AF196" i="19"/>
  <c r="AC196" i="19"/>
  <c r="AB196" i="19"/>
  <c r="AA196" i="19"/>
  <c r="Z196" i="19"/>
  <c r="Y196" i="19"/>
  <c r="W196" i="19"/>
  <c r="T196" i="19"/>
  <c r="U196" i="19" s="1"/>
  <c r="S196" i="19"/>
  <c r="R196" i="19"/>
  <c r="L196" i="19"/>
  <c r="N196" i="19" s="1"/>
  <c r="K196" i="19"/>
  <c r="J196" i="19"/>
  <c r="I196" i="19"/>
  <c r="H196" i="19"/>
  <c r="G196" i="19"/>
  <c r="F196" i="19"/>
  <c r="BE195" i="19"/>
  <c r="BD195" i="19"/>
  <c r="AZ195" i="19"/>
  <c r="AY195" i="19"/>
  <c r="AX195" i="19"/>
  <c r="X195" i="19" s="1"/>
  <c r="AW195" i="19"/>
  <c r="AV195" i="19"/>
  <c r="AL195" i="19"/>
  <c r="AK195" i="19"/>
  <c r="AJ195" i="19"/>
  <c r="AI195" i="19"/>
  <c r="AH195" i="19"/>
  <c r="AG195" i="19"/>
  <c r="AF195" i="19"/>
  <c r="AC195" i="19"/>
  <c r="AB195" i="19"/>
  <c r="AA195" i="19"/>
  <c r="Z195" i="19"/>
  <c r="Y195" i="19"/>
  <c r="W195" i="19"/>
  <c r="T195" i="19"/>
  <c r="V195" i="19" s="1"/>
  <c r="S195" i="19"/>
  <c r="R195" i="19"/>
  <c r="L195" i="19"/>
  <c r="P195" i="19" s="1"/>
  <c r="K195" i="19"/>
  <c r="J195" i="19"/>
  <c r="I195" i="19"/>
  <c r="H195" i="19"/>
  <c r="G195" i="19"/>
  <c r="F195" i="19"/>
  <c r="BE194" i="19"/>
  <c r="BD194" i="19"/>
  <c r="AZ194" i="19"/>
  <c r="AY194" i="19"/>
  <c r="AX194" i="19"/>
  <c r="X194" i="19" s="1"/>
  <c r="AW194" i="19"/>
  <c r="AV194" i="19"/>
  <c r="AL194" i="19"/>
  <c r="AK194" i="19"/>
  <c r="AJ194" i="19"/>
  <c r="AI194" i="19"/>
  <c r="AH194" i="19"/>
  <c r="AG194" i="19"/>
  <c r="AF194" i="19"/>
  <c r="AC194" i="19"/>
  <c r="AE194" i="19" s="1"/>
  <c r="AB194" i="19"/>
  <c r="AA194" i="19"/>
  <c r="Z194" i="19"/>
  <c r="Y194" i="19"/>
  <c r="W194" i="19"/>
  <c r="T194" i="19"/>
  <c r="U194" i="19" s="1"/>
  <c r="S194" i="19"/>
  <c r="R194" i="19"/>
  <c r="L194" i="19"/>
  <c r="N194" i="19" s="1"/>
  <c r="K194" i="19"/>
  <c r="J194" i="19"/>
  <c r="I194" i="19"/>
  <c r="H194" i="19"/>
  <c r="G194" i="19"/>
  <c r="F194" i="19"/>
  <c r="BE193" i="19"/>
  <c r="BD193" i="19"/>
  <c r="AZ193" i="19"/>
  <c r="AY193" i="19"/>
  <c r="AX193" i="19"/>
  <c r="X193" i="19" s="1"/>
  <c r="AW193" i="19"/>
  <c r="AV193" i="19"/>
  <c r="AL193" i="19"/>
  <c r="AK193" i="19"/>
  <c r="AJ193" i="19"/>
  <c r="AI193" i="19"/>
  <c r="AH193" i="19"/>
  <c r="AG193" i="19"/>
  <c r="AF193" i="19"/>
  <c r="AC193" i="19"/>
  <c r="AD193" i="19" s="1"/>
  <c r="AB193" i="19"/>
  <c r="AA193" i="19"/>
  <c r="Z193" i="19"/>
  <c r="Y193" i="19"/>
  <c r="W193" i="19"/>
  <c r="T193" i="19"/>
  <c r="V193" i="19" s="1"/>
  <c r="S193" i="19"/>
  <c r="R193" i="19"/>
  <c r="L193" i="19"/>
  <c r="P193" i="19" s="1"/>
  <c r="K193" i="19"/>
  <c r="J193" i="19"/>
  <c r="I193" i="19"/>
  <c r="H193" i="19"/>
  <c r="G193" i="19"/>
  <c r="F193" i="19"/>
  <c r="BE192" i="19"/>
  <c r="BD192" i="19"/>
  <c r="AZ192" i="19"/>
  <c r="AY192" i="19"/>
  <c r="AX192" i="19"/>
  <c r="X192" i="19" s="1"/>
  <c r="AW192" i="19"/>
  <c r="AV192" i="19"/>
  <c r="AL192" i="19"/>
  <c r="AK192" i="19"/>
  <c r="AJ192" i="19"/>
  <c r="AI192" i="19"/>
  <c r="AH192" i="19"/>
  <c r="AG192" i="19"/>
  <c r="AF192" i="19"/>
  <c r="AC192" i="19"/>
  <c r="AE192" i="19" s="1"/>
  <c r="AB192" i="19"/>
  <c r="AA192" i="19"/>
  <c r="Z192" i="19"/>
  <c r="Y192" i="19"/>
  <c r="W192" i="19"/>
  <c r="T192" i="19"/>
  <c r="U192" i="19" s="1"/>
  <c r="S192" i="19"/>
  <c r="R192" i="19"/>
  <c r="L192" i="19"/>
  <c r="N192" i="19" s="1"/>
  <c r="K192" i="19"/>
  <c r="J192" i="19"/>
  <c r="I192" i="19"/>
  <c r="H192" i="19"/>
  <c r="G192" i="19"/>
  <c r="F192" i="19"/>
  <c r="BE191" i="19"/>
  <c r="BD191" i="19"/>
  <c r="AZ191" i="19"/>
  <c r="AY191" i="19"/>
  <c r="AX191" i="19"/>
  <c r="X191" i="19" s="1"/>
  <c r="AW191" i="19"/>
  <c r="AV191" i="19"/>
  <c r="AL191" i="19"/>
  <c r="AK191" i="19"/>
  <c r="AJ191" i="19"/>
  <c r="AI191" i="19"/>
  <c r="AH191" i="19"/>
  <c r="AG191" i="19"/>
  <c r="AF191" i="19"/>
  <c r="AC191" i="19"/>
  <c r="AD191" i="19" s="1"/>
  <c r="AB191" i="19"/>
  <c r="AA191" i="19"/>
  <c r="Z191" i="19"/>
  <c r="Y191" i="19"/>
  <c r="W191" i="19"/>
  <c r="T191" i="19"/>
  <c r="V191" i="19" s="1"/>
  <c r="S191" i="19"/>
  <c r="R191" i="19"/>
  <c r="L191" i="19"/>
  <c r="P191" i="19" s="1"/>
  <c r="K191" i="19"/>
  <c r="J191" i="19"/>
  <c r="I191" i="19"/>
  <c r="H191" i="19"/>
  <c r="G191" i="19"/>
  <c r="F191" i="19"/>
  <c r="BE190" i="19"/>
  <c r="BD190" i="19"/>
  <c r="AZ190" i="19"/>
  <c r="AY190" i="19"/>
  <c r="AX190" i="19"/>
  <c r="X190" i="19" s="1"/>
  <c r="AW190" i="19"/>
  <c r="AV190" i="19"/>
  <c r="AL190" i="19"/>
  <c r="AK190" i="19"/>
  <c r="AJ190" i="19"/>
  <c r="AI190" i="19"/>
  <c r="AH190" i="19"/>
  <c r="AG190" i="19"/>
  <c r="AF190" i="19"/>
  <c r="AC190" i="19"/>
  <c r="AE190" i="19" s="1"/>
  <c r="AB190" i="19"/>
  <c r="AA190" i="19"/>
  <c r="Z190" i="19"/>
  <c r="Y190" i="19"/>
  <c r="W190" i="19"/>
  <c r="T190" i="19"/>
  <c r="U190" i="19" s="1"/>
  <c r="S190" i="19"/>
  <c r="R190" i="19"/>
  <c r="L190" i="19"/>
  <c r="N190" i="19" s="1"/>
  <c r="K190" i="19"/>
  <c r="J190" i="19"/>
  <c r="I190" i="19"/>
  <c r="H190" i="19"/>
  <c r="G190" i="19"/>
  <c r="F190" i="19"/>
  <c r="BE189" i="19"/>
  <c r="BD189" i="19"/>
  <c r="AZ189" i="19"/>
  <c r="AY189" i="19"/>
  <c r="AX189" i="19"/>
  <c r="X189" i="19" s="1"/>
  <c r="AW189" i="19"/>
  <c r="AV189" i="19"/>
  <c r="AL189" i="19"/>
  <c r="AK189" i="19"/>
  <c r="AJ189" i="19"/>
  <c r="AI189" i="19"/>
  <c r="AH189" i="19"/>
  <c r="AG189" i="19"/>
  <c r="AF189" i="19"/>
  <c r="AC189" i="19"/>
  <c r="AD189" i="19" s="1"/>
  <c r="AB189" i="19"/>
  <c r="AA189" i="19"/>
  <c r="Z189" i="19"/>
  <c r="Y189" i="19"/>
  <c r="W189" i="19"/>
  <c r="T189" i="19"/>
  <c r="V189" i="19" s="1"/>
  <c r="S189" i="19"/>
  <c r="R189" i="19"/>
  <c r="L189" i="19"/>
  <c r="P189" i="19" s="1"/>
  <c r="K189" i="19"/>
  <c r="J189" i="19"/>
  <c r="I189" i="19"/>
  <c r="H189" i="19"/>
  <c r="G189" i="19"/>
  <c r="F189" i="19"/>
  <c r="BE188" i="19"/>
  <c r="BD188" i="19"/>
  <c r="AZ188" i="19"/>
  <c r="AY188" i="19"/>
  <c r="AX188" i="19"/>
  <c r="X188" i="19" s="1"/>
  <c r="AW188" i="19"/>
  <c r="AV188" i="19"/>
  <c r="AL188" i="19"/>
  <c r="AK188" i="19"/>
  <c r="AJ188" i="19"/>
  <c r="AI188" i="19"/>
  <c r="AH188" i="19"/>
  <c r="AG188" i="19"/>
  <c r="AF188" i="19"/>
  <c r="AC188" i="19"/>
  <c r="AE188" i="19" s="1"/>
  <c r="AB188" i="19"/>
  <c r="AA188" i="19"/>
  <c r="Z188" i="19"/>
  <c r="Y188" i="19"/>
  <c r="W188" i="19"/>
  <c r="T188" i="19"/>
  <c r="U188" i="19" s="1"/>
  <c r="S188" i="19"/>
  <c r="R188" i="19"/>
  <c r="L188" i="19"/>
  <c r="N188" i="19" s="1"/>
  <c r="K188" i="19"/>
  <c r="J188" i="19"/>
  <c r="I188" i="19"/>
  <c r="H188" i="19"/>
  <c r="G188" i="19"/>
  <c r="F188" i="19"/>
  <c r="BE187" i="19"/>
  <c r="BD187" i="19"/>
  <c r="AZ187" i="19"/>
  <c r="AY187" i="19"/>
  <c r="AX187" i="19"/>
  <c r="X187" i="19" s="1"/>
  <c r="AW187" i="19"/>
  <c r="AV187" i="19"/>
  <c r="AL187" i="19"/>
  <c r="AK187" i="19"/>
  <c r="AJ187" i="19"/>
  <c r="AI187" i="19"/>
  <c r="AH187" i="19"/>
  <c r="AG187" i="19"/>
  <c r="AF187" i="19"/>
  <c r="AC187" i="19"/>
  <c r="AD187" i="19" s="1"/>
  <c r="AB187" i="19"/>
  <c r="AA187" i="19"/>
  <c r="Z187" i="19"/>
  <c r="Y187" i="19"/>
  <c r="W187" i="19"/>
  <c r="T187" i="19"/>
  <c r="V187" i="19" s="1"/>
  <c r="S187" i="19"/>
  <c r="R187" i="19"/>
  <c r="L187" i="19"/>
  <c r="P187" i="19" s="1"/>
  <c r="K187" i="19"/>
  <c r="J187" i="19"/>
  <c r="I187" i="19"/>
  <c r="H187" i="19"/>
  <c r="G187" i="19"/>
  <c r="F187" i="19"/>
  <c r="BE186" i="19"/>
  <c r="BD186" i="19"/>
  <c r="AZ186" i="19"/>
  <c r="AY186" i="19"/>
  <c r="AX186" i="19"/>
  <c r="X186" i="19" s="1"/>
  <c r="AW186" i="19"/>
  <c r="AV186" i="19"/>
  <c r="AL186" i="19"/>
  <c r="AK186" i="19"/>
  <c r="AJ186" i="19"/>
  <c r="AI186" i="19"/>
  <c r="AH186" i="19"/>
  <c r="AG186" i="19"/>
  <c r="AF186" i="19"/>
  <c r="AC186" i="19"/>
  <c r="AE186" i="19" s="1"/>
  <c r="AB186" i="19"/>
  <c r="AA186" i="19"/>
  <c r="Z186" i="19"/>
  <c r="Y186" i="19"/>
  <c r="W186" i="19"/>
  <c r="T186" i="19"/>
  <c r="U186" i="19" s="1"/>
  <c r="S186" i="19"/>
  <c r="R186" i="19"/>
  <c r="L186" i="19"/>
  <c r="N186" i="19" s="1"/>
  <c r="K186" i="19"/>
  <c r="J186" i="19"/>
  <c r="I186" i="19"/>
  <c r="H186" i="19"/>
  <c r="G186" i="19"/>
  <c r="F186" i="19"/>
  <c r="BE185" i="19"/>
  <c r="BD185" i="19"/>
  <c r="AZ185" i="19"/>
  <c r="AY185" i="19"/>
  <c r="AX185" i="19"/>
  <c r="X185" i="19" s="1"/>
  <c r="AW185" i="19"/>
  <c r="AV185" i="19"/>
  <c r="AL185" i="19"/>
  <c r="AK185" i="19"/>
  <c r="AJ185" i="19"/>
  <c r="AI185" i="19"/>
  <c r="AH185" i="19"/>
  <c r="AG185" i="19"/>
  <c r="AF185" i="19"/>
  <c r="AC185" i="19"/>
  <c r="AD185" i="19" s="1"/>
  <c r="AB185" i="19"/>
  <c r="AA185" i="19"/>
  <c r="Z185" i="19"/>
  <c r="Y185" i="19"/>
  <c r="W185" i="19"/>
  <c r="T185" i="19"/>
  <c r="V185" i="19" s="1"/>
  <c r="S185" i="19"/>
  <c r="R185" i="19"/>
  <c r="L185" i="19"/>
  <c r="P185" i="19" s="1"/>
  <c r="K185" i="19"/>
  <c r="J185" i="19"/>
  <c r="I185" i="19"/>
  <c r="H185" i="19"/>
  <c r="G185" i="19"/>
  <c r="F185" i="19"/>
  <c r="BE184" i="19"/>
  <c r="BD184" i="19"/>
  <c r="AZ184" i="19"/>
  <c r="AY184" i="19"/>
  <c r="AX184" i="19"/>
  <c r="X184" i="19" s="1"/>
  <c r="AW184" i="19"/>
  <c r="AV184" i="19"/>
  <c r="AL184" i="19"/>
  <c r="AK184" i="19"/>
  <c r="AJ184" i="19"/>
  <c r="AI184" i="19"/>
  <c r="AH184" i="19"/>
  <c r="AG184" i="19"/>
  <c r="AF184" i="19"/>
  <c r="AC184" i="19"/>
  <c r="AE184" i="19" s="1"/>
  <c r="AB184" i="19"/>
  <c r="AA184" i="19"/>
  <c r="Z184" i="19"/>
  <c r="Y184" i="19"/>
  <c r="W184" i="19"/>
  <c r="T184" i="19"/>
  <c r="U184" i="19" s="1"/>
  <c r="S184" i="19"/>
  <c r="R184" i="19"/>
  <c r="L184" i="19"/>
  <c r="N184" i="19" s="1"/>
  <c r="K184" i="19"/>
  <c r="J184" i="19"/>
  <c r="I184" i="19"/>
  <c r="H184" i="19"/>
  <c r="G184" i="19"/>
  <c r="F184" i="19"/>
  <c r="BE183" i="19"/>
  <c r="BD183" i="19"/>
  <c r="AZ183" i="19"/>
  <c r="AY183" i="19"/>
  <c r="AX183" i="19"/>
  <c r="X183" i="19" s="1"/>
  <c r="AW183" i="19"/>
  <c r="AV183" i="19"/>
  <c r="AL183" i="19"/>
  <c r="AK183" i="19"/>
  <c r="AJ183" i="19"/>
  <c r="AI183" i="19"/>
  <c r="AH183" i="19"/>
  <c r="AG183" i="19"/>
  <c r="AF183" i="19"/>
  <c r="AC183" i="19"/>
  <c r="AD183" i="19" s="1"/>
  <c r="AB183" i="19"/>
  <c r="AA183" i="19"/>
  <c r="Z183" i="19"/>
  <c r="Y183" i="19"/>
  <c r="W183" i="19"/>
  <c r="T183" i="19"/>
  <c r="V183" i="19" s="1"/>
  <c r="S183" i="19"/>
  <c r="R183" i="19"/>
  <c r="L183" i="19"/>
  <c r="P183" i="19" s="1"/>
  <c r="K183" i="19"/>
  <c r="J183" i="19"/>
  <c r="I183" i="19"/>
  <c r="H183" i="19"/>
  <c r="G183" i="19"/>
  <c r="F183" i="19"/>
  <c r="BE182" i="19"/>
  <c r="BD182" i="19"/>
  <c r="AZ182" i="19"/>
  <c r="AY182" i="19"/>
  <c r="AX182" i="19"/>
  <c r="X182" i="19" s="1"/>
  <c r="AW182" i="19"/>
  <c r="AV182" i="19"/>
  <c r="AL182" i="19"/>
  <c r="AK182" i="19"/>
  <c r="AJ182" i="19"/>
  <c r="AI182" i="19"/>
  <c r="AH182" i="19"/>
  <c r="AG182" i="19"/>
  <c r="AF182" i="19"/>
  <c r="AC182" i="19"/>
  <c r="AE182" i="19" s="1"/>
  <c r="AB182" i="19"/>
  <c r="AA182" i="19"/>
  <c r="Z182" i="19"/>
  <c r="Y182" i="19"/>
  <c r="W182" i="19"/>
  <c r="T182" i="19"/>
  <c r="U182" i="19" s="1"/>
  <c r="S182" i="19"/>
  <c r="R182" i="19"/>
  <c r="L182" i="19"/>
  <c r="N182" i="19" s="1"/>
  <c r="K182" i="19"/>
  <c r="J182" i="19"/>
  <c r="I182" i="19"/>
  <c r="H182" i="19"/>
  <c r="G182" i="19"/>
  <c r="F182" i="19"/>
  <c r="BE181" i="19"/>
  <c r="BD181" i="19"/>
  <c r="AZ181" i="19"/>
  <c r="AY181" i="19"/>
  <c r="AX181" i="19"/>
  <c r="X181" i="19" s="1"/>
  <c r="AW181" i="19"/>
  <c r="AV181" i="19"/>
  <c r="AL181" i="19"/>
  <c r="AK181" i="19"/>
  <c r="AJ181" i="19"/>
  <c r="AI181" i="19"/>
  <c r="AH181" i="19"/>
  <c r="AG181" i="19"/>
  <c r="AF181" i="19"/>
  <c r="AC181" i="19"/>
  <c r="AD181" i="19" s="1"/>
  <c r="AB181" i="19"/>
  <c r="AA181" i="19"/>
  <c r="Z181" i="19"/>
  <c r="Y181" i="19"/>
  <c r="W181" i="19"/>
  <c r="T181" i="19"/>
  <c r="V181" i="19" s="1"/>
  <c r="S181" i="19"/>
  <c r="R181" i="19"/>
  <c r="L181" i="19"/>
  <c r="P181" i="19" s="1"/>
  <c r="K181" i="19"/>
  <c r="J181" i="19"/>
  <c r="I181" i="19"/>
  <c r="H181" i="19"/>
  <c r="G181" i="19"/>
  <c r="F181" i="19"/>
  <c r="BE180" i="19"/>
  <c r="BD180" i="19"/>
  <c r="AZ180" i="19"/>
  <c r="AY180" i="19"/>
  <c r="AX180" i="19"/>
  <c r="X180" i="19" s="1"/>
  <c r="AW180" i="19"/>
  <c r="AV180" i="19"/>
  <c r="AL180" i="19"/>
  <c r="AK180" i="19"/>
  <c r="AJ180" i="19"/>
  <c r="AI180" i="19"/>
  <c r="AH180" i="19"/>
  <c r="AG180" i="19"/>
  <c r="AF180" i="19"/>
  <c r="AC180" i="19"/>
  <c r="AE180" i="19" s="1"/>
  <c r="AB180" i="19"/>
  <c r="AA180" i="19"/>
  <c r="Z180" i="19"/>
  <c r="Y180" i="19"/>
  <c r="W180" i="19"/>
  <c r="T180" i="19"/>
  <c r="U180" i="19" s="1"/>
  <c r="S180" i="19"/>
  <c r="R180" i="19"/>
  <c r="L180" i="19"/>
  <c r="N180" i="19" s="1"/>
  <c r="K180" i="19"/>
  <c r="J180" i="19"/>
  <c r="I180" i="19"/>
  <c r="H180" i="19"/>
  <c r="G180" i="19"/>
  <c r="F180" i="19"/>
  <c r="BE179" i="19"/>
  <c r="BD179" i="19"/>
  <c r="AZ179" i="19"/>
  <c r="AY179" i="19"/>
  <c r="AX179" i="19"/>
  <c r="X179" i="19" s="1"/>
  <c r="AW179" i="19"/>
  <c r="AV179" i="19"/>
  <c r="AL179" i="19"/>
  <c r="AK179" i="19"/>
  <c r="AJ179" i="19"/>
  <c r="AI179" i="19"/>
  <c r="AH179" i="19"/>
  <c r="AG179" i="19"/>
  <c r="AF179" i="19"/>
  <c r="AC179" i="19"/>
  <c r="AD179" i="19" s="1"/>
  <c r="AB179" i="19"/>
  <c r="AA179" i="19"/>
  <c r="Z179" i="19"/>
  <c r="Y179" i="19"/>
  <c r="W179" i="19"/>
  <c r="T179" i="19"/>
  <c r="U179" i="19" s="1"/>
  <c r="S179" i="19"/>
  <c r="R179" i="19"/>
  <c r="L179" i="19"/>
  <c r="K179" i="19"/>
  <c r="J179" i="19"/>
  <c r="I179" i="19"/>
  <c r="H179" i="19"/>
  <c r="G179" i="19"/>
  <c r="F179" i="19"/>
  <c r="BE178" i="19"/>
  <c r="BD178" i="19"/>
  <c r="AZ178" i="19"/>
  <c r="AY178" i="19"/>
  <c r="AX178" i="19"/>
  <c r="X178" i="19" s="1"/>
  <c r="AW178" i="19"/>
  <c r="AV178" i="19"/>
  <c r="AL178" i="19"/>
  <c r="AT178" i="19" s="1"/>
  <c r="AK178" i="19"/>
  <c r="AJ178" i="19"/>
  <c r="AI178" i="19"/>
  <c r="AH178" i="19"/>
  <c r="AG178" i="19"/>
  <c r="AF178" i="19"/>
  <c r="AC178" i="19"/>
  <c r="AD178" i="19" s="1"/>
  <c r="AB178" i="19"/>
  <c r="AA178" i="19"/>
  <c r="Z178" i="19"/>
  <c r="Y178" i="19"/>
  <c r="W178" i="19"/>
  <c r="T178" i="19"/>
  <c r="V178" i="19" s="1"/>
  <c r="S178" i="19"/>
  <c r="R178" i="19"/>
  <c r="L178" i="19"/>
  <c r="P178" i="19" s="1"/>
  <c r="K178" i="19"/>
  <c r="J178" i="19"/>
  <c r="I178" i="19"/>
  <c r="H178" i="19"/>
  <c r="G178" i="19"/>
  <c r="F178" i="19"/>
  <c r="BE177" i="19"/>
  <c r="BD177" i="19"/>
  <c r="AZ177" i="19"/>
  <c r="AY177" i="19"/>
  <c r="AX177" i="19"/>
  <c r="X177" i="19" s="1"/>
  <c r="AW177" i="19"/>
  <c r="AV177" i="19"/>
  <c r="AL177" i="19"/>
  <c r="AK177" i="19"/>
  <c r="AJ177" i="19"/>
  <c r="AI177" i="19"/>
  <c r="AH177" i="19"/>
  <c r="AG177" i="19"/>
  <c r="AF177" i="19"/>
  <c r="AC177" i="19"/>
  <c r="AE177" i="19" s="1"/>
  <c r="AB177" i="19"/>
  <c r="AA177" i="19"/>
  <c r="Z177" i="19"/>
  <c r="Y177" i="19"/>
  <c r="W177" i="19"/>
  <c r="T177" i="19"/>
  <c r="U177" i="19" s="1"/>
  <c r="S177" i="19"/>
  <c r="R177" i="19"/>
  <c r="L177" i="19"/>
  <c r="K177" i="19"/>
  <c r="J177" i="19"/>
  <c r="I177" i="19"/>
  <c r="H177" i="19"/>
  <c r="G177" i="19"/>
  <c r="F177" i="19"/>
  <c r="BE176" i="19"/>
  <c r="BD176" i="19"/>
  <c r="AZ176" i="19"/>
  <c r="AY176" i="19"/>
  <c r="AX176" i="19"/>
  <c r="X176" i="19" s="1"/>
  <c r="AW176" i="19"/>
  <c r="AV176" i="19"/>
  <c r="AL176" i="19"/>
  <c r="AT176" i="19" s="1"/>
  <c r="AK176" i="19"/>
  <c r="AJ176" i="19"/>
  <c r="AI176" i="19"/>
  <c r="AH176" i="19"/>
  <c r="AG176" i="19"/>
  <c r="AF176" i="19"/>
  <c r="AC176" i="19"/>
  <c r="AD176" i="19" s="1"/>
  <c r="AB176" i="19"/>
  <c r="AA176" i="19"/>
  <c r="Z176" i="19"/>
  <c r="Y176" i="19"/>
  <c r="W176" i="19"/>
  <c r="T176" i="19"/>
  <c r="V176" i="19" s="1"/>
  <c r="S176" i="19"/>
  <c r="R176" i="19"/>
  <c r="L176" i="19"/>
  <c r="P176" i="19" s="1"/>
  <c r="K176" i="19"/>
  <c r="J176" i="19"/>
  <c r="I176" i="19"/>
  <c r="H176" i="19"/>
  <c r="G176" i="19"/>
  <c r="F176" i="19"/>
  <c r="BE175" i="19"/>
  <c r="BD175" i="19"/>
  <c r="AZ175" i="19"/>
  <c r="AY175" i="19"/>
  <c r="AX175" i="19"/>
  <c r="X175" i="19" s="1"/>
  <c r="AW175" i="19"/>
  <c r="AV175" i="19"/>
  <c r="AL175" i="19"/>
  <c r="AK175" i="19"/>
  <c r="AJ175" i="19"/>
  <c r="AI175" i="19"/>
  <c r="AH175" i="19"/>
  <c r="AG175" i="19"/>
  <c r="AF175" i="19"/>
  <c r="AC175" i="19"/>
  <c r="AE175" i="19" s="1"/>
  <c r="AB175" i="19"/>
  <c r="AA175" i="19"/>
  <c r="Z175" i="19"/>
  <c r="Y175" i="19"/>
  <c r="W175" i="19"/>
  <c r="T175" i="19"/>
  <c r="U175" i="19" s="1"/>
  <c r="S175" i="19"/>
  <c r="R175" i="19"/>
  <c r="L175" i="19"/>
  <c r="K175" i="19"/>
  <c r="J175" i="19"/>
  <c r="I175" i="19"/>
  <c r="H175" i="19"/>
  <c r="G175" i="19"/>
  <c r="F175" i="19"/>
  <c r="BE174" i="19"/>
  <c r="BD174" i="19"/>
  <c r="AZ174" i="19"/>
  <c r="AY174" i="19"/>
  <c r="AX174" i="19"/>
  <c r="X174" i="19" s="1"/>
  <c r="AW174" i="19"/>
  <c r="AV174" i="19"/>
  <c r="AL174" i="19"/>
  <c r="AT174" i="19" s="1"/>
  <c r="AK174" i="19"/>
  <c r="AJ174" i="19"/>
  <c r="AI174" i="19"/>
  <c r="AH174" i="19"/>
  <c r="AG174" i="19"/>
  <c r="AF174" i="19"/>
  <c r="AC174" i="19"/>
  <c r="AD174" i="19" s="1"/>
  <c r="AB174" i="19"/>
  <c r="AA174" i="19"/>
  <c r="Z174" i="19"/>
  <c r="Y174" i="19"/>
  <c r="W174" i="19"/>
  <c r="T174" i="19"/>
  <c r="V174" i="19" s="1"/>
  <c r="S174" i="19"/>
  <c r="R174" i="19"/>
  <c r="L174" i="19"/>
  <c r="P174" i="19" s="1"/>
  <c r="K174" i="19"/>
  <c r="J174" i="19"/>
  <c r="I174" i="19"/>
  <c r="H174" i="19"/>
  <c r="G174" i="19"/>
  <c r="F174" i="19"/>
  <c r="BE173" i="19"/>
  <c r="BD173" i="19"/>
  <c r="AZ173" i="19"/>
  <c r="AY173" i="19"/>
  <c r="AX173" i="19"/>
  <c r="X173" i="19" s="1"/>
  <c r="AW173" i="19"/>
  <c r="AV173" i="19"/>
  <c r="AL173" i="19"/>
  <c r="AK173" i="19"/>
  <c r="AJ173" i="19"/>
  <c r="AI173" i="19"/>
  <c r="AH173" i="19"/>
  <c r="AG173" i="19"/>
  <c r="AF173" i="19"/>
  <c r="AC173" i="19"/>
  <c r="AE173" i="19" s="1"/>
  <c r="AB173" i="19"/>
  <c r="AA173" i="19"/>
  <c r="Z173" i="19"/>
  <c r="Y173" i="19"/>
  <c r="W173" i="19"/>
  <c r="T173" i="19"/>
  <c r="U173" i="19" s="1"/>
  <c r="S173" i="19"/>
  <c r="R173" i="19"/>
  <c r="L173" i="19"/>
  <c r="K173" i="19"/>
  <c r="J173" i="19"/>
  <c r="I173" i="19"/>
  <c r="H173" i="19"/>
  <c r="G173" i="19"/>
  <c r="F173" i="19"/>
  <c r="BE172" i="19"/>
  <c r="BD172" i="19"/>
  <c r="AZ172" i="19"/>
  <c r="AY172" i="19"/>
  <c r="AX172" i="19"/>
  <c r="X172" i="19" s="1"/>
  <c r="AW172" i="19"/>
  <c r="AV172" i="19"/>
  <c r="AL172" i="19"/>
  <c r="AT172" i="19" s="1"/>
  <c r="AK172" i="19"/>
  <c r="AJ172" i="19"/>
  <c r="AI172" i="19"/>
  <c r="AH172" i="19"/>
  <c r="AG172" i="19"/>
  <c r="AF172" i="19"/>
  <c r="AC172" i="19"/>
  <c r="AD172" i="19" s="1"/>
  <c r="AB172" i="19"/>
  <c r="AA172" i="19"/>
  <c r="Z172" i="19"/>
  <c r="Y172" i="19"/>
  <c r="W172" i="19"/>
  <c r="T172" i="19"/>
  <c r="V172" i="19" s="1"/>
  <c r="S172" i="19"/>
  <c r="R172" i="19"/>
  <c r="L172" i="19"/>
  <c r="P172" i="19" s="1"/>
  <c r="K172" i="19"/>
  <c r="J172" i="19"/>
  <c r="I172" i="19"/>
  <c r="H172" i="19"/>
  <c r="G172" i="19"/>
  <c r="F172" i="19"/>
  <c r="BE171" i="19"/>
  <c r="BD171" i="19"/>
  <c r="AZ171" i="19"/>
  <c r="AY171" i="19"/>
  <c r="AX171" i="19"/>
  <c r="X171" i="19" s="1"/>
  <c r="AW171" i="19"/>
  <c r="AV171" i="19"/>
  <c r="AL171" i="19"/>
  <c r="AK171" i="19"/>
  <c r="AJ171" i="19"/>
  <c r="AI171" i="19"/>
  <c r="AH171" i="19"/>
  <c r="AG171" i="19"/>
  <c r="AF171" i="19"/>
  <c r="AC171" i="19"/>
  <c r="AE171" i="19" s="1"/>
  <c r="AB171" i="19"/>
  <c r="AA171" i="19"/>
  <c r="Z171" i="19"/>
  <c r="Y171" i="19"/>
  <c r="W171" i="19"/>
  <c r="T171" i="19"/>
  <c r="U171" i="19" s="1"/>
  <c r="S171" i="19"/>
  <c r="R171" i="19"/>
  <c r="L171" i="19"/>
  <c r="K171" i="19"/>
  <c r="J171" i="19"/>
  <c r="I171" i="19"/>
  <c r="H171" i="19"/>
  <c r="G171" i="19"/>
  <c r="F171" i="19"/>
  <c r="BE170" i="19"/>
  <c r="BD170" i="19"/>
  <c r="AZ170" i="19"/>
  <c r="AY170" i="19"/>
  <c r="AX170" i="19"/>
  <c r="X170" i="19" s="1"/>
  <c r="AW170" i="19"/>
  <c r="AV170" i="19"/>
  <c r="AL170" i="19"/>
  <c r="AT170" i="19" s="1"/>
  <c r="AK170" i="19"/>
  <c r="AJ170" i="19"/>
  <c r="AI170" i="19"/>
  <c r="AH170" i="19"/>
  <c r="AG170" i="19"/>
  <c r="AF170" i="19"/>
  <c r="AC170" i="19"/>
  <c r="AD170" i="19" s="1"/>
  <c r="AB170" i="19"/>
  <c r="AA170" i="19"/>
  <c r="Z170" i="19"/>
  <c r="Y170" i="19"/>
  <c r="W170" i="19"/>
  <c r="T170" i="19"/>
  <c r="S170" i="19"/>
  <c r="R170" i="19"/>
  <c r="L170" i="19"/>
  <c r="K170" i="19"/>
  <c r="J170" i="19"/>
  <c r="I170" i="19"/>
  <c r="H170" i="19"/>
  <c r="G170" i="19"/>
  <c r="F170" i="19"/>
  <c r="BE169" i="19"/>
  <c r="BD169" i="19"/>
  <c r="AZ169" i="19"/>
  <c r="AY169" i="19"/>
  <c r="AX169" i="19"/>
  <c r="X169" i="19" s="1"/>
  <c r="AW169" i="19"/>
  <c r="AV169" i="19"/>
  <c r="AL169" i="19"/>
  <c r="AK169" i="19"/>
  <c r="AJ169" i="19"/>
  <c r="AI169" i="19"/>
  <c r="AH169" i="19"/>
  <c r="AG169" i="19"/>
  <c r="AF169" i="19"/>
  <c r="AC169" i="19"/>
  <c r="AB169" i="19"/>
  <c r="AA169" i="19"/>
  <c r="Z169" i="19"/>
  <c r="Y169" i="19"/>
  <c r="W169" i="19"/>
  <c r="T169" i="19"/>
  <c r="U169" i="19" s="1"/>
  <c r="S169" i="19"/>
  <c r="R169" i="19"/>
  <c r="L169" i="19"/>
  <c r="K169" i="19"/>
  <c r="J169" i="19"/>
  <c r="I169" i="19"/>
  <c r="H169" i="19"/>
  <c r="G169" i="19"/>
  <c r="F169" i="19"/>
  <c r="BE168" i="19"/>
  <c r="BD168" i="19"/>
  <c r="AZ168" i="19"/>
  <c r="AY168" i="19"/>
  <c r="AX168" i="19"/>
  <c r="X168" i="19" s="1"/>
  <c r="AW168" i="19"/>
  <c r="AV168" i="19"/>
  <c r="AL168" i="19"/>
  <c r="AT168" i="19" s="1"/>
  <c r="AK168" i="19"/>
  <c r="AJ168" i="19"/>
  <c r="AI168" i="19"/>
  <c r="AH168" i="19"/>
  <c r="AG168" i="19"/>
  <c r="AF168" i="19"/>
  <c r="AC168" i="19"/>
  <c r="AD168" i="19" s="1"/>
  <c r="AB168" i="19"/>
  <c r="AA168" i="19"/>
  <c r="Z168" i="19"/>
  <c r="Y168" i="19"/>
  <c r="W168" i="19"/>
  <c r="T168" i="19"/>
  <c r="V168" i="19" s="1"/>
  <c r="S168" i="19"/>
  <c r="R168" i="19"/>
  <c r="L168" i="19"/>
  <c r="P168" i="19" s="1"/>
  <c r="K168" i="19"/>
  <c r="J168" i="19"/>
  <c r="I168" i="19"/>
  <c r="H168" i="19"/>
  <c r="G168" i="19"/>
  <c r="F168" i="19"/>
  <c r="BE167" i="19"/>
  <c r="BD167" i="19"/>
  <c r="AZ167" i="19"/>
  <c r="AY167" i="19"/>
  <c r="AX167" i="19"/>
  <c r="X167" i="19" s="1"/>
  <c r="AW167" i="19"/>
  <c r="AV167" i="19"/>
  <c r="AL167" i="19"/>
  <c r="AK167" i="19"/>
  <c r="AJ167" i="19"/>
  <c r="AI167" i="19"/>
  <c r="AH167" i="19"/>
  <c r="AG167" i="19"/>
  <c r="AF167" i="19"/>
  <c r="AC167" i="19"/>
  <c r="AE167" i="19" s="1"/>
  <c r="AB167" i="19"/>
  <c r="AA167" i="19"/>
  <c r="Z167" i="19"/>
  <c r="Y167" i="19"/>
  <c r="W167" i="19"/>
  <c r="T167" i="19"/>
  <c r="U167" i="19" s="1"/>
  <c r="S167" i="19"/>
  <c r="R167" i="19"/>
  <c r="L167" i="19"/>
  <c r="K167" i="19"/>
  <c r="J167" i="19"/>
  <c r="I167" i="19"/>
  <c r="H167" i="19"/>
  <c r="G167" i="19"/>
  <c r="F167" i="19"/>
  <c r="BE166" i="19"/>
  <c r="BD166" i="19"/>
  <c r="AZ166" i="19"/>
  <c r="AY166" i="19"/>
  <c r="AX166" i="19"/>
  <c r="X166" i="19" s="1"/>
  <c r="AW166" i="19"/>
  <c r="AV166" i="19"/>
  <c r="AL166" i="19"/>
  <c r="AT166" i="19" s="1"/>
  <c r="AK166" i="19"/>
  <c r="AJ166" i="19"/>
  <c r="AI166" i="19"/>
  <c r="AH166" i="19"/>
  <c r="AG166" i="19"/>
  <c r="AF166" i="19"/>
  <c r="AC166" i="19"/>
  <c r="AD166" i="19" s="1"/>
  <c r="AB166" i="19"/>
  <c r="AA166" i="19"/>
  <c r="Z166" i="19"/>
  <c r="Y166" i="19"/>
  <c r="W166" i="19"/>
  <c r="T166" i="19"/>
  <c r="S166" i="19"/>
  <c r="R166" i="19"/>
  <c r="L166" i="19"/>
  <c r="K166" i="19"/>
  <c r="J166" i="19"/>
  <c r="I166" i="19"/>
  <c r="H166" i="19"/>
  <c r="G166" i="19"/>
  <c r="F166" i="19"/>
  <c r="BE165" i="19"/>
  <c r="BD165" i="19"/>
  <c r="AZ165" i="19"/>
  <c r="AY165" i="19"/>
  <c r="AX165" i="19"/>
  <c r="X165" i="19" s="1"/>
  <c r="AW165" i="19"/>
  <c r="AV165" i="19"/>
  <c r="AL165" i="19"/>
  <c r="AK165" i="19"/>
  <c r="AJ165" i="19"/>
  <c r="AI165" i="19"/>
  <c r="AH165" i="19"/>
  <c r="AG165" i="19"/>
  <c r="AF165" i="19"/>
  <c r="AC165" i="19"/>
  <c r="AB165" i="19"/>
  <c r="AA165" i="19"/>
  <c r="Z165" i="19"/>
  <c r="Y165" i="19"/>
  <c r="W165" i="19"/>
  <c r="T165" i="19"/>
  <c r="U165" i="19" s="1"/>
  <c r="S165" i="19"/>
  <c r="R165" i="19"/>
  <c r="L165" i="19"/>
  <c r="K165" i="19"/>
  <c r="J165" i="19"/>
  <c r="I165" i="19"/>
  <c r="H165" i="19"/>
  <c r="G165" i="19"/>
  <c r="F165" i="19"/>
  <c r="BE164" i="19"/>
  <c r="BD164" i="19"/>
  <c r="AZ164" i="19"/>
  <c r="AY164" i="19"/>
  <c r="AX164" i="19"/>
  <c r="X164" i="19" s="1"/>
  <c r="AW164" i="19"/>
  <c r="AV164" i="19"/>
  <c r="AL164" i="19"/>
  <c r="AT164" i="19" s="1"/>
  <c r="AK164" i="19"/>
  <c r="AJ164" i="19"/>
  <c r="AI164" i="19"/>
  <c r="AH164" i="19"/>
  <c r="AG164" i="19"/>
  <c r="AF164" i="19"/>
  <c r="AC164" i="19"/>
  <c r="AD164" i="19" s="1"/>
  <c r="AB164" i="19"/>
  <c r="AA164" i="19"/>
  <c r="Z164" i="19"/>
  <c r="Y164" i="19"/>
  <c r="W164" i="19"/>
  <c r="T164" i="19"/>
  <c r="V164" i="19" s="1"/>
  <c r="S164" i="19"/>
  <c r="R164" i="19"/>
  <c r="L164" i="19"/>
  <c r="P164" i="19" s="1"/>
  <c r="K164" i="19"/>
  <c r="J164" i="19"/>
  <c r="I164" i="19"/>
  <c r="H164" i="19"/>
  <c r="G164" i="19"/>
  <c r="F164" i="19"/>
  <c r="BE163" i="19"/>
  <c r="BD163" i="19"/>
  <c r="AZ163" i="19"/>
  <c r="AY163" i="19"/>
  <c r="AX163" i="19"/>
  <c r="X163" i="19" s="1"/>
  <c r="AW163" i="19"/>
  <c r="AV163" i="19"/>
  <c r="AL163" i="19"/>
  <c r="AK163" i="19"/>
  <c r="AJ163" i="19"/>
  <c r="AI163" i="19"/>
  <c r="AH163" i="19"/>
  <c r="AG163" i="19"/>
  <c r="AF163" i="19"/>
  <c r="AC163" i="19"/>
  <c r="AE163" i="19" s="1"/>
  <c r="AB163" i="19"/>
  <c r="AA163" i="19"/>
  <c r="Z163" i="19"/>
  <c r="Y163" i="19"/>
  <c r="W163" i="19"/>
  <c r="T163" i="19"/>
  <c r="U163" i="19" s="1"/>
  <c r="S163" i="19"/>
  <c r="R163" i="19"/>
  <c r="L163" i="19"/>
  <c r="K163" i="19"/>
  <c r="J163" i="19"/>
  <c r="I163" i="19"/>
  <c r="H163" i="19"/>
  <c r="G163" i="19"/>
  <c r="F163" i="19"/>
  <c r="BE162" i="19"/>
  <c r="BD162" i="19"/>
  <c r="AZ162" i="19"/>
  <c r="AY162" i="19"/>
  <c r="AX162" i="19"/>
  <c r="X162" i="19" s="1"/>
  <c r="AW162" i="19"/>
  <c r="AV162" i="19"/>
  <c r="AL162" i="19"/>
  <c r="AT162" i="19" s="1"/>
  <c r="AK162" i="19"/>
  <c r="AJ162" i="19"/>
  <c r="AI162" i="19"/>
  <c r="AH162" i="19"/>
  <c r="AG162" i="19"/>
  <c r="AF162" i="19"/>
  <c r="AC162" i="19"/>
  <c r="AD162" i="19" s="1"/>
  <c r="AB162" i="19"/>
  <c r="AA162" i="19"/>
  <c r="Z162" i="19"/>
  <c r="Y162" i="19"/>
  <c r="W162" i="19"/>
  <c r="T162" i="19"/>
  <c r="S162" i="19"/>
  <c r="R162" i="19"/>
  <c r="L162" i="19"/>
  <c r="K162" i="19"/>
  <c r="J162" i="19"/>
  <c r="I162" i="19"/>
  <c r="H162" i="19"/>
  <c r="G162" i="19"/>
  <c r="F162" i="19"/>
  <c r="BE161" i="19"/>
  <c r="BD161" i="19"/>
  <c r="AZ161" i="19"/>
  <c r="AY161" i="19"/>
  <c r="AX161" i="19"/>
  <c r="X161" i="19" s="1"/>
  <c r="AW161" i="19"/>
  <c r="AV161" i="19"/>
  <c r="AL161" i="19"/>
  <c r="AK161" i="19"/>
  <c r="AJ161" i="19"/>
  <c r="AI161" i="19"/>
  <c r="AH161" i="19"/>
  <c r="AG161" i="19"/>
  <c r="AF161" i="19"/>
  <c r="AC161" i="19"/>
  <c r="AB161" i="19"/>
  <c r="AA161" i="19"/>
  <c r="Z161" i="19"/>
  <c r="Y161" i="19"/>
  <c r="W161" i="19"/>
  <c r="T161" i="19"/>
  <c r="U161" i="19" s="1"/>
  <c r="S161" i="19"/>
  <c r="R161" i="19"/>
  <c r="L161" i="19"/>
  <c r="K161" i="19"/>
  <c r="J161" i="19"/>
  <c r="I161" i="19"/>
  <c r="H161" i="19"/>
  <c r="G161" i="19"/>
  <c r="F161" i="19"/>
  <c r="BE160" i="19"/>
  <c r="BD160" i="19"/>
  <c r="AZ160" i="19"/>
  <c r="AY160" i="19"/>
  <c r="AX160" i="19"/>
  <c r="X160" i="19" s="1"/>
  <c r="AW160" i="19"/>
  <c r="AV160" i="19"/>
  <c r="AL160" i="19"/>
  <c r="AT160" i="19" s="1"/>
  <c r="AK160" i="19"/>
  <c r="AJ160" i="19"/>
  <c r="AI160" i="19"/>
  <c r="AH160" i="19"/>
  <c r="AG160" i="19"/>
  <c r="AF160" i="19"/>
  <c r="AC160" i="19"/>
  <c r="AD160" i="19" s="1"/>
  <c r="AB160" i="19"/>
  <c r="AA160" i="19"/>
  <c r="Z160" i="19"/>
  <c r="Y160" i="19"/>
  <c r="W160" i="19"/>
  <c r="T160" i="19"/>
  <c r="V160" i="19" s="1"/>
  <c r="S160" i="19"/>
  <c r="R160" i="19"/>
  <c r="L160" i="19"/>
  <c r="P160" i="19" s="1"/>
  <c r="K160" i="19"/>
  <c r="J160" i="19"/>
  <c r="I160" i="19"/>
  <c r="H160" i="19"/>
  <c r="G160" i="19"/>
  <c r="F160" i="19"/>
  <c r="BE159" i="19"/>
  <c r="BD159" i="19"/>
  <c r="AZ159" i="19"/>
  <c r="AY159" i="19"/>
  <c r="AX159" i="19"/>
  <c r="X159" i="19" s="1"/>
  <c r="AW159" i="19"/>
  <c r="AV159" i="19"/>
  <c r="AL159" i="19"/>
  <c r="AK159" i="19"/>
  <c r="AJ159" i="19"/>
  <c r="AI159" i="19"/>
  <c r="AH159" i="19"/>
  <c r="AG159" i="19"/>
  <c r="AF159" i="19"/>
  <c r="AC159" i="19"/>
  <c r="AE159" i="19" s="1"/>
  <c r="AB159" i="19"/>
  <c r="AA159" i="19"/>
  <c r="Z159" i="19"/>
  <c r="Y159" i="19"/>
  <c r="W159" i="19"/>
  <c r="T159" i="19"/>
  <c r="U159" i="19" s="1"/>
  <c r="S159" i="19"/>
  <c r="R159" i="19"/>
  <c r="L159" i="19"/>
  <c r="K159" i="19"/>
  <c r="J159" i="19"/>
  <c r="I159" i="19"/>
  <c r="H159" i="19"/>
  <c r="G159" i="19"/>
  <c r="F159" i="19"/>
  <c r="BE158" i="19"/>
  <c r="BD158" i="19"/>
  <c r="AZ158" i="19"/>
  <c r="AY158" i="19"/>
  <c r="AX158" i="19"/>
  <c r="X158" i="19" s="1"/>
  <c r="AW158" i="19"/>
  <c r="AV158" i="19"/>
  <c r="AL158" i="19"/>
  <c r="AT158" i="19" s="1"/>
  <c r="AK158" i="19"/>
  <c r="AJ158" i="19"/>
  <c r="AI158" i="19"/>
  <c r="AH158" i="19"/>
  <c r="AG158" i="19"/>
  <c r="AF158" i="19"/>
  <c r="AC158" i="19"/>
  <c r="AD158" i="19" s="1"/>
  <c r="AB158" i="19"/>
  <c r="AA158" i="19"/>
  <c r="Z158" i="19"/>
  <c r="Y158" i="19"/>
  <c r="W158" i="19"/>
  <c r="T158" i="19"/>
  <c r="S158" i="19"/>
  <c r="R158" i="19"/>
  <c r="L158" i="19"/>
  <c r="K158" i="19"/>
  <c r="J158" i="19"/>
  <c r="I158" i="19"/>
  <c r="H158" i="19"/>
  <c r="G158" i="19"/>
  <c r="F158" i="19"/>
  <c r="BE157" i="19"/>
  <c r="BD157" i="19"/>
  <c r="AZ157" i="19"/>
  <c r="AY157" i="19"/>
  <c r="AX157" i="19"/>
  <c r="X157" i="19" s="1"/>
  <c r="AW157" i="19"/>
  <c r="AV157" i="19"/>
  <c r="AL157" i="19"/>
  <c r="AK157" i="19"/>
  <c r="AJ157" i="19"/>
  <c r="AI157" i="19"/>
  <c r="AH157" i="19"/>
  <c r="AG157" i="19"/>
  <c r="AF157" i="19"/>
  <c r="AC157" i="19"/>
  <c r="AE157" i="19" s="1"/>
  <c r="AB157" i="19"/>
  <c r="AA157" i="19"/>
  <c r="Z157" i="19"/>
  <c r="Y157" i="19"/>
  <c r="W157" i="19"/>
  <c r="T157" i="19"/>
  <c r="U157" i="19" s="1"/>
  <c r="S157" i="19"/>
  <c r="R157" i="19"/>
  <c r="L157" i="19"/>
  <c r="K157" i="19"/>
  <c r="J157" i="19"/>
  <c r="I157" i="19"/>
  <c r="H157" i="19"/>
  <c r="G157" i="19"/>
  <c r="F157" i="19"/>
  <c r="BE156" i="19"/>
  <c r="BD156" i="19"/>
  <c r="AZ156" i="19"/>
  <c r="AY156" i="19"/>
  <c r="AX156" i="19"/>
  <c r="X156" i="19" s="1"/>
  <c r="AW156" i="19"/>
  <c r="AV156" i="19"/>
  <c r="AL156" i="19"/>
  <c r="AT156" i="19" s="1"/>
  <c r="AK156" i="19"/>
  <c r="AJ156" i="19"/>
  <c r="AI156" i="19"/>
  <c r="AH156" i="19"/>
  <c r="AG156" i="19"/>
  <c r="AF156" i="19"/>
  <c r="AC156" i="19"/>
  <c r="AD156" i="19" s="1"/>
  <c r="AB156" i="19"/>
  <c r="AA156" i="19"/>
  <c r="Z156" i="19"/>
  <c r="Y156" i="19"/>
  <c r="W156" i="19"/>
  <c r="T156" i="19"/>
  <c r="V156" i="19" s="1"/>
  <c r="S156" i="19"/>
  <c r="R156" i="19"/>
  <c r="L156" i="19"/>
  <c r="P156" i="19" s="1"/>
  <c r="K156" i="19"/>
  <c r="J156" i="19"/>
  <c r="I156" i="19"/>
  <c r="H156" i="19"/>
  <c r="G156" i="19"/>
  <c r="F156" i="19"/>
  <c r="BE155" i="19"/>
  <c r="BD155" i="19"/>
  <c r="AZ155" i="19"/>
  <c r="AY155" i="19"/>
  <c r="AX155" i="19"/>
  <c r="X155" i="19" s="1"/>
  <c r="AW155" i="19"/>
  <c r="AV155" i="19"/>
  <c r="AL155" i="19"/>
  <c r="AK155" i="19"/>
  <c r="AJ155" i="19"/>
  <c r="AI155" i="19"/>
  <c r="AH155" i="19"/>
  <c r="AG155" i="19"/>
  <c r="AF155" i="19"/>
  <c r="AC155" i="19"/>
  <c r="AE155" i="19" s="1"/>
  <c r="AB155" i="19"/>
  <c r="AA155" i="19"/>
  <c r="Z155" i="19"/>
  <c r="Y155" i="19"/>
  <c r="W155" i="19"/>
  <c r="T155" i="19"/>
  <c r="U155" i="19" s="1"/>
  <c r="S155" i="19"/>
  <c r="R155" i="19"/>
  <c r="L155" i="19"/>
  <c r="K155" i="19"/>
  <c r="J155" i="19"/>
  <c r="I155" i="19"/>
  <c r="H155" i="19"/>
  <c r="G155" i="19"/>
  <c r="F155" i="19"/>
  <c r="BE154" i="19"/>
  <c r="BD154" i="19"/>
  <c r="AZ154" i="19"/>
  <c r="AY154" i="19"/>
  <c r="AX154" i="19"/>
  <c r="X154" i="19" s="1"/>
  <c r="AW154" i="19"/>
  <c r="AV154" i="19"/>
  <c r="AL154" i="19"/>
  <c r="AT154" i="19" s="1"/>
  <c r="AK154" i="19"/>
  <c r="AJ154" i="19"/>
  <c r="AI154" i="19"/>
  <c r="AH154" i="19"/>
  <c r="AG154" i="19"/>
  <c r="AF154" i="19"/>
  <c r="AC154" i="19"/>
  <c r="AD154" i="19" s="1"/>
  <c r="AB154" i="19"/>
  <c r="AA154" i="19"/>
  <c r="Z154" i="19"/>
  <c r="Y154" i="19"/>
  <c r="W154" i="19"/>
  <c r="T154" i="19"/>
  <c r="V154" i="19" s="1"/>
  <c r="S154" i="19"/>
  <c r="R154" i="19"/>
  <c r="L154" i="19"/>
  <c r="P154" i="19" s="1"/>
  <c r="K154" i="19"/>
  <c r="J154" i="19"/>
  <c r="I154" i="19"/>
  <c r="H154" i="19"/>
  <c r="G154" i="19"/>
  <c r="F154" i="19"/>
  <c r="BE153" i="19"/>
  <c r="BD153" i="19"/>
  <c r="AZ153" i="19"/>
  <c r="AY153" i="19"/>
  <c r="AX153" i="19"/>
  <c r="X153" i="19" s="1"/>
  <c r="AW153" i="19"/>
  <c r="AV153" i="19"/>
  <c r="AL153" i="19"/>
  <c r="AK153" i="19"/>
  <c r="AJ153" i="19"/>
  <c r="AI153" i="19"/>
  <c r="AH153" i="19"/>
  <c r="AG153" i="19"/>
  <c r="AF153" i="19"/>
  <c r="AC153" i="19"/>
  <c r="AE153" i="19" s="1"/>
  <c r="AB153" i="19"/>
  <c r="AA153" i="19"/>
  <c r="Z153" i="19"/>
  <c r="Y153" i="19"/>
  <c r="W153" i="19"/>
  <c r="T153" i="19"/>
  <c r="U153" i="19" s="1"/>
  <c r="S153" i="19"/>
  <c r="R153" i="19"/>
  <c r="L153" i="19"/>
  <c r="K153" i="19"/>
  <c r="J153" i="19"/>
  <c r="I153" i="19"/>
  <c r="H153" i="19"/>
  <c r="G153" i="19"/>
  <c r="F153" i="19"/>
  <c r="BE152" i="19"/>
  <c r="BD152" i="19"/>
  <c r="AZ152" i="19"/>
  <c r="AY152" i="19"/>
  <c r="AX152" i="19"/>
  <c r="X152" i="19" s="1"/>
  <c r="AW152" i="19"/>
  <c r="AV152" i="19"/>
  <c r="AL152" i="19"/>
  <c r="AT152" i="19" s="1"/>
  <c r="AK152" i="19"/>
  <c r="AJ152" i="19"/>
  <c r="AI152" i="19"/>
  <c r="AH152" i="19"/>
  <c r="AG152" i="19"/>
  <c r="AF152" i="19"/>
  <c r="AC152" i="19"/>
  <c r="AD152" i="19" s="1"/>
  <c r="AB152" i="19"/>
  <c r="AA152" i="19"/>
  <c r="Z152" i="19"/>
  <c r="Y152" i="19"/>
  <c r="W152" i="19"/>
  <c r="T152" i="19"/>
  <c r="V152" i="19" s="1"/>
  <c r="S152" i="19"/>
  <c r="R152" i="19"/>
  <c r="L152" i="19"/>
  <c r="P152" i="19" s="1"/>
  <c r="K152" i="19"/>
  <c r="J152" i="19"/>
  <c r="I152" i="19"/>
  <c r="H152" i="19"/>
  <c r="G152" i="19"/>
  <c r="F152" i="19"/>
  <c r="BE151" i="19"/>
  <c r="BD151" i="19"/>
  <c r="AZ151" i="19"/>
  <c r="AY151" i="19"/>
  <c r="AX151" i="19"/>
  <c r="X151" i="19" s="1"/>
  <c r="AW151" i="19"/>
  <c r="AV151" i="19"/>
  <c r="AL151" i="19"/>
  <c r="AK151" i="19"/>
  <c r="AJ151" i="19"/>
  <c r="AI151" i="19"/>
  <c r="AH151" i="19"/>
  <c r="AG151" i="19"/>
  <c r="AF151" i="19"/>
  <c r="AC151" i="19"/>
  <c r="AE151" i="19" s="1"/>
  <c r="AB151" i="19"/>
  <c r="AA151" i="19"/>
  <c r="Z151" i="19"/>
  <c r="Y151" i="19"/>
  <c r="W151" i="19"/>
  <c r="T151" i="19"/>
  <c r="U151" i="19" s="1"/>
  <c r="S151" i="19"/>
  <c r="R151" i="19"/>
  <c r="L151" i="19"/>
  <c r="N151" i="19" s="1"/>
  <c r="K151" i="19"/>
  <c r="J151" i="19"/>
  <c r="I151" i="19"/>
  <c r="H151" i="19"/>
  <c r="G151" i="19"/>
  <c r="F151" i="19"/>
  <c r="BE150" i="19"/>
  <c r="BD150" i="19"/>
  <c r="AZ150" i="19"/>
  <c r="AY150" i="19"/>
  <c r="AX150" i="19"/>
  <c r="X150" i="19" s="1"/>
  <c r="AW150" i="19"/>
  <c r="AV150" i="19"/>
  <c r="AL150" i="19"/>
  <c r="AK150" i="19"/>
  <c r="AJ150" i="19"/>
  <c r="AI150" i="19"/>
  <c r="AH150" i="19"/>
  <c r="AG150" i="19"/>
  <c r="AF150" i="19"/>
  <c r="AC150" i="19"/>
  <c r="AB150" i="19"/>
  <c r="AA150" i="19"/>
  <c r="Z150" i="19"/>
  <c r="Y150" i="19"/>
  <c r="W150" i="19"/>
  <c r="T150" i="19"/>
  <c r="S150" i="19"/>
  <c r="R150" i="19"/>
  <c r="L150" i="19"/>
  <c r="K150" i="19"/>
  <c r="J150" i="19"/>
  <c r="I150" i="19"/>
  <c r="H150" i="19"/>
  <c r="G150" i="19"/>
  <c r="F150" i="19"/>
  <c r="BE149" i="19"/>
  <c r="BD149" i="19"/>
  <c r="AZ149" i="19"/>
  <c r="AY149" i="19"/>
  <c r="AX149" i="19"/>
  <c r="X149" i="19" s="1"/>
  <c r="AW149" i="19"/>
  <c r="AV149" i="19"/>
  <c r="AL149" i="19"/>
  <c r="AK149" i="19"/>
  <c r="AJ149" i="19"/>
  <c r="AI149" i="19"/>
  <c r="AH149" i="19"/>
  <c r="AG149" i="19"/>
  <c r="AF149" i="19"/>
  <c r="AC149" i="19"/>
  <c r="AB149" i="19"/>
  <c r="AA149" i="19"/>
  <c r="Z149" i="19"/>
  <c r="Y149" i="19"/>
  <c r="W149" i="19"/>
  <c r="T149" i="19"/>
  <c r="U149" i="19" s="1"/>
  <c r="S149" i="19"/>
  <c r="R149" i="19"/>
  <c r="L149" i="19"/>
  <c r="N149" i="19" s="1"/>
  <c r="K149" i="19"/>
  <c r="J149" i="19"/>
  <c r="I149" i="19"/>
  <c r="H149" i="19"/>
  <c r="G149" i="19"/>
  <c r="F149" i="19"/>
  <c r="BE148" i="19"/>
  <c r="BD148" i="19"/>
  <c r="AZ148" i="19"/>
  <c r="AY148" i="19"/>
  <c r="AX148" i="19"/>
  <c r="X148" i="19" s="1"/>
  <c r="AW148" i="19"/>
  <c r="AV148" i="19"/>
  <c r="AL148" i="19"/>
  <c r="AK148" i="19"/>
  <c r="AJ148" i="19"/>
  <c r="AI148" i="19"/>
  <c r="AH148" i="19"/>
  <c r="AG148" i="19"/>
  <c r="AF148" i="19"/>
  <c r="AC148" i="19"/>
  <c r="AB148" i="19"/>
  <c r="AA148" i="19"/>
  <c r="Z148" i="19"/>
  <c r="Y148" i="19"/>
  <c r="W148" i="19"/>
  <c r="T148" i="19"/>
  <c r="S148" i="19"/>
  <c r="R148" i="19"/>
  <c r="L148" i="19"/>
  <c r="K148" i="19"/>
  <c r="J148" i="19"/>
  <c r="I148" i="19"/>
  <c r="H148" i="19"/>
  <c r="G148" i="19"/>
  <c r="F148" i="19"/>
  <c r="BE147" i="19"/>
  <c r="BD147" i="19"/>
  <c r="AZ147" i="19"/>
  <c r="AY147" i="19"/>
  <c r="AX147" i="19"/>
  <c r="X147" i="19" s="1"/>
  <c r="AW147" i="19"/>
  <c r="AV147" i="19"/>
  <c r="AL147" i="19"/>
  <c r="AK147" i="19"/>
  <c r="AJ147" i="19"/>
  <c r="AI147" i="19"/>
  <c r="AH147" i="19"/>
  <c r="AG147" i="19"/>
  <c r="AF147" i="19"/>
  <c r="AC147" i="19"/>
  <c r="AB147" i="19"/>
  <c r="AA147" i="19"/>
  <c r="Z147" i="19"/>
  <c r="Y147" i="19"/>
  <c r="W147" i="19"/>
  <c r="T147" i="19"/>
  <c r="U147" i="19" s="1"/>
  <c r="S147" i="19"/>
  <c r="R147" i="19"/>
  <c r="L147" i="19"/>
  <c r="N147" i="19" s="1"/>
  <c r="K147" i="19"/>
  <c r="J147" i="19"/>
  <c r="I147" i="19"/>
  <c r="H147" i="19"/>
  <c r="G147" i="19"/>
  <c r="F147" i="19"/>
  <c r="BE146" i="19"/>
  <c r="BD146" i="19"/>
  <c r="AZ146" i="19"/>
  <c r="AY146" i="19"/>
  <c r="AX146" i="19"/>
  <c r="X146" i="19" s="1"/>
  <c r="AW146" i="19"/>
  <c r="AV146" i="19"/>
  <c r="AL146" i="19"/>
  <c r="AK146" i="19"/>
  <c r="AJ146" i="19"/>
  <c r="AI146" i="19"/>
  <c r="AH146" i="19"/>
  <c r="AG146" i="19"/>
  <c r="AF146" i="19"/>
  <c r="AC146" i="19"/>
  <c r="AB146" i="19"/>
  <c r="AA146" i="19"/>
  <c r="Z146" i="19"/>
  <c r="Y146" i="19"/>
  <c r="W146" i="19"/>
  <c r="T146" i="19"/>
  <c r="S146" i="19"/>
  <c r="R146" i="19"/>
  <c r="L146" i="19"/>
  <c r="K146" i="19"/>
  <c r="J146" i="19"/>
  <c r="I146" i="19"/>
  <c r="H146" i="19"/>
  <c r="G146" i="19"/>
  <c r="F146" i="19"/>
  <c r="BE145" i="19"/>
  <c r="BD145" i="19"/>
  <c r="AZ145" i="19"/>
  <c r="AY145" i="19"/>
  <c r="AX145" i="19"/>
  <c r="X145" i="19" s="1"/>
  <c r="AW145" i="19"/>
  <c r="AV145" i="19"/>
  <c r="AL145" i="19"/>
  <c r="AK145" i="19"/>
  <c r="AJ145" i="19"/>
  <c r="AI145" i="19"/>
  <c r="AH145" i="19"/>
  <c r="AG145" i="19"/>
  <c r="AF145" i="19"/>
  <c r="AC145" i="19"/>
  <c r="AB145" i="19"/>
  <c r="AA145" i="19"/>
  <c r="Z145" i="19"/>
  <c r="Y145" i="19"/>
  <c r="W145" i="19"/>
  <c r="T145" i="19"/>
  <c r="U145" i="19" s="1"/>
  <c r="S145" i="19"/>
  <c r="R145" i="19"/>
  <c r="L145" i="19"/>
  <c r="N145" i="19" s="1"/>
  <c r="K145" i="19"/>
  <c r="J145" i="19"/>
  <c r="I145" i="19"/>
  <c r="H145" i="19"/>
  <c r="G145" i="19"/>
  <c r="F145" i="19"/>
  <c r="BE144" i="19"/>
  <c r="BD144" i="19"/>
  <c r="AZ144" i="19"/>
  <c r="AY144" i="19"/>
  <c r="AX144" i="19"/>
  <c r="X144" i="19" s="1"/>
  <c r="AW144" i="19"/>
  <c r="AV144" i="19"/>
  <c r="AL144" i="19"/>
  <c r="AK144" i="19"/>
  <c r="AJ144" i="19"/>
  <c r="AI144" i="19"/>
  <c r="AH144" i="19"/>
  <c r="AG144" i="19"/>
  <c r="AF144" i="19"/>
  <c r="AC144" i="19"/>
  <c r="AB144" i="19"/>
  <c r="AA144" i="19"/>
  <c r="Z144" i="19"/>
  <c r="Y144" i="19"/>
  <c r="W144" i="19"/>
  <c r="T144" i="19"/>
  <c r="S144" i="19"/>
  <c r="R144" i="19"/>
  <c r="L144" i="19"/>
  <c r="K144" i="19"/>
  <c r="J144" i="19"/>
  <c r="I144" i="19"/>
  <c r="H144" i="19"/>
  <c r="G144" i="19"/>
  <c r="F144" i="19"/>
  <c r="BE143" i="19"/>
  <c r="BD143" i="19"/>
  <c r="AZ143" i="19"/>
  <c r="AY143" i="19"/>
  <c r="AX143" i="19"/>
  <c r="X143" i="19" s="1"/>
  <c r="AW143" i="19"/>
  <c r="AV143" i="19"/>
  <c r="AL143" i="19"/>
  <c r="AK143" i="19"/>
  <c r="AJ143" i="19"/>
  <c r="AI143" i="19"/>
  <c r="AH143" i="19"/>
  <c r="AG143" i="19"/>
  <c r="AF143" i="19"/>
  <c r="AC143" i="19"/>
  <c r="AB143" i="19"/>
  <c r="AA143" i="19"/>
  <c r="Z143" i="19"/>
  <c r="Y143" i="19"/>
  <c r="W143" i="19"/>
  <c r="T143" i="19"/>
  <c r="U143" i="19" s="1"/>
  <c r="S143" i="19"/>
  <c r="R143" i="19"/>
  <c r="L143" i="19"/>
  <c r="N143" i="19" s="1"/>
  <c r="K143" i="19"/>
  <c r="J143" i="19"/>
  <c r="I143" i="19"/>
  <c r="H143" i="19"/>
  <c r="G143" i="19"/>
  <c r="F143" i="19"/>
  <c r="BE142" i="19"/>
  <c r="BD142" i="19"/>
  <c r="AZ142" i="19"/>
  <c r="AY142" i="19"/>
  <c r="AX142" i="19"/>
  <c r="X142" i="19" s="1"/>
  <c r="AW142" i="19"/>
  <c r="AV142" i="19"/>
  <c r="AL142" i="19"/>
  <c r="AK142" i="19"/>
  <c r="AJ142" i="19"/>
  <c r="AI142" i="19"/>
  <c r="AH142" i="19"/>
  <c r="AG142" i="19"/>
  <c r="AF142" i="19"/>
  <c r="AC142" i="19"/>
  <c r="AB142" i="19"/>
  <c r="AA142" i="19"/>
  <c r="Z142" i="19"/>
  <c r="Y142" i="19"/>
  <c r="W142" i="19"/>
  <c r="T142" i="19"/>
  <c r="S142" i="19"/>
  <c r="R142" i="19"/>
  <c r="L142" i="19"/>
  <c r="K142" i="19"/>
  <c r="J142" i="19"/>
  <c r="I142" i="19"/>
  <c r="H142" i="19"/>
  <c r="G142" i="19"/>
  <c r="F142" i="19"/>
  <c r="BE141" i="19"/>
  <c r="BD141" i="19"/>
  <c r="AZ141" i="19"/>
  <c r="AY141" i="19"/>
  <c r="AX141" i="19"/>
  <c r="X141" i="19" s="1"/>
  <c r="AW141" i="19"/>
  <c r="AV141" i="19"/>
  <c r="AL141" i="19"/>
  <c r="AK141" i="19"/>
  <c r="AJ141" i="19"/>
  <c r="AI141" i="19"/>
  <c r="AH141" i="19"/>
  <c r="AG141" i="19"/>
  <c r="AF141" i="19"/>
  <c r="AC141" i="19"/>
  <c r="AB141" i="19"/>
  <c r="AA141" i="19"/>
  <c r="Z141" i="19"/>
  <c r="Y141" i="19"/>
  <c r="W141" i="19"/>
  <c r="T141" i="19"/>
  <c r="U141" i="19" s="1"/>
  <c r="S141" i="19"/>
  <c r="R141" i="19"/>
  <c r="L141" i="19"/>
  <c r="N141" i="19" s="1"/>
  <c r="K141" i="19"/>
  <c r="J141" i="19"/>
  <c r="I141" i="19"/>
  <c r="H141" i="19"/>
  <c r="G141" i="19"/>
  <c r="F141" i="19"/>
  <c r="BE140" i="19"/>
  <c r="BD140" i="19"/>
  <c r="AZ140" i="19"/>
  <c r="AY140" i="19"/>
  <c r="AX140" i="19"/>
  <c r="X140" i="19" s="1"/>
  <c r="AW140" i="19"/>
  <c r="AV140" i="19"/>
  <c r="AL140" i="19"/>
  <c r="AK140" i="19"/>
  <c r="AJ140" i="19"/>
  <c r="AI140" i="19"/>
  <c r="AH140" i="19"/>
  <c r="AG140" i="19"/>
  <c r="AF140" i="19"/>
  <c r="AC140" i="19"/>
  <c r="AB140" i="19"/>
  <c r="AA140" i="19"/>
  <c r="Z140" i="19"/>
  <c r="Y140" i="19"/>
  <c r="W140" i="19"/>
  <c r="T140" i="19"/>
  <c r="S140" i="19"/>
  <c r="R140" i="19"/>
  <c r="L140" i="19"/>
  <c r="K140" i="19"/>
  <c r="J140" i="19"/>
  <c r="I140" i="19"/>
  <c r="H140" i="19"/>
  <c r="G140" i="19"/>
  <c r="F140" i="19"/>
  <c r="BE139" i="19"/>
  <c r="BD139" i="19"/>
  <c r="AZ139" i="19"/>
  <c r="AY139" i="19"/>
  <c r="AX139" i="19"/>
  <c r="X139" i="19" s="1"/>
  <c r="AW139" i="19"/>
  <c r="AV139" i="19"/>
  <c r="AL139" i="19"/>
  <c r="AK139" i="19"/>
  <c r="AJ139" i="19"/>
  <c r="AI139" i="19"/>
  <c r="AH139" i="19"/>
  <c r="AG139" i="19"/>
  <c r="AF139" i="19"/>
  <c r="AC139" i="19"/>
  <c r="AB139" i="19"/>
  <c r="AA139" i="19"/>
  <c r="Z139" i="19"/>
  <c r="Y139" i="19"/>
  <c r="W139" i="19"/>
  <c r="T139" i="19"/>
  <c r="U139" i="19" s="1"/>
  <c r="S139" i="19"/>
  <c r="R139" i="19"/>
  <c r="L139" i="19"/>
  <c r="N139" i="19" s="1"/>
  <c r="K139" i="19"/>
  <c r="J139" i="19"/>
  <c r="I139" i="19"/>
  <c r="H139" i="19"/>
  <c r="G139" i="19"/>
  <c r="F139" i="19"/>
  <c r="BE138" i="19"/>
  <c r="BD138" i="19"/>
  <c r="AZ138" i="19"/>
  <c r="AY138" i="19"/>
  <c r="AX138" i="19"/>
  <c r="X138" i="19" s="1"/>
  <c r="AW138" i="19"/>
  <c r="AV138" i="19"/>
  <c r="AL138" i="19"/>
  <c r="AK138" i="19"/>
  <c r="AJ138" i="19"/>
  <c r="AI138" i="19"/>
  <c r="AH138" i="19"/>
  <c r="AG138" i="19"/>
  <c r="AF138" i="19"/>
  <c r="AC138" i="19"/>
  <c r="AB138" i="19"/>
  <c r="AA138" i="19"/>
  <c r="Z138" i="19"/>
  <c r="Y138" i="19"/>
  <c r="W138" i="19"/>
  <c r="T138" i="19"/>
  <c r="S138" i="19"/>
  <c r="R138" i="19"/>
  <c r="L138" i="19"/>
  <c r="K138" i="19"/>
  <c r="J138" i="19"/>
  <c r="I138" i="19"/>
  <c r="H138" i="19"/>
  <c r="G138" i="19"/>
  <c r="F138" i="19"/>
  <c r="BE137" i="19"/>
  <c r="BD137" i="19"/>
  <c r="AZ137" i="19"/>
  <c r="AY137" i="19"/>
  <c r="AX137" i="19"/>
  <c r="X137" i="19" s="1"/>
  <c r="AW137" i="19"/>
  <c r="AV137" i="19"/>
  <c r="AL137" i="19"/>
  <c r="AK137" i="19"/>
  <c r="AJ137" i="19"/>
  <c r="AI137" i="19"/>
  <c r="AH137" i="19"/>
  <c r="AG137" i="19"/>
  <c r="AF137" i="19"/>
  <c r="AC137" i="19"/>
  <c r="AB137" i="19"/>
  <c r="AA137" i="19"/>
  <c r="Z137" i="19"/>
  <c r="Y137" i="19"/>
  <c r="W137" i="19"/>
  <c r="T137" i="19"/>
  <c r="U137" i="19" s="1"/>
  <c r="S137" i="19"/>
  <c r="R137" i="19"/>
  <c r="L137" i="19"/>
  <c r="N137" i="19" s="1"/>
  <c r="K137" i="19"/>
  <c r="J137" i="19"/>
  <c r="I137" i="19"/>
  <c r="H137" i="19"/>
  <c r="G137" i="19"/>
  <c r="F137" i="19"/>
  <c r="BE136" i="19"/>
  <c r="BD136" i="19"/>
  <c r="AZ136" i="19"/>
  <c r="AY136" i="19"/>
  <c r="AX136" i="19"/>
  <c r="X136" i="19" s="1"/>
  <c r="AW136" i="19"/>
  <c r="AV136" i="19"/>
  <c r="AL136" i="19"/>
  <c r="AK136" i="19"/>
  <c r="AJ136" i="19"/>
  <c r="AI136" i="19"/>
  <c r="AH136" i="19"/>
  <c r="AG136" i="19"/>
  <c r="AF136" i="19"/>
  <c r="AC136" i="19"/>
  <c r="AB136" i="19"/>
  <c r="AA136" i="19"/>
  <c r="Z136" i="19"/>
  <c r="Y136" i="19"/>
  <c r="W136" i="19"/>
  <c r="T136" i="19"/>
  <c r="S136" i="19"/>
  <c r="R136" i="19"/>
  <c r="L136" i="19"/>
  <c r="K136" i="19"/>
  <c r="J136" i="19"/>
  <c r="I136" i="19"/>
  <c r="H136" i="19"/>
  <c r="G136" i="19"/>
  <c r="F136" i="19"/>
  <c r="BE135" i="19"/>
  <c r="BD135" i="19"/>
  <c r="AZ135" i="19"/>
  <c r="AY135" i="19"/>
  <c r="AX135" i="19"/>
  <c r="X135" i="19" s="1"/>
  <c r="AW135" i="19"/>
  <c r="AV135" i="19"/>
  <c r="AL135" i="19"/>
  <c r="AK135" i="19"/>
  <c r="AJ135" i="19"/>
  <c r="AI135" i="19"/>
  <c r="AH135" i="19"/>
  <c r="AG135" i="19"/>
  <c r="AF135" i="19"/>
  <c r="AC135" i="19"/>
  <c r="AB135" i="19"/>
  <c r="AA135" i="19"/>
  <c r="Z135" i="19"/>
  <c r="Y135" i="19"/>
  <c r="W135" i="19"/>
  <c r="T135" i="19"/>
  <c r="U135" i="19" s="1"/>
  <c r="S135" i="19"/>
  <c r="R135" i="19"/>
  <c r="L135" i="19"/>
  <c r="N135" i="19" s="1"/>
  <c r="K135" i="19"/>
  <c r="J135" i="19"/>
  <c r="I135" i="19"/>
  <c r="H135" i="19"/>
  <c r="G135" i="19"/>
  <c r="F135" i="19"/>
  <c r="BE134" i="19"/>
  <c r="BD134" i="19"/>
  <c r="AZ134" i="19"/>
  <c r="AY134" i="19"/>
  <c r="AX134" i="19"/>
  <c r="X134" i="19" s="1"/>
  <c r="AW134" i="19"/>
  <c r="AV134" i="19"/>
  <c r="AL134" i="19"/>
  <c r="AK134" i="19"/>
  <c r="AJ134" i="19"/>
  <c r="AI134" i="19"/>
  <c r="AH134" i="19"/>
  <c r="AG134" i="19"/>
  <c r="AF134" i="19"/>
  <c r="AC134" i="19"/>
  <c r="AB134" i="19"/>
  <c r="AA134" i="19"/>
  <c r="Z134" i="19"/>
  <c r="Y134" i="19"/>
  <c r="W134" i="19"/>
  <c r="T134" i="19"/>
  <c r="S134" i="19"/>
  <c r="R134" i="19"/>
  <c r="L134" i="19"/>
  <c r="K134" i="19"/>
  <c r="J134" i="19"/>
  <c r="I134" i="19"/>
  <c r="H134" i="19"/>
  <c r="G134" i="19"/>
  <c r="F134" i="19"/>
  <c r="BE133" i="19"/>
  <c r="BD133" i="19"/>
  <c r="AZ133" i="19"/>
  <c r="AY133" i="19"/>
  <c r="AX133" i="19"/>
  <c r="X133" i="19" s="1"/>
  <c r="AW133" i="19"/>
  <c r="AV133" i="19"/>
  <c r="AL133" i="19"/>
  <c r="AK133" i="19"/>
  <c r="AJ133" i="19"/>
  <c r="AI133" i="19"/>
  <c r="AH133" i="19"/>
  <c r="AG133" i="19"/>
  <c r="AF133" i="19"/>
  <c r="AC133" i="19"/>
  <c r="AB133" i="19"/>
  <c r="AA133" i="19"/>
  <c r="Z133" i="19"/>
  <c r="Y133" i="19"/>
  <c r="W133" i="19"/>
  <c r="T133" i="19"/>
  <c r="U133" i="19" s="1"/>
  <c r="S133" i="19"/>
  <c r="R133" i="19"/>
  <c r="L133" i="19"/>
  <c r="N133" i="19" s="1"/>
  <c r="K133" i="19"/>
  <c r="J133" i="19"/>
  <c r="I133" i="19"/>
  <c r="H133" i="19"/>
  <c r="G133" i="19"/>
  <c r="F133" i="19"/>
  <c r="BE132" i="19"/>
  <c r="BD132" i="19"/>
  <c r="AZ132" i="19"/>
  <c r="AY132" i="19"/>
  <c r="AX132" i="19"/>
  <c r="X132" i="19" s="1"/>
  <c r="AW132" i="19"/>
  <c r="AV132" i="19"/>
  <c r="AL132" i="19"/>
  <c r="AK132" i="19"/>
  <c r="AJ132" i="19"/>
  <c r="AI132" i="19"/>
  <c r="AH132" i="19"/>
  <c r="AG132" i="19"/>
  <c r="AF132" i="19"/>
  <c r="AC132" i="19"/>
  <c r="AB132" i="19"/>
  <c r="AA132" i="19"/>
  <c r="Z132" i="19"/>
  <c r="Y132" i="19"/>
  <c r="W132" i="19"/>
  <c r="T132" i="19"/>
  <c r="S132" i="19"/>
  <c r="R132" i="19"/>
  <c r="L132" i="19"/>
  <c r="K132" i="19"/>
  <c r="J132" i="19"/>
  <c r="I132" i="19"/>
  <c r="H132" i="19"/>
  <c r="G132" i="19"/>
  <c r="F132" i="19"/>
  <c r="BE131" i="19"/>
  <c r="BD131" i="19"/>
  <c r="AZ131" i="19"/>
  <c r="AY131" i="19"/>
  <c r="AX131" i="19"/>
  <c r="X131" i="19" s="1"/>
  <c r="AW131" i="19"/>
  <c r="AV131" i="19"/>
  <c r="AL131" i="19"/>
  <c r="AK131" i="19"/>
  <c r="AJ131" i="19"/>
  <c r="AI131" i="19"/>
  <c r="AH131" i="19"/>
  <c r="AG131" i="19"/>
  <c r="AF131" i="19"/>
  <c r="AC131" i="19"/>
  <c r="AB131" i="19"/>
  <c r="AA131" i="19"/>
  <c r="Z131" i="19"/>
  <c r="Y131" i="19"/>
  <c r="W131" i="19"/>
  <c r="T131" i="19"/>
  <c r="U131" i="19" s="1"/>
  <c r="S131" i="19"/>
  <c r="R131" i="19"/>
  <c r="L131" i="19"/>
  <c r="N131" i="19" s="1"/>
  <c r="K131" i="19"/>
  <c r="J131" i="19"/>
  <c r="I131" i="19"/>
  <c r="H131" i="19"/>
  <c r="G131" i="19"/>
  <c r="F131" i="19"/>
  <c r="BE130" i="19"/>
  <c r="BD130" i="19"/>
  <c r="AZ130" i="19"/>
  <c r="AY130" i="19"/>
  <c r="AX130" i="19"/>
  <c r="X130" i="19" s="1"/>
  <c r="AW130" i="19"/>
  <c r="AV130" i="19"/>
  <c r="AL130" i="19"/>
  <c r="AK130" i="19"/>
  <c r="AJ130" i="19"/>
  <c r="AI130" i="19"/>
  <c r="AH130" i="19"/>
  <c r="AG130" i="19"/>
  <c r="AF130" i="19"/>
  <c r="AC130" i="19"/>
  <c r="AB130" i="19"/>
  <c r="AA130" i="19"/>
  <c r="Z130" i="19"/>
  <c r="Y130" i="19"/>
  <c r="W130" i="19"/>
  <c r="T130" i="19"/>
  <c r="S130" i="19"/>
  <c r="R130" i="19"/>
  <c r="L130" i="19"/>
  <c r="K130" i="19"/>
  <c r="J130" i="19"/>
  <c r="I130" i="19"/>
  <c r="H130" i="19"/>
  <c r="G130" i="19"/>
  <c r="F130" i="19"/>
  <c r="BE129" i="19"/>
  <c r="BD129" i="19"/>
  <c r="AZ129" i="19"/>
  <c r="AY129" i="19"/>
  <c r="AX129" i="19"/>
  <c r="X129" i="19" s="1"/>
  <c r="AW129" i="19"/>
  <c r="AV129" i="19"/>
  <c r="AL129" i="19"/>
  <c r="AK129" i="19"/>
  <c r="AJ129" i="19"/>
  <c r="AI129" i="19"/>
  <c r="AH129" i="19"/>
  <c r="AG129" i="19"/>
  <c r="AF129" i="19"/>
  <c r="AC129" i="19"/>
  <c r="AB129" i="19"/>
  <c r="AA129" i="19"/>
  <c r="Z129" i="19"/>
  <c r="Y129" i="19"/>
  <c r="W129" i="19"/>
  <c r="T129" i="19"/>
  <c r="U129" i="19" s="1"/>
  <c r="S129" i="19"/>
  <c r="R129" i="19"/>
  <c r="L129" i="19"/>
  <c r="N129" i="19" s="1"/>
  <c r="K129" i="19"/>
  <c r="J129" i="19"/>
  <c r="I129" i="19"/>
  <c r="H129" i="19"/>
  <c r="G129" i="19"/>
  <c r="F129" i="19"/>
  <c r="BE128" i="19"/>
  <c r="BD128" i="19"/>
  <c r="AZ128" i="19"/>
  <c r="AY128" i="19"/>
  <c r="AX128" i="19"/>
  <c r="X128" i="19" s="1"/>
  <c r="AW128" i="19"/>
  <c r="AV128" i="19"/>
  <c r="AL128" i="19"/>
  <c r="AK128" i="19"/>
  <c r="AJ128" i="19"/>
  <c r="AI128" i="19"/>
  <c r="AH128" i="19"/>
  <c r="AG128" i="19"/>
  <c r="AF128" i="19"/>
  <c r="AC128" i="19"/>
  <c r="AB128" i="19"/>
  <c r="AA128" i="19"/>
  <c r="Z128" i="19"/>
  <c r="Y128" i="19"/>
  <c r="W128" i="19"/>
  <c r="T128" i="19"/>
  <c r="S128" i="19"/>
  <c r="R128" i="19"/>
  <c r="L128" i="19"/>
  <c r="K128" i="19"/>
  <c r="J128" i="19"/>
  <c r="I128" i="19"/>
  <c r="H128" i="19"/>
  <c r="G128" i="19"/>
  <c r="F128" i="19"/>
  <c r="BE127" i="19"/>
  <c r="BD127" i="19"/>
  <c r="AZ127" i="19"/>
  <c r="AY127" i="19"/>
  <c r="AX127" i="19"/>
  <c r="X127" i="19" s="1"/>
  <c r="AW127" i="19"/>
  <c r="AV127" i="19"/>
  <c r="AL127" i="19"/>
  <c r="AK127" i="19"/>
  <c r="AJ127" i="19"/>
  <c r="AI127" i="19"/>
  <c r="AH127" i="19"/>
  <c r="AG127" i="19"/>
  <c r="AF127" i="19"/>
  <c r="AC127" i="19"/>
  <c r="AB127" i="19"/>
  <c r="AA127" i="19"/>
  <c r="Z127" i="19"/>
  <c r="Y127" i="19"/>
  <c r="W127" i="19"/>
  <c r="T127" i="19"/>
  <c r="U127" i="19" s="1"/>
  <c r="S127" i="19"/>
  <c r="R127" i="19"/>
  <c r="L127" i="19"/>
  <c r="N127" i="19" s="1"/>
  <c r="K127" i="19"/>
  <c r="J127" i="19"/>
  <c r="I127" i="19"/>
  <c r="H127" i="19"/>
  <c r="G127" i="19"/>
  <c r="F127" i="19"/>
  <c r="BE126" i="19"/>
  <c r="BD126" i="19"/>
  <c r="AZ126" i="19"/>
  <c r="AY126" i="19"/>
  <c r="AX126" i="19"/>
  <c r="X126" i="19" s="1"/>
  <c r="AW126" i="19"/>
  <c r="AV126" i="19"/>
  <c r="AL126" i="19"/>
  <c r="AK126" i="19"/>
  <c r="AJ126" i="19"/>
  <c r="AI126" i="19"/>
  <c r="AH126" i="19"/>
  <c r="AG126" i="19"/>
  <c r="AF126" i="19"/>
  <c r="AC126" i="19"/>
  <c r="AB126" i="19"/>
  <c r="AA126" i="19"/>
  <c r="Z126" i="19"/>
  <c r="Y126" i="19"/>
  <c r="W126" i="19"/>
  <c r="T126" i="19"/>
  <c r="S126" i="19"/>
  <c r="R126" i="19"/>
  <c r="L126" i="19"/>
  <c r="K126" i="19"/>
  <c r="J126" i="19"/>
  <c r="I126" i="19"/>
  <c r="H126" i="19"/>
  <c r="G126" i="19"/>
  <c r="F126" i="19"/>
  <c r="BE125" i="19"/>
  <c r="BD125" i="19"/>
  <c r="AZ125" i="19"/>
  <c r="AY125" i="19"/>
  <c r="AX125" i="19"/>
  <c r="X125" i="19" s="1"/>
  <c r="AW125" i="19"/>
  <c r="AV125" i="19"/>
  <c r="AL125" i="19"/>
  <c r="AK125" i="19"/>
  <c r="AJ125" i="19"/>
  <c r="AI125" i="19"/>
  <c r="AH125" i="19"/>
  <c r="AG125" i="19"/>
  <c r="AF125" i="19"/>
  <c r="AC125" i="19"/>
  <c r="AB125" i="19"/>
  <c r="AA125" i="19"/>
  <c r="Z125" i="19"/>
  <c r="Y125" i="19"/>
  <c r="W125" i="19"/>
  <c r="T125" i="19"/>
  <c r="U125" i="19" s="1"/>
  <c r="S125" i="19"/>
  <c r="R125" i="19"/>
  <c r="L125" i="19"/>
  <c r="N125" i="19" s="1"/>
  <c r="K125" i="19"/>
  <c r="J125" i="19"/>
  <c r="I125" i="19"/>
  <c r="H125" i="19"/>
  <c r="G125" i="19"/>
  <c r="F125" i="19"/>
  <c r="BE124" i="19"/>
  <c r="BD124" i="19"/>
  <c r="AZ124" i="19"/>
  <c r="AY124" i="19"/>
  <c r="AX124" i="19"/>
  <c r="X124" i="19" s="1"/>
  <c r="AW124" i="19"/>
  <c r="AV124" i="19"/>
  <c r="AL124" i="19"/>
  <c r="AK124" i="19"/>
  <c r="AJ124" i="19"/>
  <c r="AI124" i="19"/>
  <c r="AH124" i="19"/>
  <c r="AG124" i="19"/>
  <c r="AF124" i="19"/>
  <c r="AC124" i="19"/>
  <c r="AB124" i="19"/>
  <c r="AA124" i="19"/>
  <c r="Z124" i="19"/>
  <c r="Y124" i="19"/>
  <c r="W124" i="19"/>
  <c r="T124" i="19"/>
  <c r="S124" i="19"/>
  <c r="R124" i="19"/>
  <c r="L124" i="19"/>
  <c r="K124" i="19"/>
  <c r="J124" i="19"/>
  <c r="I124" i="19"/>
  <c r="H124" i="19"/>
  <c r="G124" i="19"/>
  <c r="F124" i="19"/>
  <c r="BE123" i="19"/>
  <c r="BD123" i="19"/>
  <c r="AZ123" i="19"/>
  <c r="AY123" i="19"/>
  <c r="AX123" i="19"/>
  <c r="X123" i="19" s="1"/>
  <c r="AW123" i="19"/>
  <c r="AV123" i="19"/>
  <c r="AL123" i="19"/>
  <c r="AK123" i="19"/>
  <c r="AJ123" i="19"/>
  <c r="AI123" i="19"/>
  <c r="AH123" i="19"/>
  <c r="AG123" i="19"/>
  <c r="AF123" i="19"/>
  <c r="AC123" i="19"/>
  <c r="AB123" i="19"/>
  <c r="AA123" i="19"/>
  <c r="Z123" i="19"/>
  <c r="Y123" i="19"/>
  <c r="W123" i="19"/>
  <c r="T123" i="19"/>
  <c r="U123" i="19" s="1"/>
  <c r="S123" i="19"/>
  <c r="R123" i="19"/>
  <c r="L123" i="19"/>
  <c r="N123" i="19" s="1"/>
  <c r="K123" i="19"/>
  <c r="J123" i="19"/>
  <c r="I123" i="19"/>
  <c r="H123" i="19"/>
  <c r="G123" i="19"/>
  <c r="F123" i="19"/>
  <c r="BE122" i="19"/>
  <c r="BD122" i="19"/>
  <c r="AZ122" i="19"/>
  <c r="AY122" i="19"/>
  <c r="AX122" i="19"/>
  <c r="X122" i="19" s="1"/>
  <c r="AW122" i="19"/>
  <c r="AV122" i="19"/>
  <c r="AL122" i="19"/>
  <c r="AK122" i="19"/>
  <c r="AJ122" i="19"/>
  <c r="AI122" i="19"/>
  <c r="AH122" i="19"/>
  <c r="AG122" i="19"/>
  <c r="AF122" i="19"/>
  <c r="AC122" i="19"/>
  <c r="AB122" i="19"/>
  <c r="AA122" i="19"/>
  <c r="Z122" i="19"/>
  <c r="Y122" i="19"/>
  <c r="W122" i="19"/>
  <c r="T122" i="19"/>
  <c r="S122" i="19"/>
  <c r="R122" i="19"/>
  <c r="L122" i="19"/>
  <c r="K122" i="19"/>
  <c r="J122" i="19"/>
  <c r="I122" i="19"/>
  <c r="H122" i="19"/>
  <c r="G122" i="19"/>
  <c r="F122" i="19"/>
  <c r="BE121" i="19"/>
  <c r="BD121" i="19"/>
  <c r="AZ121" i="19"/>
  <c r="AY121" i="19"/>
  <c r="AX121" i="19"/>
  <c r="X121" i="19" s="1"/>
  <c r="AW121" i="19"/>
  <c r="AV121" i="19"/>
  <c r="AL121" i="19"/>
  <c r="AK121" i="19"/>
  <c r="AJ121" i="19"/>
  <c r="AI121" i="19"/>
  <c r="AH121" i="19"/>
  <c r="AG121" i="19"/>
  <c r="AF121" i="19"/>
  <c r="AC121" i="19"/>
  <c r="AB121" i="19"/>
  <c r="AA121" i="19"/>
  <c r="Z121" i="19"/>
  <c r="Y121" i="19"/>
  <c r="W121" i="19"/>
  <c r="T121" i="19"/>
  <c r="U121" i="19" s="1"/>
  <c r="S121" i="19"/>
  <c r="R121" i="19"/>
  <c r="L121" i="19"/>
  <c r="N121" i="19" s="1"/>
  <c r="K121" i="19"/>
  <c r="J121" i="19"/>
  <c r="I121" i="19"/>
  <c r="H121" i="19"/>
  <c r="G121" i="19"/>
  <c r="F121" i="19"/>
  <c r="BE120" i="19"/>
  <c r="BD120" i="19"/>
  <c r="AZ120" i="19"/>
  <c r="AY120" i="19"/>
  <c r="AX120" i="19"/>
  <c r="X120" i="19" s="1"/>
  <c r="AW120" i="19"/>
  <c r="AV120" i="19"/>
  <c r="AL120" i="19"/>
  <c r="AK120" i="19"/>
  <c r="AJ120" i="19"/>
  <c r="AI120" i="19"/>
  <c r="AH120" i="19"/>
  <c r="AG120" i="19"/>
  <c r="AF120" i="19"/>
  <c r="AC120" i="19"/>
  <c r="AB120" i="19"/>
  <c r="AA120" i="19"/>
  <c r="Z120" i="19"/>
  <c r="Y120" i="19"/>
  <c r="W120" i="19"/>
  <c r="T120" i="19"/>
  <c r="S120" i="19"/>
  <c r="R120" i="19"/>
  <c r="L120" i="19"/>
  <c r="K120" i="19"/>
  <c r="J120" i="19"/>
  <c r="I120" i="19"/>
  <c r="H120" i="19"/>
  <c r="G120" i="19"/>
  <c r="F120" i="19"/>
  <c r="BE119" i="19"/>
  <c r="BD119" i="19"/>
  <c r="AZ119" i="19"/>
  <c r="AY119" i="19"/>
  <c r="AX119" i="19"/>
  <c r="X119" i="19" s="1"/>
  <c r="AW119" i="19"/>
  <c r="AV119" i="19"/>
  <c r="AL119" i="19"/>
  <c r="AK119" i="19"/>
  <c r="AJ119" i="19"/>
  <c r="AI119" i="19"/>
  <c r="AH119" i="19"/>
  <c r="AG119" i="19"/>
  <c r="AF119" i="19"/>
  <c r="AC119" i="19"/>
  <c r="AB119" i="19"/>
  <c r="AA119" i="19"/>
  <c r="Z119" i="19"/>
  <c r="Y119" i="19"/>
  <c r="W119" i="19"/>
  <c r="T119" i="19"/>
  <c r="U119" i="19" s="1"/>
  <c r="S119" i="19"/>
  <c r="R119" i="19"/>
  <c r="L119" i="19"/>
  <c r="N119" i="19" s="1"/>
  <c r="K119" i="19"/>
  <c r="J119" i="19"/>
  <c r="I119" i="19"/>
  <c r="H119" i="19"/>
  <c r="G119" i="19"/>
  <c r="F119" i="19"/>
  <c r="BE118" i="19"/>
  <c r="BD118" i="19"/>
  <c r="AZ118" i="19"/>
  <c r="AY118" i="19"/>
  <c r="AX118" i="19"/>
  <c r="X118" i="19" s="1"/>
  <c r="AW118" i="19"/>
  <c r="AV118" i="19"/>
  <c r="AL118" i="19"/>
  <c r="AK118" i="19"/>
  <c r="AJ118" i="19"/>
  <c r="AI118" i="19"/>
  <c r="AH118" i="19"/>
  <c r="AG118" i="19"/>
  <c r="AF118" i="19"/>
  <c r="AC118" i="19"/>
  <c r="AB118" i="19"/>
  <c r="AA118" i="19"/>
  <c r="Z118" i="19"/>
  <c r="Y118" i="19"/>
  <c r="W118" i="19"/>
  <c r="T118" i="19"/>
  <c r="S118" i="19"/>
  <c r="R118" i="19"/>
  <c r="L118" i="19"/>
  <c r="K118" i="19"/>
  <c r="J118" i="19"/>
  <c r="I118" i="19"/>
  <c r="H118" i="19"/>
  <c r="G118" i="19"/>
  <c r="F118" i="19"/>
  <c r="BE117" i="19"/>
  <c r="BD117" i="19"/>
  <c r="AZ117" i="19"/>
  <c r="AY117" i="19"/>
  <c r="AX117" i="19"/>
  <c r="X117" i="19" s="1"/>
  <c r="AW117" i="19"/>
  <c r="AV117" i="19"/>
  <c r="AL117" i="19"/>
  <c r="AK117" i="19"/>
  <c r="AJ117" i="19"/>
  <c r="AI117" i="19"/>
  <c r="AH117" i="19"/>
  <c r="AG117" i="19"/>
  <c r="AF117" i="19"/>
  <c r="AC117" i="19"/>
  <c r="AB117" i="19"/>
  <c r="AA117" i="19"/>
  <c r="Z117" i="19"/>
  <c r="Y117" i="19"/>
  <c r="W117" i="19"/>
  <c r="T117" i="19"/>
  <c r="U117" i="19" s="1"/>
  <c r="S117" i="19"/>
  <c r="R117" i="19"/>
  <c r="L117" i="19"/>
  <c r="N117" i="19" s="1"/>
  <c r="K117" i="19"/>
  <c r="J117" i="19"/>
  <c r="I117" i="19"/>
  <c r="H117" i="19"/>
  <c r="G117" i="19"/>
  <c r="F117" i="19"/>
  <c r="BE116" i="19"/>
  <c r="BD116" i="19"/>
  <c r="AZ116" i="19"/>
  <c r="AY116" i="19"/>
  <c r="AX116" i="19"/>
  <c r="X116" i="19" s="1"/>
  <c r="AW116" i="19"/>
  <c r="AV116" i="19"/>
  <c r="AL116" i="19"/>
  <c r="AK116" i="19"/>
  <c r="AJ116" i="19"/>
  <c r="AI116" i="19"/>
  <c r="AH116" i="19"/>
  <c r="AG116" i="19"/>
  <c r="AF116" i="19"/>
  <c r="AC116" i="19"/>
  <c r="AB116" i="19"/>
  <c r="AA116" i="19"/>
  <c r="Z116" i="19"/>
  <c r="Y116" i="19"/>
  <c r="W116" i="19"/>
  <c r="T116" i="19"/>
  <c r="S116" i="19"/>
  <c r="R116" i="19"/>
  <c r="L116" i="19"/>
  <c r="K116" i="19"/>
  <c r="J116" i="19"/>
  <c r="I116" i="19"/>
  <c r="H116" i="19"/>
  <c r="G116" i="19"/>
  <c r="F116" i="19"/>
  <c r="BE115" i="19"/>
  <c r="BD115" i="19"/>
  <c r="AZ115" i="19"/>
  <c r="AY115" i="19"/>
  <c r="AX115" i="19"/>
  <c r="X115" i="19" s="1"/>
  <c r="AW115" i="19"/>
  <c r="AV115" i="19"/>
  <c r="AL115" i="19"/>
  <c r="AK115" i="19"/>
  <c r="AJ115" i="19"/>
  <c r="AI115" i="19"/>
  <c r="AH115" i="19"/>
  <c r="AG115" i="19"/>
  <c r="AF115" i="19"/>
  <c r="AC115" i="19"/>
  <c r="AB115" i="19"/>
  <c r="AA115" i="19"/>
  <c r="Z115" i="19"/>
  <c r="Y115" i="19"/>
  <c r="W115" i="19"/>
  <c r="T115" i="19"/>
  <c r="U115" i="19" s="1"/>
  <c r="S115" i="19"/>
  <c r="R115" i="19"/>
  <c r="L115" i="19"/>
  <c r="N115" i="19" s="1"/>
  <c r="K115" i="19"/>
  <c r="J115" i="19"/>
  <c r="I115" i="19"/>
  <c r="H115" i="19"/>
  <c r="G115" i="19"/>
  <c r="F115" i="19"/>
  <c r="BE114" i="19"/>
  <c r="BD114" i="19"/>
  <c r="AZ114" i="19"/>
  <c r="AY114" i="19"/>
  <c r="AX114" i="19"/>
  <c r="X114" i="19" s="1"/>
  <c r="AW114" i="19"/>
  <c r="AV114" i="19"/>
  <c r="AL114" i="19"/>
  <c r="AK114" i="19"/>
  <c r="AJ114" i="19"/>
  <c r="AI114" i="19"/>
  <c r="AH114" i="19"/>
  <c r="AG114" i="19"/>
  <c r="AF114" i="19"/>
  <c r="AC114" i="19"/>
  <c r="AB114" i="19"/>
  <c r="AA114" i="19"/>
  <c r="Z114" i="19"/>
  <c r="Y114" i="19"/>
  <c r="W114" i="19"/>
  <c r="T114" i="19"/>
  <c r="S114" i="19"/>
  <c r="R114" i="19"/>
  <c r="L114" i="19"/>
  <c r="K114" i="19"/>
  <c r="J114" i="19"/>
  <c r="I114" i="19"/>
  <c r="H114" i="19"/>
  <c r="G114" i="19"/>
  <c r="F114" i="19"/>
  <c r="BE113" i="19"/>
  <c r="BD113" i="19"/>
  <c r="AZ113" i="19"/>
  <c r="AY113" i="19"/>
  <c r="AX113" i="19"/>
  <c r="X113" i="19" s="1"/>
  <c r="AW113" i="19"/>
  <c r="AV113" i="19"/>
  <c r="AL113" i="19"/>
  <c r="AK113" i="19"/>
  <c r="AJ113" i="19"/>
  <c r="AI113" i="19"/>
  <c r="AH113" i="19"/>
  <c r="AG113" i="19"/>
  <c r="AF113" i="19"/>
  <c r="AC113" i="19"/>
  <c r="AB113" i="19"/>
  <c r="AA113" i="19"/>
  <c r="Z113" i="19"/>
  <c r="Y113" i="19"/>
  <c r="W113" i="19"/>
  <c r="T113" i="19"/>
  <c r="U113" i="19" s="1"/>
  <c r="S113" i="19"/>
  <c r="R113" i="19"/>
  <c r="L113" i="19"/>
  <c r="N113" i="19" s="1"/>
  <c r="K113" i="19"/>
  <c r="J113" i="19"/>
  <c r="I113" i="19"/>
  <c r="H113" i="19"/>
  <c r="G113" i="19"/>
  <c r="F113" i="19"/>
  <c r="BE112" i="19"/>
  <c r="BD112" i="19"/>
  <c r="AZ112" i="19"/>
  <c r="AY112" i="19"/>
  <c r="AX112" i="19"/>
  <c r="X112" i="19" s="1"/>
  <c r="AW112" i="19"/>
  <c r="AV112" i="19"/>
  <c r="AL112" i="19"/>
  <c r="AK112" i="19"/>
  <c r="AJ112" i="19"/>
  <c r="AI112" i="19"/>
  <c r="AH112" i="19"/>
  <c r="AG112" i="19"/>
  <c r="AF112" i="19"/>
  <c r="AC112" i="19"/>
  <c r="AB112" i="19"/>
  <c r="AA112" i="19"/>
  <c r="Z112" i="19"/>
  <c r="Y112" i="19"/>
  <c r="W112" i="19"/>
  <c r="T112" i="19"/>
  <c r="S112" i="19"/>
  <c r="R112" i="19"/>
  <c r="L112" i="19"/>
  <c r="K112" i="19"/>
  <c r="J112" i="19"/>
  <c r="I112" i="19"/>
  <c r="H112" i="19"/>
  <c r="G112" i="19"/>
  <c r="F112" i="19"/>
  <c r="BE111" i="19"/>
  <c r="BD111" i="19"/>
  <c r="AZ111" i="19"/>
  <c r="AY111" i="19"/>
  <c r="AX111" i="19"/>
  <c r="X111" i="19" s="1"/>
  <c r="AW111" i="19"/>
  <c r="AV111" i="19"/>
  <c r="AL111" i="19"/>
  <c r="AK111" i="19"/>
  <c r="AJ111" i="19"/>
  <c r="AI111" i="19"/>
  <c r="AH111" i="19"/>
  <c r="AG111" i="19"/>
  <c r="AF111" i="19"/>
  <c r="AC111" i="19"/>
  <c r="AB111" i="19"/>
  <c r="AA111" i="19"/>
  <c r="Z111" i="19"/>
  <c r="Y111" i="19"/>
  <c r="W111" i="19"/>
  <c r="T111" i="19"/>
  <c r="U111" i="19" s="1"/>
  <c r="S111" i="19"/>
  <c r="R111" i="19"/>
  <c r="L111" i="19"/>
  <c r="N111" i="19" s="1"/>
  <c r="K111" i="19"/>
  <c r="J111" i="19"/>
  <c r="I111" i="19"/>
  <c r="H111" i="19"/>
  <c r="G111" i="19"/>
  <c r="F111" i="19"/>
  <c r="BE110" i="19"/>
  <c r="BD110" i="19"/>
  <c r="AZ110" i="19"/>
  <c r="AY110" i="19"/>
  <c r="AX110" i="19"/>
  <c r="X110" i="19" s="1"/>
  <c r="AW110" i="19"/>
  <c r="AV110" i="19"/>
  <c r="AL110" i="19"/>
  <c r="AK110" i="19"/>
  <c r="AJ110" i="19"/>
  <c r="AI110" i="19"/>
  <c r="AH110" i="19"/>
  <c r="AG110" i="19"/>
  <c r="AF110" i="19"/>
  <c r="AC110" i="19"/>
  <c r="AD110" i="19" s="1"/>
  <c r="AB110" i="19"/>
  <c r="AA110" i="19"/>
  <c r="Z110" i="19"/>
  <c r="Y110" i="19"/>
  <c r="W110" i="19"/>
  <c r="T110" i="19"/>
  <c r="V110" i="19" s="1"/>
  <c r="S110" i="19"/>
  <c r="R110" i="19"/>
  <c r="L110" i="19"/>
  <c r="P110" i="19" s="1"/>
  <c r="K110" i="19"/>
  <c r="J110" i="19"/>
  <c r="I110" i="19"/>
  <c r="H110" i="19"/>
  <c r="G110" i="19"/>
  <c r="F110" i="19"/>
  <c r="BE109" i="19"/>
  <c r="BD109" i="19"/>
  <c r="AZ109" i="19"/>
  <c r="AY109" i="19"/>
  <c r="AX109" i="19"/>
  <c r="X109" i="19" s="1"/>
  <c r="AW109" i="19"/>
  <c r="AV109" i="19"/>
  <c r="AL109" i="19"/>
  <c r="AK109" i="19"/>
  <c r="AJ109" i="19"/>
  <c r="AI109" i="19"/>
  <c r="AH109" i="19"/>
  <c r="AG109" i="19"/>
  <c r="AF109" i="19"/>
  <c r="AC109" i="19"/>
  <c r="AE109" i="19" s="1"/>
  <c r="AB109" i="19"/>
  <c r="AA109" i="19"/>
  <c r="Z109" i="19"/>
  <c r="Y109" i="19"/>
  <c r="W109" i="19"/>
  <c r="T109" i="19"/>
  <c r="U109" i="19" s="1"/>
  <c r="S109" i="19"/>
  <c r="R109" i="19"/>
  <c r="L109" i="19"/>
  <c r="N109" i="19" s="1"/>
  <c r="K109" i="19"/>
  <c r="J109" i="19"/>
  <c r="I109" i="19"/>
  <c r="H109" i="19"/>
  <c r="G109" i="19"/>
  <c r="F109" i="19"/>
  <c r="BE108" i="19"/>
  <c r="BD108" i="19"/>
  <c r="AZ108" i="19"/>
  <c r="AY108" i="19"/>
  <c r="AX108" i="19"/>
  <c r="X108" i="19" s="1"/>
  <c r="AW108" i="19"/>
  <c r="AV108" i="19"/>
  <c r="AL108" i="19"/>
  <c r="AK108" i="19"/>
  <c r="AJ108" i="19"/>
  <c r="AI108" i="19"/>
  <c r="AH108" i="19"/>
  <c r="AG108" i="19"/>
  <c r="AF108" i="19"/>
  <c r="AC108" i="19"/>
  <c r="AD108" i="19" s="1"/>
  <c r="AB108" i="19"/>
  <c r="AA108" i="19"/>
  <c r="Z108" i="19"/>
  <c r="Y108" i="19"/>
  <c r="W108" i="19"/>
  <c r="T108" i="19"/>
  <c r="V108" i="19" s="1"/>
  <c r="S108" i="19"/>
  <c r="R108" i="19"/>
  <c r="L108" i="19"/>
  <c r="P108" i="19" s="1"/>
  <c r="K108" i="19"/>
  <c r="J108" i="19"/>
  <c r="I108" i="19"/>
  <c r="H108" i="19"/>
  <c r="G108" i="19"/>
  <c r="F108" i="19"/>
  <c r="BE107" i="19"/>
  <c r="BD107" i="19"/>
  <c r="AZ107" i="19"/>
  <c r="AY107" i="19"/>
  <c r="AX107" i="19"/>
  <c r="X107" i="19" s="1"/>
  <c r="AW107" i="19"/>
  <c r="AV107" i="19"/>
  <c r="AL107" i="19"/>
  <c r="AK107" i="19"/>
  <c r="AJ107" i="19"/>
  <c r="AI107" i="19"/>
  <c r="AH107" i="19"/>
  <c r="AG107" i="19"/>
  <c r="AF107" i="19"/>
  <c r="AC107" i="19"/>
  <c r="AD107" i="19" s="1"/>
  <c r="AB107" i="19"/>
  <c r="AA107" i="19"/>
  <c r="Z107" i="19"/>
  <c r="Y107" i="19"/>
  <c r="W107" i="19"/>
  <c r="T107" i="19"/>
  <c r="V107" i="19" s="1"/>
  <c r="S107" i="19"/>
  <c r="R107" i="19"/>
  <c r="L107" i="19"/>
  <c r="P107" i="19" s="1"/>
  <c r="K107" i="19"/>
  <c r="J107" i="19"/>
  <c r="I107" i="19"/>
  <c r="H107" i="19"/>
  <c r="G107" i="19"/>
  <c r="F107" i="19"/>
  <c r="BE106" i="19"/>
  <c r="BD106" i="19"/>
  <c r="AZ106" i="19"/>
  <c r="AY106" i="19"/>
  <c r="AX106" i="19"/>
  <c r="X106" i="19" s="1"/>
  <c r="AW106" i="19"/>
  <c r="AV106" i="19"/>
  <c r="AL106" i="19"/>
  <c r="AK106" i="19"/>
  <c r="AJ106" i="19"/>
  <c r="AI106" i="19"/>
  <c r="AH106" i="19"/>
  <c r="AG106" i="19"/>
  <c r="AF106" i="19"/>
  <c r="AC106" i="19"/>
  <c r="AE106" i="19" s="1"/>
  <c r="AB106" i="19"/>
  <c r="AA106" i="19"/>
  <c r="Z106" i="19"/>
  <c r="Y106" i="19"/>
  <c r="W106" i="19"/>
  <c r="T106" i="19"/>
  <c r="U106" i="19" s="1"/>
  <c r="S106" i="19"/>
  <c r="R106" i="19"/>
  <c r="L106" i="19"/>
  <c r="K106" i="19"/>
  <c r="J106" i="19"/>
  <c r="I106" i="19"/>
  <c r="H106" i="19"/>
  <c r="G106" i="19"/>
  <c r="F106" i="19"/>
  <c r="BE105" i="19"/>
  <c r="BD105" i="19"/>
  <c r="AZ105" i="19"/>
  <c r="AY105" i="19"/>
  <c r="AX105" i="19"/>
  <c r="X105" i="19" s="1"/>
  <c r="AW105" i="19"/>
  <c r="AV105" i="19"/>
  <c r="AL105" i="19"/>
  <c r="AT105" i="19" s="1"/>
  <c r="AK105" i="19"/>
  <c r="AJ105" i="19"/>
  <c r="AI105" i="19"/>
  <c r="AH105" i="19"/>
  <c r="AG105" i="19"/>
  <c r="AF105" i="19"/>
  <c r="AC105" i="19"/>
  <c r="AD105" i="19" s="1"/>
  <c r="AB105" i="19"/>
  <c r="AA105" i="19"/>
  <c r="Z105" i="19"/>
  <c r="Y105" i="19"/>
  <c r="W105" i="19"/>
  <c r="T105" i="19"/>
  <c r="V105" i="19" s="1"/>
  <c r="S105" i="19"/>
  <c r="R105" i="19"/>
  <c r="L105" i="19"/>
  <c r="P105" i="19" s="1"/>
  <c r="K105" i="19"/>
  <c r="J105" i="19"/>
  <c r="I105" i="19"/>
  <c r="H105" i="19"/>
  <c r="G105" i="19"/>
  <c r="F105" i="19"/>
  <c r="BE104" i="19"/>
  <c r="BD104" i="19"/>
  <c r="AZ104" i="19"/>
  <c r="AY104" i="19"/>
  <c r="AX104" i="19"/>
  <c r="X104" i="19" s="1"/>
  <c r="AW104" i="19"/>
  <c r="AV104" i="19"/>
  <c r="AL104" i="19"/>
  <c r="AK104" i="19"/>
  <c r="AJ104" i="19"/>
  <c r="AI104" i="19"/>
  <c r="AH104" i="19"/>
  <c r="AG104" i="19"/>
  <c r="AF104" i="19"/>
  <c r="AC104" i="19"/>
  <c r="AE104" i="19" s="1"/>
  <c r="AB104" i="19"/>
  <c r="AA104" i="19"/>
  <c r="Z104" i="19"/>
  <c r="Y104" i="19"/>
  <c r="W104" i="19"/>
  <c r="T104" i="19"/>
  <c r="U104" i="19" s="1"/>
  <c r="S104" i="19"/>
  <c r="R104" i="19"/>
  <c r="L104" i="19"/>
  <c r="K104" i="19"/>
  <c r="J104" i="19"/>
  <c r="I104" i="19"/>
  <c r="H104" i="19"/>
  <c r="G104" i="19"/>
  <c r="F104" i="19"/>
  <c r="BE103" i="19"/>
  <c r="BD103" i="19"/>
  <c r="AZ103" i="19"/>
  <c r="AY103" i="19"/>
  <c r="AX103" i="19"/>
  <c r="X103" i="19" s="1"/>
  <c r="AW103" i="19"/>
  <c r="AV103" i="19"/>
  <c r="AL103" i="19"/>
  <c r="AT103" i="19" s="1"/>
  <c r="AK103" i="19"/>
  <c r="AJ103" i="19"/>
  <c r="AI103" i="19"/>
  <c r="AH103" i="19"/>
  <c r="AG103" i="19"/>
  <c r="AF103" i="19"/>
  <c r="AC103" i="19"/>
  <c r="AD103" i="19" s="1"/>
  <c r="AB103" i="19"/>
  <c r="AA103" i="19"/>
  <c r="Z103" i="19"/>
  <c r="Y103" i="19"/>
  <c r="W103" i="19"/>
  <c r="T103" i="19"/>
  <c r="V103" i="19" s="1"/>
  <c r="S103" i="19"/>
  <c r="R103" i="19"/>
  <c r="L103" i="19"/>
  <c r="P103" i="19" s="1"/>
  <c r="K103" i="19"/>
  <c r="J103" i="19"/>
  <c r="I103" i="19"/>
  <c r="H103" i="19"/>
  <c r="G103" i="19"/>
  <c r="F103" i="19"/>
  <c r="BE102" i="19"/>
  <c r="BD102" i="19"/>
  <c r="AZ102" i="19"/>
  <c r="AY102" i="19"/>
  <c r="AX102" i="19"/>
  <c r="X102" i="19" s="1"/>
  <c r="AW102" i="19"/>
  <c r="AV102" i="19"/>
  <c r="AL102" i="19"/>
  <c r="AK102" i="19"/>
  <c r="AJ102" i="19"/>
  <c r="AI102" i="19"/>
  <c r="AH102" i="19"/>
  <c r="AG102" i="19"/>
  <c r="AF102" i="19"/>
  <c r="AC102" i="19"/>
  <c r="AE102" i="19" s="1"/>
  <c r="AB102" i="19"/>
  <c r="AA102" i="19"/>
  <c r="Z102" i="19"/>
  <c r="Y102" i="19"/>
  <c r="W102" i="19"/>
  <c r="T102" i="19"/>
  <c r="U102" i="19" s="1"/>
  <c r="S102" i="19"/>
  <c r="R102" i="19"/>
  <c r="L102" i="19"/>
  <c r="K102" i="19"/>
  <c r="J102" i="19"/>
  <c r="I102" i="19"/>
  <c r="H102" i="19"/>
  <c r="G102" i="19"/>
  <c r="F102" i="19"/>
  <c r="BE101" i="19"/>
  <c r="BD101" i="19"/>
  <c r="AZ101" i="19"/>
  <c r="AY101" i="19"/>
  <c r="AX101" i="19"/>
  <c r="X101" i="19" s="1"/>
  <c r="AW101" i="19"/>
  <c r="AV101" i="19"/>
  <c r="AL101" i="19"/>
  <c r="AT101" i="19" s="1"/>
  <c r="AK101" i="19"/>
  <c r="AJ101" i="19"/>
  <c r="AI101" i="19"/>
  <c r="AH101" i="19"/>
  <c r="AG101" i="19"/>
  <c r="AF101" i="19"/>
  <c r="AC101" i="19"/>
  <c r="AD101" i="19" s="1"/>
  <c r="AB101" i="19"/>
  <c r="AA101" i="19"/>
  <c r="Z101" i="19"/>
  <c r="Y101" i="19"/>
  <c r="W101" i="19"/>
  <c r="T101" i="19"/>
  <c r="V101" i="19" s="1"/>
  <c r="S101" i="19"/>
  <c r="R101" i="19"/>
  <c r="L101" i="19"/>
  <c r="P101" i="19" s="1"/>
  <c r="K101" i="19"/>
  <c r="J101" i="19"/>
  <c r="I101" i="19"/>
  <c r="H101" i="19"/>
  <c r="G101" i="19"/>
  <c r="F101" i="19"/>
  <c r="BE100" i="19"/>
  <c r="BD100" i="19"/>
  <c r="AZ100" i="19"/>
  <c r="AY100" i="19"/>
  <c r="AX100" i="19"/>
  <c r="X100" i="19" s="1"/>
  <c r="AW100" i="19"/>
  <c r="AV100" i="19"/>
  <c r="AL100" i="19"/>
  <c r="AK100" i="19"/>
  <c r="AJ100" i="19"/>
  <c r="AI100" i="19"/>
  <c r="AH100" i="19"/>
  <c r="AG100" i="19"/>
  <c r="AF100" i="19"/>
  <c r="AC100" i="19"/>
  <c r="AE100" i="19" s="1"/>
  <c r="AB100" i="19"/>
  <c r="AA100" i="19"/>
  <c r="Z100" i="19"/>
  <c r="Y100" i="19"/>
  <c r="W100" i="19"/>
  <c r="T100" i="19"/>
  <c r="U100" i="19" s="1"/>
  <c r="S100" i="19"/>
  <c r="R100" i="19"/>
  <c r="L100" i="19"/>
  <c r="K100" i="19"/>
  <c r="J100" i="19"/>
  <c r="I100" i="19"/>
  <c r="H100" i="19"/>
  <c r="G100" i="19"/>
  <c r="F100" i="19"/>
  <c r="BE99" i="19"/>
  <c r="BD99" i="19"/>
  <c r="AZ99" i="19"/>
  <c r="AY99" i="19"/>
  <c r="AX99" i="19"/>
  <c r="X99" i="19" s="1"/>
  <c r="AW99" i="19"/>
  <c r="AV99" i="19"/>
  <c r="AL99" i="19"/>
  <c r="AT99" i="19" s="1"/>
  <c r="AK99" i="19"/>
  <c r="AJ99" i="19"/>
  <c r="AI99" i="19"/>
  <c r="AH99" i="19"/>
  <c r="AG99" i="19"/>
  <c r="AF99" i="19"/>
  <c r="AC99" i="19"/>
  <c r="AD99" i="19" s="1"/>
  <c r="AB99" i="19"/>
  <c r="AA99" i="19"/>
  <c r="Z99" i="19"/>
  <c r="Y99" i="19"/>
  <c r="W99" i="19"/>
  <c r="T99" i="19"/>
  <c r="V99" i="19" s="1"/>
  <c r="S99" i="19"/>
  <c r="R99" i="19"/>
  <c r="L99" i="19"/>
  <c r="P99" i="19" s="1"/>
  <c r="K99" i="19"/>
  <c r="J99" i="19"/>
  <c r="I99" i="19"/>
  <c r="H99" i="19"/>
  <c r="G99" i="19"/>
  <c r="F99" i="19"/>
  <c r="BE98" i="19"/>
  <c r="BD98" i="19"/>
  <c r="AZ98" i="19"/>
  <c r="AY98" i="19"/>
  <c r="AX98" i="19"/>
  <c r="X98" i="19" s="1"/>
  <c r="AW98" i="19"/>
  <c r="AV98" i="19"/>
  <c r="AL98" i="19"/>
  <c r="AK98" i="19"/>
  <c r="AJ98" i="19"/>
  <c r="AI98" i="19"/>
  <c r="AH98" i="19"/>
  <c r="AG98" i="19"/>
  <c r="AF98" i="19"/>
  <c r="AC98" i="19"/>
  <c r="AE98" i="19" s="1"/>
  <c r="AB98" i="19"/>
  <c r="AA98" i="19"/>
  <c r="Z98" i="19"/>
  <c r="Y98" i="19"/>
  <c r="W98" i="19"/>
  <c r="T98" i="19"/>
  <c r="U98" i="19" s="1"/>
  <c r="S98" i="19"/>
  <c r="R98" i="19"/>
  <c r="L98" i="19"/>
  <c r="K98" i="19"/>
  <c r="J98" i="19"/>
  <c r="I98" i="19"/>
  <c r="H98" i="19"/>
  <c r="G98" i="19"/>
  <c r="F98" i="19"/>
  <c r="BE97" i="19"/>
  <c r="BD97" i="19"/>
  <c r="AZ97" i="19"/>
  <c r="AY97" i="19"/>
  <c r="AX97" i="19"/>
  <c r="X97" i="19" s="1"/>
  <c r="AW97" i="19"/>
  <c r="AV97" i="19"/>
  <c r="AL97" i="19"/>
  <c r="AT97" i="19" s="1"/>
  <c r="AK97" i="19"/>
  <c r="AJ97" i="19"/>
  <c r="AI97" i="19"/>
  <c r="AH97" i="19"/>
  <c r="AG97" i="19"/>
  <c r="AF97" i="19"/>
  <c r="AC97" i="19"/>
  <c r="AD97" i="19" s="1"/>
  <c r="AB97" i="19"/>
  <c r="AA97" i="19"/>
  <c r="Z97" i="19"/>
  <c r="Y97" i="19"/>
  <c r="W97" i="19"/>
  <c r="T97" i="19"/>
  <c r="V97" i="19" s="1"/>
  <c r="S97" i="19"/>
  <c r="R97" i="19"/>
  <c r="L97" i="19"/>
  <c r="P97" i="19" s="1"/>
  <c r="K97" i="19"/>
  <c r="J97" i="19"/>
  <c r="I97" i="19"/>
  <c r="H97" i="19"/>
  <c r="G97" i="19"/>
  <c r="F97" i="19"/>
  <c r="BE96" i="19"/>
  <c r="BD96" i="19"/>
  <c r="AZ96" i="19"/>
  <c r="AY96" i="19"/>
  <c r="AX96" i="19"/>
  <c r="X96" i="19" s="1"/>
  <c r="AW96" i="19"/>
  <c r="AV96" i="19"/>
  <c r="AL96" i="19"/>
  <c r="AK96" i="19"/>
  <c r="AJ96" i="19"/>
  <c r="AI96" i="19"/>
  <c r="AH96" i="19"/>
  <c r="AG96" i="19"/>
  <c r="AF96" i="19"/>
  <c r="AC96" i="19"/>
  <c r="AE96" i="19" s="1"/>
  <c r="AB96" i="19"/>
  <c r="AA96" i="19"/>
  <c r="Z96" i="19"/>
  <c r="Y96" i="19"/>
  <c r="W96" i="19"/>
  <c r="T96" i="19"/>
  <c r="U96" i="19" s="1"/>
  <c r="S96" i="19"/>
  <c r="R96" i="19"/>
  <c r="L96" i="19"/>
  <c r="K96" i="19"/>
  <c r="J96" i="19"/>
  <c r="I96" i="19"/>
  <c r="H96" i="19"/>
  <c r="G96" i="19"/>
  <c r="F96" i="19"/>
  <c r="BE95" i="19"/>
  <c r="BD95" i="19"/>
  <c r="AZ95" i="19"/>
  <c r="AY95" i="19"/>
  <c r="AX95" i="19"/>
  <c r="X95" i="19" s="1"/>
  <c r="AW95" i="19"/>
  <c r="AV95" i="19"/>
  <c r="AL95" i="19"/>
  <c r="AT95" i="19" s="1"/>
  <c r="AK95" i="19"/>
  <c r="AJ95" i="19"/>
  <c r="AI95" i="19"/>
  <c r="AH95" i="19"/>
  <c r="AG95" i="19"/>
  <c r="AF95" i="19"/>
  <c r="AC95" i="19"/>
  <c r="AD95" i="19" s="1"/>
  <c r="AB95" i="19"/>
  <c r="AA95" i="19"/>
  <c r="Z95" i="19"/>
  <c r="Y95" i="19"/>
  <c r="W95" i="19"/>
  <c r="T95" i="19"/>
  <c r="V95" i="19" s="1"/>
  <c r="S95" i="19"/>
  <c r="R95" i="19"/>
  <c r="L95" i="19"/>
  <c r="P95" i="19" s="1"/>
  <c r="K95" i="19"/>
  <c r="J95" i="19"/>
  <c r="I95" i="19"/>
  <c r="H95" i="19"/>
  <c r="G95" i="19"/>
  <c r="F95" i="19"/>
  <c r="BE94" i="19"/>
  <c r="BD94" i="19"/>
  <c r="AZ94" i="19"/>
  <c r="AY94" i="19"/>
  <c r="AX94" i="19"/>
  <c r="X94" i="19" s="1"/>
  <c r="AW94" i="19"/>
  <c r="AV94" i="19"/>
  <c r="AL94" i="19"/>
  <c r="AK94" i="19"/>
  <c r="AJ94" i="19"/>
  <c r="AI94" i="19"/>
  <c r="AH94" i="19"/>
  <c r="AG94" i="19"/>
  <c r="AF94" i="19"/>
  <c r="AC94" i="19"/>
  <c r="AE94" i="19" s="1"/>
  <c r="AB94" i="19"/>
  <c r="AA94" i="19"/>
  <c r="Z94" i="19"/>
  <c r="Y94" i="19"/>
  <c r="W94" i="19"/>
  <c r="T94" i="19"/>
  <c r="U94" i="19" s="1"/>
  <c r="S94" i="19"/>
  <c r="R94" i="19"/>
  <c r="L94" i="19"/>
  <c r="K94" i="19"/>
  <c r="J94" i="19"/>
  <c r="I94" i="19"/>
  <c r="H94" i="19"/>
  <c r="G94" i="19"/>
  <c r="F94" i="19"/>
  <c r="BE93" i="19"/>
  <c r="BD93" i="19"/>
  <c r="AZ93" i="19"/>
  <c r="AY93" i="19"/>
  <c r="AX93" i="19"/>
  <c r="X93" i="19" s="1"/>
  <c r="AW93" i="19"/>
  <c r="AV93" i="19"/>
  <c r="AL93" i="19"/>
  <c r="AT93" i="19" s="1"/>
  <c r="AK93" i="19"/>
  <c r="AJ93" i="19"/>
  <c r="AI93" i="19"/>
  <c r="AH93" i="19"/>
  <c r="AG93" i="19"/>
  <c r="AF93" i="19"/>
  <c r="AC93" i="19"/>
  <c r="AD93" i="19" s="1"/>
  <c r="AB93" i="19"/>
  <c r="AA93" i="19"/>
  <c r="Z93" i="19"/>
  <c r="Y93" i="19"/>
  <c r="W93" i="19"/>
  <c r="T93" i="19"/>
  <c r="V93" i="19" s="1"/>
  <c r="S93" i="19"/>
  <c r="R93" i="19"/>
  <c r="L93" i="19"/>
  <c r="P93" i="19" s="1"/>
  <c r="K93" i="19"/>
  <c r="J93" i="19"/>
  <c r="I93" i="19"/>
  <c r="H93" i="19"/>
  <c r="G93" i="19"/>
  <c r="F93" i="19"/>
  <c r="BE92" i="19"/>
  <c r="BD92" i="19"/>
  <c r="AZ92" i="19"/>
  <c r="AY92" i="19"/>
  <c r="AX92" i="19"/>
  <c r="X92" i="19" s="1"/>
  <c r="AW92" i="19"/>
  <c r="AV92" i="19"/>
  <c r="AL92" i="19"/>
  <c r="AK92" i="19"/>
  <c r="AJ92" i="19"/>
  <c r="AI92" i="19"/>
  <c r="AH92" i="19"/>
  <c r="AG92" i="19"/>
  <c r="AF92" i="19"/>
  <c r="AC92" i="19"/>
  <c r="AE92" i="19" s="1"/>
  <c r="AB92" i="19"/>
  <c r="AA92" i="19"/>
  <c r="Z92" i="19"/>
  <c r="Y92" i="19"/>
  <c r="W92" i="19"/>
  <c r="T92" i="19"/>
  <c r="U92" i="19" s="1"/>
  <c r="S92" i="19"/>
  <c r="R92" i="19"/>
  <c r="L92" i="19"/>
  <c r="K92" i="19"/>
  <c r="J92" i="19"/>
  <c r="I92" i="19"/>
  <c r="H92" i="19"/>
  <c r="G92" i="19"/>
  <c r="F92" i="19"/>
  <c r="BE91" i="19"/>
  <c r="BD91" i="19"/>
  <c r="AZ91" i="19"/>
  <c r="AY91" i="19"/>
  <c r="AX91" i="19"/>
  <c r="X91" i="19" s="1"/>
  <c r="AW91" i="19"/>
  <c r="AV91" i="19"/>
  <c r="AL91" i="19"/>
  <c r="AT91" i="19" s="1"/>
  <c r="AK91" i="19"/>
  <c r="AJ91" i="19"/>
  <c r="AI91" i="19"/>
  <c r="AH91" i="19"/>
  <c r="AG91" i="19"/>
  <c r="AF91" i="19"/>
  <c r="AC91" i="19"/>
  <c r="AD91" i="19" s="1"/>
  <c r="AB91" i="19"/>
  <c r="AA91" i="19"/>
  <c r="Z91" i="19"/>
  <c r="Y91" i="19"/>
  <c r="W91" i="19"/>
  <c r="T91" i="19"/>
  <c r="V91" i="19" s="1"/>
  <c r="S91" i="19"/>
  <c r="R91" i="19"/>
  <c r="L91" i="19"/>
  <c r="P91" i="19" s="1"/>
  <c r="K91" i="19"/>
  <c r="J91" i="19"/>
  <c r="I91" i="19"/>
  <c r="H91" i="19"/>
  <c r="G91" i="19"/>
  <c r="F91" i="19"/>
  <c r="BE90" i="19"/>
  <c r="BD90" i="19"/>
  <c r="AZ90" i="19"/>
  <c r="AY90" i="19"/>
  <c r="AX90" i="19"/>
  <c r="X90" i="19" s="1"/>
  <c r="AW90" i="19"/>
  <c r="AV90" i="19"/>
  <c r="AL90" i="19"/>
  <c r="AK90" i="19"/>
  <c r="AJ90" i="19"/>
  <c r="AI90" i="19"/>
  <c r="AH90" i="19"/>
  <c r="AG90" i="19"/>
  <c r="AF90" i="19"/>
  <c r="AC90" i="19"/>
  <c r="AE90" i="19" s="1"/>
  <c r="AB90" i="19"/>
  <c r="AA90" i="19"/>
  <c r="Z90" i="19"/>
  <c r="Y90" i="19"/>
  <c r="W90" i="19"/>
  <c r="T90" i="19"/>
  <c r="U90" i="19" s="1"/>
  <c r="S90" i="19"/>
  <c r="R90" i="19"/>
  <c r="L90" i="19"/>
  <c r="K90" i="19"/>
  <c r="J90" i="19"/>
  <c r="I90" i="19"/>
  <c r="H90" i="19"/>
  <c r="G90" i="19"/>
  <c r="F90" i="19"/>
  <c r="BE89" i="19"/>
  <c r="BD89" i="19"/>
  <c r="AZ89" i="19"/>
  <c r="AY89" i="19"/>
  <c r="AX89" i="19"/>
  <c r="X89" i="19" s="1"/>
  <c r="AW89" i="19"/>
  <c r="AV89" i="19"/>
  <c r="AL89" i="19"/>
  <c r="AT89" i="19" s="1"/>
  <c r="AK89" i="19"/>
  <c r="AJ89" i="19"/>
  <c r="AI89" i="19"/>
  <c r="AH89" i="19"/>
  <c r="AG89" i="19"/>
  <c r="AF89" i="19"/>
  <c r="AC89" i="19"/>
  <c r="AD89" i="19" s="1"/>
  <c r="AB89" i="19"/>
  <c r="AA89" i="19"/>
  <c r="Z89" i="19"/>
  <c r="Y89" i="19"/>
  <c r="W89" i="19"/>
  <c r="T89" i="19"/>
  <c r="V89" i="19" s="1"/>
  <c r="S89" i="19"/>
  <c r="R89" i="19"/>
  <c r="L89" i="19"/>
  <c r="P89" i="19" s="1"/>
  <c r="K89" i="19"/>
  <c r="J89" i="19"/>
  <c r="I89" i="19"/>
  <c r="H89" i="19"/>
  <c r="G89" i="19"/>
  <c r="F89" i="19"/>
  <c r="BE88" i="19"/>
  <c r="BD88" i="19"/>
  <c r="AZ88" i="19"/>
  <c r="AY88" i="19"/>
  <c r="AX88" i="19"/>
  <c r="X88" i="19" s="1"/>
  <c r="AW88" i="19"/>
  <c r="AV88" i="19"/>
  <c r="AL88" i="19"/>
  <c r="AK88" i="19"/>
  <c r="AJ88" i="19"/>
  <c r="AI88" i="19"/>
  <c r="AH88" i="19"/>
  <c r="AG88" i="19"/>
  <c r="AF88" i="19"/>
  <c r="AC88" i="19"/>
  <c r="AE88" i="19" s="1"/>
  <c r="AB88" i="19"/>
  <c r="AA88" i="19"/>
  <c r="Z88" i="19"/>
  <c r="Y88" i="19"/>
  <c r="W88" i="19"/>
  <c r="T88" i="19"/>
  <c r="U88" i="19" s="1"/>
  <c r="S88" i="19"/>
  <c r="R88" i="19"/>
  <c r="L88" i="19"/>
  <c r="K88" i="19"/>
  <c r="J88" i="19"/>
  <c r="I88" i="19"/>
  <c r="H88" i="19"/>
  <c r="G88" i="19"/>
  <c r="F88" i="19"/>
  <c r="BE87" i="19"/>
  <c r="BD87" i="19"/>
  <c r="AZ87" i="19"/>
  <c r="AY87" i="19"/>
  <c r="AX87" i="19"/>
  <c r="X87" i="19" s="1"/>
  <c r="AW87" i="19"/>
  <c r="AV87" i="19"/>
  <c r="AL87" i="19"/>
  <c r="AT87" i="19" s="1"/>
  <c r="AK87" i="19"/>
  <c r="AJ87" i="19"/>
  <c r="AI87" i="19"/>
  <c r="AH87" i="19"/>
  <c r="AG87" i="19"/>
  <c r="AF87" i="19"/>
  <c r="AC87" i="19"/>
  <c r="AD87" i="19" s="1"/>
  <c r="AB87" i="19"/>
  <c r="AA87" i="19"/>
  <c r="Z87" i="19"/>
  <c r="Y87" i="19"/>
  <c r="W87" i="19"/>
  <c r="T87" i="19"/>
  <c r="V87" i="19" s="1"/>
  <c r="S87" i="19"/>
  <c r="R87" i="19"/>
  <c r="L87" i="19"/>
  <c r="P87" i="19" s="1"/>
  <c r="K87" i="19"/>
  <c r="J87" i="19"/>
  <c r="I87" i="19"/>
  <c r="H87" i="19"/>
  <c r="G87" i="19"/>
  <c r="F87" i="19"/>
  <c r="BE86" i="19"/>
  <c r="BD86" i="19"/>
  <c r="AZ86" i="19"/>
  <c r="AY86" i="19"/>
  <c r="AX86" i="19"/>
  <c r="X86" i="19" s="1"/>
  <c r="AW86" i="19"/>
  <c r="AV86" i="19"/>
  <c r="AL86" i="19"/>
  <c r="AK86" i="19"/>
  <c r="AJ86" i="19"/>
  <c r="AI86" i="19"/>
  <c r="AH86" i="19"/>
  <c r="AG86" i="19"/>
  <c r="AF86" i="19"/>
  <c r="AC86" i="19"/>
  <c r="AE86" i="19" s="1"/>
  <c r="AB86" i="19"/>
  <c r="AA86" i="19"/>
  <c r="Z86" i="19"/>
  <c r="Y86" i="19"/>
  <c r="W86" i="19"/>
  <c r="T86" i="19"/>
  <c r="U86" i="19" s="1"/>
  <c r="S86" i="19"/>
  <c r="R86" i="19"/>
  <c r="L86" i="19"/>
  <c r="K86" i="19"/>
  <c r="J86" i="19"/>
  <c r="I86" i="19"/>
  <c r="H86" i="19"/>
  <c r="G86" i="19"/>
  <c r="F86" i="19"/>
  <c r="BE85" i="19"/>
  <c r="BD85" i="19"/>
  <c r="AZ85" i="19"/>
  <c r="AY85" i="19"/>
  <c r="AX85" i="19"/>
  <c r="X85" i="19" s="1"/>
  <c r="AW85" i="19"/>
  <c r="AV85" i="19"/>
  <c r="AL85" i="19"/>
  <c r="AT85" i="19" s="1"/>
  <c r="AK85" i="19"/>
  <c r="AJ85" i="19"/>
  <c r="AI85" i="19"/>
  <c r="AH85" i="19"/>
  <c r="AG85" i="19"/>
  <c r="AF85" i="19"/>
  <c r="AC85" i="19"/>
  <c r="AD85" i="19" s="1"/>
  <c r="AB85" i="19"/>
  <c r="AA85" i="19"/>
  <c r="Z85" i="19"/>
  <c r="Y85" i="19"/>
  <c r="W85" i="19"/>
  <c r="T85" i="19"/>
  <c r="V85" i="19" s="1"/>
  <c r="S85" i="19"/>
  <c r="R85" i="19"/>
  <c r="L85" i="19"/>
  <c r="P85" i="19" s="1"/>
  <c r="K85" i="19"/>
  <c r="J85" i="19"/>
  <c r="I85" i="19"/>
  <c r="H85" i="19"/>
  <c r="G85" i="19"/>
  <c r="F85" i="19"/>
  <c r="BE84" i="19"/>
  <c r="BD84" i="19"/>
  <c r="AZ84" i="19"/>
  <c r="AY84" i="19"/>
  <c r="AX84" i="19"/>
  <c r="X84" i="19" s="1"/>
  <c r="AW84" i="19"/>
  <c r="AV84" i="19"/>
  <c r="AL84" i="19"/>
  <c r="AK84" i="19"/>
  <c r="AJ84" i="19"/>
  <c r="AI84" i="19"/>
  <c r="AH84" i="19"/>
  <c r="AG84" i="19"/>
  <c r="AF84" i="19"/>
  <c r="AC84" i="19"/>
  <c r="AE84" i="19" s="1"/>
  <c r="AB84" i="19"/>
  <c r="AA84" i="19"/>
  <c r="Z84" i="19"/>
  <c r="Y84" i="19"/>
  <c r="W84" i="19"/>
  <c r="T84" i="19"/>
  <c r="U84" i="19" s="1"/>
  <c r="S84" i="19"/>
  <c r="R84" i="19"/>
  <c r="L84" i="19"/>
  <c r="K84" i="19"/>
  <c r="J84" i="19"/>
  <c r="I84" i="19"/>
  <c r="H84" i="19"/>
  <c r="G84" i="19"/>
  <c r="F84" i="19"/>
  <c r="BE83" i="19"/>
  <c r="BD83" i="19"/>
  <c r="AZ83" i="19"/>
  <c r="AY83" i="19"/>
  <c r="AX83" i="19"/>
  <c r="X83" i="19" s="1"/>
  <c r="AW83" i="19"/>
  <c r="AV83" i="19"/>
  <c r="AL83" i="19"/>
  <c r="AT83" i="19" s="1"/>
  <c r="AK83" i="19"/>
  <c r="AJ83" i="19"/>
  <c r="AI83" i="19"/>
  <c r="AH83" i="19"/>
  <c r="AG83" i="19"/>
  <c r="AF83" i="19"/>
  <c r="AC83" i="19"/>
  <c r="AD83" i="19" s="1"/>
  <c r="AB83" i="19"/>
  <c r="AA83" i="19"/>
  <c r="Z83" i="19"/>
  <c r="Y83" i="19"/>
  <c r="W83" i="19"/>
  <c r="T83" i="19"/>
  <c r="V83" i="19" s="1"/>
  <c r="S83" i="19"/>
  <c r="R83" i="19"/>
  <c r="L83" i="19"/>
  <c r="P83" i="19" s="1"/>
  <c r="K83" i="19"/>
  <c r="J83" i="19"/>
  <c r="I83" i="19"/>
  <c r="H83" i="19"/>
  <c r="G83" i="19"/>
  <c r="F83" i="19"/>
  <c r="BE82" i="19"/>
  <c r="BD82" i="19"/>
  <c r="AZ82" i="19"/>
  <c r="AY82" i="19"/>
  <c r="AX82" i="19"/>
  <c r="X82" i="19" s="1"/>
  <c r="AW82" i="19"/>
  <c r="AV82" i="19"/>
  <c r="AL82" i="19"/>
  <c r="AK82" i="19"/>
  <c r="AJ82" i="19"/>
  <c r="AI82" i="19"/>
  <c r="AH82" i="19"/>
  <c r="AG82" i="19"/>
  <c r="AF82" i="19"/>
  <c r="AC82" i="19"/>
  <c r="AE82" i="19" s="1"/>
  <c r="AB82" i="19"/>
  <c r="AA82" i="19"/>
  <c r="Z82" i="19"/>
  <c r="Y82" i="19"/>
  <c r="W82" i="19"/>
  <c r="T82" i="19"/>
  <c r="U82" i="19" s="1"/>
  <c r="S82" i="19"/>
  <c r="R82" i="19"/>
  <c r="L82" i="19"/>
  <c r="K82" i="19"/>
  <c r="J82" i="19"/>
  <c r="I82" i="19"/>
  <c r="H82" i="19"/>
  <c r="G82" i="19"/>
  <c r="F82" i="19"/>
  <c r="BE81" i="19"/>
  <c r="BD81" i="19"/>
  <c r="AZ81" i="19"/>
  <c r="AY81" i="19"/>
  <c r="AX81" i="19"/>
  <c r="X81" i="19" s="1"/>
  <c r="AW81" i="19"/>
  <c r="AV81" i="19"/>
  <c r="AL81" i="19"/>
  <c r="AT81" i="19" s="1"/>
  <c r="AK81" i="19"/>
  <c r="AJ81" i="19"/>
  <c r="AI81" i="19"/>
  <c r="AH81" i="19"/>
  <c r="AG81" i="19"/>
  <c r="AF81" i="19"/>
  <c r="AC81" i="19"/>
  <c r="AD81" i="19" s="1"/>
  <c r="AB81" i="19"/>
  <c r="AA81" i="19"/>
  <c r="Z81" i="19"/>
  <c r="Y81" i="19"/>
  <c r="W81" i="19"/>
  <c r="T81" i="19"/>
  <c r="V81" i="19" s="1"/>
  <c r="S81" i="19"/>
  <c r="R81" i="19"/>
  <c r="L81" i="19"/>
  <c r="P81" i="19" s="1"/>
  <c r="K81" i="19"/>
  <c r="J81" i="19"/>
  <c r="I81" i="19"/>
  <c r="H81" i="19"/>
  <c r="G81" i="19"/>
  <c r="F81" i="19"/>
  <c r="BE80" i="19"/>
  <c r="BD80" i="19"/>
  <c r="AZ80" i="19"/>
  <c r="AY80" i="19"/>
  <c r="AX80" i="19"/>
  <c r="X80" i="19" s="1"/>
  <c r="AW80" i="19"/>
  <c r="AV80" i="19"/>
  <c r="AL80" i="19"/>
  <c r="AK80" i="19"/>
  <c r="AJ80" i="19"/>
  <c r="AI80" i="19"/>
  <c r="AH80" i="19"/>
  <c r="AG80" i="19"/>
  <c r="AF80" i="19"/>
  <c r="AC80" i="19"/>
  <c r="AE80" i="19" s="1"/>
  <c r="AB80" i="19"/>
  <c r="AA80" i="19"/>
  <c r="Z80" i="19"/>
  <c r="Y80" i="19"/>
  <c r="W80" i="19"/>
  <c r="T80" i="19"/>
  <c r="U80" i="19" s="1"/>
  <c r="S80" i="19"/>
  <c r="R80" i="19"/>
  <c r="L80" i="19"/>
  <c r="K80" i="19"/>
  <c r="J80" i="19"/>
  <c r="I80" i="19"/>
  <c r="H80" i="19"/>
  <c r="G80" i="19"/>
  <c r="F80" i="19"/>
  <c r="BE79" i="19"/>
  <c r="BD79" i="19"/>
  <c r="AZ79" i="19"/>
  <c r="AY79" i="19"/>
  <c r="AX79" i="19"/>
  <c r="X79" i="19" s="1"/>
  <c r="AW79" i="19"/>
  <c r="AV79" i="19"/>
  <c r="AL79" i="19"/>
  <c r="AT79" i="19" s="1"/>
  <c r="AK79" i="19"/>
  <c r="AJ79" i="19"/>
  <c r="AI79" i="19"/>
  <c r="AH79" i="19"/>
  <c r="AG79" i="19"/>
  <c r="AF79" i="19"/>
  <c r="AC79" i="19"/>
  <c r="AD79" i="19" s="1"/>
  <c r="AB79" i="19"/>
  <c r="AA79" i="19"/>
  <c r="Z79" i="19"/>
  <c r="Y79" i="19"/>
  <c r="W79" i="19"/>
  <c r="T79" i="19"/>
  <c r="V79" i="19" s="1"/>
  <c r="S79" i="19"/>
  <c r="R79" i="19"/>
  <c r="L79" i="19"/>
  <c r="P79" i="19" s="1"/>
  <c r="K79" i="19"/>
  <c r="J79" i="19"/>
  <c r="I79" i="19"/>
  <c r="H79" i="19"/>
  <c r="G79" i="19"/>
  <c r="F79" i="19"/>
  <c r="BE78" i="19"/>
  <c r="BD78" i="19"/>
  <c r="AZ78" i="19"/>
  <c r="AY78" i="19"/>
  <c r="AX78" i="19"/>
  <c r="X78" i="19" s="1"/>
  <c r="AW78" i="19"/>
  <c r="AV78" i="19"/>
  <c r="AL78" i="19"/>
  <c r="AK78" i="19"/>
  <c r="AJ78" i="19"/>
  <c r="AI78" i="19"/>
  <c r="AH78" i="19"/>
  <c r="AG78" i="19"/>
  <c r="AF78" i="19"/>
  <c r="AC78" i="19"/>
  <c r="AE78" i="19" s="1"/>
  <c r="AB78" i="19"/>
  <c r="AA78" i="19"/>
  <c r="Z78" i="19"/>
  <c r="Y78" i="19"/>
  <c r="W78" i="19"/>
  <c r="T78" i="19"/>
  <c r="U78" i="19" s="1"/>
  <c r="S78" i="19"/>
  <c r="R78" i="19"/>
  <c r="L78" i="19"/>
  <c r="K78" i="19"/>
  <c r="J78" i="19"/>
  <c r="I78" i="19"/>
  <c r="H78" i="19"/>
  <c r="G78" i="19"/>
  <c r="F78" i="19"/>
  <c r="BE77" i="19"/>
  <c r="BD77" i="19"/>
  <c r="AZ77" i="19"/>
  <c r="AY77" i="19"/>
  <c r="AX77" i="19"/>
  <c r="X77" i="19" s="1"/>
  <c r="AW77" i="19"/>
  <c r="AV77" i="19"/>
  <c r="AL77" i="19"/>
  <c r="AT77" i="19" s="1"/>
  <c r="AK77" i="19"/>
  <c r="AJ77" i="19"/>
  <c r="AI77" i="19"/>
  <c r="AH77" i="19"/>
  <c r="AG77" i="19"/>
  <c r="AF77" i="19"/>
  <c r="AC77" i="19"/>
  <c r="AD77" i="19" s="1"/>
  <c r="AB77" i="19"/>
  <c r="AA77" i="19"/>
  <c r="Z77" i="19"/>
  <c r="Y77" i="19"/>
  <c r="W77" i="19"/>
  <c r="T77" i="19"/>
  <c r="V77" i="19" s="1"/>
  <c r="S77" i="19"/>
  <c r="R77" i="19"/>
  <c r="L77" i="19"/>
  <c r="P77" i="19" s="1"/>
  <c r="K77" i="19"/>
  <c r="J77" i="19"/>
  <c r="I77" i="19"/>
  <c r="H77" i="19"/>
  <c r="G77" i="19"/>
  <c r="F77" i="19"/>
  <c r="BE76" i="19"/>
  <c r="BD76" i="19"/>
  <c r="AZ76" i="19"/>
  <c r="AY76" i="19"/>
  <c r="AX76" i="19"/>
  <c r="X76" i="19" s="1"/>
  <c r="AW76" i="19"/>
  <c r="AV76" i="19"/>
  <c r="AL76" i="19"/>
  <c r="AK76" i="19"/>
  <c r="AJ76" i="19"/>
  <c r="AI76" i="19"/>
  <c r="AH76" i="19"/>
  <c r="AG76" i="19"/>
  <c r="AF76" i="19"/>
  <c r="AC76" i="19"/>
  <c r="AE76" i="19" s="1"/>
  <c r="AB76" i="19"/>
  <c r="AA76" i="19"/>
  <c r="Z76" i="19"/>
  <c r="Y76" i="19"/>
  <c r="W76" i="19"/>
  <c r="T76" i="19"/>
  <c r="U76" i="19" s="1"/>
  <c r="S76" i="19"/>
  <c r="R76" i="19"/>
  <c r="L76" i="19"/>
  <c r="K76" i="19"/>
  <c r="J76" i="19"/>
  <c r="I76" i="19"/>
  <c r="H76" i="19"/>
  <c r="G76" i="19"/>
  <c r="F76" i="19"/>
  <c r="BE75" i="19"/>
  <c r="BD75" i="19"/>
  <c r="AZ75" i="19"/>
  <c r="AY75" i="19"/>
  <c r="AX75" i="19"/>
  <c r="X75" i="19" s="1"/>
  <c r="AW75" i="19"/>
  <c r="AV75" i="19"/>
  <c r="AL75" i="19"/>
  <c r="AT75" i="19" s="1"/>
  <c r="AK75" i="19"/>
  <c r="AJ75" i="19"/>
  <c r="AI75" i="19"/>
  <c r="AH75" i="19"/>
  <c r="AG75" i="19"/>
  <c r="AF75" i="19"/>
  <c r="AC75" i="19"/>
  <c r="AD75" i="19" s="1"/>
  <c r="AB75" i="19"/>
  <c r="AA75" i="19"/>
  <c r="Z75" i="19"/>
  <c r="Y75" i="19"/>
  <c r="W75" i="19"/>
  <c r="T75" i="19"/>
  <c r="V75" i="19" s="1"/>
  <c r="S75" i="19"/>
  <c r="R75" i="19"/>
  <c r="L75" i="19"/>
  <c r="P75" i="19" s="1"/>
  <c r="K75" i="19"/>
  <c r="J75" i="19"/>
  <c r="I75" i="19"/>
  <c r="H75" i="19"/>
  <c r="G75" i="19"/>
  <c r="F75" i="19"/>
  <c r="BE74" i="19"/>
  <c r="BD74" i="19"/>
  <c r="AZ74" i="19"/>
  <c r="AY74" i="19"/>
  <c r="AX74" i="19"/>
  <c r="X74" i="19" s="1"/>
  <c r="AW74" i="19"/>
  <c r="AV74" i="19"/>
  <c r="AL74" i="19"/>
  <c r="AK74" i="19"/>
  <c r="AJ74" i="19"/>
  <c r="AI74" i="19"/>
  <c r="AH74" i="19"/>
  <c r="AG74" i="19"/>
  <c r="AF74" i="19"/>
  <c r="AC74" i="19"/>
  <c r="AE74" i="19" s="1"/>
  <c r="AB74" i="19"/>
  <c r="AA74" i="19"/>
  <c r="Z74" i="19"/>
  <c r="Y74" i="19"/>
  <c r="W74" i="19"/>
  <c r="T74" i="19"/>
  <c r="U74" i="19" s="1"/>
  <c r="S74" i="19"/>
  <c r="R74" i="19"/>
  <c r="L74" i="19"/>
  <c r="K74" i="19"/>
  <c r="J74" i="19"/>
  <c r="I74" i="19"/>
  <c r="H74" i="19"/>
  <c r="G74" i="19"/>
  <c r="F74" i="19"/>
  <c r="BE73" i="19"/>
  <c r="BD73" i="19"/>
  <c r="AZ73" i="19"/>
  <c r="AY73" i="19"/>
  <c r="AX73" i="19"/>
  <c r="X73" i="19" s="1"/>
  <c r="AW73" i="19"/>
  <c r="AV73" i="19"/>
  <c r="AL73" i="19"/>
  <c r="AT73" i="19" s="1"/>
  <c r="AK73" i="19"/>
  <c r="AJ73" i="19"/>
  <c r="AI73" i="19"/>
  <c r="AH73" i="19"/>
  <c r="AG73" i="19"/>
  <c r="AF73" i="19"/>
  <c r="AC73" i="19"/>
  <c r="AD73" i="19" s="1"/>
  <c r="AB73" i="19"/>
  <c r="AA73" i="19"/>
  <c r="Z73" i="19"/>
  <c r="Y73" i="19"/>
  <c r="W73" i="19"/>
  <c r="T73" i="19"/>
  <c r="V73" i="19" s="1"/>
  <c r="S73" i="19"/>
  <c r="R73" i="19"/>
  <c r="L73" i="19"/>
  <c r="P73" i="19" s="1"/>
  <c r="K73" i="19"/>
  <c r="J73" i="19"/>
  <c r="I73" i="19"/>
  <c r="H73" i="19"/>
  <c r="G73" i="19"/>
  <c r="F73" i="19"/>
  <c r="BE72" i="19"/>
  <c r="BD72" i="19"/>
  <c r="AZ72" i="19"/>
  <c r="AY72" i="19"/>
  <c r="AX72" i="19"/>
  <c r="X72" i="19" s="1"/>
  <c r="AW72" i="19"/>
  <c r="AV72" i="19"/>
  <c r="AL72" i="19"/>
  <c r="AK72" i="19"/>
  <c r="AJ72" i="19"/>
  <c r="AI72" i="19"/>
  <c r="AH72" i="19"/>
  <c r="AG72" i="19"/>
  <c r="AF72" i="19"/>
  <c r="AC72" i="19"/>
  <c r="AE72" i="19" s="1"/>
  <c r="AB72" i="19"/>
  <c r="AA72" i="19"/>
  <c r="Z72" i="19"/>
  <c r="Y72" i="19"/>
  <c r="W72" i="19"/>
  <c r="T72" i="19"/>
  <c r="U72" i="19" s="1"/>
  <c r="S72" i="19"/>
  <c r="R72" i="19"/>
  <c r="L72" i="19"/>
  <c r="K72" i="19"/>
  <c r="J72" i="19"/>
  <c r="I72" i="19"/>
  <c r="H72" i="19"/>
  <c r="G72" i="19"/>
  <c r="F72" i="19"/>
  <c r="BE71" i="19"/>
  <c r="BD71" i="19"/>
  <c r="AZ71" i="19"/>
  <c r="AY71" i="19"/>
  <c r="AX71" i="19"/>
  <c r="X71" i="19" s="1"/>
  <c r="AW71" i="19"/>
  <c r="AV71" i="19"/>
  <c r="AL71" i="19"/>
  <c r="AT71" i="19" s="1"/>
  <c r="AK71" i="19"/>
  <c r="AJ71" i="19"/>
  <c r="AI71" i="19"/>
  <c r="AH71" i="19"/>
  <c r="AG71" i="19"/>
  <c r="AF71" i="19"/>
  <c r="AC71" i="19"/>
  <c r="AD71" i="19" s="1"/>
  <c r="AB71" i="19"/>
  <c r="AA71" i="19"/>
  <c r="Z71" i="19"/>
  <c r="Y71" i="19"/>
  <c r="W71" i="19"/>
  <c r="T71" i="19"/>
  <c r="V71" i="19" s="1"/>
  <c r="S71" i="19"/>
  <c r="R71" i="19"/>
  <c r="L71" i="19"/>
  <c r="P71" i="19" s="1"/>
  <c r="K71" i="19"/>
  <c r="J71" i="19"/>
  <c r="I71" i="19"/>
  <c r="H71" i="19"/>
  <c r="G71" i="19"/>
  <c r="F71" i="19"/>
  <c r="BE70" i="19"/>
  <c r="BD70" i="19"/>
  <c r="AZ70" i="19"/>
  <c r="AY70" i="19"/>
  <c r="AX70" i="19"/>
  <c r="X70" i="19" s="1"/>
  <c r="AW70" i="19"/>
  <c r="AV70" i="19"/>
  <c r="AL70" i="19"/>
  <c r="AK70" i="19"/>
  <c r="AJ70" i="19"/>
  <c r="AI70" i="19"/>
  <c r="AH70" i="19"/>
  <c r="AG70" i="19"/>
  <c r="AF70" i="19"/>
  <c r="AC70" i="19"/>
  <c r="AE70" i="19" s="1"/>
  <c r="AB70" i="19"/>
  <c r="AA70" i="19"/>
  <c r="Z70" i="19"/>
  <c r="Y70" i="19"/>
  <c r="W70" i="19"/>
  <c r="T70" i="19"/>
  <c r="U70" i="19" s="1"/>
  <c r="S70" i="19"/>
  <c r="R70" i="19"/>
  <c r="L70" i="19"/>
  <c r="K70" i="19"/>
  <c r="J70" i="19"/>
  <c r="I70" i="19"/>
  <c r="H70" i="19"/>
  <c r="G70" i="19"/>
  <c r="F70" i="19"/>
  <c r="BE69" i="19"/>
  <c r="BD69" i="19"/>
  <c r="AZ69" i="19"/>
  <c r="AY69" i="19"/>
  <c r="AX69" i="19"/>
  <c r="X69" i="19" s="1"/>
  <c r="AW69" i="19"/>
  <c r="AV69" i="19"/>
  <c r="AL69" i="19"/>
  <c r="AT69" i="19" s="1"/>
  <c r="AK69" i="19"/>
  <c r="AJ69" i="19"/>
  <c r="AI69" i="19"/>
  <c r="AH69" i="19"/>
  <c r="AG69" i="19"/>
  <c r="AF69" i="19"/>
  <c r="AC69" i="19"/>
  <c r="AD69" i="19" s="1"/>
  <c r="AB69" i="19"/>
  <c r="AA69" i="19"/>
  <c r="Z69" i="19"/>
  <c r="Y69" i="19"/>
  <c r="W69" i="19"/>
  <c r="T69" i="19"/>
  <c r="V69" i="19" s="1"/>
  <c r="S69" i="19"/>
  <c r="R69" i="19"/>
  <c r="L69" i="19"/>
  <c r="P69" i="19" s="1"/>
  <c r="K69" i="19"/>
  <c r="J69" i="19"/>
  <c r="I69" i="19"/>
  <c r="H69" i="19"/>
  <c r="G69" i="19"/>
  <c r="F69" i="19"/>
  <c r="BE68" i="19"/>
  <c r="BD68" i="19"/>
  <c r="AZ68" i="19"/>
  <c r="AY68" i="19"/>
  <c r="AX68" i="19"/>
  <c r="X68" i="19" s="1"/>
  <c r="AW68" i="19"/>
  <c r="AV68" i="19"/>
  <c r="AL68" i="19"/>
  <c r="AK68" i="19"/>
  <c r="AJ68" i="19"/>
  <c r="AI68" i="19"/>
  <c r="AH68" i="19"/>
  <c r="AG68" i="19"/>
  <c r="AF68" i="19"/>
  <c r="AC68" i="19"/>
  <c r="AE68" i="19" s="1"/>
  <c r="AB68" i="19"/>
  <c r="AA68" i="19"/>
  <c r="Z68" i="19"/>
  <c r="Y68" i="19"/>
  <c r="W68" i="19"/>
  <c r="T68" i="19"/>
  <c r="U68" i="19" s="1"/>
  <c r="S68" i="19"/>
  <c r="R68" i="19"/>
  <c r="L68" i="19"/>
  <c r="N68" i="19" s="1"/>
  <c r="K68" i="19"/>
  <c r="J68" i="19"/>
  <c r="I68" i="19"/>
  <c r="H68" i="19"/>
  <c r="G68" i="19"/>
  <c r="F68" i="19"/>
  <c r="BE67" i="19"/>
  <c r="BD67" i="19"/>
  <c r="AZ67" i="19"/>
  <c r="AY67" i="19"/>
  <c r="AX67" i="19"/>
  <c r="X67" i="19" s="1"/>
  <c r="AW67" i="19"/>
  <c r="AV67" i="19"/>
  <c r="AL67" i="19"/>
  <c r="AK67" i="19"/>
  <c r="AJ67" i="19"/>
  <c r="AI67" i="19"/>
  <c r="AH67" i="19"/>
  <c r="AG67" i="19"/>
  <c r="AF67" i="19"/>
  <c r="AC67" i="19"/>
  <c r="AD67" i="19" s="1"/>
  <c r="AB67" i="19"/>
  <c r="AA67" i="19"/>
  <c r="Z67" i="19"/>
  <c r="Y67" i="19"/>
  <c r="W67" i="19"/>
  <c r="T67" i="19"/>
  <c r="V67" i="19" s="1"/>
  <c r="S67" i="19"/>
  <c r="R67" i="19"/>
  <c r="L67" i="19"/>
  <c r="P67" i="19" s="1"/>
  <c r="K67" i="19"/>
  <c r="J67" i="19"/>
  <c r="I67" i="19"/>
  <c r="H67" i="19"/>
  <c r="G67" i="19"/>
  <c r="F67" i="19"/>
  <c r="BE66" i="19"/>
  <c r="BD66" i="19"/>
  <c r="AZ66" i="19"/>
  <c r="AY66" i="19"/>
  <c r="AX66" i="19"/>
  <c r="X66" i="19" s="1"/>
  <c r="AW66" i="19"/>
  <c r="AV66" i="19"/>
  <c r="AL66" i="19"/>
  <c r="AK66" i="19"/>
  <c r="AJ66" i="19"/>
  <c r="AI66" i="19"/>
  <c r="AH66" i="19"/>
  <c r="AG66" i="19"/>
  <c r="AF66" i="19"/>
  <c r="AC66" i="19"/>
  <c r="AE66" i="19" s="1"/>
  <c r="AB66" i="19"/>
  <c r="AA66" i="19"/>
  <c r="Z66" i="19"/>
  <c r="Y66" i="19"/>
  <c r="W66" i="19"/>
  <c r="T66" i="19"/>
  <c r="U66" i="19" s="1"/>
  <c r="S66" i="19"/>
  <c r="R66" i="19"/>
  <c r="L66" i="19"/>
  <c r="N66" i="19" s="1"/>
  <c r="K66" i="19"/>
  <c r="J66" i="19"/>
  <c r="I66" i="19"/>
  <c r="H66" i="19"/>
  <c r="G66" i="19"/>
  <c r="F66" i="19"/>
  <c r="BE65" i="19"/>
  <c r="BD65" i="19"/>
  <c r="AZ65" i="19"/>
  <c r="AY65" i="19"/>
  <c r="AX65" i="19"/>
  <c r="X65" i="19" s="1"/>
  <c r="AW65" i="19"/>
  <c r="AV65" i="19"/>
  <c r="AL65" i="19"/>
  <c r="AK65" i="19"/>
  <c r="AJ65" i="19"/>
  <c r="AI65" i="19"/>
  <c r="AH65" i="19"/>
  <c r="AG65" i="19"/>
  <c r="AF65" i="19"/>
  <c r="AC65" i="19"/>
  <c r="AD65" i="19" s="1"/>
  <c r="AB65" i="19"/>
  <c r="AA65" i="19"/>
  <c r="Z65" i="19"/>
  <c r="Y65" i="19"/>
  <c r="W65" i="19"/>
  <c r="T65" i="19"/>
  <c r="V65" i="19" s="1"/>
  <c r="S65" i="19"/>
  <c r="R65" i="19"/>
  <c r="L65" i="19"/>
  <c r="P65" i="19" s="1"/>
  <c r="K65" i="19"/>
  <c r="J65" i="19"/>
  <c r="I65" i="19"/>
  <c r="H65" i="19"/>
  <c r="G65" i="19"/>
  <c r="F65" i="19"/>
  <c r="BE64" i="19"/>
  <c r="BD64" i="19"/>
  <c r="AZ64" i="19"/>
  <c r="AY64" i="19"/>
  <c r="AX64" i="19"/>
  <c r="X64" i="19" s="1"/>
  <c r="AW64" i="19"/>
  <c r="AV64" i="19"/>
  <c r="AL64" i="19"/>
  <c r="AK64" i="19"/>
  <c r="AJ64" i="19"/>
  <c r="AI64" i="19"/>
  <c r="AH64" i="19"/>
  <c r="AG64" i="19"/>
  <c r="AF64" i="19"/>
  <c r="AC64" i="19"/>
  <c r="AE64" i="19" s="1"/>
  <c r="AB64" i="19"/>
  <c r="AA64" i="19"/>
  <c r="Z64" i="19"/>
  <c r="Y64" i="19"/>
  <c r="W64" i="19"/>
  <c r="T64" i="19"/>
  <c r="U64" i="19" s="1"/>
  <c r="S64" i="19"/>
  <c r="R64" i="19"/>
  <c r="L64" i="19"/>
  <c r="N64" i="19" s="1"/>
  <c r="K64" i="19"/>
  <c r="J64" i="19"/>
  <c r="I64" i="19"/>
  <c r="H64" i="19"/>
  <c r="G64" i="19"/>
  <c r="F64" i="19"/>
  <c r="BE63" i="19"/>
  <c r="BD63" i="19"/>
  <c r="AZ63" i="19"/>
  <c r="AY63" i="19"/>
  <c r="AX63" i="19"/>
  <c r="X63" i="19" s="1"/>
  <c r="AW63" i="19"/>
  <c r="AV63" i="19"/>
  <c r="AL63" i="19"/>
  <c r="AK63" i="19"/>
  <c r="AJ63" i="19"/>
  <c r="AI63" i="19"/>
  <c r="AH63" i="19"/>
  <c r="AG63" i="19"/>
  <c r="AF63" i="19"/>
  <c r="AC63" i="19"/>
  <c r="AD63" i="19" s="1"/>
  <c r="AB63" i="19"/>
  <c r="AA63" i="19"/>
  <c r="Z63" i="19"/>
  <c r="Y63" i="19"/>
  <c r="W63" i="19"/>
  <c r="T63" i="19"/>
  <c r="V63" i="19" s="1"/>
  <c r="S63" i="19"/>
  <c r="R63" i="19"/>
  <c r="L63" i="19"/>
  <c r="P63" i="19" s="1"/>
  <c r="K63" i="19"/>
  <c r="J63" i="19"/>
  <c r="I63" i="19"/>
  <c r="H63" i="19"/>
  <c r="G63" i="19"/>
  <c r="F63" i="19"/>
  <c r="BE62" i="19"/>
  <c r="BD62" i="19"/>
  <c r="AZ62" i="19"/>
  <c r="AY62" i="19"/>
  <c r="AX62" i="19"/>
  <c r="X62" i="19" s="1"/>
  <c r="AW62" i="19"/>
  <c r="AV62" i="19"/>
  <c r="AL62" i="19"/>
  <c r="AK62" i="19"/>
  <c r="AJ62" i="19"/>
  <c r="AI62" i="19"/>
  <c r="AH62" i="19"/>
  <c r="AG62" i="19"/>
  <c r="AF62" i="19"/>
  <c r="AC62" i="19"/>
  <c r="AE62" i="19" s="1"/>
  <c r="AB62" i="19"/>
  <c r="AA62" i="19"/>
  <c r="Z62" i="19"/>
  <c r="Y62" i="19"/>
  <c r="W62" i="19"/>
  <c r="T62" i="19"/>
  <c r="U62" i="19" s="1"/>
  <c r="S62" i="19"/>
  <c r="R62" i="19"/>
  <c r="L62" i="19"/>
  <c r="N62" i="19" s="1"/>
  <c r="K62" i="19"/>
  <c r="J62" i="19"/>
  <c r="I62" i="19"/>
  <c r="H62" i="19"/>
  <c r="G62" i="19"/>
  <c r="F62" i="19"/>
  <c r="BE61" i="19"/>
  <c r="BD61" i="19"/>
  <c r="AZ61" i="19"/>
  <c r="AY61" i="19"/>
  <c r="AX61" i="19"/>
  <c r="X61" i="19" s="1"/>
  <c r="AW61" i="19"/>
  <c r="AV61" i="19"/>
  <c r="AL61" i="19"/>
  <c r="AK61" i="19"/>
  <c r="AJ61" i="19"/>
  <c r="AI61" i="19"/>
  <c r="AH61" i="19"/>
  <c r="AG61" i="19"/>
  <c r="AF61" i="19"/>
  <c r="AC61" i="19"/>
  <c r="AD61" i="19" s="1"/>
  <c r="AB61" i="19"/>
  <c r="AA61" i="19"/>
  <c r="Z61" i="19"/>
  <c r="Y61" i="19"/>
  <c r="W61" i="19"/>
  <c r="T61" i="19"/>
  <c r="V61" i="19" s="1"/>
  <c r="S61" i="19"/>
  <c r="R61" i="19"/>
  <c r="L61" i="19"/>
  <c r="P61" i="19" s="1"/>
  <c r="K61" i="19"/>
  <c r="J61" i="19"/>
  <c r="I61" i="19"/>
  <c r="H61" i="19"/>
  <c r="G61" i="19"/>
  <c r="F61" i="19"/>
  <c r="BE60" i="19"/>
  <c r="BD60" i="19"/>
  <c r="AZ60" i="19"/>
  <c r="AY60" i="19"/>
  <c r="AX60" i="19"/>
  <c r="X60" i="19" s="1"/>
  <c r="AW60" i="19"/>
  <c r="AV60" i="19"/>
  <c r="AL60" i="19"/>
  <c r="AK60" i="19"/>
  <c r="AJ60" i="19"/>
  <c r="AI60" i="19"/>
  <c r="AH60" i="19"/>
  <c r="AG60" i="19"/>
  <c r="AF60" i="19"/>
  <c r="AC60" i="19"/>
  <c r="AE60" i="19" s="1"/>
  <c r="AB60" i="19"/>
  <c r="AA60" i="19"/>
  <c r="Z60" i="19"/>
  <c r="Y60" i="19"/>
  <c r="W60" i="19"/>
  <c r="T60" i="19"/>
  <c r="U60" i="19" s="1"/>
  <c r="S60" i="19"/>
  <c r="R60" i="19"/>
  <c r="L60" i="19"/>
  <c r="N60" i="19" s="1"/>
  <c r="K60" i="19"/>
  <c r="J60" i="19"/>
  <c r="I60" i="19"/>
  <c r="H60" i="19"/>
  <c r="G60" i="19"/>
  <c r="F60" i="19"/>
  <c r="BE59" i="19"/>
  <c r="BD59" i="19"/>
  <c r="AZ59" i="19"/>
  <c r="AY59" i="19"/>
  <c r="AX59" i="19"/>
  <c r="X59" i="19" s="1"/>
  <c r="AW59" i="19"/>
  <c r="AV59" i="19"/>
  <c r="AL59" i="19"/>
  <c r="AK59" i="19"/>
  <c r="AJ59" i="19"/>
  <c r="AI59" i="19"/>
  <c r="AH59" i="19"/>
  <c r="AG59" i="19"/>
  <c r="AF59" i="19"/>
  <c r="AC59" i="19"/>
  <c r="AD59" i="19" s="1"/>
  <c r="AB59" i="19"/>
  <c r="AA59" i="19"/>
  <c r="Z59" i="19"/>
  <c r="Y59" i="19"/>
  <c r="W59" i="19"/>
  <c r="T59" i="19"/>
  <c r="V59" i="19" s="1"/>
  <c r="S59" i="19"/>
  <c r="R59" i="19"/>
  <c r="L59" i="19"/>
  <c r="P59" i="19" s="1"/>
  <c r="K59" i="19"/>
  <c r="J59" i="19"/>
  <c r="I59" i="19"/>
  <c r="H59" i="19"/>
  <c r="G59" i="19"/>
  <c r="F59" i="19"/>
  <c r="BE58" i="19"/>
  <c r="BD58" i="19"/>
  <c r="AZ58" i="19"/>
  <c r="AY58" i="19"/>
  <c r="AX58" i="19"/>
  <c r="X58" i="19" s="1"/>
  <c r="AW58" i="19"/>
  <c r="AV58" i="19"/>
  <c r="AL58" i="19"/>
  <c r="AK58" i="19"/>
  <c r="AJ58" i="19"/>
  <c r="AI58" i="19"/>
  <c r="AH58" i="19"/>
  <c r="AG58" i="19"/>
  <c r="AF58" i="19"/>
  <c r="AC58" i="19"/>
  <c r="AE58" i="19" s="1"/>
  <c r="AB58" i="19"/>
  <c r="AA58" i="19"/>
  <c r="Z58" i="19"/>
  <c r="Y58" i="19"/>
  <c r="W58" i="19"/>
  <c r="T58" i="19"/>
  <c r="U58" i="19" s="1"/>
  <c r="S58" i="19"/>
  <c r="R58" i="19"/>
  <c r="L58" i="19"/>
  <c r="N58" i="19" s="1"/>
  <c r="K58" i="19"/>
  <c r="J58" i="19"/>
  <c r="I58" i="19"/>
  <c r="H58" i="19"/>
  <c r="G58" i="19"/>
  <c r="F58" i="19"/>
  <c r="BE57" i="19"/>
  <c r="BD57" i="19"/>
  <c r="AZ57" i="19"/>
  <c r="AY57" i="19"/>
  <c r="AX57" i="19"/>
  <c r="X57" i="19" s="1"/>
  <c r="AW57" i="19"/>
  <c r="AV57" i="19"/>
  <c r="AL57" i="19"/>
  <c r="AK57" i="19"/>
  <c r="AJ57" i="19"/>
  <c r="AI57" i="19"/>
  <c r="AH57" i="19"/>
  <c r="AG57" i="19"/>
  <c r="AF57" i="19"/>
  <c r="AC57" i="19"/>
  <c r="AD57" i="19" s="1"/>
  <c r="AB57" i="19"/>
  <c r="AA57" i="19"/>
  <c r="Z57" i="19"/>
  <c r="Y57" i="19"/>
  <c r="W57" i="19"/>
  <c r="T57" i="19"/>
  <c r="V57" i="19" s="1"/>
  <c r="S57" i="19"/>
  <c r="R57" i="19"/>
  <c r="L57" i="19"/>
  <c r="P57" i="19" s="1"/>
  <c r="K57" i="19"/>
  <c r="J57" i="19"/>
  <c r="I57" i="19"/>
  <c r="H57" i="19"/>
  <c r="G57" i="19"/>
  <c r="F57" i="19"/>
  <c r="BE56" i="19"/>
  <c r="BD56" i="19"/>
  <c r="AZ56" i="19"/>
  <c r="AY56" i="19"/>
  <c r="AX56" i="19"/>
  <c r="X56" i="19" s="1"/>
  <c r="AW56" i="19"/>
  <c r="AV56" i="19"/>
  <c r="AL56" i="19"/>
  <c r="AK56" i="19"/>
  <c r="AJ56" i="19"/>
  <c r="AI56" i="19"/>
  <c r="AH56" i="19"/>
  <c r="AG56" i="19"/>
  <c r="AF56" i="19"/>
  <c r="AC56" i="19"/>
  <c r="AE56" i="19" s="1"/>
  <c r="AB56" i="19"/>
  <c r="AA56" i="19"/>
  <c r="Z56" i="19"/>
  <c r="Y56" i="19"/>
  <c r="W56" i="19"/>
  <c r="T56" i="19"/>
  <c r="U56" i="19" s="1"/>
  <c r="S56" i="19"/>
  <c r="R56" i="19"/>
  <c r="L56" i="19"/>
  <c r="N56" i="19" s="1"/>
  <c r="K56" i="19"/>
  <c r="J56" i="19"/>
  <c r="I56" i="19"/>
  <c r="H56" i="19"/>
  <c r="G56" i="19"/>
  <c r="F56" i="19"/>
  <c r="BE55" i="19"/>
  <c r="BD55" i="19"/>
  <c r="AZ55" i="19"/>
  <c r="AY55" i="19"/>
  <c r="AX55" i="19"/>
  <c r="X55" i="19" s="1"/>
  <c r="AW55" i="19"/>
  <c r="AV55" i="19"/>
  <c r="AL55" i="19"/>
  <c r="AK55" i="19"/>
  <c r="AJ55" i="19"/>
  <c r="AI55" i="19"/>
  <c r="AH55" i="19"/>
  <c r="AG55" i="19"/>
  <c r="AF55" i="19"/>
  <c r="AC55" i="19"/>
  <c r="AD55" i="19" s="1"/>
  <c r="AB55" i="19"/>
  <c r="AA55" i="19"/>
  <c r="Z55" i="19"/>
  <c r="Y55" i="19"/>
  <c r="W55" i="19"/>
  <c r="T55" i="19"/>
  <c r="V55" i="19" s="1"/>
  <c r="S55" i="19"/>
  <c r="R55" i="19"/>
  <c r="L55" i="19"/>
  <c r="P55" i="19" s="1"/>
  <c r="K55" i="19"/>
  <c r="J55" i="19"/>
  <c r="I55" i="19"/>
  <c r="H55" i="19"/>
  <c r="G55" i="19"/>
  <c r="F55" i="19"/>
  <c r="BE54" i="19"/>
  <c r="BD54" i="19"/>
  <c r="AZ54" i="19"/>
  <c r="AY54" i="19"/>
  <c r="AX54" i="19"/>
  <c r="X54" i="19" s="1"/>
  <c r="AW54" i="19"/>
  <c r="AV54" i="19"/>
  <c r="AL54" i="19"/>
  <c r="AK54" i="19"/>
  <c r="AJ54" i="19"/>
  <c r="AI54" i="19"/>
  <c r="AH54" i="19"/>
  <c r="AG54" i="19"/>
  <c r="AF54" i="19"/>
  <c r="AC54" i="19"/>
  <c r="AE54" i="19" s="1"/>
  <c r="AB54" i="19"/>
  <c r="AA54" i="19"/>
  <c r="Z54" i="19"/>
  <c r="Y54" i="19"/>
  <c r="W54" i="19"/>
  <c r="T54" i="19"/>
  <c r="U54" i="19" s="1"/>
  <c r="S54" i="19"/>
  <c r="R54" i="19"/>
  <c r="L54" i="19"/>
  <c r="N54" i="19" s="1"/>
  <c r="K54" i="19"/>
  <c r="J54" i="19"/>
  <c r="I54" i="19"/>
  <c r="H54" i="19"/>
  <c r="G54" i="19"/>
  <c r="F54" i="19"/>
  <c r="BE53" i="19"/>
  <c r="BD53" i="19"/>
  <c r="AZ53" i="19"/>
  <c r="AY53" i="19"/>
  <c r="AX53" i="19"/>
  <c r="X53" i="19" s="1"/>
  <c r="AW53" i="19"/>
  <c r="AV53" i="19"/>
  <c r="AL53" i="19"/>
  <c r="AK53" i="19"/>
  <c r="AJ53" i="19"/>
  <c r="AI53" i="19"/>
  <c r="AH53" i="19"/>
  <c r="AG53" i="19"/>
  <c r="AF53" i="19"/>
  <c r="AC53" i="19"/>
  <c r="AD53" i="19" s="1"/>
  <c r="AB53" i="19"/>
  <c r="AA53" i="19"/>
  <c r="Z53" i="19"/>
  <c r="Y53" i="19"/>
  <c r="W53" i="19"/>
  <c r="T53" i="19"/>
  <c r="V53" i="19" s="1"/>
  <c r="S53" i="19"/>
  <c r="R53" i="19"/>
  <c r="L53" i="19"/>
  <c r="P53" i="19" s="1"/>
  <c r="K53" i="19"/>
  <c r="J53" i="19"/>
  <c r="I53" i="19"/>
  <c r="H53" i="19"/>
  <c r="G53" i="19"/>
  <c r="F53" i="19"/>
  <c r="BE52" i="19"/>
  <c r="BD52" i="19"/>
  <c r="AZ52" i="19"/>
  <c r="AY52" i="19"/>
  <c r="AX52" i="19"/>
  <c r="X52" i="19" s="1"/>
  <c r="AW52" i="19"/>
  <c r="AV52" i="19"/>
  <c r="AL52" i="19"/>
  <c r="AK52" i="19"/>
  <c r="AJ52" i="19"/>
  <c r="AI52" i="19"/>
  <c r="AH52" i="19"/>
  <c r="AG52" i="19"/>
  <c r="AF52" i="19"/>
  <c r="AC52" i="19"/>
  <c r="AE52" i="19" s="1"/>
  <c r="AB52" i="19"/>
  <c r="AA52" i="19"/>
  <c r="Z52" i="19"/>
  <c r="Y52" i="19"/>
  <c r="W52" i="19"/>
  <c r="T52" i="19"/>
  <c r="U52" i="19" s="1"/>
  <c r="S52" i="19"/>
  <c r="R52" i="19"/>
  <c r="L52" i="19"/>
  <c r="N52" i="19" s="1"/>
  <c r="K52" i="19"/>
  <c r="J52" i="19"/>
  <c r="I52" i="19"/>
  <c r="H52" i="19"/>
  <c r="G52" i="19"/>
  <c r="F52" i="19"/>
  <c r="BE51" i="19"/>
  <c r="BD51" i="19"/>
  <c r="AZ51" i="19"/>
  <c r="AY51" i="19"/>
  <c r="AX51" i="19"/>
  <c r="X51" i="19" s="1"/>
  <c r="AW51" i="19"/>
  <c r="AV51" i="19"/>
  <c r="AL51" i="19"/>
  <c r="AK51" i="19"/>
  <c r="AJ51" i="19"/>
  <c r="AI51" i="19"/>
  <c r="AH51" i="19"/>
  <c r="AG51" i="19"/>
  <c r="AF51" i="19"/>
  <c r="AC51" i="19"/>
  <c r="AB51" i="19"/>
  <c r="AA51" i="19"/>
  <c r="Z51" i="19"/>
  <c r="Y51" i="19"/>
  <c r="W51" i="19"/>
  <c r="T51" i="19"/>
  <c r="S51" i="19"/>
  <c r="R51" i="19"/>
  <c r="L51" i="19"/>
  <c r="K51" i="19"/>
  <c r="J51" i="19"/>
  <c r="I51" i="19"/>
  <c r="H51" i="19"/>
  <c r="G51" i="19"/>
  <c r="F51" i="19"/>
  <c r="BE50" i="19"/>
  <c r="BD50" i="19"/>
  <c r="AZ50" i="19"/>
  <c r="AY50" i="19"/>
  <c r="AX50" i="19"/>
  <c r="X50" i="19" s="1"/>
  <c r="AW50" i="19"/>
  <c r="AV50" i="19"/>
  <c r="AL50" i="19"/>
  <c r="AK50" i="19"/>
  <c r="AJ50" i="19"/>
  <c r="AI50" i="19"/>
  <c r="AH50" i="19"/>
  <c r="AG50" i="19"/>
  <c r="AF50" i="19"/>
  <c r="AC50" i="19"/>
  <c r="AB50" i="19"/>
  <c r="AA50" i="19"/>
  <c r="Z50" i="19"/>
  <c r="Y50" i="19"/>
  <c r="W50" i="19"/>
  <c r="T50" i="19"/>
  <c r="U50" i="19" s="1"/>
  <c r="S50" i="19"/>
  <c r="R50" i="19"/>
  <c r="L50" i="19"/>
  <c r="N50" i="19" s="1"/>
  <c r="K50" i="19"/>
  <c r="J50" i="19"/>
  <c r="I50" i="19"/>
  <c r="H50" i="19"/>
  <c r="G50" i="19"/>
  <c r="F50" i="19"/>
  <c r="BE49" i="19"/>
  <c r="BD49" i="19"/>
  <c r="AZ49" i="19"/>
  <c r="AY49" i="19"/>
  <c r="AX49" i="19"/>
  <c r="X49" i="19" s="1"/>
  <c r="AW49" i="19"/>
  <c r="AV49" i="19"/>
  <c r="AL49" i="19"/>
  <c r="AK49" i="19"/>
  <c r="AJ49" i="19"/>
  <c r="AI49" i="19"/>
  <c r="AH49" i="19"/>
  <c r="AG49" i="19"/>
  <c r="AF49" i="19"/>
  <c r="AC49" i="19"/>
  <c r="AB49" i="19"/>
  <c r="AA49" i="19"/>
  <c r="Z49" i="19"/>
  <c r="Y49" i="19"/>
  <c r="W49" i="19"/>
  <c r="T49" i="19"/>
  <c r="S49" i="19"/>
  <c r="R49" i="19"/>
  <c r="L49" i="19"/>
  <c r="K49" i="19"/>
  <c r="J49" i="19"/>
  <c r="I49" i="19"/>
  <c r="H49" i="19"/>
  <c r="G49" i="19"/>
  <c r="F49" i="19"/>
  <c r="BE48" i="19"/>
  <c r="BD48" i="19"/>
  <c r="AZ48" i="19"/>
  <c r="AY48" i="19"/>
  <c r="AX48" i="19"/>
  <c r="X48" i="19" s="1"/>
  <c r="AW48" i="19"/>
  <c r="AV48" i="19"/>
  <c r="AL48" i="19"/>
  <c r="AK48" i="19"/>
  <c r="AJ48" i="19"/>
  <c r="AI48" i="19"/>
  <c r="AH48" i="19"/>
  <c r="AG48" i="19"/>
  <c r="AF48" i="19"/>
  <c r="AC48" i="19"/>
  <c r="AB48" i="19"/>
  <c r="AA48" i="19"/>
  <c r="Z48" i="19"/>
  <c r="Y48" i="19"/>
  <c r="W48" i="19"/>
  <c r="T48" i="19"/>
  <c r="U48" i="19" s="1"/>
  <c r="S48" i="19"/>
  <c r="R48" i="19"/>
  <c r="L48" i="19"/>
  <c r="N48" i="19" s="1"/>
  <c r="K48" i="19"/>
  <c r="J48" i="19"/>
  <c r="I48" i="19"/>
  <c r="H48" i="19"/>
  <c r="G48" i="19"/>
  <c r="F48" i="19"/>
  <c r="BE47" i="19"/>
  <c r="BD47" i="19"/>
  <c r="AZ47" i="19"/>
  <c r="AY47" i="19"/>
  <c r="AX47" i="19"/>
  <c r="X47" i="19" s="1"/>
  <c r="AW47" i="19"/>
  <c r="AV47" i="19"/>
  <c r="AL47" i="19"/>
  <c r="AK47" i="19"/>
  <c r="AJ47" i="19"/>
  <c r="AI47" i="19"/>
  <c r="AH47" i="19"/>
  <c r="AG47" i="19"/>
  <c r="AF47" i="19"/>
  <c r="AC47" i="19"/>
  <c r="AB47" i="19"/>
  <c r="AA47" i="19"/>
  <c r="Z47" i="19"/>
  <c r="Y47" i="19"/>
  <c r="W47" i="19"/>
  <c r="T47" i="19"/>
  <c r="S47" i="19"/>
  <c r="R47" i="19"/>
  <c r="L47" i="19"/>
  <c r="K47" i="19"/>
  <c r="J47" i="19"/>
  <c r="I47" i="19"/>
  <c r="H47" i="19"/>
  <c r="G47" i="19"/>
  <c r="F47" i="19"/>
  <c r="BE46" i="19"/>
  <c r="BD46" i="19"/>
  <c r="AZ46" i="19"/>
  <c r="AY46" i="19"/>
  <c r="AX46" i="19"/>
  <c r="X46" i="19" s="1"/>
  <c r="AW46" i="19"/>
  <c r="AV46" i="19"/>
  <c r="AL46" i="19"/>
  <c r="AK46" i="19"/>
  <c r="AJ46" i="19"/>
  <c r="AI46" i="19"/>
  <c r="AH46" i="19"/>
  <c r="AG46" i="19"/>
  <c r="AF46" i="19"/>
  <c r="AC46" i="19"/>
  <c r="AB46" i="19"/>
  <c r="AA46" i="19"/>
  <c r="Z46" i="19"/>
  <c r="Y46" i="19"/>
  <c r="W46" i="19"/>
  <c r="T46" i="19"/>
  <c r="U46" i="19" s="1"/>
  <c r="S46" i="19"/>
  <c r="R46" i="19"/>
  <c r="L46" i="19"/>
  <c r="N46" i="19" s="1"/>
  <c r="K46" i="19"/>
  <c r="J46" i="19"/>
  <c r="I46" i="19"/>
  <c r="H46" i="19"/>
  <c r="G46" i="19"/>
  <c r="F46" i="19"/>
  <c r="BE45" i="19"/>
  <c r="BD45" i="19"/>
  <c r="AZ45" i="19"/>
  <c r="AY45" i="19"/>
  <c r="AX45" i="19"/>
  <c r="X45" i="19" s="1"/>
  <c r="AW45" i="19"/>
  <c r="AV45" i="19"/>
  <c r="AL45" i="19"/>
  <c r="AK45" i="19"/>
  <c r="AJ45" i="19"/>
  <c r="AI45" i="19"/>
  <c r="AH45" i="19"/>
  <c r="AG45" i="19"/>
  <c r="AF45" i="19"/>
  <c r="AC45" i="19"/>
  <c r="AB45" i="19"/>
  <c r="AA45" i="19"/>
  <c r="Z45" i="19"/>
  <c r="Y45" i="19"/>
  <c r="W45" i="19"/>
  <c r="T45" i="19"/>
  <c r="S45" i="19"/>
  <c r="R45" i="19"/>
  <c r="L45" i="19"/>
  <c r="K45" i="19"/>
  <c r="J45" i="19"/>
  <c r="I45" i="19"/>
  <c r="H45" i="19"/>
  <c r="G45" i="19"/>
  <c r="F45" i="19"/>
  <c r="BE44" i="19"/>
  <c r="BD44" i="19"/>
  <c r="AZ44" i="19"/>
  <c r="AY44" i="19"/>
  <c r="AX44" i="19"/>
  <c r="X44" i="19" s="1"/>
  <c r="AW44" i="19"/>
  <c r="AV44" i="19"/>
  <c r="AL44" i="19"/>
  <c r="AK44" i="19"/>
  <c r="AJ44" i="19"/>
  <c r="AI44" i="19"/>
  <c r="AH44" i="19"/>
  <c r="AG44" i="19"/>
  <c r="AF44" i="19"/>
  <c r="AC44" i="19"/>
  <c r="AB44" i="19"/>
  <c r="AA44" i="19"/>
  <c r="Z44" i="19"/>
  <c r="Y44" i="19"/>
  <c r="W44" i="19"/>
  <c r="T44" i="19"/>
  <c r="U44" i="19" s="1"/>
  <c r="S44" i="19"/>
  <c r="R44" i="19"/>
  <c r="L44" i="19"/>
  <c r="N44" i="19" s="1"/>
  <c r="K44" i="19"/>
  <c r="J44" i="19"/>
  <c r="I44" i="19"/>
  <c r="H44" i="19"/>
  <c r="G44" i="19"/>
  <c r="F44" i="19"/>
  <c r="BE43" i="19"/>
  <c r="BD43" i="19"/>
  <c r="AZ43" i="19"/>
  <c r="AY43" i="19"/>
  <c r="AX43" i="19"/>
  <c r="X43" i="19" s="1"/>
  <c r="AW43" i="19"/>
  <c r="AV43" i="19"/>
  <c r="AL43" i="19"/>
  <c r="AK43" i="19"/>
  <c r="AJ43" i="19"/>
  <c r="AI43" i="19"/>
  <c r="AH43" i="19"/>
  <c r="AG43" i="19"/>
  <c r="AF43" i="19"/>
  <c r="AC43" i="19"/>
  <c r="AB43" i="19"/>
  <c r="AA43" i="19"/>
  <c r="Z43" i="19"/>
  <c r="Y43" i="19"/>
  <c r="W43" i="19"/>
  <c r="T43" i="19"/>
  <c r="S43" i="19"/>
  <c r="R43" i="19"/>
  <c r="L43" i="19"/>
  <c r="K43" i="19"/>
  <c r="J43" i="19"/>
  <c r="I43" i="19"/>
  <c r="H43" i="19"/>
  <c r="G43" i="19"/>
  <c r="F43" i="19"/>
  <c r="BE42" i="19"/>
  <c r="BD42" i="19"/>
  <c r="AZ42" i="19"/>
  <c r="AY42" i="19"/>
  <c r="AX42" i="19"/>
  <c r="X42" i="19" s="1"/>
  <c r="AW42" i="19"/>
  <c r="AV42" i="19"/>
  <c r="AL42" i="19"/>
  <c r="AK42" i="19"/>
  <c r="AJ42" i="19"/>
  <c r="AI42" i="19"/>
  <c r="AH42" i="19"/>
  <c r="AG42" i="19"/>
  <c r="AF42" i="19"/>
  <c r="AC42" i="19"/>
  <c r="AB42" i="19"/>
  <c r="AA42" i="19"/>
  <c r="Z42" i="19"/>
  <c r="Y42" i="19"/>
  <c r="W42" i="19"/>
  <c r="T42" i="19"/>
  <c r="U42" i="19" s="1"/>
  <c r="S42" i="19"/>
  <c r="R42" i="19"/>
  <c r="L42" i="19"/>
  <c r="N42" i="19" s="1"/>
  <c r="K42" i="19"/>
  <c r="J42" i="19"/>
  <c r="I42" i="19"/>
  <c r="H42" i="19"/>
  <c r="G42" i="19"/>
  <c r="F42" i="19"/>
  <c r="BE41" i="19"/>
  <c r="BD41" i="19"/>
  <c r="AZ41" i="19"/>
  <c r="AY41" i="19"/>
  <c r="AX41" i="19"/>
  <c r="X41" i="19" s="1"/>
  <c r="AW41" i="19"/>
  <c r="AV41" i="19"/>
  <c r="AL41" i="19"/>
  <c r="AK41" i="19"/>
  <c r="AJ41" i="19"/>
  <c r="AI41" i="19"/>
  <c r="AH41" i="19"/>
  <c r="AG41" i="19"/>
  <c r="AF41" i="19"/>
  <c r="AC41" i="19"/>
  <c r="AB41" i="19"/>
  <c r="AA41" i="19"/>
  <c r="Z41" i="19"/>
  <c r="Y41" i="19"/>
  <c r="W41" i="19"/>
  <c r="T41" i="19"/>
  <c r="V41" i="19" s="1"/>
  <c r="S41" i="19"/>
  <c r="R41" i="19"/>
  <c r="L41" i="19"/>
  <c r="P41" i="19" s="1"/>
  <c r="K41" i="19"/>
  <c r="J41" i="19"/>
  <c r="I41" i="19"/>
  <c r="H41" i="19"/>
  <c r="G41" i="19"/>
  <c r="F41" i="19"/>
  <c r="BE40" i="19"/>
  <c r="BD40" i="19"/>
  <c r="AZ40" i="19"/>
  <c r="AY40" i="19"/>
  <c r="AX40" i="19"/>
  <c r="X40" i="19" s="1"/>
  <c r="AW40" i="19"/>
  <c r="AV40" i="19"/>
  <c r="AL40" i="19"/>
  <c r="AK40" i="19"/>
  <c r="AJ40" i="19"/>
  <c r="AI40" i="19"/>
  <c r="AH40" i="19"/>
  <c r="AG40" i="19"/>
  <c r="AF40" i="19"/>
  <c r="AC40" i="19"/>
  <c r="AE40" i="19" s="1"/>
  <c r="AB40" i="19"/>
  <c r="AA40" i="19"/>
  <c r="Z40" i="19"/>
  <c r="Y40" i="19"/>
  <c r="W40" i="19"/>
  <c r="T40" i="19"/>
  <c r="U40" i="19" s="1"/>
  <c r="S40" i="19"/>
  <c r="R40" i="19"/>
  <c r="L40" i="19"/>
  <c r="N40" i="19" s="1"/>
  <c r="K40" i="19"/>
  <c r="J40" i="19"/>
  <c r="I40" i="19"/>
  <c r="H40" i="19"/>
  <c r="G40" i="19"/>
  <c r="F40" i="19"/>
  <c r="BE39" i="19"/>
  <c r="BD39" i="19"/>
  <c r="AZ39" i="19"/>
  <c r="AY39" i="19"/>
  <c r="AX39" i="19"/>
  <c r="X39" i="19" s="1"/>
  <c r="AW39" i="19"/>
  <c r="AV39" i="19"/>
  <c r="AL39" i="19"/>
  <c r="AK39" i="19"/>
  <c r="AJ39" i="19"/>
  <c r="AI39" i="19"/>
  <c r="AH39" i="19"/>
  <c r="AG39" i="19"/>
  <c r="AF39" i="19"/>
  <c r="AC39" i="19"/>
  <c r="AD39" i="19" s="1"/>
  <c r="AB39" i="19"/>
  <c r="AA39" i="19"/>
  <c r="Z39" i="19"/>
  <c r="Y39" i="19"/>
  <c r="W39" i="19"/>
  <c r="T39" i="19"/>
  <c r="V39" i="19" s="1"/>
  <c r="S39" i="19"/>
  <c r="R39" i="19"/>
  <c r="L39" i="19"/>
  <c r="P39" i="19" s="1"/>
  <c r="K39" i="19"/>
  <c r="J39" i="19"/>
  <c r="I39" i="19"/>
  <c r="H39" i="19"/>
  <c r="G39" i="19"/>
  <c r="F39" i="19"/>
  <c r="BE38" i="19"/>
  <c r="BD38" i="19"/>
  <c r="AZ38" i="19"/>
  <c r="AY38" i="19"/>
  <c r="AX38" i="19"/>
  <c r="X38" i="19" s="1"/>
  <c r="AW38" i="19"/>
  <c r="AV38" i="19"/>
  <c r="AL38" i="19"/>
  <c r="AK38" i="19"/>
  <c r="AJ38" i="19"/>
  <c r="AI38" i="19"/>
  <c r="AH38" i="19"/>
  <c r="AG38" i="19"/>
  <c r="AF38" i="19"/>
  <c r="AC38" i="19"/>
  <c r="AE38" i="19" s="1"/>
  <c r="AB38" i="19"/>
  <c r="AA38" i="19"/>
  <c r="Z38" i="19"/>
  <c r="Y38" i="19"/>
  <c r="W38" i="19"/>
  <c r="T38" i="19"/>
  <c r="U38" i="19" s="1"/>
  <c r="S38" i="19"/>
  <c r="R38" i="19"/>
  <c r="L38" i="19"/>
  <c r="N38" i="19" s="1"/>
  <c r="K38" i="19"/>
  <c r="J38" i="19"/>
  <c r="I38" i="19"/>
  <c r="H38" i="19"/>
  <c r="G38" i="19"/>
  <c r="F38" i="19"/>
  <c r="BE37" i="19"/>
  <c r="BD37" i="19"/>
  <c r="AZ37" i="19"/>
  <c r="AY37" i="19"/>
  <c r="AX37" i="19"/>
  <c r="X37" i="19" s="1"/>
  <c r="AW37" i="19"/>
  <c r="AV37" i="19"/>
  <c r="AL37" i="19"/>
  <c r="AK37" i="19"/>
  <c r="AJ37" i="19"/>
  <c r="AI37" i="19"/>
  <c r="AH37" i="19"/>
  <c r="AG37" i="19"/>
  <c r="AF37" i="19"/>
  <c r="AC37" i="19"/>
  <c r="AD37" i="19" s="1"/>
  <c r="AB37" i="19"/>
  <c r="AA37" i="19"/>
  <c r="Z37" i="19"/>
  <c r="Y37" i="19"/>
  <c r="W37" i="19"/>
  <c r="T37" i="19"/>
  <c r="V37" i="19" s="1"/>
  <c r="S37" i="19"/>
  <c r="R37" i="19"/>
  <c r="L37" i="19"/>
  <c r="P37" i="19" s="1"/>
  <c r="K37" i="19"/>
  <c r="J37" i="19"/>
  <c r="I37" i="19"/>
  <c r="H37" i="19"/>
  <c r="G37" i="19"/>
  <c r="F37" i="19"/>
  <c r="BE36" i="19"/>
  <c r="BD36" i="19"/>
  <c r="AZ36" i="19"/>
  <c r="AY36" i="19"/>
  <c r="AX36" i="19"/>
  <c r="X36" i="19" s="1"/>
  <c r="AW36" i="19"/>
  <c r="AV36" i="19"/>
  <c r="AL36" i="19"/>
  <c r="AK36" i="19"/>
  <c r="AJ36" i="19"/>
  <c r="AI36" i="19"/>
  <c r="AH36" i="19"/>
  <c r="AG36" i="19"/>
  <c r="AF36" i="19"/>
  <c r="AC36" i="19"/>
  <c r="AE36" i="19" s="1"/>
  <c r="AB36" i="19"/>
  <c r="AA36" i="19"/>
  <c r="Z36" i="19"/>
  <c r="Y36" i="19"/>
  <c r="W36" i="19"/>
  <c r="T36" i="19"/>
  <c r="U36" i="19" s="1"/>
  <c r="S36" i="19"/>
  <c r="R36" i="19"/>
  <c r="L36" i="19"/>
  <c r="N36" i="19" s="1"/>
  <c r="K36" i="19"/>
  <c r="J36" i="19"/>
  <c r="I36" i="19"/>
  <c r="H36" i="19"/>
  <c r="G36" i="19"/>
  <c r="F36" i="19"/>
  <c r="BE35" i="19"/>
  <c r="BD35" i="19"/>
  <c r="AZ35" i="19"/>
  <c r="AY35" i="19"/>
  <c r="AX35" i="19"/>
  <c r="X35" i="19" s="1"/>
  <c r="AW35" i="19"/>
  <c r="AV35" i="19"/>
  <c r="AL35" i="19"/>
  <c r="AK35" i="19"/>
  <c r="AJ35" i="19"/>
  <c r="AI35" i="19"/>
  <c r="AH35" i="19"/>
  <c r="AG35" i="19"/>
  <c r="AF35" i="19"/>
  <c r="AC35" i="19"/>
  <c r="AD35" i="19" s="1"/>
  <c r="AB35" i="19"/>
  <c r="AA35" i="19"/>
  <c r="Z35" i="19"/>
  <c r="Y35" i="19"/>
  <c r="W35" i="19"/>
  <c r="T35" i="19"/>
  <c r="V35" i="19" s="1"/>
  <c r="S35" i="19"/>
  <c r="R35" i="19"/>
  <c r="L35" i="19"/>
  <c r="P35" i="19" s="1"/>
  <c r="K35" i="19"/>
  <c r="J35" i="19"/>
  <c r="I35" i="19"/>
  <c r="H35" i="19"/>
  <c r="G35" i="19"/>
  <c r="F35" i="19"/>
  <c r="BE34" i="19"/>
  <c r="BD34" i="19"/>
  <c r="AZ34" i="19"/>
  <c r="AY34" i="19"/>
  <c r="AX34" i="19"/>
  <c r="X34" i="19" s="1"/>
  <c r="AW34" i="19"/>
  <c r="AV34" i="19"/>
  <c r="AL34" i="19"/>
  <c r="AK34" i="19"/>
  <c r="AJ34" i="19"/>
  <c r="AI34" i="19"/>
  <c r="AH34" i="19"/>
  <c r="AG34" i="19"/>
  <c r="AF34" i="19"/>
  <c r="AC34" i="19"/>
  <c r="AE34" i="19" s="1"/>
  <c r="AB34" i="19"/>
  <c r="AA34" i="19"/>
  <c r="Z34" i="19"/>
  <c r="Y34" i="19"/>
  <c r="W34" i="19"/>
  <c r="T34" i="19"/>
  <c r="U34" i="19" s="1"/>
  <c r="S34" i="19"/>
  <c r="R34" i="19"/>
  <c r="L34" i="19"/>
  <c r="N34" i="19" s="1"/>
  <c r="K34" i="19"/>
  <c r="J34" i="19"/>
  <c r="I34" i="19"/>
  <c r="H34" i="19"/>
  <c r="G34" i="19"/>
  <c r="F34" i="19"/>
  <c r="BE33" i="19"/>
  <c r="BD33" i="19"/>
  <c r="AZ33" i="19"/>
  <c r="AY33" i="19"/>
  <c r="AX33" i="19"/>
  <c r="X33" i="19" s="1"/>
  <c r="AW33" i="19"/>
  <c r="AV33" i="19"/>
  <c r="AL33" i="19"/>
  <c r="AK33" i="19"/>
  <c r="AJ33" i="19"/>
  <c r="AI33" i="19"/>
  <c r="AH33" i="19"/>
  <c r="AG33" i="19"/>
  <c r="AF33" i="19"/>
  <c r="AC33" i="19"/>
  <c r="AD33" i="19" s="1"/>
  <c r="AB33" i="19"/>
  <c r="AA33" i="19"/>
  <c r="Z33" i="19"/>
  <c r="Y33" i="19"/>
  <c r="W33" i="19"/>
  <c r="T33" i="19"/>
  <c r="S33" i="19"/>
  <c r="R33" i="19"/>
  <c r="L33" i="19"/>
  <c r="K33" i="19"/>
  <c r="J33" i="19"/>
  <c r="I33" i="19"/>
  <c r="H33" i="19"/>
  <c r="G33" i="19"/>
  <c r="F33" i="19"/>
  <c r="BE32" i="19"/>
  <c r="BD32" i="19"/>
  <c r="AZ32" i="19"/>
  <c r="AY32" i="19"/>
  <c r="AX32" i="19"/>
  <c r="X32" i="19" s="1"/>
  <c r="AW32" i="19"/>
  <c r="AV32" i="19"/>
  <c r="AL32" i="19"/>
  <c r="AK32" i="19"/>
  <c r="AJ32" i="19"/>
  <c r="AI32" i="19"/>
  <c r="AH32" i="19"/>
  <c r="AG32" i="19"/>
  <c r="AF32" i="19"/>
  <c r="AC32" i="19"/>
  <c r="AB32" i="19"/>
  <c r="AA32" i="19"/>
  <c r="Z32" i="19"/>
  <c r="Y32" i="19"/>
  <c r="W32" i="19"/>
  <c r="T32" i="19"/>
  <c r="U32" i="19" s="1"/>
  <c r="S32" i="19"/>
  <c r="R32" i="19"/>
  <c r="L32" i="19"/>
  <c r="N32" i="19" s="1"/>
  <c r="K32" i="19"/>
  <c r="J32" i="19"/>
  <c r="I32" i="19"/>
  <c r="H32" i="19"/>
  <c r="G32" i="19"/>
  <c r="F32" i="19"/>
  <c r="BE31" i="19"/>
  <c r="BD31" i="19"/>
  <c r="AZ31" i="19"/>
  <c r="AY31" i="19"/>
  <c r="AX31" i="19"/>
  <c r="X31" i="19" s="1"/>
  <c r="AW31" i="19"/>
  <c r="AV31" i="19"/>
  <c r="AL31" i="19"/>
  <c r="AK31" i="19"/>
  <c r="AJ31" i="19"/>
  <c r="AI31" i="19"/>
  <c r="AH31" i="19"/>
  <c r="AG31" i="19"/>
  <c r="AF31" i="19"/>
  <c r="AC31" i="19"/>
  <c r="AB31" i="19"/>
  <c r="AA31" i="19"/>
  <c r="Z31" i="19"/>
  <c r="Y31" i="19"/>
  <c r="W31" i="19"/>
  <c r="T31" i="19"/>
  <c r="S31" i="19"/>
  <c r="R31" i="19"/>
  <c r="L31" i="19"/>
  <c r="K31" i="19"/>
  <c r="J31" i="19"/>
  <c r="I31" i="19"/>
  <c r="H31" i="19"/>
  <c r="G31" i="19"/>
  <c r="F31" i="19"/>
  <c r="BE30" i="19"/>
  <c r="BD30" i="19"/>
  <c r="AZ30" i="19"/>
  <c r="AY30" i="19"/>
  <c r="AX30" i="19"/>
  <c r="X30" i="19" s="1"/>
  <c r="AW30" i="19"/>
  <c r="AV30" i="19"/>
  <c r="AL30" i="19"/>
  <c r="AK30" i="19"/>
  <c r="AJ30" i="19"/>
  <c r="AI30" i="19"/>
  <c r="AH30" i="19"/>
  <c r="AG30" i="19"/>
  <c r="AF30" i="19"/>
  <c r="AC30" i="19"/>
  <c r="AB30" i="19"/>
  <c r="AA30" i="19"/>
  <c r="Z30" i="19"/>
  <c r="Y30" i="19"/>
  <c r="W30" i="19"/>
  <c r="T30" i="19"/>
  <c r="U30" i="19" s="1"/>
  <c r="S30" i="19"/>
  <c r="R30" i="19"/>
  <c r="L30" i="19"/>
  <c r="N30" i="19" s="1"/>
  <c r="K30" i="19"/>
  <c r="J30" i="19"/>
  <c r="I30" i="19"/>
  <c r="H30" i="19"/>
  <c r="G30" i="19"/>
  <c r="F30" i="19"/>
  <c r="BE29" i="19"/>
  <c r="BD29" i="19"/>
  <c r="AZ29" i="19"/>
  <c r="AY29" i="19"/>
  <c r="AX29" i="19"/>
  <c r="X29" i="19" s="1"/>
  <c r="AW29" i="19"/>
  <c r="AV29" i="19"/>
  <c r="AL29" i="19"/>
  <c r="AK29" i="19"/>
  <c r="AJ29" i="19"/>
  <c r="AI29" i="19"/>
  <c r="AH29" i="19"/>
  <c r="AG29" i="19"/>
  <c r="AF29" i="19"/>
  <c r="AC29" i="19"/>
  <c r="AB29" i="19"/>
  <c r="AA29" i="19"/>
  <c r="Z29" i="19"/>
  <c r="Y29" i="19"/>
  <c r="W29" i="19"/>
  <c r="T29" i="19"/>
  <c r="S29" i="19"/>
  <c r="R29" i="19"/>
  <c r="L29" i="19"/>
  <c r="K29" i="19"/>
  <c r="J29" i="19"/>
  <c r="I29" i="19"/>
  <c r="H29" i="19"/>
  <c r="G29" i="19"/>
  <c r="F29" i="19"/>
  <c r="BE28" i="19"/>
  <c r="BD28" i="19"/>
  <c r="AZ28" i="19"/>
  <c r="AY28" i="19"/>
  <c r="AX28" i="19"/>
  <c r="X28" i="19" s="1"/>
  <c r="AW28" i="19"/>
  <c r="AV28" i="19"/>
  <c r="AL28" i="19"/>
  <c r="AK28" i="19"/>
  <c r="AJ28" i="19"/>
  <c r="AI28" i="19"/>
  <c r="AH28" i="19"/>
  <c r="AG28" i="19"/>
  <c r="AF28" i="19"/>
  <c r="AC28" i="19"/>
  <c r="AB28" i="19"/>
  <c r="AA28" i="19"/>
  <c r="Z28" i="19"/>
  <c r="Y28" i="19"/>
  <c r="W28" i="19"/>
  <c r="T28" i="19"/>
  <c r="U28" i="19" s="1"/>
  <c r="S28" i="19"/>
  <c r="R28" i="19"/>
  <c r="L28" i="19"/>
  <c r="N28" i="19" s="1"/>
  <c r="K28" i="19"/>
  <c r="J28" i="19"/>
  <c r="I28" i="19"/>
  <c r="H28" i="19"/>
  <c r="G28" i="19"/>
  <c r="F28" i="19"/>
  <c r="BE27" i="19"/>
  <c r="BD27" i="19"/>
  <c r="AZ27" i="19"/>
  <c r="AY27" i="19"/>
  <c r="AX27" i="19"/>
  <c r="AW27" i="19"/>
  <c r="AV27" i="19"/>
  <c r="AL27" i="19"/>
  <c r="AK27" i="19"/>
  <c r="AJ27" i="19"/>
  <c r="AI27" i="19"/>
  <c r="AH27" i="19"/>
  <c r="AG27" i="19"/>
  <c r="AF27" i="19"/>
  <c r="AC27" i="19"/>
  <c r="AB27" i="19"/>
  <c r="AA27" i="19"/>
  <c r="Z27" i="19"/>
  <c r="Y27" i="19"/>
  <c r="X27" i="19"/>
  <c r="W27" i="19"/>
  <c r="T27" i="19"/>
  <c r="S27" i="19"/>
  <c r="R27" i="19"/>
  <c r="L27" i="19"/>
  <c r="K27" i="19"/>
  <c r="J27" i="19"/>
  <c r="I27" i="19"/>
  <c r="H27" i="19"/>
  <c r="G27" i="19"/>
  <c r="F27" i="19"/>
  <c r="BE26" i="19"/>
  <c r="BD26" i="19"/>
  <c r="AZ26" i="19"/>
  <c r="AY26" i="19"/>
  <c r="AX26" i="19"/>
  <c r="X26" i="19" s="1"/>
  <c r="AW26" i="19"/>
  <c r="AV26" i="19"/>
  <c r="AL26" i="19"/>
  <c r="AK26" i="19"/>
  <c r="AJ26" i="19"/>
  <c r="AI26" i="19"/>
  <c r="AH26" i="19"/>
  <c r="AG26" i="19"/>
  <c r="AF26" i="19"/>
  <c r="AC26" i="19"/>
  <c r="AB26" i="19"/>
  <c r="AA26" i="19"/>
  <c r="Z26" i="19"/>
  <c r="Y26" i="19"/>
  <c r="W26" i="19"/>
  <c r="T26" i="19"/>
  <c r="U26" i="19" s="1"/>
  <c r="S26" i="19"/>
  <c r="R26" i="19"/>
  <c r="L26" i="19"/>
  <c r="N26" i="19" s="1"/>
  <c r="K26" i="19"/>
  <c r="J26" i="19"/>
  <c r="I26" i="19"/>
  <c r="H26" i="19"/>
  <c r="G26" i="19"/>
  <c r="F26" i="19"/>
  <c r="BE25" i="19"/>
  <c r="BD25" i="19"/>
  <c r="AZ25" i="19"/>
  <c r="AY25" i="19"/>
  <c r="AX25" i="19"/>
  <c r="X25" i="19" s="1"/>
  <c r="AW25" i="19"/>
  <c r="AV25" i="19"/>
  <c r="AL25" i="19"/>
  <c r="AK25" i="19"/>
  <c r="AJ25" i="19"/>
  <c r="AI25" i="19"/>
  <c r="AH25" i="19"/>
  <c r="AG25" i="19"/>
  <c r="AF25" i="19"/>
  <c r="AC25" i="19"/>
  <c r="AB25" i="19"/>
  <c r="AA25" i="19"/>
  <c r="Z25" i="19"/>
  <c r="Y25" i="19"/>
  <c r="W25" i="19"/>
  <c r="T25" i="19"/>
  <c r="S25" i="19"/>
  <c r="R25" i="19"/>
  <c r="L25" i="19"/>
  <c r="K25" i="19"/>
  <c r="J25" i="19"/>
  <c r="I25" i="19"/>
  <c r="H25" i="19"/>
  <c r="G25" i="19"/>
  <c r="F25" i="19"/>
  <c r="BE24" i="19"/>
  <c r="BD24" i="19"/>
  <c r="AZ24" i="19"/>
  <c r="AY24" i="19"/>
  <c r="AX24" i="19"/>
  <c r="X24" i="19" s="1"/>
  <c r="AW24" i="19"/>
  <c r="AV24" i="19"/>
  <c r="AL24" i="19"/>
  <c r="AK24" i="19"/>
  <c r="AJ24" i="19"/>
  <c r="AI24" i="19"/>
  <c r="AH24" i="19"/>
  <c r="AG24" i="19"/>
  <c r="AF24" i="19"/>
  <c r="AC24" i="19"/>
  <c r="AB24" i="19"/>
  <c r="AA24" i="19"/>
  <c r="Z24" i="19"/>
  <c r="Y24" i="19"/>
  <c r="W24" i="19"/>
  <c r="T24" i="19"/>
  <c r="U24" i="19" s="1"/>
  <c r="S24" i="19"/>
  <c r="R24" i="19"/>
  <c r="L24" i="19"/>
  <c r="N24" i="19" s="1"/>
  <c r="K24" i="19"/>
  <c r="J24" i="19"/>
  <c r="I24" i="19"/>
  <c r="H24" i="19"/>
  <c r="G24" i="19"/>
  <c r="F24" i="19"/>
  <c r="BE23" i="19"/>
  <c r="BD23" i="19"/>
  <c r="AZ23" i="19"/>
  <c r="AY23" i="19"/>
  <c r="AX23" i="19"/>
  <c r="X23" i="19" s="1"/>
  <c r="AW23" i="19"/>
  <c r="AV23" i="19"/>
  <c r="AL23" i="19"/>
  <c r="AK23" i="19"/>
  <c r="AJ23" i="19"/>
  <c r="AI23" i="19"/>
  <c r="AH23" i="19"/>
  <c r="AG23" i="19"/>
  <c r="AF23" i="19"/>
  <c r="AC23" i="19"/>
  <c r="AB23" i="19"/>
  <c r="AA23" i="19"/>
  <c r="Z23" i="19"/>
  <c r="Y23" i="19"/>
  <c r="W23" i="19"/>
  <c r="T23" i="19"/>
  <c r="S23" i="19"/>
  <c r="R23" i="19"/>
  <c r="L23" i="19"/>
  <c r="K23" i="19"/>
  <c r="J23" i="19"/>
  <c r="I23" i="19"/>
  <c r="H23" i="19"/>
  <c r="G23" i="19"/>
  <c r="F23" i="19"/>
  <c r="BE22" i="19"/>
  <c r="BD22" i="19"/>
  <c r="AZ22" i="19"/>
  <c r="AY22" i="19"/>
  <c r="AX22" i="19"/>
  <c r="X22" i="19" s="1"/>
  <c r="AW22" i="19"/>
  <c r="AV22" i="19"/>
  <c r="AL22" i="19"/>
  <c r="AK22" i="19"/>
  <c r="AJ22" i="19"/>
  <c r="AI22" i="19"/>
  <c r="AH22" i="19"/>
  <c r="AG22" i="19"/>
  <c r="AF22" i="19"/>
  <c r="AC22" i="19"/>
  <c r="AB22" i="19"/>
  <c r="AA22" i="19"/>
  <c r="Z22" i="19"/>
  <c r="Y22" i="19"/>
  <c r="W22" i="19"/>
  <c r="T22" i="19"/>
  <c r="U22" i="19" s="1"/>
  <c r="S22" i="19"/>
  <c r="R22" i="19"/>
  <c r="L22" i="19"/>
  <c r="N22" i="19" s="1"/>
  <c r="K22" i="19"/>
  <c r="J22" i="19"/>
  <c r="I22" i="19"/>
  <c r="H22" i="19"/>
  <c r="G22" i="19"/>
  <c r="F22" i="19"/>
  <c r="BE21" i="19"/>
  <c r="BD21" i="19"/>
  <c r="AZ21" i="19"/>
  <c r="AY21" i="19"/>
  <c r="AX21" i="19"/>
  <c r="X21" i="19" s="1"/>
  <c r="AW21" i="19"/>
  <c r="AV21" i="19"/>
  <c r="AL21" i="19"/>
  <c r="AK21" i="19"/>
  <c r="AJ21" i="19"/>
  <c r="AI21" i="19"/>
  <c r="AH21" i="19"/>
  <c r="AG21" i="19"/>
  <c r="AF21" i="19"/>
  <c r="AC21" i="19"/>
  <c r="AB21" i="19"/>
  <c r="AA21" i="19"/>
  <c r="Z21" i="19"/>
  <c r="Y21" i="19"/>
  <c r="W21" i="19"/>
  <c r="T21" i="19"/>
  <c r="S21" i="19"/>
  <c r="R21" i="19"/>
  <c r="L21" i="19"/>
  <c r="K21" i="19"/>
  <c r="J21" i="19"/>
  <c r="I21" i="19"/>
  <c r="H21" i="19"/>
  <c r="G21" i="19"/>
  <c r="F21" i="19"/>
  <c r="BE20" i="19"/>
  <c r="BD20" i="19"/>
  <c r="AZ20" i="19"/>
  <c r="AY20" i="19"/>
  <c r="AX20" i="19"/>
  <c r="X20" i="19" s="1"/>
  <c r="AW20" i="19"/>
  <c r="AV20" i="19"/>
  <c r="AL20" i="19"/>
  <c r="AK20" i="19"/>
  <c r="AJ20" i="19"/>
  <c r="AI20" i="19"/>
  <c r="AH20" i="19"/>
  <c r="AG20" i="19"/>
  <c r="AF20" i="19"/>
  <c r="AC20" i="19"/>
  <c r="AB20" i="19"/>
  <c r="AA20" i="19"/>
  <c r="Z20" i="19"/>
  <c r="Y20" i="19"/>
  <c r="W20" i="19"/>
  <c r="T20" i="19"/>
  <c r="U20" i="19" s="1"/>
  <c r="S20" i="19"/>
  <c r="R20" i="19"/>
  <c r="L20" i="19"/>
  <c r="N20" i="19" s="1"/>
  <c r="K20" i="19"/>
  <c r="J20" i="19"/>
  <c r="I20" i="19"/>
  <c r="H20" i="19"/>
  <c r="G20" i="19"/>
  <c r="F20" i="19"/>
  <c r="BE19" i="19"/>
  <c r="BD19" i="19"/>
  <c r="AZ19" i="19"/>
  <c r="AY19" i="19"/>
  <c r="AX19" i="19"/>
  <c r="X19" i="19" s="1"/>
  <c r="AW19" i="19"/>
  <c r="AV19" i="19"/>
  <c r="AL19" i="19"/>
  <c r="AK19" i="19"/>
  <c r="AJ19" i="19"/>
  <c r="AI19" i="19"/>
  <c r="AH19" i="19"/>
  <c r="AG19" i="19"/>
  <c r="AF19" i="19"/>
  <c r="AC19" i="19"/>
  <c r="AB19" i="19"/>
  <c r="AA19" i="19"/>
  <c r="Z19" i="19"/>
  <c r="Y19" i="19"/>
  <c r="W19" i="19"/>
  <c r="T19" i="19"/>
  <c r="S19" i="19"/>
  <c r="R19" i="19"/>
  <c r="L19" i="19"/>
  <c r="K19" i="19"/>
  <c r="J19" i="19"/>
  <c r="I19" i="19"/>
  <c r="H19" i="19"/>
  <c r="G19" i="19"/>
  <c r="F19" i="19"/>
  <c r="BE18" i="19"/>
  <c r="BD18" i="19"/>
  <c r="AZ18" i="19"/>
  <c r="AY18" i="19"/>
  <c r="AX18" i="19"/>
  <c r="X18" i="19" s="1"/>
  <c r="AW18" i="19"/>
  <c r="AV18" i="19"/>
  <c r="AL18" i="19"/>
  <c r="AK18" i="19"/>
  <c r="AJ18" i="19"/>
  <c r="AI18" i="19"/>
  <c r="AH18" i="19"/>
  <c r="AG18" i="19"/>
  <c r="AF18" i="19"/>
  <c r="AC18" i="19"/>
  <c r="AE18" i="19" s="1"/>
  <c r="AB18" i="19"/>
  <c r="AA18" i="19"/>
  <c r="Z18" i="19"/>
  <c r="Y18" i="19"/>
  <c r="W18" i="19"/>
  <c r="T18" i="19"/>
  <c r="U18" i="19" s="1"/>
  <c r="S18" i="19"/>
  <c r="R18" i="19"/>
  <c r="L18" i="19"/>
  <c r="N18" i="19" s="1"/>
  <c r="K18" i="19"/>
  <c r="J18" i="19"/>
  <c r="I18" i="19"/>
  <c r="H18" i="19"/>
  <c r="G18" i="19"/>
  <c r="F18" i="19"/>
  <c r="BE17" i="19"/>
  <c r="BD17" i="19"/>
  <c r="AZ17" i="19"/>
  <c r="AY17" i="19"/>
  <c r="AX17" i="19"/>
  <c r="X17" i="19" s="1"/>
  <c r="AW17" i="19"/>
  <c r="AV17" i="19"/>
  <c r="AL17" i="19"/>
  <c r="AK17" i="19"/>
  <c r="AJ17" i="19"/>
  <c r="AI17" i="19"/>
  <c r="AH17" i="19"/>
  <c r="AG17" i="19"/>
  <c r="AF17" i="19"/>
  <c r="AC17" i="19"/>
  <c r="AD17" i="19" s="1"/>
  <c r="AB17" i="19"/>
  <c r="AA17" i="19"/>
  <c r="Z17" i="19"/>
  <c r="Y17" i="19"/>
  <c r="W17" i="19"/>
  <c r="T17" i="19"/>
  <c r="V17" i="19" s="1"/>
  <c r="S17" i="19"/>
  <c r="R17" i="19"/>
  <c r="L17" i="19"/>
  <c r="P17" i="19" s="1"/>
  <c r="K17" i="19"/>
  <c r="J17" i="19"/>
  <c r="I17" i="19"/>
  <c r="H17" i="19"/>
  <c r="G17" i="19"/>
  <c r="F17" i="19"/>
  <c r="BE16" i="19"/>
  <c r="BD16" i="19"/>
  <c r="AZ16" i="19"/>
  <c r="AY16" i="19"/>
  <c r="AX16" i="19"/>
  <c r="X16" i="19" s="1"/>
  <c r="AW16" i="19"/>
  <c r="AV16" i="19"/>
  <c r="AL16" i="19"/>
  <c r="AK16" i="19"/>
  <c r="AJ16" i="19"/>
  <c r="AI16" i="19"/>
  <c r="AH16" i="19"/>
  <c r="AG16" i="19"/>
  <c r="AF16" i="19"/>
  <c r="AC16" i="19"/>
  <c r="AE16" i="19" s="1"/>
  <c r="AB16" i="19"/>
  <c r="AA16" i="19"/>
  <c r="Z16" i="19"/>
  <c r="Y16" i="19"/>
  <c r="W16" i="19"/>
  <c r="T16" i="19"/>
  <c r="U16" i="19" s="1"/>
  <c r="S16" i="19"/>
  <c r="R16" i="19"/>
  <c r="L16" i="19"/>
  <c r="N16" i="19" s="1"/>
  <c r="K16" i="19"/>
  <c r="J16" i="19"/>
  <c r="I16" i="19"/>
  <c r="H16" i="19"/>
  <c r="G16" i="19"/>
  <c r="F16" i="19"/>
  <c r="BE15" i="19"/>
  <c r="BD15" i="19"/>
  <c r="AZ15" i="19"/>
  <c r="AY15" i="19"/>
  <c r="AX15" i="19"/>
  <c r="AW15" i="19"/>
  <c r="AV15" i="19"/>
  <c r="AL15" i="19"/>
  <c r="AK15" i="19"/>
  <c r="AJ15" i="19"/>
  <c r="AI15" i="19"/>
  <c r="AH15" i="19"/>
  <c r="AG15" i="19"/>
  <c r="AF15" i="19"/>
  <c r="AC15" i="19"/>
  <c r="AD15" i="19" s="1"/>
  <c r="AB15" i="19"/>
  <c r="AA15" i="19"/>
  <c r="Z15" i="19"/>
  <c r="Y15" i="19"/>
  <c r="X15" i="19"/>
  <c r="W15" i="19"/>
  <c r="T15" i="19"/>
  <c r="V15" i="19" s="1"/>
  <c r="S15" i="19"/>
  <c r="R15" i="19"/>
  <c r="L15" i="19"/>
  <c r="P15" i="19" s="1"/>
  <c r="K15" i="19"/>
  <c r="J15" i="19"/>
  <c r="I15" i="19"/>
  <c r="H15" i="19"/>
  <c r="G15" i="19"/>
  <c r="F15" i="19"/>
  <c r="BE14" i="19"/>
  <c r="BD14" i="19"/>
  <c r="AZ14" i="19"/>
  <c r="AY14" i="19"/>
  <c r="AX14" i="19"/>
  <c r="X14" i="19" s="1"/>
  <c r="AW14" i="19"/>
  <c r="AV14" i="19"/>
  <c r="AL14" i="19"/>
  <c r="AK14" i="19"/>
  <c r="AJ14" i="19"/>
  <c r="AI14" i="19"/>
  <c r="AH14" i="19"/>
  <c r="AG14" i="19"/>
  <c r="AF14" i="19"/>
  <c r="AC14" i="19"/>
  <c r="AE14" i="19" s="1"/>
  <c r="AB14" i="19"/>
  <c r="AA14" i="19"/>
  <c r="Z14" i="19"/>
  <c r="Y14" i="19"/>
  <c r="W14" i="19"/>
  <c r="T14" i="19"/>
  <c r="U14" i="19" s="1"/>
  <c r="S14" i="19"/>
  <c r="R14" i="19"/>
  <c r="L14" i="19"/>
  <c r="N14" i="19" s="1"/>
  <c r="K14" i="19"/>
  <c r="J14" i="19"/>
  <c r="I14" i="19"/>
  <c r="H14" i="19"/>
  <c r="G14" i="19"/>
  <c r="F14" i="19"/>
  <c r="BE13" i="19"/>
  <c r="BD13" i="19"/>
  <c r="AZ13" i="19"/>
  <c r="AY13" i="19"/>
  <c r="AX13" i="19"/>
  <c r="X13" i="19" s="1"/>
  <c r="AW13" i="19"/>
  <c r="AV13" i="19"/>
  <c r="AL13" i="19"/>
  <c r="AK13" i="19"/>
  <c r="AJ13" i="19"/>
  <c r="AI13" i="19"/>
  <c r="AH13" i="19"/>
  <c r="AG13" i="19"/>
  <c r="AF13" i="19"/>
  <c r="AC13" i="19"/>
  <c r="AD13" i="19" s="1"/>
  <c r="AB13" i="19"/>
  <c r="AA13" i="19"/>
  <c r="Z13" i="19"/>
  <c r="Y13" i="19"/>
  <c r="W13" i="19"/>
  <c r="T13" i="19"/>
  <c r="V13" i="19" s="1"/>
  <c r="S13" i="19"/>
  <c r="R13" i="19"/>
  <c r="L13" i="19"/>
  <c r="P13" i="19" s="1"/>
  <c r="K13" i="19"/>
  <c r="J13" i="19"/>
  <c r="I13" i="19"/>
  <c r="H13" i="19"/>
  <c r="G13" i="19"/>
  <c r="F13" i="19"/>
  <c r="BE12" i="19"/>
  <c r="BD12" i="19"/>
  <c r="AZ12" i="19"/>
  <c r="AY12" i="19"/>
  <c r="AX12" i="19"/>
  <c r="X12" i="19" s="1"/>
  <c r="AW12" i="19"/>
  <c r="AV12" i="19"/>
  <c r="AL12" i="19"/>
  <c r="AK12" i="19"/>
  <c r="AJ12" i="19"/>
  <c r="AI12" i="19"/>
  <c r="AH12" i="19"/>
  <c r="AG12" i="19"/>
  <c r="AF12" i="19"/>
  <c r="AC12" i="19"/>
  <c r="AE12" i="19" s="1"/>
  <c r="AB12" i="19"/>
  <c r="AA12" i="19"/>
  <c r="Z12" i="19"/>
  <c r="Y12" i="19"/>
  <c r="W12" i="19"/>
  <c r="T12" i="19"/>
  <c r="U12" i="19" s="1"/>
  <c r="S12" i="19"/>
  <c r="R12" i="19"/>
  <c r="L12" i="19"/>
  <c r="N12" i="19" s="1"/>
  <c r="K12" i="19"/>
  <c r="J12" i="19"/>
  <c r="I12" i="19"/>
  <c r="H12" i="19"/>
  <c r="G12" i="19"/>
  <c r="F12" i="19"/>
  <c r="BE11" i="19"/>
  <c r="BD11" i="19"/>
  <c r="AZ11" i="19"/>
  <c r="AY11" i="19"/>
  <c r="AX11" i="19"/>
  <c r="AW11" i="19"/>
  <c r="AV11" i="19"/>
  <c r="AL11" i="19"/>
  <c r="AK11" i="19"/>
  <c r="AJ11" i="19"/>
  <c r="AI11" i="19"/>
  <c r="AH11" i="19"/>
  <c r="AG11" i="19"/>
  <c r="AF11" i="19"/>
  <c r="AC11" i="19"/>
  <c r="AE11" i="19" s="1"/>
  <c r="AB11" i="19"/>
  <c r="AA11" i="19"/>
  <c r="Z11" i="19"/>
  <c r="Y11" i="19"/>
  <c r="X11" i="19"/>
  <c r="W11" i="19"/>
  <c r="T11" i="19"/>
  <c r="U11" i="19" s="1"/>
  <c r="S11" i="19"/>
  <c r="R11" i="19"/>
  <c r="L11" i="19"/>
  <c r="K11" i="19"/>
  <c r="J11" i="19"/>
  <c r="I11" i="19"/>
  <c r="H11" i="19"/>
  <c r="G11" i="19"/>
  <c r="F11" i="19"/>
  <c r="BE10" i="19"/>
  <c r="BD10" i="19"/>
  <c r="AZ10" i="19"/>
  <c r="AY10" i="19"/>
  <c r="AX10" i="19"/>
  <c r="X10" i="19" s="1"/>
  <c r="AW10" i="19"/>
  <c r="AV10" i="19"/>
  <c r="AL10" i="19"/>
  <c r="AT10" i="19" s="1"/>
  <c r="AK10" i="19"/>
  <c r="AJ10" i="19"/>
  <c r="AI10" i="19"/>
  <c r="AH10" i="19"/>
  <c r="AG10" i="19"/>
  <c r="AF10" i="19"/>
  <c r="AC10" i="19"/>
  <c r="AD10" i="19" s="1"/>
  <c r="AB10" i="19"/>
  <c r="AA10" i="19"/>
  <c r="Z10" i="19"/>
  <c r="Y10" i="19"/>
  <c r="W10" i="19"/>
  <c r="T10" i="19"/>
  <c r="V10" i="19" s="1"/>
  <c r="S10" i="19"/>
  <c r="R10" i="19"/>
  <c r="L10" i="19"/>
  <c r="P10" i="19" s="1"/>
  <c r="K10" i="19"/>
  <c r="J10" i="19"/>
  <c r="I10" i="19"/>
  <c r="H10" i="19"/>
  <c r="G10" i="19"/>
  <c r="F10" i="19"/>
  <c r="BE9" i="19"/>
  <c r="BD9" i="19"/>
  <c r="AZ9" i="19"/>
  <c r="AY9" i="19"/>
  <c r="AX9" i="19"/>
  <c r="AW9" i="19"/>
  <c r="AV9" i="19"/>
  <c r="AJ9" i="19"/>
  <c r="AL9" i="19"/>
  <c r="AK9" i="19"/>
  <c r="AI9" i="19"/>
  <c r="AH9" i="19"/>
  <c r="AG9" i="19"/>
  <c r="AF9" i="19"/>
  <c r="AC9" i="19"/>
  <c r="AB9" i="19"/>
  <c r="AA9" i="19"/>
  <c r="Z9" i="19"/>
  <c r="Y9" i="19"/>
  <c r="S9" i="19"/>
  <c r="W9" i="19"/>
  <c r="T9" i="19"/>
  <c r="R9" i="19"/>
  <c r="L9" i="19"/>
  <c r="K9" i="19"/>
  <c r="J9" i="19"/>
  <c r="I9" i="19"/>
  <c r="H9" i="19"/>
  <c r="G9" i="19"/>
  <c r="AU10" i="19" l="1"/>
  <c r="AD11" i="19"/>
  <c r="AD12" i="19"/>
  <c r="M13" i="19"/>
  <c r="U13" i="19"/>
  <c r="AE13" i="19"/>
  <c r="AD14" i="19"/>
  <c r="M15" i="19"/>
  <c r="U15" i="19"/>
  <c r="AE15" i="19"/>
  <c r="AD16" i="19"/>
  <c r="M17" i="19"/>
  <c r="U17" i="19"/>
  <c r="AE17" i="19"/>
  <c r="AD18" i="19"/>
  <c r="AU89" i="19"/>
  <c r="AD90" i="19"/>
  <c r="M91" i="19"/>
  <c r="U91" i="19"/>
  <c r="P19" i="19"/>
  <c r="M19" i="19"/>
  <c r="AD19" i="19"/>
  <c r="AE19" i="19"/>
  <c r="AE20" i="19"/>
  <c r="AD20" i="19"/>
  <c r="V21" i="19"/>
  <c r="U21" i="19"/>
  <c r="P23" i="19"/>
  <c r="M23" i="19"/>
  <c r="AD23" i="19"/>
  <c r="AE23" i="19"/>
  <c r="AE24" i="19"/>
  <c r="AD24" i="19"/>
  <c r="V25" i="19"/>
  <c r="U25" i="19"/>
  <c r="P27" i="19"/>
  <c r="M27" i="19"/>
  <c r="AD27" i="19"/>
  <c r="AE27" i="19"/>
  <c r="AE28" i="19"/>
  <c r="AD28" i="19"/>
  <c r="V29" i="19"/>
  <c r="U29" i="19"/>
  <c r="P31" i="19"/>
  <c r="M31" i="19"/>
  <c r="AD31" i="19"/>
  <c r="AE31" i="19"/>
  <c r="AE32" i="19"/>
  <c r="AD32" i="19"/>
  <c r="V33" i="19"/>
  <c r="U33" i="19"/>
  <c r="V19" i="19"/>
  <c r="U19" i="19"/>
  <c r="P21" i="19"/>
  <c r="M21" i="19"/>
  <c r="AD21" i="19"/>
  <c r="AE21" i="19"/>
  <c r="AE22" i="19"/>
  <c r="AD22" i="19"/>
  <c r="V23" i="19"/>
  <c r="U23" i="19"/>
  <c r="P25" i="19"/>
  <c r="M25" i="19"/>
  <c r="AD25" i="19"/>
  <c r="AE25" i="19"/>
  <c r="AE26" i="19"/>
  <c r="AD26" i="19"/>
  <c r="V27" i="19"/>
  <c r="U27" i="19"/>
  <c r="P29" i="19"/>
  <c r="M29" i="19"/>
  <c r="AD29" i="19"/>
  <c r="AE29" i="19"/>
  <c r="AE30" i="19"/>
  <c r="AD30" i="19"/>
  <c r="V31" i="19"/>
  <c r="U31" i="19"/>
  <c r="P33" i="19"/>
  <c r="M33" i="19"/>
  <c r="AE33" i="19"/>
  <c r="AD34" i="19"/>
  <c r="M35" i="19"/>
  <c r="U35" i="19"/>
  <c r="AE35" i="19"/>
  <c r="AD36" i="19"/>
  <c r="M37" i="19"/>
  <c r="U37" i="19"/>
  <c r="AE37" i="19"/>
  <c r="AD38" i="19"/>
  <c r="M39" i="19"/>
  <c r="U39" i="19"/>
  <c r="AE39" i="19"/>
  <c r="AD40" i="19"/>
  <c r="M41" i="19"/>
  <c r="U41" i="19"/>
  <c r="AU85" i="19"/>
  <c r="AD86" i="19"/>
  <c r="M87" i="19"/>
  <c r="U87" i="19"/>
  <c r="AU93" i="19"/>
  <c r="M247" i="19"/>
  <c r="U247" i="19"/>
  <c r="V248" i="19"/>
  <c r="AD248" i="19"/>
  <c r="AU248" i="19"/>
  <c r="M95" i="19"/>
  <c r="U95" i="19"/>
  <c r="AU97" i="19"/>
  <c r="AD98" i="19"/>
  <c r="M99" i="19"/>
  <c r="U99" i="19"/>
  <c r="AU101" i="19"/>
  <c r="AD102" i="19"/>
  <c r="M103" i="19"/>
  <c r="U103" i="19"/>
  <c r="AD106" i="19"/>
  <c r="M107" i="19"/>
  <c r="U107" i="19"/>
  <c r="M108" i="19"/>
  <c r="U108" i="19"/>
  <c r="AE108" i="19"/>
  <c r="AD109" i="19"/>
  <c r="M110" i="19"/>
  <c r="U110" i="19"/>
  <c r="AE110" i="19"/>
  <c r="AE111" i="19"/>
  <c r="AD111" i="19"/>
  <c r="V112" i="19"/>
  <c r="U112" i="19"/>
  <c r="P114" i="19"/>
  <c r="M114" i="19"/>
  <c r="AD114" i="19"/>
  <c r="AE114" i="19"/>
  <c r="AE115" i="19"/>
  <c r="AD115" i="19"/>
  <c r="V116" i="19"/>
  <c r="U116" i="19"/>
  <c r="P118" i="19"/>
  <c r="M118" i="19"/>
  <c r="AD118" i="19"/>
  <c r="AE118" i="19"/>
  <c r="AE119" i="19"/>
  <c r="AD119" i="19"/>
  <c r="V120" i="19"/>
  <c r="U120" i="19"/>
  <c r="P122" i="19"/>
  <c r="M122" i="19"/>
  <c r="AD122" i="19"/>
  <c r="AE122" i="19"/>
  <c r="AE123" i="19"/>
  <c r="AD123" i="19"/>
  <c r="V124" i="19"/>
  <c r="U124" i="19"/>
  <c r="P126" i="19"/>
  <c r="M126" i="19"/>
  <c r="AD126" i="19"/>
  <c r="AE126" i="19"/>
  <c r="AE127" i="19"/>
  <c r="AD127" i="19"/>
  <c r="V128" i="19"/>
  <c r="U128" i="19"/>
  <c r="P130" i="19"/>
  <c r="M130" i="19"/>
  <c r="AD130" i="19"/>
  <c r="AE130" i="19"/>
  <c r="AE131" i="19"/>
  <c r="AD131" i="19"/>
  <c r="V132" i="19"/>
  <c r="U132" i="19"/>
  <c r="P134" i="19"/>
  <c r="M134" i="19"/>
  <c r="AD134" i="19"/>
  <c r="AE134" i="19"/>
  <c r="AE135" i="19"/>
  <c r="AD135" i="19"/>
  <c r="V136" i="19"/>
  <c r="U136" i="19"/>
  <c r="P138" i="19"/>
  <c r="M138" i="19"/>
  <c r="AD138" i="19"/>
  <c r="AE138" i="19"/>
  <c r="AE139" i="19"/>
  <c r="AD139" i="19"/>
  <c r="V140" i="19"/>
  <c r="U140" i="19"/>
  <c r="P142" i="19"/>
  <c r="M142" i="19"/>
  <c r="AD142" i="19"/>
  <c r="AE142" i="19"/>
  <c r="AE143" i="19"/>
  <c r="AD143" i="19"/>
  <c r="V144" i="19"/>
  <c r="U144" i="19"/>
  <c r="P146" i="19"/>
  <c r="M146" i="19"/>
  <c r="AD146" i="19"/>
  <c r="AE146" i="19"/>
  <c r="AE147" i="19"/>
  <c r="AD147" i="19"/>
  <c r="V148" i="19"/>
  <c r="U148" i="19"/>
  <c r="P150" i="19"/>
  <c r="M150" i="19"/>
  <c r="AD150" i="19"/>
  <c r="AE150" i="19"/>
  <c r="P112" i="19"/>
  <c r="M112" i="19"/>
  <c r="AD112" i="19"/>
  <c r="AE112" i="19"/>
  <c r="AE113" i="19"/>
  <c r="AD113" i="19"/>
  <c r="V114" i="19"/>
  <c r="U114" i="19"/>
  <c r="P116" i="19"/>
  <c r="M116" i="19"/>
  <c r="AD116" i="19"/>
  <c r="AE116" i="19"/>
  <c r="AE117" i="19"/>
  <c r="AD117" i="19"/>
  <c r="V118" i="19"/>
  <c r="U118" i="19"/>
  <c r="P120" i="19"/>
  <c r="M120" i="19"/>
  <c r="AD120" i="19"/>
  <c r="AE120" i="19"/>
  <c r="AE121" i="19"/>
  <c r="AD121" i="19"/>
  <c r="V122" i="19"/>
  <c r="U122" i="19"/>
  <c r="P124" i="19"/>
  <c r="M124" i="19"/>
  <c r="AD124" i="19"/>
  <c r="AE124" i="19"/>
  <c r="AE125" i="19"/>
  <c r="AD125" i="19"/>
  <c r="V126" i="19"/>
  <c r="U126" i="19"/>
  <c r="P128" i="19"/>
  <c r="M128" i="19"/>
  <c r="AD128" i="19"/>
  <c r="AE128" i="19"/>
  <c r="AE129" i="19"/>
  <c r="AD129" i="19"/>
  <c r="V130" i="19"/>
  <c r="U130" i="19"/>
  <c r="P132" i="19"/>
  <c r="M132" i="19"/>
  <c r="AD132" i="19"/>
  <c r="AE132" i="19"/>
  <c r="AE133" i="19"/>
  <c r="AD133" i="19"/>
  <c r="V134" i="19"/>
  <c r="U134" i="19"/>
  <c r="P136" i="19"/>
  <c r="M136" i="19"/>
  <c r="AD136" i="19"/>
  <c r="AE136" i="19"/>
  <c r="AE137" i="19"/>
  <c r="AD137" i="19"/>
  <c r="V138" i="19"/>
  <c r="U138" i="19"/>
  <c r="P140" i="19"/>
  <c r="M140" i="19"/>
  <c r="AD140" i="19"/>
  <c r="AE140" i="19"/>
  <c r="AE141" i="19"/>
  <c r="AD141" i="19"/>
  <c r="V142" i="19"/>
  <c r="U142" i="19"/>
  <c r="P144" i="19"/>
  <c r="M144" i="19"/>
  <c r="AD144" i="19"/>
  <c r="AE144" i="19"/>
  <c r="AE145" i="19"/>
  <c r="AD145" i="19"/>
  <c r="V146" i="19"/>
  <c r="U146" i="19"/>
  <c r="P148" i="19"/>
  <c r="M148" i="19"/>
  <c r="AD148" i="19"/>
  <c r="AE148" i="19"/>
  <c r="AE149" i="19"/>
  <c r="AD149" i="19"/>
  <c r="V150" i="19"/>
  <c r="U150" i="19"/>
  <c r="AU152" i="19"/>
  <c r="AD153" i="19"/>
  <c r="M154" i="19"/>
  <c r="U154" i="19"/>
  <c r="AU156" i="19"/>
  <c r="AD157" i="19"/>
  <c r="AD159" i="19"/>
  <c r="M160" i="19"/>
  <c r="U160" i="19"/>
  <c r="AD163" i="19"/>
  <c r="M164" i="19"/>
  <c r="U164" i="19"/>
  <c r="AD167" i="19"/>
  <c r="M168" i="19"/>
  <c r="U168" i="19"/>
  <c r="AD171" i="19"/>
  <c r="M172" i="19"/>
  <c r="U172" i="19"/>
  <c r="AD175" i="19"/>
  <c r="M176" i="19"/>
  <c r="U176" i="19"/>
  <c r="AE179" i="19"/>
  <c r="AD180" i="19"/>
  <c r="M181" i="19"/>
  <c r="U181" i="19"/>
  <c r="AE181" i="19"/>
  <c r="AD182" i="19"/>
  <c r="M183" i="19"/>
  <c r="U183" i="19"/>
  <c r="AE183" i="19"/>
  <c r="AD184" i="19"/>
  <c r="M185" i="19"/>
  <c r="U185" i="19"/>
  <c r="AE185" i="19"/>
  <c r="AD186" i="19"/>
  <c r="M187" i="19"/>
  <c r="U187" i="19"/>
  <c r="AE187" i="19"/>
  <c r="AD188" i="19"/>
  <c r="M189" i="19"/>
  <c r="U189" i="19"/>
  <c r="AE189" i="19"/>
  <c r="AD190" i="19"/>
  <c r="M191" i="19"/>
  <c r="U191" i="19"/>
  <c r="AE191" i="19"/>
  <c r="AD192" i="19"/>
  <c r="M193" i="19"/>
  <c r="U193" i="19"/>
  <c r="AE193" i="19"/>
  <c r="AD194" i="19"/>
  <c r="M195" i="19"/>
  <c r="U195" i="19"/>
  <c r="P197" i="19"/>
  <c r="M197" i="19"/>
  <c r="AD197" i="19"/>
  <c r="AE197" i="19"/>
  <c r="AE198" i="19"/>
  <c r="AD198" i="19"/>
  <c r="V199" i="19"/>
  <c r="U199" i="19"/>
  <c r="P203" i="19"/>
  <c r="M203" i="19"/>
  <c r="P207" i="19"/>
  <c r="M207" i="19"/>
  <c r="AD195" i="19"/>
  <c r="AE195" i="19"/>
  <c r="AE196" i="19"/>
  <c r="AD196" i="19"/>
  <c r="V197" i="19"/>
  <c r="U197" i="19"/>
  <c r="P199" i="19"/>
  <c r="M199" i="19"/>
  <c r="AD199" i="19"/>
  <c r="AE199" i="19"/>
  <c r="AE202" i="19"/>
  <c r="AD202" i="19"/>
  <c r="V203" i="19"/>
  <c r="U203" i="19"/>
  <c r="AE206" i="19"/>
  <c r="AD206" i="19"/>
  <c r="V207" i="19"/>
  <c r="U207" i="19"/>
  <c r="AE210" i="19"/>
  <c r="AD210" i="19"/>
  <c r="M211" i="19"/>
  <c r="U211" i="19"/>
  <c r="AD214" i="19"/>
  <c r="M215" i="19"/>
  <c r="U215" i="19"/>
  <c r="AD218" i="19"/>
  <c r="M219" i="19"/>
  <c r="U219" i="19"/>
  <c r="M222" i="19"/>
  <c r="U222" i="19"/>
  <c r="AU222" i="19"/>
  <c r="AD223" i="19"/>
  <c r="M224" i="19"/>
  <c r="U224" i="19"/>
  <c r="AE224" i="19"/>
  <c r="AD225" i="19"/>
  <c r="M226" i="19"/>
  <c r="U226" i="19"/>
  <c r="AE226" i="19"/>
  <c r="AD227" i="19"/>
  <c r="M228" i="19"/>
  <c r="U228" i="19"/>
  <c r="AE228" i="19"/>
  <c r="AD229" i="19"/>
  <c r="M230" i="19"/>
  <c r="U230" i="19"/>
  <c r="AE230" i="19"/>
  <c r="AD231" i="19"/>
  <c r="M232" i="19"/>
  <c r="U232" i="19"/>
  <c r="AE232" i="19"/>
  <c r="AD233" i="19"/>
  <c r="M234" i="19"/>
  <c r="U234" i="19"/>
  <c r="AE234" i="19"/>
  <c r="AD235" i="19"/>
  <c r="M236" i="19"/>
  <c r="U236" i="19"/>
  <c r="AE236" i="19"/>
  <c r="AD239" i="19"/>
  <c r="M240" i="19"/>
  <c r="U240" i="19"/>
  <c r="AU243" i="19"/>
  <c r="V244" i="19"/>
  <c r="AD244" i="19"/>
  <c r="AU244" i="19"/>
  <c r="AD250" i="19"/>
  <c r="M251" i="19"/>
  <c r="U251" i="19"/>
  <c r="AU247" i="19"/>
  <c r="AD94" i="19"/>
  <c r="AD41" i="19"/>
  <c r="AE41" i="19"/>
  <c r="AE42" i="19"/>
  <c r="AD42" i="19"/>
  <c r="V43" i="19"/>
  <c r="U43" i="19"/>
  <c r="P45" i="19"/>
  <c r="M45" i="19"/>
  <c r="AD45" i="19"/>
  <c r="AE45" i="19"/>
  <c r="AE46" i="19"/>
  <c r="AD46" i="19"/>
  <c r="V47" i="19"/>
  <c r="U47" i="19"/>
  <c r="P49" i="19"/>
  <c r="M49" i="19"/>
  <c r="AD49" i="19"/>
  <c r="AE49" i="19"/>
  <c r="AE50" i="19"/>
  <c r="AD50" i="19"/>
  <c r="V51" i="19"/>
  <c r="U51" i="19"/>
  <c r="P43" i="19"/>
  <c r="M43" i="19"/>
  <c r="AD43" i="19"/>
  <c r="AE43" i="19"/>
  <c r="AE44" i="19"/>
  <c r="AD44" i="19"/>
  <c r="V45" i="19"/>
  <c r="U45" i="19"/>
  <c r="P47" i="19"/>
  <c r="M47" i="19"/>
  <c r="AD47" i="19"/>
  <c r="AE47" i="19"/>
  <c r="AE48" i="19"/>
  <c r="AD48" i="19"/>
  <c r="V49" i="19"/>
  <c r="U49" i="19"/>
  <c r="P51" i="19"/>
  <c r="M51" i="19"/>
  <c r="AD51" i="19"/>
  <c r="AE51" i="19"/>
  <c r="AD52" i="19"/>
  <c r="M53" i="19"/>
  <c r="U53" i="19"/>
  <c r="AE53" i="19"/>
  <c r="AD54" i="19"/>
  <c r="M55" i="19"/>
  <c r="U55" i="19"/>
  <c r="AE55" i="19"/>
  <c r="AD56" i="19"/>
  <c r="M57" i="19"/>
  <c r="U57" i="19"/>
  <c r="AE57" i="19"/>
  <c r="AD58" i="19"/>
  <c r="M59" i="19"/>
  <c r="U59" i="19"/>
  <c r="AE59" i="19"/>
  <c r="AD60" i="19"/>
  <c r="M61" i="19"/>
  <c r="U61" i="19"/>
  <c r="AE61" i="19"/>
  <c r="AD62" i="19"/>
  <c r="M63" i="19"/>
  <c r="U63" i="19"/>
  <c r="AE63" i="19"/>
  <c r="AD64" i="19"/>
  <c r="M65" i="19"/>
  <c r="U65" i="19"/>
  <c r="AE65" i="19"/>
  <c r="AD66" i="19"/>
  <c r="M67" i="19"/>
  <c r="U67" i="19"/>
  <c r="AE67" i="19"/>
  <c r="AU69" i="19"/>
  <c r="AD70" i="19"/>
  <c r="M71" i="19"/>
  <c r="U71" i="19"/>
  <c r="AU73" i="19"/>
  <c r="AD74" i="19"/>
  <c r="M75" i="19"/>
  <c r="U75" i="19"/>
  <c r="AU77" i="19"/>
  <c r="AD78" i="19"/>
  <c r="M79" i="19"/>
  <c r="U79" i="19"/>
  <c r="AU81" i="19"/>
  <c r="AD82" i="19"/>
  <c r="M83" i="19"/>
  <c r="U83" i="19"/>
  <c r="V158" i="19"/>
  <c r="U158" i="19"/>
  <c r="AE161" i="19"/>
  <c r="AD161" i="19"/>
  <c r="V162" i="19"/>
  <c r="U162" i="19"/>
  <c r="AE165" i="19"/>
  <c r="AD165" i="19"/>
  <c r="V166" i="19"/>
  <c r="U166" i="19"/>
  <c r="AE169" i="19"/>
  <c r="AD169" i="19"/>
  <c r="V170" i="19"/>
  <c r="U170" i="19"/>
  <c r="M10" i="19"/>
  <c r="U10" i="19"/>
  <c r="AD68" i="19"/>
  <c r="M69" i="19"/>
  <c r="U69" i="19"/>
  <c r="AD72" i="19"/>
  <c r="M73" i="19"/>
  <c r="U73" i="19"/>
  <c r="AD76" i="19"/>
  <c r="M77" i="19"/>
  <c r="U77" i="19"/>
  <c r="AD80" i="19"/>
  <c r="M81" i="19"/>
  <c r="U81" i="19"/>
  <c r="AD84" i="19"/>
  <c r="M85" i="19"/>
  <c r="U85" i="19"/>
  <c r="AD88" i="19"/>
  <c r="M89" i="19"/>
  <c r="U89" i="19"/>
  <c r="AD92" i="19"/>
  <c r="M93" i="19"/>
  <c r="U93" i="19"/>
  <c r="AD96" i="19"/>
  <c r="M97" i="19"/>
  <c r="U97" i="19"/>
  <c r="AD100" i="19"/>
  <c r="M101" i="19"/>
  <c r="U101" i="19"/>
  <c r="AD104" i="19"/>
  <c r="M105" i="19"/>
  <c r="U105" i="19"/>
  <c r="AD151" i="19"/>
  <c r="M152" i="19"/>
  <c r="U152" i="19"/>
  <c r="AD155" i="19"/>
  <c r="M156" i="19"/>
  <c r="U156" i="19"/>
  <c r="P158" i="19"/>
  <c r="M158" i="19"/>
  <c r="P162" i="19"/>
  <c r="M162" i="19"/>
  <c r="P166" i="19"/>
  <c r="M166" i="19"/>
  <c r="P170" i="19"/>
  <c r="M170" i="19"/>
  <c r="AU160" i="19"/>
  <c r="AU164" i="19"/>
  <c r="AU168" i="19"/>
  <c r="AU172" i="19"/>
  <c r="AD173" i="19"/>
  <c r="M174" i="19"/>
  <c r="U174" i="19"/>
  <c r="AU176" i="19"/>
  <c r="AD177" i="19"/>
  <c r="M178" i="19"/>
  <c r="U178" i="19"/>
  <c r="AD200" i="19"/>
  <c r="M201" i="19"/>
  <c r="U201" i="19"/>
  <c r="AU203" i="19"/>
  <c r="AD204" i="19"/>
  <c r="M205" i="19"/>
  <c r="U205" i="19"/>
  <c r="AU207" i="19"/>
  <c r="AD208" i="19"/>
  <c r="M209" i="19"/>
  <c r="U209" i="19"/>
  <c r="AU211" i="19"/>
  <c r="AD212" i="19"/>
  <c r="M213" i="19"/>
  <c r="U213" i="19"/>
  <c r="AU215" i="19"/>
  <c r="AD216" i="19"/>
  <c r="M217" i="19"/>
  <c r="U217" i="19"/>
  <c r="AU219" i="19"/>
  <c r="AD220" i="19"/>
  <c r="M221" i="19"/>
  <c r="V221" i="19"/>
  <c r="AD221" i="19"/>
  <c r="AU221" i="19"/>
  <c r="AD237" i="19"/>
  <c r="M238" i="19"/>
  <c r="U238" i="19"/>
  <c r="AU240" i="19"/>
  <c r="AD241" i="19"/>
  <c r="M242" i="19"/>
  <c r="U242" i="19"/>
  <c r="M245" i="19"/>
  <c r="U245" i="19"/>
  <c r="AU245" i="19"/>
  <c r="V246" i="19"/>
  <c r="AD246" i="19"/>
  <c r="AU246" i="19"/>
  <c r="M249" i="19"/>
  <c r="U249" i="19"/>
  <c r="AU251" i="19"/>
  <c r="AD252" i="19"/>
  <c r="M253" i="19"/>
  <c r="U253" i="19"/>
  <c r="AU71" i="19"/>
  <c r="AU75" i="19"/>
  <c r="AU79" i="19"/>
  <c r="AU83" i="19"/>
  <c r="AU87" i="19"/>
  <c r="AU91" i="19"/>
  <c r="AU95" i="19"/>
  <c r="AU99" i="19"/>
  <c r="AU103" i="19"/>
  <c r="AU154" i="19"/>
  <c r="AU158" i="19"/>
  <c r="AU162" i="19"/>
  <c r="AU166" i="19"/>
  <c r="AU170" i="19"/>
  <c r="AU174" i="19"/>
  <c r="AU201" i="19"/>
  <c r="AU205" i="19"/>
  <c r="AU209" i="19"/>
  <c r="AU213" i="19"/>
  <c r="AU217" i="19"/>
  <c r="AU238" i="19"/>
  <c r="AU249" i="19"/>
  <c r="AT11" i="19"/>
  <c r="AU11" i="19" s="1"/>
  <c r="AT68" i="19"/>
  <c r="AU68" i="19" s="1"/>
  <c r="AU105" i="19"/>
  <c r="AE10" i="19"/>
  <c r="N11" i="19"/>
  <c r="P11" i="19"/>
  <c r="V11" i="19"/>
  <c r="N10" i="19"/>
  <c r="M11" i="19"/>
  <c r="M12" i="19"/>
  <c r="P12" i="19"/>
  <c r="V12" i="19"/>
  <c r="AT12" i="19"/>
  <c r="AU12" i="19" s="1"/>
  <c r="AT13" i="19"/>
  <c r="AU13" i="19" s="1"/>
  <c r="M14" i="19"/>
  <c r="P14" i="19"/>
  <c r="V14" i="19"/>
  <c r="AT14" i="19"/>
  <c r="AU14" i="19" s="1"/>
  <c r="AT15" i="19"/>
  <c r="AU15" i="19" s="1"/>
  <c r="M16" i="19"/>
  <c r="P16" i="19"/>
  <c r="V16" i="19"/>
  <c r="AT16" i="19"/>
  <c r="AU16" i="19" s="1"/>
  <c r="AT17" i="19"/>
  <c r="AU17" i="19" s="1"/>
  <c r="M18" i="19"/>
  <c r="P18" i="19"/>
  <c r="V18" i="19"/>
  <c r="AT18" i="19"/>
  <c r="AU18" i="19" s="1"/>
  <c r="AT19" i="19"/>
  <c r="AU19" i="19" s="1"/>
  <c r="M20" i="19"/>
  <c r="P20" i="19"/>
  <c r="V20" i="19"/>
  <c r="AT20" i="19"/>
  <c r="AU20" i="19" s="1"/>
  <c r="AT21" i="19"/>
  <c r="AU21" i="19" s="1"/>
  <c r="M22" i="19"/>
  <c r="P22" i="19"/>
  <c r="V22" i="19"/>
  <c r="AT22" i="19"/>
  <c r="AU22" i="19" s="1"/>
  <c r="AT23" i="19"/>
  <c r="AU23" i="19" s="1"/>
  <c r="M24" i="19"/>
  <c r="P24" i="19"/>
  <c r="V24" i="19"/>
  <c r="AT24" i="19"/>
  <c r="AU24" i="19" s="1"/>
  <c r="AT25" i="19"/>
  <c r="AU25" i="19" s="1"/>
  <c r="M26" i="19"/>
  <c r="P26" i="19"/>
  <c r="V26" i="19"/>
  <c r="AT26" i="19"/>
  <c r="AU26" i="19" s="1"/>
  <c r="AT27" i="19"/>
  <c r="AU27" i="19" s="1"/>
  <c r="M28" i="19"/>
  <c r="P28" i="19"/>
  <c r="V28" i="19"/>
  <c r="AT28" i="19"/>
  <c r="AU28" i="19" s="1"/>
  <c r="AT29" i="19"/>
  <c r="AU29" i="19" s="1"/>
  <c r="M30" i="19"/>
  <c r="P30" i="19"/>
  <c r="V30" i="19"/>
  <c r="AT30" i="19"/>
  <c r="AU30" i="19" s="1"/>
  <c r="AT31" i="19"/>
  <c r="AU31" i="19" s="1"/>
  <c r="M32" i="19"/>
  <c r="P32" i="19"/>
  <c r="V32" i="19"/>
  <c r="AT32" i="19"/>
  <c r="AU32" i="19" s="1"/>
  <c r="AT33" i="19"/>
  <c r="AU33" i="19" s="1"/>
  <c r="M34" i="19"/>
  <c r="P34" i="19"/>
  <c r="V34" i="19"/>
  <c r="AT34" i="19"/>
  <c r="AU34" i="19" s="1"/>
  <c r="AT35" i="19"/>
  <c r="AU35" i="19" s="1"/>
  <c r="M36" i="19"/>
  <c r="P36" i="19"/>
  <c r="V36" i="19"/>
  <c r="AT36" i="19"/>
  <c r="AU36" i="19" s="1"/>
  <c r="AT37" i="19"/>
  <c r="AU37" i="19" s="1"/>
  <c r="M38" i="19"/>
  <c r="P38" i="19"/>
  <c r="V38" i="19"/>
  <c r="AT38" i="19"/>
  <c r="AU38" i="19" s="1"/>
  <c r="AT39" i="19"/>
  <c r="AU39" i="19" s="1"/>
  <c r="M40" i="19"/>
  <c r="P40" i="19"/>
  <c r="V40" i="19"/>
  <c r="AT40" i="19"/>
  <c r="AU40" i="19" s="1"/>
  <c r="AT41" i="19"/>
  <c r="AU41" i="19" s="1"/>
  <c r="M42" i="19"/>
  <c r="P42" i="19"/>
  <c r="V42" i="19"/>
  <c r="AT42" i="19"/>
  <c r="AU42" i="19" s="1"/>
  <c r="AT43" i="19"/>
  <c r="AU43" i="19" s="1"/>
  <c r="M44" i="19"/>
  <c r="P44" i="19"/>
  <c r="V44" i="19"/>
  <c r="AT44" i="19"/>
  <c r="AU44" i="19" s="1"/>
  <c r="AT45" i="19"/>
  <c r="AU45" i="19" s="1"/>
  <c r="M46" i="19"/>
  <c r="P46" i="19"/>
  <c r="V46" i="19"/>
  <c r="AT46" i="19"/>
  <c r="AU46" i="19" s="1"/>
  <c r="AT47" i="19"/>
  <c r="AU47" i="19" s="1"/>
  <c r="M48" i="19"/>
  <c r="P48" i="19"/>
  <c r="V48" i="19"/>
  <c r="AT48" i="19"/>
  <c r="AU48" i="19" s="1"/>
  <c r="AT49" i="19"/>
  <c r="AU49" i="19" s="1"/>
  <c r="M50" i="19"/>
  <c r="P50" i="19"/>
  <c r="V50" i="19"/>
  <c r="AT50" i="19"/>
  <c r="AU50" i="19" s="1"/>
  <c r="AT51" i="19"/>
  <c r="AU51" i="19" s="1"/>
  <c r="M52" i="19"/>
  <c r="P52" i="19"/>
  <c r="V52" i="19"/>
  <c r="AT52" i="19"/>
  <c r="AU52" i="19" s="1"/>
  <c r="AT53" i="19"/>
  <c r="AU53" i="19" s="1"/>
  <c r="M54" i="19"/>
  <c r="P54" i="19"/>
  <c r="V54" i="19"/>
  <c r="AT54" i="19"/>
  <c r="AU54" i="19" s="1"/>
  <c r="AT55" i="19"/>
  <c r="AU55" i="19" s="1"/>
  <c r="M56" i="19"/>
  <c r="P56" i="19"/>
  <c r="V56" i="19"/>
  <c r="AT56" i="19"/>
  <c r="AU56" i="19" s="1"/>
  <c r="AT57" i="19"/>
  <c r="AU57" i="19" s="1"/>
  <c r="M58" i="19"/>
  <c r="P58" i="19"/>
  <c r="V58" i="19"/>
  <c r="AT58" i="19"/>
  <c r="AU58" i="19" s="1"/>
  <c r="AT59" i="19"/>
  <c r="AU59" i="19" s="1"/>
  <c r="M60" i="19"/>
  <c r="P60" i="19"/>
  <c r="V60" i="19"/>
  <c r="AT60" i="19"/>
  <c r="AU60" i="19" s="1"/>
  <c r="AT61" i="19"/>
  <c r="AU61" i="19" s="1"/>
  <c r="M62" i="19"/>
  <c r="P62" i="19"/>
  <c r="V62" i="19"/>
  <c r="AT62" i="19"/>
  <c r="AU62" i="19" s="1"/>
  <c r="AT63" i="19"/>
  <c r="AU63" i="19" s="1"/>
  <c r="M64" i="19"/>
  <c r="P64" i="19"/>
  <c r="V64" i="19"/>
  <c r="AT64" i="19"/>
  <c r="AU64" i="19" s="1"/>
  <c r="AT65" i="19"/>
  <c r="AU65" i="19" s="1"/>
  <c r="M66" i="19"/>
  <c r="P66" i="19"/>
  <c r="V66" i="19"/>
  <c r="AT66" i="19"/>
  <c r="AU66" i="19" s="1"/>
  <c r="AT67" i="19"/>
  <c r="AU67" i="19" s="1"/>
  <c r="M68" i="19"/>
  <c r="P68" i="19"/>
  <c r="V68" i="19"/>
  <c r="AE69" i="19"/>
  <c r="N70" i="19"/>
  <c r="P70" i="19"/>
  <c r="V70" i="19"/>
  <c r="AT70" i="19"/>
  <c r="AU70" i="19" s="1"/>
  <c r="AE71" i="19"/>
  <c r="N72" i="19"/>
  <c r="P72" i="19"/>
  <c r="V72" i="19"/>
  <c r="AT72" i="19"/>
  <c r="AU72" i="19" s="1"/>
  <c r="AE73" i="19"/>
  <c r="N74" i="19"/>
  <c r="P74" i="19"/>
  <c r="V74" i="19"/>
  <c r="AT74" i="19"/>
  <c r="AU74" i="19" s="1"/>
  <c r="AE75" i="19"/>
  <c r="N76" i="19"/>
  <c r="P76" i="19"/>
  <c r="V76" i="19"/>
  <c r="AT76" i="19"/>
  <c r="AU76" i="19" s="1"/>
  <c r="AE77" i="19"/>
  <c r="N78" i="19"/>
  <c r="P78" i="19"/>
  <c r="V78" i="19"/>
  <c r="AT78" i="19"/>
  <c r="AU78" i="19" s="1"/>
  <c r="AE79" i="19"/>
  <c r="N80" i="19"/>
  <c r="P80" i="19"/>
  <c r="V80" i="19"/>
  <c r="AT80" i="19"/>
  <c r="AU80" i="19" s="1"/>
  <c r="AE81" i="19"/>
  <c r="N82" i="19"/>
  <c r="P82" i="19"/>
  <c r="V82" i="19"/>
  <c r="AT82" i="19"/>
  <c r="AU82" i="19" s="1"/>
  <c r="AE83" i="19"/>
  <c r="N84" i="19"/>
  <c r="P84" i="19"/>
  <c r="V84" i="19"/>
  <c r="AT84" i="19"/>
  <c r="AU84" i="19" s="1"/>
  <c r="AE85" i="19"/>
  <c r="N86" i="19"/>
  <c r="P86" i="19"/>
  <c r="V86" i="19"/>
  <c r="AT86" i="19"/>
  <c r="AU86" i="19" s="1"/>
  <c r="AE87" i="19"/>
  <c r="N88" i="19"/>
  <c r="P88" i="19"/>
  <c r="V88" i="19"/>
  <c r="AT88" i="19"/>
  <c r="AU88" i="19" s="1"/>
  <c r="AE89" i="19"/>
  <c r="N90" i="19"/>
  <c r="P90" i="19"/>
  <c r="V90" i="19"/>
  <c r="AT90" i="19"/>
  <c r="AU90" i="19" s="1"/>
  <c r="AE91" i="19"/>
  <c r="N92" i="19"/>
  <c r="P92" i="19"/>
  <c r="V92" i="19"/>
  <c r="AT92" i="19"/>
  <c r="AU92" i="19" s="1"/>
  <c r="AE93" i="19"/>
  <c r="N94" i="19"/>
  <c r="P94" i="19"/>
  <c r="V94" i="19"/>
  <c r="AT94" i="19"/>
  <c r="AU94" i="19" s="1"/>
  <c r="AE95" i="19"/>
  <c r="N96" i="19"/>
  <c r="P96" i="19"/>
  <c r="V96" i="19"/>
  <c r="AT96" i="19"/>
  <c r="AU96" i="19" s="1"/>
  <c r="AE97" i="19"/>
  <c r="N98" i="19"/>
  <c r="P98" i="19"/>
  <c r="V98" i="19"/>
  <c r="AT98" i="19"/>
  <c r="AU98" i="19" s="1"/>
  <c r="AE99" i="19"/>
  <c r="N100" i="19"/>
  <c r="P100" i="19"/>
  <c r="V100" i="19"/>
  <c r="AT100" i="19"/>
  <c r="AU100" i="19" s="1"/>
  <c r="AE101" i="19"/>
  <c r="N102" i="19"/>
  <c r="P102" i="19"/>
  <c r="V102" i="19"/>
  <c r="AT102" i="19"/>
  <c r="AU102" i="19" s="1"/>
  <c r="AE103" i="19"/>
  <c r="N104" i="19"/>
  <c r="P104" i="19"/>
  <c r="V104" i="19"/>
  <c r="AT104" i="19"/>
  <c r="AU104" i="19" s="1"/>
  <c r="AE105" i="19"/>
  <c r="N106" i="19"/>
  <c r="P106" i="19"/>
  <c r="V106" i="19"/>
  <c r="AT106" i="19"/>
  <c r="AU106" i="19" s="1"/>
  <c r="AE107" i="19"/>
  <c r="AU178" i="19"/>
  <c r="N13" i="19"/>
  <c r="N15" i="19"/>
  <c r="N17" i="19"/>
  <c r="N19" i="19"/>
  <c r="N21" i="19"/>
  <c r="N23" i="19"/>
  <c r="N25" i="19"/>
  <c r="N27" i="19"/>
  <c r="N29" i="19"/>
  <c r="N31" i="19"/>
  <c r="N33" i="19"/>
  <c r="N35" i="19"/>
  <c r="N37" i="19"/>
  <c r="N39" i="19"/>
  <c r="N41" i="19"/>
  <c r="N43" i="19"/>
  <c r="N45" i="19"/>
  <c r="N47" i="19"/>
  <c r="N49" i="19"/>
  <c r="N51" i="19"/>
  <c r="N53" i="19"/>
  <c r="N55" i="19"/>
  <c r="N57" i="19"/>
  <c r="N59" i="19"/>
  <c r="N61" i="19"/>
  <c r="N63" i="19"/>
  <c r="N65" i="19"/>
  <c r="N67" i="19"/>
  <c r="N69" i="19"/>
  <c r="M70" i="19"/>
  <c r="N71" i="19"/>
  <c r="M72" i="19"/>
  <c r="N73" i="19"/>
  <c r="M74" i="19"/>
  <c r="N75" i="19"/>
  <c r="M76" i="19"/>
  <c r="N77" i="19"/>
  <c r="M78" i="19"/>
  <c r="N79" i="19"/>
  <c r="M80" i="19"/>
  <c r="N81" i="19"/>
  <c r="M82" i="19"/>
  <c r="N83" i="19"/>
  <c r="M84" i="19"/>
  <c r="N85" i="19"/>
  <c r="M86" i="19"/>
  <c r="N87" i="19"/>
  <c r="M88" i="19"/>
  <c r="N89" i="19"/>
  <c r="M90" i="19"/>
  <c r="N91" i="19"/>
  <c r="M92" i="19"/>
  <c r="N93" i="19"/>
  <c r="M94" i="19"/>
  <c r="N95" i="19"/>
  <c r="M96" i="19"/>
  <c r="N97" i="19"/>
  <c r="M98" i="19"/>
  <c r="N99" i="19"/>
  <c r="M100" i="19"/>
  <c r="N101" i="19"/>
  <c r="M102" i="19"/>
  <c r="N103" i="19"/>
  <c r="M104" i="19"/>
  <c r="N105" i="19"/>
  <c r="M106" i="19"/>
  <c r="N107" i="19"/>
  <c r="AT107" i="19"/>
  <c r="AU107" i="19" s="1"/>
  <c r="AT108" i="19"/>
  <c r="AU108" i="19" s="1"/>
  <c r="M109" i="19"/>
  <c r="P109" i="19"/>
  <c r="V109" i="19"/>
  <c r="AT109" i="19"/>
  <c r="AU109" i="19" s="1"/>
  <c r="AT110" i="19"/>
  <c r="AU110" i="19" s="1"/>
  <c r="M111" i="19"/>
  <c r="P111" i="19"/>
  <c r="V111" i="19"/>
  <c r="AT111" i="19"/>
  <c r="AU111" i="19" s="1"/>
  <c r="AT112" i="19"/>
  <c r="AU112" i="19" s="1"/>
  <c r="M113" i="19"/>
  <c r="P113" i="19"/>
  <c r="V113" i="19"/>
  <c r="AT113" i="19"/>
  <c r="AU113" i="19" s="1"/>
  <c r="AT114" i="19"/>
  <c r="AU114" i="19" s="1"/>
  <c r="M115" i="19"/>
  <c r="P115" i="19"/>
  <c r="V115" i="19"/>
  <c r="AT115" i="19"/>
  <c r="AU115" i="19" s="1"/>
  <c r="AT116" i="19"/>
  <c r="AU116" i="19" s="1"/>
  <c r="M117" i="19"/>
  <c r="P117" i="19"/>
  <c r="V117" i="19"/>
  <c r="AT117" i="19"/>
  <c r="AU117" i="19" s="1"/>
  <c r="AT118" i="19"/>
  <c r="AU118" i="19" s="1"/>
  <c r="M119" i="19"/>
  <c r="P119" i="19"/>
  <c r="V119" i="19"/>
  <c r="AT119" i="19"/>
  <c r="AU119" i="19" s="1"/>
  <c r="AT120" i="19"/>
  <c r="AU120" i="19" s="1"/>
  <c r="M121" i="19"/>
  <c r="P121" i="19"/>
  <c r="V121" i="19"/>
  <c r="AT121" i="19"/>
  <c r="AU121" i="19" s="1"/>
  <c r="AT122" i="19"/>
  <c r="AU122" i="19" s="1"/>
  <c r="M123" i="19"/>
  <c r="P123" i="19"/>
  <c r="V123" i="19"/>
  <c r="AT123" i="19"/>
  <c r="AU123" i="19" s="1"/>
  <c r="AT124" i="19"/>
  <c r="AU124" i="19" s="1"/>
  <c r="M125" i="19"/>
  <c r="P125" i="19"/>
  <c r="V125" i="19"/>
  <c r="AT125" i="19"/>
  <c r="AU125" i="19" s="1"/>
  <c r="AT126" i="19"/>
  <c r="AU126" i="19" s="1"/>
  <c r="M127" i="19"/>
  <c r="P127" i="19"/>
  <c r="V127" i="19"/>
  <c r="AT127" i="19"/>
  <c r="AU127" i="19" s="1"/>
  <c r="AT128" i="19"/>
  <c r="AU128" i="19" s="1"/>
  <c r="M129" i="19"/>
  <c r="P129" i="19"/>
  <c r="V129" i="19"/>
  <c r="AT129" i="19"/>
  <c r="AU129" i="19" s="1"/>
  <c r="AT130" i="19"/>
  <c r="AU130" i="19" s="1"/>
  <c r="M131" i="19"/>
  <c r="P131" i="19"/>
  <c r="V131" i="19"/>
  <c r="AT131" i="19"/>
  <c r="AU131" i="19" s="1"/>
  <c r="AT132" i="19"/>
  <c r="AU132" i="19" s="1"/>
  <c r="M133" i="19"/>
  <c r="P133" i="19"/>
  <c r="V133" i="19"/>
  <c r="AT133" i="19"/>
  <c r="AU133" i="19" s="1"/>
  <c r="AT134" i="19"/>
  <c r="AU134" i="19" s="1"/>
  <c r="M135" i="19"/>
  <c r="P135" i="19"/>
  <c r="V135" i="19"/>
  <c r="AT135" i="19"/>
  <c r="AU135" i="19" s="1"/>
  <c r="AT136" i="19"/>
  <c r="AU136" i="19" s="1"/>
  <c r="M137" i="19"/>
  <c r="P137" i="19"/>
  <c r="V137" i="19"/>
  <c r="AT137" i="19"/>
  <c r="AU137" i="19" s="1"/>
  <c r="AT138" i="19"/>
  <c r="AU138" i="19" s="1"/>
  <c r="M139" i="19"/>
  <c r="P139" i="19"/>
  <c r="V139" i="19"/>
  <c r="AT139" i="19"/>
  <c r="AU139" i="19" s="1"/>
  <c r="AT140" i="19"/>
  <c r="AU140" i="19" s="1"/>
  <c r="M141" i="19"/>
  <c r="P141" i="19"/>
  <c r="V141" i="19"/>
  <c r="AT141" i="19"/>
  <c r="AU141" i="19" s="1"/>
  <c r="AT142" i="19"/>
  <c r="AU142" i="19" s="1"/>
  <c r="M143" i="19"/>
  <c r="P143" i="19"/>
  <c r="V143" i="19"/>
  <c r="AT143" i="19"/>
  <c r="AU143" i="19" s="1"/>
  <c r="AT144" i="19"/>
  <c r="AU144" i="19" s="1"/>
  <c r="M145" i="19"/>
  <c r="P145" i="19"/>
  <c r="V145" i="19"/>
  <c r="AT145" i="19"/>
  <c r="AU145" i="19" s="1"/>
  <c r="AT146" i="19"/>
  <c r="AU146" i="19" s="1"/>
  <c r="M147" i="19"/>
  <c r="P147" i="19"/>
  <c r="V147" i="19"/>
  <c r="AT147" i="19"/>
  <c r="AU147" i="19" s="1"/>
  <c r="AT148" i="19"/>
  <c r="AU148" i="19" s="1"/>
  <c r="M149" i="19"/>
  <c r="P149" i="19"/>
  <c r="V149" i="19"/>
  <c r="AT149" i="19"/>
  <c r="AU149" i="19" s="1"/>
  <c r="AT150" i="19"/>
  <c r="AU150" i="19" s="1"/>
  <c r="M151" i="19"/>
  <c r="P151" i="19"/>
  <c r="V151" i="19"/>
  <c r="AT151" i="19"/>
  <c r="AU151" i="19" s="1"/>
  <c r="AE152" i="19"/>
  <c r="N153" i="19"/>
  <c r="P153" i="19"/>
  <c r="V153" i="19"/>
  <c r="AT153" i="19"/>
  <c r="AU153" i="19" s="1"/>
  <c r="AE154" i="19"/>
  <c r="N155" i="19"/>
  <c r="P155" i="19"/>
  <c r="V155" i="19"/>
  <c r="AT155" i="19"/>
  <c r="AU155" i="19" s="1"/>
  <c r="AE156" i="19"/>
  <c r="N157" i="19"/>
  <c r="P157" i="19"/>
  <c r="V157" i="19"/>
  <c r="AT157" i="19"/>
  <c r="AU157" i="19" s="1"/>
  <c r="AE158" i="19"/>
  <c r="N159" i="19"/>
  <c r="P159" i="19"/>
  <c r="V159" i="19"/>
  <c r="AT159" i="19"/>
  <c r="AU159" i="19" s="1"/>
  <c r="AE160" i="19"/>
  <c r="N161" i="19"/>
  <c r="P161" i="19"/>
  <c r="V161" i="19"/>
  <c r="AT161" i="19"/>
  <c r="AU161" i="19" s="1"/>
  <c r="AE162" i="19"/>
  <c r="N163" i="19"/>
  <c r="P163" i="19"/>
  <c r="V163" i="19"/>
  <c r="AT163" i="19"/>
  <c r="AU163" i="19" s="1"/>
  <c r="AE164" i="19"/>
  <c r="N165" i="19"/>
  <c r="P165" i="19"/>
  <c r="V165" i="19"/>
  <c r="AT165" i="19"/>
  <c r="AU165" i="19" s="1"/>
  <c r="AE166" i="19"/>
  <c r="N167" i="19"/>
  <c r="P167" i="19"/>
  <c r="V167" i="19"/>
  <c r="AT167" i="19"/>
  <c r="AU167" i="19" s="1"/>
  <c r="AE168" i="19"/>
  <c r="N169" i="19"/>
  <c r="P169" i="19"/>
  <c r="V169" i="19"/>
  <c r="AT169" i="19"/>
  <c r="AU169" i="19" s="1"/>
  <c r="AE170" i="19"/>
  <c r="N171" i="19"/>
  <c r="P171" i="19"/>
  <c r="V171" i="19"/>
  <c r="AT171" i="19"/>
  <c r="AU171" i="19" s="1"/>
  <c r="AE172" i="19"/>
  <c r="N173" i="19"/>
  <c r="P173" i="19"/>
  <c r="V173" i="19"/>
  <c r="AT173" i="19"/>
  <c r="AU173" i="19" s="1"/>
  <c r="AE174" i="19"/>
  <c r="N175" i="19"/>
  <c r="P175" i="19"/>
  <c r="V175" i="19"/>
  <c r="AT175" i="19"/>
  <c r="AU175" i="19" s="1"/>
  <c r="AE176" i="19"/>
  <c r="N177" i="19"/>
  <c r="P177" i="19"/>
  <c r="V177" i="19"/>
  <c r="AT177" i="19"/>
  <c r="AU177" i="19" s="1"/>
  <c r="AE178" i="19"/>
  <c r="N179" i="19"/>
  <c r="P179" i="19"/>
  <c r="V179" i="19"/>
  <c r="N108" i="19"/>
  <c r="N110" i="19"/>
  <c r="N112" i="19"/>
  <c r="N114" i="19"/>
  <c r="N116" i="19"/>
  <c r="N118" i="19"/>
  <c r="N120" i="19"/>
  <c r="N122" i="19"/>
  <c r="N124" i="19"/>
  <c r="N126" i="19"/>
  <c r="N128" i="19"/>
  <c r="N130" i="19"/>
  <c r="N132" i="19"/>
  <c r="N134" i="19"/>
  <c r="N136" i="19"/>
  <c r="N138" i="19"/>
  <c r="N140" i="19"/>
  <c r="N142" i="19"/>
  <c r="N144" i="19"/>
  <c r="N146" i="19"/>
  <c r="N148" i="19"/>
  <c r="N150" i="19"/>
  <c r="N152" i="19"/>
  <c r="M153" i="19"/>
  <c r="N154" i="19"/>
  <c r="M155" i="19"/>
  <c r="N156" i="19"/>
  <c r="M157" i="19"/>
  <c r="N158" i="19"/>
  <c r="M159" i="19"/>
  <c r="N160" i="19"/>
  <c r="M161" i="19"/>
  <c r="N162" i="19"/>
  <c r="M163" i="19"/>
  <c r="N164" i="19"/>
  <c r="M165" i="19"/>
  <c r="N166" i="19"/>
  <c r="M167" i="19"/>
  <c r="N168" i="19"/>
  <c r="M169" i="19"/>
  <c r="N170" i="19"/>
  <c r="M171" i="19"/>
  <c r="N172" i="19"/>
  <c r="M173" i="19"/>
  <c r="N174" i="19"/>
  <c r="M175" i="19"/>
  <c r="N176" i="19"/>
  <c r="M177" i="19"/>
  <c r="N178" i="19"/>
  <c r="M179" i="19"/>
  <c r="AT179" i="19"/>
  <c r="AU179" i="19" s="1"/>
  <c r="M180" i="19"/>
  <c r="P180" i="19"/>
  <c r="V180" i="19"/>
  <c r="AT180" i="19"/>
  <c r="AU180" i="19" s="1"/>
  <c r="AT181" i="19"/>
  <c r="AU181" i="19" s="1"/>
  <c r="M182" i="19"/>
  <c r="P182" i="19"/>
  <c r="V182" i="19"/>
  <c r="AT182" i="19"/>
  <c r="AU182" i="19" s="1"/>
  <c r="AT183" i="19"/>
  <c r="AU183" i="19" s="1"/>
  <c r="M184" i="19"/>
  <c r="P184" i="19"/>
  <c r="V184" i="19"/>
  <c r="AT184" i="19"/>
  <c r="AU184" i="19" s="1"/>
  <c r="AT185" i="19"/>
  <c r="AU185" i="19" s="1"/>
  <c r="M186" i="19"/>
  <c r="P186" i="19"/>
  <c r="V186" i="19"/>
  <c r="AT186" i="19"/>
  <c r="AU186" i="19" s="1"/>
  <c r="AT187" i="19"/>
  <c r="AU187" i="19" s="1"/>
  <c r="M188" i="19"/>
  <c r="P188" i="19"/>
  <c r="V188" i="19"/>
  <c r="AT188" i="19"/>
  <c r="AU188" i="19" s="1"/>
  <c r="AT189" i="19"/>
  <c r="AU189" i="19" s="1"/>
  <c r="M190" i="19"/>
  <c r="P190" i="19"/>
  <c r="V190" i="19"/>
  <c r="AT190" i="19"/>
  <c r="AU190" i="19" s="1"/>
  <c r="AT191" i="19"/>
  <c r="AU191" i="19" s="1"/>
  <c r="M192" i="19"/>
  <c r="P192" i="19"/>
  <c r="V192" i="19"/>
  <c r="AT192" i="19"/>
  <c r="AU192" i="19" s="1"/>
  <c r="AT193" i="19"/>
  <c r="AU193" i="19" s="1"/>
  <c r="M194" i="19"/>
  <c r="P194" i="19"/>
  <c r="V194" i="19"/>
  <c r="AT194" i="19"/>
  <c r="AU194" i="19" s="1"/>
  <c r="AT195" i="19"/>
  <c r="AU195" i="19" s="1"/>
  <c r="M196" i="19"/>
  <c r="P196" i="19"/>
  <c r="V196" i="19"/>
  <c r="AT196" i="19"/>
  <c r="AU196" i="19" s="1"/>
  <c r="AT197" i="19"/>
  <c r="AU197" i="19" s="1"/>
  <c r="M198" i="19"/>
  <c r="P198" i="19"/>
  <c r="V198" i="19"/>
  <c r="AT198" i="19"/>
  <c r="AU198" i="19" s="1"/>
  <c r="AT199" i="19"/>
  <c r="AU199" i="19" s="1"/>
  <c r="M200" i="19"/>
  <c r="P200" i="19"/>
  <c r="V200" i="19"/>
  <c r="AT200" i="19"/>
  <c r="AU200" i="19" s="1"/>
  <c r="AE201" i="19"/>
  <c r="N202" i="19"/>
  <c r="P202" i="19"/>
  <c r="V202" i="19"/>
  <c r="AT202" i="19"/>
  <c r="AU202" i="19" s="1"/>
  <c r="AE203" i="19"/>
  <c r="N204" i="19"/>
  <c r="P204" i="19"/>
  <c r="V204" i="19"/>
  <c r="AT204" i="19"/>
  <c r="AU204" i="19" s="1"/>
  <c r="AE205" i="19"/>
  <c r="N206" i="19"/>
  <c r="P206" i="19"/>
  <c r="V206" i="19"/>
  <c r="AT206" i="19"/>
  <c r="AU206" i="19" s="1"/>
  <c r="AE207" i="19"/>
  <c r="N208" i="19"/>
  <c r="P208" i="19"/>
  <c r="V208" i="19"/>
  <c r="AT208" i="19"/>
  <c r="AU208" i="19" s="1"/>
  <c r="AE209" i="19"/>
  <c r="N210" i="19"/>
  <c r="P210" i="19"/>
  <c r="V210" i="19"/>
  <c r="AT210" i="19"/>
  <c r="AU210" i="19" s="1"/>
  <c r="AE211" i="19"/>
  <c r="N212" i="19"/>
  <c r="P212" i="19"/>
  <c r="V212" i="19"/>
  <c r="AT212" i="19"/>
  <c r="AU212" i="19" s="1"/>
  <c r="AE213" i="19"/>
  <c r="N214" i="19"/>
  <c r="P214" i="19"/>
  <c r="V214" i="19"/>
  <c r="AT214" i="19"/>
  <c r="AU214" i="19" s="1"/>
  <c r="AE215" i="19"/>
  <c r="N216" i="19"/>
  <c r="P216" i="19"/>
  <c r="V216" i="19"/>
  <c r="AT216" i="19"/>
  <c r="AU216" i="19" s="1"/>
  <c r="AE217" i="19"/>
  <c r="N218" i="19"/>
  <c r="P218" i="19"/>
  <c r="V218" i="19"/>
  <c r="AT218" i="19"/>
  <c r="AU218" i="19" s="1"/>
  <c r="AE219" i="19"/>
  <c r="N220" i="19"/>
  <c r="P220" i="19"/>
  <c r="V220" i="19"/>
  <c r="AT220" i="19"/>
  <c r="AU220" i="19" s="1"/>
  <c r="M223" i="19"/>
  <c r="P223" i="19"/>
  <c r="U225" i="19"/>
  <c r="V225" i="19"/>
  <c r="N181" i="19"/>
  <c r="N183" i="19"/>
  <c r="N185" i="19"/>
  <c r="N187" i="19"/>
  <c r="N189" i="19"/>
  <c r="N191" i="19"/>
  <c r="N193" i="19"/>
  <c r="N195" i="19"/>
  <c r="N197" i="19"/>
  <c r="N199" i="19"/>
  <c r="N201" i="19"/>
  <c r="M202" i="19"/>
  <c r="N203" i="19"/>
  <c r="M204" i="19"/>
  <c r="N205" i="19"/>
  <c r="M206" i="19"/>
  <c r="N207" i="19"/>
  <c r="M208" i="19"/>
  <c r="N209" i="19"/>
  <c r="M210" i="19"/>
  <c r="N211" i="19"/>
  <c r="M212" i="19"/>
  <c r="N213" i="19"/>
  <c r="M214" i="19"/>
  <c r="N215" i="19"/>
  <c r="M216" i="19"/>
  <c r="N217" i="19"/>
  <c r="M218" i="19"/>
  <c r="N219" i="19"/>
  <c r="M220" i="19"/>
  <c r="N221" i="19"/>
  <c r="AE222" i="19"/>
  <c r="N223" i="19"/>
  <c r="U223" i="19"/>
  <c r="V223" i="19"/>
  <c r="AT223" i="19"/>
  <c r="AU223" i="19" s="1"/>
  <c r="N222" i="19"/>
  <c r="AT224" i="19"/>
  <c r="AU224" i="19" s="1"/>
  <c r="M225" i="19"/>
  <c r="P225" i="19"/>
  <c r="AU225" i="19"/>
  <c r="AT226" i="19"/>
  <c r="AU226" i="19" s="1"/>
  <c r="M227" i="19"/>
  <c r="P227" i="19"/>
  <c r="V227" i="19"/>
  <c r="AU227" i="19"/>
  <c r="AT228" i="19"/>
  <c r="AU228" i="19" s="1"/>
  <c r="M229" i="19"/>
  <c r="P229" i="19"/>
  <c r="V229" i="19"/>
  <c r="AU229" i="19"/>
  <c r="AT230" i="19"/>
  <c r="AU230" i="19" s="1"/>
  <c r="M231" i="19"/>
  <c r="P231" i="19"/>
  <c r="V231" i="19"/>
  <c r="AU231" i="19"/>
  <c r="AT232" i="19"/>
  <c r="AU232" i="19" s="1"/>
  <c r="M233" i="19"/>
  <c r="P233" i="19"/>
  <c r="V233" i="19"/>
  <c r="AU233" i="19"/>
  <c r="AT234" i="19"/>
  <c r="AU234" i="19" s="1"/>
  <c r="M235" i="19"/>
  <c r="P235" i="19"/>
  <c r="V235" i="19"/>
  <c r="AU235" i="19"/>
  <c r="AT236" i="19"/>
  <c r="AU236" i="19" s="1"/>
  <c r="M237" i="19"/>
  <c r="P237" i="19"/>
  <c r="V237" i="19"/>
  <c r="AU242" i="19"/>
  <c r="AT237" i="19"/>
  <c r="AU237" i="19" s="1"/>
  <c r="AE238" i="19"/>
  <c r="N239" i="19"/>
  <c r="P239" i="19"/>
  <c r="V239" i="19"/>
  <c r="AT239" i="19"/>
  <c r="AU239" i="19" s="1"/>
  <c r="AE240" i="19"/>
  <c r="N241" i="19"/>
  <c r="P241" i="19"/>
  <c r="V241" i="19"/>
  <c r="AT241" i="19"/>
  <c r="AU241" i="19" s="1"/>
  <c r="AE242" i="19"/>
  <c r="N243" i="19"/>
  <c r="P243" i="19"/>
  <c r="M244" i="19"/>
  <c r="P244" i="19"/>
  <c r="M246" i="19"/>
  <c r="P246" i="19"/>
  <c r="M248" i="19"/>
  <c r="P248" i="19"/>
  <c r="AU253" i="19"/>
  <c r="N224" i="19"/>
  <c r="N226" i="19"/>
  <c r="N228" i="19"/>
  <c r="N230" i="19"/>
  <c r="N232" i="19"/>
  <c r="N234" i="19"/>
  <c r="N236" i="19"/>
  <c r="N238" i="19"/>
  <c r="M239" i="19"/>
  <c r="N240" i="19"/>
  <c r="M241" i="19"/>
  <c r="N242" i="19"/>
  <c r="M243" i="19"/>
  <c r="U243" i="19"/>
  <c r="AE243" i="19"/>
  <c r="N244" i="19"/>
  <c r="AE245" i="19"/>
  <c r="N246" i="19"/>
  <c r="AE247" i="19"/>
  <c r="N248" i="19"/>
  <c r="AE249" i="19"/>
  <c r="N250" i="19"/>
  <c r="P250" i="19"/>
  <c r="V250" i="19"/>
  <c r="AT250" i="19"/>
  <c r="AU250" i="19" s="1"/>
  <c r="AE251" i="19"/>
  <c r="N252" i="19"/>
  <c r="P252" i="19"/>
  <c r="V252" i="19"/>
  <c r="AT252" i="19"/>
  <c r="AU252" i="19" s="1"/>
  <c r="AE253" i="19"/>
  <c r="N245" i="19"/>
  <c r="N247" i="19"/>
  <c r="N249" i="19"/>
  <c r="M250" i="19"/>
  <c r="N251" i="19"/>
  <c r="M252" i="19"/>
  <c r="N253" i="19"/>
  <c r="AU253" i="29" l="1"/>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J253"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J252"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J251"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J250" i="29"/>
  <c r="AU249" i="29"/>
  <c r="AT249" i="29"/>
  <c r="AS249" i="29"/>
  <c r="AR249" i="29"/>
  <c r="AQ249" i="29"/>
  <c r="AP249" i="29"/>
  <c r="AO249" i="29"/>
  <c r="AN249" i="29"/>
  <c r="AM249" i="29"/>
  <c r="AL249" i="29"/>
  <c r="AK249" i="29"/>
  <c r="AJ249" i="29"/>
  <c r="AI249" i="29"/>
  <c r="AH249" i="29"/>
  <c r="AG249" i="29"/>
  <c r="AF249" i="29"/>
  <c r="AE249" i="29"/>
  <c r="AD249" i="29"/>
  <c r="AC249" i="29"/>
  <c r="AB249" i="29"/>
  <c r="AA249" i="29"/>
  <c r="Z249" i="29"/>
  <c r="Y249" i="29"/>
  <c r="X249" i="29"/>
  <c r="W249" i="29"/>
  <c r="V249" i="29"/>
  <c r="U249" i="29"/>
  <c r="T249" i="29"/>
  <c r="S249" i="29"/>
  <c r="R249" i="29"/>
  <c r="Q249" i="29"/>
  <c r="P249" i="29"/>
  <c r="O249" i="29"/>
  <c r="N249" i="29"/>
  <c r="M249" i="29"/>
  <c r="J249"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J248"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J247"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J246"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J245"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J244" i="29"/>
  <c r="AU243" i="29"/>
  <c r="AT243" i="29"/>
  <c r="AS243" i="29"/>
  <c r="AR243" i="29"/>
  <c r="AQ243" i="29"/>
  <c r="AP243" i="29"/>
  <c r="AO243" i="29"/>
  <c r="AN243" i="29"/>
  <c r="AM243" i="29"/>
  <c r="AL243" i="29"/>
  <c r="AK243" i="29"/>
  <c r="AJ243" i="29"/>
  <c r="AI243" i="29"/>
  <c r="AH243" i="29"/>
  <c r="AG243" i="29"/>
  <c r="AF243" i="29"/>
  <c r="AE243" i="29"/>
  <c r="AD243" i="29"/>
  <c r="AC243" i="29"/>
  <c r="AB243" i="29"/>
  <c r="AA243" i="29"/>
  <c r="Z243" i="29"/>
  <c r="Y243" i="29"/>
  <c r="X243" i="29"/>
  <c r="W243" i="29"/>
  <c r="V243" i="29"/>
  <c r="U243" i="29"/>
  <c r="T243" i="29"/>
  <c r="S243" i="29"/>
  <c r="R243" i="29"/>
  <c r="Q243" i="29"/>
  <c r="P243" i="29"/>
  <c r="O243" i="29"/>
  <c r="N243" i="29"/>
  <c r="M243" i="29"/>
  <c r="J243"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J242"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J241"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J240"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J239"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J238" i="29"/>
  <c r="AU237" i="29"/>
  <c r="AT237" i="29"/>
  <c r="AS237" i="29"/>
  <c r="AR237" i="29"/>
  <c r="AQ237" i="29"/>
  <c r="AP237" i="29"/>
  <c r="AO237" i="29"/>
  <c r="AN237" i="29"/>
  <c r="AM237" i="29"/>
  <c r="AL237" i="29"/>
  <c r="AK237" i="29"/>
  <c r="AJ237" i="29"/>
  <c r="AI237" i="29"/>
  <c r="AH237" i="29"/>
  <c r="AG237" i="29"/>
  <c r="AF237" i="29"/>
  <c r="AE237" i="29"/>
  <c r="AD237" i="29"/>
  <c r="AC237" i="29"/>
  <c r="AB237" i="29"/>
  <c r="AA237" i="29"/>
  <c r="Z237" i="29"/>
  <c r="Y237" i="29"/>
  <c r="X237" i="29"/>
  <c r="W237" i="29"/>
  <c r="V237" i="29"/>
  <c r="U237" i="29"/>
  <c r="T237" i="29"/>
  <c r="S237" i="29"/>
  <c r="R237" i="29"/>
  <c r="Q237" i="29"/>
  <c r="P237" i="29"/>
  <c r="O237" i="29"/>
  <c r="N237" i="29"/>
  <c r="M237" i="29"/>
  <c r="J237"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J236"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J235"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J234"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J233"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J232" i="29"/>
  <c r="AU231" i="29"/>
  <c r="AT231" i="29"/>
  <c r="AS231" i="29"/>
  <c r="AR231" i="29"/>
  <c r="AQ231" i="29"/>
  <c r="AP231" i="29"/>
  <c r="AO231" i="29"/>
  <c r="AN231" i="29"/>
  <c r="AM231" i="29"/>
  <c r="AL231" i="29"/>
  <c r="AK231" i="29"/>
  <c r="AJ231" i="29"/>
  <c r="AI231" i="29"/>
  <c r="AH231" i="29"/>
  <c r="AG231" i="29"/>
  <c r="AF231" i="29"/>
  <c r="AE231" i="29"/>
  <c r="AD231" i="29"/>
  <c r="AC231" i="29"/>
  <c r="AB231" i="29"/>
  <c r="AA231" i="29"/>
  <c r="Z231" i="29"/>
  <c r="Y231" i="29"/>
  <c r="X231" i="29"/>
  <c r="W231" i="29"/>
  <c r="V231" i="29"/>
  <c r="U231" i="29"/>
  <c r="T231" i="29"/>
  <c r="S231" i="29"/>
  <c r="R231" i="29"/>
  <c r="Q231" i="29"/>
  <c r="P231" i="29"/>
  <c r="O231" i="29"/>
  <c r="N231" i="29"/>
  <c r="M231" i="29"/>
  <c r="J231"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J230"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J229"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J228"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J227"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J226" i="29"/>
  <c r="AU225" i="29"/>
  <c r="AT225" i="29"/>
  <c r="AS225" i="29"/>
  <c r="AR225" i="29"/>
  <c r="AQ225" i="29"/>
  <c r="AP225" i="29"/>
  <c r="AO225" i="29"/>
  <c r="AN225" i="29"/>
  <c r="AM225" i="29"/>
  <c r="AL225" i="29"/>
  <c r="AK225" i="29"/>
  <c r="AJ225" i="29"/>
  <c r="AI225" i="29"/>
  <c r="AH225" i="29"/>
  <c r="AG225" i="29"/>
  <c r="AF225" i="29"/>
  <c r="AE225" i="29"/>
  <c r="AD225" i="29"/>
  <c r="AC225" i="29"/>
  <c r="AB225" i="29"/>
  <c r="AA225" i="29"/>
  <c r="Z225" i="29"/>
  <c r="Y225" i="29"/>
  <c r="X225" i="29"/>
  <c r="W225" i="29"/>
  <c r="V225" i="29"/>
  <c r="U225" i="29"/>
  <c r="T225" i="29"/>
  <c r="S225" i="29"/>
  <c r="R225" i="29"/>
  <c r="Q225" i="29"/>
  <c r="P225" i="29"/>
  <c r="O225" i="29"/>
  <c r="N225" i="29"/>
  <c r="M225" i="29"/>
  <c r="J225"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J224"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J223"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J222"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J221"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J220" i="29"/>
  <c r="AU219" i="29"/>
  <c r="AT219" i="29"/>
  <c r="AS219" i="29"/>
  <c r="AR219" i="29"/>
  <c r="AQ219" i="29"/>
  <c r="AP219" i="29"/>
  <c r="AO219" i="29"/>
  <c r="AN219" i="29"/>
  <c r="AM219" i="29"/>
  <c r="AL219" i="29"/>
  <c r="AK219" i="29"/>
  <c r="AJ219" i="29"/>
  <c r="AI219" i="29"/>
  <c r="AH219" i="29"/>
  <c r="AG219" i="29"/>
  <c r="AF219" i="29"/>
  <c r="AE219" i="29"/>
  <c r="AD219" i="29"/>
  <c r="AC219" i="29"/>
  <c r="AB219" i="29"/>
  <c r="AA219" i="29"/>
  <c r="Z219" i="29"/>
  <c r="Y219" i="29"/>
  <c r="X219" i="29"/>
  <c r="W219" i="29"/>
  <c r="V219" i="29"/>
  <c r="U219" i="29"/>
  <c r="T219" i="29"/>
  <c r="S219" i="29"/>
  <c r="R219" i="29"/>
  <c r="Q219" i="29"/>
  <c r="P219" i="29"/>
  <c r="O219" i="29"/>
  <c r="N219" i="29"/>
  <c r="M219" i="29"/>
  <c r="J219"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J218"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J217"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J216"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J215"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J214" i="29"/>
  <c r="AU213" i="29"/>
  <c r="AT213" i="29"/>
  <c r="AS213" i="29"/>
  <c r="AR213" i="29"/>
  <c r="AQ213" i="29"/>
  <c r="AP213" i="29"/>
  <c r="AO213" i="29"/>
  <c r="AN213" i="29"/>
  <c r="AM213" i="29"/>
  <c r="AL213" i="29"/>
  <c r="AK213" i="29"/>
  <c r="AJ213" i="29"/>
  <c r="AI213" i="29"/>
  <c r="AH213" i="29"/>
  <c r="AG213" i="29"/>
  <c r="AF213" i="29"/>
  <c r="AE213" i="29"/>
  <c r="AD213" i="29"/>
  <c r="AC213" i="29"/>
  <c r="AB213" i="29"/>
  <c r="AA213" i="29"/>
  <c r="Z213" i="29"/>
  <c r="Y213" i="29"/>
  <c r="X213" i="29"/>
  <c r="W213" i="29"/>
  <c r="V213" i="29"/>
  <c r="U213" i="29"/>
  <c r="T213" i="29"/>
  <c r="S213" i="29"/>
  <c r="R213" i="29"/>
  <c r="Q213" i="29"/>
  <c r="P213" i="29"/>
  <c r="O213" i="29"/>
  <c r="N213" i="29"/>
  <c r="M213" i="29"/>
  <c r="J213"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J212"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J211"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J210"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J209"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J208" i="29"/>
  <c r="AU207" i="29"/>
  <c r="AT207" i="29"/>
  <c r="AS207" i="29"/>
  <c r="AR207" i="29"/>
  <c r="AQ207" i="29"/>
  <c r="AP207" i="29"/>
  <c r="AO207" i="29"/>
  <c r="AN207" i="29"/>
  <c r="AM207" i="29"/>
  <c r="AL207" i="29"/>
  <c r="AK207" i="29"/>
  <c r="AJ207" i="29"/>
  <c r="AI207" i="29"/>
  <c r="AH207" i="29"/>
  <c r="AG207" i="29"/>
  <c r="AF207" i="29"/>
  <c r="AE207" i="29"/>
  <c r="AD207" i="29"/>
  <c r="AC207" i="29"/>
  <c r="AB207" i="29"/>
  <c r="AA207" i="29"/>
  <c r="Z207" i="29"/>
  <c r="Y207" i="29"/>
  <c r="X207" i="29"/>
  <c r="W207" i="29"/>
  <c r="V207" i="29"/>
  <c r="U207" i="29"/>
  <c r="T207" i="29"/>
  <c r="S207" i="29"/>
  <c r="R207" i="29"/>
  <c r="Q207" i="29"/>
  <c r="P207" i="29"/>
  <c r="O207" i="29"/>
  <c r="N207" i="29"/>
  <c r="M207" i="29"/>
  <c r="J207"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J206"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J205"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J204"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J203"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J202" i="29"/>
  <c r="AU201" i="29"/>
  <c r="AT201" i="29"/>
  <c r="AS201" i="29"/>
  <c r="AR201" i="29"/>
  <c r="AQ201" i="29"/>
  <c r="AP201" i="29"/>
  <c r="AO201" i="29"/>
  <c r="AN201" i="29"/>
  <c r="AM201" i="29"/>
  <c r="AL201" i="29"/>
  <c r="AK201" i="29"/>
  <c r="AJ201" i="29"/>
  <c r="AI201" i="29"/>
  <c r="AH201" i="29"/>
  <c r="AG201" i="29"/>
  <c r="AF201" i="29"/>
  <c r="AE201" i="29"/>
  <c r="AD201" i="29"/>
  <c r="AC201" i="29"/>
  <c r="AB201" i="29"/>
  <c r="AA201" i="29"/>
  <c r="Z201" i="29"/>
  <c r="Y201" i="29"/>
  <c r="X201" i="29"/>
  <c r="W201" i="29"/>
  <c r="V201" i="29"/>
  <c r="U201" i="29"/>
  <c r="T201" i="29"/>
  <c r="S201" i="29"/>
  <c r="R201" i="29"/>
  <c r="Q201" i="29"/>
  <c r="P201" i="29"/>
  <c r="O201" i="29"/>
  <c r="N201" i="29"/>
  <c r="M201" i="29"/>
  <c r="J201"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J200"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J199"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J198"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J197"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J196" i="29"/>
  <c r="AU195" i="29"/>
  <c r="AT195" i="29"/>
  <c r="AS195" i="29"/>
  <c r="AR195" i="29"/>
  <c r="AQ195" i="29"/>
  <c r="AP195" i="29"/>
  <c r="AO195" i="29"/>
  <c r="AN195" i="29"/>
  <c r="AM195" i="29"/>
  <c r="AL195" i="29"/>
  <c r="AK195" i="29"/>
  <c r="AJ195" i="29"/>
  <c r="AI195" i="29"/>
  <c r="AH195" i="29"/>
  <c r="AG195" i="29"/>
  <c r="AF195" i="29"/>
  <c r="AE195" i="29"/>
  <c r="AD195" i="29"/>
  <c r="AC195" i="29"/>
  <c r="AB195" i="29"/>
  <c r="AA195" i="29"/>
  <c r="Z195" i="29"/>
  <c r="Y195" i="29"/>
  <c r="X195" i="29"/>
  <c r="W195" i="29"/>
  <c r="V195" i="29"/>
  <c r="U195" i="29"/>
  <c r="T195" i="29"/>
  <c r="S195" i="29"/>
  <c r="R195" i="29"/>
  <c r="Q195" i="29"/>
  <c r="P195" i="29"/>
  <c r="O195" i="29"/>
  <c r="N195" i="29"/>
  <c r="M195" i="29"/>
  <c r="J195"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J194"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J193"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J192"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J191"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J190" i="29"/>
  <c r="AU189" i="29"/>
  <c r="AT189" i="29"/>
  <c r="AS189" i="29"/>
  <c r="AR189" i="29"/>
  <c r="AQ189" i="29"/>
  <c r="AP189" i="29"/>
  <c r="AO189" i="29"/>
  <c r="AN189" i="29"/>
  <c r="AM189" i="29"/>
  <c r="AL189" i="29"/>
  <c r="AK189" i="29"/>
  <c r="AJ189" i="29"/>
  <c r="AI189" i="29"/>
  <c r="AH189" i="29"/>
  <c r="AG189" i="29"/>
  <c r="AF189" i="29"/>
  <c r="AE189" i="29"/>
  <c r="AD189" i="29"/>
  <c r="AC189" i="29"/>
  <c r="AB189" i="29"/>
  <c r="AA189" i="29"/>
  <c r="Z189" i="29"/>
  <c r="Y189" i="29"/>
  <c r="X189" i="29"/>
  <c r="W189" i="29"/>
  <c r="V189" i="29"/>
  <c r="U189" i="29"/>
  <c r="T189" i="29"/>
  <c r="S189" i="29"/>
  <c r="R189" i="29"/>
  <c r="Q189" i="29"/>
  <c r="P189" i="29"/>
  <c r="O189" i="29"/>
  <c r="N189" i="29"/>
  <c r="M189" i="29"/>
  <c r="J189"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J188"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J187"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J186"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J185"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J184" i="29"/>
  <c r="AU183" i="29"/>
  <c r="AT183" i="29"/>
  <c r="AS183" i="29"/>
  <c r="AR183" i="29"/>
  <c r="AQ183" i="29"/>
  <c r="AP183" i="29"/>
  <c r="AO183" i="29"/>
  <c r="AN183" i="29"/>
  <c r="AM183" i="29"/>
  <c r="AL183" i="29"/>
  <c r="AK183" i="29"/>
  <c r="AJ183" i="29"/>
  <c r="AI183" i="29"/>
  <c r="AH183" i="29"/>
  <c r="AG183" i="29"/>
  <c r="AF183" i="29"/>
  <c r="AE183" i="29"/>
  <c r="AD183" i="29"/>
  <c r="AC183" i="29"/>
  <c r="AB183" i="29"/>
  <c r="AA183" i="29"/>
  <c r="Z183" i="29"/>
  <c r="Y183" i="29"/>
  <c r="X183" i="29"/>
  <c r="W183" i="29"/>
  <c r="V183" i="29"/>
  <c r="U183" i="29"/>
  <c r="T183" i="29"/>
  <c r="S183" i="29"/>
  <c r="R183" i="29"/>
  <c r="Q183" i="29"/>
  <c r="P183" i="29"/>
  <c r="O183" i="29"/>
  <c r="N183" i="29"/>
  <c r="M183" i="29"/>
  <c r="J183"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J182"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J181"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J180"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J179"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J178" i="29"/>
  <c r="AU177" i="29"/>
  <c r="AT177" i="29"/>
  <c r="AS177" i="29"/>
  <c r="AR177" i="29"/>
  <c r="AQ177" i="29"/>
  <c r="AP177" i="29"/>
  <c r="AO177" i="29"/>
  <c r="AN177" i="29"/>
  <c r="AM177" i="29"/>
  <c r="AL177" i="29"/>
  <c r="AK177" i="29"/>
  <c r="AJ177" i="29"/>
  <c r="AI177" i="29"/>
  <c r="AH177" i="29"/>
  <c r="AG177" i="29"/>
  <c r="AF177" i="29"/>
  <c r="AE177" i="29"/>
  <c r="AD177" i="29"/>
  <c r="AC177" i="29"/>
  <c r="AB177" i="29"/>
  <c r="AA177" i="29"/>
  <c r="Z177" i="29"/>
  <c r="Y177" i="29"/>
  <c r="X177" i="29"/>
  <c r="W177" i="29"/>
  <c r="V177" i="29"/>
  <c r="U177" i="29"/>
  <c r="T177" i="29"/>
  <c r="S177" i="29"/>
  <c r="R177" i="29"/>
  <c r="Q177" i="29"/>
  <c r="P177" i="29"/>
  <c r="O177" i="29"/>
  <c r="N177" i="29"/>
  <c r="M177" i="29"/>
  <c r="J177"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J176"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J175"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J174"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J173"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J172" i="29"/>
  <c r="AU171" i="29"/>
  <c r="AT171" i="29"/>
  <c r="AS171" i="29"/>
  <c r="AR171" i="29"/>
  <c r="AQ171" i="29"/>
  <c r="AP171" i="29"/>
  <c r="AO171" i="29"/>
  <c r="AN171" i="29"/>
  <c r="AM171" i="29"/>
  <c r="AL171" i="29"/>
  <c r="AK171" i="29"/>
  <c r="AJ171" i="29"/>
  <c r="AI171" i="29"/>
  <c r="AH171" i="29"/>
  <c r="AG171" i="29"/>
  <c r="AF171" i="29"/>
  <c r="AE171" i="29"/>
  <c r="AD171" i="29"/>
  <c r="AC171" i="29"/>
  <c r="AB171" i="29"/>
  <c r="AA171" i="29"/>
  <c r="Z171" i="29"/>
  <c r="Y171" i="29"/>
  <c r="X171" i="29"/>
  <c r="W171" i="29"/>
  <c r="V171" i="29"/>
  <c r="U171" i="29"/>
  <c r="T171" i="29"/>
  <c r="S171" i="29"/>
  <c r="R171" i="29"/>
  <c r="Q171" i="29"/>
  <c r="P171" i="29"/>
  <c r="O171" i="29"/>
  <c r="N171" i="29"/>
  <c r="M171" i="29"/>
  <c r="J171"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J170"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J169"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J168"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J167"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J166" i="29"/>
  <c r="AU165" i="29"/>
  <c r="AT165" i="29"/>
  <c r="AS165" i="29"/>
  <c r="AR165" i="29"/>
  <c r="AQ165" i="29"/>
  <c r="AP165" i="29"/>
  <c r="AO165" i="29"/>
  <c r="AN165" i="29"/>
  <c r="AM165" i="29"/>
  <c r="AL165" i="29"/>
  <c r="AK165" i="29"/>
  <c r="AJ165" i="29"/>
  <c r="AI165" i="29"/>
  <c r="AH165" i="29"/>
  <c r="AG165" i="29"/>
  <c r="AF165" i="29"/>
  <c r="AE165" i="29"/>
  <c r="AD165" i="29"/>
  <c r="AC165" i="29"/>
  <c r="AB165" i="29"/>
  <c r="AA165" i="29"/>
  <c r="Z165" i="29"/>
  <c r="Y165" i="29"/>
  <c r="X165" i="29"/>
  <c r="W165" i="29"/>
  <c r="V165" i="29"/>
  <c r="U165" i="29"/>
  <c r="T165" i="29"/>
  <c r="S165" i="29"/>
  <c r="R165" i="29"/>
  <c r="Q165" i="29"/>
  <c r="P165" i="29"/>
  <c r="O165" i="29"/>
  <c r="N165" i="29"/>
  <c r="M165" i="29"/>
  <c r="J165"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J164"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J163"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J162"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J161"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J160" i="29"/>
  <c r="AU159" i="29"/>
  <c r="AT159" i="29"/>
  <c r="AS159" i="29"/>
  <c r="AR159" i="29"/>
  <c r="AQ159" i="29"/>
  <c r="AP159" i="29"/>
  <c r="AO159" i="29"/>
  <c r="AN159" i="29"/>
  <c r="AM159" i="29"/>
  <c r="AL159" i="29"/>
  <c r="AK159" i="29"/>
  <c r="AJ159" i="29"/>
  <c r="AI159" i="29"/>
  <c r="AH159" i="29"/>
  <c r="AG159" i="29"/>
  <c r="AF159" i="29"/>
  <c r="AE159" i="29"/>
  <c r="AD159" i="29"/>
  <c r="AC159" i="29"/>
  <c r="AB159" i="29"/>
  <c r="AA159" i="29"/>
  <c r="Z159" i="29"/>
  <c r="Y159" i="29"/>
  <c r="X159" i="29"/>
  <c r="W159" i="29"/>
  <c r="V159" i="29"/>
  <c r="U159" i="29"/>
  <c r="T159" i="29"/>
  <c r="S159" i="29"/>
  <c r="R159" i="29"/>
  <c r="Q159" i="29"/>
  <c r="P159" i="29"/>
  <c r="O159" i="29"/>
  <c r="N159" i="29"/>
  <c r="M159" i="29"/>
  <c r="J159"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J158"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J157"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J156"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J155"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J154" i="29"/>
  <c r="AU153" i="29"/>
  <c r="AT153" i="29"/>
  <c r="AS153" i="29"/>
  <c r="AR153" i="29"/>
  <c r="AQ153" i="29"/>
  <c r="AP153" i="29"/>
  <c r="AO153" i="29"/>
  <c r="AN153" i="29"/>
  <c r="AM153" i="29"/>
  <c r="AL153" i="29"/>
  <c r="AK153" i="29"/>
  <c r="AJ153" i="29"/>
  <c r="AI153" i="29"/>
  <c r="AH153" i="29"/>
  <c r="AG153" i="29"/>
  <c r="AF153" i="29"/>
  <c r="AE153" i="29"/>
  <c r="AD153" i="29"/>
  <c r="AC153" i="29"/>
  <c r="AB153" i="29"/>
  <c r="AA153" i="29"/>
  <c r="Z153" i="29"/>
  <c r="Y153" i="29"/>
  <c r="X153" i="29"/>
  <c r="W153" i="29"/>
  <c r="V153" i="29"/>
  <c r="U153" i="29"/>
  <c r="T153" i="29"/>
  <c r="S153" i="29"/>
  <c r="R153" i="29"/>
  <c r="Q153" i="29"/>
  <c r="P153" i="29"/>
  <c r="O153" i="29"/>
  <c r="N153" i="29"/>
  <c r="M153" i="29"/>
  <c r="J153"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J152"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J151"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J150"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J149"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J148" i="29"/>
  <c r="AU147" i="29"/>
  <c r="AT147" i="29"/>
  <c r="AS147" i="29"/>
  <c r="AR147" i="29"/>
  <c r="AQ147" i="29"/>
  <c r="AP147" i="29"/>
  <c r="AO147" i="29"/>
  <c r="AN147" i="29"/>
  <c r="AM147" i="29"/>
  <c r="AL147" i="29"/>
  <c r="AK147" i="29"/>
  <c r="AJ147" i="29"/>
  <c r="AI147" i="29"/>
  <c r="AH147" i="29"/>
  <c r="AG147" i="29"/>
  <c r="AF147" i="29"/>
  <c r="AE147" i="29"/>
  <c r="AD147" i="29"/>
  <c r="AC147" i="29"/>
  <c r="AB147" i="29"/>
  <c r="AA147" i="29"/>
  <c r="Z147" i="29"/>
  <c r="Y147" i="29"/>
  <c r="X147" i="29"/>
  <c r="W147" i="29"/>
  <c r="V147" i="29"/>
  <c r="U147" i="29"/>
  <c r="T147" i="29"/>
  <c r="S147" i="29"/>
  <c r="R147" i="29"/>
  <c r="Q147" i="29"/>
  <c r="P147" i="29"/>
  <c r="O147" i="29"/>
  <c r="N147" i="29"/>
  <c r="M147" i="29"/>
  <c r="J147"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J146"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J145"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J144"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J143"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J142" i="29"/>
  <c r="AU141" i="29"/>
  <c r="AT141" i="29"/>
  <c r="AS141" i="29"/>
  <c r="AR141" i="29"/>
  <c r="AQ141" i="29"/>
  <c r="AP141" i="29"/>
  <c r="AO141" i="29"/>
  <c r="AN141" i="29"/>
  <c r="AM141" i="29"/>
  <c r="AL141" i="29"/>
  <c r="AK141" i="29"/>
  <c r="AJ141" i="29"/>
  <c r="AI141" i="29"/>
  <c r="AH141" i="29"/>
  <c r="AG141" i="29"/>
  <c r="AF141" i="29"/>
  <c r="AE141" i="29"/>
  <c r="AD141" i="29"/>
  <c r="AC141" i="29"/>
  <c r="AB141" i="29"/>
  <c r="AA141" i="29"/>
  <c r="Z141" i="29"/>
  <c r="Y141" i="29"/>
  <c r="X141" i="29"/>
  <c r="W141" i="29"/>
  <c r="V141" i="29"/>
  <c r="U141" i="29"/>
  <c r="T141" i="29"/>
  <c r="S141" i="29"/>
  <c r="R141" i="29"/>
  <c r="Q141" i="29"/>
  <c r="P141" i="29"/>
  <c r="O141" i="29"/>
  <c r="N141" i="29"/>
  <c r="M141" i="29"/>
  <c r="J141"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J140"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J139"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J138"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J137"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J136" i="29"/>
  <c r="AU135" i="29"/>
  <c r="AT135" i="29"/>
  <c r="AS135" i="29"/>
  <c r="AR135" i="29"/>
  <c r="AQ135" i="29"/>
  <c r="AP135" i="29"/>
  <c r="AO135" i="29"/>
  <c r="AN135" i="29"/>
  <c r="AM135" i="29"/>
  <c r="AL135" i="29"/>
  <c r="AK135" i="29"/>
  <c r="AJ135" i="29"/>
  <c r="AI135"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J135"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J134"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J133"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J132"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J131"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J130"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J129"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J128"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J127"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J126"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J125"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J124"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Z123" i="29"/>
  <c r="Y123" i="29"/>
  <c r="X123" i="29"/>
  <c r="W123" i="29"/>
  <c r="V123" i="29"/>
  <c r="U123" i="29"/>
  <c r="T123" i="29"/>
  <c r="S123" i="29"/>
  <c r="R123" i="29"/>
  <c r="Q123" i="29"/>
  <c r="P123" i="29"/>
  <c r="O123" i="29"/>
  <c r="N123" i="29"/>
  <c r="M123" i="29"/>
  <c r="J123"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J122"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J121"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J120"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J119"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J118" i="29"/>
  <c r="AU117" i="29"/>
  <c r="AT117" i="29"/>
  <c r="AS117" i="29"/>
  <c r="AR117" i="29"/>
  <c r="AQ117" i="29"/>
  <c r="AP117" i="29"/>
  <c r="AO117" i="29"/>
  <c r="AN117" i="29"/>
  <c r="AM117" i="29"/>
  <c r="AL117" i="29"/>
  <c r="AK117" i="29"/>
  <c r="AJ117" i="29"/>
  <c r="AI117" i="29"/>
  <c r="AH117" i="29"/>
  <c r="AG117" i="29"/>
  <c r="AF117" i="29"/>
  <c r="AE117" i="29"/>
  <c r="AD117" i="29"/>
  <c r="AC117" i="29"/>
  <c r="AB117" i="29"/>
  <c r="AA117" i="29"/>
  <c r="Z117" i="29"/>
  <c r="Y117" i="29"/>
  <c r="X117" i="29"/>
  <c r="W117" i="29"/>
  <c r="V117" i="29"/>
  <c r="U117" i="29"/>
  <c r="T117" i="29"/>
  <c r="S117" i="29"/>
  <c r="R117" i="29"/>
  <c r="Q117" i="29"/>
  <c r="P117" i="29"/>
  <c r="O117" i="29"/>
  <c r="N117" i="29"/>
  <c r="M117" i="29"/>
  <c r="J117"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J116"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J115"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J114"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J113"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J112"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Z111" i="29"/>
  <c r="Y111" i="29"/>
  <c r="X111" i="29"/>
  <c r="W111" i="29"/>
  <c r="V111" i="29"/>
  <c r="U111" i="29"/>
  <c r="T111" i="29"/>
  <c r="S111" i="29"/>
  <c r="R111" i="29"/>
  <c r="Q111" i="29"/>
  <c r="P111" i="29"/>
  <c r="O111" i="29"/>
  <c r="N111" i="29"/>
  <c r="M111" i="29"/>
  <c r="J111"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J110"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J109"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J108"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J107"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J106"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Z105" i="29"/>
  <c r="Y105" i="29"/>
  <c r="X105" i="29"/>
  <c r="W105" i="29"/>
  <c r="V105" i="29"/>
  <c r="U105" i="29"/>
  <c r="T105" i="29"/>
  <c r="S105" i="29"/>
  <c r="R105" i="29"/>
  <c r="Q105" i="29"/>
  <c r="P105" i="29"/>
  <c r="O105" i="29"/>
  <c r="N105" i="29"/>
  <c r="M105" i="29"/>
  <c r="J105"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J104"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J103"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J102"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J101"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J100" i="29"/>
  <c r="AU99" i="29"/>
  <c r="AT99" i="29"/>
  <c r="AS99" i="29"/>
  <c r="AR99" i="29"/>
  <c r="AQ99" i="29"/>
  <c r="AP99" i="29"/>
  <c r="AO99" i="29"/>
  <c r="AN99" i="29"/>
  <c r="AM99" i="29"/>
  <c r="AL99" i="29"/>
  <c r="AK99" i="29"/>
  <c r="AJ99" i="29"/>
  <c r="AI99" i="29"/>
  <c r="AH99" i="29"/>
  <c r="AG99" i="29"/>
  <c r="AF99" i="29"/>
  <c r="AE99" i="29"/>
  <c r="AD99" i="29"/>
  <c r="AC99" i="29"/>
  <c r="AB99" i="29"/>
  <c r="AA99" i="29"/>
  <c r="Z99" i="29"/>
  <c r="Y99" i="29"/>
  <c r="X99" i="29"/>
  <c r="W99" i="29"/>
  <c r="V99" i="29"/>
  <c r="U99" i="29"/>
  <c r="T99" i="29"/>
  <c r="S99" i="29"/>
  <c r="R99" i="29"/>
  <c r="Q99" i="29"/>
  <c r="P99" i="29"/>
  <c r="O99" i="29"/>
  <c r="N99" i="29"/>
  <c r="M99" i="29"/>
  <c r="J99"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J98"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J97"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J96"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J95"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J94" i="29"/>
  <c r="AU93" i="29"/>
  <c r="AT93" i="29"/>
  <c r="AS93" i="29"/>
  <c r="AR93" i="29"/>
  <c r="AQ93" i="29"/>
  <c r="AP93" i="29"/>
  <c r="AO93" i="29"/>
  <c r="AN93" i="29"/>
  <c r="AM93" i="29"/>
  <c r="AL93" i="29"/>
  <c r="AK93" i="29"/>
  <c r="AJ93" i="29"/>
  <c r="AI93" i="29"/>
  <c r="AH93" i="29"/>
  <c r="AG93" i="29"/>
  <c r="AF93" i="29"/>
  <c r="AE93" i="29"/>
  <c r="AD93" i="29"/>
  <c r="AC93" i="29"/>
  <c r="AB93" i="29"/>
  <c r="AA93" i="29"/>
  <c r="Z93" i="29"/>
  <c r="Y93" i="29"/>
  <c r="X93" i="29"/>
  <c r="W93" i="29"/>
  <c r="V93" i="29"/>
  <c r="U93" i="29"/>
  <c r="T93" i="29"/>
  <c r="S93" i="29"/>
  <c r="R93" i="29"/>
  <c r="Q93" i="29"/>
  <c r="P93" i="29"/>
  <c r="O93" i="29"/>
  <c r="N93" i="29"/>
  <c r="M93" i="29"/>
  <c r="J93"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J92"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J91"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J90"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J89"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J88"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J87"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J86"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J85"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J84"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J83" i="29"/>
  <c r="AU82" i="29"/>
  <c r="AT82" i="29"/>
  <c r="AS82" i="29"/>
  <c r="AR82" i="29"/>
  <c r="AQ82" i="29"/>
  <c r="AP82" i="29"/>
  <c r="AO82" i="29"/>
  <c r="AN82" i="29"/>
  <c r="AM82" i="29"/>
  <c r="AL82" i="29"/>
  <c r="AK82" i="29"/>
  <c r="AJ82" i="29"/>
  <c r="AI82" i="29"/>
  <c r="AH82" i="29"/>
  <c r="AG82" i="29"/>
  <c r="AF82" i="29"/>
  <c r="AE82" i="29"/>
  <c r="AD82" i="29"/>
  <c r="AC82" i="29"/>
  <c r="AB82" i="29"/>
  <c r="AA82" i="29"/>
  <c r="Z82" i="29"/>
  <c r="Y82" i="29"/>
  <c r="X82" i="29"/>
  <c r="W82" i="29"/>
  <c r="V82" i="29"/>
  <c r="U82" i="29"/>
  <c r="T82" i="29"/>
  <c r="S82" i="29"/>
  <c r="R82" i="29"/>
  <c r="Q82" i="29"/>
  <c r="P82" i="29"/>
  <c r="O82" i="29"/>
  <c r="N82" i="29"/>
  <c r="M82" i="29"/>
  <c r="J82"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J81"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J80"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J79"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J78"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J77" i="29"/>
  <c r="AU76" i="29"/>
  <c r="AT76" i="29"/>
  <c r="AS76" i="29"/>
  <c r="AR76" i="29"/>
  <c r="AQ76" i="29"/>
  <c r="AP76" i="29"/>
  <c r="AO76" i="29"/>
  <c r="AN76" i="29"/>
  <c r="AM76" i="29"/>
  <c r="AL76" i="29"/>
  <c r="AK76" i="29"/>
  <c r="AJ76" i="29"/>
  <c r="AI76" i="29"/>
  <c r="AH76" i="29"/>
  <c r="AG76" i="29"/>
  <c r="AF76" i="29"/>
  <c r="AE76" i="29"/>
  <c r="AD76" i="29"/>
  <c r="AC76" i="29"/>
  <c r="AB76" i="29"/>
  <c r="AA76" i="29"/>
  <c r="Z76" i="29"/>
  <c r="Y76" i="29"/>
  <c r="X76" i="29"/>
  <c r="W76" i="29"/>
  <c r="V76" i="29"/>
  <c r="U76" i="29"/>
  <c r="T76" i="29"/>
  <c r="S76" i="29"/>
  <c r="R76" i="29"/>
  <c r="Q76" i="29"/>
  <c r="P76" i="29"/>
  <c r="O76" i="29"/>
  <c r="N76" i="29"/>
  <c r="M76" i="29"/>
  <c r="J76"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J75"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J74"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J73"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J72"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J71" i="29"/>
  <c r="AU70" i="29"/>
  <c r="AT70" i="29"/>
  <c r="AS70" i="29"/>
  <c r="AR70" i="29"/>
  <c r="AQ70" i="29"/>
  <c r="AP70" i="29"/>
  <c r="AO70" i="29"/>
  <c r="AN70" i="29"/>
  <c r="AM70" i="29"/>
  <c r="AL70" i="29"/>
  <c r="AK70" i="29"/>
  <c r="AJ70" i="29"/>
  <c r="AI70" i="29"/>
  <c r="AH70" i="29"/>
  <c r="AG70" i="29"/>
  <c r="AF70" i="29"/>
  <c r="AE70" i="29"/>
  <c r="AD70" i="29"/>
  <c r="AC70" i="29"/>
  <c r="AB70" i="29"/>
  <c r="AA70" i="29"/>
  <c r="Z70" i="29"/>
  <c r="Y70" i="29"/>
  <c r="X70" i="29"/>
  <c r="W70" i="29"/>
  <c r="V70" i="29"/>
  <c r="U70" i="29"/>
  <c r="T70" i="29"/>
  <c r="S70" i="29"/>
  <c r="R70" i="29"/>
  <c r="Q70" i="29"/>
  <c r="P70" i="29"/>
  <c r="O70" i="29"/>
  <c r="N70" i="29"/>
  <c r="M70" i="29"/>
  <c r="J70"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J69"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J68"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J67"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J66"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J65"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J64"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J63"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J62"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J61"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J60"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J59"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J58"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J57"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J56"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J55"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J54"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J53"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J52"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J51"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J50"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J49"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J48"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J47"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J46"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J45"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J44" i="29"/>
  <c r="AU43" i="29"/>
  <c r="AT43" i="29"/>
  <c r="AS43" i="29"/>
  <c r="AR43" i="29"/>
  <c r="AQ43" i="29"/>
  <c r="AP43" i="29"/>
  <c r="AO43" i="29"/>
  <c r="AN43" i="29"/>
  <c r="AM43" i="29"/>
  <c r="AL43" i="29"/>
  <c r="AK43" i="29"/>
  <c r="AJ43" i="29"/>
  <c r="AI43" i="29"/>
  <c r="AH43" i="29"/>
  <c r="AG43" i="29"/>
  <c r="AF43" i="29"/>
  <c r="AE43" i="29"/>
  <c r="AD43" i="29"/>
  <c r="AC43" i="29"/>
  <c r="AB43" i="29"/>
  <c r="AA43" i="29"/>
  <c r="Z43" i="29"/>
  <c r="Y43" i="29"/>
  <c r="X43" i="29"/>
  <c r="W43" i="29"/>
  <c r="V43" i="29"/>
  <c r="U43" i="29"/>
  <c r="T43" i="29"/>
  <c r="S43" i="29"/>
  <c r="R43" i="29"/>
  <c r="Q43" i="29"/>
  <c r="P43" i="29"/>
  <c r="O43" i="29"/>
  <c r="N43" i="29"/>
  <c r="M43" i="29"/>
  <c r="J43"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J42"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J41"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J40"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J39"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J38" i="29"/>
  <c r="AU37" i="29"/>
  <c r="AT37" i="29"/>
  <c r="AS37" i="29"/>
  <c r="AR37" i="29"/>
  <c r="AQ37" i="29"/>
  <c r="AP37" i="29"/>
  <c r="AO37" i="29"/>
  <c r="AN37" i="29"/>
  <c r="AM37" i="29"/>
  <c r="AL37"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J37"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J36"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J35"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J34"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J33"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J32" i="29"/>
  <c r="AU31" i="29"/>
  <c r="AT31" i="29"/>
  <c r="AS31" i="29"/>
  <c r="AR31" i="29"/>
  <c r="AQ31" i="29"/>
  <c r="AP31" i="29"/>
  <c r="AO31" i="29"/>
  <c r="AN31" i="29"/>
  <c r="AM31" i="29"/>
  <c r="AL31"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J31"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J30" i="29"/>
  <c r="AU29" i="29"/>
  <c r="AT29" i="29"/>
  <c r="AS29" i="29"/>
  <c r="AR29" i="29"/>
  <c r="AQ29" i="29"/>
  <c r="AP29" i="29"/>
  <c r="AO29" i="29"/>
  <c r="AN29" i="29"/>
  <c r="AM29" i="29"/>
  <c r="AL29" i="29"/>
  <c r="AK29" i="29"/>
  <c r="AJ29" i="29"/>
  <c r="AI29" i="29"/>
  <c r="AH29" i="29"/>
  <c r="AG29" i="29"/>
  <c r="AF29" i="29"/>
  <c r="AE29" i="29"/>
  <c r="AD29" i="29"/>
  <c r="AC29" i="29"/>
  <c r="AB29" i="29"/>
  <c r="AA29" i="29"/>
  <c r="Z29" i="29"/>
  <c r="Y29" i="29"/>
  <c r="X29" i="29"/>
  <c r="W29" i="29"/>
  <c r="V29" i="29"/>
  <c r="U29" i="29"/>
  <c r="T29" i="29"/>
  <c r="S29" i="29"/>
  <c r="R29" i="29"/>
  <c r="Q29" i="29"/>
  <c r="P29" i="29"/>
  <c r="O29" i="29"/>
  <c r="N29" i="29"/>
  <c r="M29" i="29"/>
  <c r="J29" i="29"/>
  <c r="AU28" i="29"/>
  <c r="AT28" i="29"/>
  <c r="AS28" i="29"/>
  <c r="AR28" i="29"/>
  <c r="AQ28" i="29"/>
  <c r="AP28" i="29"/>
  <c r="AO28" i="29"/>
  <c r="AN28" i="29"/>
  <c r="AM28" i="29"/>
  <c r="AL28" i="29"/>
  <c r="AK28" i="29"/>
  <c r="AJ28" i="29"/>
  <c r="AI28" i="29"/>
  <c r="AH28" i="29"/>
  <c r="AG28" i="29"/>
  <c r="AF28" i="29"/>
  <c r="AE28" i="29"/>
  <c r="AD28" i="29"/>
  <c r="AC28" i="29"/>
  <c r="AB28" i="29"/>
  <c r="AA28" i="29"/>
  <c r="Z28" i="29"/>
  <c r="Y28" i="29"/>
  <c r="X28" i="29"/>
  <c r="W28" i="29"/>
  <c r="V28" i="29"/>
  <c r="U28" i="29"/>
  <c r="T28" i="29"/>
  <c r="S28" i="29"/>
  <c r="R28" i="29"/>
  <c r="Q28" i="29"/>
  <c r="P28" i="29"/>
  <c r="O28" i="29"/>
  <c r="N28" i="29"/>
  <c r="M28" i="29"/>
  <c r="J28" i="29"/>
  <c r="AU27" i="29"/>
  <c r="AT27" i="29"/>
  <c r="AS27" i="29"/>
  <c r="AR27" i="29"/>
  <c r="AQ27" i="29"/>
  <c r="AP27" i="29"/>
  <c r="AO27" i="29"/>
  <c r="AN27" i="29"/>
  <c r="AM27" i="29"/>
  <c r="AL27" i="29"/>
  <c r="AK27" i="29"/>
  <c r="AJ27" i="29"/>
  <c r="AI27" i="29"/>
  <c r="AH27" i="29"/>
  <c r="AG27" i="29"/>
  <c r="AF27" i="29"/>
  <c r="AE27" i="29"/>
  <c r="AD27" i="29"/>
  <c r="AC27" i="29"/>
  <c r="AB27" i="29"/>
  <c r="AA27" i="29"/>
  <c r="Z27" i="29"/>
  <c r="Y27" i="29"/>
  <c r="X27" i="29"/>
  <c r="W27" i="29"/>
  <c r="V27" i="29"/>
  <c r="U27" i="29"/>
  <c r="T27" i="29"/>
  <c r="S27" i="29"/>
  <c r="R27" i="29"/>
  <c r="Q27" i="29"/>
  <c r="P27" i="29"/>
  <c r="O27" i="29"/>
  <c r="N27" i="29"/>
  <c r="M27" i="29"/>
  <c r="J27" i="29"/>
  <c r="AU26" i="29"/>
  <c r="AT26" i="29"/>
  <c r="AS26" i="29"/>
  <c r="AR26" i="29"/>
  <c r="AQ26" i="29"/>
  <c r="AP26" i="29"/>
  <c r="AO26" i="29"/>
  <c r="AN26" i="29"/>
  <c r="AM26" i="29"/>
  <c r="AL26" i="29"/>
  <c r="AK26" i="29"/>
  <c r="AJ26" i="29"/>
  <c r="AI26" i="29"/>
  <c r="AH26" i="29"/>
  <c r="AG26" i="29"/>
  <c r="AF26" i="29"/>
  <c r="AE26" i="29"/>
  <c r="AD26" i="29"/>
  <c r="AC26" i="29"/>
  <c r="AB26" i="29"/>
  <c r="AA26" i="29"/>
  <c r="Z26" i="29"/>
  <c r="Y26" i="29"/>
  <c r="X26" i="29"/>
  <c r="W26" i="29"/>
  <c r="V26" i="29"/>
  <c r="U26" i="29"/>
  <c r="T26" i="29"/>
  <c r="S26" i="29"/>
  <c r="R26" i="29"/>
  <c r="Q26" i="29"/>
  <c r="P26" i="29"/>
  <c r="O26" i="29"/>
  <c r="N26" i="29"/>
  <c r="M26" i="29"/>
  <c r="J26" i="29"/>
  <c r="AU25" i="29"/>
  <c r="AT25" i="29"/>
  <c r="AS25" i="29"/>
  <c r="AR25" i="29"/>
  <c r="AQ25" i="29"/>
  <c r="AP25" i="29"/>
  <c r="AO25" i="29"/>
  <c r="AN25" i="29"/>
  <c r="AM25" i="29"/>
  <c r="AL25" i="29"/>
  <c r="AK25" i="29"/>
  <c r="AJ25" i="29"/>
  <c r="AI25" i="29"/>
  <c r="AH25" i="29"/>
  <c r="AG25" i="29"/>
  <c r="AF25" i="29"/>
  <c r="AE25" i="29"/>
  <c r="AD25" i="29"/>
  <c r="AC25" i="29"/>
  <c r="AB25" i="29"/>
  <c r="AA25" i="29"/>
  <c r="Z25" i="29"/>
  <c r="Y25" i="29"/>
  <c r="X25" i="29"/>
  <c r="W25" i="29"/>
  <c r="V25" i="29"/>
  <c r="U25" i="29"/>
  <c r="T25" i="29"/>
  <c r="S25" i="29"/>
  <c r="R25" i="29"/>
  <c r="Q25" i="29"/>
  <c r="P25" i="29"/>
  <c r="O25" i="29"/>
  <c r="N25" i="29"/>
  <c r="M25" i="29"/>
  <c r="J25" i="29"/>
  <c r="AU24" i="29"/>
  <c r="AT24" i="29"/>
  <c r="AS24" i="29"/>
  <c r="AR24" i="29"/>
  <c r="AQ24" i="29"/>
  <c r="AP24" i="29"/>
  <c r="AO24" i="29"/>
  <c r="AN24" i="29"/>
  <c r="AM24" i="29"/>
  <c r="AL24" i="29"/>
  <c r="AK24" i="29"/>
  <c r="AJ24" i="29"/>
  <c r="AI24" i="29"/>
  <c r="AH24" i="29"/>
  <c r="AG24" i="29"/>
  <c r="AF24" i="29"/>
  <c r="AE24" i="29"/>
  <c r="AD24" i="29"/>
  <c r="AC24" i="29"/>
  <c r="AB24" i="29"/>
  <c r="AA24" i="29"/>
  <c r="Z24" i="29"/>
  <c r="Y24" i="29"/>
  <c r="X24" i="29"/>
  <c r="W24" i="29"/>
  <c r="V24" i="29"/>
  <c r="U24" i="29"/>
  <c r="T24" i="29"/>
  <c r="S24" i="29"/>
  <c r="R24" i="29"/>
  <c r="Q24" i="29"/>
  <c r="P24" i="29"/>
  <c r="O24" i="29"/>
  <c r="N24" i="29"/>
  <c r="M24" i="29"/>
  <c r="J24" i="29"/>
  <c r="AU23" i="29"/>
  <c r="AT23" i="29"/>
  <c r="AS23" i="29"/>
  <c r="AR23" i="29"/>
  <c r="AQ23" i="29"/>
  <c r="AP23" i="29"/>
  <c r="AO23" i="29"/>
  <c r="AN23" i="29"/>
  <c r="AM23" i="29"/>
  <c r="AL23" i="29"/>
  <c r="AK23" i="29"/>
  <c r="AJ23" i="29"/>
  <c r="AI23" i="29"/>
  <c r="AH23" i="29"/>
  <c r="AG23" i="29"/>
  <c r="AF23" i="29"/>
  <c r="AE23" i="29"/>
  <c r="AD23" i="29"/>
  <c r="AC23" i="29"/>
  <c r="AB23" i="29"/>
  <c r="AA23" i="29"/>
  <c r="Z23" i="29"/>
  <c r="Y23" i="29"/>
  <c r="X23" i="29"/>
  <c r="W23" i="29"/>
  <c r="V23" i="29"/>
  <c r="U23" i="29"/>
  <c r="T23" i="29"/>
  <c r="S23" i="29"/>
  <c r="R23" i="29"/>
  <c r="Q23" i="29"/>
  <c r="P23" i="29"/>
  <c r="O23" i="29"/>
  <c r="N23" i="29"/>
  <c r="M23" i="29"/>
  <c r="J23"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J22" i="29"/>
  <c r="AU21" i="29"/>
  <c r="AT21" i="29"/>
  <c r="AS21" i="29"/>
  <c r="AR21" i="29"/>
  <c r="AQ21" i="29"/>
  <c r="AP21" i="29"/>
  <c r="AO21" i="29"/>
  <c r="AN21" i="29"/>
  <c r="AM21" i="29"/>
  <c r="AL21"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M21" i="29"/>
  <c r="J21" i="29"/>
  <c r="AU20" i="29"/>
  <c r="AT20" i="29"/>
  <c r="AS20" i="29"/>
  <c r="AR20" i="29"/>
  <c r="AQ20" i="29"/>
  <c r="AP20" i="29"/>
  <c r="AO20" i="29"/>
  <c r="AN20" i="29"/>
  <c r="AM20" i="29"/>
  <c r="AL20"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M20" i="29"/>
  <c r="J20"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N19" i="29"/>
  <c r="M19" i="29"/>
  <c r="J19" i="29"/>
  <c r="AU18" i="29"/>
  <c r="AT18" i="29"/>
  <c r="AS18" i="29"/>
  <c r="AR18" i="29"/>
  <c r="AQ18" i="29"/>
  <c r="AP18" i="29"/>
  <c r="AO18" i="29"/>
  <c r="AN18" i="29"/>
  <c r="AM18" i="29"/>
  <c r="AL18"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M18" i="29"/>
  <c r="J18" i="29"/>
  <c r="AU17" i="29"/>
  <c r="AT17" i="29"/>
  <c r="AS17" i="29"/>
  <c r="AR17" i="29"/>
  <c r="AQ17" i="29"/>
  <c r="AP17" i="29"/>
  <c r="AO17" i="29"/>
  <c r="AN17" i="29"/>
  <c r="AM17" i="29"/>
  <c r="AL17"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M17" i="29"/>
  <c r="J17" i="29"/>
  <c r="AU16" i="29"/>
  <c r="AT16" i="29"/>
  <c r="AS16" i="29"/>
  <c r="AR16" i="29"/>
  <c r="AQ16" i="29"/>
  <c r="AP16" i="29"/>
  <c r="AO16" i="29"/>
  <c r="AN16" i="29"/>
  <c r="AM16" i="29"/>
  <c r="AL16" i="29"/>
  <c r="AK16" i="29"/>
  <c r="AJ16" i="29"/>
  <c r="AI16" i="29"/>
  <c r="AH16" i="29"/>
  <c r="AG16" i="29"/>
  <c r="AF16" i="29"/>
  <c r="AE16" i="29"/>
  <c r="AD16" i="29"/>
  <c r="AC16" i="29"/>
  <c r="AB16" i="29"/>
  <c r="AA16" i="29"/>
  <c r="Z16" i="29"/>
  <c r="Y16" i="29"/>
  <c r="X16" i="29"/>
  <c r="W16" i="29"/>
  <c r="V16" i="29"/>
  <c r="U16" i="29"/>
  <c r="T16" i="29"/>
  <c r="S16" i="29"/>
  <c r="R16" i="29"/>
  <c r="Q16" i="29"/>
  <c r="P16" i="29"/>
  <c r="O16" i="29"/>
  <c r="N16" i="29"/>
  <c r="M16" i="29"/>
  <c r="J16" i="29"/>
  <c r="AU15" i="29"/>
  <c r="AT15" i="29"/>
  <c r="AS15" i="29"/>
  <c r="AR15" i="29"/>
  <c r="AQ15" i="29"/>
  <c r="AP15" i="29"/>
  <c r="AO15" i="29"/>
  <c r="AN15" i="29"/>
  <c r="AM15" i="29"/>
  <c r="AL15" i="29"/>
  <c r="AK15" i="29"/>
  <c r="AJ15" i="29"/>
  <c r="AI15" i="29"/>
  <c r="AH15" i="29"/>
  <c r="AG15" i="29"/>
  <c r="AF15" i="29"/>
  <c r="AE15" i="29"/>
  <c r="AD15" i="29"/>
  <c r="AC15" i="29"/>
  <c r="AB15" i="29"/>
  <c r="AA15" i="29"/>
  <c r="Z15" i="29"/>
  <c r="Y15" i="29"/>
  <c r="X15" i="29"/>
  <c r="W15" i="29"/>
  <c r="V15" i="29"/>
  <c r="U15" i="29"/>
  <c r="T15" i="29"/>
  <c r="S15" i="29"/>
  <c r="R15" i="29"/>
  <c r="Q15" i="29"/>
  <c r="P15" i="29"/>
  <c r="O15" i="29"/>
  <c r="N15" i="29"/>
  <c r="M15" i="29"/>
  <c r="J15" i="29"/>
  <c r="AU14" i="29"/>
  <c r="AT14" i="29"/>
  <c r="AS14" i="29"/>
  <c r="AR14" i="29"/>
  <c r="AQ14" i="29"/>
  <c r="AP14" i="29"/>
  <c r="AO14" i="29"/>
  <c r="AN14" i="29"/>
  <c r="AM14" i="29"/>
  <c r="AL14" i="29"/>
  <c r="AK14" i="29"/>
  <c r="AJ14" i="29"/>
  <c r="AI14" i="29"/>
  <c r="AH14" i="29"/>
  <c r="AG14" i="29"/>
  <c r="AF14" i="29"/>
  <c r="AE14" i="29"/>
  <c r="AD14" i="29"/>
  <c r="AC14" i="29"/>
  <c r="AB14" i="29"/>
  <c r="AA14" i="29"/>
  <c r="Z14" i="29"/>
  <c r="Y14" i="29"/>
  <c r="X14" i="29"/>
  <c r="W14" i="29"/>
  <c r="V14" i="29"/>
  <c r="U14" i="29"/>
  <c r="T14" i="29"/>
  <c r="S14" i="29"/>
  <c r="R14" i="29"/>
  <c r="Q14" i="29"/>
  <c r="P14" i="29"/>
  <c r="O14" i="29"/>
  <c r="N14" i="29"/>
  <c r="M14" i="29"/>
  <c r="J14" i="29"/>
  <c r="AU13" i="29"/>
  <c r="AT13" i="29"/>
  <c r="AS13" i="29"/>
  <c r="AR13" i="29"/>
  <c r="AQ13" i="29"/>
  <c r="AP13" i="29"/>
  <c r="AO13" i="29"/>
  <c r="AN13" i="29"/>
  <c r="AM13" i="29"/>
  <c r="AL13" i="29"/>
  <c r="AK13" i="29"/>
  <c r="AJ13" i="29"/>
  <c r="AI13" i="29"/>
  <c r="AH13" i="29"/>
  <c r="AG13" i="29"/>
  <c r="AF13" i="29"/>
  <c r="AE13" i="29"/>
  <c r="AD13" i="29"/>
  <c r="AC13" i="29"/>
  <c r="AB13" i="29"/>
  <c r="AA13" i="29"/>
  <c r="Z13" i="29"/>
  <c r="Y13" i="29"/>
  <c r="X13" i="29"/>
  <c r="W13" i="29"/>
  <c r="V13" i="29"/>
  <c r="U13" i="29"/>
  <c r="T13" i="29"/>
  <c r="S13" i="29"/>
  <c r="R13" i="29"/>
  <c r="Q13" i="29"/>
  <c r="P13" i="29"/>
  <c r="O13" i="29"/>
  <c r="N13" i="29"/>
  <c r="M13" i="29"/>
  <c r="J13" i="29"/>
  <c r="AU12" i="29"/>
  <c r="AT12" i="29"/>
  <c r="AS12" i="29"/>
  <c r="AR12" i="29"/>
  <c r="AQ12" i="29"/>
  <c r="AP12" i="29"/>
  <c r="AO12" i="29"/>
  <c r="AN12" i="29"/>
  <c r="AM12" i="29"/>
  <c r="AL12" i="29"/>
  <c r="AK12" i="29"/>
  <c r="AJ12" i="29"/>
  <c r="AI12" i="29"/>
  <c r="AH12" i="29"/>
  <c r="AG12" i="29"/>
  <c r="AF12" i="29"/>
  <c r="AE12" i="29"/>
  <c r="AD12" i="29"/>
  <c r="AC12" i="29"/>
  <c r="AB12" i="29"/>
  <c r="AA12" i="29"/>
  <c r="Z12" i="29"/>
  <c r="Y12" i="29"/>
  <c r="X12" i="29"/>
  <c r="W12" i="29"/>
  <c r="V12" i="29"/>
  <c r="U12" i="29"/>
  <c r="T12" i="29"/>
  <c r="S12" i="29"/>
  <c r="R12" i="29"/>
  <c r="Q12" i="29"/>
  <c r="P12" i="29"/>
  <c r="O12" i="29"/>
  <c r="N12" i="29"/>
  <c r="M12" i="29"/>
  <c r="J12" i="29"/>
  <c r="AU11" i="29"/>
  <c r="AT11" i="29"/>
  <c r="AS11" i="29"/>
  <c r="AR11" i="29"/>
  <c r="AQ11" i="29"/>
  <c r="AP11" i="29"/>
  <c r="AO11" i="29"/>
  <c r="AN11"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J11" i="29"/>
  <c r="AU10" i="29"/>
  <c r="AT10" i="29"/>
  <c r="AS10" i="29"/>
  <c r="AR10" i="29"/>
  <c r="AQ10" i="29"/>
  <c r="AP10" i="29"/>
  <c r="AO10" i="29"/>
  <c r="AN10" i="29"/>
  <c r="AM10" i="29"/>
  <c r="AL10"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M10" i="29"/>
  <c r="J10" i="29"/>
  <c r="AS9" i="29"/>
  <c r="AP9" i="29"/>
  <c r="AL9" i="29"/>
  <c r="AK9" i="29"/>
  <c r="AJ9" i="29"/>
  <c r="AI9" i="29"/>
  <c r="AH9" i="29"/>
  <c r="AG9" i="29"/>
  <c r="AF9" i="29"/>
  <c r="AC9" i="29"/>
  <c r="AB9" i="29"/>
  <c r="AA9" i="29"/>
  <c r="Z9" i="29"/>
  <c r="Y9" i="29"/>
  <c r="W9" i="29"/>
  <c r="T9" i="29"/>
  <c r="R9" i="29"/>
  <c r="J9" i="29"/>
  <c r="X9" i="19" l="1"/>
  <c r="X9" i="29" s="1"/>
  <c r="S9" i="29" l="1"/>
  <c r="AP15" i="20"/>
  <c r="AP120" i="20"/>
  <c r="AP119" i="20"/>
  <c r="AP118" i="20"/>
  <c r="AP117" i="20"/>
  <c r="AP116" i="20"/>
  <c r="AP115" i="20"/>
  <c r="AP114" i="20"/>
  <c r="AP113" i="20"/>
  <c r="AP112" i="20"/>
  <c r="AP111" i="20"/>
  <c r="AP110" i="20"/>
  <c r="AP109" i="20"/>
  <c r="AP108" i="20"/>
  <c r="AP107" i="20"/>
  <c r="AP106" i="20"/>
  <c r="AP105" i="20"/>
  <c r="AP104" i="20"/>
  <c r="AP103" i="20"/>
  <c r="AP102" i="20"/>
  <c r="AP101" i="20"/>
  <c r="AP100" i="20"/>
  <c r="AP99" i="20"/>
  <c r="AP98" i="20"/>
  <c r="AP97" i="20"/>
  <c r="AP96" i="20"/>
  <c r="AP95" i="20"/>
  <c r="AP94" i="20"/>
  <c r="AP93" i="20"/>
  <c r="AP92" i="20"/>
  <c r="AP91" i="20"/>
  <c r="AP90" i="20"/>
  <c r="AP89" i="20"/>
  <c r="AP88" i="20"/>
  <c r="AP87" i="20"/>
  <c r="AP86" i="20"/>
  <c r="AP85" i="20"/>
  <c r="AP84" i="20"/>
  <c r="AP83" i="20"/>
  <c r="AP82" i="20"/>
  <c r="AP81" i="20"/>
  <c r="AP80" i="20"/>
  <c r="AP79" i="20"/>
  <c r="AP78" i="20"/>
  <c r="AP77" i="20"/>
  <c r="AP76" i="20"/>
  <c r="AP75" i="20"/>
  <c r="AP74" i="20"/>
  <c r="AP73" i="20"/>
  <c r="AP72" i="20"/>
  <c r="AP71" i="20"/>
  <c r="AP70" i="20"/>
  <c r="AP69" i="20"/>
  <c r="AP68" i="20"/>
  <c r="AP67" i="20"/>
  <c r="AP66" i="20"/>
  <c r="AP65" i="20"/>
  <c r="AP64" i="20"/>
  <c r="AP63" i="20"/>
  <c r="AP62" i="20"/>
  <c r="AP61" i="20"/>
  <c r="AP60" i="20"/>
  <c r="AP59" i="20"/>
  <c r="AP58" i="20"/>
  <c r="AP57" i="20"/>
  <c r="AP56" i="20"/>
  <c r="AP55" i="20"/>
  <c r="AP54" i="20"/>
  <c r="AP53" i="20"/>
  <c r="AP52" i="20"/>
  <c r="AP51" i="20"/>
  <c r="AP50" i="20"/>
  <c r="AP49" i="20"/>
  <c r="AP48" i="20"/>
  <c r="AP47" i="20"/>
  <c r="AP46" i="20"/>
  <c r="AP45" i="20"/>
  <c r="AP44" i="20"/>
  <c r="AP43" i="20"/>
  <c r="AP42" i="20"/>
  <c r="AP41" i="20"/>
  <c r="AP40" i="20"/>
  <c r="AP39" i="20"/>
  <c r="AP38" i="20"/>
  <c r="AP37" i="20"/>
  <c r="AP36" i="20"/>
  <c r="AP35" i="20"/>
  <c r="AP34" i="20"/>
  <c r="AP33" i="20"/>
  <c r="AP32" i="20"/>
  <c r="AP31" i="20"/>
  <c r="AP30" i="20"/>
  <c r="AP29" i="20"/>
  <c r="AP28" i="20"/>
  <c r="AP27" i="20"/>
  <c r="AP26" i="20"/>
  <c r="AP25" i="20"/>
  <c r="AP24" i="20"/>
  <c r="AP23" i="20"/>
  <c r="AP22" i="20"/>
  <c r="AP21" i="20"/>
  <c r="AP20" i="20"/>
  <c r="AP19" i="20"/>
  <c r="AP18" i="20"/>
  <c r="AP17" i="20"/>
  <c r="AP16" i="20"/>
  <c r="AQ9" i="29" l="1"/>
  <c r="AN9" i="29"/>
  <c r="AM9" i="29"/>
  <c r="AE9" i="19"/>
  <c r="AE9" i="29" s="1"/>
  <c r="AD9" i="19"/>
  <c r="AD9" i="29" s="1"/>
  <c r="V9" i="19"/>
  <c r="V9" i="29" s="1"/>
  <c r="U9" i="19"/>
  <c r="U9" i="29" s="1"/>
  <c r="Q9" i="29"/>
  <c r="P9" i="19"/>
  <c r="P9" i="29" s="1"/>
  <c r="O9" i="29"/>
  <c r="N9" i="19"/>
  <c r="N9" i="29" s="1"/>
  <c r="M9" i="19"/>
  <c r="M9" i="29" s="1"/>
  <c r="J649" i="27"/>
  <c r="J648" i="27"/>
  <c r="J645" i="27"/>
  <c r="J644" i="27"/>
  <c r="J643" i="27"/>
  <c r="J642" i="27"/>
  <c r="J641" i="27"/>
  <c r="J640" i="27"/>
  <c r="J639" i="27"/>
  <c r="J638" i="27"/>
  <c r="J637" i="27"/>
  <c r="J636" i="27"/>
  <c r="J635" i="27"/>
  <c r="J634" i="27"/>
  <c r="J633" i="27"/>
  <c r="J632" i="27"/>
  <c r="J631" i="27"/>
  <c r="J630" i="27"/>
  <c r="J629" i="27"/>
  <c r="J628" i="27"/>
  <c r="J627" i="27"/>
  <c r="J621" i="27"/>
  <c r="J620" i="27"/>
  <c r="J619" i="27"/>
  <c r="J618" i="27"/>
  <c r="J617" i="27"/>
  <c r="J616" i="27"/>
  <c r="J615" i="27"/>
  <c r="J614" i="27"/>
  <c r="J613" i="27"/>
  <c r="J612" i="27"/>
  <c r="J611" i="27"/>
  <c r="J610" i="27"/>
  <c r="J609" i="27"/>
  <c r="J608" i="27"/>
  <c r="J607" i="27"/>
  <c r="J606" i="27"/>
  <c r="J605" i="27"/>
  <c r="J604" i="27"/>
  <c r="J603" i="27"/>
  <c r="J602" i="27"/>
  <c r="J601" i="27"/>
  <c r="J600" i="27"/>
  <c r="J599" i="27"/>
  <c r="J598" i="27"/>
  <c r="J597" i="27"/>
  <c r="J596" i="27"/>
  <c r="J595" i="27"/>
  <c r="J594" i="27"/>
  <c r="J593" i="27"/>
  <c r="J592" i="27"/>
  <c r="J591" i="27"/>
  <c r="J590" i="27"/>
  <c r="J589" i="27"/>
  <c r="J588" i="27"/>
  <c r="J587" i="27"/>
  <c r="J586" i="27"/>
  <c r="J585" i="27"/>
  <c r="J584" i="27"/>
  <c r="J583" i="27"/>
  <c r="J582" i="27"/>
  <c r="J581" i="27"/>
  <c r="J580" i="27"/>
  <c r="J579" i="27"/>
  <c r="J578" i="27"/>
  <c r="J577" i="27"/>
  <c r="J576" i="27"/>
  <c r="J575" i="27"/>
  <c r="J574" i="27"/>
  <c r="J573" i="27"/>
  <c r="J572" i="27"/>
  <c r="J571" i="27"/>
  <c r="J570" i="27"/>
  <c r="J569" i="27"/>
  <c r="J568" i="27"/>
  <c r="J567" i="27"/>
  <c r="J566" i="27"/>
  <c r="J565" i="27"/>
  <c r="J564" i="27"/>
  <c r="J563" i="27"/>
  <c r="J562" i="27"/>
  <c r="J561" i="27"/>
  <c r="J560" i="27"/>
  <c r="J559" i="27"/>
  <c r="J558" i="27"/>
  <c r="J557" i="27"/>
  <c r="J556" i="27"/>
  <c r="J555" i="27"/>
  <c r="J554" i="27"/>
  <c r="J553" i="27"/>
  <c r="J552" i="27"/>
  <c r="J551" i="27"/>
  <c r="J550" i="27"/>
  <c r="J549" i="27"/>
  <c r="J548" i="27"/>
  <c r="J547" i="27"/>
  <c r="J546" i="27"/>
  <c r="J545" i="27"/>
  <c r="J544" i="27"/>
  <c r="J543" i="27"/>
  <c r="J542" i="27"/>
  <c r="J541" i="27"/>
  <c r="J540" i="27"/>
  <c r="J539" i="27"/>
  <c r="J538" i="27"/>
  <c r="J537" i="27"/>
  <c r="J536" i="27"/>
  <c r="J535" i="27"/>
  <c r="J534" i="27"/>
  <c r="J533" i="27"/>
  <c r="J532" i="27"/>
  <c r="J531" i="27"/>
  <c r="J530" i="27"/>
  <c r="J529" i="27"/>
  <c r="J528" i="27"/>
  <c r="J527" i="27"/>
  <c r="J526" i="27"/>
  <c r="J525" i="27"/>
  <c r="J524" i="27"/>
  <c r="J523" i="27"/>
  <c r="J522" i="27"/>
  <c r="J521" i="27"/>
  <c r="J520" i="27"/>
  <c r="J519" i="27"/>
  <c r="J518" i="27"/>
  <c r="J517" i="27"/>
  <c r="J516" i="27"/>
  <c r="J515" i="27"/>
  <c r="J514" i="27"/>
  <c r="J513" i="27"/>
  <c r="J512" i="27"/>
  <c r="J511" i="27"/>
  <c r="J510" i="27"/>
  <c r="J509" i="27"/>
  <c r="J508" i="27"/>
  <c r="J507" i="27"/>
  <c r="J506" i="27"/>
  <c r="J505" i="27"/>
  <c r="J504" i="27"/>
  <c r="J498" i="27"/>
  <c r="J497" i="27"/>
  <c r="J496" i="27"/>
  <c r="J495" i="27"/>
  <c r="J494" i="27"/>
  <c r="J493" i="27"/>
  <c r="J492" i="27"/>
  <c r="J491" i="27"/>
  <c r="J490" i="27"/>
  <c r="J489" i="27"/>
  <c r="J488" i="27"/>
  <c r="J487" i="27"/>
  <c r="J486" i="27"/>
  <c r="J485" i="27"/>
  <c r="J484" i="27"/>
  <c r="J483" i="27"/>
  <c r="J482" i="27"/>
  <c r="J481" i="27"/>
  <c r="J480" i="27"/>
  <c r="J479" i="27"/>
  <c r="J478" i="27"/>
  <c r="J477" i="27"/>
  <c r="J476" i="27"/>
  <c r="J475" i="27"/>
  <c r="J474" i="27"/>
  <c r="J473" i="27"/>
  <c r="J472" i="27"/>
  <c r="J471" i="27"/>
  <c r="J470" i="27"/>
  <c r="J469" i="27"/>
  <c r="J468" i="27"/>
  <c r="J467" i="27"/>
  <c r="J466" i="27"/>
  <c r="J465" i="27"/>
  <c r="J464" i="27"/>
  <c r="J463" i="27"/>
  <c r="J462" i="27"/>
  <c r="J461" i="27"/>
  <c r="J460" i="27"/>
  <c r="J459" i="27"/>
  <c r="J458" i="27"/>
  <c r="J457" i="27"/>
  <c r="J456" i="27"/>
  <c r="J455" i="27"/>
  <c r="J454" i="27"/>
  <c r="J453" i="27"/>
  <c r="J452" i="27"/>
  <c r="J451" i="27"/>
  <c r="J450" i="27"/>
  <c r="J449" i="27"/>
  <c r="J448" i="27"/>
  <c r="J447" i="27"/>
  <c r="J446" i="27"/>
  <c r="J445" i="27"/>
  <c r="J444" i="27"/>
  <c r="J443" i="27"/>
  <c r="J442" i="27"/>
  <c r="J441" i="27"/>
  <c r="J440" i="27"/>
  <c r="J439" i="27"/>
  <c r="J438" i="27"/>
  <c r="J437" i="27"/>
  <c r="J436" i="27"/>
  <c r="J435" i="27"/>
  <c r="J434" i="27"/>
  <c r="J433" i="27"/>
  <c r="J432" i="27"/>
  <c r="J431" i="27"/>
  <c r="J430" i="27"/>
  <c r="J429" i="27"/>
  <c r="J428" i="27"/>
  <c r="J427" i="27"/>
  <c r="J426" i="27"/>
  <c r="J425" i="27"/>
  <c r="J424" i="27"/>
  <c r="J423" i="27"/>
  <c r="J422" i="27"/>
  <c r="J421" i="27"/>
  <c r="J420" i="27"/>
  <c r="J419" i="27"/>
  <c r="J418" i="27"/>
  <c r="J417" i="27"/>
  <c r="J416" i="27"/>
  <c r="J415" i="27"/>
  <c r="J414" i="27"/>
  <c r="J413" i="27"/>
  <c r="J412" i="27"/>
  <c r="J411" i="27"/>
  <c r="J410" i="27"/>
  <c r="J409" i="27"/>
  <c r="J408" i="27"/>
  <c r="J407" i="27"/>
  <c r="J406" i="27"/>
  <c r="J405" i="27"/>
  <c r="J404" i="27"/>
  <c r="J403" i="27"/>
  <c r="J402" i="27"/>
  <c r="J401" i="27"/>
  <c r="J400" i="27"/>
  <c r="J399" i="27"/>
  <c r="J398" i="27"/>
  <c r="J397" i="27"/>
  <c r="J396" i="27"/>
  <c r="J395" i="27"/>
  <c r="J394" i="27"/>
  <c r="J393" i="27"/>
  <c r="J392" i="27"/>
  <c r="J391" i="27"/>
  <c r="J390" i="27"/>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J6" i="27"/>
  <c r="AO9" i="29" l="1"/>
  <c r="Z85" i="20"/>
  <c r="AX73" i="20"/>
  <c r="BV84" i="20"/>
  <c r="AN84" i="20"/>
  <c r="BU83" i="20"/>
  <c r="BV83" i="20"/>
  <c r="AN83" i="20"/>
  <c r="BV82" i="20"/>
  <c r="AN82" i="20"/>
  <c r="AX82" i="20"/>
  <c r="BV81" i="20"/>
  <c r="AN81" i="20"/>
  <c r="BV80" i="20"/>
  <c r="AN80" i="20"/>
  <c r="Z80" i="20"/>
  <c r="BV79" i="20"/>
  <c r="AN79" i="20"/>
  <c r="AX79" i="20"/>
  <c r="BV78" i="20"/>
  <c r="AN78" i="20"/>
  <c r="BV77" i="20"/>
  <c r="AN77" i="20"/>
  <c r="BU77" i="20"/>
  <c r="BV76" i="20"/>
  <c r="AN76" i="20"/>
  <c r="Z64" i="20"/>
  <c r="BV75" i="20"/>
  <c r="AN75" i="20"/>
  <c r="BU63" i="20"/>
  <c r="AX75" i="20"/>
  <c r="BV74" i="20"/>
  <c r="AN73" i="20"/>
  <c r="BV72" i="20"/>
  <c r="AN72" i="20"/>
  <c r="BV71" i="20"/>
  <c r="AN71" i="20"/>
  <c r="BV70" i="20"/>
  <c r="AN69" i="20"/>
  <c r="BV68" i="20"/>
  <c r="AN67" i="20"/>
  <c r="BU67" i="20"/>
  <c r="BV66" i="20"/>
  <c r="AN66" i="20"/>
  <c r="BV65" i="20"/>
  <c r="AN65" i="20"/>
  <c r="BV64" i="20"/>
  <c r="AN64" i="20"/>
  <c r="BV63" i="20"/>
  <c r="AN63" i="20"/>
  <c r="AX63" i="20"/>
  <c r="BV62" i="20"/>
  <c r="BV61" i="20"/>
  <c r="AN61" i="20"/>
  <c r="BU61" i="20"/>
  <c r="BV60" i="20"/>
  <c r="AN60" i="20"/>
  <c r="BV59" i="20"/>
  <c r="AN59" i="20"/>
  <c r="AX59" i="20"/>
  <c r="BV58" i="20"/>
  <c r="AN58" i="20"/>
  <c r="BV57" i="20"/>
  <c r="AN57" i="20"/>
  <c r="BV56" i="20"/>
  <c r="AN56" i="20"/>
  <c r="BV55" i="20"/>
  <c r="AN55" i="20"/>
  <c r="BV54" i="20"/>
  <c r="AN54" i="20"/>
  <c r="BV53" i="20"/>
  <c r="AN53" i="20"/>
  <c r="BV52" i="20"/>
  <c r="AN52" i="20"/>
  <c r="BV51" i="20"/>
  <c r="AN51" i="20"/>
  <c r="BU51" i="20"/>
  <c r="AN50" i="20"/>
  <c r="BV49" i="20"/>
  <c r="AN48" i="20"/>
  <c r="BV47" i="20"/>
  <c r="AX47" i="20"/>
  <c r="AN46" i="20"/>
  <c r="BV45" i="20"/>
  <c r="BU45" i="20"/>
  <c r="AN44" i="20"/>
  <c r="BV43" i="20"/>
  <c r="AN43" i="20"/>
  <c r="AX43" i="20"/>
  <c r="BV42" i="20"/>
  <c r="AX30" i="20"/>
  <c r="AN41" i="20"/>
  <c r="BU29" i="20"/>
  <c r="AX29" i="20"/>
  <c r="BV40" i="20"/>
  <c r="AN39" i="20"/>
  <c r="BV38" i="20"/>
  <c r="AN37" i="20"/>
  <c r="BV36" i="20"/>
  <c r="AX36" i="20"/>
  <c r="AN35" i="20"/>
  <c r="BV34" i="20"/>
  <c r="AN33" i="20"/>
  <c r="BV32" i="20"/>
  <c r="BU32" i="20"/>
  <c r="AN31" i="20"/>
  <c r="BV30" i="20"/>
  <c r="AN30" i="20"/>
  <c r="BV29" i="20"/>
  <c r="BW120" i="20"/>
  <c r="BU120" i="20"/>
  <c r="BT120" i="20"/>
  <c r="BS120" i="20"/>
  <c r="BR120" i="20"/>
  <c r="AY120" i="20"/>
  <c r="AX120" i="20"/>
  <c r="AT120" i="20"/>
  <c r="AS120" i="20"/>
  <c r="AR120" i="20"/>
  <c r="AQ120" i="20"/>
  <c r="AO120" i="20"/>
  <c r="AL120" i="20"/>
  <c r="AK120" i="20"/>
  <c r="AI120" i="20"/>
  <c r="AH120" i="20"/>
  <c r="AG120" i="20"/>
  <c r="Z120" i="20"/>
  <c r="U120" i="20"/>
  <c r="AW120" i="20" s="1"/>
  <c r="T120" i="20"/>
  <c r="S120" i="20"/>
  <c r="R120" i="20"/>
  <c r="O120" i="20"/>
  <c r="J120" i="20"/>
  <c r="I120" i="20"/>
  <c r="H120" i="20"/>
  <c r="BW119" i="20"/>
  <c r="BU119" i="20"/>
  <c r="BT119" i="20"/>
  <c r="BS119" i="20"/>
  <c r="BR119" i="20"/>
  <c r="AY119" i="20"/>
  <c r="AX119" i="20"/>
  <c r="AT119" i="20"/>
  <c r="AS119" i="20"/>
  <c r="AR119" i="20"/>
  <c r="AQ119" i="20"/>
  <c r="AO119" i="20"/>
  <c r="AL119" i="20"/>
  <c r="AK119" i="20"/>
  <c r="AI119" i="20"/>
  <c r="AH119" i="20"/>
  <c r="AG119" i="20"/>
  <c r="Z119" i="20"/>
  <c r="U119" i="20"/>
  <c r="AW119" i="20" s="1"/>
  <c r="T119" i="20"/>
  <c r="S119" i="20"/>
  <c r="R119" i="20"/>
  <c r="O119" i="20"/>
  <c r="J119" i="20"/>
  <c r="I119" i="20"/>
  <c r="H119" i="20"/>
  <c r="BW118" i="20"/>
  <c r="BU118" i="20"/>
  <c r="BT118" i="20"/>
  <c r="BS118" i="20"/>
  <c r="BR118" i="20"/>
  <c r="AY118" i="20"/>
  <c r="AX118" i="20"/>
  <c r="AT118" i="20"/>
  <c r="AS118" i="20"/>
  <c r="AR118" i="20"/>
  <c r="AQ118" i="20"/>
  <c r="AO118" i="20"/>
  <c r="AL118" i="20"/>
  <c r="AK118" i="20"/>
  <c r="AI118" i="20"/>
  <c r="AH118" i="20"/>
  <c r="AG118" i="20"/>
  <c r="Z118" i="20"/>
  <c r="U118" i="20"/>
  <c r="AW118" i="20" s="1"/>
  <c r="T118" i="20"/>
  <c r="S118" i="20"/>
  <c r="R118" i="20"/>
  <c r="O118" i="20"/>
  <c r="J118" i="20"/>
  <c r="I118" i="20"/>
  <c r="H118" i="20"/>
  <c r="BW117" i="20"/>
  <c r="BU117" i="20"/>
  <c r="BT117" i="20"/>
  <c r="BS117" i="20"/>
  <c r="BR117" i="20"/>
  <c r="AY117" i="20"/>
  <c r="AX117" i="20"/>
  <c r="AT117" i="20"/>
  <c r="AS117" i="20"/>
  <c r="AR117" i="20"/>
  <c r="AQ117" i="20"/>
  <c r="AO117" i="20"/>
  <c r="AL117" i="20"/>
  <c r="AK117" i="20"/>
  <c r="AI117" i="20"/>
  <c r="AH117" i="20"/>
  <c r="AG117" i="20"/>
  <c r="Z117" i="20"/>
  <c r="U117" i="20"/>
  <c r="AW117" i="20" s="1"/>
  <c r="T117" i="20"/>
  <c r="S117" i="20"/>
  <c r="R117" i="20"/>
  <c r="O117" i="20"/>
  <c r="J117" i="20"/>
  <c r="I117" i="20"/>
  <c r="H117" i="20"/>
  <c r="BW116" i="20"/>
  <c r="BU116" i="20"/>
  <c r="BT116" i="20"/>
  <c r="BS116" i="20"/>
  <c r="BR116" i="20"/>
  <c r="AY116" i="20"/>
  <c r="AX116" i="20"/>
  <c r="AT116" i="20"/>
  <c r="AS116" i="20"/>
  <c r="AR116" i="20"/>
  <c r="AQ116" i="20"/>
  <c r="AO116" i="20"/>
  <c r="AL116" i="20"/>
  <c r="AK116" i="20"/>
  <c r="AI116" i="20"/>
  <c r="AH116" i="20"/>
  <c r="AG116" i="20"/>
  <c r="Z116" i="20"/>
  <c r="U116" i="20"/>
  <c r="AW116" i="20" s="1"/>
  <c r="T116" i="20"/>
  <c r="S116" i="20"/>
  <c r="R116" i="20"/>
  <c r="O116" i="20"/>
  <c r="J116" i="20"/>
  <c r="I116" i="20"/>
  <c r="H116" i="20"/>
  <c r="BW115" i="20"/>
  <c r="BU115" i="20"/>
  <c r="BT115" i="20"/>
  <c r="BS115" i="20"/>
  <c r="BR115" i="20"/>
  <c r="AY115" i="20"/>
  <c r="AX115" i="20"/>
  <c r="AT115" i="20"/>
  <c r="AS115" i="20"/>
  <c r="AR115" i="20"/>
  <c r="AQ115" i="20"/>
  <c r="AO115" i="20"/>
  <c r="AL115" i="20"/>
  <c r="AK115" i="20"/>
  <c r="AI115" i="20"/>
  <c r="AH115" i="20"/>
  <c r="AG115" i="20"/>
  <c r="Z115" i="20"/>
  <c r="U115" i="20"/>
  <c r="AW115" i="20" s="1"/>
  <c r="T115" i="20"/>
  <c r="S115" i="20"/>
  <c r="R115" i="20"/>
  <c r="O115" i="20"/>
  <c r="J115" i="20"/>
  <c r="I115" i="20"/>
  <c r="H115" i="20"/>
  <c r="BW114" i="20"/>
  <c r="BU114" i="20"/>
  <c r="BT114" i="20"/>
  <c r="BS114" i="20"/>
  <c r="BR114" i="20"/>
  <c r="AY114" i="20"/>
  <c r="AX114" i="20"/>
  <c r="AT114" i="20"/>
  <c r="AS114" i="20"/>
  <c r="AR114" i="20"/>
  <c r="AQ114" i="20"/>
  <c r="AO114" i="20"/>
  <c r="AL114" i="20"/>
  <c r="AK114" i="20"/>
  <c r="AI114" i="20"/>
  <c r="AH114" i="20"/>
  <c r="AG114" i="20"/>
  <c r="Z114" i="20"/>
  <c r="U114" i="20"/>
  <c r="AW114" i="20" s="1"/>
  <c r="T114" i="20"/>
  <c r="S114" i="20"/>
  <c r="R114" i="20"/>
  <c r="O114" i="20"/>
  <c r="J114" i="20"/>
  <c r="I114" i="20"/>
  <c r="H114" i="20"/>
  <c r="BW113" i="20"/>
  <c r="BU113" i="20"/>
  <c r="BT113" i="20"/>
  <c r="BS113" i="20"/>
  <c r="BR113" i="20"/>
  <c r="AY113" i="20"/>
  <c r="AX113" i="20"/>
  <c r="AT113" i="20"/>
  <c r="AS113" i="20"/>
  <c r="AR113" i="20"/>
  <c r="AQ113" i="20"/>
  <c r="AO113" i="20"/>
  <c r="AL113" i="20"/>
  <c r="AK113" i="20"/>
  <c r="AI113" i="20"/>
  <c r="AH113" i="20"/>
  <c r="AG113" i="20"/>
  <c r="Z113" i="20"/>
  <c r="U113" i="20"/>
  <c r="AW113" i="20" s="1"/>
  <c r="T113" i="20"/>
  <c r="S113" i="20"/>
  <c r="R113" i="20"/>
  <c r="O113" i="20"/>
  <c r="J113" i="20"/>
  <c r="I113" i="20"/>
  <c r="H113" i="20"/>
  <c r="BW112" i="20"/>
  <c r="BU112" i="20"/>
  <c r="BT112" i="20"/>
  <c r="BS112" i="20"/>
  <c r="BR112" i="20"/>
  <c r="AY112" i="20"/>
  <c r="AX112" i="20"/>
  <c r="AT112" i="20"/>
  <c r="AS112" i="20"/>
  <c r="AR112" i="20"/>
  <c r="AQ112" i="20"/>
  <c r="AO112" i="20"/>
  <c r="AL112" i="20"/>
  <c r="AK112" i="20"/>
  <c r="AI112" i="20"/>
  <c r="AH112" i="20"/>
  <c r="AG112" i="20"/>
  <c r="Z112" i="20"/>
  <c r="U112" i="20"/>
  <c r="AW112" i="20" s="1"/>
  <c r="T112" i="20"/>
  <c r="S112" i="20"/>
  <c r="R112" i="20"/>
  <c r="O112" i="20"/>
  <c r="J112" i="20"/>
  <c r="I112" i="20"/>
  <c r="H112" i="20"/>
  <c r="BW111" i="20"/>
  <c r="BU111" i="20"/>
  <c r="BT111" i="20"/>
  <c r="BS111" i="20"/>
  <c r="BR111" i="20"/>
  <c r="AY111" i="20"/>
  <c r="AX111" i="20"/>
  <c r="AT111" i="20"/>
  <c r="AS111" i="20"/>
  <c r="AR111" i="20"/>
  <c r="AQ111" i="20"/>
  <c r="AO111" i="20"/>
  <c r="AL111" i="20"/>
  <c r="AK111" i="20"/>
  <c r="AI111" i="20"/>
  <c r="AH111" i="20"/>
  <c r="AG111" i="20"/>
  <c r="Z111" i="20"/>
  <c r="U111" i="20"/>
  <c r="AW111" i="20" s="1"/>
  <c r="T111" i="20"/>
  <c r="S111" i="20"/>
  <c r="R111" i="20"/>
  <c r="O111" i="20"/>
  <c r="J111" i="20"/>
  <c r="I111" i="20"/>
  <c r="H111" i="20"/>
  <c r="BW110" i="20"/>
  <c r="BU110" i="20"/>
  <c r="BT110" i="20"/>
  <c r="BS110" i="20"/>
  <c r="BR110" i="20"/>
  <c r="AY110" i="20"/>
  <c r="AX110" i="20"/>
  <c r="AT110" i="20"/>
  <c r="AS110" i="20"/>
  <c r="AR110" i="20"/>
  <c r="AQ110" i="20"/>
  <c r="AO110" i="20"/>
  <c r="AL110" i="20"/>
  <c r="AK110" i="20"/>
  <c r="AI110" i="20"/>
  <c r="AH110" i="20"/>
  <c r="AG110" i="20"/>
  <c r="Z110" i="20"/>
  <c r="U110" i="20"/>
  <c r="AW110" i="20" s="1"/>
  <c r="T110" i="20"/>
  <c r="S110" i="20"/>
  <c r="R110" i="20"/>
  <c r="O110" i="20"/>
  <c r="J110" i="20"/>
  <c r="I110" i="20"/>
  <c r="H110" i="20"/>
  <c r="BW109" i="20"/>
  <c r="BU109" i="20"/>
  <c r="BT109" i="20"/>
  <c r="BS109" i="20"/>
  <c r="BR109" i="20"/>
  <c r="AY109" i="20"/>
  <c r="AX109" i="20"/>
  <c r="AT109" i="20"/>
  <c r="AS109" i="20"/>
  <c r="AR109" i="20"/>
  <c r="AQ109" i="20"/>
  <c r="AO109" i="20"/>
  <c r="AL109" i="20"/>
  <c r="AK109" i="20"/>
  <c r="AI109" i="20"/>
  <c r="AH109" i="20"/>
  <c r="AG109" i="20"/>
  <c r="Z109" i="20"/>
  <c r="U109" i="20"/>
  <c r="AW109" i="20" s="1"/>
  <c r="T109" i="20"/>
  <c r="S109" i="20"/>
  <c r="R109" i="20"/>
  <c r="O109" i="20"/>
  <c r="J109" i="20"/>
  <c r="I109" i="20"/>
  <c r="H109" i="20"/>
  <c r="BW108" i="20"/>
  <c r="BU108" i="20"/>
  <c r="BT108" i="20"/>
  <c r="BS108" i="20"/>
  <c r="BR108" i="20"/>
  <c r="AY108" i="20"/>
  <c r="AX108" i="20"/>
  <c r="AT108" i="20"/>
  <c r="AS108" i="20"/>
  <c r="AR108" i="20"/>
  <c r="AQ108" i="20"/>
  <c r="AO108" i="20"/>
  <c r="AL108" i="20"/>
  <c r="AK108" i="20"/>
  <c r="AI108" i="20"/>
  <c r="AH108" i="20"/>
  <c r="AG108" i="20"/>
  <c r="Z108" i="20"/>
  <c r="U108" i="20"/>
  <c r="AW108" i="20" s="1"/>
  <c r="T108" i="20"/>
  <c r="S108" i="20"/>
  <c r="R108" i="20"/>
  <c r="O108" i="20"/>
  <c r="J108" i="20"/>
  <c r="I108" i="20"/>
  <c r="H108" i="20"/>
  <c r="BW107" i="20"/>
  <c r="BU107" i="20"/>
  <c r="BT107" i="20"/>
  <c r="BS107" i="20"/>
  <c r="BR107" i="20"/>
  <c r="AY107" i="20"/>
  <c r="AX107" i="20"/>
  <c r="AT107" i="20"/>
  <c r="AS107" i="20"/>
  <c r="AR107" i="20"/>
  <c r="AQ107" i="20"/>
  <c r="AO107" i="20"/>
  <c r="AL107" i="20"/>
  <c r="AK107" i="20"/>
  <c r="AI107" i="20"/>
  <c r="AH107" i="20"/>
  <c r="AG107" i="20"/>
  <c r="Z107" i="20"/>
  <c r="U107" i="20"/>
  <c r="AW107" i="20" s="1"/>
  <c r="T107" i="20"/>
  <c r="S107" i="20"/>
  <c r="R107" i="20"/>
  <c r="O107" i="20"/>
  <c r="J107" i="20"/>
  <c r="I107" i="20"/>
  <c r="H107" i="20"/>
  <c r="BW106" i="20"/>
  <c r="BU106" i="20"/>
  <c r="BT106" i="20"/>
  <c r="BS106" i="20"/>
  <c r="BR106" i="20"/>
  <c r="AY106" i="20"/>
  <c r="AX106" i="20"/>
  <c r="AT106" i="20"/>
  <c r="AS106" i="20"/>
  <c r="AR106" i="20"/>
  <c r="AQ106" i="20"/>
  <c r="AO106" i="20"/>
  <c r="AL106" i="20"/>
  <c r="AK106" i="20"/>
  <c r="AI106" i="20"/>
  <c r="AH106" i="20"/>
  <c r="AG106" i="20"/>
  <c r="Z106" i="20"/>
  <c r="U106" i="20"/>
  <c r="AW106" i="20" s="1"/>
  <c r="T106" i="20"/>
  <c r="S106" i="20"/>
  <c r="R106" i="20"/>
  <c r="O106" i="20"/>
  <c r="J106" i="20"/>
  <c r="I106" i="20"/>
  <c r="H106" i="20"/>
  <c r="BW105" i="20"/>
  <c r="BU105" i="20"/>
  <c r="BT105" i="20"/>
  <c r="BS105" i="20"/>
  <c r="BR105" i="20"/>
  <c r="AY105" i="20"/>
  <c r="AX105" i="20"/>
  <c r="AT105" i="20"/>
  <c r="AS105" i="20"/>
  <c r="AR105" i="20"/>
  <c r="AQ105" i="20"/>
  <c r="AO105" i="20"/>
  <c r="AL105" i="20"/>
  <c r="AK105" i="20"/>
  <c r="AI105" i="20"/>
  <c r="AH105" i="20"/>
  <c r="AG105" i="20"/>
  <c r="Z105" i="20"/>
  <c r="U105" i="20"/>
  <c r="AW105" i="20" s="1"/>
  <c r="T105" i="20"/>
  <c r="S105" i="20"/>
  <c r="R105" i="20"/>
  <c r="O105" i="20"/>
  <c r="J105" i="20"/>
  <c r="I105" i="20"/>
  <c r="H105" i="20"/>
  <c r="BW104" i="20"/>
  <c r="BU104" i="20"/>
  <c r="BT104" i="20"/>
  <c r="BS104" i="20"/>
  <c r="BR104" i="20"/>
  <c r="AY104" i="20"/>
  <c r="AX104" i="20"/>
  <c r="AT104" i="20"/>
  <c r="AS104" i="20"/>
  <c r="AR104" i="20"/>
  <c r="AQ104" i="20"/>
  <c r="AO104" i="20"/>
  <c r="AL104" i="20"/>
  <c r="AK104" i="20"/>
  <c r="AI104" i="20"/>
  <c r="AH104" i="20"/>
  <c r="AG104" i="20"/>
  <c r="Z104" i="20"/>
  <c r="U104" i="20"/>
  <c r="AW104" i="20" s="1"/>
  <c r="T104" i="20"/>
  <c r="S104" i="20"/>
  <c r="R104" i="20"/>
  <c r="O104" i="20"/>
  <c r="J104" i="20"/>
  <c r="I104" i="20"/>
  <c r="H104" i="20"/>
  <c r="BW103" i="20"/>
  <c r="BU103" i="20"/>
  <c r="BT103" i="20"/>
  <c r="BS103" i="20"/>
  <c r="BR103" i="20"/>
  <c r="AY103" i="20"/>
  <c r="AX103" i="20"/>
  <c r="AT103" i="20"/>
  <c r="AS103" i="20"/>
  <c r="AR103" i="20"/>
  <c r="AQ103" i="20"/>
  <c r="AO103" i="20"/>
  <c r="AL103" i="20"/>
  <c r="AK103" i="20"/>
  <c r="AI103" i="20"/>
  <c r="AH103" i="20"/>
  <c r="AG103" i="20"/>
  <c r="Z103" i="20"/>
  <c r="U103" i="20"/>
  <c r="AW103" i="20" s="1"/>
  <c r="T103" i="20"/>
  <c r="S103" i="20"/>
  <c r="R103" i="20"/>
  <c r="O103" i="20"/>
  <c r="J103" i="20"/>
  <c r="I103" i="20"/>
  <c r="H103" i="20"/>
  <c r="BW102" i="20"/>
  <c r="BU102" i="20"/>
  <c r="BT102" i="20"/>
  <c r="BS102" i="20"/>
  <c r="BR102" i="20"/>
  <c r="AY102" i="20"/>
  <c r="AX102" i="20"/>
  <c r="AT102" i="20"/>
  <c r="AS102" i="20"/>
  <c r="AR102" i="20"/>
  <c r="AQ102" i="20"/>
  <c r="AO102" i="20"/>
  <c r="AL102" i="20"/>
  <c r="AK102" i="20"/>
  <c r="AI102" i="20"/>
  <c r="AH102" i="20"/>
  <c r="AG102" i="20"/>
  <c r="Z102" i="20"/>
  <c r="U102" i="20"/>
  <c r="AW102" i="20" s="1"/>
  <c r="T102" i="20"/>
  <c r="S102" i="20"/>
  <c r="R102" i="20"/>
  <c r="O102" i="20"/>
  <c r="J102" i="20"/>
  <c r="I102" i="20"/>
  <c r="H102" i="20"/>
  <c r="BW101" i="20"/>
  <c r="BU101" i="20"/>
  <c r="BT101" i="20"/>
  <c r="BS101" i="20"/>
  <c r="BR101" i="20"/>
  <c r="AY101" i="20"/>
  <c r="AX101" i="20"/>
  <c r="AT101" i="20"/>
  <c r="AS101" i="20"/>
  <c r="AR101" i="20"/>
  <c r="AQ101" i="20"/>
  <c r="AO101" i="20"/>
  <c r="AL101" i="20"/>
  <c r="AK101" i="20"/>
  <c r="AI101" i="20"/>
  <c r="AH101" i="20"/>
  <c r="AG101" i="20"/>
  <c r="Z101" i="20"/>
  <c r="U101" i="20"/>
  <c r="AW101" i="20" s="1"/>
  <c r="T101" i="20"/>
  <c r="S101" i="20"/>
  <c r="R101" i="20"/>
  <c r="O101" i="20"/>
  <c r="J101" i="20"/>
  <c r="I101" i="20"/>
  <c r="H101" i="20"/>
  <c r="BW100" i="20"/>
  <c r="BU100" i="20"/>
  <c r="BT100" i="20"/>
  <c r="BS100" i="20"/>
  <c r="BR100" i="20"/>
  <c r="AY100" i="20"/>
  <c r="AX100" i="20"/>
  <c r="AT100" i="20"/>
  <c r="AS100" i="20"/>
  <c r="AR100" i="20"/>
  <c r="AQ100" i="20"/>
  <c r="AO100" i="20"/>
  <c r="AL100" i="20"/>
  <c r="AK100" i="20"/>
  <c r="AI100" i="20"/>
  <c r="AH100" i="20"/>
  <c r="AG100" i="20"/>
  <c r="Z100" i="20"/>
  <c r="U100" i="20"/>
  <c r="AW100" i="20" s="1"/>
  <c r="T100" i="20"/>
  <c r="S100" i="20"/>
  <c r="R100" i="20"/>
  <c r="O100" i="20"/>
  <c r="J100" i="20"/>
  <c r="I100" i="20"/>
  <c r="H100" i="20"/>
  <c r="BW99" i="20"/>
  <c r="BU99" i="20"/>
  <c r="BT99" i="20"/>
  <c r="BS99" i="20"/>
  <c r="BR99" i="20"/>
  <c r="AY99" i="20"/>
  <c r="AX99" i="20"/>
  <c r="AT99" i="20"/>
  <c r="AS99" i="20"/>
  <c r="AR99" i="20"/>
  <c r="AQ99" i="20"/>
  <c r="AO99" i="20"/>
  <c r="AL99" i="20"/>
  <c r="AK99" i="20"/>
  <c r="AI99" i="20"/>
  <c r="AH99" i="20"/>
  <c r="AG99" i="20"/>
  <c r="Z99" i="20"/>
  <c r="U99" i="20"/>
  <c r="AW99" i="20" s="1"/>
  <c r="T99" i="20"/>
  <c r="S99" i="20"/>
  <c r="R99" i="20"/>
  <c r="O99" i="20"/>
  <c r="J99" i="20"/>
  <c r="I99" i="20"/>
  <c r="H99" i="20"/>
  <c r="BW98" i="20"/>
  <c r="BU98" i="20"/>
  <c r="BT98" i="20"/>
  <c r="BS98" i="20"/>
  <c r="BR98" i="20"/>
  <c r="AY98" i="20"/>
  <c r="AX98" i="20"/>
  <c r="AT98" i="20"/>
  <c r="AS98" i="20"/>
  <c r="AR98" i="20"/>
  <c r="AQ98" i="20"/>
  <c r="AO98" i="20"/>
  <c r="AL98" i="20"/>
  <c r="AK98" i="20"/>
  <c r="AI98" i="20"/>
  <c r="AH98" i="20"/>
  <c r="AG98" i="20"/>
  <c r="Z98" i="20"/>
  <c r="U98" i="20"/>
  <c r="AW98" i="20" s="1"/>
  <c r="T98" i="20"/>
  <c r="S98" i="20"/>
  <c r="R98" i="20"/>
  <c r="O98" i="20"/>
  <c r="J98" i="20"/>
  <c r="I98" i="20"/>
  <c r="H98" i="20"/>
  <c r="BW97" i="20"/>
  <c r="BU97" i="20"/>
  <c r="BT97" i="20"/>
  <c r="BS97" i="20"/>
  <c r="BR97" i="20"/>
  <c r="AY97" i="20"/>
  <c r="AX97" i="20"/>
  <c r="AT97" i="20"/>
  <c r="AS97" i="20"/>
  <c r="AR97" i="20"/>
  <c r="AQ97" i="20"/>
  <c r="AO97" i="20"/>
  <c r="AL97" i="20"/>
  <c r="AK97" i="20"/>
  <c r="AI97" i="20"/>
  <c r="AH97" i="20"/>
  <c r="AG97" i="20"/>
  <c r="Z97" i="20"/>
  <c r="U97" i="20"/>
  <c r="AW97" i="20" s="1"/>
  <c r="T97" i="20"/>
  <c r="S97" i="20"/>
  <c r="R97" i="20"/>
  <c r="O97" i="20"/>
  <c r="J97" i="20"/>
  <c r="I97" i="20"/>
  <c r="H97" i="20"/>
  <c r="BW96" i="20"/>
  <c r="BU96" i="20"/>
  <c r="BT96" i="20"/>
  <c r="BS96" i="20"/>
  <c r="BR96" i="20"/>
  <c r="AY96" i="20"/>
  <c r="AX96" i="20"/>
  <c r="AT96" i="20"/>
  <c r="AS96" i="20"/>
  <c r="AR96" i="20"/>
  <c r="AQ96" i="20"/>
  <c r="AO96" i="20"/>
  <c r="AL96" i="20"/>
  <c r="AK96" i="20"/>
  <c r="AI96" i="20"/>
  <c r="AH96" i="20"/>
  <c r="AG96" i="20"/>
  <c r="Z96" i="20"/>
  <c r="U96" i="20"/>
  <c r="AW96" i="20" s="1"/>
  <c r="T96" i="20"/>
  <c r="S96" i="20"/>
  <c r="R96" i="20"/>
  <c r="O96" i="20"/>
  <c r="J96" i="20"/>
  <c r="I96" i="20"/>
  <c r="H96" i="20"/>
  <c r="BW95" i="20"/>
  <c r="BU95" i="20"/>
  <c r="BT95" i="20"/>
  <c r="BS95" i="20"/>
  <c r="BR95" i="20"/>
  <c r="AY95" i="20"/>
  <c r="AX95" i="20"/>
  <c r="AT95" i="20"/>
  <c r="AS95" i="20"/>
  <c r="AR95" i="20"/>
  <c r="AQ95" i="20"/>
  <c r="AO95" i="20"/>
  <c r="AL95" i="20"/>
  <c r="AK95" i="20"/>
  <c r="AI95" i="20"/>
  <c r="AH95" i="20"/>
  <c r="AG95" i="20"/>
  <c r="Z95" i="20"/>
  <c r="U95" i="20"/>
  <c r="AW95" i="20" s="1"/>
  <c r="T95" i="20"/>
  <c r="S95" i="20"/>
  <c r="R95" i="20"/>
  <c r="O95" i="20"/>
  <c r="J95" i="20"/>
  <c r="I95" i="20"/>
  <c r="H95" i="20"/>
  <c r="BW94" i="20"/>
  <c r="BU94" i="20"/>
  <c r="BT94" i="20"/>
  <c r="BS94" i="20"/>
  <c r="BR94" i="20"/>
  <c r="AY94" i="20"/>
  <c r="AX94" i="20"/>
  <c r="AT94" i="20"/>
  <c r="AS94" i="20"/>
  <c r="AR94" i="20"/>
  <c r="AQ94" i="20"/>
  <c r="AO94" i="20"/>
  <c r="AL94" i="20"/>
  <c r="AK94" i="20"/>
  <c r="AI94" i="20"/>
  <c r="AH94" i="20"/>
  <c r="AG94" i="20"/>
  <c r="Z94" i="20"/>
  <c r="U94" i="20"/>
  <c r="AW94" i="20" s="1"/>
  <c r="T94" i="20"/>
  <c r="S94" i="20"/>
  <c r="R94" i="20"/>
  <c r="O94" i="20"/>
  <c r="J94" i="20"/>
  <c r="I94" i="20"/>
  <c r="H94" i="20"/>
  <c r="BW93" i="20"/>
  <c r="BU93" i="20"/>
  <c r="BT93" i="20"/>
  <c r="BS93" i="20"/>
  <c r="BR93" i="20"/>
  <c r="AY93" i="20"/>
  <c r="AX93" i="20"/>
  <c r="AT93" i="20"/>
  <c r="AS93" i="20"/>
  <c r="AR93" i="20"/>
  <c r="AQ93" i="20"/>
  <c r="AO93" i="20"/>
  <c r="AL93" i="20"/>
  <c r="AK93" i="20"/>
  <c r="AI93" i="20"/>
  <c r="AH93" i="20"/>
  <c r="AG93" i="20"/>
  <c r="Z93" i="20"/>
  <c r="U93" i="20"/>
  <c r="AW93" i="20" s="1"/>
  <c r="T93" i="20"/>
  <c r="S93" i="20"/>
  <c r="R93" i="20"/>
  <c r="O93" i="20"/>
  <c r="J93" i="20"/>
  <c r="I93" i="20"/>
  <c r="H93" i="20"/>
  <c r="BW92" i="20"/>
  <c r="BU92" i="20"/>
  <c r="BT92" i="20"/>
  <c r="BS92" i="20"/>
  <c r="BR92" i="20"/>
  <c r="AY92" i="20"/>
  <c r="AX92" i="20"/>
  <c r="AT92" i="20"/>
  <c r="AS92" i="20"/>
  <c r="AR92" i="20"/>
  <c r="AQ92" i="20"/>
  <c r="AO92" i="20"/>
  <c r="AL92" i="20"/>
  <c r="AK92" i="20"/>
  <c r="AI92" i="20"/>
  <c r="AH92" i="20"/>
  <c r="AG92" i="20"/>
  <c r="Z92" i="20"/>
  <c r="U92" i="20"/>
  <c r="AW92" i="20" s="1"/>
  <c r="T92" i="20"/>
  <c r="S92" i="20"/>
  <c r="R92" i="20"/>
  <c r="O92" i="20"/>
  <c r="J92" i="20"/>
  <c r="I92" i="20"/>
  <c r="H92" i="20"/>
  <c r="BW91" i="20"/>
  <c r="BU91" i="20"/>
  <c r="BT91" i="20"/>
  <c r="BS91" i="20"/>
  <c r="BR91" i="20"/>
  <c r="AY91" i="20"/>
  <c r="AX91" i="20"/>
  <c r="AT91" i="20"/>
  <c r="AS91" i="20"/>
  <c r="AR91" i="20"/>
  <c r="AQ91" i="20"/>
  <c r="AO91" i="20"/>
  <c r="AL91" i="20"/>
  <c r="AK91" i="20"/>
  <c r="AI91" i="20"/>
  <c r="AH91" i="20"/>
  <c r="AG91" i="20"/>
  <c r="Z91" i="20"/>
  <c r="U91" i="20"/>
  <c r="AW91" i="20" s="1"/>
  <c r="T91" i="20"/>
  <c r="S91" i="20"/>
  <c r="R91" i="20"/>
  <c r="O91" i="20"/>
  <c r="J91" i="20"/>
  <c r="I91" i="20"/>
  <c r="H91" i="20"/>
  <c r="BW90" i="20"/>
  <c r="BU90" i="20"/>
  <c r="BT90" i="20"/>
  <c r="BS90" i="20"/>
  <c r="BR90" i="20"/>
  <c r="AY90" i="20"/>
  <c r="AX90" i="20"/>
  <c r="AT90" i="20"/>
  <c r="AS90" i="20"/>
  <c r="AR90" i="20"/>
  <c r="AQ90" i="20"/>
  <c r="AO90" i="20"/>
  <c r="AL90" i="20"/>
  <c r="AK90" i="20"/>
  <c r="AI90" i="20"/>
  <c r="AH90" i="20"/>
  <c r="AG90" i="20"/>
  <c r="Z90" i="20"/>
  <c r="U90" i="20"/>
  <c r="AW90" i="20" s="1"/>
  <c r="T90" i="20"/>
  <c r="S90" i="20"/>
  <c r="R90" i="20"/>
  <c r="O90" i="20"/>
  <c r="J90" i="20"/>
  <c r="I90" i="20"/>
  <c r="H90" i="20"/>
  <c r="BW89" i="20"/>
  <c r="BU89" i="20"/>
  <c r="BT89" i="20"/>
  <c r="BS89" i="20"/>
  <c r="BR89" i="20"/>
  <c r="AY89" i="20"/>
  <c r="AX89" i="20"/>
  <c r="AT89" i="20"/>
  <c r="AS89" i="20"/>
  <c r="AR89" i="20"/>
  <c r="AQ89" i="20"/>
  <c r="AO89" i="20"/>
  <c r="AL89" i="20"/>
  <c r="AK89" i="20"/>
  <c r="AI89" i="20"/>
  <c r="AH89" i="20"/>
  <c r="AG89" i="20"/>
  <c r="Z89" i="20"/>
  <c r="U89" i="20"/>
  <c r="AW89" i="20" s="1"/>
  <c r="T89" i="20"/>
  <c r="S89" i="20"/>
  <c r="R89" i="20"/>
  <c r="O89" i="20"/>
  <c r="J89" i="20"/>
  <c r="I89" i="20"/>
  <c r="H89" i="20"/>
  <c r="BW88" i="20"/>
  <c r="BU88" i="20"/>
  <c r="BT88" i="20"/>
  <c r="BS88" i="20"/>
  <c r="BR88" i="20"/>
  <c r="AY88" i="20"/>
  <c r="AX88" i="20"/>
  <c r="AT88" i="20"/>
  <c r="AS88" i="20"/>
  <c r="AR88" i="20"/>
  <c r="AQ88" i="20"/>
  <c r="AO88" i="20"/>
  <c r="AL88" i="20"/>
  <c r="AK88" i="20"/>
  <c r="AI88" i="20"/>
  <c r="AH88" i="20"/>
  <c r="AG88" i="20"/>
  <c r="Z88" i="20"/>
  <c r="U88" i="20"/>
  <c r="AW88" i="20" s="1"/>
  <c r="T88" i="20"/>
  <c r="S88" i="20"/>
  <c r="R88" i="20"/>
  <c r="O88" i="20"/>
  <c r="J88" i="20"/>
  <c r="I88" i="20"/>
  <c r="H88" i="20"/>
  <c r="BW87" i="20"/>
  <c r="BU87" i="20"/>
  <c r="BT87" i="20"/>
  <c r="BS87" i="20"/>
  <c r="BR87" i="20"/>
  <c r="AY87" i="20"/>
  <c r="AX87" i="20"/>
  <c r="AT87" i="20"/>
  <c r="AS87" i="20"/>
  <c r="AR87" i="20"/>
  <c r="AQ87" i="20"/>
  <c r="AO87" i="20"/>
  <c r="AL87" i="20"/>
  <c r="AK87" i="20"/>
  <c r="AI87" i="20"/>
  <c r="AH87" i="20"/>
  <c r="AG87" i="20"/>
  <c r="Z87" i="20"/>
  <c r="U87" i="20"/>
  <c r="AW87" i="20" s="1"/>
  <c r="T87" i="20"/>
  <c r="S87" i="20"/>
  <c r="R87" i="20"/>
  <c r="O87" i="20"/>
  <c r="J87" i="20"/>
  <c r="I87" i="20"/>
  <c r="H87" i="20"/>
  <c r="BW86" i="20"/>
  <c r="BU86" i="20"/>
  <c r="BT86" i="20"/>
  <c r="BS86" i="20"/>
  <c r="BR86" i="20"/>
  <c r="AY86" i="20"/>
  <c r="AX86" i="20"/>
  <c r="AT86" i="20"/>
  <c r="AS86" i="20"/>
  <c r="AR86" i="20"/>
  <c r="AQ86" i="20"/>
  <c r="AO86" i="20"/>
  <c r="AL86" i="20"/>
  <c r="AK86" i="20"/>
  <c r="AI86" i="20"/>
  <c r="AH86" i="20"/>
  <c r="AG86" i="20"/>
  <c r="Z86" i="20"/>
  <c r="U86" i="20"/>
  <c r="AW86" i="20" s="1"/>
  <c r="T86" i="20"/>
  <c r="S86" i="20"/>
  <c r="R86" i="20"/>
  <c r="O86" i="20"/>
  <c r="J86" i="20"/>
  <c r="I86" i="20"/>
  <c r="H86" i="20"/>
  <c r="BW85" i="20"/>
  <c r="BU85" i="20"/>
  <c r="BT85" i="20"/>
  <c r="BS85" i="20"/>
  <c r="BR85" i="20"/>
  <c r="AY85" i="20"/>
  <c r="AX85" i="20"/>
  <c r="AT85" i="20"/>
  <c r="AS85" i="20"/>
  <c r="AR85" i="20"/>
  <c r="AQ85" i="20"/>
  <c r="AO85" i="20"/>
  <c r="AL85" i="20"/>
  <c r="AK85" i="20"/>
  <c r="AI85" i="20"/>
  <c r="AH85" i="20"/>
  <c r="AG85" i="20"/>
  <c r="U85" i="20"/>
  <c r="AW85" i="20" s="1"/>
  <c r="T85" i="20"/>
  <c r="S85" i="20"/>
  <c r="R85" i="20"/>
  <c r="O85" i="20"/>
  <c r="J85" i="20"/>
  <c r="I85" i="20"/>
  <c r="H85" i="20"/>
  <c r="BW84" i="20"/>
  <c r="BT84" i="20"/>
  <c r="BS84" i="20"/>
  <c r="BR84" i="20"/>
  <c r="AY84" i="20"/>
  <c r="AX84" i="20"/>
  <c r="AT84" i="20"/>
  <c r="AS84" i="20"/>
  <c r="AR84" i="20"/>
  <c r="AQ84" i="20"/>
  <c r="AO84" i="20"/>
  <c r="AL84" i="20"/>
  <c r="AK84" i="20"/>
  <c r="AI84" i="20"/>
  <c r="AH84" i="20"/>
  <c r="AG84" i="20"/>
  <c r="U84" i="20"/>
  <c r="AW84" i="20" s="1"/>
  <c r="T84" i="20"/>
  <c r="S84" i="20"/>
  <c r="R84" i="20"/>
  <c r="O84" i="20"/>
  <c r="J84" i="20"/>
  <c r="I84" i="20"/>
  <c r="H84" i="20"/>
  <c r="BW83" i="20"/>
  <c r="BT83" i="20"/>
  <c r="BS83" i="20"/>
  <c r="BR83" i="20"/>
  <c r="AY83" i="20"/>
  <c r="AX83" i="20"/>
  <c r="AT83" i="20"/>
  <c r="AS83" i="20"/>
  <c r="AR83" i="20"/>
  <c r="AQ83" i="20"/>
  <c r="AO83" i="20"/>
  <c r="AL83" i="20"/>
  <c r="AK83" i="20"/>
  <c r="AI83" i="20"/>
  <c r="AH83" i="20"/>
  <c r="AG83" i="20"/>
  <c r="U83" i="20"/>
  <c r="AW83" i="20" s="1"/>
  <c r="T83" i="20"/>
  <c r="S83" i="20"/>
  <c r="R83" i="20"/>
  <c r="O83" i="20"/>
  <c r="J83" i="20"/>
  <c r="I83" i="20"/>
  <c r="H83" i="20"/>
  <c r="BW82" i="20"/>
  <c r="BU82" i="20"/>
  <c r="BT82" i="20"/>
  <c r="BS82" i="20"/>
  <c r="BR82" i="20"/>
  <c r="AY82" i="20"/>
  <c r="AT82" i="20"/>
  <c r="AS82" i="20"/>
  <c r="AR82" i="20"/>
  <c r="AQ82" i="20"/>
  <c r="AO82" i="20"/>
  <c r="AL82" i="20"/>
  <c r="AK82" i="20"/>
  <c r="AI82" i="20"/>
  <c r="AH82" i="20"/>
  <c r="AG82" i="20"/>
  <c r="U82" i="20"/>
  <c r="AW82" i="20" s="1"/>
  <c r="T82" i="20"/>
  <c r="S82" i="20"/>
  <c r="R82" i="20"/>
  <c r="O82" i="20"/>
  <c r="J82" i="20"/>
  <c r="I82" i="20"/>
  <c r="H82" i="20"/>
  <c r="BW81" i="20"/>
  <c r="BT81" i="20"/>
  <c r="BS81" i="20"/>
  <c r="BR81" i="20"/>
  <c r="AY81" i="20"/>
  <c r="AT81" i="20"/>
  <c r="AS81" i="20"/>
  <c r="AR81" i="20"/>
  <c r="AQ81" i="20"/>
  <c r="AO81" i="20"/>
  <c r="AL81" i="20"/>
  <c r="AK81" i="20"/>
  <c r="AI81" i="20"/>
  <c r="AH81" i="20"/>
  <c r="AG81" i="20"/>
  <c r="U81" i="20"/>
  <c r="AW81" i="20" s="1"/>
  <c r="T81" i="20"/>
  <c r="S81" i="20"/>
  <c r="R81" i="20"/>
  <c r="O81" i="20"/>
  <c r="J81" i="20"/>
  <c r="I81" i="20"/>
  <c r="H81" i="20"/>
  <c r="BW80" i="20"/>
  <c r="BU80" i="20"/>
  <c r="BT80" i="20"/>
  <c r="BS80" i="20"/>
  <c r="BR80" i="20"/>
  <c r="AY80" i="20"/>
  <c r="AT80" i="20"/>
  <c r="AS80" i="20"/>
  <c r="AR80" i="20"/>
  <c r="AQ80" i="20"/>
  <c r="AO80" i="20"/>
  <c r="AL80" i="20"/>
  <c r="AK80" i="20"/>
  <c r="AI80" i="20"/>
  <c r="AH80" i="20"/>
  <c r="AG80" i="20"/>
  <c r="U80" i="20"/>
  <c r="AW80" i="20" s="1"/>
  <c r="T80" i="20"/>
  <c r="S80" i="20"/>
  <c r="R80" i="20"/>
  <c r="O80" i="20"/>
  <c r="J80" i="20"/>
  <c r="I80" i="20"/>
  <c r="H80" i="20"/>
  <c r="BW79" i="20"/>
  <c r="BU79" i="20"/>
  <c r="BT79" i="20"/>
  <c r="BS79" i="20"/>
  <c r="BR79" i="20"/>
  <c r="AY79" i="20"/>
  <c r="AT79" i="20"/>
  <c r="AS79" i="20"/>
  <c r="AR79" i="20"/>
  <c r="AQ79" i="20"/>
  <c r="AO79" i="20"/>
  <c r="AL79" i="20"/>
  <c r="AK79" i="20"/>
  <c r="AI79" i="20"/>
  <c r="AH79" i="20"/>
  <c r="AG79" i="20"/>
  <c r="U79" i="20"/>
  <c r="AW79" i="20" s="1"/>
  <c r="T79" i="20"/>
  <c r="S79" i="20"/>
  <c r="R79" i="20"/>
  <c r="O79" i="20"/>
  <c r="J79" i="20"/>
  <c r="I79" i="20"/>
  <c r="H79" i="20"/>
  <c r="BW78" i="20"/>
  <c r="BT78" i="20"/>
  <c r="BS78" i="20"/>
  <c r="BR78" i="20"/>
  <c r="AY78" i="20"/>
  <c r="AX78" i="20"/>
  <c r="AT78" i="20"/>
  <c r="AS78" i="20"/>
  <c r="AR78" i="20"/>
  <c r="AQ78" i="20"/>
  <c r="AO78" i="20"/>
  <c r="AL78" i="20"/>
  <c r="AK78" i="20"/>
  <c r="AI78" i="20"/>
  <c r="AH78" i="20"/>
  <c r="AG78" i="20"/>
  <c r="U78" i="20"/>
  <c r="AW78" i="20" s="1"/>
  <c r="T78" i="20"/>
  <c r="S78" i="20"/>
  <c r="R78" i="20"/>
  <c r="O78" i="20"/>
  <c r="J78" i="20"/>
  <c r="I78" i="20"/>
  <c r="H78" i="20"/>
  <c r="BW77" i="20"/>
  <c r="BT77" i="20"/>
  <c r="BS77" i="20"/>
  <c r="BR77" i="20"/>
  <c r="AY77" i="20"/>
  <c r="AX77" i="20"/>
  <c r="AT77" i="20"/>
  <c r="AS77" i="20"/>
  <c r="AR77" i="20"/>
  <c r="AQ77" i="20"/>
  <c r="AO77" i="20"/>
  <c r="AL77" i="20"/>
  <c r="AK77" i="20"/>
  <c r="AI77" i="20"/>
  <c r="AH77" i="20"/>
  <c r="AG77" i="20"/>
  <c r="U77" i="20"/>
  <c r="AW77" i="20" s="1"/>
  <c r="T77" i="20"/>
  <c r="S77" i="20"/>
  <c r="R77" i="20"/>
  <c r="O77" i="20"/>
  <c r="J77" i="20"/>
  <c r="I77" i="20"/>
  <c r="H77" i="20"/>
  <c r="BW76" i="20"/>
  <c r="BU76" i="20"/>
  <c r="BT76" i="20"/>
  <c r="BS76" i="20"/>
  <c r="BR76" i="20"/>
  <c r="AY76" i="20"/>
  <c r="AX76" i="20"/>
  <c r="AT76" i="20"/>
  <c r="AS76" i="20"/>
  <c r="AR76" i="20"/>
  <c r="AQ76" i="20"/>
  <c r="AO76" i="20"/>
  <c r="AL76" i="20"/>
  <c r="AK76" i="20"/>
  <c r="AI76" i="20"/>
  <c r="AH76" i="20"/>
  <c r="AG76" i="20"/>
  <c r="U76" i="20"/>
  <c r="AW76" i="20" s="1"/>
  <c r="T76" i="20"/>
  <c r="S76" i="20"/>
  <c r="R76" i="20"/>
  <c r="O76" i="20"/>
  <c r="J76" i="20"/>
  <c r="I76" i="20"/>
  <c r="H76" i="20"/>
  <c r="BW75" i="20"/>
  <c r="BT75" i="20"/>
  <c r="BS75" i="20"/>
  <c r="BR75" i="20"/>
  <c r="AY75" i="20"/>
  <c r="AT75" i="20"/>
  <c r="AS75" i="20"/>
  <c r="AR75" i="20"/>
  <c r="AQ75" i="20"/>
  <c r="AO75" i="20"/>
  <c r="AL75" i="20"/>
  <c r="AK75" i="20"/>
  <c r="AI75" i="20"/>
  <c r="AH75" i="20"/>
  <c r="AG75" i="20"/>
  <c r="U75" i="20"/>
  <c r="AW75" i="20" s="1"/>
  <c r="T75" i="20"/>
  <c r="S75" i="20"/>
  <c r="R75" i="20"/>
  <c r="O75" i="20"/>
  <c r="J75" i="20"/>
  <c r="I75" i="20"/>
  <c r="H75" i="20"/>
  <c r="BW74" i="20"/>
  <c r="BU74" i="20"/>
  <c r="BT74" i="20"/>
  <c r="BS74" i="20"/>
  <c r="BR74" i="20"/>
  <c r="AY74" i="20"/>
  <c r="AX74" i="20"/>
  <c r="AT74" i="20"/>
  <c r="AS74" i="20"/>
  <c r="AR74" i="20"/>
  <c r="AQ74" i="20"/>
  <c r="AO74" i="20"/>
  <c r="AL74" i="20"/>
  <c r="AK74" i="20"/>
  <c r="AI74" i="20"/>
  <c r="AH74" i="20"/>
  <c r="AG74" i="20"/>
  <c r="U74" i="20"/>
  <c r="AW74" i="20" s="1"/>
  <c r="T74" i="20"/>
  <c r="S74" i="20"/>
  <c r="R74" i="20"/>
  <c r="O74" i="20"/>
  <c r="J74" i="20"/>
  <c r="I74" i="20"/>
  <c r="H74" i="20"/>
  <c r="BW73" i="20"/>
  <c r="BT73" i="20"/>
  <c r="BS73" i="20"/>
  <c r="BR73" i="20"/>
  <c r="AY73" i="20"/>
  <c r="AT73" i="20"/>
  <c r="AS73" i="20"/>
  <c r="AR73" i="20"/>
  <c r="AQ73" i="20"/>
  <c r="AO73" i="20"/>
  <c r="AL73" i="20"/>
  <c r="AK73" i="20"/>
  <c r="AI73" i="20"/>
  <c r="AH73" i="20"/>
  <c r="AG73" i="20"/>
  <c r="U73" i="20"/>
  <c r="AW73" i="20" s="1"/>
  <c r="T73" i="20"/>
  <c r="S73" i="20"/>
  <c r="R73" i="20"/>
  <c r="O73" i="20"/>
  <c r="J73" i="20"/>
  <c r="I73" i="20"/>
  <c r="H73" i="20"/>
  <c r="BW72" i="20"/>
  <c r="BT72" i="20"/>
  <c r="BS72" i="20"/>
  <c r="BR72" i="20"/>
  <c r="AY72" i="20"/>
  <c r="AT72" i="20"/>
  <c r="AS72" i="20"/>
  <c r="AR72" i="20"/>
  <c r="AQ72" i="20"/>
  <c r="AO72" i="20"/>
  <c r="AL72" i="20"/>
  <c r="AK72" i="20"/>
  <c r="AI72" i="20"/>
  <c r="AH72" i="20"/>
  <c r="AG72" i="20"/>
  <c r="U72" i="20"/>
  <c r="AW72" i="20" s="1"/>
  <c r="T72" i="20"/>
  <c r="S72" i="20"/>
  <c r="R72" i="20"/>
  <c r="O72" i="20"/>
  <c r="J72" i="20"/>
  <c r="I72" i="20"/>
  <c r="H72" i="20"/>
  <c r="BW71" i="20"/>
  <c r="BT71" i="20"/>
  <c r="BS71" i="20"/>
  <c r="BR71" i="20"/>
  <c r="AY71" i="20"/>
  <c r="AT71" i="20"/>
  <c r="AS71" i="20"/>
  <c r="AR71" i="20"/>
  <c r="AQ71" i="20"/>
  <c r="AO71" i="20"/>
  <c r="AL71" i="20"/>
  <c r="AK71" i="20"/>
  <c r="AI71" i="20"/>
  <c r="AH71" i="20"/>
  <c r="AG71" i="20"/>
  <c r="U71" i="20"/>
  <c r="AW71" i="20" s="1"/>
  <c r="T71" i="20"/>
  <c r="S71" i="20"/>
  <c r="R71" i="20"/>
  <c r="O71" i="20"/>
  <c r="J71" i="20"/>
  <c r="I71" i="20"/>
  <c r="H71" i="20"/>
  <c r="BW70" i="20"/>
  <c r="BT70" i="20"/>
  <c r="BS70" i="20"/>
  <c r="BR70" i="20"/>
  <c r="AY70" i="20"/>
  <c r="AX70" i="20"/>
  <c r="AT70" i="20"/>
  <c r="AS70" i="20"/>
  <c r="AR70" i="20"/>
  <c r="AQ70" i="20"/>
  <c r="AO70" i="20"/>
  <c r="AL70" i="20"/>
  <c r="AK70" i="20"/>
  <c r="AI70" i="20"/>
  <c r="AH70" i="20"/>
  <c r="AG70" i="20"/>
  <c r="U70" i="20"/>
  <c r="AW70" i="20" s="1"/>
  <c r="T70" i="20"/>
  <c r="S70" i="20"/>
  <c r="R70" i="20"/>
  <c r="O70" i="20"/>
  <c r="J70" i="20"/>
  <c r="I70" i="20"/>
  <c r="H70" i="20"/>
  <c r="BW69" i="20"/>
  <c r="BT69" i="20"/>
  <c r="BS69" i="20"/>
  <c r="BR69" i="20"/>
  <c r="AY69" i="20"/>
  <c r="AT69" i="20"/>
  <c r="AS69" i="20"/>
  <c r="AR69" i="20"/>
  <c r="AQ69" i="20"/>
  <c r="AO69" i="20"/>
  <c r="AL69" i="20"/>
  <c r="AK69" i="20"/>
  <c r="AI69" i="20"/>
  <c r="AH69" i="20"/>
  <c r="AG69" i="20"/>
  <c r="U69" i="20"/>
  <c r="AW69" i="20" s="1"/>
  <c r="T69" i="20"/>
  <c r="S69" i="20"/>
  <c r="R69" i="20"/>
  <c r="O69" i="20"/>
  <c r="J69" i="20"/>
  <c r="I69" i="20"/>
  <c r="H69" i="20"/>
  <c r="BW68" i="20"/>
  <c r="BT68" i="20"/>
  <c r="BS68" i="20"/>
  <c r="BR68" i="20"/>
  <c r="AY68" i="20"/>
  <c r="AT68" i="20"/>
  <c r="AS68" i="20"/>
  <c r="AR68" i="20"/>
  <c r="AQ68" i="20"/>
  <c r="AO68" i="20"/>
  <c r="AL68" i="20"/>
  <c r="AK68" i="20"/>
  <c r="AI68" i="20"/>
  <c r="AH68" i="20"/>
  <c r="AG68" i="20"/>
  <c r="U68" i="20"/>
  <c r="AW68" i="20" s="1"/>
  <c r="T68" i="20"/>
  <c r="S68" i="20"/>
  <c r="R68" i="20"/>
  <c r="O68" i="20"/>
  <c r="J68" i="20"/>
  <c r="I68" i="20"/>
  <c r="H68" i="20"/>
  <c r="BW67" i="20"/>
  <c r="BT67" i="20"/>
  <c r="BS67" i="20"/>
  <c r="BR67" i="20"/>
  <c r="AY67" i="20"/>
  <c r="AT67" i="20"/>
  <c r="AS67" i="20"/>
  <c r="AR67" i="20"/>
  <c r="AQ67" i="20"/>
  <c r="AO67" i="20"/>
  <c r="AL67" i="20"/>
  <c r="AK67" i="20"/>
  <c r="AI67" i="20"/>
  <c r="AH67" i="20"/>
  <c r="AG67" i="20"/>
  <c r="U67" i="20"/>
  <c r="AW67" i="20" s="1"/>
  <c r="T67" i="20"/>
  <c r="S67" i="20"/>
  <c r="R67" i="20"/>
  <c r="O67" i="20"/>
  <c r="J67" i="20"/>
  <c r="I67" i="20"/>
  <c r="H67" i="20"/>
  <c r="BW66" i="20"/>
  <c r="BT66" i="20"/>
  <c r="BS66" i="20"/>
  <c r="BR66" i="20"/>
  <c r="AY66" i="20"/>
  <c r="AT66" i="20"/>
  <c r="AS66" i="20"/>
  <c r="AR66" i="20"/>
  <c r="AQ66" i="20"/>
  <c r="AO66" i="20"/>
  <c r="AL66" i="20"/>
  <c r="AK66" i="20"/>
  <c r="AI66" i="20"/>
  <c r="AH66" i="20"/>
  <c r="AG66" i="20"/>
  <c r="U66" i="20"/>
  <c r="AW66" i="20" s="1"/>
  <c r="T66" i="20"/>
  <c r="S66" i="20"/>
  <c r="R66" i="20"/>
  <c r="O66" i="20"/>
  <c r="J66" i="20"/>
  <c r="I66" i="20"/>
  <c r="H66" i="20"/>
  <c r="BW65" i="20"/>
  <c r="BT65" i="20"/>
  <c r="BS65" i="20"/>
  <c r="BR65" i="20"/>
  <c r="AY65" i="20"/>
  <c r="AT65" i="20"/>
  <c r="AS65" i="20"/>
  <c r="AR65" i="20"/>
  <c r="AQ65" i="20"/>
  <c r="AO65" i="20"/>
  <c r="AL65" i="20"/>
  <c r="AK65" i="20"/>
  <c r="AI65" i="20"/>
  <c r="AH65" i="20"/>
  <c r="AG65" i="20"/>
  <c r="U65" i="20"/>
  <c r="AW65" i="20" s="1"/>
  <c r="T65" i="20"/>
  <c r="S65" i="20"/>
  <c r="R65" i="20"/>
  <c r="O65" i="20"/>
  <c r="J65" i="20"/>
  <c r="I65" i="20"/>
  <c r="H65" i="20"/>
  <c r="BW64" i="20"/>
  <c r="BU64" i="20"/>
  <c r="BT64" i="20"/>
  <c r="BS64" i="20"/>
  <c r="BR64" i="20"/>
  <c r="AY64" i="20"/>
  <c r="AT64" i="20"/>
  <c r="AS64" i="20"/>
  <c r="AR64" i="20"/>
  <c r="AQ64" i="20"/>
  <c r="AO64" i="20"/>
  <c r="AL64" i="20"/>
  <c r="AK64" i="20"/>
  <c r="AI64" i="20"/>
  <c r="AH64" i="20"/>
  <c r="AG64" i="20"/>
  <c r="U64" i="20"/>
  <c r="AW64" i="20" s="1"/>
  <c r="T64" i="20"/>
  <c r="S64" i="20"/>
  <c r="R64" i="20"/>
  <c r="O64" i="20"/>
  <c r="J64" i="20"/>
  <c r="I64" i="20"/>
  <c r="H64" i="20"/>
  <c r="BW63" i="20"/>
  <c r="BT63" i="20"/>
  <c r="BS63" i="20"/>
  <c r="BR63" i="20"/>
  <c r="AY63" i="20"/>
  <c r="AT63" i="20"/>
  <c r="AS63" i="20"/>
  <c r="AR63" i="20"/>
  <c r="AQ63" i="20"/>
  <c r="AO63" i="20"/>
  <c r="AL63" i="20"/>
  <c r="AK63" i="20"/>
  <c r="AI63" i="20"/>
  <c r="AH63" i="20"/>
  <c r="AG63" i="20"/>
  <c r="U63" i="20"/>
  <c r="AW63" i="20" s="1"/>
  <c r="T63" i="20"/>
  <c r="S63" i="20"/>
  <c r="R63" i="20"/>
  <c r="O63" i="20"/>
  <c r="J63" i="20"/>
  <c r="I63" i="20"/>
  <c r="H63" i="20"/>
  <c r="BW62" i="20"/>
  <c r="BT62" i="20"/>
  <c r="BS62" i="20"/>
  <c r="BR62" i="20"/>
  <c r="AY62" i="20"/>
  <c r="AT62" i="20"/>
  <c r="AS62" i="20"/>
  <c r="AR62" i="20"/>
  <c r="AQ62" i="20"/>
  <c r="AO62" i="20"/>
  <c r="AL62" i="20"/>
  <c r="AK62" i="20"/>
  <c r="AI62" i="20"/>
  <c r="AH62" i="20"/>
  <c r="AG62" i="20"/>
  <c r="U62" i="20"/>
  <c r="AW62" i="20" s="1"/>
  <c r="T62" i="20"/>
  <c r="S62" i="20"/>
  <c r="R62" i="20"/>
  <c r="O62" i="20"/>
  <c r="J62" i="20"/>
  <c r="I62" i="20"/>
  <c r="H62" i="20"/>
  <c r="BW61" i="20"/>
  <c r="BT61" i="20"/>
  <c r="BS61" i="20"/>
  <c r="BR61" i="20"/>
  <c r="AY61" i="20"/>
  <c r="AX61" i="20"/>
  <c r="AT61" i="20"/>
  <c r="AS61" i="20"/>
  <c r="AR61" i="20"/>
  <c r="AQ61" i="20"/>
  <c r="AO61" i="20"/>
  <c r="AL61" i="20"/>
  <c r="AK61" i="20"/>
  <c r="AI61" i="20"/>
  <c r="AH61" i="20"/>
  <c r="AG61" i="20"/>
  <c r="U61" i="20"/>
  <c r="AW61" i="20" s="1"/>
  <c r="T61" i="20"/>
  <c r="S61" i="20"/>
  <c r="R61" i="20"/>
  <c r="O61" i="20"/>
  <c r="J61" i="20"/>
  <c r="I61" i="20"/>
  <c r="H61" i="20"/>
  <c r="BW60" i="20"/>
  <c r="BT60" i="20"/>
  <c r="BS60" i="20"/>
  <c r="BR60" i="20"/>
  <c r="AY60" i="20"/>
  <c r="AX60" i="20"/>
  <c r="AT60" i="20"/>
  <c r="AS60" i="20"/>
  <c r="AR60" i="20"/>
  <c r="AQ60" i="20"/>
  <c r="AO60" i="20"/>
  <c r="AL60" i="20"/>
  <c r="AK60" i="20"/>
  <c r="AI60" i="20"/>
  <c r="AH60" i="20"/>
  <c r="AG60" i="20"/>
  <c r="U60" i="20"/>
  <c r="AW60" i="20" s="1"/>
  <c r="T60" i="20"/>
  <c r="S60" i="20"/>
  <c r="R60" i="20"/>
  <c r="O60" i="20"/>
  <c r="J60" i="20"/>
  <c r="I60" i="20"/>
  <c r="H60" i="20"/>
  <c r="BW59" i="20"/>
  <c r="BT59" i="20"/>
  <c r="BS59" i="20"/>
  <c r="BR59" i="20"/>
  <c r="AY59" i="20"/>
  <c r="AT59" i="20"/>
  <c r="AS59" i="20"/>
  <c r="AR59" i="20"/>
  <c r="AQ59" i="20"/>
  <c r="AO59" i="20"/>
  <c r="AL59" i="20"/>
  <c r="AK59" i="20"/>
  <c r="AI59" i="20"/>
  <c r="AH59" i="20"/>
  <c r="AG59" i="20"/>
  <c r="U59" i="20"/>
  <c r="AW59" i="20" s="1"/>
  <c r="T59" i="20"/>
  <c r="S59" i="20"/>
  <c r="R59" i="20"/>
  <c r="O59" i="20"/>
  <c r="J59" i="20"/>
  <c r="I59" i="20"/>
  <c r="H59" i="20"/>
  <c r="BW58" i="20"/>
  <c r="BT58" i="20"/>
  <c r="BS58" i="20"/>
  <c r="BR58" i="20"/>
  <c r="AY58" i="20"/>
  <c r="AT58" i="20"/>
  <c r="AS58" i="20"/>
  <c r="AR58" i="20"/>
  <c r="AQ58" i="20"/>
  <c r="AO58" i="20"/>
  <c r="AL58" i="20"/>
  <c r="AK58" i="20"/>
  <c r="AI58" i="20"/>
  <c r="AH58" i="20"/>
  <c r="AG58" i="20"/>
  <c r="U58" i="20"/>
  <c r="AW58" i="20" s="1"/>
  <c r="T58" i="20"/>
  <c r="S58" i="20"/>
  <c r="R58" i="20"/>
  <c r="O58" i="20"/>
  <c r="J58" i="20"/>
  <c r="I58" i="20"/>
  <c r="H58" i="20"/>
  <c r="BW57" i="20"/>
  <c r="BT57" i="20"/>
  <c r="BS57" i="20"/>
  <c r="BR57" i="20"/>
  <c r="AY57" i="20"/>
  <c r="AT57" i="20"/>
  <c r="AS57" i="20"/>
  <c r="AR57" i="20"/>
  <c r="AQ57" i="20"/>
  <c r="AO57" i="20"/>
  <c r="AL57" i="20"/>
  <c r="AK57" i="20"/>
  <c r="AI57" i="20"/>
  <c r="AH57" i="20"/>
  <c r="AG57" i="20"/>
  <c r="U57" i="20"/>
  <c r="AW57" i="20" s="1"/>
  <c r="T57" i="20"/>
  <c r="S57" i="20"/>
  <c r="R57" i="20"/>
  <c r="O57" i="20"/>
  <c r="J57" i="20"/>
  <c r="I57" i="20"/>
  <c r="H57" i="20"/>
  <c r="BW56" i="20"/>
  <c r="BT56" i="20"/>
  <c r="BS56" i="20"/>
  <c r="BR56" i="20"/>
  <c r="AY56" i="20"/>
  <c r="AX56" i="20"/>
  <c r="AT56" i="20"/>
  <c r="AS56" i="20"/>
  <c r="AR56" i="20"/>
  <c r="AQ56" i="20"/>
  <c r="AO56" i="20"/>
  <c r="AL56" i="20"/>
  <c r="AK56" i="20"/>
  <c r="AI56" i="20"/>
  <c r="AH56" i="20"/>
  <c r="AG56" i="20"/>
  <c r="U56" i="20"/>
  <c r="AW56" i="20" s="1"/>
  <c r="T56" i="20"/>
  <c r="S56" i="20"/>
  <c r="R56" i="20"/>
  <c r="O56" i="20"/>
  <c r="J56" i="20"/>
  <c r="I56" i="20"/>
  <c r="H56" i="20"/>
  <c r="BW55" i="20"/>
  <c r="BT55" i="20"/>
  <c r="BS55" i="20"/>
  <c r="BR55" i="20"/>
  <c r="AY55" i="20"/>
  <c r="AT55" i="20"/>
  <c r="AS55" i="20"/>
  <c r="AR55" i="20"/>
  <c r="AQ55" i="20"/>
  <c r="AO55" i="20"/>
  <c r="AL55" i="20"/>
  <c r="AK55" i="20"/>
  <c r="AI55" i="20"/>
  <c r="AH55" i="20"/>
  <c r="AG55" i="20"/>
  <c r="U55" i="20"/>
  <c r="AW55" i="20" s="1"/>
  <c r="T55" i="20"/>
  <c r="S55" i="20"/>
  <c r="R55" i="20"/>
  <c r="O55" i="20"/>
  <c r="J55" i="20"/>
  <c r="I55" i="20"/>
  <c r="H55" i="20"/>
  <c r="BW54" i="20"/>
  <c r="BT54" i="20"/>
  <c r="BS54" i="20"/>
  <c r="BR54" i="20"/>
  <c r="AY54" i="20"/>
  <c r="AT54" i="20"/>
  <c r="AS54" i="20"/>
  <c r="AR54" i="20"/>
  <c r="AQ54" i="20"/>
  <c r="AO54" i="20"/>
  <c r="AL54" i="20"/>
  <c r="AK54" i="20"/>
  <c r="AI54" i="20"/>
  <c r="AH54" i="20"/>
  <c r="AG54" i="20"/>
  <c r="U54" i="20"/>
  <c r="AW54" i="20" s="1"/>
  <c r="T54" i="20"/>
  <c r="S54" i="20"/>
  <c r="R54" i="20"/>
  <c r="O54" i="20"/>
  <c r="J54" i="20"/>
  <c r="I54" i="20"/>
  <c r="H54" i="20"/>
  <c r="BW53" i="20"/>
  <c r="BT53" i="20"/>
  <c r="BS53" i="20"/>
  <c r="BR53" i="20"/>
  <c r="AY53" i="20"/>
  <c r="AT53" i="20"/>
  <c r="AS53" i="20"/>
  <c r="AR53" i="20"/>
  <c r="AQ53" i="20"/>
  <c r="AO53" i="20"/>
  <c r="AL53" i="20"/>
  <c r="AK53" i="20"/>
  <c r="AI53" i="20"/>
  <c r="AH53" i="20"/>
  <c r="AG53" i="20"/>
  <c r="U53" i="20"/>
  <c r="AW53" i="20" s="1"/>
  <c r="T53" i="20"/>
  <c r="S53" i="20"/>
  <c r="R53" i="20"/>
  <c r="O53" i="20"/>
  <c r="J53" i="20"/>
  <c r="I53" i="20"/>
  <c r="H53" i="20"/>
  <c r="BW52" i="20"/>
  <c r="BT52" i="20"/>
  <c r="BS52" i="20"/>
  <c r="BR52" i="20"/>
  <c r="AY52" i="20"/>
  <c r="AT52" i="20"/>
  <c r="AS52" i="20"/>
  <c r="AR52" i="20"/>
  <c r="AQ52" i="20"/>
  <c r="AO52" i="20"/>
  <c r="AL52" i="20"/>
  <c r="AK52" i="20"/>
  <c r="AI52" i="20"/>
  <c r="AH52" i="20"/>
  <c r="AG52" i="20"/>
  <c r="U52" i="20"/>
  <c r="AW52" i="20" s="1"/>
  <c r="T52" i="20"/>
  <c r="S52" i="20"/>
  <c r="R52" i="20"/>
  <c r="O52" i="20"/>
  <c r="J52" i="20"/>
  <c r="I52" i="20"/>
  <c r="H52" i="20"/>
  <c r="BW51" i="20"/>
  <c r="BT51" i="20"/>
  <c r="BS51" i="20"/>
  <c r="BR51" i="20"/>
  <c r="AY51" i="20"/>
  <c r="AT51" i="20"/>
  <c r="AS51" i="20"/>
  <c r="AR51" i="20"/>
  <c r="AQ51" i="20"/>
  <c r="AO51" i="20"/>
  <c r="AL51" i="20"/>
  <c r="AK51" i="20"/>
  <c r="AI51" i="20"/>
  <c r="AH51" i="20"/>
  <c r="AG51" i="20"/>
  <c r="U51" i="20"/>
  <c r="AW51" i="20" s="1"/>
  <c r="T51" i="20"/>
  <c r="S51" i="20"/>
  <c r="R51" i="20"/>
  <c r="O51" i="20"/>
  <c r="J51" i="20"/>
  <c r="I51" i="20"/>
  <c r="H51" i="20"/>
  <c r="BW50" i="20"/>
  <c r="BU50" i="20"/>
  <c r="BT50" i="20"/>
  <c r="BS50" i="20"/>
  <c r="BR50" i="20"/>
  <c r="AY50" i="20"/>
  <c r="AT50" i="20"/>
  <c r="AS50" i="20"/>
  <c r="AR50" i="20"/>
  <c r="AQ50" i="20"/>
  <c r="AO50" i="20"/>
  <c r="AL50" i="20"/>
  <c r="AK50" i="20"/>
  <c r="AI50" i="20"/>
  <c r="AH50" i="20"/>
  <c r="AG50" i="20"/>
  <c r="U50" i="20"/>
  <c r="AW50" i="20" s="1"/>
  <c r="T50" i="20"/>
  <c r="S50" i="20"/>
  <c r="R50" i="20"/>
  <c r="O50" i="20"/>
  <c r="J50" i="20"/>
  <c r="I50" i="20"/>
  <c r="H50" i="20"/>
  <c r="BW49" i="20"/>
  <c r="BT49" i="20"/>
  <c r="BS49" i="20"/>
  <c r="BR49" i="20"/>
  <c r="AY49" i="20"/>
  <c r="AT49" i="20"/>
  <c r="AS49" i="20"/>
  <c r="AR49" i="20"/>
  <c r="AQ49" i="20"/>
  <c r="AO49" i="20"/>
  <c r="AL49" i="20"/>
  <c r="AK49" i="20"/>
  <c r="AI49" i="20"/>
  <c r="AH49" i="20"/>
  <c r="AG49" i="20"/>
  <c r="U49" i="20"/>
  <c r="AW49" i="20" s="1"/>
  <c r="T49" i="20"/>
  <c r="S49" i="20"/>
  <c r="R49" i="20"/>
  <c r="O49" i="20"/>
  <c r="J49" i="20"/>
  <c r="I49" i="20"/>
  <c r="H49" i="20"/>
  <c r="BW48" i="20"/>
  <c r="BT48" i="20"/>
  <c r="BS48" i="20"/>
  <c r="BR48" i="20"/>
  <c r="AY48" i="20"/>
  <c r="AT48" i="20"/>
  <c r="AS48" i="20"/>
  <c r="AR48" i="20"/>
  <c r="AQ48" i="20"/>
  <c r="AO48" i="20"/>
  <c r="AL48" i="20"/>
  <c r="AK48" i="20"/>
  <c r="AI48" i="20"/>
  <c r="AH48" i="20"/>
  <c r="AG48" i="20"/>
  <c r="U48" i="20"/>
  <c r="AW48" i="20" s="1"/>
  <c r="T48" i="20"/>
  <c r="S48" i="20"/>
  <c r="R48" i="20"/>
  <c r="O48" i="20"/>
  <c r="J48" i="20"/>
  <c r="I48" i="20"/>
  <c r="H48" i="20"/>
  <c r="BW47" i="20"/>
  <c r="BT47" i="20"/>
  <c r="BS47" i="20"/>
  <c r="BR47" i="20"/>
  <c r="AY47" i="20"/>
  <c r="AT47" i="20"/>
  <c r="AS47" i="20"/>
  <c r="AR47" i="20"/>
  <c r="AQ47" i="20"/>
  <c r="AO47" i="20"/>
  <c r="AL47" i="20"/>
  <c r="AK47" i="20"/>
  <c r="AI47" i="20"/>
  <c r="AH47" i="20"/>
  <c r="AG47" i="20"/>
  <c r="U47" i="20"/>
  <c r="AW47" i="20" s="1"/>
  <c r="T47" i="20"/>
  <c r="S47" i="20"/>
  <c r="R47" i="20"/>
  <c r="O47" i="20"/>
  <c r="J47" i="20"/>
  <c r="I47" i="20"/>
  <c r="H47" i="20"/>
  <c r="BW46" i="20"/>
  <c r="BT46" i="20"/>
  <c r="BS46" i="20"/>
  <c r="BR46" i="20"/>
  <c r="AY46" i="20"/>
  <c r="AT46" i="20"/>
  <c r="AS46" i="20"/>
  <c r="AR46" i="20"/>
  <c r="AQ46" i="20"/>
  <c r="AO46" i="20"/>
  <c r="AL46" i="20"/>
  <c r="AK46" i="20"/>
  <c r="AI46" i="20"/>
  <c r="AH46" i="20"/>
  <c r="AG46" i="20"/>
  <c r="U46" i="20"/>
  <c r="AW46" i="20" s="1"/>
  <c r="T46" i="20"/>
  <c r="S46" i="20"/>
  <c r="R46" i="20"/>
  <c r="O46" i="20"/>
  <c r="J46" i="20"/>
  <c r="I46" i="20"/>
  <c r="H46" i="20"/>
  <c r="BW45" i="20"/>
  <c r="BT45" i="20"/>
  <c r="BS45" i="20"/>
  <c r="BR45" i="20"/>
  <c r="AY45" i="20"/>
  <c r="AT45" i="20"/>
  <c r="AS45" i="20"/>
  <c r="AR45" i="20"/>
  <c r="AQ45" i="20"/>
  <c r="AO45" i="20"/>
  <c r="AL45" i="20"/>
  <c r="AK45" i="20"/>
  <c r="AI45" i="20"/>
  <c r="AH45" i="20"/>
  <c r="AG45" i="20"/>
  <c r="U45" i="20"/>
  <c r="AW45" i="20" s="1"/>
  <c r="T45" i="20"/>
  <c r="S45" i="20"/>
  <c r="R45" i="20"/>
  <c r="O45" i="20"/>
  <c r="J45" i="20"/>
  <c r="I45" i="20"/>
  <c r="H45" i="20"/>
  <c r="BW44" i="20"/>
  <c r="BT44" i="20"/>
  <c r="BS44" i="20"/>
  <c r="BR44" i="20"/>
  <c r="AY44" i="20"/>
  <c r="AX44" i="20"/>
  <c r="AT44" i="20"/>
  <c r="AS44" i="20"/>
  <c r="AR44" i="20"/>
  <c r="AQ44" i="20"/>
  <c r="AO44" i="20"/>
  <c r="AL44" i="20"/>
  <c r="AK44" i="20"/>
  <c r="AI44" i="20"/>
  <c r="AH44" i="20"/>
  <c r="AG44" i="20"/>
  <c r="U44" i="20"/>
  <c r="AW44" i="20" s="1"/>
  <c r="T44" i="20"/>
  <c r="S44" i="20"/>
  <c r="R44" i="20"/>
  <c r="O44" i="20"/>
  <c r="J44" i="20"/>
  <c r="I44" i="20"/>
  <c r="H44" i="20"/>
  <c r="BW43" i="20"/>
  <c r="BT43" i="20"/>
  <c r="BS43" i="20"/>
  <c r="BR43" i="20"/>
  <c r="AY43" i="20"/>
  <c r="AT43" i="20"/>
  <c r="AS43" i="20"/>
  <c r="AR43" i="20"/>
  <c r="AQ43" i="20"/>
  <c r="AO43" i="20"/>
  <c r="AL43" i="20"/>
  <c r="AK43" i="20"/>
  <c r="AI43" i="20"/>
  <c r="AH43" i="20"/>
  <c r="AG43" i="20"/>
  <c r="U43" i="20"/>
  <c r="AW43" i="20" s="1"/>
  <c r="T43" i="20"/>
  <c r="S43" i="20"/>
  <c r="R43" i="20"/>
  <c r="O43" i="20"/>
  <c r="J43" i="20"/>
  <c r="I43" i="20"/>
  <c r="H43" i="20"/>
  <c r="BW42" i="20"/>
  <c r="BT42" i="20"/>
  <c r="BS42" i="20"/>
  <c r="BR42" i="20"/>
  <c r="AY42" i="20"/>
  <c r="AT42" i="20"/>
  <c r="AS42" i="20"/>
  <c r="AR42" i="20"/>
  <c r="AQ42" i="20"/>
  <c r="AO42" i="20"/>
  <c r="AL42" i="20"/>
  <c r="AK42" i="20"/>
  <c r="AI42" i="20"/>
  <c r="AH42" i="20"/>
  <c r="AG42" i="20"/>
  <c r="U42" i="20"/>
  <c r="AW42" i="20" s="1"/>
  <c r="T42" i="20"/>
  <c r="S42" i="20"/>
  <c r="R42" i="20"/>
  <c r="O42" i="20"/>
  <c r="J42" i="20"/>
  <c r="I42" i="20"/>
  <c r="H42" i="20"/>
  <c r="BW41" i="20"/>
  <c r="BT41" i="20"/>
  <c r="BS41" i="20"/>
  <c r="BR41" i="20"/>
  <c r="AY41" i="20"/>
  <c r="AT41" i="20"/>
  <c r="AS41" i="20"/>
  <c r="AR41" i="20"/>
  <c r="AQ41" i="20"/>
  <c r="AO41" i="20"/>
  <c r="AL41" i="20"/>
  <c r="AK41" i="20"/>
  <c r="AI41" i="20"/>
  <c r="AH41" i="20"/>
  <c r="AG41" i="20"/>
  <c r="U41" i="20"/>
  <c r="AW41" i="20" s="1"/>
  <c r="T41" i="20"/>
  <c r="S41" i="20"/>
  <c r="R41" i="20"/>
  <c r="O41" i="20"/>
  <c r="J41" i="20"/>
  <c r="I41" i="20"/>
  <c r="H41" i="20"/>
  <c r="BW40" i="20"/>
  <c r="BT40" i="20"/>
  <c r="BS40" i="20"/>
  <c r="BR40" i="20"/>
  <c r="AY40" i="20"/>
  <c r="AX40" i="20"/>
  <c r="AT40" i="20"/>
  <c r="AS40" i="20"/>
  <c r="AR40" i="20"/>
  <c r="AQ40" i="20"/>
  <c r="AO40" i="20"/>
  <c r="AL40" i="20"/>
  <c r="AK40" i="20"/>
  <c r="AI40" i="20"/>
  <c r="AH40" i="20"/>
  <c r="AG40" i="20"/>
  <c r="U40" i="20"/>
  <c r="AW40" i="20" s="1"/>
  <c r="T40" i="20"/>
  <c r="S40" i="20"/>
  <c r="R40" i="20"/>
  <c r="O40" i="20"/>
  <c r="J40" i="20"/>
  <c r="I40" i="20"/>
  <c r="H40" i="20"/>
  <c r="BW39" i="20"/>
  <c r="BT39" i="20"/>
  <c r="BS39" i="20"/>
  <c r="BR39" i="20"/>
  <c r="AY39" i="20"/>
  <c r="AT39" i="20"/>
  <c r="AS39" i="20"/>
  <c r="AR39" i="20"/>
  <c r="AQ39" i="20"/>
  <c r="AO39" i="20"/>
  <c r="AL39" i="20"/>
  <c r="AK39" i="20"/>
  <c r="AI39" i="20"/>
  <c r="AH39" i="20"/>
  <c r="AG39" i="20"/>
  <c r="U39" i="20"/>
  <c r="AW39" i="20" s="1"/>
  <c r="T39" i="20"/>
  <c r="S39" i="20"/>
  <c r="R39" i="20"/>
  <c r="O39" i="20"/>
  <c r="J39" i="20"/>
  <c r="I39" i="20"/>
  <c r="H39" i="20"/>
  <c r="BW38" i="20"/>
  <c r="BT38" i="20"/>
  <c r="BS38" i="20"/>
  <c r="BR38" i="20"/>
  <c r="AY38" i="20"/>
  <c r="AT38" i="20"/>
  <c r="AS38" i="20"/>
  <c r="AR38" i="20"/>
  <c r="AQ38" i="20"/>
  <c r="AO38" i="20"/>
  <c r="AL38" i="20"/>
  <c r="AK38" i="20"/>
  <c r="AI38" i="20"/>
  <c r="AH38" i="20"/>
  <c r="AG38" i="20"/>
  <c r="U38" i="20"/>
  <c r="AW38" i="20" s="1"/>
  <c r="T38" i="20"/>
  <c r="S38" i="20"/>
  <c r="R38" i="20"/>
  <c r="O38" i="20"/>
  <c r="J38" i="20"/>
  <c r="I38" i="20"/>
  <c r="H38" i="20"/>
  <c r="BW37" i="20"/>
  <c r="BU37" i="20"/>
  <c r="BT37" i="20"/>
  <c r="BS37" i="20"/>
  <c r="BR37" i="20"/>
  <c r="AY37" i="20"/>
  <c r="AT37" i="20"/>
  <c r="AS37" i="20"/>
  <c r="AR37" i="20"/>
  <c r="AQ37" i="20"/>
  <c r="AO37" i="20"/>
  <c r="AL37" i="20"/>
  <c r="AK37" i="20"/>
  <c r="AI37" i="20"/>
  <c r="AH37" i="20"/>
  <c r="AG37" i="20"/>
  <c r="U37" i="20"/>
  <c r="AW37" i="20" s="1"/>
  <c r="T37" i="20"/>
  <c r="S37" i="20"/>
  <c r="R37" i="20"/>
  <c r="O37" i="20"/>
  <c r="J37" i="20"/>
  <c r="I37" i="20"/>
  <c r="H37" i="20"/>
  <c r="BW36" i="20"/>
  <c r="BT36" i="20"/>
  <c r="BS36" i="20"/>
  <c r="BR36" i="20"/>
  <c r="AY36" i="20"/>
  <c r="AT36" i="20"/>
  <c r="AS36" i="20"/>
  <c r="AR36" i="20"/>
  <c r="AQ36" i="20"/>
  <c r="AO36" i="20"/>
  <c r="AL36" i="20"/>
  <c r="AK36" i="20"/>
  <c r="AI36" i="20"/>
  <c r="AH36" i="20"/>
  <c r="AG36" i="20"/>
  <c r="U36" i="20"/>
  <c r="AW36" i="20" s="1"/>
  <c r="T36" i="20"/>
  <c r="S36" i="20"/>
  <c r="R36" i="20"/>
  <c r="O36" i="20"/>
  <c r="J36" i="20"/>
  <c r="I36" i="20"/>
  <c r="H36" i="20"/>
  <c r="BW35" i="20"/>
  <c r="BT35" i="20"/>
  <c r="BS35" i="20"/>
  <c r="BR35" i="20"/>
  <c r="AY35" i="20"/>
  <c r="AT35" i="20"/>
  <c r="AS35" i="20"/>
  <c r="AR35" i="20"/>
  <c r="AQ35" i="20"/>
  <c r="AO35" i="20"/>
  <c r="AL35" i="20"/>
  <c r="AK35" i="20"/>
  <c r="AI35" i="20"/>
  <c r="AH35" i="20"/>
  <c r="AG35" i="20"/>
  <c r="U35" i="20"/>
  <c r="AW35" i="20" s="1"/>
  <c r="T35" i="20"/>
  <c r="S35" i="20"/>
  <c r="R35" i="20"/>
  <c r="O35" i="20"/>
  <c r="J35" i="20"/>
  <c r="I35" i="20"/>
  <c r="H35" i="20"/>
  <c r="BW34" i="20"/>
  <c r="BT34" i="20"/>
  <c r="BS34" i="20"/>
  <c r="BR34" i="20"/>
  <c r="AY34" i="20"/>
  <c r="AT34" i="20"/>
  <c r="AS34" i="20"/>
  <c r="AR34" i="20"/>
  <c r="AQ34" i="20"/>
  <c r="AO34" i="20"/>
  <c r="AL34" i="20"/>
  <c r="AK34" i="20"/>
  <c r="AI34" i="20"/>
  <c r="AH34" i="20"/>
  <c r="AG34" i="20"/>
  <c r="U34" i="20"/>
  <c r="AW34" i="20" s="1"/>
  <c r="T34" i="20"/>
  <c r="S34" i="20"/>
  <c r="R34" i="20"/>
  <c r="O34" i="20"/>
  <c r="J34" i="20"/>
  <c r="I34" i="20"/>
  <c r="H34" i="20"/>
  <c r="BW33" i="20"/>
  <c r="BT33" i="20"/>
  <c r="BS33" i="20"/>
  <c r="BR33" i="20"/>
  <c r="AY33" i="20"/>
  <c r="AT33" i="20"/>
  <c r="AS33" i="20"/>
  <c r="AR33" i="20"/>
  <c r="AQ33" i="20"/>
  <c r="AO33" i="20"/>
  <c r="AL33" i="20"/>
  <c r="AK33" i="20"/>
  <c r="AI33" i="20"/>
  <c r="AH33" i="20"/>
  <c r="AG33" i="20"/>
  <c r="U33" i="20"/>
  <c r="AW33" i="20" s="1"/>
  <c r="T33" i="20"/>
  <c r="S33" i="20"/>
  <c r="R33" i="20"/>
  <c r="O33" i="20"/>
  <c r="J33" i="20"/>
  <c r="I33" i="20"/>
  <c r="H33" i="20"/>
  <c r="BW32" i="20"/>
  <c r="BT32" i="20"/>
  <c r="BS32" i="20"/>
  <c r="BR32" i="20"/>
  <c r="AY32" i="20"/>
  <c r="AT32" i="20"/>
  <c r="AS32" i="20"/>
  <c r="AR32" i="20"/>
  <c r="AQ32" i="20"/>
  <c r="AO32" i="20"/>
  <c r="AL32" i="20"/>
  <c r="AK32" i="20"/>
  <c r="AI32" i="20"/>
  <c r="AH32" i="20"/>
  <c r="AG32" i="20"/>
  <c r="U32" i="20"/>
  <c r="AW32" i="20" s="1"/>
  <c r="T32" i="20"/>
  <c r="S32" i="20"/>
  <c r="R32" i="20"/>
  <c r="O32" i="20"/>
  <c r="J32" i="20"/>
  <c r="I32" i="20"/>
  <c r="H32" i="20"/>
  <c r="BW31" i="20"/>
  <c r="BT31" i="20"/>
  <c r="BS31" i="20"/>
  <c r="BR31" i="20"/>
  <c r="AY31" i="20"/>
  <c r="AT31" i="20"/>
  <c r="AS31" i="20"/>
  <c r="AR31" i="20"/>
  <c r="AQ31" i="20"/>
  <c r="AO31" i="20"/>
  <c r="AL31" i="20"/>
  <c r="AK31" i="20"/>
  <c r="AI31" i="20"/>
  <c r="AH31" i="20"/>
  <c r="AG31" i="20"/>
  <c r="U31" i="20"/>
  <c r="AW31" i="20" s="1"/>
  <c r="T31" i="20"/>
  <c r="S31" i="20"/>
  <c r="R31" i="20"/>
  <c r="O31" i="20"/>
  <c r="J31" i="20"/>
  <c r="I31" i="20"/>
  <c r="H31" i="20"/>
  <c r="BW30" i="20"/>
  <c r="BT30" i="20"/>
  <c r="BS30" i="20"/>
  <c r="BR30" i="20"/>
  <c r="AY30" i="20"/>
  <c r="AT30" i="20"/>
  <c r="AS30" i="20"/>
  <c r="AR30" i="20"/>
  <c r="AQ30" i="20"/>
  <c r="AO30" i="20"/>
  <c r="AL30" i="20"/>
  <c r="AK30" i="20"/>
  <c r="AI30" i="20"/>
  <c r="AH30" i="20"/>
  <c r="AG30" i="20"/>
  <c r="U30" i="20"/>
  <c r="AW30" i="20" s="1"/>
  <c r="T30" i="20"/>
  <c r="S30" i="20"/>
  <c r="R30" i="20"/>
  <c r="O30" i="20"/>
  <c r="J30" i="20"/>
  <c r="I30" i="20"/>
  <c r="H30" i="20"/>
  <c r="BW29" i="20"/>
  <c r="BT29" i="20"/>
  <c r="BS29" i="20"/>
  <c r="BR29" i="20"/>
  <c r="AY29" i="20"/>
  <c r="AT29" i="20"/>
  <c r="AS29" i="20"/>
  <c r="AR29" i="20"/>
  <c r="AQ29" i="20"/>
  <c r="AO29" i="20"/>
  <c r="AL29" i="20"/>
  <c r="AK29" i="20"/>
  <c r="AI29" i="20"/>
  <c r="AH29" i="20"/>
  <c r="AG29" i="20"/>
  <c r="U29" i="20"/>
  <c r="AW29" i="20" s="1"/>
  <c r="T29" i="20"/>
  <c r="S29" i="20"/>
  <c r="R29" i="20"/>
  <c r="O29" i="20"/>
  <c r="J29" i="20"/>
  <c r="I29" i="20"/>
  <c r="H29" i="20"/>
  <c r="BW28" i="20"/>
  <c r="BT28" i="20"/>
  <c r="BS28" i="20"/>
  <c r="BR28" i="20"/>
  <c r="AY28" i="20"/>
  <c r="AT28" i="20"/>
  <c r="AS28" i="20"/>
  <c r="AR28" i="20"/>
  <c r="AQ28" i="20"/>
  <c r="AO28" i="20"/>
  <c r="AL28" i="20"/>
  <c r="AK28" i="20"/>
  <c r="AI28" i="20"/>
  <c r="AH28" i="20"/>
  <c r="AG28" i="20"/>
  <c r="U28" i="20"/>
  <c r="AW28" i="20" s="1"/>
  <c r="T28" i="20"/>
  <c r="S28" i="20"/>
  <c r="R28" i="20"/>
  <c r="O28" i="20"/>
  <c r="J28" i="20"/>
  <c r="I28" i="20"/>
  <c r="H28" i="20"/>
  <c r="BW27" i="20"/>
  <c r="BT27" i="20"/>
  <c r="BS27" i="20"/>
  <c r="BR27" i="20"/>
  <c r="AY27" i="20"/>
  <c r="AT27" i="20"/>
  <c r="AS27" i="20"/>
  <c r="AR27" i="20"/>
  <c r="AQ27" i="20"/>
  <c r="AO27" i="20"/>
  <c r="AL27" i="20"/>
  <c r="AK27" i="20"/>
  <c r="AI27" i="20"/>
  <c r="AH27" i="20"/>
  <c r="AG27" i="20"/>
  <c r="U27" i="20"/>
  <c r="AW27" i="20" s="1"/>
  <c r="T27" i="20"/>
  <c r="S27" i="20"/>
  <c r="R27" i="20"/>
  <c r="O27" i="20"/>
  <c r="J27" i="20"/>
  <c r="I27" i="20"/>
  <c r="H27" i="20"/>
  <c r="BW26" i="20"/>
  <c r="BT26" i="20"/>
  <c r="BS26" i="20"/>
  <c r="BR26" i="20"/>
  <c r="AY26" i="20"/>
  <c r="AT26" i="20"/>
  <c r="AS26" i="20"/>
  <c r="AR26" i="20"/>
  <c r="AQ26" i="20"/>
  <c r="AO26" i="20"/>
  <c r="AL26" i="20"/>
  <c r="AK26" i="20"/>
  <c r="AI26" i="20"/>
  <c r="AH26" i="20"/>
  <c r="AG26" i="20"/>
  <c r="U26" i="20"/>
  <c r="AW26" i="20" s="1"/>
  <c r="T26" i="20"/>
  <c r="S26" i="20"/>
  <c r="R26" i="20"/>
  <c r="O26" i="20"/>
  <c r="J26" i="20"/>
  <c r="I26" i="20"/>
  <c r="H26" i="20"/>
  <c r="BW25" i="20"/>
  <c r="BT25" i="20"/>
  <c r="BS25" i="20"/>
  <c r="BR25" i="20"/>
  <c r="AY25" i="20"/>
  <c r="AT25" i="20"/>
  <c r="AS25" i="20"/>
  <c r="AR25" i="20"/>
  <c r="AQ25" i="20"/>
  <c r="AO25" i="20"/>
  <c r="AL25" i="20"/>
  <c r="AK25" i="20"/>
  <c r="AI25" i="20"/>
  <c r="AH25" i="20"/>
  <c r="AG25" i="20"/>
  <c r="U25" i="20"/>
  <c r="AW25" i="20" s="1"/>
  <c r="T25" i="20"/>
  <c r="S25" i="20"/>
  <c r="R25" i="20"/>
  <c r="O25" i="20"/>
  <c r="J25" i="20"/>
  <c r="I25" i="20"/>
  <c r="H25" i="20"/>
  <c r="BW24" i="20"/>
  <c r="BT24" i="20"/>
  <c r="BS24" i="20"/>
  <c r="BR24" i="20"/>
  <c r="AY24" i="20"/>
  <c r="AT24" i="20"/>
  <c r="AS24" i="20"/>
  <c r="AR24" i="20"/>
  <c r="AQ24" i="20"/>
  <c r="AO24" i="20"/>
  <c r="AL24" i="20"/>
  <c r="AK24" i="20"/>
  <c r="AI24" i="20"/>
  <c r="AH24" i="20"/>
  <c r="AG24" i="20"/>
  <c r="U24" i="20"/>
  <c r="AW24" i="20" s="1"/>
  <c r="T24" i="20"/>
  <c r="S24" i="20"/>
  <c r="R24" i="20"/>
  <c r="O24" i="20"/>
  <c r="J24" i="20"/>
  <c r="I24" i="20"/>
  <c r="H24" i="20"/>
  <c r="BW23" i="20"/>
  <c r="BT23" i="20"/>
  <c r="BS23" i="20"/>
  <c r="BR23" i="20"/>
  <c r="AY23" i="20"/>
  <c r="AT23" i="20"/>
  <c r="AS23" i="20"/>
  <c r="AR23" i="20"/>
  <c r="AQ23" i="20"/>
  <c r="AO23" i="20"/>
  <c r="AL23" i="20"/>
  <c r="AK23" i="20"/>
  <c r="AI23" i="20"/>
  <c r="AH23" i="20"/>
  <c r="AG23" i="20"/>
  <c r="U23" i="20"/>
  <c r="AW23" i="20" s="1"/>
  <c r="T23" i="20"/>
  <c r="S23" i="20"/>
  <c r="R23" i="20"/>
  <c r="O23" i="20"/>
  <c r="J23" i="20"/>
  <c r="I23" i="20"/>
  <c r="H23" i="20"/>
  <c r="BW22" i="20"/>
  <c r="BT22" i="20"/>
  <c r="BS22" i="20"/>
  <c r="BR22" i="20"/>
  <c r="AY22" i="20"/>
  <c r="AT22" i="20"/>
  <c r="AS22" i="20"/>
  <c r="AR22" i="20"/>
  <c r="AQ22" i="20"/>
  <c r="AO22" i="20"/>
  <c r="AL22" i="20"/>
  <c r="AK22" i="20"/>
  <c r="AI22" i="20"/>
  <c r="AH22" i="20"/>
  <c r="AG22" i="20"/>
  <c r="U22" i="20"/>
  <c r="AW22" i="20" s="1"/>
  <c r="T22" i="20"/>
  <c r="S22" i="20"/>
  <c r="R22" i="20"/>
  <c r="O22" i="20"/>
  <c r="J22" i="20"/>
  <c r="I22" i="20"/>
  <c r="H22" i="20"/>
  <c r="BW21" i="20"/>
  <c r="BT21" i="20"/>
  <c r="BS21" i="20"/>
  <c r="BR21" i="20"/>
  <c r="AY21" i="20"/>
  <c r="AT21" i="20"/>
  <c r="AS21" i="20"/>
  <c r="AR21" i="20"/>
  <c r="AQ21" i="20"/>
  <c r="AO21" i="20"/>
  <c r="AL21" i="20"/>
  <c r="AK21" i="20"/>
  <c r="AI21" i="20"/>
  <c r="AH21" i="20"/>
  <c r="AG21" i="20"/>
  <c r="U21" i="20"/>
  <c r="AW21" i="20" s="1"/>
  <c r="T21" i="20"/>
  <c r="S21" i="20"/>
  <c r="R21" i="20"/>
  <c r="O21" i="20"/>
  <c r="J21" i="20"/>
  <c r="I21" i="20"/>
  <c r="H21" i="20"/>
  <c r="BW20" i="20"/>
  <c r="BT20" i="20"/>
  <c r="BS20" i="20"/>
  <c r="BR20" i="20"/>
  <c r="AY20" i="20"/>
  <c r="AT20" i="20"/>
  <c r="AS20" i="20"/>
  <c r="AR20" i="20"/>
  <c r="AQ20" i="20"/>
  <c r="AO20" i="20"/>
  <c r="AL20" i="20"/>
  <c r="AK20" i="20"/>
  <c r="AI20" i="20"/>
  <c r="AH20" i="20"/>
  <c r="AG20" i="20"/>
  <c r="U20" i="20"/>
  <c r="T20" i="20"/>
  <c r="S20" i="20"/>
  <c r="R20" i="20"/>
  <c r="O20" i="20"/>
  <c r="J20" i="20"/>
  <c r="I20" i="20"/>
  <c r="H20" i="20"/>
  <c r="BW19" i="20"/>
  <c r="BT19" i="20"/>
  <c r="BS19" i="20"/>
  <c r="BR19" i="20"/>
  <c r="AY19" i="20"/>
  <c r="AT19" i="20"/>
  <c r="AS19" i="20"/>
  <c r="AR19" i="20"/>
  <c r="AQ19" i="20"/>
  <c r="AO19" i="20"/>
  <c r="AL19" i="20"/>
  <c r="AK19" i="20"/>
  <c r="AI19" i="20"/>
  <c r="AH19" i="20"/>
  <c r="AG19" i="20"/>
  <c r="U19" i="20"/>
  <c r="T19" i="20"/>
  <c r="S19" i="20"/>
  <c r="R19" i="20"/>
  <c r="O19" i="20"/>
  <c r="J19" i="20"/>
  <c r="I19" i="20"/>
  <c r="H19" i="20"/>
  <c r="BW18" i="20"/>
  <c r="BT18" i="20"/>
  <c r="BS18" i="20"/>
  <c r="BR18" i="20"/>
  <c r="AY18" i="20"/>
  <c r="AT18" i="20"/>
  <c r="AS18" i="20"/>
  <c r="AR18" i="20"/>
  <c r="AQ18" i="20"/>
  <c r="AO18" i="20"/>
  <c r="AL18" i="20"/>
  <c r="AK18" i="20"/>
  <c r="AI18" i="20"/>
  <c r="AH18" i="20"/>
  <c r="AG18" i="20"/>
  <c r="U18" i="20"/>
  <c r="T18" i="20"/>
  <c r="S18" i="20"/>
  <c r="R18" i="20"/>
  <c r="O18" i="20"/>
  <c r="J18" i="20"/>
  <c r="I18" i="20"/>
  <c r="H18" i="20"/>
  <c r="BW17" i="20"/>
  <c r="BT17" i="20"/>
  <c r="BS17" i="20"/>
  <c r="BR17" i="20"/>
  <c r="AY17" i="20"/>
  <c r="AT17" i="20"/>
  <c r="AS17" i="20"/>
  <c r="AR17" i="20"/>
  <c r="AQ17" i="20"/>
  <c r="AO17" i="20"/>
  <c r="AL17" i="20"/>
  <c r="AK17" i="20"/>
  <c r="AI17" i="20"/>
  <c r="AH17" i="20"/>
  <c r="AG17" i="20"/>
  <c r="U17" i="20"/>
  <c r="T17" i="20"/>
  <c r="S17" i="20"/>
  <c r="R17" i="20"/>
  <c r="O17" i="20"/>
  <c r="J17" i="20"/>
  <c r="I17" i="20"/>
  <c r="H17" i="20"/>
  <c r="BW16" i="20"/>
  <c r="BT16" i="20"/>
  <c r="BS16" i="20"/>
  <c r="BR16" i="20"/>
  <c r="AY16" i="20"/>
  <c r="AT16" i="20"/>
  <c r="AS16" i="20"/>
  <c r="AR16" i="20"/>
  <c r="AQ16" i="20"/>
  <c r="AO16" i="20"/>
  <c r="AL16" i="20"/>
  <c r="AK16" i="20"/>
  <c r="AI16" i="20"/>
  <c r="AH16" i="20"/>
  <c r="AG16" i="20"/>
  <c r="U16" i="20"/>
  <c r="T16" i="20"/>
  <c r="S16" i="20"/>
  <c r="R16" i="20"/>
  <c r="O16" i="20"/>
  <c r="J16" i="20"/>
  <c r="I16" i="20"/>
  <c r="H16" i="20"/>
  <c r="BW15" i="20"/>
  <c r="BT15" i="20"/>
  <c r="BS15" i="20"/>
  <c r="BR15" i="20"/>
  <c r="AY15" i="20"/>
  <c r="AT15" i="20"/>
  <c r="AS15" i="20"/>
  <c r="AR15" i="20"/>
  <c r="AQ15" i="20"/>
  <c r="AO15" i="20"/>
  <c r="AL15" i="20"/>
  <c r="AK15" i="20"/>
  <c r="AI15" i="20"/>
  <c r="AH15" i="20"/>
  <c r="AG15" i="20"/>
  <c r="U15" i="20"/>
  <c r="AW15" i="20" s="1"/>
  <c r="T15" i="20"/>
  <c r="S15" i="20"/>
  <c r="R15" i="20"/>
  <c r="O15" i="20"/>
  <c r="J15" i="20"/>
  <c r="I15" i="20"/>
  <c r="H15" i="20"/>
  <c r="BV120" i="20"/>
  <c r="AN120" i="20"/>
  <c r="AJ120" i="20"/>
  <c r="BV119" i="20"/>
  <c r="AN119" i="20"/>
  <c r="AJ119" i="20"/>
  <c r="BV118" i="20"/>
  <c r="AN118" i="20"/>
  <c r="AJ118" i="20"/>
  <c r="BV117" i="20"/>
  <c r="AN117" i="20"/>
  <c r="AJ117" i="20"/>
  <c r="BV116" i="20"/>
  <c r="AN116" i="20"/>
  <c r="AJ116" i="20"/>
  <c r="BV115" i="20"/>
  <c r="AN115" i="20"/>
  <c r="AJ115" i="20"/>
  <c r="BV114" i="20"/>
  <c r="AN114" i="20"/>
  <c r="AJ114" i="20"/>
  <c r="BV113" i="20"/>
  <c r="AN113" i="20"/>
  <c r="AJ113" i="20"/>
  <c r="BV112" i="20"/>
  <c r="AN112" i="20"/>
  <c r="AJ112" i="20"/>
  <c r="BV111" i="20"/>
  <c r="AN111" i="20"/>
  <c r="AJ111" i="20"/>
  <c r="BV110" i="20"/>
  <c r="AN110" i="20"/>
  <c r="AJ110" i="20"/>
  <c r="BV109" i="20"/>
  <c r="AN109" i="20"/>
  <c r="AJ109" i="20"/>
  <c r="BV108" i="20"/>
  <c r="AN108" i="20"/>
  <c r="AJ108" i="20"/>
  <c r="BV107" i="20"/>
  <c r="AN107" i="20"/>
  <c r="AJ107" i="20"/>
  <c r="BV106" i="20"/>
  <c r="AN106" i="20"/>
  <c r="AJ106" i="20"/>
  <c r="BV105" i="20"/>
  <c r="AN105" i="20"/>
  <c r="AJ105" i="20"/>
  <c r="BV104" i="20"/>
  <c r="AN104" i="20"/>
  <c r="AJ104" i="20"/>
  <c r="BV103" i="20"/>
  <c r="AN103" i="20"/>
  <c r="AJ103" i="20"/>
  <c r="BV102" i="20"/>
  <c r="AN102" i="20"/>
  <c r="AJ102" i="20"/>
  <c r="BV101" i="20"/>
  <c r="AN101" i="20"/>
  <c r="AJ101" i="20"/>
  <c r="BV100" i="20"/>
  <c r="AN100" i="20"/>
  <c r="AJ100" i="20"/>
  <c r="BV99" i="20"/>
  <c r="AN99" i="20"/>
  <c r="AJ99" i="20"/>
  <c r="BV98" i="20"/>
  <c r="AN98" i="20"/>
  <c r="AJ98" i="20"/>
  <c r="BV97" i="20"/>
  <c r="AN97" i="20"/>
  <c r="AJ97" i="20"/>
  <c r="BV96" i="20"/>
  <c r="AN96" i="20"/>
  <c r="AJ96" i="20"/>
  <c r="BV95" i="20"/>
  <c r="AN95" i="20"/>
  <c r="AJ95" i="20"/>
  <c r="BV94" i="20"/>
  <c r="AN94" i="20"/>
  <c r="AJ94" i="20"/>
  <c r="BV93" i="20"/>
  <c r="AN93" i="20"/>
  <c r="AJ93" i="20"/>
  <c r="BV92" i="20"/>
  <c r="AN92" i="20"/>
  <c r="AJ92" i="20"/>
  <c r="BV91" i="20"/>
  <c r="AN91" i="20"/>
  <c r="AJ91" i="20"/>
  <c r="BV90" i="20"/>
  <c r="AN90" i="20"/>
  <c r="AJ90" i="20"/>
  <c r="BV89" i="20"/>
  <c r="AN89" i="20"/>
  <c r="AJ89" i="20"/>
  <c r="BV88" i="20"/>
  <c r="AN88" i="20"/>
  <c r="AJ88" i="20"/>
  <c r="BV87" i="20"/>
  <c r="AN87" i="20"/>
  <c r="AJ87" i="20"/>
  <c r="BV86" i="20"/>
  <c r="AN86" i="20"/>
  <c r="AJ86" i="20"/>
  <c r="BV85" i="20"/>
  <c r="AN85" i="20"/>
  <c r="AJ85" i="20"/>
  <c r="AJ84" i="20"/>
  <c r="AJ83" i="20"/>
  <c r="AJ82" i="20"/>
  <c r="AJ81" i="20"/>
  <c r="AJ80" i="20"/>
  <c r="AJ79" i="20"/>
  <c r="AJ78" i="20"/>
  <c r="AJ77" i="20"/>
  <c r="AJ76" i="20"/>
  <c r="AJ75" i="20"/>
  <c r="AN74" i="20"/>
  <c r="AJ74" i="20"/>
  <c r="BV73" i="20"/>
  <c r="AJ73" i="20"/>
  <c r="AJ72" i="20"/>
  <c r="AJ71" i="20"/>
  <c r="AN70" i="20"/>
  <c r="AJ70" i="20"/>
  <c r="BV69" i="20"/>
  <c r="AJ69" i="20"/>
  <c r="AN68" i="20"/>
  <c r="AJ68" i="20"/>
  <c r="BV67" i="20"/>
  <c r="AJ67" i="20"/>
  <c r="AJ66" i="20"/>
  <c r="AJ65" i="20"/>
  <c r="AJ64" i="20"/>
  <c r="AJ63" i="20"/>
  <c r="AN62" i="20"/>
  <c r="AJ62" i="20"/>
  <c r="AJ61" i="20"/>
  <c r="AJ60" i="20"/>
  <c r="AJ59" i="20"/>
  <c r="AJ58" i="20"/>
  <c r="AJ57" i="20"/>
  <c r="AJ56" i="20"/>
  <c r="AJ55" i="20"/>
  <c r="AJ54" i="20"/>
  <c r="AJ53" i="20"/>
  <c r="AJ52" i="20"/>
  <c r="AJ51" i="20"/>
  <c r="BV50" i="20"/>
  <c r="AJ50" i="20"/>
  <c r="AN49" i="20"/>
  <c r="AJ49" i="20"/>
  <c r="BV48" i="20"/>
  <c r="AJ48" i="20"/>
  <c r="AN47" i="20"/>
  <c r="AJ47" i="20"/>
  <c r="BV46" i="20"/>
  <c r="AJ46" i="20"/>
  <c r="AN45" i="20"/>
  <c r="AJ45" i="20"/>
  <c r="BV44" i="20"/>
  <c r="AJ44" i="20"/>
  <c r="AJ43" i="20"/>
  <c r="AN42" i="20"/>
  <c r="AJ42" i="20"/>
  <c r="BV41" i="20"/>
  <c r="AJ41" i="20"/>
  <c r="AN40" i="20"/>
  <c r="AJ40" i="20"/>
  <c r="BV39" i="20"/>
  <c r="AJ39" i="20"/>
  <c r="AN38" i="20"/>
  <c r="AJ38" i="20"/>
  <c r="BV37" i="20"/>
  <c r="AJ37" i="20"/>
  <c r="AN36" i="20"/>
  <c r="AJ36" i="20"/>
  <c r="BV35" i="20"/>
  <c r="AJ35" i="20"/>
  <c r="AN34" i="20"/>
  <c r="AJ34" i="20"/>
  <c r="BV33" i="20"/>
  <c r="AJ33" i="20"/>
  <c r="AN32" i="20"/>
  <c r="AJ32" i="20"/>
  <c r="BV31" i="20"/>
  <c r="AJ31" i="20"/>
  <c r="AJ30" i="20"/>
  <c r="AN29" i="20"/>
  <c r="AJ29" i="20"/>
  <c r="BV28" i="20"/>
  <c r="AN28" i="20"/>
  <c r="AJ28" i="20"/>
  <c r="AJ27" i="20"/>
  <c r="AJ26" i="20"/>
  <c r="AJ25" i="20"/>
  <c r="AJ24" i="20"/>
  <c r="AJ23" i="20"/>
  <c r="AJ22" i="20"/>
  <c r="AJ21" i="20"/>
  <c r="AT9" i="19" l="1"/>
  <c r="AR9" i="29"/>
  <c r="AX31" i="20"/>
  <c r="BU31" i="20"/>
  <c r="AX33" i="20"/>
  <c r="AX41" i="20"/>
  <c r="AX45" i="20"/>
  <c r="BU47" i="20"/>
  <c r="AX57" i="20"/>
  <c r="Z75" i="20"/>
  <c r="BU78" i="20"/>
  <c r="AX80" i="20"/>
  <c r="BU71" i="20"/>
  <c r="Z72" i="20"/>
  <c r="BU34" i="20"/>
  <c r="AX38" i="20"/>
  <c r="BU38" i="20"/>
  <c r="BU40" i="20"/>
  <c r="AX42" i="20"/>
  <c r="BU42" i="20"/>
  <c r="BU44" i="20"/>
  <c r="AX46" i="20"/>
  <c r="BU48" i="20"/>
  <c r="AX52" i="20"/>
  <c r="AX54" i="20"/>
  <c r="BU54" i="20"/>
  <c r="BU56" i="20"/>
  <c r="AX58" i="20"/>
  <c r="BU58" i="20"/>
  <c r="BU60" i="20"/>
  <c r="AX62" i="20"/>
  <c r="BU66" i="20"/>
  <c r="AX68" i="20"/>
  <c r="BU70" i="20"/>
  <c r="AX72" i="20"/>
  <c r="Z43" i="20"/>
  <c r="BU46" i="20"/>
  <c r="AX48" i="20"/>
  <c r="AX50" i="20"/>
  <c r="Z51" i="20"/>
  <c r="BU52" i="20"/>
  <c r="Z59" i="20"/>
  <c r="BU62" i="20"/>
  <c r="AX64" i="20"/>
  <c r="AX66" i="20"/>
  <c r="Z67" i="20"/>
  <c r="BU68" i="20"/>
  <c r="BU33" i="20"/>
  <c r="AX35" i="20"/>
  <c r="Z48" i="20"/>
  <c r="Z32" i="20"/>
  <c r="BU35" i="20"/>
  <c r="BU39" i="20"/>
  <c r="Z40" i="20"/>
  <c r="BU49" i="20"/>
  <c r="AX51" i="20"/>
  <c r="BU55" i="20"/>
  <c r="Z56" i="20"/>
  <c r="BU65" i="20"/>
  <c r="AX67" i="20"/>
  <c r="BU72" i="20"/>
  <c r="Z30" i="20"/>
  <c r="Z36" i="20"/>
  <c r="BU81" i="20"/>
  <c r="AX49" i="20"/>
  <c r="BU53" i="20"/>
  <c r="AX65" i="20"/>
  <c r="BU69" i="20"/>
  <c r="AX81" i="20"/>
  <c r="BU84" i="20"/>
  <c r="BU30" i="20"/>
  <c r="AX32" i="20"/>
  <c r="AX34" i="20"/>
  <c r="Z35" i="20"/>
  <c r="BU36" i="20"/>
  <c r="AX37" i="20"/>
  <c r="Z38" i="20"/>
  <c r="AX39" i="20"/>
  <c r="BU41" i="20"/>
  <c r="BU43" i="20"/>
  <c r="Z44" i="20"/>
  <c r="Z46" i="20"/>
  <c r="Z52" i="20"/>
  <c r="AX53" i="20"/>
  <c r="Z54" i="20"/>
  <c r="AX55" i="20"/>
  <c r="BU57" i="20"/>
  <c r="BU59" i="20"/>
  <c r="Z60" i="20"/>
  <c r="Z62" i="20"/>
  <c r="Z68" i="20"/>
  <c r="AX69" i="20"/>
  <c r="Z70" i="20"/>
  <c r="AX71" i="20"/>
  <c r="BU73" i="20"/>
  <c r="BU75" i="20"/>
  <c r="Z76" i="20"/>
  <c r="Z84" i="20"/>
  <c r="Z29" i="20"/>
  <c r="Z31" i="20"/>
  <c r="Z34" i="20"/>
  <c r="Z37" i="20"/>
  <c r="Z39" i="20"/>
  <c r="Z42" i="20"/>
  <c r="Z45" i="20"/>
  <c r="Z47" i="20"/>
  <c r="Z50" i="20"/>
  <c r="Z53" i="20"/>
  <c r="Z55" i="20"/>
  <c r="Z58" i="20"/>
  <c r="Z61" i="20"/>
  <c r="Z63" i="20"/>
  <c r="Z66" i="20"/>
  <c r="Z69" i="20"/>
  <c r="Z71" i="20"/>
  <c r="Z74" i="20"/>
  <c r="Z77" i="20"/>
  <c r="Z79" i="20"/>
  <c r="Z82" i="20"/>
  <c r="Z33" i="20"/>
  <c r="Z41" i="20"/>
  <c r="Z49" i="20"/>
  <c r="Z57" i="20"/>
  <c r="Z65" i="20"/>
  <c r="Z73" i="20"/>
  <c r="Z78" i="20"/>
  <c r="Z81" i="20"/>
  <c r="Z83" i="20"/>
  <c r="BV27" i="20"/>
  <c r="AN27" i="20"/>
  <c r="BV26" i="20"/>
  <c r="AN26" i="20"/>
  <c r="BV25" i="20"/>
  <c r="AN25" i="20"/>
  <c r="BV24" i="20"/>
  <c r="AN24" i="20"/>
  <c r="BV23" i="20"/>
  <c r="AN23" i="20"/>
  <c r="BV22" i="20"/>
  <c r="AN22" i="20"/>
  <c r="BV21" i="20"/>
  <c r="AN21" i="20"/>
  <c r="BV20" i="20"/>
  <c r="BV19" i="20"/>
  <c r="BV18" i="20"/>
  <c r="BV17" i="20"/>
  <c r="BV16" i="20"/>
  <c r="AU9" i="19" l="1"/>
  <c r="AU9" i="29" s="1"/>
  <c r="AT9" i="29"/>
  <c r="AN16" i="20"/>
  <c r="AN17" i="20"/>
  <c r="AN18" i="20"/>
  <c r="AN19" i="20"/>
  <c r="AN20" i="20"/>
  <c r="AW16" i="20"/>
  <c r="AW17" i="20" l="1"/>
  <c r="BU21" i="20" l="1"/>
  <c r="BU19" i="20"/>
  <c r="BU15" i="20"/>
  <c r="BU17" i="20" l="1"/>
  <c r="BU26" i="20"/>
  <c r="BU16" i="20"/>
  <c r="BU18" i="20"/>
  <c r="BU20" i="20"/>
  <c r="BU22" i="20"/>
  <c r="BU24" i="20"/>
  <c r="BU23" i="20"/>
  <c r="BU25" i="20"/>
  <c r="BU27" i="20"/>
  <c r="BU28" i="20"/>
  <c r="AX26" i="20"/>
  <c r="AX24" i="20"/>
  <c r="AX22" i="20"/>
  <c r="AX20" i="20"/>
  <c r="AX18" i="20"/>
  <c r="AX16" i="20" l="1"/>
  <c r="AX15" i="20"/>
  <c r="AX17" i="20"/>
  <c r="AX19" i="20"/>
  <c r="AX21" i="20"/>
  <c r="AX23" i="20"/>
  <c r="AX25" i="20"/>
  <c r="AX27" i="20"/>
  <c r="AX28" i="20"/>
  <c r="AJ15" i="20" l="1"/>
  <c r="AJ16" i="20"/>
  <c r="AV13" i="20" l="1"/>
  <c r="AV12" i="20"/>
  <c r="AX12" i="20" s="1"/>
  <c r="Z15" i="20" l="1"/>
  <c r="Z16" i="20"/>
  <c r="Z19" i="20"/>
  <c r="Z23" i="20"/>
  <c r="AJ20" i="20"/>
  <c r="AJ19" i="20"/>
  <c r="AJ18" i="20"/>
  <c r="AJ17" i="20"/>
  <c r="Z21" i="20" l="1"/>
  <c r="Z24" i="20"/>
  <c r="Z25" i="20"/>
  <c r="Z17" i="20"/>
  <c r="Z18" i="20"/>
  <c r="Z26" i="20"/>
  <c r="Z22" i="20"/>
  <c r="Z20" i="20"/>
  <c r="Z27" i="20"/>
  <c r="Z28" i="20"/>
  <c r="AW18" i="20"/>
  <c r="BV15" i="20" l="1"/>
  <c r="AN15" i="20"/>
  <c r="AW19" i="20" l="1"/>
  <c r="AW20" i="20"/>
</calcChain>
</file>

<file path=xl/comments1.xml><?xml version="1.0" encoding="utf-8"?>
<comments xmlns="http://schemas.openxmlformats.org/spreadsheetml/2006/main">
  <authors>
    <author>z</author>
  </authors>
  <commentList>
    <comment ref="AD3" authorId="0">
      <text>
        <r>
          <rPr>
            <b/>
            <sz val="9"/>
            <color indexed="81"/>
            <rFont val="ＭＳ Ｐゴシック"/>
            <family val="3"/>
            <charset val="128"/>
          </rPr>
          <t xml:space="preserve">○下水道事業特別会計・市立病院事業会計：マスターなし
</t>
        </r>
      </text>
    </comment>
  </commentList>
</comments>
</file>

<file path=xl/sharedStrings.xml><?xml version="1.0" encoding="utf-8"?>
<sst xmlns="http://schemas.openxmlformats.org/spreadsheetml/2006/main" count="23286" uniqueCount="2786">
  <si>
    <t>調査基準日</t>
    <rPh sb="0" eb="2">
      <t>チョウサ</t>
    </rPh>
    <rPh sb="2" eb="5">
      <t>キジュンビ</t>
    </rPh>
    <phoneticPr fontId="6"/>
  </si>
  <si>
    <t>枝番</t>
    <rPh sb="0" eb="1">
      <t>エダ</t>
    </rPh>
    <rPh sb="1" eb="2">
      <t>バン</t>
    </rPh>
    <phoneticPr fontId="6"/>
  </si>
  <si>
    <t>所在地</t>
    <rPh sb="0" eb="3">
      <t>ショザイチ</t>
    </rPh>
    <phoneticPr fontId="6"/>
  </si>
  <si>
    <t>所属(部局等)　　</t>
    <rPh sb="0" eb="2">
      <t>ショゾク</t>
    </rPh>
    <rPh sb="3" eb="5">
      <t>ブキョク</t>
    </rPh>
    <rPh sb="5" eb="6">
      <t>ナド</t>
    </rPh>
    <phoneticPr fontId="6"/>
  </si>
  <si>
    <t>勘定科目(種目・種別)</t>
    <rPh sb="0" eb="2">
      <t>カンジョウ</t>
    </rPh>
    <rPh sb="2" eb="4">
      <t>カモク</t>
    </rPh>
    <rPh sb="5" eb="7">
      <t>シュモク</t>
    </rPh>
    <rPh sb="8" eb="10">
      <t>シュベツ</t>
    </rPh>
    <phoneticPr fontId="6"/>
  </si>
  <si>
    <t>取得年月日</t>
    <rPh sb="0" eb="2">
      <t>シュトク</t>
    </rPh>
    <rPh sb="2" eb="3">
      <t>ネン</t>
    </rPh>
    <rPh sb="3" eb="4">
      <t>ツキ</t>
    </rPh>
    <rPh sb="4" eb="5">
      <t>ヒ</t>
    </rPh>
    <phoneticPr fontId="6"/>
  </si>
  <si>
    <t>所有割合</t>
    <rPh sb="0" eb="2">
      <t>ショユウ</t>
    </rPh>
    <rPh sb="2" eb="4">
      <t>ワリアイ</t>
    </rPh>
    <phoneticPr fontId="6"/>
  </si>
  <si>
    <t>会計区分</t>
    <rPh sb="0" eb="2">
      <t>カイケイ</t>
    </rPh>
    <rPh sb="2" eb="3">
      <t>ク</t>
    </rPh>
    <rPh sb="3" eb="4">
      <t>ブン</t>
    </rPh>
    <phoneticPr fontId="6"/>
  </si>
  <si>
    <t>用途</t>
    <rPh sb="0" eb="2">
      <t>ヨウト</t>
    </rPh>
    <phoneticPr fontId="6"/>
  </si>
  <si>
    <t>事業分類</t>
    <rPh sb="0" eb="2">
      <t>ジギョウ</t>
    </rPh>
    <rPh sb="2" eb="4">
      <t>ブンルイ</t>
    </rPh>
    <phoneticPr fontId="6"/>
  </si>
  <si>
    <t>売却可能区分</t>
    <rPh sb="0" eb="2">
      <t>バイキャク</t>
    </rPh>
    <rPh sb="2" eb="4">
      <t>カノウ</t>
    </rPh>
    <rPh sb="4" eb="6">
      <t>クブン</t>
    </rPh>
    <phoneticPr fontId="6"/>
  </si>
  <si>
    <t>時価等</t>
    <rPh sb="0" eb="2">
      <t>ジカ</t>
    </rPh>
    <rPh sb="2" eb="3">
      <t>トウ</t>
    </rPh>
    <phoneticPr fontId="6"/>
  </si>
  <si>
    <t>数量</t>
    <rPh sb="0" eb="2">
      <t>スウリョウ</t>
    </rPh>
    <phoneticPr fontId="6"/>
  </si>
  <si>
    <t>単位</t>
    <rPh sb="0" eb="2">
      <t>タンイ</t>
    </rPh>
    <phoneticPr fontId="6"/>
  </si>
  <si>
    <t>行政財産</t>
    <rPh sb="0" eb="2">
      <t>ギョウセイ</t>
    </rPh>
    <rPh sb="2" eb="4">
      <t>ザイサン</t>
    </rPh>
    <phoneticPr fontId="6"/>
  </si>
  <si>
    <t>その他</t>
    <rPh sb="2" eb="3">
      <t>タ</t>
    </rPh>
    <phoneticPr fontId="6"/>
  </si>
  <si>
    <t>勘定科目</t>
    <rPh sb="0" eb="2">
      <t>カンジョウ</t>
    </rPh>
    <rPh sb="2" eb="4">
      <t>カモク</t>
    </rPh>
    <phoneticPr fontId="6"/>
  </si>
  <si>
    <t>売却可能分類</t>
    <rPh sb="0" eb="2">
      <t>バイキャク</t>
    </rPh>
    <rPh sb="2" eb="4">
      <t>カノウ</t>
    </rPh>
    <rPh sb="4" eb="6">
      <t>ブンルイ</t>
    </rPh>
    <phoneticPr fontId="5"/>
  </si>
  <si>
    <t>財産区分</t>
    <rPh sb="0" eb="2">
      <t>ザイサン</t>
    </rPh>
    <rPh sb="2" eb="4">
      <t>クブン</t>
    </rPh>
    <phoneticPr fontId="6"/>
  </si>
  <si>
    <t>会計区分</t>
    <rPh sb="0" eb="2">
      <t>カイケイ</t>
    </rPh>
    <rPh sb="2" eb="4">
      <t>クブン</t>
    </rPh>
    <phoneticPr fontId="6"/>
  </si>
  <si>
    <t>一般会計</t>
    <rPh sb="0" eb="2">
      <t>イッパン</t>
    </rPh>
    <rPh sb="2" eb="4">
      <t>カイケイ</t>
    </rPh>
    <phoneticPr fontId="6"/>
  </si>
  <si>
    <t>普通財産</t>
    <rPh sb="0" eb="2">
      <t>フツウ</t>
    </rPh>
    <rPh sb="2" eb="4">
      <t>ザイサン</t>
    </rPh>
    <phoneticPr fontId="6"/>
  </si>
  <si>
    <t>棟</t>
    <rPh sb="0" eb="1">
      <t>トウ</t>
    </rPh>
    <phoneticPr fontId="2"/>
  </si>
  <si>
    <t>個</t>
    <rPh sb="0" eb="1">
      <t>コ</t>
    </rPh>
    <phoneticPr fontId="2"/>
  </si>
  <si>
    <t>台</t>
    <rPh sb="0" eb="1">
      <t>ダイ</t>
    </rPh>
    <phoneticPr fontId="2"/>
  </si>
  <si>
    <t>セット</t>
  </si>
  <si>
    <t>巻</t>
  </si>
  <si>
    <t>竿</t>
  </si>
  <si>
    <t>基</t>
  </si>
  <si>
    <t>振</t>
  </si>
  <si>
    <t>隻</t>
  </si>
  <si>
    <t>双</t>
  </si>
  <si>
    <t>体</t>
  </si>
  <si>
    <t>対</t>
  </si>
  <si>
    <t>着</t>
  </si>
  <si>
    <t>点</t>
  </si>
  <si>
    <t>品</t>
  </si>
  <si>
    <t>幅</t>
  </si>
  <si>
    <t>枚</t>
  </si>
  <si>
    <t>艘</t>
  </si>
  <si>
    <t>項</t>
    <rPh sb="0" eb="1">
      <t>コウ</t>
    </rPh>
    <phoneticPr fontId="6"/>
  </si>
  <si>
    <t>目</t>
    <rPh sb="0" eb="1">
      <t>メ</t>
    </rPh>
    <phoneticPr fontId="6"/>
  </si>
  <si>
    <t>款</t>
    <rPh sb="0" eb="1">
      <t>カン</t>
    </rPh>
    <phoneticPr fontId="6"/>
  </si>
  <si>
    <t>選択</t>
    <rPh sb="0" eb="2">
      <t>センタク</t>
    </rPh>
    <phoneticPr fontId="2"/>
  </si>
  <si>
    <t>市区町村名</t>
    <rPh sb="0" eb="2">
      <t>シク</t>
    </rPh>
    <rPh sb="2" eb="4">
      <t>チョウソン</t>
    </rPh>
    <rPh sb="4" eb="5">
      <t>メイ</t>
    </rPh>
    <phoneticPr fontId="2"/>
  </si>
  <si>
    <t>市区町村名カナ</t>
    <rPh sb="0" eb="2">
      <t>シク</t>
    </rPh>
    <rPh sb="2" eb="4">
      <t>チョウソン</t>
    </rPh>
    <rPh sb="4" eb="5">
      <t>メイ</t>
    </rPh>
    <phoneticPr fontId="2"/>
  </si>
  <si>
    <t>町名(住所)</t>
    <rPh sb="0" eb="2">
      <t>チョウメイ</t>
    </rPh>
    <rPh sb="3" eb="5">
      <t>ジュウショ</t>
    </rPh>
    <phoneticPr fontId="2"/>
  </si>
  <si>
    <t>町名カナ</t>
    <rPh sb="0" eb="2">
      <t>チョウメイ</t>
    </rPh>
    <phoneticPr fontId="2"/>
  </si>
  <si>
    <t>街区地</t>
    <rPh sb="0" eb="1">
      <t>マチ</t>
    </rPh>
    <rPh sb="1" eb="2">
      <t>ク</t>
    </rPh>
    <rPh sb="2" eb="3">
      <t>チ</t>
    </rPh>
    <phoneticPr fontId="2"/>
  </si>
  <si>
    <t>街区地カナ</t>
    <rPh sb="0" eb="1">
      <t>マチ</t>
    </rPh>
    <rPh sb="1" eb="2">
      <t>ク</t>
    </rPh>
    <rPh sb="2" eb="3">
      <t>チ</t>
    </rPh>
    <phoneticPr fontId="2"/>
  </si>
  <si>
    <t>郵便番号</t>
    <rPh sb="0" eb="4">
      <t>ユウビンバンゴウ</t>
    </rPh>
    <phoneticPr fontId="2"/>
  </si>
  <si>
    <t>予算執行科目</t>
    <rPh sb="0" eb="2">
      <t>ヨサン</t>
    </rPh>
    <rPh sb="2" eb="4">
      <t>シッコウ</t>
    </rPh>
    <rPh sb="4" eb="6">
      <t>カモク</t>
    </rPh>
    <phoneticPr fontId="6"/>
  </si>
  <si>
    <t>款</t>
    <rPh sb="0" eb="1">
      <t>カン</t>
    </rPh>
    <phoneticPr fontId="2"/>
  </si>
  <si>
    <t>項</t>
    <rPh sb="0" eb="1">
      <t>コウ</t>
    </rPh>
    <phoneticPr fontId="2"/>
  </si>
  <si>
    <t>目</t>
    <rPh sb="0" eb="1">
      <t>メ</t>
    </rPh>
    <phoneticPr fontId="2"/>
  </si>
  <si>
    <t>節</t>
    <rPh sb="0" eb="1">
      <t>セツ</t>
    </rPh>
    <phoneticPr fontId="2"/>
  </si>
  <si>
    <t>細節</t>
    <rPh sb="0" eb="2">
      <t>ホソセツ</t>
    </rPh>
    <phoneticPr fontId="2"/>
  </si>
  <si>
    <t>細々節</t>
    <rPh sb="0" eb="1">
      <t>サイ</t>
    </rPh>
    <rPh sb="2" eb="3">
      <t>セツ</t>
    </rPh>
    <phoneticPr fontId="2"/>
  </si>
  <si>
    <t>施設名</t>
    <rPh sb="0" eb="2">
      <t>シセツ</t>
    </rPh>
    <rPh sb="2" eb="3">
      <t>メイ</t>
    </rPh>
    <phoneticPr fontId="2"/>
  </si>
  <si>
    <t>資産名</t>
    <rPh sb="0" eb="2">
      <t>シサン</t>
    </rPh>
    <rPh sb="2" eb="3">
      <t>メイ</t>
    </rPh>
    <phoneticPr fontId="2"/>
  </si>
  <si>
    <t>資産名カナ</t>
    <rPh sb="0" eb="2">
      <t>シサン</t>
    </rPh>
    <rPh sb="2" eb="3">
      <t>メイ</t>
    </rPh>
    <phoneticPr fontId="2"/>
  </si>
  <si>
    <t>財産区分</t>
    <rPh sb="0" eb="2">
      <t>ザイサン</t>
    </rPh>
    <rPh sb="2" eb="4">
      <t>クブン</t>
    </rPh>
    <phoneticPr fontId="2"/>
  </si>
  <si>
    <t>(行政資産・普通財産)</t>
    <rPh sb="1" eb="3">
      <t>ギョウセイ</t>
    </rPh>
    <rPh sb="3" eb="5">
      <t>シサン</t>
    </rPh>
    <rPh sb="6" eb="8">
      <t>フツウ</t>
    </rPh>
    <rPh sb="8" eb="10">
      <t>ザイサン</t>
    </rPh>
    <phoneticPr fontId="2"/>
  </si>
  <si>
    <t>地目</t>
    <rPh sb="0" eb="2">
      <t>チモク</t>
    </rPh>
    <phoneticPr fontId="6"/>
  </si>
  <si>
    <t>田</t>
    <rPh sb="0" eb="1">
      <t>タ</t>
    </rPh>
    <phoneticPr fontId="6"/>
  </si>
  <si>
    <t>畑</t>
    <rPh sb="0" eb="1">
      <t>ハタケ</t>
    </rPh>
    <phoneticPr fontId="6"/>
  </si>
  <si>
    <t>宅地</t>
    <rPh sb="0" eb="2">
      <t>タクチ</t>
    </rPh>
    <phoneticPr fontId="6"/>
  </si>
  <si>
    <t>学校用地</t>
    <rPh sb="0" eb="2">
      <t>ガッコウ</t>
    </rPh>
    <rPh sb="2" eb="4">
      <t>ヨウチ</t>
    </rPh>
    <phoneticPr fontId="6"/>
  </si>
  <si>
    <t>鉄道用地</t>
    <rPh sb="0" eb="2">
      <t>テツドウ</t>
    </rPh>
    <rPh sb="2" eb="4">
      <t>ヨウチ</t>
    </rPh>
    <phoneticPr fontId="6"/>
  </si>
  <si>
    <t>塩田</t>
    <rPh sb="0" eb="2">
      <t>エンデン</t>
    </rPh>
    <phoneticPr fontId="6"/>
  </si>
  <si>
    <t>鉱泉地</t>
    <rPh sb="0" eb="2">
      <t>コウセン</t>
    </rPh>
    <rPh sb="2" eb="3">
      <t>チ</t>
    </rPh>
    <phoneticPr fontId="6"/>
  </si>
  <si>
    <t>池沼</t>
    <rPh sb="0" eb="1">
      <t>イケ</t>
    </rPh>
    <rPh sb="1" eb="2">
      <t>ヌマ</t>
    </rPh>
    <phoneticPr fontId="6"/>
  </si>
  <si>
    <t>山林</t>
    <rPh sb="0" eb="2">
      <t>サンリン</t>
    </rPh>
    <phoneticPr fontId="6"/>
  </si>
  <si>
    <t>牧場</t>
    <rPh sb="0" eb="2">
      <t>ボクジョウ</t>
    </rPh>
    <phoneticPr fontId="6"/>
  </si>
  <si>
    <t>原野</t>
    <rPh sb="0" eb="2">
      <t>ゲンヤ</t>
    </rPh>
    <phoneticPr fontId="6"/>
  </si>
  <si>
    <t>墓地</t>
    <rPh sb="0" eb="2">
      <t>ボチ</t>
    </rPh>
    <phoneticPr fontId="6"/>
  </si>
  <si>
    <t>境内地</t>
    <rPh sb="0" eb="2">
      <t>ケイダイ</t>
    </rPh>
    <rPh sb="2" eb="3">
      <t>チ</t>
    </rPh>
    <phoneticPr fontId="6"/>
  </si>
  <si>
    <t>運河用地</t>
    <rPh sb="0" eb="2">
      <t>ウンガ</t>
    </rPh>
    <rPh sb="2" eb="4">
      <t>ヨウチ</t>
    </rPh>
    <phoneticPr fontId="6"/>
  </si>
  <si>
    <t>水道用地</t>
    <rPh sb="0" eb="2">
      <t>スイドウ</t>
    </rPh>
    <rPh sb="2" eb="4">
      <t>ヨウチ</t>
    </rPh>
    <phoneticPr fontId="6"/>
  </si>
  <si>
    <t>用悪水路</t>
    <rPh sb="0" eb="1">
      <t>ヨウ</t>
    </rPh>
    <rPh sb="1" eb="2">
      <t>アク</t>
    </rPh>
    <rPh sb="2" eb="3">
      <t>スイ</t>
    </rPh>
    <rPh sb="3" eb="4">
      <t>ミチ</t>
    </rPh>
    <phoneticPr fontId="6"/>
  </si>
  <si>
    <t>ため池</t>
    <rPh sb="2" eb="3">
      <t>イケ</t>
    </rPh>
    <phoneticPr fontId="6"/>
  </si>
  <si>
    <t>井溝</t>
    <rPh sb="0" eb="1">
      <t>イ</t>
    </rPh>
    <rPh sb="1" eb="2">
      <t>ミゾ</t>
    </rPh>
    <phoneticPr fontId="6"/>
  </si>
  <si>
    <t>堤</t>
    <rPh sb="0" eb="1">
      <t>ツツミ</t>
    </rPh>
    <phoneticPr fontId="6"/>
  </si>
  <si>
    <t>保安林</t>
    <rPh sb="0" eb="3">
      <t>ホアンリン</t>
    </rPh>
    <phoneticPr fontId="6"/>
  </si>
  <si>
    <t>公園</t>
    <rPh sb="0" eb="2">
      <t>コウエン</t>
    </rPh>
    <phoneticPr fontId="6"/>
  </si>
  <si>
    <t>雑種地</t>
    <rPh sb="0" eb="2">
      <t>ザッシュ</t>
    </rPh>
    <rPh sb="2" eb="3">
      <t>チ</t>
    </rPh>
    <phoneticPr fontId="6"/>
  </si>
  <si>
    <t>公衆用道路</t>
    <rPh sb="0" eb="2">
      <t>コウシュウ</t>
    </rPh>
    <rPh sb="2" eb="3">
      <t>モチ</t>
    </rPh>
    <rPh sb="3" eb="5">
      <t>ドウロ</t>
    </rPh>
    <phoneticPr fontId="6"/>
  </si>
  <si>
    <t>節</t>
    <rPh sb="0" eb="1">
      <t>セツ</t>
    </rPh>
    <phoneticPr fontId="6"/>
  </si>
  <si>
    <t>細節</t>
    <rPh sb="0" eb="2">
      <t>ホソセツ</t>
    </rPh>
    <phoneticPr fontId="6"/>
  </si>
  <si>
    <t>売却不可</t>
    <rPh sb="0" eb="2">
      <t>バイキャク</t>
    </rPh>
    <rPh sb="2" eb="4">
      <t>フカ</t>
    </rPh>
    <phoneticPr fontId="6"/>
  </si>
  <si>
    <t>売却可能(遊休)</t>
    <rPh sb="0" eb="2">
      <t>バイキャク</t>
    </rPh>
    <rPh sb="2" eb="4">
      <t>カノウ</t>
    </rPh>
    <rPh sb="5" eb="7">
      <t>ユウキュウ</t>
    </rPh>
    <phoneticPr fontId="6"/>
  </si>
  <si>
    <t>所属コード</t>
    <rPh sb="0" eb="2">
      <t>ショゾク</t>
    </rPh>
    <phoneticPr fontId="6"/>
  </si>
  <si>
    <t>字丁番
コード</t>
    <rPh sb="0" eb="1">
      <t>アザ</t>
    </rPh>
    <rPh sb="1" eb="2">
      <t>チョウ</t>
    </rPh>
    <rPh sb="2" eb="3">
      <t>バン</t>
    </rPh>
    <phoneticPr fontId="16"/>
  </si>
  <si>
    <t>郵便番号</t>
    <rPh sb="0" eb="2">
      <t>ユウビン</t>
    </rPh>
    <rPh sb="2" eb="4">
      <t>バンゴウ</t>
    </rPh>
    <phoneticPr fontId="5"/>
  </si>
  <si>
    <t>所在</t>
    <rPh sb="0" eb="2">
      <t>ショザイ</t>
    </rPh>
    <phoneticPr fontId="16"/>
  </si>
  <si>
    <t>所属</t>
    <rPh sb="0" eb="2">
      <t>ショゾク</t>
    </rPh>
    <phoneticPr fontId="2"/>
  </si>
  <si>
    <t>課</t>
    <rPh sb="0" eb="1">
      <t>カ</t>
    </rPh>
    <phoneticPr fontId="16"/>
  </si>
  <si>
    <t>事業分類</t>
    <rPh sb="0" eb="2">
      <t>ジギョウ</t>
    </rPh>
    <rPh sb="2" eb="4">
      <t>ブンルイ</t>
    </rPh>
    <phoneticPr fontId="5"/>
  </si>
  <si>
    <t>施設No</t>
    <rPh sb="0" eb="2">
      <t>シセツ</t>
    </rPh>
    <phoneticPr fontId="2"/>
  </si>
  <si>
    <t>項番</t>
    <rPh sb="0" eb="1">
      <t>コウ</t>
    </rPh>
    <rPh sb="1" eb="2">
      <t>バン</t>
    </rPh>
    <phoneticPr fontId="2"/>
  </si>
  <si>
    <t>半角数字</t>
    <rPh sb="0" eb="2">
      <t>ハンカク</t>
    </rPh>
    <rPh sb="2" eb="4">
      <t>スウジ</t>
    </rPh>
    <phoneticPr fontId="2"/>
  </si>
  <si>
    <t>自動入力</t>
    <rPh sb="0" eb="2">
      <t>ジドウ</t>
    </rPh>
    <rPh sb="2" eb="4">
      <t>ニュウリョク</t>
    </rPh>
    <phoneticPr fontId="2"/>
  </si>
  <si>
    <t>全半角</t>
    <rPh sb="0" eb="3">
      <t>ゼンハンカク</t>
    </rPh>
    <phoneticPr fontId="2"/>
  </si>
  <si>
    <t>全半角文字</t>
    <rPh sb="0" eb="3">
      <t>ゼンハンカク</t>
    </rPh>
    <rPh sb="3" eb="5">
      <t>モジ</t>
    </rPh>
    <phoneticPr fontId="2"/>
  </si>
  <si>
    <t>日付</t>
    <rPh sb="0" eb="2">
      <t>ヒヅケ</t>
    </rPh>
    <phoneticPr fontId="2"/>
  </si>
  <si>
    <t>入力ルール</t>
    <rPh sb="0" eb="2">
      <t>ニュウリョク</t>
    </rPh>
    <phoneticPr fontId="2"/>
  </si>
  <si>
    <t>入力上限桁数</t>
    <rPh sb="0" eb="2">
      <t>ニュウリョク</t>
    </rPh>
    <rPh sb="2" eb="4">
      <t>ジョウゲン</t>
    </rPh>
    <rPh sb="4" eb="6">
      <t>ケタスウ</t>
    </rPh>
    <phoneticPr fontId="2"/>
  </si>
  <si>
    <t>他台帳番号</t>
    <rPh sb="0" eb="1">
      <t>タ</t>
    </rPh>
    <rPh sb="1" eb="3">
      <t>ダイチョウ</t>
    </rPh>
    <rPh sb="3" eb="5">
      <t>バンゴウ</t>
    </rPh>
    <phoneticPr fontId="6"/>
  </si>
  <si>
    <t>他台帳区分</t>
    <rPh sb="0" eb="1">
      <t>タ</t>
    </rPh>
    <rPh sb="1" eb="3">
      <t>ダイチョウ</t>
    </rPh>
    <rPh sb="3" eb="5">
      <t>クブン</t>
    </rPh>
    <phoneticPr fontId="6"/>
  </si>
  <si>
    <t>土地台帳</t>
    <rPh sb="0" eb="2">
      <t>トチ</t>
    </rPh>
    <rPh sb="2" eb="4">
      <t>ダイチョウ</t>
    </rPh>
    <phoneticPr fontId="6"/>
  </si>
  <si>
    <t>プルダウン</t>
    <phoneticPr fontId="2"/>
  </si>
  <si>
    <t>自動入力</t>
    <rPh sb="0" eb="2">
      <t>ジドウ</t>
    </rPh>
    <rPh sb="2" eb="4">
      <t>ニュウリョク</t>
    </rPh>
    <phoneticPr fontId="2"/>
  </si>
  <si>
    <t>半角英数字</t>
    <rPh sb="0" eb="2">
      <t>ハンカク</t>
    </rPh>
    <rPh sb="2" eb="3">
      <t>エイ</t>
    </rPh>
    <rPh sb="3" eb="5">
      <t>スウジ</t>
    </rPh>
    <phoneticPr fontId="2"/>
  </si>
  <si>
    <t>所有関係区分</t>
    <rPh sb="0" eb="2">
      <t>ショユウ</t>
    </rPh>
    <rPh sb="2" eb="4">
      <t>カンケイ</t>
    </rPh>
    <rPh sb="4" eb="6">
      <t>クブン</t>
    </rPh>
    <phoneticPr fontId="6"/>
  </si>
  <si>
    <t>所有権区分</t>
    <rPh sb="0" eb="3">
      <t>ショユウケン</t>
    </rPh>
    <rPh sb="3" eb="5">
      <t>クブン</t>
    </rPh>
    <phoneticPr fontId="6"/>
  </si>
  <si>
    <t>無形固定資産/ソフトウェア</t>
    <rPh sb="0" eb="2">
      <t>ムケイ</t>
    </rPh>
    <rPh sb="2" eb="4">
      <t>コテイ</t>
    </rPh>
    <rPh sb="4" eb="6">
      <t>シサン</t>
    </rPh>
    <phoneticPr fontId="2"/>
  </si>
  <si>
    <t>無形固定資産/その他</t>
    <rPh sb="0" eb="2">
      <t>ムケイ</t>
    </rPh>
    <rPh sb="2" eb="4">
      <t>コテイ</t>
    </rPh>
    <rPh sb="4" eb="6">
      <t>シサン</t>
    </rPh>
    <rPh sb="9" eb="10">
      <t>タ</t>
    </rPh>
    <phoneticPr fontId="2"/>
  </si>
  <si>
    <t>部</t>
    <rPh sb="0" eb="1">
      <t>ブ</t>
    </rPh>
    <phoneticPr fontId="16"/>
  </si>
  <si>
    <t>部</t>
    <rPh sb="0" eb="1">
      <t>ブ</t>
    </rPh>
    <phoneticPr fontId="6"/>
  </si>
  <si>
    <t>償却開始年月日</t>
    <rPh sb="0" eb="2">
      <t>ショウキャク</t>
    </rPh>
    <rPh sb="2" eb="4">
      <t>カイシ</t>
    </rPh>
    <rPh sb="4" eb="7">
      <t>ネンガッピ</t>
    </rPh>
    <phoneticPr fontId="6"/>
  </si>
  <si>
    <t>底地フラグ</t>
    <rPh sb="0" eb="1">
      <t>ソコ</t>
    </rPh>
    <rPh sb="1" eb="2">
      <t>チ</t>
    </rPh>
    <phoneticPr fontId="6"/>
  </si>
  <si>
    <t>名称</t>
    <rPh sb="0" eb="2">
      <t>メイショウ</t>
    </rPh>
    <phoneticPr fontId="2"/>
  </si>
  <si>
    <t>自治体コード</t>
    <rPh sb="0" eb="3">
      <t>ジチタイ</t>
    </rPh>
    <phoneticPr fontId="2"/>
  </si>
  <si>
    <t>資産負債番号</t>
    <rPh sb="0" eb="2">
      <t>シサン</t>
    </rPh>
    <rPh sb="2" eb="4">
      <t>フサイ</t>
    </rPh>
    <rPh sb="4" eb="6">
      <t>バンゴウ</t>
    </rPh>
    <phoneticPr fontId="2"/>
  </si>
  <si>
    <t>資産負債枝番</t>
    <rPh sb="0" eb="2">
      <t>シサン</t>
    </rPh>
    <rPh sb="2" eb="4">
      <t>フサイ</t>
    </rPh>
    <rPh sb="4" eb="5">
      <t>エダ</t>
    </rPh>
    <rPh sb="5" eb="6">
      <t>バン</t>
    </rPh>
    <phoneticPr fontId="2"/>
  </si>
  <si>
    <t>資産負債履歴番号</t>
    <rPh sb="0" eb="2">
      <t>シサン</t>
    </rPh>
    <rPh sb="2" eb="4">
      <t>フサイ</t>
    </rPh>
    <rPh sb="4" eb="6">
      <t>リレキ</t>
    </rPh>
    <rPh sb="6" eb="8">
      <t>バンゴウ</t>
    </rPh>
    <phoneticPr fontId="2"/>
  </si>
  <si>
    <t>他台帳区分</t>
    <rPh sb="0" eb="1">
      <t>ホカ</t>
    </rPh>
    <rPh sb="1" eb="3">
      <t>ダイチョウ</t>
    </rPh>
    <rPh sb="3" eb="5">
      <t>クブン</t>
    </rPh>
    <phoneticPr fontId="2"/>
  </si>
  <si>
    <t>他台帳番号</t>
    <rPh sb="0" eb="1">
      <t>ホカ</t>
    </rPh>
    <rPh sb="1" eb="3">
      <t>ダイチョウ</t>
    </rPh>
    <rPh sb="3" eb="5">
      <t>バンゴウ</t>
    </rPh>
    <phoneticPr fontId="2"/>
  </si>
  <si>
    <t>資産負債区分</t>
    <rPh sb="0" eb="2">
      <t>シサン</t>
    </rPh>
    <rPh sb="2" eb="4">
      <t>フサイ</t>
    </rPh>
    <rPh sb="4" eb="6">
      <t>クブン</t>
    </rPh>
    <phoneticPr fontId="2"/>
  </si>
  <si>
    <t>資産負債内訳区分</t>
    <rPh sb="0" eb="2">
      <t>シサン</t>
    </rPh>
    <rPh sb="2" eb="4">
      <t>フサイ</t>
    </rPh>
    <rPh sb="4" eb="6">
      <t>ウチワケ</t>
    </rPh>
    <rPh sb="6" eb="8">
      <t>クブン</t>
    </rPh>
    <phoneticPr fontId="2"/>
  </si>
  <si>
    <t>勘定科目区分</t>
    <rPh sb="0" eb="2">
      <t>カンジョウ</t>
    </rPh>
    <rPh sb="2" eb="4">
      <t>カモク</t>
    </rPh>
    <rPh sb="4" eb="6">
      <t>クブン</t>
    </rPh>
    <phoneticPr fontId="2"/>
  </si>
  <si>
    <t>勘定科目連番</t>
    <rPh sb="0" eb="2">
      <t>カンジョウ</t>
    </rPh>
    <rPh sb="2" eb="4">
      <t>カモク</t>
    </rPh>
    <rPh sb="4" eb="6">
      <t>レンバン</t>
    </rPh>
    <phoneticPr fontId="2"/>
  </si>
  <si>
    <t>勘定科目枝番</t>
    <rPh sb="0" eb="2">
      <t>カンジョウ</t>
    </rPh>
    <rPh sb="2" eb="4">
      <t>カモク</t>
    </rPh>
    <rPh sb="4" eb="5">
      <t>エダ</t>
    </rPh>
    <rPh sb="5" eb="6">
      <t>バン</t>
    </rPh>
    <phoneticPr fontId="2"/>
  </si>
  <si>
    <t>所属コード</t>
    <rPh sb="0" eb="2">
      <t>ショゾク</t>
    </rPh>
    <phoneticPr fontId="2"/>
  </si>
  <si>
    <t>上位所属コード</t>
    <rPh sb="0" eb="2">
      <t>ジョウイ</t>
    </rPh>
    <rPh sb="2" eb="4">
      <t>ショゾク</t>
    </rPh>
    <phoneticPr fontId="2"/>
  </si>
  <si>
    <t>最上位所属コード</t>
    <rPh sb="0" eb="2">
      <t>サイジョウ</t>
    </rPh>
    <rPh sb="2" eb="3">
      <t>イ</t>
    </rPh>
    <rPh sb="3" eb="5">
      <t>ショゾク</t>
    </rPh>
    <phoneticPr fontId="2"/>
  </si>
  <si>
    <t>団体コード</t>
    <rPh sb="0" eb="2">
      <t>ダンタイ</t>
    </rPh>
    <phoneticPr fontId="2"/>
  </si>
  <si>
    <t>会計コード</t>
    <rPh sb="0" eb="2">
      <t>カイケイ</t>
    </rPh>
    <phoneticPr fontId="2"/>
  </si>
  <si>
    <t>取得年月日</t>
    <rPh sb="0" eb="2">
      <t>シュトク</t>
    </rPh>
    <rPh sb="2" eb="5">
      <t>ネンガッピ</t>
    </rPh>
    <phoneticPr fontId="2"/>
  </si>
  <si>
    <t>償却開始年月日</t>
    <rPh sb="0" eb="2">
      <t>ショウキャク</t>
    </rPh>
    <rPh sb="2" eb="4">
      <t>カイシ</t>
    </rPh>
    <rPh sb="4" eb="5">
      <t>ネン</t>
    </rPh>
    <rPh sb="5" eb="6">
      <t>ツキ</t>
    </rPh>
    <rPh sb="6" eb="7">
      <t>ニチ</t>
    </rPh>
    <phoneticPr fontId="2"/>
  </si>
  <si>
    <t>減価償却累計額</t>
    <rPh sb="0" eb="1">
      <t>ゲン</t>
    </rPh>
    <rPh sb="1" eb="2">
      <t>アタイ</t>
    </rPh>
    <rPh sb="2" eb="4">
      <t>ショウキャク</t>
    </rPh>
    <rPh sb="4" eb="7">
      <t>ルイケイガク</t>
    </rPh>
    <phoneticPr fontId="2"/>
  </si>
  <si>
    <t>登録年月日</t>
    <rPh sb="0" eb="2">
      <t>トウロク</t>
    </rPh>
    <rPh sb="2" eb="5">
      <t>ネンガッピ</t>
    </rPh>
    <phoneticPr fontId="2"/>
  </si>
  <si>
    <t>供用開始年月日</t>
    <rPh sb="0" eb="2">
      <t>キョウヨウ</t>
    </rPh>
    <rPh sb="2" eb="4">
      <t>カイシ</t>
    </rPh>
    <rPh sb="4" eb="7">
      <t>ネンガッピ</t>
    </rPh>
    <phoneticPr fontId="2"/>
  </si>
  <si>
    <t>使用開始額</t>
    <rPh sb="0" eb="2">
      <t>シヨウ</t>
    </rPh>
    <rPh sb="2" eb="4">
      <t>カイシ</t>
    </rPh>
    <rPh sb="4" eb="5">
      <t>ガク</t>
    </rPh>
    <phoneticPr fontId="2"/>
  </si>
  <si>
    <t>取得価額等</t>
    <rPh sb="0" eb="2">
      <t>シュトク</t>
    </rPh>
    <rPh sb="2" eb="5">
      <t>カガクトウ</t>
    </rPh>
    <phoneticPr fontId="2"/>
  </si>
  <si>
    <t>異動年月日</t>
    <rPh sb="0" eb="2">
      <t>イドウ</t>
    </rPh>
    <rPh sb="2" eb="5">
      <t>ネンガッピ</t>
    </rPh>
    <phoneticPr fontId="2"/>
  </si>
  <si>
    <t>異動前簿価</t>
    <rPh sb="0" eb="2">
      <t>イドウ</t>
    </rPh>
    <rPh sb="2" eb="3">
      <t>マエ</t>
    </rPh>
    <rPh sb="3" eb="5">
      <t>ボカ</t>
    </rPh>
    <phoneticPr fontId="2"/>
  </si>
  <si>
    <t>異動増減額</t>
    <rPh sb="0" eb="2">
      <t>イドウ</t>
    </rPh>
    <rPh sb="2" eb="5">
      <t>ゾウゲンガク</t>
    </rPh>
    <phoneticPr fontId="2"/>
  </si>
  <si>
    <t>異動区分内訳</t>
    <rPh sb="0" eb="2">
      <t>イドウ</t>
    </rPh>
    <rPh sb="2" eb="4">
      <t>クブン</t>
    </rPh>
    <rPh sb="4" eb="6">
      <t>ウチワケ</t>
    </rPh>
    <phoneticPr fontId="2"/>
  </si>
  <si>
    <t>移動後簿価</t>
    <rPh sb="0" eb="3">
      <t>イドウゴ</t>
    </rPh>
    <rPh sb="3" eb="5">
      <t>ボカ</t>
    </rPh>
    <phoneticPr fontId="2"/>
  </si>
  <si>
    <t>異動事由コード</t>
    <rPh sb="0" eb="2">
      <t>イドウ</t>
    </rPh>
    <rPh sb="2" eb="4">
      <t>ジユウ</t>
    </rPh>
    <phoneticPr fontId="2"/>
  </si>
  <si>
    <t>資産名称</t>
    <rPh sb="0" eb="2">
      <t>シサン</t>
    </rPh>
    <rPh sb="2" eb="4">
      <t>メイショウ</t>
    </rPh>
    <phoneticPr fontId="2"/>
  </si>
  <si>
    <t>所有関係区分</t>
    <rPh sb="0" eb="2">
      <t>ショユウ</t>
    </rPh>
    <rPh sb="2" eb="4">
      <t>カンケイ</t>
    </rPh>
    <rPh sb="4" eb="6">
      <t>クブン</t>
    </rPh>
    <phoneticPr fontId="2"/>
  </si>
  <si>
    <t>売却可能区分</t>
    <rPh sb="0" eb="2">
      <t>バイキャク</t>
    </rPh>
    <rPh sb="2" eb="4">
      <t>カノウ</t>
    </rPh>
    <rPh sb="4" eb="6">
      <t>クブン</t>
    </rPh>
    <phoneticPr fontId="2"/>
  </si>
  <si>
    <t>耐用年数大分類</t>
    <rPh sb="0" eb="2">
      <t>タイヨウ</t>
    </rPh>
    <rPh sb="2" eb="4">
      <t>ネンスウ</t>
    </rPh>
    <rPh sb="4" eb="7">
      <t>ダイブンルイ</t>
    </rPh>
    <phoneticPr fontId="2"/>
  </si>
  <si>
    <t>耐用年数中分類</t>
    <rPh sb="0" eb="2">
      <t>タイヨウ</t>
    </rPh>
    <rPh sb="2" eb="4">
      <t>ネンスウ</t>
    </rPh>
    <rPh sb="4" eb="7">
      <t>チュウブンルイ</t>
    </rPh>
    <phoneticPr fontId="2"/>
  </si>
  <si>
    <t>耐用年数小分類</t>
    <rPh sb="0" eb="2">
      <t>タイヨウ</t>
    </rPh>
    <rPh sb="2" eb="4">
      <t>ネンスウ</t>
    </rPh>
    <rPh sb="4" eb="7">
      <t>ショウブンルイ</t>
    </rPh>
    <phoneticPr fontId="2"/>
  </si>
  <si>
    <t>耐用年数</t>
    <rPh sb="0" eb="2">
      <t>タイヨウ</t>
    </rPh>
    <rPh sb="2" eb="4">
      <t>ネンスウ</t>
    </rPh>
    <phoneticPr fontId="2"/>
  </si>
  <si>
    <t>所在地</t>
    <rPh sb="0" eb="3">
      <t>ショザイチ</t>
    </rPh>
    <phoneticPr fontId="2"/>
  </si>
  <si>
    <t>所有割合</t>
    <rPh sb="0" eb="2">
      <t>ショユウ</t>
    </rPh>
    <rPh sb="2" eb="4">
      <t>ワリアイ</t>
    </rPh>
    <phoneticPr fontId="2"/>
  </si>
  <si>
    <t>予算執行科目</t>
    <rPh sb="0" eb="2">
      <t>ヨサン</t>
    </rPh>
    <rPh sb="2" eb="4">
      <t>シッコウ</t>
    </rPh>
    <rPh sb="4" eb="6">
      <t>カモク</t>
    </rPh>
    <phoneticPr fontId="2"/>
  </si>
  <si>
    <t>用途</t>
    <rPh sb="0" eb="2">
      <t>ヨウト</t>
    </rPh>
    <phoneticPr fontId="2"/>
  </si>
  <si>
    <t>事業分類</t>
    <rPh sb="0" eb="2">
      <t>ジギョウ</t>
    </rPh>
    <rPh sb="2" eb="4">
      <t>ブンルイ</t>
    </rPh>
    <phoneticPr fontId="2"/>
  </si>
  <si>
    <t>時価等</t>
    <rPh sb="0" eb="3">
      <t>ジカトウ</t>
    </rPh>
    <phoneticPr fontId="2"/>
  </si>
  <si>
    <t>数量</t>
    <rPh sb="0" eb="2">
      <t>スウリョウ</t>
    </rPh>
    <phoneticPr fontId="2"/>
  </si>
  <si>
    <t>階数(建物)</t>
    <rPh sb="0" eb="2">
      <t>カイスウ</t>
    </rPh>
    <rPh sb="3" eb="5">
      <t>タテモノ</t>
    </rPh>
    <phoneticPr fontId="2"/>
  </si>
  <si>
    <t>地目(土地)</t>
    <rPh sb="0" eb="2">
      <t>チモク</t>
    </rPh>
    <rPh sb="3" eb="5">
      <t>トチ</t>
    </rPh>
    <phoneticPr fontId="2"/>
  </si>
  <si>
    <t>稼動年数</t>
    <rPh sb="0" eb="2">
      <t>カドウ</t>
    </rPh>
    <rPh sb="2" eb="4">
      <t>ネンスウ</t>
    </rPh>
    <phoneticPr fontId="2"/>
  </si>
  <si>
    <t>目的別資産区分</t>
    <rPh sb="0" eb="2">
      <t>モクテキ</t>
    </rPh>
    <rPh sb="2" eb="3">
      <t>ベツ</t>
    </rPh>
    <rPh sb="3" eb="5">
      <t>シサン</t>
    </rPh>
    <rPh sb="5" eb="7">
      <t>クブン</t>
    </rPh>
    <phoneticPr fontId="2"/>
  </si>
  <si>
    <t>緯度</t>
    <rPh sb="0" eb="2">
      <t>イド</t>
    </rPh>
    <phoneticPr fontId="2"/>
  </si>
  <si>
    <t>経度</t>
    <rPh sb="0" eb="2">
      <t>ケイド</t>
    </rPh>
    <phoneticPr fontId="2"/>
  </si>
  <si>
    <t>第1資産負債属性</t>
    <rPh sb="0" eb="1">
      <t>ダイ</t>
    </rPh>
    <rPh sb="2" eb="4">
      <t>シサン</t>
    </rPh>
    <rPh sb="4" eb="6">
      <t>フサイ</t>
    </rPh>
    <rPh sb="6" eb="8">
      <t>ゾクセイ</t>
    </rPh>
    <phoneticPr fontId="2"/>
  </si>
  <si>
    <t>第2資産負債属性</t>
    <rPh sb="0" eb="1">
      <t>ダイ</t>
    </rPh>
    <rPh sb="2" eb="4">
      <t>シサン</t>
    </rPh>
    <rPh sb="4" eb="6">
      <t>フサイ</t>
    </rPh>
    <rPh sb="6" eb="8">
      <t>ゾクセイ</t>
    </rPh>
    <phoneticPr fontId="2"/>
  </si>
  <si>
    <t>第3資産負債属性</t>
    <rPh sb="0" eb="1">
      <t>ダイ</t>
    </rPh>
    <rPh sb="2" eb="4">
      <t>シサン</t>
    </rPh>
    <rPh sb="4" eb="6">
      <t>フサイ</t>
    </rPh>
    <rPh sb="6" eb="8">
      <t>ゾクセイ</t>
    </rPh>
    <phoneticPr fontId="2"/>
  </si>
  <si>
    <t>第4資産負債属性</t>
    <rPh sb="0" eb="1">
      <t>ダイ</t>
    </rPh>
    <rPh sb="2" eb="4">
      <t>シサン</t>
    </rPh>
    <rPh sb="4" eb="6">
      <t>フサイ</t>
    </rPh>
    <rPh sb="6" eb="8">
      <t>ゾクセイ</t>
    </rPh>
    <phoneticPr fontId="2"/>
  </si>
  <si>
    <t>第5資産負債属性</t>
    <rPh sb="0" eb="1">
      <t>ダイ</t>
    </rPh>
    <rPh sb="2" eb="4">
      <t>シサン</t>
    </rPh>
    <rPh sb="4" eb="6">
      <t>フサイ</t>
    </rPh>
    <rPh sb="6" eb="8">
      <t>ゾクセイ</t>
    </rPh>
    <phoneticPr fontId="2"/>
  </si>
  <si>
    <t>取得財源内訳</t>
    <rPh sb="0" eb="2">
      <t>シュトク</t>
    </rPh>
    <rPh sb="2" eb="4">
      <t>ザイゲン</t>
    </rPh>
    <rPh sb="4" eb="6">
      <t>ウチワケ</t>
    </rPh>
    <phoneticPr fontId="2"/>
  </si>
  <si>
    <t>耐震診断状況(建物)</t>
    <rPh sb="0" eb="2">
      <t>タイシン</t>
    </rPh>
    <rPh sb="2" eb="4">
      <t>シンダン</t>
    </rPh>
    <rPh sb="4" eb="6">
      <t>ジョウキョウ</t>
    </rPh>
    <rPh sb="7" eb="9">
      <t>タテモノ</t>
    </rPh>
    <phoneticPr fontId="2"/>
  </si>
  <si>
    <t>耐震化状況(建物)</t>
    <rPh sb="0" eb="3">
      <t>タイシンカ</t>
    </rPh>
    <rPh sb="3" eb="5">
      <t>ジョウキョウ</t>
    </rPh>
    <rPh sb="6" eb="8">
      <t>タテモノ</t>
    </rPh>
    <phoneticPr fontId="2"/>
  </si>
  <si>
    <t>長寿命化履歴</t>
    <rPh sb="0" eb="2">
      <t>チョウジュ</t>
    </rPh>
    <rPh sb="2" eb="3">
      <t>イノチ</t>
    </rPh>
    <rPh sb="3" eb="4">
      <t>カ</t>
    </rPh>
    <rPh sb="4" eb="6">
      <t>リレキ</t>
    </rPh>
    <phoneticPr fontId="2"/>
  </si>
  <si>
    <t>複合化状況</t>
    <rPh sb="0" eb="3">
      <t>フクゴウカ</t>
    </rPh>
    <rPh sb="3" eb="5">
      <t>ジョウキョウ</t>
    </rPh>
    <phoneticPr fontId="2"/>
  </si>
  <si>
    <t>利用者数(件数)</t>
    <rPh sb="0" eb="2">
      <t>リヨウ</t>
    </rPh>
    <rPh sb="2" eb="3">
      <t>シャ</t>
    </rPh>
    <rPh sb="3" eb="4">
      <t>スウ</t>
    </rPh>
    <rPh sb="5" eb="7">
      <t>ケンスウ</t>
    </rPh>
    <phoneticPr fontId="2"/>
  </si>
  <si>
    <t>稼働率</t>
    <rPh sb="0" eb="2">
      <t>カドウ</t>
    </rPh>
    <rPh sb="2" eb="3">
      <t>リツ</t>
    </rPh>
    <phoneticPr fontId="2"/>
  </si>
  <si>
    <t>運営方式</t>
    <rPh sb="0" eb="2">
      <t>ウンエイ</t>
    </rPh>
    <rPh sb="2" eb="4">
      <t>ホウシキ</t>
    </rPh>
    <phoneticPr fontId="2"/>
  </si>
  <si>
    <t>運営時間</t>
    <rPh sb="0" eb="2">
      <t>ウンエイ</t>
    </rPh>
    <rPh sb="2" eb="4">
      <t>ジカン</t>
    </rPh>
    <phoneticPr fontId="2"/>
  </si>
  <si>
    <t>職員人数</t>
    <rPh sb="0" eb="2">
      <t>ショクイン</t>
    </rPh>
    <rPh sb="2" eb="4">
      <t>ニンズウ</t>
    </rPh>
    <phoneticPr fontId="2"/>
  </si>
  <si>
    <t>ランニングコスト</t>
    <phoneticPr fontId="2"/>
  </si>
  <si>
    <t>追加項目1</t>
    <rPh sb="0" eb="2">
      <t>ツイカ</t>
    </rPh>
    <rPh sb="2" eb="4">
      <t>コウモク</t>
    </rPh>
    <phoneticPr fontId="2"/>
  </si>
  <si>
    <t>追加項目2</t>
    <rPh sb="0" eb="2">
      <t>ツイカ</t>
    </rPh>
    <rPh sb="2" eb="4">
      <t>コウモク</t>
    </rPh>
    <phoneticPr fontId="2"/>
  </si>
  <si>
    <t>追加項目3</t>
    <rPh sb="0" eb="2">
      <t>ツイカ</t>
    </rPh>
    <rPh sb="2" eb="4">
      <t>コウモク</t>
    </rPh>
    <phoneticPr fontId="2"/>
  </si>
  <si>
    <t>追加項目4</t>
    <rPh sb="0" eb="2">
      <t>ツイカ</t>
    </rPh>
    <rPh sb="2" eb="4">
      <t>コウモク</t>
    </rPh>
    <phoneticPr fontId="2"/>
  </si>
  <si>
    <t>追加項目5</t>
    <rPh sb="0" eb="2">
      <t>ツイカ</t>
    </rPh>
    <rPh sb="2" eb="4">
      <t>コウモク</t>
    </rPh>
    <phoneticPr fontId="2"/>
  </si>
  <si>
    <t>追加項目6</t>
    <rPh sb="0" eb="2">
      <t>ツイカ</t>
    </rPh>
    <rPh sb="2" eb="4">
      <t>コウモク</t>
    </rPh>
    <phoneticPr fontId="2"/>
  </si>
  <si>
    <t>追加項目7</t>
    <rPh sb="0" eb="2">
      <t>ツイカ</t>
    </rPh>
    <rPh sb="2" eb="4">
      <t>コウモク</t>
    </rPh>
    <phoneticPr fontId="2"/>
  </si>
  <si>
    <t>追加項目8</t>
    <rPh sb="0" eb="2">
      <t>ツイカ</t>
    </rPh>
    <rPh sb="2" eb="4">
      <t>コウモク</t>
    </rPh>
    <phoneticPr fontId="2"/>
  </si>
  <si>
    <t>追加項目9</t>
    <rPh sb="0" eb="2">
      <t>ツイカ</t>
    </rPh>
    <rPh sb="2" eb="4">
      <t>コウモク</t>
    </rPh>
    <phoneticPr fontId="2"/>
  </si>
  <si>
    <t>追加項目10</t>
    <rPh sb="0" eb="2">
      <t>ツイカ</t>
    </rPh>
    <rPh sb="2" eb="4">
      <t>コウモク</t>
    </rPh>
    <phoneticPr fontId="2"/>
  </si>
  <si>
    <t>追加項目11</t>
    <rPh sb="0" eb="2">
      <t>ツイカ</t>
    </rPh>
    <rPh sb="2" eb="4">
      <t>コウモク</t>
    </rPh>
    <phoneticPr fontId="2"/>
  </si>
  <si>
    <t>追加項目12</t>
    <rPh sb="0" eb="2">
      <t>ツイカ</t>
    </rPh>
    <rPh sb="2" eb="4">
      <t>コウモク</t>
    </rPh>
    <phoneticPr fontId="2"/>
  </si>
  <si>
    <t>追加項目13</t>
    <rPh sb="0" eb="2">
      <t>ツイカ</t>
    </rPh>
    <rPh sb="2" eb="4">
      <t>コウモク</t>
    </rPh>
    <phoneticPr fontId="2"/>
  </si>
  <si>
    <t>追加項目14</t>
    <rPh sb="0" eb="2">
      <t>ツイカ</t>
    </rPh>
    <rPh sb="2" eb="4">
      <t>コウモク</t>
    </rPh>
    <phoneticPr fontId="2"/>
  </si>
  <si>
    <t>追加項目15</t>
    <rPh sb="0" eb="2">
      <t>ツイカ</t>
    </rPh>
    <rPh sb="2" eb="4">
      <t>コウモク</t>
    </rPh>
    <phoneticPr fontId="2"/>
  </si>
  <si>
    <t>追加項目16</t>
    <rPh sb="0" eb="2">
      <t>ツイカ</t>
    </rPh>
    <rPh sb="2" eb="4">
      <t>コウモク</t>
    </rPh>
    <phoneticPr fontId="2"/>
  </si>
  <si>
    <t>追加項目17</t>
    <rPh sb="0" eb="2">
      <t>ツイカ</t>
    </rPh>
    <rPh sb="2" eb="4">
      <t>コウモク</t>
    </rPh>
    <phoneticPr fontId="2"/>
  </si>
  <si>
    <t>追加項目18</t>
    <rPh sb="0" eb="2">
      <t>ツイカ</t>
    </rPh>
    <rPh sb="2" eb="4">
      <t>コウモク</t>
    </rPh>
    <phoneticPr fontId="2"/>
  </si>
  <si>
    <t>追加項目19</t>
    <rPh sb="0" eb="2">
      <t>ツイカ</t>
    </rPh>
    <rPh sb="2" eb="4">
      <t>コウモク</t>
    </rPh>
    <phoneticPr fontId="2"/>
  </si>
  <si>
    <t>追加項目20</t>
    <rPh sb="0" eb="2">
      <t>ツイカ</t>
    </rPh>
    <rPh sb="2" eb="4">
      <t>コウモク</t>
    </rPh>
    <phoneticPr fontId="2"/>
  </si>
  <si>
    <t>追加項目21</t>
    <rPh sb="0" eb="2">
      <t>ツイカ</t>
    </rPh>
    <rPh sb="2" eb="4">
      <t>コウモク</t>
    </rPh>
    <phoneticPr fontId="2"/>
  </si>
  <si>
    <t>追加項目22</t>
    <rPh sb="0" eb="2">
      <t>ツイカ</t>
    </rPh>
    <rPh sb="2" eb="4">
      <t>コウモク</t>
    </rPh>
    <phoneticPr fontId="2"/>
  </si>
  <si>
    <t>追加項目23</t>
    <rPh sb="0" eb="2">
      <t>ツイカ</t>
    </rPh>
    <rPh sb="2" eb="4">
      <t>コウモク</t>
    </rPh>
    <phoneticPr fontId="2"/>
  </si>
  <si>
    <t>追加項目24</t>
    <rPh sb="0" eb="2">
      <t>ツイカ</t>
    </rPh>
    <rPh sb="2" eb="4">
      <t>コウモク</t>
    </rPh>
    <phoneticPr fontId="2"/>
  </si>
  <si>
    <t>追加項目25</t>
    <rPh sb="0" eb="2">
      <t>ツイカ</t>
    </rPh>
    <rPh sb="2" eb="4">
      <t>コウモク</t>
    </rPh>
    <phoneticPr fontId="2"/>
  </si>
  <si>
    <t>追加項目26</t>
    <rPh sb="0" eb="2">
      <t>ツイカ</t>
    </rPh>
    <rPh sb="2" eb="4">
      <t>コウモク</t>
    </rPh>
    <phoneticPr fontId="2"/>
  </si>
  <si>
    <t>追加項目27</t>
    <rPh sb="0" eb="2">
      <t>ツイカ</t>
    </rPh>
    <rPh sb="2" eb="4">
      <t>コウモク</t>
    </rPh>
    <phoneticPr fontId="2"/>
  </si>
  <si>
    <t>追加項目28</t>
    <rPh sb="0" eb="2">
      <t>ツイカ</t>
    </rPh>
    <rPh sb="2" eb="4">
      <t>コウモク</t>
    </rPh>
    <phoneticPr fontId="2"/>
  </si>
  <si>
    <t>追加項目29</t>
    <rPh sb="0" eb="2">
      <t>ツイカ</t>
    </rPh>
    <rPh sb="2" eb="4">
      <t>コウモク</t>
    </rPh>
    <phoneticPr fontId="2"/>
  </si>
  <si>
    <t>追加項目30</t>
    <rPh sb="0" eb="2">
      <t>ツイカ</t>
    </rPh>
    <rPh sb="2" eb="4">
      <t>コウモク</t>
    </rPh>
    <phoneticPr fontId="2"/>
  </si>
  <si>
    <t>建設仮勘定番号</t>
    <rPh sb="0" eb="2">
      <t>ケンセツ</t>
    </rPh>
    <rPh sb="2" eb="5">
      <t>カリカンジョウ</t>
    </rPh>
    <rPh sb="5" eb="7">
      <t>バンゴウ</t>
    </rPh>
    <phoneticPr fontId="2"/>
  </si>
  <si>
    <t>建設仮勘定枝番</t>
    <rPh sb="0" eb="2">
      <t>ケンセツ</t>
    </rPh>
    <rPh sb="2" eb="5">
      <t>カリカンジョウ</t>
    </rPh>
    <rPh sb="5" eb="6">
      <t>エダ</t>
    </rPh>
    <rPh sb="6" eb="7">
      <t>バン</t>
    </rPh>
    <phoneticPr fontId="2"/>
  </si>
  <si>
    <t>建設仮勘定履歴番号</t>
    <rPh sb="0" eb="2">
      <t>ケンセツ</t>
    </rPh>
    <rPh sb="2" eb="5">
      <t>カリカンジョウ</t>
    </rPh>
    <rPh sb="5" eb="7">
      <t>リレキ</t>
    </rPh>
    <rPh sb="7" eb="9">
      <t>バンゴウ</t>
    </rPh>
    <phoneticPr fontId="2"/>
  </si>
  <si>
    <t>供用開始回数</t>
    <rPh sb="0" eb="2">
      <t>キョウヨウ</t>
    </rPh>
    <rPh sb="2" eb="4">
      <t>カイシ</t>
    </rPh>
    <rPh sb="4" eb="6">
      <t>カイスウ</t>
    </rPh>
    <phoneticPr fontId="2"/>
  </si>
  <si>
    <t>仕訳帳反映フラグ</t>
    <rPh sb="0" eb="3">
      <t>シワケチョウ</t>
    </rPh>
    <rPh sb="3" eb="5">
      <t>ハンエイ</t>
    </rPh>
    <phoneticPr fontId="2"/>
  </si>
  <si>
    <t>自動仕訳実施フラグ</t>
    <rPh sb="0" eb="2">
      <t>ジドウ</t>
    </rPh>
    <rPh sb="2" eb="4">
      <t>シワケ</t>
    </rPh>
    <rPh sb="4" eb="6">
      <t>ジッシ</t>
    </rPh>
    <phoneticPr fontId="2"/>
  </si>
  <si>
    <t>廃止フラグ</t>
    <rPh sb="0" eb="2">
      <t>ハイシ</t>
    </rPh>
    <phoneticPr fontId="2"/>
  </si>
  <si>
    <t>取込ファイル名</t>
    <rPh sb="0" eb="2">
      <t>トリコミ</t>
    </rPh>
    <rPh sb="6" eb="7">
      <t>メイ</t>
    </rPh>
    <phoneticPr fontId="2"/>
  </si>
  <si>
    <t>評価地目コード(土地)</t>
    <rPh sb="0" eb="2">
      <t>ヒョウカ</t>
    </rPh>
    <rPh sb="2" eb="4">
      <t>チモク</t>
    </rPh>
    <rPh sb="8" eb="10">
      <t>トチ</t>
    </rPh>
    <phoneticPr fontId="2"/>
  </si>
  <si>
    <t>樹齢(立木竹)</t>
    <rPh sb="0" eb="2">
      <t>ジュレイ</t>
    </rPh>
    <rPh sb="3" eb="4">
      <t>タ</t>
    </rPh>
    <rPh sb="4" eb="5">
      <t>キ</t>
    </rPh>
    <rPh sb="5" eb="6">
      <t>タケ</t>
    </rPh>
    <phoneticPr fontId="2"/>
  </si>
  <si>
    <t>樹種区分(立木竹)</t>
    <rPh sb="0" eb="2">
      <t>ジュシュ</t>
    </rPh>
    <rPh sb="2" eb="4">
      <t>クブン</t>
    </rPh>
    <rPh sb="5" eb="6">
      <t>タ</t>
    </rPh>
    <rPh sb="6" eb="7">
      <t>キ</t>
    </rPh>
    <rPh sb="7" eb="8">
      <t>タケ</t>
    </rPh>
    <phoneticPr fontId="2"/>
  </si>
  <si>
    <t>用途分類(建物)</t>
    <rPh sb="0" eb="2">
      <t>ヨウト</t>
    </rPh>
    <rPh sb="2" eb="4">
      <t>ブンルイ</t>
    </rPh>
    <rPh sb="5" eb="7">
      <t>タテモノ</t>
    </rPh>
    <phoneticPr fontId="2"/>
  </si>
  <si>
    <t>主体構造(建物)</t>
    <rPh sb="0" eb="2">
      <t>シュタイ</t>
    </rPh>
    <rPh sb="2" eb="4">
      <t>コウゾウ</t>
    </rPh>
    <rPh sb="5" eb="7">
      <t>タテモノ</t>
    </rPh>
    <phoneticPr fontId="2"/>
  </si>
  <si>
    <t>幅員区分(工作物)</t>
    <rPh sb="0" eb="1">
      <t>ハバ</t>
    </rPh>
    <rPh sb="1" eb="2">
      <t>イン</t>
    </rPh>
    <rPh sb="2" eb="4">
      <t>クブン</t>
    </rPh>
    <rPh sb="5" eb="8">
      <t>コウサクブツ</t>
    </rPh>
    <phoneticPr fontId="2"/>
  </si>
  <si>
    <t>属性</t>
    <rPh sb="0" eb="2">
      <t>ゾクセイ</t>
    </rPh>
    <phoneticPr fontId="2"/>
  </si>
  <si>
    <t>半角英数字</t>
    <rPh sb="0" eb="2">
      <t>ハンカク</t>
    </rPh>
    <rPh sb="2" eb="5">
      <t>エイスウジ</t>
    </rPh>
    <phoneticPr fontId="2"/>
  </si>
  <si>
    <t>全半角文字</t>
    <rPh sb="0" eb="1">
      <t>ゼン</t>
    </rPh>
    <rPh sb="1" eb="3">
      <t>ハンカク</t>
    </rPh>
    <rPh sb="3" eb="5">
      <t>モジ</t>
    </rPh>
    <phoneticPr fontId="2"/>
  </si>
  <si>
    <t>桁数</t>
    <rPh sb="0" eb="2">
      <t>ケタスウ</t>
    </rPh>
    <phoneticPr fontId="2"/>
  </si>
  <si>
    <t>必須</t>
    <rPh sb="0" eb="2">
      <t>ヒッス</t>
    </rPh>
    <phoneticPr fontId="2"/>
  </si>
  <si>
    <t>償却資産</t>
    <rPh sb="0" eb="2">
      <t>ショウキャク</t>
    </rPh>
    <rPh sb="2" eb="4">
      <t>シサン</t>
    </rPh>
    <phoneticPr fontId="2"/>
  </si>
  <si>
    <t>○</t>
    <phoneticPr fontId="2"/>
  </si>
  <si>
    <t>非償却資産</t>
    <rPh sb="0" eb="1">
      <t>ヒ</t>
    </rPh>
    <rPh sb="1" eb="3">
      <t>ショウキャク</t>
    </rPh>
    <rPh sb="3" eb="5">
      <t>シサン</t>
    </rPh>
    <phoneticPr fontId="2"/>
  </si>
  <si>
    <t>建設仮勘定</t>
    <rPh sb="0" eb="2">
      <t>ケンセツ</t>
    </rPh>
    <rPh sb="2" eb="5">
      <t>カリカンジョウ</t>
    </rPh>
    <phoneticPr fontId="2"/>
  </si>
  <si>
    <t>備考</t>
    <rPh sb="0" eb="2">
      <t>ビコウ</t>
    </rPh>
    <phoneticPr fontId="2"/>
  </si>
  <si>
    <t>開始時の場合は、設定があってもシステムには反映されません。（自動採番されます。）</t>
    <rPh sb="0" eb="2">
      <t>カイシ</t>
    </rPh>
    <rPh sb="2" eb="3">
      <t>ジ</t>
    </rPh>
    <rPh sb="4" eb="6">
      <t>バアイ</t>
    </rPh>
    <rPh sb="8" eb="10">
      <t>セッテイ</t>
    </rPh>
    <rPh sb="21" eb="23">
      <t>ハンエイ</t>
    </rPh>
    <rPh sb="30" eb="32">
      <t>ジドウ</t>
    </rPh>
    <rPh sb="32" eb="33">
      <t>サイ</t>
    </rPh>
    <rPh sb="33" eb="34">
      <t>バン</t>
    </rPh>
    <phoneticPr fontId="2"/>
  </si>
  <si>
    <t>他システムと連携する場合は、入力してください。</t>
    <rPh sb="0" eb="1">
      <t>タ</t>
    </rPh>
    <rPh sb="6" eb="8">
      <t>レンケイ</t>
    </rPh>
    <rPh sb="10" eb="12">
      <t>バアイ</t>
    </rPh>
    <rPh sb="14" eb="16">
      <t>ニュウリョク</t>
    </rPh>
    <phoneticPr fontId="2"/>
  </si>
  <si>
    <t>評価算定ツールに必要な情報を入力します。
この情報は、評価算定ツール用の項目のため、システムには情報を保持しません。</t>
    <rPh sb="0" eb="2">
      <t>ヒョウカ</t>
    </rPh>
    <rPh sb="2" eb="4">
      <t>サンテイ</t>
    </rPh>
    <rPh sb="8" eb="10">
      <t>ヒツヨウ</t>
    </rPh>
    <rPh sb="11" eb="13">
      <t>ジョウホウ</t>
    </rPh>
    <rPh sb="14" eb="16">
      <t>ニュウリョク</t>
    </rPh>
    <rPh sb="23" eb="25">
      <t>ジョウホウ</t>
    </rPh>
    <rPh sb="27" eb="29">
      <t>ヒョウカ</t>
    </rPh>
    <rPh sb="29" eb="31">
      <t>サンテイ</t>
    </rPh>
    <rPh sb="34" eb="35">
      <t>ヨウ</t>
    </rPh>
    <rPh sb="36" eb="38">
      <t>コウモク</t>
    </rPh>
    <rPh sb="48" eb="50">
      <t>ジョウホウ</t>
    </rPh>
    <rPh sb="51" eb="53">
      <t>ホジ</t>
    </rPh>
    <phoneticPr fontId="2"/>
  </si>
  <si>
    <t>入力不要</t>
    <rPh sb="0" eb="2">
      <t>ニュウリョク</t>
    </rPh>
    <rPh sb="2" eb="4">
      <t>フヨウ</t>
    </rPh>
    <phoneticPr fontId="2"/>
  </si>
  <si>
    <t>使用しない</t>
    <rPh sb="0" eb="2">
      <t>シヨウ</t>
    </rPh>
    <phoneticPr fontId="2"/>
  </si>
  <si>
    <t>科目</t>
    <rPh sb="0" eb="2">
      <t>カモク</t>
    </rPh>
    <phoneticPr fontId="6"/>
  </si>
  <si>
    <t>固定資産調査票</t>
    <rPh sb="0" eb="2">
      <t>コテイ</t>
    </rPh>
    <rPh sb="2" eb="4">
      <t>シサン</t>
    </rPh>
    <rPh sb="4" eb="6">
      <t>チョウサ</t>
    </rPh>
    <rPh sb="6" eb="7">
      <t>ヒョウ</t>
    </rPh>
    <phoneticPr fontId="6"/>
  </si>
  <si>
    <t>最後に変換</t>
    <rPh sb="0" eb="2">
      <t>サイゴ</t>
    </rPh>
    <rPh sb="3" eb="5">
      <t>ヘンカン</t>
    </rPh>
    <phoneticPr fontId="2"/>
  </si>
  <si>
    <t>事業用資産/土地</t>
    <rPh sb="0" eb="3">
      <t>ジギョウヨウ</t>
    </rPh>
    <rPh sb="3" eb="5">
      <t>シサン</t>
    </rPh>
    <rPh sb="6" eb="8">
      <t>トチ</t>
    </rPh>
    <phoneticPr fontId="2"/>
  </si>
  <si>
    <t>事業用資産/立木竹</t>
    <rPh sb="0" eb="3">
      <t>ジギョウヨウ</t>
    </rPh>
    <rPh sb="3" eb="5">
      <t>シサン</t>
    </rPh>
    <rPh sb="6" eb="7">
      <t>リツ</t>
    </rPh>
    <rPh sb="7" eb="8">
      <t>ボク</t>
    </rPh>
    <rPh sb="8" eb="9">
      <t>タケ</t>
    </rPh>
    <phoneticPr fontId="2"/>
  </si>
  <si>
    <t>事業用資産/建物</t>
    <rPh sb="0" eb="3">
      <t>ジギョウヨウ</t>
    </rPh>
    <rPh sb="3" eb="5">
      <t>シサン</t>
    </rPh>
    <rPh sb="6" eb="8">
      <t>タテモノ</t>
    </rPh>
    <phoneticPr fontId="2"/>
  </si>
  <si>
    <t>事業用資産/工作物</t>
    <rPh sb="0" eb="3">
      <t>ジギョウヨウ</t>
    </rPh>
    <rPh sb="3" eb="5">
      <t>シサン</t>
    </rPh>
    <rPh sb="6" eb="9">
      <t>コウサクブツ</t>
    </rPh>
    <phoneticPr fontId="2"/>
  </si>
  <si>
    <t>事業用資産/船舶</t>
    <rPh sb="0" eb="3">
      <t>ジギョウヨウ</t>
    </rPh>
    <rPh sb="3" eb="5">
      <t>シサン</t>
    </rPh>
    <rPh sb="6" eb="8">
      <t>センパク</t>
    </rPh>
    <phoneticPr fontId="2"/>
  </si>
  <si>
    <t>事業用資産/浮標等</t>
    <rPh sb="0" eb="3">
      <t>ジギョウヨウ</t>
    </rPh>
    <rPh sb="3" eb="5">
      <t>シサン</t>
    </rPh>
    <rPh sb="6" eb="7">
      <t>ウ</t>
    </rPh>
    <rPh sb="7" eb="8">
      <t>ヒョウ</t>
    </rPh>
    <rPh sb="8" eb="9">
      <t>トウ</t>
    </rPh>
    <phoneticPr fontId="2"/>
  </si>
  <si>
    <t>事業用資産/航空機</t>
    <rPh sb="0" eb="3">
      <t>ジギョウヨウ</t>
    </rPh>
    <rPh sb="3" eb="5">
      <t>シサン</t>
    </rPh>
    <rPh sb="6" eb="9">
      <t>コウクウキ</t>
    </rPh>
    <phoneticPr fontId="2"/>
  </si>
  <si>
    <t>事業用資産/その他</t>
    <rPh sb="0" eb="3">
      <t>ジギョウヨウ</t>
    </rPh>
    <rPh sb="3" eb="5">
      <t>シサン</t>
    </rPh>
    <rPh sb="8" eb="9">
      <t>タ</t>
    </rPh>
    <phoneticPr fontId="2"/>
  </si>
  <si>
    <t>事業用資産/建設仮勘定</t>
    <rPh sb="0" eb="3">
      <t>ジギョウヨウ</t>
    </rPh>
    <rPh sb="3" eb="5">
      <t>シサン</t>
    </rPh>
    <rPh sb="6" eb="8">
      <t>ケンセツ</t>
    </rPh>
    <rPh sb="8" eb="11">
      <t>カリカンジョウ</t>
    </rPh>
    <phoneticPr fontId="2"/>
  </si>
  <si>
    <t>インフラ資産/土地</t>
    <rPh sb="7" eb="9">
      <t>トチ</t>
    </rPh>
    <phoneticPr fontId="2"/>
  </si>
  <si>
    <t>インフラ資産/建物</t>
    <rPh sb="7" eb="9">
      <t>タテモノ</t>
    </rPh>
    <phoneticPr fontId="2"/>
  </si>
  <si>
    <t>インフラ資産/工作物</t>
    <rPh sb="7" eb="10">
      <t>コウサクブツ</t>
    </rPh>
    <phoneticPr fontId="2"/>
  </si>
  <si>
    <t>インフラ資産/その他</t>
    <rPh sb="9" eb="10">
      <t>タ</t>
    </rPh>
    <phoneticPr fontId="2"/>
  </si>
  <si>
    <t>インフラ資産/建設仮勘定</t>
    <rPh sb="7" eb="9">
      <t>ケンセツ</t>
    </rPh>
    <rPh sb="9" eb="12">
      <t>カリカンジョウ</t>
    </rPh>
    <phoneticPr fontId="2"/>
  </si>
  <si>
    <t>有形固定資産/物品</t>
    <rPh sb="0" eb="2">
      <t>ユウケイ</t>
    </rPh>
    <rPh sb="2" eb="4">
      <t>コテイ</t>
    </rPh>
    <rPh sb="4" eb="6">
      <t>シサン</t>
    </rPh>
    <rPh sb="7" eb="9">
      <t>ブッピン</t>
    </rPh>
    <phoneticPr fontId="2"/>
  </si>
  <si>
    <t>棚卸資産</t>
    <rPh sb="0" eb="2">
      <t>タナオロシ</t>
    </rPh>
    <rPh sb="2" eb="4">
      <t>シサン</t>
    </rPh>
    <phoneticPr fontId="2"/>
  </si>
  <si>
    <t>一般会計等</t>
    <rPh sb="0" eb="2">
      <t>イッパン</t>
    </rPh>
    <rPh sb="2" eb="5">
      <t>カイケイトウ</t>
    </rPh>
    <phoneticPr fontId="6"/>
  </si>
  <si>
    <t>公営企業会計</t>
    <rPh sb="0" eb="2">
      <t>コウエイ</t>
    </rPh>
    <rPh sb="2" eb="4">
      <t>キギョウ</t>
    </rPh>
    <rPh sb="4" eb="6">
      <t>カイケイ</t>
    </rPh>
    <phoneticPr fontId="6"/>
  </si>
  <si>
    <t>団体区分</t>
    <rPh sb="0" eb="2">
      <t>ダンタイ</t>
    </rPh>
    <rPh sb="2" eb="4">
      <t>クブン</t>
    </rPh>
    <phoneticPr fontId="6"/>
  </si>
  <si>
    <t>最後にまとめて入力</t>
    <rPh sb="0" eb="2">
      <t>サイゴ</t>
    </rPh>
    <rPh sb="7" eb="9">
      <t>ニュウリョク</t>
    </rPh>
    <phoneticPr fontId="2"/>
  </si>
  <si>
    <t>台帳計上額</t>
    <rPh sb="0" eb="2">
      <t>ダイチョウ</t>
    </rPh>
    <rPh sb="2" eb="4">
      <t>ケイジョウ</t>
    </rPh>
    <rPh sb="4" eb="5">
      <t>ガク</t>
    </rPh>
    <phoneticPr fontId="2"/>
  </si>
  <si>
    <t>単位</t>
    <rPh sb="0" eb="2">
      <t>タンイ</t>
    </rPh>
    <phoneticPr fontId="2"/>
  </si>
  <si>
    <t>追加項目</t>
    <rPh sb="0" eb="2">
      <t>ツイカ</t>
    </rPh>
    <rPh sb="2" eb="4">
      <t>コウモク</t>
    </rPh>
    <phoneticPr fontId="2"/>
  </si>
  <si>
    <t>12,14,16</t>
    <phoneticPr fontId="2"/>
  </si>
  <si>
    <t>開始固定資産計上マスター</t>
    <rPh sb="0" eb="2">
      <t>カイシ</t>
    </rPh>
    <rPh sb="2" eb="4">
      <t>コテイ</t>
    </rPh>
    <rPh sb="4" eb="6">
      <t>シサン</t>
    </rPh>
    <rPh sb="6" eb="8">
      <t>ケイジョウ</t>
    </rPh>
    <phoneticPr fontId="2"/>
  </si>
  <si>
    <t>自己資産（リース資産外)</t>
    <rPh sb="8" eb="10">
      <t>シサン</t>
    </rPh>
    <rPh sb="10" eb="11">
      <t>ガイ</t>
    </rPh>
    <phoneticPr fontId="6"/>
  </si>
  <si>
    <t>リース資産(所有権移転)</t>
    <rPh sb="3" eb="5">
      <t>シサン</t>
    </rPh>
    <rPh sb="6" eb="9">
      <t>ショユウケン</t>
    </rPh>
    <rPh sb="9" eb="11">
      <t>イテン</t>
    </rPh>
    <phoneticPr fontId="6"/>
  </si>
  <si>
    <t>建物台帳</t>
    <rPh sb="0" eb="2">
      <t>タテモノ</t>
    </rPh>
    <rPh sb="2" eb="4">
      <t>ダイチョウ</t>
    </rPh>
    <phoneticPr fontId="6"/>
  </si>
  <si>
    <t>工作物台帳</t>
    <rPh sb="0" eb="3">
      <t>コウサクブツ</t>
    </rPh>
    <rPh sb="3" eb="5">
      <t>ダイチョウ</t>
    </rPh>
    <phoneticPr fontId="6"/>
  </si>
  <si>
    <t>備品台帳</t>
    <rPh sb="0" eb="2">
      <t>ビヒン</t>
    </rPh>
    <rPh sb="2" eb="4">
      <t>ダイチョウ</t>
    </rPh>
    <phoneticPr fontId="6"/>
  </si>
  <si>
    <t>建物</t>
    <rPh sb="0" eb="2">
      <t>タテモノ</t>
    </rPh>
    <phoneticPr fontId="2"/>
  </si>
  <si>
    <t>鉄骨鉄筋コンクリート</t>
    <rPh sb="0" eb="2">
      <t>テッコツ</t>
    </rPh>
    <rPh sb="2" eb="4">
      <t>テッキン</t>
    </rPh>
    <phoneticPr fontId="6"/>
  </si>
  <si>
    <t>鉄筋コンクリート</t>
    <rPh sb="0" eb="2">
      <t>テッキン</t>
    </rPh>
    <phoneticPr fontId="6"/>
  </si>
  <si>
    <t>鉄骨コンクリート</t>
    <rPh sb="0" eb="2">
      <t>テッコツ</t>
    </rPh>
    <phoneticPr fontId="6"/>
  </si>
  <si>
    <t>無筋コンクリート</t>
    <rPh sb="0" eb="1">
      <t>ム</t>
    </rPh>
    <rPh sb="1" eb="2">
      <t>キン</t>
    </rPh>
    <phoneticPr fontId="6"/>
  </si>
  <si>
    <t>レンガ造</t>
    <rPh sb="3" eb="4">
      <t>ヅク</t>
    </rPh>
    <phoneticPr fontId="6"/>
  </si>
  <si>
    <t>土蔵造</t>
    <rPh sb="0" eb="1">
      <t>ツチ</t>
    </rPh>
    <rPh sb="1" eb="2">
      <t>クラ</t>
    </rPh>
    <rPh sb="2" eb="3">
      <t>ヅクリ</t>
    </rPh>
    <phoneticPr fontId="6"/>
  </si>
  <si>
    <t>鉄骨造</t>
    <rPh sb="0" eb="2">
      <t>テッコツ</t>
    </rPh>
    <rPh sb="2" eb="3">
      <t>ツク</t>
    </rPh>
    <phoneticPr fontId="6"/>
  </si>
  <si>
    <t>軽量鉄骨造</t>
    <rPh sb="0" eb="2">
      <t>ケイリョウ</t>
    </rPh>
    <rPh sb="2" eb="4">
      <t>テッコツ</t>
    </rPh>
    <rPh sb="4" eb="5">
      <t>ツク</t>
    </rPh>
    <phoneticPr fontId="6"/>
  </si>
  <si>
    <t>木造</t>
    <rPh sb="0" eb="2">
      <t>モクゾウ</t>
    </rPh>
    <phoneticPr fontId="6"/>
  </si>
  <si>
    <t>庁舎</t>
    <rPh sb="0" eb="2">
      <t>チョウシャ</t>
    </rPh>
    <phoneticPr fontId="6"/>
  </si>
  <si>
    <t>事務所</t>
    <rPh sb="0" eb="2">
      <t>ジム</t>
    </rPh>
    <rPh sb="2" eb="3">
      <t>ショ</t>
    </rPh>
    <phoneticPr fontId="6"/>
  </si>
  <si>
    <t>倉庫・物置</t>
    <rPh sb="0" eb="2">
      <t>ソウコ</t>
    </rPh>
    <rPh sb="3" eb="5">
      <t>モノオキ</t>
    </rPh>
    <phoneticPr fontId="6"/>
  </si>
  <si>
    <t>自転車置場・置場</t>
    <rPh sb="0" eb="3">
      <t>ジテンシャ</t>
    </rPh>
    <rPh sb="3" eb="5">
      <t>オキバ</t>
    </rPh>
    <rPh sb="6" eb="8">
      <t>オキバ</t>
    </rPh>
    <phoneticPr fontId="6"/>
  </si>
  <si>
    <t>書庫</t>
    <rPh sb="0" eb="2">
      <t>ショコ</t>
    </rPh>
    <phoneticPr fontId="6"/>
  </si>
  <si>
    <t>車庫</t>
    <rPh sb="0" eb="2">
      <t>シャコ</t>
    </rPh>
    <phoneticPr fontId="6"/>
  </si>
  <si>
    <t>食堂・調理室</t>
    <rPh sb="0" eb="2">
      <t>ショクドウ</t>
    </rPh>
    <rPh sb="3" eb="6">
      <t>チョウリシツ</t>
    </rPh>
    <phoneticPr fontId="6"/>
  </si>
  <si>
    <t>陳列所・展示室</t>
    <rPh sb="0" eb="2">
      <t>チンレツ</t>
    </rPh>
    <rPh sb="2" eb="3">
      <t>ジョ</t>
    </rPh>
    <rPh sb="4" eb="7">
      <t>テンジシツ</t>
    </rPh>
    <phoneticPr fontId="6"/>
  </si>
  <si>
    <t>校舎・園舎</t>
    <rPh sb="0" eb="2">
      <t>コウシャ</t>
    </rPh>
    <rPh sb="3" eb="5">
      <t>エンシャ</t>
    </rPh>
    <phoneticPr fontId="6"/>
  </si>
  <si>
    <t>講堂</t>
    <rPh sb="0" eb="2">
      <t>コウドウ</t>
    </rPh>
    <phoneticPr fontId="6"/>
  </si>
  <si>
    <t>給食室</t>
    <rPh sb="0" eb="3">
      <t>キュウショクシツ</t>
    </rPh>
    <phoneticPr fontId="6"/>
  </si>
  <si>
    <t>体育館</t>
    <rPh sb="0" eb="3">
      <t>タイイクカン</t>
    </rPh>
    <phoneticPr fontId="6"/>
  </si>
  <si>
    <t>集会所・会議室</t>
    <rPh sb="0" eb="2">
      <t>シュウカイ</t>
    </rPh>
    <rPh sb="2" eb="3">
      <t>ジョ</t>
    </rPh>
    <rPh sb="4" eb="7">
      <t>カイギシツ</t>
    </rPh>
    <phoneticPr fontId="6"/>
  </si>
  <si>
    <t>公民館</t>
    <rPh sb="0" eb="3">
      <t>コウミンカン</t>
    </rPh>
    <phoneticPr fontId="6"/>
  </si>
  <si>
    <t>保健室・医務室・衛生室</t>
    <rPh sb="0" eb="3">
      <t>ホケンシツ</t>
    </rPh>
    <rPh sb="4" eb="7">
      <t>イムシツ</t>
    </rPh>
    <rPh sb="8" eb="10">
      <t>エイセイ</t>
    </rPh>
    <rPh sb="10" eb="11">
      <t>シツ</t>
    </rPh>
    <phoneticPr fontId="6"/>
  </si>
  <si>
    <t>脱衣室・更衣室</t>
    <rPh sb="0" eb="2">
      <t>ダツイ</t>
    </rPh>
    <rPh sb="2" eb="3">
      <t>シツ</t>
    </rPh>
    <rPh sb="4" eb="7">
      <t>コウイシツ</t>
    </rPh>
    <phoneticPr fontId="6"/>
  </si>
  <si>
    <t>保育室・育児室</t>
    <rPh sb="0" eb="3">
      <t>ホイクシツ</t>
    </rPh>
    <rPh sb="4" eb="7">
      <t>イクジシツ</t>
    </rPh>
    <phoneticPr fontId="6"/>
  </si>
  <si>
    <t>案内書</t>
    <rPh sb="0" eb="3">
      <t>アンナイショ</t>
    </rPh>
    <phoneticPr fontId="6"/>
  </si>
  <si>
    <t>寮舎・宿舎</t>
    <rPh sb="0" eb="1">
      <t>リョウ</t>
    </rPh>
    <rPh sb="1" eb="2">
      <t>シャ</t>
    </rPh>
    <rPh sb="3" eb="5">
      <t>シュクシャ</t>
    </rPh>
    <phoneticPr fontId="6"/>
  </si>
  <si>
    <t>洗場・水飲場</t>
    <rPh sb="0" eb="1">
      <t>アラ</t>
    </rPh>
    <rPh sb="1" eb="2">
      <t>バ</t>
    </rPh>
    <rPh sb="3" eb="5">
      <t>ミズノ</t>
    </rPh>
    <rPh sb="5" eb="6">
      <t>バ</t>
    </rPh>
    <phoneticPr fontId="6"/>
  </si>
  <si>
    <t>浴場・風呂場</t>
    <rPh sb="0" eb="2">
      <t>ヨクジョウ</t>
    </rPh>
    <rPh sb="3" eb="5">
      <t>フロ</t>
    </rPh>
    <rPh sb="5" eb="6">
      <t>バ</t>
    </rPh>
    <phoneticPr fontId="6"/>
  </si>
  <si>
    <t>便所</t>
    <rPh sb="0" eb="2">
      <t>ベンジョ</t>
    </rPh>
    <phoneticPr fontId="6"/>
  </si>
  <si>
    <t>教習所・養成所・研修所</t>
    <rPh sb="0" eb="3">
      <t>キョウシュウジョ</t>
    </rPh>
    <rPh sb="4" eb="7">
      <t>ヨウセイジョ</t>
    </rPh>
    <rPh sb="8" eb="10">
      <t>ケンシュウ</t>
    </rPh>
    <rPh sb="10" eb="11">
      <t>ジョ</t>
    </rPh>
    <phoneticPr fontId="6"/>
  </si>
  <si>
    <t>温室</t>
    <rPh sb="0" eb="2">
      <t>オンシツ</t>
    </rPh>
    <phoneticPr fontId="6"/>
  </si>
  <si>
    <t>小屋・畜舎</t>
    <rPh sb="0" eb="2">
      <t>コヤ</t>
    </rPh>
    <rPh sb="3" eb="5">
      <t>チクシャ</t>
    </rPh>
    <phoneticPr fontId="6"/>
  </si>
  <si>
    <t>火葬場</t>
    <rPh sb="0" eb="2">
      <t>カソウ</t>
    </rPh>
    <rPh sb="2" eb="3">
      <t>ジョウ</t>
    </rPh>
    <phoneticPr fontId="6"/>
  </si>
  <si>
    <t>葬祭所・斎場</t>
    <rPh sb="0" eb="2">
      <t>ソウサイ</t>
    </rPh>
    <rPh sb="2" eb="3">
      <t>ジョ</t>
    </rPh>
    <rPh sb="4" eb="6">
      <t>サイジョウ</t>
    </rPh>
    <phoneticPr fontId="6"/>
  </si>
  <si>
    <t>霊安室・死体安置室</t>
    <rPh sb="0" eb="3">
      <t>レイアンシツ</t>
    </rPh>
    <rPh sb="4" eb="6">
      <t>シタイ</t>
    </rPh>
    <rPh sb="6" eb="8">
      <t>アンチ</t>
    </rPh>
    <rPh sb="8" eb="9">
      <t>シツ</t>
    </rPh>
    <phoneticPr fontId="6"/>
  </si>
  <si>
    <t>焼却場</t>
    <rPh sb="0" eb="3">
      <t>ショウキャクジョウ</t>
    </rPh>
    <phoneticPr fontId="6"/>
  </si>
  <si>
    <t>塵芥集積所</t>
    <rPh sb="0" eb="2">
      <t>ジンカイ</t>
    </rPh>
    <rPh sb="2" eb="4">
      <t>シュウセキ</t>
    </rPh>
    <rPh sb="4" eb="5">
      <t>ショ</t>
    </rPh>
    <phoneticPr fontId="6"/>
  </si>
  <si>
    <t>処理場・加工場</t>
    <rPh sb="0" eb="3">
      <t>ショリジョウ</t>
    </rPh>
    <rPh sb="4" eb="6">
      <t>カコウ</t>
    </rPh>
    <rPh sb="6" eb="7">
      <t>ジョウ</t>
    </rPh>
    <phoneticPr fontId="6"/>
  </si>
  <si>
    <t>監視所・観察所</t>
    <rPh sb="0" eb="2">
      <t>カンシ</t>
    </rPh>
    <rPh sb="2" eb="3">
      <t>ジョ</t>
    </rPh>
    <rPh sb="4" eb="6">
      <t>カンサツ</t>
    </rPh>
    <rPh sb="6" eb="7">
      <t>ジョ</t>
    </rPh>
    <phoneticPr fontId="6"/>
  </si>
  <si>
    <t>滅菌室</t>
    <rPh sb="0" eb="2">
      <t>メッキン</t>
    </rPh>
    <rPh sb="2" eb="3">
      <t>シツ</t>
    </rPh>
    <phoneticPr fontId="6"/>
  </si>
  <si>
    <t>濾過室</t>
    <rPh sb="0" eb="1">
      <t>ロ</t>
    </rPh>
    <rPh sb="1" eb="2">
      <t>カ</t>
    </rPh>
    <rPh sb="2" eb="3">
      <t>シツ</t>
    </rPh>
    <phoneticPr fontId="6"/>
  </si>
  <si>
    <t>計量器室</t>
    <rPh sb="0" eb="2">
      <t>ケイリョウ</t>
    </rPh>
    <rPh sb="2" eb="3">
      <t>キ</t>
    </rPh>
    <rPh sb="3" eb="4">
      <t>シツ</t>
    </rPh>
    <phoneticPr fontId="6"/>
  </si>
  <si>
    <t>ポンプ室</t>
    <rPh sb="3" eb="4">
      <t>シツ</t>
    </rPh>
    <phoneticPr fontId="6"/>
  </si>
  <si>
    <t>ボイラー室</t>
    <rPh sb="4" eb="5">
      <t>シツ</t>
    </rPh>
    <phoneticPr fontId="6"/>
  </si>
  <si>
    <t>配電室・電気室</t>
    <rPh sb="0" eb="3">
      <t>ハイデンシツ</t>
    </rPh>
    <rPh sb="4" eb="6">
      <t>デンキ</t>
    </rPh>
    <rPh sb="6" eb="7">
      <t>シツ</t>
    </rPh>
    <phoneticPr fontId="6"/>
  </si>
  <si>
    <t>住宅</t>
    <rPh sb="0" eb="2">
      <t>ジュウタク</t>
    </rPh>
    <phoneticPr fontId="6"/>
  </si>
  <si>
    <t>住宅附属建物</t>
    <rPh sb="0" eb="2">
      <t>ジュウタク</t>
    </rPh>
    <rPh sb="2" eb="4">
      <t>フゾク</t>
    </rPh>
    <rPh sb="4" eb="6">
      <t>タテモノ</t>
    </rPh>
    <phoneticPr fontId="6"/>
  </si>
  <si>
    <t>耐用年数用途分類(建物)</t>
    <rPh sb="0" eb="2">
      <t>タイヨウ</t>
    </rPh>
    <rPh sb="2" eb="4">
      <t>ネンスウ</t>
    </rPh>
    <rPh sb="4" eb="6">
      <t>ヨウト</t>
    </rPh>
    <rPh sb="6" eb="8">
      <t>ブンルイ</t>
    </rPh>
    <rPh sb="9" eb="11">
      <t>タテモノ</t>
    </rPh>
    <phoneticPr fontId="6"/>
  </si>
  <si>
    <t>耐用年数構造分類(建物)</t>
    <rPh sb="0" eb="2">
      <t>タイヨウ</t>
    </rPh>
    <rPh sb="2" eb="4">
      <t>ネンスウ</t>
    </rPh>
    <rPh sb="4" eb="6">
      <t>コウゾウ</t>
    </rPh>
    <rPh sb="6" eb="8">
      <t>ブンルイ</t>
    </rPh>
    <rPh sb="9" eb="11">
      <t>タテモノ</t>
    </rPh>
    <phoneticPr fontId="6"/>
  </si>
  <si>
    <t>単価算定用用途</t>
    <rPh sb="0" eb="2">
      <t>タンカ</t>
    </rPh>
    <rPh sb="2" eb="4">
      <t>サンテイ</t>
    </rPh>
    <rPh sb="4" eb="5">
      <t>ヨウ</t>
    </rPh>
    <rPh sb="5" eb="7">
      <t>ヨウト</t>
    </rPh>
    <phoneticPr fontId="6"/>
  </si>
  <si>
    <t>単価算定用構造</t>
    <rPh sb="0" eb="2">
      <t>タンカ</t>
    </rPh>
    <rPh sb="2" eb="4">
      <t>サンテイ</t>
    </rPh>
    <rPh sb="4" eb="5">
      <t>ヨウ</t>
    </rPh>
    <rPh sb="5" eb="7">
      <t>コウゾウ</t>
    </rPh>
    <phoneticPr fontId="6"/>
  </si>
  <si>
    <t>庁舎</t>
    <rPh sb="0" eb="2">
      <t>チョウシャ</t>
    </rPh>
    <phoneticPr fontId="2"/>
  </si>
  <si>
    <t>住宅</t>
    <rPh sb="0" eb="2">
      <t>ジュウタク</t>
    </rPh>
    <phoneticPr fontId="2"/>
  </si>
  <si>
    <t>校舎</t>
    <rPh sb="0" eb="2">
      <t>コウシャ</t>
    </rPh>
    <phoneticPr fontId="2"/>
  </si>
  <si>
    <t>倉庫</t>
    <rPh sb="0" eb="2">
      <t>ソウコ</t>
    </rPh>
    <phoneticPr fontId="2"/>
  </si>
  <si>
    <t>その他</t>
    <rPh sb="2" eb="3">
      <t>タ</t>
    </rPh>
    <phoneticPr fontId="2"/>
  </si>
  <si>
    <t>鉄骨鉄筋コンクリート造</t>
    <rPh sb="0" eb="2">
      <t>テッコツ</t>
    </rPh>
    <rPh sb="2" eb="4">
      <t>テッキン</t>
    </rPh>
    <rPh sb="10" eb="11">
      <t>ヅク</t>
    </rPh>
    <phoneticPr fontId="6"/>
  </si>
  <si>
    <t>鉄筋コンクリート造</t>
    <rPh sb="0" eb="2">
      <t>テッキン</t>
    </rPh>
    <rPh sb="8" eb="9">
      <t>ヅク</t>
    </rPh>
    <phoneticPr fontId="6"/>
  </si>
  <si>
    <t>コンクリートブロック造</t>
    <rPh sb="10" eb="11">
      <t>ヅク</t>
    </rPh>
    <phoneticPr fontId="6"/>
  </si>
  <si>
    <t>鉄骨造</t>
    <rPh sb="0" eb="2">
      <t>テッコツ</t>
    </rPh>
    <rPh sb="2" eb="3">
      <t>ヅク</t>
    </rPh>
    <phoneticPr fontId="6"/>
  </si>
  <si>
    <t>住所(カナ)</t>
    <rPh sb="0" eb="2">
      <t>ジュウショ</t>
    </rPh>
    <phoneticPr fontId="2"/>
  </si>
  <si>
    <t>法定外等分類フラグ</t>
    <rPh sb="0" eb="2">
      <t>ホウテイ</t>
    </rPh>
    <rPh sb="2" eb="3">
      <t>ガイ</t>
    </rPh>
    <rPh sb="3" eb="4">
      <t>トウ</t>
    </rPh>
    <rPh sb="4" eb="6">
      <t>ブンルイ</t>
    </rPh>
    <phoneticPr fontId="2"/>
  </si>
  <si>
    <t>法定外等分類フラグ</t>
    <rPh sb="0" eb="2">
      <t>ホウテイ</t>
    </rPh>
    <rPh sb="2" eb="3">
      <t>ガイ</t>
    </rPh>
    <rPh sb="3" eb="4">
      <t>トウ</t>
    </rPh>
    <rPh sb="4" eb="6">
      <t>ブンルイ</t>
    </rPh>
    <phoneticPr fontId="6"/>
  </si>
  <si>
    <t>耐震診断状況(建物)</t>
  </si>
  <si>
    <t>耐震化状況(建物)</t>
  </si>
  <si>
    <t>実施済</t>
    <rPh sb="0" eb="2">
      <t>ジッシ</t>
    </rPh>
    <rPh sb="2" eb="3">
      <t>ズ</t>
    </rPh>
    <phoneticPr fontId="6"/>
  </si>
  <si>
    <t>未実施</t>
    <rPh sb="0" eb="3">
      <t>ミジッシ</t>
    </rPh>
    <phoneticPr fontId="6"/>
  </si>
  <si>
    <t>土地用</t>
    <rPh sb="0" eb="2">
      <t>トチ</t>
    </rPh>
    <rPh sb="2" eb="3">
      <t>ヨウ</t>
    </rPh>
    <phoneticPr fontId="6"/>
  </si>
  <si>
    <t>立木竹</t>
    <rPh sb="0" eb="1">
      <t>リツ</t>
    </rPh>
    <rPh sb="1" eb="2">
      <t>ボク</t>
    </rPh>
    <rPh sb="2" eb="3">
      <t>タケ</t>
    </rPh>
    <phoneticPr fontId="2"/>
  </si>
  <si>
    <t>工作物</t>
    <rPh sb="0" eb="3">
      <t>コウサクブツ</t>
    </rPh>
    <phoneticPr fontId="2"/>
  </si>
  <si>
    <t>船舶</t>
    <rPh sb="0" eb="2">
      <t>センパク</t>
    </rPh>
    <phoneticPr fontId="2"/>
  </si>
  <si>
    <t>浮標等</t>
    <rPh sb="0" eb="1">
      <t>ウ</t>
    </rPh>
    <rPh sb="1" eb="2">
      <t>ヒョウ</t>
    </rPh>
    <rPh sb="2" eb="3">
      <t>トウ</t>
    </rPh>
    <phoneticPr fontId="2"/>
  </si>
  <si>
    <t>航空機</t>
    <rPh sb="0" eb="3">
      <t>コウクウキ</t>
    </rPh>
    <phoneticPr fontId="2"/>
  </si>
  <si>
    <t>土地</t>
    <rPh sb="0" eb="2">
      <t>トチ</t>
    </rPh>
    <phoneticPr fontId="2"/>
  </si>
  <si>
    <t>物品</t>
    <rPh sb="0" eb="2">
      <t>ブッピン</t>
    </rPh>
    <phoneticPr fontId="6"/>
  </si>
  <si>
    <t>その他無形固定資産</t>
    <rPh sb="2" eb="3">
      <t>タ</t>
    </rPh>
    <rPh sb="3" eb="5">
      <t>ムケイ</t>
    </rPh>
    <rPh sb="5" eb="7">
      <t>コテイ</t>
    </rPh>
    <rPh sb="7" eb="9">
      <t>シサン</t>
    </rPh>
    <phoneticPr fontId="6"/>
  </si>
  <si>
    <t>その他有形固定資産</t>
    <rPh sb="2" eb="3">
      <t>タ</t>
    </rPh>
    <rPh sb="3" eb="5">
      <t>ユウケイ</t>
    </rPh>
    <rPh sb="5" eb="7">
      <t>コテイ</t>
    </rPh>
    <rPh sb="7" eb="9">
      <t>シサン</t>
    </rPh>
    <phoneticPr fontId="2"/>
  </si>
  <si>
    <t>耐用年数/中分類</t>
    <rPh sb="0" eb="2">
      <t>タイヨウ</t>
    </rPh>
    <rPh sb="2" eb="4">
      <t>ネンスウ</t>
    </rPh>
    <rPh sb="5" eb="8">
      <t>チュウブンルイ</t>
    </rPh>
    <phoneticPr fontId="6"/>
  </si>
  <si>
    <t>道路(林道・農道を含む)</t>
    <rPh sb="0" eb="2">
      <t>ドウロ</t>
    </rPh>
    <rPh sb="3" eb="5">
      <t>リンドウ</t>
    </rPh>
    <rPh sb="6" eb="8">
      <t>ノウドウ</t>
    </rPh>
    <rPh sb="9" eb="10">
      <t>フク</t>
    </rPh>
    <phoneticPr fontId="6"/>
  </si>
  <si>
    <t>治水</t>
    <rPh sb="0" eb="2">
      <t>チスイ</t>
    </rPh>
    <phoneticPr fontId="6"/>
  </si>
  <si>
    <t>都市公園</t>
    <rPh sb="0" eb="2">
      <t>トシ</t>
    </rPh>
    <rPh sb="2" eb="4">
      <t>コウエン</t>
    </rPh>
    <phoneticPr fontId="6"/>
  </si>
  <si>
    <t>農業</t>
    <rPh sb="0" eb="2">
      <t>ノウギョウ</t>
    </rPh>
    <phoneticPr fontId="6"/>
  </si>
  <si>
    <t>治山</t>
    <rPh sb="0" eb="2">
      <t>チサン</t>
    </rPh>
    <phoneticPr fontId="6"/>
  </si>
  <si>
    <t>漁業</t>
    <rPh sb="0" eb="2">
      <t>ギョギョウ</t>
    </rPh>
    <phoneticPr fontId="6"/>
  </si>
  <si>
    <t>港湾</t>
    <rPh sb="0" eb="2">
      <t>コウワン</t>
    </rPh>
    <phoneticPr fontId="6"/>
  </si>
  <si>
    <t>航空(空港)</t>
    <rPh sb="0" eb="2">
      <t>コウクウ</t>
    </rPh>
    <rPh sb="3" eb="5">
      <t>クウコウ</t>
    </rPh>
    <phoneticPr fontId="6"/>
  </si>
  <si>
    <t>海岸</t>
    <rPh sb="0" eb="2">
      <t>カイガン</t>
    </rPh>
    <phoneticPr fontId="6"/>
  </si>
  <si>
    <t>耐用年数/小分類</t>
    <rPh sb="0" eb="2">
      <t>タイヨウ</t>
    </rPh>
    <rPh sb="2" eb="4">
      <t>ネンスウ</t>
    </rPh>
    <rPh sb="5" eb="6">
      <t>ショウ</t>
    </rPh>
    <rPh sb="6" eb="8">
      <t>ブンルイ</t>
    </rPh>
    <phoneticPr fontId="6"/>
  </si>
  <si>
    <t>事業用機械機器具類</t>
    <rPh sb="0" eb="3">
      <t>ジギョウヨウ</t>
    </rPh>
    <rPh sb="3" eb="5">
      <t>キカイ</t>
    </rPh>
    <rPh sb="5" eb="7">
      <t>キキ</t>
    </rPh>
    <rPh sb="7" eb="8">
      <t>グ</t>
    </rPh>
    <rPh sb="8" eb="9">
      <t>ルイ</t>
    </rPh>
    <phoneticPr fontId="6"/>
  </si>
  <si>
    <t>製図計測機器類</t>
    <rPh sb="0" eb="2">
      <t>セイズ</t>
    </rPh>
    <rPh sb="2" eb="4">
      <t>ケイソク</t>
    </rPh>
    <rPh sb="4" eb="7">
      <t>キキルイ</t>
    </rPh>
    <phoneticPr fontId="6"/>
  </si>
  <si>
    <t>家事裁縫用具類</t>
    <rPh sb="0" eb="2">
      <t>カジ</t>
    </rPh>
    <rPh sb="2" eb="4">
      <t>サイホウ</t>
    </rPh>
    <rPh sb="4" eb="6">
      <t>ヨウグ</t>
    </rPh>
    <rPh sb="6" eb="7">
      <t>ルイ</t>
    </rPh>
    <phoneticPr fontId="6"/>
  </si>
  <si>
    <t>音楽用具類</t>
    <rPh sb="0" eb="2">
      <t>オンガク</t>
    </rPh>
    <rPh sb="2" eb="4">
      <t>ヨウグ</t>
    </rPh>
    <rPh sb="4" eb="5">
      <t>ルイ</t>
    </rPh>
    <phoneticPr fontId="6"/>
  </si>
  <si>
    <t>体育用具類</t>
    <rPh sb="0" eb="2">
      <t>タイイク</t>
    </rPh>
    <rPh sb="2" eb="4">
      <t>ヨウグ</t>
    </rPh>
    <rPh sb="4" eb="5">
      <t>ルイ</t>
    </rPh>
    <phoneticPr fontId="6"/>
  </si>
  <si>
    <t>船車類</t>
    <rPh sb="0" eb="1">
      <t>フネ</t>
    </rPh>
    <rPh sb="1" eb="2">
      <t>クルマ</t>
    </rPh>
    <rPh sb="2" eb="3">
      <t>ルイ</t>
    </rPh>
    <phoneticPr fontId="6"/>
  </si>
  <si>
    <t>産業機械具類</t>
    <rPh sb="0" eb="2">
      <t>サンギョウ</t>
    </rPh>
    <rPh sb="2" eb="4">
      <t>キカイ</t>
    </rPh>
    <rPh sb="4" eb="5">
      <t>グ</t>
    </rPh>
    <rPh sb="5" eb="6">
      <t>ルイ</t>
    </rPh>
    <phoneticPr fontId="6"/>
  </si>
  <si>
    <t>電気機器類</t>
    <rPh sb="0" eb="2">
      <t>デンキ</t>
    </rPh>
    <rPh sb="2" eb="4">
      <t>キキ</t>
    </rPh>
    <rPh sb="4" eb="5">
      <t>ルイ</t>
    </rPh>
    <phoneticPr fontId="6"/>
  </si>
  <si>
    <t>理化学機器具類</t>
    <rPh sb="0" eb="3">
      <t>リカガク</t>
    </rPh>
    <rPh sb="3" eb="5">
      <t>キキ</t>
    </rPh>
    <rPh sb="5" eb="6">
      <t>グ</t>
    </rPh>
    <rPh sb="6" eb="7">
      <t>ルイ</t>
    </rPh>
    <phoneticPr fontId="6"/>
  </si>
  <si>
    <t>医療機器具類</t>
    <rPh sb="0" eb="2">
      <t>イリョウ</t>
    </rPh>
    <rPh sb="2" eb="4">
      <t>キキ</t>
    </rPh>
    <rPh sb="4" eb="5">
      <t>グ</t>
    </rPh>
    <rPh sb="5" eb="6">
      <t>ルイ</t>
    </rPh>
    <phoneticPr fontId="6"/>
  </si>
  <si>
    <t>印刷機</t>
    <rPh sb="0" eb="3">
      <t>インサツキ</t>
    </rPh>
    <phoneticPr fontId="6"/>
  </si>
  <si>
    <t>単価</t>
    <rPh sb="0" eb="2">
      <t>タンカ</t>
    </rPh>
    <phoneticPr fontId="2"/>
  </si>
  <si>
    <t>種類</t>
    <rPh sb="0" eb="2">
      <t>シュルイ</t>
    </rPh>
    <phoneticPr fontId="2"/>
  </si>
  <si>
    <t>分類</t>
    <rPh sb="0" eb="2">
      <t>ブンルイ</t>
    </rPh>
    <phoneticPr fontId="16"/>
  </si>
  <si>
    <t>道路</t>
    <rPh sb="0" eb="2">
      <t>ドウロ</t>
    </rPh>
    <phoneticPr fontId="2"/>
  </si>
  <si>
    <t>勘定科目</t>
    <rPh sb="0" eb="2">
      <t>カンジョウ</t>
    </rPh>
    <rPh sb="2" eb="4">
      <t>カモク</t>
    </rPh>
    <phoneticPr fontId="16"/>
  </si>
  <si>
    <t>19.5ｍ以上</t>
    <rPh sb="5" eb="7">
      <t>イジョウ</t>
    </rPh>
    <phoneticPr fontId="2"/>
  </si>
  <si>
    <t>単価コード</t>
    <rPh sb="0" eb="2">
      <t>タンカ</t>
    </rPh>
    <phoneticPr fontId="6"/>
  </si>
  <si>
    <t>入力</t>
    <rPh sb="0" eb="2">
      <t>ニュウリョク</t>
    </rPh>
    <phoneticPr fontId="2"/>
  </si>
  <si>
    <t>単価</t>
    <rPh sb="0" eb="2">
      <t>タンカ</t>
    </rPh>
    <phoneticPr fontId="6"/>
  </si>
  <si>
    <t>単価算定方法</t>
    <rPh sb="0" eb="2">
      <t>タンカ</t>
    </rPh>
    <rPh sb="2" eb="4">
      <t>サンテイ</t>
    </rPh>
    <rPh sb="4" eb="6">
      <t>ホウホウ</t>
    </rPh>
    <phoneticPr fontId="16"/>
  </si>
  <si>
    <t>再調達価額</t>
    <rPh sb="0" eb="1">
      <t>サイ</t>
    </rPh>
    <rPh sb="1" eb="3">
      <t>チョウタツ</t>
    </rPh>
    <rPh sb="3" eb="5">
      <t>カガク</t>
    </rPh>
    <phoneticPr fontId="2"/>
  </si>
  <si>
    <t>再調達価額(単価×数量)</t>
    <rPh sb="0" eb="3">
      <t>サイチョウタツ</t>
    </rPh>
    <rPh sb="3" eb="5">
      <t>カガク</t>
    </rPh>
    <rPh sb="6" eb="8">
      <t>タンカ</t>
    </rPh>
    <rPh sb="9" eb="11">
      <t>スウリョウ</t>
    </rPh>
    <phoneticPr fontId="2"/>
  </si>
  <si>
    <t>再調達価額(個別入力)</t>
    <rPh sb="0" eb="3">
      <t>サイチョウタツ</t>
    </rPh>
    <rPh sb="3" eb="5">
      <t>カガク</t>
    </rPh>
    <rPh sb="6" eb="8">
      <t>コベツ</t>
    </rPh>
    <rPh sb="8" eb="10">
      <t>ニュウリョク</t>
    </rPh>
    <phoneticPr fontId="2"/>
  </si>
  <si>
    <t>↓物品の場合入力</t>
    <rPh sb="1" eb="3">
      <t>ブッピン</t>
    </rPh>
    <rPh sb="4" eb="6">
      <t>バアイ</t>
    </rPh>
    <rPh sb="6" eb="8">
      <t>ニュウリョク</t>
    </rPh>
    <phoneticPr fontId="2"/>
  </si>
  <si>
    <t xml:space="preserve">調査票項番(工作物等) </t>
    <rPh sb="0" eb="2">
      <t>チョウサ</t>
    </rPh>
    <rPh sb="2" eb="3">
      <t>ヒョウ</t>
    </rPh>
    <rPh sb="3" eb="4">
      <t>コウ</t>
    </rPh>
    <rPh sb="4" eb="5">
      <t>バン</t>
    </rPh>
    <rPh sb="6" eb="9">
      <t>コウサクブツ</t>
    </rPh>
    <rPh sb="9" eb="10">
      <t>トウ</t>
    </rPh>
    <phoneticPr fontId="2"/>
  </si>
  <si>
    <t>参照番号(工作物等)</t>
    <rPh sb="0" eb="2">
      <t>サンショウ</t>
    </rPh>
    <rPh sb="2" eb="4">
      <t>バンゴウ</t>
    </rPh>
    <rPh sb="5" eb="9">
      <t>コウサクブツトウ</t>
    </rPh>
    <phoneticPr fontId="2"/>
  </si>
  <si>
    <t>↓個別評価する場合に入力</t>
    <rPh sb="1" eb="3">
      <t>コベツ</t>
    </rPh>
    <rPh sb="3" eb="5">
      <t>ヒョウカ</t>
    </rPh>
    <rPh sb="7" eb="9">
      <t>バアイ</t>
    </rPh>
    <rPh sb="10" eb="12">
      <t>ニュウリョク</t>
    </rPh>
    <phoneticPr fontId="2"/>
  </si>
  <si>
    <t>予算項目(款)</t>
    <rPh sb="0" eb="2">
      <t>ヨサン</t>
    </rPh>
    <rPh sb="2" eb="4">
      <t>コウモク</t>
    </rPh>
    <rPh sb="5" eb="6">
      <t>カン</t>
    </rPh>
    <phoneticPr fontId="2"/>
  </si>
  <si>
    <t>目的別資産分類</t>
    <rPh sb="0" eb="2">
      <t>モクテキ</t>
    </rPh>
    <rPh sb="2" eb="3">
      <t>ベツ</t>
    </rPh>
    <rPh sb="3" eb="5">
      <t>シサン</t>
    </rPh>
    <rPh sb="5" eb="7">
      <t>ブンルイ</t>
    </rPh>
    <phoneticPr fontId="2"/>
  </si>
  <si>
    <t>議会費</t>
    <rPh sb="0" eb="2">
      <t>ギカイ</t>
    </rPh>
    <rPh sb="2" eb="3">
      <t>ヒ</t>
    </rPh>
    <phoneticPr fontId="2"/>
  </si>
  <si>
    <t>総務</t>
    <rPh sb="0" eb="2">
      <t>ソウム</t>
    </rPh>
    <phoneticPr fontId="2"/>
  </si>
  <si>
    <t>総務費</t>
    <rPh sb="0" eb="3">
      <t>ソウムヒ</t>
    </rPh>
    <phoneticPr fontId="2"/>
  </si>
  <si>
    <t>民生費</t>
    <rPh sb="0" eb="2">
      <t>ミンセイ</t>
    </rPh>
    <rPh sb="2" eb="3">
      <t>ヒ</t>
    </rPh>
    <phoneticPr fontId="2"/>
  </si>
  <si>
    <t>福祉</t>
    <rPh sb="0" eb="2">
      <t>フクシ</t>
    </rPh>
    <phoneticPr fontId="2"/>
  </si>
  <si>
    <t>衛生費</t>
    <rPh sb="0" eb="3">
      <t>エイセイヒ</t>
    </rPh>
    <phoneticPr fontId="2"/>
  </si>
  <si>
    <t>環境衛生</t>
    <rPh sb="0" eb="2">
      <t>カンキョウ</t>
    </rPh>
    <rPh sb="2" eb="4">
      <t>エイセイ</t>
    </rPh>
    <phoneticPr fontId="2"/>
  </si>
  <si>
    <t>労働費</t>
    <rPh sb="0" eb="3">
      <t>ロウドウヒ</t>
    </rPh>
    <phoneticPr fontId="2"/>
  </si>
  <si>
    <t>産業振興</t>
    <rPh sb="0" eb="2">
      <t>サンギョウ</t>
    </rPh>
    <rPh sb="2" eb="4">
      <t>シンコウ</t>
    </rPh>
    <phoneticPr fontId="2"/>
  </si>
  <si>
    <t>農林水産業費</t>
    <rPh sb="0" eb="2">
      <t>ノウリン</t>
    </rPh>
    <rPh sb="2" eb="4">
      <t>スイサン</t>
    </rPh>
    <rPh sb="4" eb="5">
      <t>ギョウ</t>
    </rPh>
    <rPh sb="5" eb="6">
      <t>ヒ</t>
    </rPh>
    <phoneticPr fontId="2"/>
  </si>
  <si>
    <t>商工費</t>
    <rPh sb="0" eb="2">
      <t>ショウコウ</t>
    </rPh>
    <rPh sb="2" eb="3">
      <t>ヒ</t>
    </rPh>
    <phoneticPr fontId="2"/>
  </si>
  <si>
    <t>土木費</t>
    <rPh sb="0" eb="2">
      <t>ドボク</t>
    </rPh>
    <rPh sb="2" eb="3">
      <t>ヒ</t>
    </rPh>
    <phoneticPr fontId="2"/>
  </si>
  <si>
    <t>生活インフラ・国土保全</t>
    <rPh sb="0" eb="2">
      <t>セイカツ</t>
    </rPh>
    <rPh sb="7" eb="9">
      <t>コクド</t>
    </rPh>
    <rPh sb="9" eb="11">
      <t>ホゼン</t>
    </rPh>
    <phoneticPr fontId="2"/>
  </si>
  <si>
    <t>消防費</t>
    <rPh sb="0" eb="2">
      <t>ショウボウ</t>
    </rPh>
    <rPh sb="2" eb="3">
      <t>ヒ</t>
    </rPh>
    <phoneticPr fontId="2"/>
  </si>
  <si>
    <t>消防(警察)</t>
    <rPh sb="0" eb="2">
      <t>ショウボウ</t>
    </rPh>
    <rPh sb="3" eb="5">
      <t>ケイサツ</t>
    </rPh>
    <phoneticPr fontId="2"/>
  </si>
  <si>
    <t>教育費</t>
    <rPh sb="0" eb="3">
      <t>キョウイクヒ</t>
    </rPh>
    <phoneticPr fontId="2"/>
  </si>
  <si>
    <t>教育</t>
    <rPh sb="0" eb="2">
      <t>キョウイク</t>
    </rPh>
    <phoneticPr fontId="2"/>
  </si>
  <si>
    <t>災害復旧費</t>
    <rPh sb="0" eb="2">
      <t>サイガイ</t>
    </rPh>
    <rPh sb="2" eb="4">
      <t>フッキュウ</t>
    </rPh>
    <rPh sb="4" eb="5">
      <t>ヒ</t>
    </rPh>
    <phoneticPr fontId="2"/>
  </si>
  <si>
    <t>公債費</t>
    <rPh sb="0" eb="3">
      <t>コウサイヒ</t>
    </rPh>
    <phoneticPr fontId="2"/>
  </si>
  <si>
    <t>諸支出金</t>
    <rPh sb="0" eb="1">
      <t>ショ</t>
    </rPh>
    <rPh sb="1" eb="4">
      <t>シシュツキン</t>
    </rPh>
    <phoneticPr fontId="2"/>
  </si>
  <si>
    <t>予備費</t>
    <rPh sb="0" eb="3">
      <t>ヨビヒ</t>
    </rPh>
    <phoneticPr fontId="2"/>
  </si>
  <si>
    <t>目的別資産区分</t>
  </si>
  <si>
    <t>⇒プルダウン追加する場合はこれ意向とし、プルダウンが不要な場合も左記の列は削除しないこと。</t>
    <rPh sb="6" eb="8">
      <t>ツイカ</t>
    </rPh>
    <rPh sb="10" eb="12">
      <t>バアイ</t>
    </rPh>
    <rPh sb="15" eb="17">
      <t>イコウ</t>
    </rPh>
    <rPh sb="26" eb="28">
      <t>フヨウ</t>
    </rPh>
    <rPh sb="29" eb="31">
      <t>バアイ</t>
    </rPh>
    <rPh sb="32" eb="34">
      <t>サキ</t>
    </rPh>
    <rPh sb="35" eb="36">
      <t>レツ</t>
    </rPh>
    <rPh sb="37" eb="39">
      <t>サクジョ</t>
    </rPh>
    <phoneticPr fontId="6"/>
  </si>
  <si>
    <t>コード番号</t>
    <rPh sb="3" eb="5">
      <t>バンゴウ</t>
    </rPh>
    <phoneticPr fontId="2"/>
  </si>
  <si>
    <t>幅員別見積金額</t>
    <rPh sb="0" eb="2">
      <t>フクイン</t>
    </rPh>
    <rPh sb="2" eb="3">
      <t>ベツ</t>
    </rPh>
    <rPh sb="3" eb="5">
      <t>ミツモ</t>
    </rPh>
    <rPh sb="5" eb="7">
      <t>キンガク</t>
    </rPh>
    <phoneticPr fontId="2"/>
  </si>
  <si>
    <t>単価算定方法</t>
    <rPh sb="0" eb="2">
      <t>タンカ</t>
    </rPh>
    <rPh sb="2" eb="4">
      <t>サンテイ</t>
    </rPh>
    <rPh sb="4" eb="6">
      <t>ホウホウ</t>
    </rPh>
    <phoneticPr fontId="6"/>
  </si>
  <si>
    <t>種類</t>
    <phoneticPr fontId="6"/>
  </si>
  <si>
    <t>取得原価(円)</t>
    <rPh sb="0" eb="2">
      <t>シュトク</t>
    </rPh>
    <rPh sb="2" eb="4">
      <t>ゲンカ</t>
    </rPh>
    <rPh sb="5" eb="6">
      <t>エン</t>
    </rPh>
    <phoneticPr fontId="6"/>
  </si>
  <si>
    <t>取得原価判明・不明区分</t>
    <rPh sb="0" eb="2">
      <t>シュトク</t>
    </rPh>
    <rPh sb="2" eb="4">
      <t>ゲンカ</t>
    </rPh>
    <rPh sb="4" eb="6">
      <t>ハンメイ</t>
    </rPh>
    <rPh sb="7" eb="9">
      <t>フメイ</t>
    </rPh>
    <rPh sb="9" eb="11">
      <t>クブン</t>
    </rPh>
    <phoneticPr fontId="2"/>
  </si>
  <si>
    <t>共通</t>
  </si>
  <si>
    <t>コード表</t>
    <rPh sb="3" eb="4">
      <t>ヒョウ</t>
    </rPh>
    <phoneticPr fontId="6"/>
  </si>
  <si>
    <t>コード</t>
    <phoneticPr fontId="16"/>
  </si>
  <si>
    <t>㎡</t>
    <phoneticPr fontId="2"/>
  </si>
  <si>
    <t>物品</t>
    <rPh sb="0" eb="2">
      <t>ブッピン</t>
    </rPh>
    <phoneticPr fontId="2"/>
  </si>
  <si>
    <t>印刷機</t>
    <rPh sb="0" eb="3">
      <t>インサツキ</t>
    </rPh>
    <phoneticPr fontId="2"/>
  </si>
  <si>
    <t>過去5年の実績平均</t>
    <rPh sb="0" eb="2">
      <t>カコ</t>
    </rPh>
    <rPh sb="3" eb="4">
      <t>ネン</t>
    </rPh>
    <rPh sb="5" eb="7">
      <t>ジッセキ</t>
    </rPh>
    <rPh sb="7" eb="9">
      <t>ヘイキン</t>
    </rPh>
    <phoneticPr fontId="2"/>
  </si>
  <si>
    <t>上田</t>
  </si>
  <si>
    <t>ｶﾐﾀﾞ</t>
  </si>
  <si>
    <t>総務部</t>
  </si>
  <si>
    <t>都市計画課</t>
  </si>
  <si>
    <t>建設部</t>
  </si>
  <si>
    <t>下水道課</t>
  </si>
  <si>
    <t>水道課</t>
  </si>
  <si>
    <t>会計課</t>
  </si>
  <si>
    <t>生涯学習課</t>
  </si>
  <si>
    <t>スポーツ振興課</t>
  </si>
  <si>
    <t>監査委員事務局</t>
  </si>
  <si>
    <t>農業委員会事務局</t>
  </si>
  <si>
    <t>プルダウン選択表</t>
    <rPh sb="5" eb="7">
      <t>センタク</t>
    </rPh>
    <rPh sb="7" eb="8">
      <t>ヒョウ</t>
    </rPh>
    <phoneticPr fontId="6"/>
  </si>
  <si>
    <t>建物用</t>
    <phoneticPr fontId="6"/>
  </si>
  <si>
    <t>工作物等用</t>
    <phoneticPr fontId="6"/>
  </si>
  <si>
    <t>自治体用</t>
    <rPh sb="0" eb="3">
      <t>ジチタイ</t>
    </rPh>
    <rPh sb="3" eb="4">
      <t>ヨウ</t>
    </rPh>
    <phoneticPr fontId="2"/>
  </si>
  <si>
    <t>団体区分</t>
    <phoneticPr fontId="6"/>
  </si>
  <si>
    <t>取得原価判明・不明区分</t>
    <phoneticPr fontId="6"/>
  </si>
  <si>
    <t>細々節</t>
    <phoneticPr fontId="6"/>
  </si>
  <si>
    <t>施設名</t>
    <rPh sb="0" eb="2">
      <t>シセツ</t>
    </rPh>
    <rPh sb="2" eb="3">
      <t>メイ</t>
    </rPh>
    <phoneticPr fontId="6"/>
  </si>
  <si>
    <t>判明</t>
    <phoneticPr fontId="6"/>
  </si>
  <si>
    <t>議会費</t>
  </si>
  <si>
    <t>●</t>
    <phoneticPr fontId="2"/>
  </si>
  <si>
    <t>●</t>
    <phoneticPr fontId="2"/>
  </si>
  <si>
    <t>不明</t>
    <phoneticPr fontId="6"/>
  </si>
  <si>
    <t>総務管理費</t>
  </si>
  <si>
    <t>PFI(リース資産外)</t>
    <phoneticPr fontId="6"/>
  </si>
  <si>
    <t>徴税費</t>
  </si>
  <si>
    <t>戸籍住民基本台帳費</t>
  </si>
  <si>
    <t>広報広聴費</t>
  </si>
  <si>
    <t>㎡</t>
    <phoneticPr fontId="2"/>
  </si>
  <si>
    <t>選挙費</t>
  </si>
  <si>
    <t>財政管理費</t>
  </si>
  <si>
    <t>コンクリートブロック</t>
    <phoneticPr fontId="6"/>
  </si>
  <si>
    <t>ｍ</t>
    <phoneticPr fontId="2"/>
  </si>
  <si>
    <t>統計調査費</t>
  </si>
  <si>
    <t>会計管理費</t>
  </si>
  <si>
    <t>監査委員費</t>
  </si>
  <si>
    <t>財産管理費</t>
  </si>
  <si>
    <t>プレストレスコンクリート</t>
    <phoneticPr fontId="6"/>
  </si>
  <si>
    <t>式</t>
    <phoneticPr fontId="2"/>
  </si>
  <si>
    <t>社会福祉費</t>
  </si>
  <si>
    <t>プレキャストコンクリート</t>
    <phoneticPr fontId="6"/>
  </si>
  <si>
    <t>児童福祉費</t>
  </si>
  <si>
    <t>ソフトウェア</t>
    <phoneticPr fontId="6"/>
  </si>
  <si>
    <t>災害救助費</t>
  </si>
  <si>
    <t>保健衛生費</t>
  </si>
  <si>
    <t>清掃費</t>
  </si>
  <si>
    <t>労働諸費</t>
  </si>
  <si>
    <t>税務総務費</t>
  </si>
  <si>
    <t>農業費</t>
  </si>
  <si>
    <t>賦課徴収費</t>
  </si>
  <si>
    <t>商工費</t>
  </si>
  <si>
    <t>Z9</t>
    <phoneticPr fontId="2"/>
  </si>
  <si>
    <t>住宅費</t>
  </si>
  <si>
    <t>選挙管理委員会費</t>
  </si>
  <si>
    <t>土木管理費</t>
  </si>
  <si>
    <t>道路橋梁費</t>
  </si>
  <si>
    <t>統計調査総務費</t>
  </si>
  <si>
    <t>都市計画費</t>
  </si>
  <si>
    <t>消防費</t>
  </si>
  <si>
    <t>社会福祉総務費</t>
  </si>
  <si>
    <t>教育総務費</t>
  </si>
  <si>
    <t>小学校費</t>
  </si>
  <si>
    <t>障害者福祉費</t>
  </si>
  <si>
    <t>中学校費</t>
  </si>
  <si>
    <t>幼稚園費</t>
  </si>
  <si>
    <t>社会教育費</t>
  </si>
  <si>
    <t>予備費</t>
  </si>
  <si>
    <t>公債費</t>
  </si>
  <si>
    <t>児童福祉総務費</t>
  </si>
  <si>
    <t>保育園費</t>
  </si>
  <si>
    <t>児童館費</t>
  </si>
  <si>
    <t>保健衛生総務費</t>
  </si>
  <si>
    <t>環境衛生費</t>
  </si>
  <si>
    <t>清掃総務費</t>
  </si>
  <si>
    <t>し尿処理費</t>
  </si>
  <si>
    <t>農業委員会費</t>
  </si>
  <si>
    <t>農業総務費</t>
  </si>
  <si>
    <t>農業振興費</t>
  </si>
  <si>
    <t>商工総務費</t>
  </si>
  <si>
    <t>観光費</t>
  </si>
  <si>
    <t>土木総務費</t>
  </si>
  <si>
    <t>道路橋梁総務費</t>
  </si>
  <si>
    <t>道路維持費</t>
  </si>
  <si>
    <t>道路新設改良費</t>
  </si>
  <si>
    <t>交通安全対策費</t>
  </si>
  <si>
    <t>都市計画総務費</t>
  </si>
  <si>
    <t>住宅管理費</t>
  </si>
  <si>
    <t>常備消防費</t>
  </si>
  <si>
    <t>非常備消防費</t>
  </si>
  <si>
    <t>災害対策費</t>
  </si>
  <si>
    <t>教育委員会費</t>
  </si>
  <si>
    <t>事務局費</t>
  </si>
  <si>
    <t>学校管理費</t>
  </si>
  <si>
    <t>教育振興費</t>
  </si>
  <si>
    <t>社会教育総務費</t>
  </si>
  <si>
    <t>公民館費</t>
  </si>
  <si>
    <t>図書館費</t>
  </si>
  <si>
    <t>利子</t>
  </si>
  <si>
    <t>26①</t>
    <phoneticPr fontId="2"/>
  </si>
  <si>
    <t>26②</t>
    <phoneticPr fontId="2"/>
  </si>
  <si>
    <t>耐用年数番号</t>
    <rPh sb="0" eb="2">
      <t>タイヨウ</t>
    </rPh>
    <rPh sb="2" eb="4">
      <t>ネンスウ</t>
    </rPh>
    <rPh sb="4" eb="6">
      <t>バンゴウ</t>
    </rPh>
    <phoneticPr fontId="6"/>
  </si>
  <si>
    <t>耐用年数分類</t>
    <rPh sb="0" eb="2">
      <t>タイヨウ</t>
    </rPh>
    <rPh sb="2" eb="4">
      <t>ネンスウ</t>
    </rPh>
    <rPh sb="4" eb="6">
      <t>ブンルイ</t>
    </rPh>
    <phoneticPr fontId="6"/>
  </si>
  <si>
    <t>「減価償却資産の耐用年数等に関する省令」より</t>
    <phoneticPr fontId="2"/>
  </si>
  <si>
    <t xml:space="preserve">別表第一　機械及び装置以外の有形減価償却資産の耐用年数表 </t>
    <phoneticPr fontId="2"/>
  </si>
  <si>
    <t>Ｎｏ</t>
    <phoneticPr fontId="2"/>
  </si>
  <si>
    <t>種類</t>
  </si>
  <si>
    <t>構造又は用途</t>
  </si>
  <si>
    <t>細目①</t>
    <phoneticPr fontId="2"/>
  </si>
  <si>
    <t>細目②</t>
    <phoneticPr fontId="2"/>
  </si>
  <si>
    <t>細目③</t>
    <phoneticPr fontId="2"/>
  </si>
  <si>
    <t>細目④</t>
    <phoneticPr fontId="2"/>
  </si>
  <si>
    <t>耐用年数（年）</t>
  </si>
  <si>
    <t>建物</t>
  </si>
  <si>
    <t>鉄骨鉄筋コンクリート造又は鉄筋コンクリート造のもの</t>
  </si>
  <si>
    <t>事務所用又は美術館用のもの及び左記以外のもの</t>
  </si>
  <si>
    <t>住宅用、寄宿舎用、宿泊所用、学校用又は体育館用のもの</t>
  </si>
  <si>
    <t>飲食店用、貸席用、劇場用、演奏場用、映画館用又は舞踏場用のもの</t>
  </si>
  <si>
    <t>飲食店用又は貸席用のもので、延べ面積のうちに占める木造内装部分の面積が三割を超えるもの</t>
  </si>
  <si>
    <t>その他のもの</t>
  </si>
  <si>
    <t>旅館用又はホテル用のもの</t>
  </si>
  <si>
    <t>延べ面積のうちに占める木造内装部分の面積が三割を超えるもの</t>
  </si>
  <si>
    <t>店舗用のもの</t>
  </si>
  <si>
    <t>病院用のもの</t>
  </si>
  <si>
    <t>変電所用、発電所用、送受信所用、停車場用、車庫用、格納庫用、荷扱所用、映画製作ステージ用、屋内スケート場用、魚市場用又はと畜場用のもの</t>
  </si>
  <si>
    <t>公衆浴場用のもの</t>
  </si>
  <si>
    <t>工場（作業場を含む。）用又は倉庫用のもの</t>
  </si>
  <si>
    <t>塩素、塩酸、硫酸、硝酸その他の著しい腐食性を有する液体又は気体の影響を直接全面的に受けるもの、冷蔵倉庫用のもの（倉庫事業の倉庫用のものを除く。）及び放射性同位元素の放射線を直接受けるもの</t>
  </si>
  <si>
    <t>塩、チリ硝石その他の著しい潮解性を有する固体を常時蔵置するためのもの及び著しい蒸気の影響を直接全面的に受けるもの</t>
  </si>
  <si>
    <t>倉庫事業の倉庫用のもの</t>
  </si>
  <si>
    <t>冷蔵倉庫用のもの</t>
  </si>
  <si>
    <t>れんが造、石造又はブロック造のもの</t>
  </si>
  <si>
    <t>店舗用、住宅用、寄宿舎用、宿泊所用、学校用又は体育館用のもの</t>
  </si>
  <si>
    <t>旅館用、ホテル用又は病院用のもの</t>
  </si>
  <si>
    <t>塩素、塩酸、硫酸、硝酸その他の著しい腐食性を有する液体又は気体の影響を直接全面的に受けるもの及び冷蔵倉庫用のもの（倉庫事業の倉庫用のものを除く。）</t>
  </si>
  <si>
    <t>金属造のもの（骨格材の肉厚が四ミリメートルを超えるものに限る。）</t>
  </si>
  <si>
    <t>金属造のもの（骨格材の肉厚が三ミリメートルを超え四ミリメートル以下のものに限る。）</t>
  </si>
  <si>
    <t>塩素、塩酸、硫酸、硝酸その他の著しい腐食性を有する液体又は気体の影響を直接全面的に受けるもの及び冷蔵倉庫用のもの</t>
  </si>
  <si>
    <t>金属造のもの（骨格材の肉厚が三ミリメートル以下のものに限る。）</t>
  </si>
  <si>
    <t>木造又は合成樹脂造のもの</t>
  </si>
  <si>
    <t>木骨モルタル造のもの</t>
  </si>
  <si>
    <t>簡易建物</t>
  </si>
  <si>
    <t>木製主要柱が十センチメートル角以下のもので、土居ぶき、杉皮ぶき、ルーフイングぶき又はトタンぶきのもの</t>
  </si>
  <si>
    <t>掘立造のもの及び仮設のもの</t>
  </si>
  <si>
    <t>建物附属設備</t>
  </si>
  <si>
    <t>電気設備（照明設備を含む。）</t>
  </si>
  <si>
    <t>蓄電池電源設備</t>
  </si>
  <si>
    <t>給排水又は衛生設備及びガス設備</t>
  </si>
  <si>
    <t>冷房、暖房、通風又はボイラー設備</t>
  </si>
  <si>
    <t>冷暖房設備（冷凍機の出力が二十二キロワット以下のもの）</t>
  </si>
  <si>
    <t>昇降機設備</t>
  </si>
  <si>
    <t>エレベーター</t>
  </si>
  <si>
    <t>エスカレーター</t>
  </si>
  <si>
    <t>消火、排煙又は災害報知設備及び格納式避難設備</t>
  </si>
  <si>
    <t>エヤーカーテン又はドアー自動開閉設備</t>
  </si>
  <si>
    <t>アーケード又は日よけ設備</t>
  </si>
  <si>
    <t>主として金属製のもの</t>
  </si>
  <si>
    <t>店用簡易装備</t>
  </si>
  <si>
    <t>可動間仕切り</t>
  </si>
  <si>
    <t>簡易なもの</t>
  </si>
  <si>
    <t>前掲のもの以外のもの及び前掲の区分によらないもの</t>
  </si>
  <si>
    <t>構築物</t>
  </si>
  <si>
    <t>鉄道業用又は軌道業用のもの</t>
  </si>
  <si>
    <t>軌条及びその附属品</t>
  </si>
  <si>
    <t>まくら木</t>
  </si>
  <si>
    <t>木製のもの</t>
  </si>
  <si>
    <t>コンクリート製のもの</t>
  </si>
  <si>
    <t>金属製のもの</t>
  </si>
  <si>
    <t>分岐器</t>
  </si>
  <si>
    <t>通信線、信号線及び電灯電力線</t>
  </si>
  <si>
    <t>信号機</t>
  </si>
  <si>
    <t>送配電線及びき電線</t>
  </si>
  <si>
    <t>電車線及び第三軌条</t>
  </si>
  <si>
    <t>帰線ボンド</t>
  </si>
  <si>
    <t>電線支持物（電柱及び腕木を除く。）</t>
  </si>
  <si>
    <t>木柱及び木塔（腕木を含む。）</t>
  </si>
  <si>
    <t>架空索道用のもの</t>
  </si>
  <si>
    <t>前掲以外のもの</t>
  </si>
  <si>
    <t>線路設備</t>
  </si>
  <si>
    <t>軌道設備</t>
  </si>
  <si>
    <t>道床</t>
  </si>
  <si>
    <t>土工設備</t>
  </si>
  <si>
    <t>橋りよう</t>
  </si>
  <si>
    <t>鉄筋コンクリート造のもの</t>
  </si>
  <si>
    <t>鉄骨造のもの</t>
  </si>
  <si>
    <t>トンネル</t>
  </si>
  <si>
    <t>れんが造のもの</t>
  </si>
  <si>
    <t>停車場設備</t>
  </si>
  <si>
    <t>電路設備</t>
  </si>
  <si>
    <t>鉄柱、鉄塔、コンクリート柱及びコンクリート塔</t>
  </si>
  <si>
    <t>踏切保安又は自動列車停止設備</t>
  </si>
  <si>
    <t>その他の鉄道用又は軌道用のもの</t>
  </si>
  <si>
    <t>軌条及びその附属品並びにまくら木</t>
  </si>
  <si>
    <t>発電用又は送配電用のもの</t>
  </si>
  <si>
    <t>小水力発電用のもの（農山漁村電気導入促進法（昭和二十七年法律第三百五十八号）に基づき建設したものに限る。）</t>
  </si>
  <si>
    <t>その他の水力発電用のもの（貯水池、調整池及び水路に限る。）</t>
  </si>
  <si>
    <t>汽力発電用のもの（岩壁、さん橋、堤防、防波堤、煙突、その他汽力発電用のものをいう。）</t>
  </si>
  <si>
    <t>送電用のもの</t>
  </si>
  <si>
    <t>地中電線路</t>
  </si>
  <si>
    <t>塔、柱、がい子、送電線、地線及び添加電話線</t>
  </si>
  <si>
    <t>配電用のもの</t>
  </si>
  <si>
    <t>鉄塔及び鉄柱</t>
  </si>
  <si>
    <t>鉄筋コンクリート柱</t>
  </si>
  <si>
    <t>木柱</t>
  </si>
  <si>
    <t>配電線</t>
  </si>
  <si>
    <t>引込線</t>
  </si>
  <si>
    <t>添架電話線</t>
  </si>
  <si>
    <t>電気通信事業用のもの</t>
  </si>
  <si>
    <t>通信ケーブル</t>
  </si>
  <si>
    <t>光ファイバー製のもの</t>
  </si>
  <si>
    <t>その他の線路設備</t>
  </si>
  <si>
    <t>放送用又は無線通信用のもの</t>
  </si>
  <si>
    <t>円筒空中線式のもの</t>
  </si>
  <si>
    <t>木塔及び木柱</t>
  </si>
  <si>
    <t>アンテナ</t>
  </si>
  <si>
    <t>接地線及び放送用配線</t>
  </si>
  <si>
    <t>農林業用のもの</t>
  </si>
  <si>
    <t>主としてコンクリート造、れんが造、石造又はブロック造のもの</t>
  </si>
  <si>
    <t>　果樹棚又はホップ棚</t>
  </si>
  <si>
    <t>主として金属造のもの</t>
  </si>
  <si>
    <t>主として木造のもの</t>
  </si>
  <si>
    <t>土管を主としたもの</t>
  </si>
  <si>
    <t>広告用のもの</t>
  </si>
  <si>
    <t>金属造のもの</t>
  </si>
  <si>
    <t>競技場用、運動場用、遊園地用又は学校用のもの</t>
  </si>
  <si>
    <t>スタンド</t>
  </si>
  <si>
    <t>主として鉄骨鉄筋コンクリート造又は鉄筋コンクリート造のもの</t>
  </si>
  <si>
    <t>主として鉄骨造のもの</t>
  </si>
  <si>
    <t>競輪場用競走路</t>
  </si>
  <si>
    <t>コンクリート敷のもの</t>
  </si>
  <si>
    <t>ネット設備</t>
  </si>
  <si>
    <t>野球場、陸上競技場、ゴルフコースその他のスポーツ場の排水その他の土工施設</t>
  </si>
  <si>
    <t>水泳プール</t>
  </si>
  <si>
    <t>児童用のもの</t>
  </si>
  <si>
    <t>すべり台、ぶらんこ、ジャングルジムその他の遊戯用のもの</t>
  </si>
  <si>
    <t>緑化施設及び庭園</t>
  </si>
  <si>
    <t>工場緑化施設</t>
  </si>
  <si>
    <t>その他の緑化施設及び庭園（工場緑化施設に含まれるものを除く。）</t>
  </si>
  <si>
    <t>舗装道路及び舗装路面</t>
    <phoneticPr fontId="2"/>
  </si>
  <si>
    <t>コンクリート敷、ブロック敷、れんが敷又は石敷のもの</t>
  </si>
  <si>
    <t>アスファルト敷又は木れんが敷のもの</t>
  </si>
  <si>
    <t>ビチューマルス敷のもの</t>
  </si>
  <si>
    <t>鉄骨鉄筋コンクリート造又は鉄筋コンクリート造のもの（前掲のものを除く。）</t>
  </si>
  <si>
    <t>水道用ダム</t>
  </si>
  <si>
    <t>橋</t>
  </si>
  <si>
    <t>岸壁、さん橋、防壁（爆発物用のものを除く。）、堤防、防波堤、塔、やぐら、上水道、水そう及び用水用ダム</t>
  </si>
  <si>
    <t>乾ドツク</t>
  </si>
  <si>
    <t>サイロ</t>
  </si>
  <si>
    <t>下水道、煙突及び焼却炉</t>
  </si>
  <si>
    <t>高架道路、製塩用ちんでん池、飼育場及びへい</t>
  </si>
  <si>
    <t>爆発物用防壁及び防油堤</t>
  </si>
  <si>
    <t>造船台</t>
  </si>
  <si>
    <t>放射性同位元素の放射線を直接受けるもの</t>
  </si>
  <si>
    <t>コンクリート造又はコンクリートブロック造のもの（前掲のものを除く。）</t>
  </si>
  <si>
    <t>やぐら及び用水池</t>
  </si>
  <si>
    <t>岸壁、さん橋、防壁（爆発物用のものを除く。）、堤防、防波堤、トンネル、上水道及び水そう</t>
  </si>
  <si>
    <t>下水道、飼育場及びへい</t>
  </si>
  <si>
    <t>爆発物用防壁</t>
  </si>
  <si>
    <t>引湯管</t>
  </si>
  <si>
    <t>鉱業用廃石捨場</t>
  </si>
  <si>
    <t>れんが造のもの（前掲のものを除く。）</t>
  </si>
  <si>
    <t>防壁（爆発物用のものを除く。）、堤防、防波堤及びトンネル</t>
  </si>
  <si>
    <t>煙突、煙道、焼却炉、へい及び爆発物用防壁</t>
  </si>
  <si>
    <t>塩素、クロールスルホン酸その他の著しい腐食性を有する気体の影響を受けるもの</t>
  </si>
  <si>
    <t>石造のもの（前掲のものを除く。）</t>
  </si>
  <si>
    <t>岸壁、さん橋、防壁（爆発物用のものを除く。）、堤防、防波堤、上水道及び用水池</t>
  </si>
  <si>
    <t>乾ドック</t>
  </si>
  <si>
    <t>下水道、へい及び爆発物用防壁</t>
  </si>
  <si>
    <t>土造のもの（前掲のものを除く。）</t>
  </si>
  <si>
    <t>防壁（爆発物用のものを除く。）、堤防、防波堤及び自動車道</t>
  </si>
  <si>
    <t>上水道及び用水池</t>
  </si>
  <si>
    <t>下水道</t>
  </si>
  <si>
    <t>へい</t>
  </si>
  <si>
    <t>金属造のもの（前掲のものを除く。）</t>
  </si>
  <si>
    <t>橋（はね上げ橋を除く。）</t>
  </si>
  <si>
    <t>はね上げ橋及び鋼矢板岸壁</t>
  </si>
  <si>
    <t>送配管</t>
  </si>
  <si>
    <t>鋳鉄製のもの</t>
  </si>
  <si>
    <t>鋼鉄製のもの</t>
  </si>
  <si>
    <t>ガス貯そう</t>
  </si>
  <si>
    <t>液化ガス用のもの</t>
  </si>
  <si>
    <t>薬品貯そう</t>
  </si>
  <si>
    <t>塩酸、ふつ酸、発煙硫酸、濃硝酸その他の発煙性を有する無機酸用のもの</t>
  </si>
  <si>
    <t>有機酸用又は硫酸、硝酸その他前掲のもの以外の無機酸用のもの</t>
  </si>
  <si>
    <t>アルカリ類用、塩水用、アルコール用その他のもの</t>
  </si>
  <si>
    <t>水そう及び油そう</t>
  </si>
  <si>
    <t>浮きドック</t>
  </si>
  <si>
    <t>飼育場</t>
  </si>
  <si>
    <t>つり橋、煙突、焼却炉、打込み井戸、へい、街路灯及びガードレール</t>
  </si>
  <si>
    <t>露天式立体駐車設備</t>
  </si>
  <si>
    <t>合成樹脂造のもの（前掲のものを除く。）</t>
  </si>
  <si>
    <t>木造のもの（前掲のものを除く。）</t>
  </si>
  <si>
    <t>橋、塔、やぐら及びドック</t>
  </si>
  <si>
    <t>岸壁、さん橋、防壁、堤防、防波堤、トンネル、水そう、引湯管及びへい</t>
  </si>
  <si>
    <t>船舶</t>
  </si>
  <si>
    <t>船舶法（明治三十二年法律第四十六号）第四条から第十九条までの適用を受ける鋼船</t>
  </si>
  <si>
    <t>　漁船</t>
  </si>
  <si>
    <t>総トン数が五百トン以上のもの</t>
  </si>
  <si>
    <t>総トン数が五百トン未満のもの</t>
  </si>
  <si>
    <t>　油そう船</t>
  </si>
  <si>
    <t>総トン数が二千トン以上のもの</t>
  </si>
  <si>
    <t>総トン数が二千トン未満のもの</t>
  </si>
  <si>
    <t>　薬品そう船</t>
  </si>
  <si>
    <t>　その他のもの</t>
  </si>
  <si>
    <t>しゆんせつ船及び砂利採取船</t>
  </si>
  <si>
    <t>カーフェリー</t>
  </si>
  <si>
    <t>船舶法第四条から第十九条までの適用を受ける木船</t>
  </si>
  <si>
    <t>船舶法第四条から第十九条までの適用を受ける軽合金船（他の項に掲げるものを除く。）</t>
  </si>
  <si>
    <t>船舶法第四条から第十九条までの適用を受ける強化プラスチック船</t>
  </si>
  <si>
    <t>船舶法第四条から第十九条までの適用を受ける水中翼船及びホバークラフト</t>
  </si>
  <si>
    <t>　鋼船</t>
  </si>
  <si>
    <t>発電船及びとう載漁船</t>
  </si>
  <si>
    <t>ひき船</t>
  </si>
  <si>
    <t>　木船</t>
  </si>
  <si>
    <t>とう載漁船</t>
  </si>
  <si>
    <t>動力漁船及びひき船</t>
  </si>
  <si>
    <t>薬品そう船</t>
  </si>
  <si>
    <t>モーターボート及びとう載漁船</t>
  </si>
  <si>
    <t>航空機</t>
  </si>
  <si>
    <t>飛行機</t>
  </si>
  <si>
    <t>最大離陸重量が百三十トンを超えるもの</t>
  </si>
  <si>
    <t>最大離陸重量が百三十トン以下のもので、五・七トンを超えるもの</t>
  </si>
  <si>
    <t>最大離陸重量が五・七トン以下のもの</t>
  </si>
  <si>
    <t>ヘリコプター及びグライダー</t>
  </si>
  <si>
    <t>車両及び運搬具</t>
  </si>
  <si>
    <t>鉄道用又は軌道用車両（架空索道用搬器を含む。）</t>
  </si>
  <si>
    <t>電気又は蒸気機関車</t>
  </si>
  <si>
    <t>電車</t>
  </si>
  <si>
    <t>内燃動車（制御車及び附随車を含む。）</t>
  </si>
  <si>
    <t>貨車</t>
  </si>
  <si>
    <t>高圧ボンベ車及び高圧タンク車</t>
  </si>
  <si>
    <t>薬品タンク車及び冷凍車</t>
  </si>
  <si>
    <t>その他のタンク車及び特殊構造車</t>
  </si>
  <si>
    <t>線路建設保守用工作車</t>
  </si>
  <si>
    <t>鋼索鉄道用車両</t>
  </si>
  <si>
    <t>架空索道用搬器</t>
  </si>
  <si>
    <t>閉鎖式のもの</t>
  </si>
  <si>
    <t>無軌条電車</t>
  </si>
  <si>
    <t>特殊自動車（この項には、別表第二に掲げる減価償却資産に含まれるブルドーザー、パワーショベルその他の自走式作業用機械並びにトラクター及び農林業用運搬機具を含まない。）</t>
  </si>
  <si>
    <t>消防車、救急車、レントゲン車、散水車、放送宣伝車、移動無線車及びチップ製造車</t>
  </si>
  <si>
    <t>モータースィーパー及び除雪車</t>
  </si>
  <si>
    <t>タンク車、じんかい車、し尿車、寝台車、霊きゆう車、トラックミキサー、レッカーその他特殊車体を架装したもの</t>
  </si>
  <si>
    <t>小型車（じんかい車及びし尿車にあつては積載量が二トン以下、その他のものにあつては総排気量が二リットル以下のものをいう。）</t>
  </si>
  <si>
    <t>運送事業用、貸自動車業用又は自動車教習所用の車両及び運搬具（前掲のものを除く。）</t>
  </si>
  <si>
    <t>自動車（二輪又は三輪自動車を含み、乗合自動車を除く。）</t>
  </si>
  <si>
    <t>小型車（貨物自動車にあつては積載量が二トン以下、その他のものにあつては総排気量が二リットル以下のものをいう。）</t>
  </si>
  <si>
    <t>大型乗用車（総排気量が三リットル以上のものをいう。）</t>
  </si>
  <si>
    <t>乗合自動車</t>
  </si>
  <si>
    <t>自転車及びリヤカー</t>
  </si>
  <si>
    <t>被けん引車その他のもの</t>
  </si>
  <si>
    <t>前掲のもの以外のもの</t>
  </si>
  <si>
    <t>自動車（二輪又は三輪自動車を除く。）</t>
  </si>
  <si>
    <t>小型車（総排気量が〇・六六リットル以下のものをいう。）</t>
  </si>
  <si>
    <t>貨物自動車</t>
  </si>
  <si>
    <t>ダンプ式のもの</t>
  </si>
  <si>
    <t>報道通信用のもの</t>
  </si>
  <si>
    <t>二輪又は三輪自動車</t>
  </si>
  <si>
    <t>自転車</t>
  </si>
  <si>
    <t>鉱山用人車、炭車、鉱車及び台車</t>
  </si>
  <si>
    <t>フォークリフト</t>
  </si>
  <si>
    <t>トロッコ</t>
  </si>
  <si>
    <t>自走能力を有するもの</t>
  </si>
  <si>
    <t>工具</t>
  </si>
  <si>
    <t>測定工具及び検査工具（電気又は電子を利用するものを含む。）</t>
  </si>
  <si>
    <t>治具及び取付工具</t>
  </si>
  <si>
    <t>ロール</t>
  </si>
  <si>
    <t>金属圧延用のもの</t>
  </si>
  <si>
    <t>なつ染ロール、粉砕ロール、混練ロールその他のもの</t>
  </si>
  <si>
    <t>型（型枠を含む。）、鍛圧工具及び打抜工具</t>
  </si>
  <si>
    <t>プレスその他の金属加工用金型、合成樹脂、ゴム又はガラス成型用金型及び鋳造用型</t>
  </si>
  <si>
    <t>切削工具</t>
  </si>
  <si>
    <t>金属製柱及びカッペ</t>
  </si>
  <si>
    <t>活字及び活字に常用される金属</t>
  </si>
  <si>
    <t>購入活字（活字の形状のまま反復使用するものに限る。）</t>
  </si>
  <si>
    <t>自製活字及び活字に常用される金属</t>
  </si>
  <si>
    <t>白金ノズル</t>
  </si>
  <si>
    <t>前掲の区分によらないもの</t>
  </si>
  <si>
    <t>その他の主として金属製のもの</t>
  </si>
  <si>
    <t>器具及び備品</t>
  </si>
  <si>
    <t>１　家具、電気機器、ガス機器及び家庭用品（他の項に掲げるものを除く。）</t>
  </si>
  <si>
    <t>事務机、事務いす及びキャビネット</t>
  </si>
  <si>
    <t>応接セット</t>
  </si>
  <si>
    <t>接客業用のもの</t>
  </si>
  <si>
    <t>ベッド</t>
  </si>
  <si>
    <t>児童用机及びいす</t>
  </si>
  <si>
    <t>陳列だな及び陳列ケース</t>
  </si>
  <si>
    <t>冷凍機付又は冷蔵機付のもの</t>
  </si>
  <si>
    <t>その他の家具</t>
  </si>
  <si>
    <t>ラジオ、テレビジョン、テープレコーダーその他の音響機器</t>
  </si>
  <si>
    <t>冷房用又は暖房用機器</t>
  </si>
  <si>
    <t>電気冷蔵庫、電気洗濯機その他これらに類する電気又はガス機器</t>
  </si>
  <si>
    <t>氷冷蔵庫及び冷蔵ストッカー（電気式のものを除く。）</t>
  </si>
  <si>
    <t>カーテン、座ぶとん、寝具、丹前その他これらに類する繊維製品</t>
  </si>
  <si>
    <t>じゆうたんその他の床用敷物</t>
  </si>
  <si>
    <t>小売業用、接客業用、放送用、レコード吹込用又は劇場用のもの</t>
  </si>
  <si>
    <t>室内装飾品</t>
  </si>
  <si>
    <t>食事又はちゆう房用品</t>
  </si>
  <si>
    <t>陶磁器製又はガラス製のもの</t>
  </si>
  <si>
    <t>２　事務機器及び通信機器</t>
  </si>
  <si>
    <t>謄写機器及びタイプライター</t>
  </si>
  <si>
    <t>孔版印刷又は印書業用のもの</t>
  </si>
  <si>
    <t>電子計算機</t>
  </si>
  <si>
    <t>パーソナルコンピューター（サーバー用のものを除く。）</t>
  </si>
  <si>
    <t>複写機、計算機（電子計算機を除く。）、金銭登録機、タイムレコーダーその他これらに類するもの</t>
  </si>
  <si>
    <t>その他の事務機器</t>
  </si>
  <si>
    <t>テレタイプライター及びファクシミリ</t>
  </si>
  <si>
    <t>インターホーン及び放送用設備</t>
  </si>
  <si>
    <t>電話設備その他の通信機器</t>
  </si>
  <si>
    <t>デジタル構内交換設備及びデジタルボタン電話設備</t>
  </si>
  <si>
    <t>３　時計、試験機器及び測定機器</t>
  </si>
  <si>
    <t>時計</t>
  </si>
  <si>
    <t>度量衡器</t>
  </si>
  <si>
    <t>試験又は測定機器</t>
  </si>
  <si>
    <t>４　光学機器及び写真製作機器</t>
  </si>
  <si>
    <t>オペラグラス</t>
  </si>
  <si>
    <t>カメラ、映画撮影機、映写機及び望遠鏡</t>
  </si>
  <si>
    <t>引伸機、焼付機、乾燥機、顕微鏡その他の機器</t>
  </si>
  <si>
    <t>５　看板及び広告器具</t>
  </si>
  <si>
    <t>看板、ネオンサイン及び気球</t>
  </si>
  <si>
    <t>マネキン人形及び模型</t>
  </si>
  <si>
    <t>６　容器及び金庫</t>
  </si>
  <si>
    <t>ボンベ</t>
  </si>
  <si>
    <t>溶接製のもの</t>
  </si>
  <si>
    <t>鍛造製のもの</t>
  </si>
  <si>
    <t>塩素用のもの</t>
  </si>
  <si>
    <t>ドラムかん、コンテナーその他の容器</t>
  </si>
  <si>
    <t>大型コンテナー（長さが六メートル以上のものに限る。）</t>
  </si>
  <si>
    <t>金庫</t>
  </si>
  <si>
    <t>手さげ金庫</t>
  </si>
  <si>
    <t>７　理容又は美容機器</t>
  </si>
  <si>
    <t>８　医療機器</t>
  </si>
  <si>
    <t>消毒殺菌用機器</t>
  </si>
  <si>
    <t>手術機器</t>
  </si>
  <si>
    <t>血液透析又は血しよう交換用機器</t>
  </si>
  <si>
    <t>ハバードタンクその他の作動部分を有する機能回復訓練機器</t>
  </si>
  <si>
    <t>調剤機器</t>
  </si>
  <si>
    <t>歯科診療用ユニット</t>
  </si>
  <si>
    <t>光学検査機器</t>
  </si>
  <si>
    <t>ファイバースコープ</t>
  </si>
  <si>
    <t>レントゲンその他の電子装置を使用する機器</t>
  </si>
  <si>
    <t>移動式のもの、救急医療用のもの及び自動血液分析器</t>
  </si>
  <si>
    <t>９　娯楽又はスポーツ器具及び興行又は演劇用具</t>
  </si>
  <si>
    <t>たまつき用具</t>
  </si>
  <si>
    <t>パチンコ器、ビンゴ器その他これらに類する球戯用具及び射的用具</t>
  </si>
  <si>
    <t>ご、しようぎ、まあじやん、その他の遊戯具</t>
  </si>
  <si>
    <t>スポーツ具</t>
  </si>
  <si>
    <t>劇場用観客いす</t>
  </si>
  <si>
    <t>どんちよう及び幕</t>
  </si>
  <si>
    <t>衣しよう、かつら、小道具及び大道具</t>
  </si>
  <si>
    <t>１０　生物</t>
  </si>
  <si>
    <t>植物</t>
  </si>
  <si>
    <t>貸付業用のもの</t>
  </si>
  <si>
    <t>動物</t>
  </si>
  <si>
    <t>魚類</t>
  </si>
  <si>
    <t>鳥類</t>
  </si>
  <si>
    <t>１１　前掲のもの以外のもの</t>
  </si>
  <si>
    <t>映画フィルム（スライドを含む。）、磁気テープ及びレコード</t>
  </si>
  <si>
    <t>シート及びロープ</t>
  </si>
  <si>
    <t>きのこ栽培用ほだ木</t>
  </si>
  <si>
    <t>漁具</t>
  </si>
  <si>
    <t>葬儀用具</t>
  </si>
  <si>
    <t>楽器</t>
  </si>
  <si>
    <t>自動販売機（手動のものを含む。）</t>
  </si>
  <si>
    <t>無人駐車管理装置</t>
  </si>
  <si>
    <t>焼却炉</t>
  </si>
  <si>
    <t>１２　前掲する資産のうち、当該資産について定められている前掲の耐用年数によるもの以外のもの及び前掲の区分によらないもの</t>
  </si>
  <si>
    <t>別表第二　機械及び装置の耐用年数表</t>
  </si>
  <si>
    <t>番号</t>
  </si>
  <si>
    <t>設備の種類</t>
  </si>
  <si>
    <t>細目</t>
  </si>
  <si>
    <t>食料品製造業用設備</t>
  </si>
  <si>
    <t>飲料、たばこ又は飼料製造業用設備</t>
  </si>
  <si>
    <t>繊維工業用設備</t>
  </si>
  <si>
    <t>炭素繊維製造設備</t>
  </si>
  <si>
    <t>　黒鉛化炉</t>
  </si>
  <si>
    <t>　その他の設備</t>
  </si>
  <si>
    <t>その他の設備</t>
  </si>
  <si>
    <t>木材又は木製品（家具を除く。）製造業用設備</t>
  </si>
  <si>
    <t>家具又は装備品製造業用設備</t>
  </si>
  <si>
    <t>パルプ、紙又は紙加工品製造業用設備</t>
  </si>
  <si>
    <t>印刷業又は印刷関連業用設備</t>
  </si>
  <si>
    <t>デジタル印刷システム設備</t>
  </si>
  <si>
    <t>製本業用設備</t>
  </si>
  <si>
    <t>新聞業用設備</t>
  </si>
  <si>
    <t>　モノタイプ、写真又は通信設備</t>
  </si>
  <si>
    <t>化学工業用設備</t>
  </si>
  <si>
    <t>臭素、よう素又は塩素、臭素若しくはよう素化合物製造設備</t>
  </si>
  <si>
    <t>塩化りん製造設備</t>
  </si>
  <si>
    <t>活性炭製造設備</t>
  </si>
  <si>
    <t>ゼラチン又はにかわ製造設備</t>
  </si>
  <si>
    <t>半導体用フォトレジスト製造設備</t>
  </si>
  <si>
    <t>フラットパネル用カラーフィルター、偏光板又は偏光板用フィルム製造設備</t>
  </si>
  <si>
    <t>石油製品又は石炭製品製造業用設備</t>
  </si>
  <si>
    <t>プラスチック製品製造業用設備（他の号に掲げるものを除く。）</t>
  </si>
  <si>
    <t>ゴム製品製造業用設備</t>
  </si>
  <si>
    <t>なめし革、なめし革製品又は毛皮製造業用設備</t>
  </si>
  <si>
    <t>窯業又は土石製品製造業用設備</t>
  </si>
  <si>
    <t>鉄鋼業用設備</t>
  </si>
  <si>
    <t>表面処理鋼材若しくは鉄粉製造業又は鉄スクラップ加工処理業用設備</t>
  </si>
  <si>
    <t>純鉄、原鉄、ベースメタル、フェロアロイ、鉄素形材又は鋳鉄管製造業用設備</t>
  </si>
  <si>
    <t>非鉄金属製造業用設備</t>
  </si>
  <si>
    <t>核燃料物質加工設備</t>
  </si>
  <si>
    <t>金属製品製造業用設備</t>
  </si>
  <si>
    <t>金属被覆及び彫刻業又は打はく及び金属製ネームプレート製造業用設備</t>
  </si>
  <si>
    <t>はん用機械器具（はん用性を有するもので、他の器具及び備品並びに機械及び装置に組み込み、又は取り付けることによりその用に供されるものをいう。）製造業用設備（第二〇号及び第二二号に掲げるものを除く。）</t>
  </si>
  <si>
    <t>生産用機械器具（物の生産の用に供されるものをいう。）製造業用設備（次号及び第二一号に掲げるものを除く。）</t>
  </si>
  <si>
    <t>金属加工機械製造設備</t>
  </si>
  <si>
    <t>業務用機械器具（業務用又はサービスの生産の用に供されるもの（これらのものであつて物の生産の用に供されるものを含む。）をいう。）製造業用設備（第一七号、第二一号及び第二三号に掲げるものを除く。）</t>
  </si>
  <si>
    <t>電子部品、デバイス又は電子回路製造業用設備</t>
  </si>
  <si>
    <t>光ディスク（追記型又は書換え型のものに限る。）製造設備</t>
  </si>
  <si>
    <t>プリント配線基板製造設備</t>
  </si>
  <si>
    <t>フラットパネルディスプレイ、半導体集積回路又は半導体素子製造設備</t>
  </si>
  <si>
    <t>電気機械器具製造業用設備</t>
  </si>
  <si>
    <t>情報通信機械器具製造業用設備</t>
  </si>
  <si>
    <t>輸送用機械器具製造業用設備</t>
  </si>
  <si>
    <t>その他の製造業用設備</t>
  </si>
  <si>
    <t>農業用設備</t>
  </si>
  <si>
    <t>林業用設備</t>
  </si>
  <si>
    <t>漁業用設備（次号に掲げるものを除く。）</t>
  </si>
  <si>
    <t>水産養殖業用設備</t>
  </si>
  <si>
    <t>鉱業、採石業又は砂利採取業用設備</t>
  </si>
  <si>
    <t>石油又は天然ガス鉱業用設備</t>
  </si>
  <si>
    <t>　坑井設備</t>
  </si>
  <si>
    <t>　掘さく設備</t>
  </si>
  <si>
    <t>総合工事業用設備</t>
  </si>
  <si>
    <t>電気業用設備</t>
  </si>
  <si>
    <t>電気業用水力発電設備</t>
  </si>
  <si>
    <t>その他の水力発電設備</t>
  </si>
  <si>
    <t>汽力発電設備</t>
  </si>
  <si>
    <t>内燃力又はガスタービン発電設備</t>
  </si>
  <si>
    <t>送電又は電気業用変電若しくは配電設備</t>
  </si>
  <si>
    <t>　需要者用計器</t>
  </si>
  <si>
    <t>　柱上変圧器</t>
  </si>
  <si>
    <t>鉄道又は軌道業用変電設備</t>
  </si>
  <si>
    <t>　主として金属製のもの</t>
  </si>
  <si>
    <t>ガス業用設備</t>
  </si>
  <si>
    <t>製造用設備</t>
  </si>
  <si>
    <t>供給用設備</t>
  </si>
  <si>
    <t>　鋳鉄製導管</t>
  </si>
  <si>
    <t>　鋳鉄製導管以外の導管</t>
  </si>
  <si>
    <t>　需要者用計量器</t>
  </si>
  <si>
    <t>熱供給業用設備</t>
  </si>
  <si>
    <t>水道業用設備</t>
  </si>
  <si>
    <t>通信業用設備</t>
  </si>
  <si>
    <t>放送業用設備</t>
  </si>
  <si>
    <t>映像、音声又は文字情報制作業用設備</t>
  </si>
  <si>
    <t>鉄道業用設備</t>
  </si>
  <si>
    <t>自動改札装置</t>
  </si>
  <si>
    <t>道路貨物運送業用設備</t>
  </si>
  <si>
    <t>倉庫業用設備</t>
  </si>
  <si>
    <t>運輸に附帯するサービス業用設備</t>
  </si>
  <si>
    <t>飲食料品卸売業用設備</t>
  </si>
  <si>
    <t>建築材料、鉱物又は金属材料等卸売業用設備</t>
  </si>
  <si>
    <t>石油又は液化石油ガス卸売用設備（貯そうを除く。）</t>
  </si>
  <si>
    <t>飲食料品小売業用設備</t>
  </si>
  <si>
    <t>その他の小売業用設備</t>
  </si>
  <si>
    <t>ガソリン又は液化石油ガススタンド設備</t>
  </si>
  <si>
    <t>技術サービス業用設備（他の号に掲げるものを除く。）</t>
  </si>
  <si>
    <t>計量証明業用設備</t>
  </si>
  <si>
    <t>宿泊業用設備</t>
  </si>
  <si>
    <t>飲食店業用設備</t>
  </si>
  <si>
    <t>洗濯業、理容業、美容業又は浴場業用設備</t>
  </si>
  <si>
    <t>その他の生活関連サービス業用設備</t>
  </si>
  <si>
    <t>娯楽業用設備</t>
  </si>
  <si>
    <t>映画館又は劇場用設備</t>
  </si>
  <si>
    <t>遊園地用設備</t>
  </si>
  <si>
    <t>ボウリング場用設備</t>
  </si>
  <si>
    <t>教育業（学校教育業を除く。）又は学習支援業用設備</t>
  </si>
  <si>
    <t>教習用運転シミュレータ設備</t>
  </si>
  <si>
    <t>自動車整備業用設備</t>
  </si>
  <si>
    <t>その他のサービス業用設備</t>
  </si>
  <si>
    <t>前掲の機械及び装置以外のもの並びに前掲の区分によらないもの</t>
  </si>
  <si>
    <t>機械式駐車設備</t>
  </si>
  <si>
    <t>ブルドーザー、パワーショベルその他の自走式作業用機械設備</t>
  </si>
  <si>
    <t>別表第三　無形減価償却資産の耐用年数表</t>
  </si>
  <si>
    <t>漁業権</t>
  </si>
  <si>
    <t>ダム使用権</t>
  </si>
  <si>
    <t>水利権</t>
  </si>
  <si>
    <t>特許権</t>
  </si>
  <si>
    <t>実用新案権</t>
  </si>
  <si>
    <t>意匠権</t>
  </si>
  <si>
    <t>商標権</t>
  </si>
  <si>
    <t>ソフトウエア</t>
  </si>
  <si>
    <t>複写して販売するための原本</t>
  </si>
  <si>
    <t>育成者権</t>
  </si>
  <si>
    <t>種苗法（平成十年法律第八十三号）第四条第二項に規定する品種</t>
  </si>
  <si>
    <t>その他</t>
  </si>
  <si>
    <t>営業権</t>
  </si>
  <si>
    <t>専用側線利用権</t>
  </si>
  <si>
    <t>鉄道軌道連絡通行施設利用権</t>
  </si>
  <si>
    <t>電気ガス供給施設利用権</t>
  </si>
  <si>
    <t>熱供給施設利用権</t>
  </si>
  <si>
    <t>水道施設利用権</t>
  </si>
  <si>
    <t>工業用水道施設利用権</t>
  </si>
  <si>
    <t>電気通信施設利用権</t>
  </si>
  <si>
    <t>資産評価及び固定資産台帳整備の手引き　別紙3-1において開始時のみ認められている耐用年数</t>
    <rPh sb="0" eb="2">
      <t>シサン</t>
    </rPh>
    <rPh sb="2" eb="4">
      <t>ヒョウカ</t>
    </rPh>
    <rPh sb="4" eb="5">
      <t>オヨ</t>
    </rPh>
    <rPh sb="6" eb="8">
      <t>コテイ</t>
    </rPh>
    <rPh sb="8" eb="10">
      <t>シサン</t>
    </rPh>
    <rPh sb="10" eb="12">
      <t>ダイチョウ</t>
    </rPh>
    <rPh sb="12" eb="14">
      <t>セイビ</t>
    </rPh>
    <rPh sb="15" eb="17">
      <t>テビ</t>
    </rPh>
    <rPh sb="19" eb="21">
      <t>ベッシ</t>
    </rPh>
    <rPh sb="28" eb="30">
      <t>カイシ</t>
    </rPh>
    <rPh sb="30" eb="31">
      <t>ジ</t>
    </rPh>
    <rPh sb="33" eb="34">
      <t>ミト</t>
    </rPh>
    <rPh sb="40" eb="42">
      <t>タイヨウ</t>
    </rPh>
    <rPh sb="42" eb="44">
      <t>ネンスウ</t>
    </rPh>
    <phoneticPr fontId="2"/>
  </si>
  <si>
    <t>道路(林道・農道を含む)</t>
    <rPh sb="0" eb="2">
      <t>ドウロ</t>
    </rPh>
    <rPh sb="3" eb="5">
      <t>リンドウ</t>
    </rPh>
    <rPh sb="6" eb="7">
      <t>ノウ</t>
    </rPh>
    <rPh sb="7" eb="8">
      <t>ドウ</t>
    </rPh>
    <rPh sb="9" eb="10">
      <t>フク</t>
    </rPh>
    <phoneticPr fontId="2"/>
  </si>
  <si>
    <t>治水</t>
    <rPh sb="0" eb="2">
      <t>チスイ</t>
    </rPh>
    <phoneticPr fontId="2"/>
  </si>
  <si>
    <t>別表第四　生物の耐用年数表</t>
  </si>
  <si>
    <t>牛</t>
  </si>
  <si>
    <t>繁殖用（家畜改良増殖法（昭和二十五年法律第二百九号）に基づく種付証明書、授精証明書、体内受精卵移植証明書又は体外受精卵移植証明書のあるものに限る。）</t>
  </si>
  <si>
    <t>六</t>
  </si>
  <si>
    <t>　役肉用牛</t>
  </si>
  <si>
    <t>　乳用牛</t>
  </si>
  <si>
    <t>四</t>
  </si>
  <si>
    <t>種付用（家畜改良増殖法に基づく種畜証明書の交付を受けた種おす牛に限る。）</t>
  </si>
  <si>
    <t>その他用</t>
  </si>
  <si>
    <t>馬</t>
  </si>
  <si>
    <t>繁殖用（家畜改良増殖法に基づく種付証明書又は授精証明書のあるものに限る。）</t>
  </si>
  <si>
    <t>種付用（家畜改良増殖法に基づく種畜証明書の交付を受けた種おす馬に限る。）</t>
  </si>
  <si>
    <t>競走用</t>
  </si>
  <si>
    <t>八</t>
  </si>
  <si>
    <t>豚</t>
  </si>
  <si>
    <t>三</t>
  </si>
  <si>
    <t>綿羊及びやぎ</t>
  </si>
  <si>
    <t>種付用</t>
  </si>
  <si>
    <t>かんきつ樹</t>
  </si>
  <si>
    <t>温州みかん</t>
  </si>
  <si>
    <t>二八</t>
  </si>
  <si>
    <t>三〇</t>
  </si>
  <si>
    <t>りんご樹</t>
  </si>
  <si>
    <t>わい化りんご</t>
  </si>
  <si>
    <t>二〇</t>
  </si>
  <si>
    <t>二九</t>
  </si>
  <si>
    <t>ぶどう樹</t>
  </si>
  <si>
    <t>温室ぶどう</t>
  </si>
  <si>
    <t>一二</t>
  </si>
  <si>
    <t>一五</t>
  </si>
  <si>
    <t>なし樹</t>
  </si>
  <si>
    <t>二六</t>
  </si>
  <si>
    <t>桃樹</t>
  </si>
  <si>
    <t>桜桃樹</t>
  </si>
  <si>
    <t>二一</t>
  </si>
  <si>
    <t>びわ樹</t>
  </si>
  <si>
    <t>くり樹</t>
  </si>
  <si>
    <t>二五</t>
  </si>
  <si>
    <t>梅樹</t>
  </si>
  <si>
    <t>かき樹</t>
  </si>
  <si>
    <t>三六</t>
  </si>
  <si>
    <t>あんず樹</t>
  </si>
  <si>
    <t>すもも樹</t>
  </si>
  <si>
    <t>一六</t>
  </si>
  <si>
    <t>いちじく樹</t>
  </si>
  <si>
    <t>一一</t>
  </si>
  <si>
    <t>キウイフルーツ樹</t>
  </si>
  <si>
    <t>二二</t>
  </si>
  <si>
    <t>ブルーベリー樹</t>
  </si>
  <si>
    <t>パイナップル</t>
  </si>
  <si>
    <t>茶樹</t>
  </si>
  <si>
    <t>三四</t>
  </si>
  <si>
    <t>オリーブ樹</t>
  </si>
  <si>
    <t>つばき樹</t>
  </si>
  <si>
    <t>桑樹</t>
  </si>
  <si>
    <t>立て通し</t>
  </si>
  <si>
    <t>一八</t>
  </si>
  <si>
    <t>根刈り、中刈り、高刈り</t>
  </si>
  <si>
    <t>九</t>
  </si>
  <si>
    <t>こりやなぎ</t>
  </si>
  <si>
    <t>一〇</t>
  </si>
  <si>
    <t>みつまた</t>
  </si>
  <si>
    <t>五</t>
  </si>
  <si>
    <t>こうぞ</t>
  </si>
  <si>
    <t>もう宗竹</t>
  </si>
  <si>
    <t>アスパラガス</t>
  </si>
  <si>
    <t>ラミー</t>
  </si>
  <si>
    <t>まおらん</t>
  </si>
  <si>
    <t>ホップ</t>
  </si>
  <si>
    <t xml:space="preserve">別表第五　公害防止用減価償却資産の耐用年数表 </t>
  </si>
  <si>
    <t>機械及び装置</t>
  </si>
  <si>
    <t xml:space="preserve">別表第六　開発研究用減価償却資産の耐用年数表 </t>
  </si>
  <si>
    <t>建物及び建物附属設備</t>
  </si>
  <si>
    <t>建物の全部又は一部を低温室、恒温室、無響室、電磁しやへい室、放射性同位元素取扱室その他の特殊室にするために特に施設した内部造作又は建物附属設備</t>
  </si>
  <si>
    <t>風どう、試験水そう及び防壁</t>
  </si>
  <si>
    <t>ガス又は工業薬品貯そう、アンテナ、鉄塔及び特殊用途に使用するもの</t>
  </si>
  <si>
    <t>七</t>
  </si>
  <si>
    <t>試験又は測定機器、計算機器、撮影機及び顕微鏡</t>
  </si>
  <si>
    <t>汎用ポンプ、汎用モーター、汎用金属工作機械、汎用金属加工機械その他これらに類するもの</t>
  </si>
  <si>
    <t>調査票反映用</t>
    <rPh sb="0" eb="3">
      <t>チョウサヒョウ</t>
    </rPh>
    <rPh sb="3" eb="5">
      <t>ハンエイ</t>
    </rPh>
    <rPh sb="5" eb="6">
      <t>ヨウ</t>
    </rPh>
    <phoneticPr fontId="2"/>
  </si>
  <si>
    <t>⇒例</t>
    <rPh sb="1" eb="2">
      <t>レイ</t>
    </rPh>
    <phoneticPr fontId="2"/>
  </si>
  <si>
    <t>資産名カナ</t>
    <rPh sb="0" eb="2">
      <t>シサン</t>
    </rPh>
    <rPh sb="2" eb="3">
      <t>メイ</t>
    </rPh>
    <phoneticPr fontId="6"/>
  </si>
  <si>
    <t>課</t>
    <rPh sb="0" eb="1">
      <t>カ</t>
    </rPh>
    <phoneticPr fontId="6"/>
  </si>
  <si>
    <t>施設No</t>
    <rPh sb="0" eb="2">
      <t>シセツ</t>
    </rPh>
    <phoneticPr fontId="6"/>
  </si>
  <si>
    <t>コード</t>
    <phoneticPr fontId="2"/>
  </si>
  <si>
    <t>総務費</t>
  </si>
  <si>
    <t>民生費</t>
  </si>
  <si>
    <t>衛生費</t>
  </si>
  <si>
    <t>労働費</t>
  </si>
  <si>
    <t>農林水産業費</t>
  </si>
  <si>
    <t>土木費</t>
  </si>
  <si>
    <t>教育費</t>
  </si>
  <si>
    <t>災害復旧費</t>
  </si>
  <si>
    <t>諸支出金</t>
  </si>
  <si>
    <t>保健体育費</t>
  </si>
  <si>
    <t>農林水産施設災害復旧費</t>
  </si>
  <si>
    <t>土木施設災害復旧費</t>
  </si>
  <si>
    <t>文教施設災害復旧費</t>
  </si>
  <si>
    <t>その他公共施設災害復旧費</t>
  </si>
  <si>
    <t>普通財産取得費</t>
  </si>
  <si>
    <t>一般管理費</t>
  </si>
  <si>
    <t>文書法規費</t>
  </si>
  <si>
    <t>企画費</t>
  </si>
  <si>
    <t>情報管理費</t>
  </si>
  <si>
    <t>出張所費</t>
  </si>
  <si>
    <t>職員研修費</t>
  </si>
  <si>
    <t>防犯費</t>
  </si>
  <si>
    <t>町民生活費</t>
  </si>
  <si>
    <t>諸費</t>
  </si>
  <si>
    <t>土地開発基金費</t>
  </si>
  <si>
    <t>財政調整基金費</t>
  </si>
  <si>
    <t>減債基金費</t>
  </si>
  <si>
    <t>庁舎建設基金費</t>
  </si>
  <si>
    <t>まちづくり推進基金費</t>
  </si>
  <si>
    <t>国際親善交流基金費</t>
  </si>
  <si>
    <t>災害救助基金費</t>
  </si>
  <si>
    <t>地域福祉基金費</t>
  </si>
  <si>
    <t>産業振興基金費</t>
  </si>
  <si>
    <t>東日本大震災復興推進基金費</t>
  </si>
  <si>
    <t>選挙啓発費</t>
  </si>
  <si>
    <t>栃木県議会議員選挙費</t>
  </si>
  <si>
    <t>諸統計調査費</t>
  </si>
  <si>
    <t>高齢者福祉費</t>
  </si>
  <si>
    <t>社会福祉施設費</t>
  </si>
  <si>
    <t>国民年金費</t>
  </si>
  <si>
    <t>母子福祉費</t>
  </si>
  <si>
    <t>障害児通園ホーム費</t>
  </si>
  <si>
    <t>健康増進費</t>
  </si>
  <si>
    <t>母子保健費</t>
  </si>
  <si>
    <t>精神衛生費</t>
  </si>
  <si>
    <t>保健福祉施設費</t>
  </si>
  <si>
    <t>塵芥処理費</t>
  </si>
  <si>
    <t>畜産業費</t>
  </si>
  <si>
    <t>農地費</t>
  </si>
  <si>
    <t>地籍調査費</t>
  </si>
  <si>
    <t>ふれあい女性センター費</t>
  </si>
  <si>
    <t>商工業振興費</t>
  </si>
  <si>
    <t>おもちゃ博物館費</t>
  </si>
  <si>
    <t>土地区画整理費</t>
  </si>
  <si>
    <t>街路費</t>
  </si>
  <si>
    <t>公共下水道費</t>
  </si>
  <si>
    <t>公園費</t>
  </si>
  <si>
    <t>消防施設費</t>
  </si>
  <si>
    <t>水防費</t>
  </si>
  <si>
    <t>幼稚園振興費</t>
  </si>
  <si>
    <t>歴史民俗資料館費</t>
  </si>
  <si>
    <t>ふれあい広場費</t>
  </si>
  <si>
    <t>生涯学習館費</t>
  </si>
  <si>
    <t>保健体育総務費</t>
  </si>
  <si>
    <t>体育施設費</t>
  </si>
  <si>
    <t>農業用施設災害復旧費</t>
  </si>
  <si>
    <t>道路橋梁災害復旧費</t>
  </si>
  <si>
    <t>公立学校施設災害復旧費</t>
  </si>
  <si>
    <t>公共施設災害復旧費</t>
  </si>
  <si>
    <t>元金</t>
  </si>
  <si>
    <t>土地建物取得費</t>
  </si>
  <si>
    <t>有価証券取得費</t>
  </si>
  <si>
    <t>町長部局</t>
  </si>
  <si>
    <t>総合政策課</t>
  </si>
  <si>
    <t>税務課</t>
  </si>
  <si>
    <t>民生部</t>
  </si>
  <si>
    <t>住民課</t>
  </si>
  <si>
    <t>生活環境課</t>
  </si>
  <si>
    <t>健康福祉課</t>
  </si>
  <si>
    <t>こども未来課</t>
  </si>
  <si>
    <t>経済部</t>
  </si>
  <si>
    <t>農政課</t>
  </si>
  <si>
    <t>商工観光課</t>
  </si>
  <si>
    <t>建設課</t>
  </si>
  <si>
    <t>教育委員会事務局</t>
  </si>
  <si>
    <t>学校教育課</t>
  </si>
  <si>
    <t>議会事務局</t>
  </si>
  <si>
    <t>下都賀郡壬生町</t>
  </si>
  <si>
    <t>ｼﾓﾂｶﾞｸﾞﾝﾐﾌﾞﾏﾁ</t>
  </si>
  <si>
    <t>あけぼの町</t>
  </si>
  <si>
    <t>ｱｹﾎﾞﾉﾁｮｳ</t>
  </si>
  <si>
    <t>いずみ町</t>
  </si>
  <si>
    <t>ｲｽﾞﾐﾁｮｳ</t>
  </si>
  <si>
    <t>駅東町</t>
  </si>
  <si>
    <t>ｴｷﾋｶﾞｼﾏﾁ</t>
  </si>
  <si>
    <t>落合</t>
  </si>
  <si>
    <t>ｵﾁｱｲ</t>
  </si>
  <si>
    <t>おもちゃのまち</t>
  </si>
  <si>
    <t>ｵﾓﾁｬﾉﾏﾁ</t>
  </si>
  <si>
    <t>表町</t>
  </si>
  <si>
    <t>ｵﾓﾃﾏﾁ</t>
  </si>
  <si>
    <t>上稲葉</t>
  </si>
  <si>
    <t>ｶﾐｲﾅﾊﾞ</t>
  </si>
  <si>
    <t>北小林</t>
  </si>
  <si>
    <t>ｷﾀｺﾊﾞﾔｼ</t>
  </si>
  <si>
    <t>国谷</t>
  </si>
  <si>
    <t>ｸﾆﾔ</t>
  </si>
  <si>
    <t>寿町</t>
  </si>
  <si>
    <t>ｺﾄﾌﾞｷﾁｮｳ</t>
  </si>
  <si>
    <t>幸町</t>
  </si>
  <si>
    <t>ｻｲﾜｲﾁｮｳ</t>
  </si>
  <si>
    <t>至宝</t>
  </si>
  <si>
    <t>ｼﾎｳ</t>
  </si>
  <si>
    <t>下稲葉</t>
  </si>
  <si>
    <t>ｼﾓｲﾅﾊﾞ</t>
  </si>
  <si>
    <t>助谷</t>
  </si>
  <si>
    <t>ｽｹｶﾞｲ</t>
  </si>
  <si>
    <t>大師町</t>
  </si>
  <si>
    <t>ﾀﾞｲｼﾏﾁ</t>
  </si>
  <si>
    <t>中央町</t>
  </si>
  <si>
    <t>ﾁｭｳｵｳﾁｮｳ</t>
  </si>
  <si>
    <t>通町</t>
    <phoneticPr fontId="2"/>
  </si>
  <si>
    <t>ﾄｵﾘﾏﾁ</t>
  </si>
  <si>
    <t>中泉</t>
  </si>
  <si>
    <t>ﾅｶｲｽﾞﾐ</t>
  </si>
  <si>
    <t>七ツ石</t>
  </si>
  <si>
    <t>ﾅﾅﾂｲｼ</t>
  </si>
  <si>
    <t>羽生田</t>
  </si>
  <si>
    <t>ﾊﾆｭｳﾀﾞ</t>
  </si>
  <si>
    <t>福和田</t>
  </si>
  <si>
    <t>ﾌｸﾜﾀﾞ</t>
  </si>
  <si>
    <t>藤井</t>
  </si>
  <si>
    <t>ﾌｼﾞｲ</t>
  </si>
  <si>
    <t>本丸</t>
  </si>
  <si>
    <t>ﾎﾝﾏﾙ</t>
  </si>
  <si>
    <t>緑町</t>
  </si>
  <si>
    <t>ﾐﾄﾞﾘﾁｮｳ</t>
  </si>
  <si>
    <t>壬生甲</t>
  </si>
  <si>
    <t>ﾐﾌﾞｺｳ</t>
  </si>
  <si>
    <t>壬生乙</t>
  </si>
  <si>
    <t>ﾐﾌﾞｵﾂ</t>
  </si>
  <si>
    <t>壬生丁</t>
  </si>
  <si>
    <t>ﾐﾌﾞﾃｲ</t>
  </si>
  <si>
    <t>みぶ羽生田産業団地</t>
  </si>
  <si>
    <t>ﾐﾌﾞﾊﾆｭｳﾀﾞｻﾝｷﾞｮｳﾀﾞﾝﾁ</t>
  </si>
  <si>
    <t>元町</t>
  </si>
  <si>
    <t>ﾓﾄﾏﾁ</t>
  </si>
  <si>
    <t>安塚</t>
  </si>
  <si>
    <t>ﾔｽﾂﾞｶ</t>
  </si>
  <si>
    <t>若草町</t>
  </si>
  <si>
    <t>ﾜｶｸｻﾁｮｳ</t>
  </si>
  <si>
    <t>総務部</t>
    <phoneticPr fontId="2"/>
  </si>
  <si>
    <t>総務課</t>
    <phoneticPr fontId="2"/>
  </si>
  <si>
    <t>国民健康保険事業特別会計</t>
    <phoneticPr fontId="6"/>
  </si>
  <si>
    <t>下水道事業特別会計</t>
  </si>
  <si>
    <t>介護保険事業特別会計</t>
  </si>
  <si>
    <t>後期高齢者医療事業特別会計</t>
  </si>
  <si>
    <t>農業集落排水事業特別会計</t>
    <phoneticPr fontId="2"/>
  </si>
  <si>
    <t>本庁舎</t>
  </si>
  <si>
    <t>防災センター</t>
  </si>
  <si>
    <t>南犬飼出張所</t>
  </si>
  <si>
    <t>稲葉出張所</t>
  </si>
  <si>
    <t>睦地区コミュニティセンター</t>
  </si>
  <si>
    <t>安塚地区コミュニティセンター</t>
  </si>
  <si>
    <t>壬生町こども発達支援センタードリームキッズ</t>
  </si>
  <si>
    <t>壬生町立とおりまち保育園</t>
  </si>
  <si>
    <t>壬生町立やすづか保育園</t>
  </si>
  <si>
    <t>壬生町立いなば保育園</t>
  </si>
  <si>
    <t>壬生町立しもだい保育園</t>
  </si>
  <si>
    <t>壬生町立すけがい保育園</t>
  </si>
  <si>
    <t>壬生町児童館</t>
  </si>
  <si>
    <t>壬生町シルバーワークプラザ</t>
  </si>
  <si>
    <t>壬生町老人憩いの家富士見荘</t>
  </si>
  <si>
    <t>壬生町就労支援施設　むつみの森</t>
  </si>
  <si>
    <t>壬生町環境センター</t>
  </si>
  <si>
    <t>壬生町清掃センター</t>
  </si>
  <si>
    <t>壬生町クリーンセンター</t>
  </si>
  <si>
    <t>壬生町保健福祉センター</t>
  </si>
  <si>
    <t>壬生町ふれあい女性センター</t>
  </si>
  <si>
    <t>壬生町おもちゃ博物館</t>
  </si>
  <si>
    <t>壬生町中央配水場</t>
  </si>
  <si>
    <t>壬生町南部配水場</t>
  </si>
  <si>
    <t>壬生町北部配水場</t>
  </si>
  <si>
    <t>農業集落排水事業　上田地区処理施設</t>
  </si>
  <si>
    <t>農業集落排水事業　中泉地区処理施設</t>
  </si>
  <si>
    <t>農業集落排水事業　藤井地区処理施設</t>
  </si>
  <si>
    <t>農業集落排水事業　北小林・助谷地区処理施設</t>
  </si>
  <si>
    <t>農業集落排水事業　恵川地区処理施設</t>
  </si>
  <si>
    <t>壬生町北部処理場</t>
  </si>
  <si>
    <t>ひばりヶ丘団地</t>
  </si>
  <si>
    <t>下台団地</t>
  </si>
  <si>
    <t>ふれあい交流館</t>
  </si>
  <si>
    <t>地域交流拠点施設みらい館</t>
  </si>
  <si>
    <t>壬生町立壬生小学校</t>
  </si>
  <si>
    <t>壬生町立藤井小学校</t>
  </si>
  <si>
    <t>壬生町立壬生東小学校</t>
  </si>
  <si>
    <t>壬生町立稲葉小学校</t>
  </si>
  <si>
    <t>壬生町立羽生田小学校</t>
  </si>
  <si>
    <t>壬生町立壬生北小学校</t>
  </si>
  <si>
    <t>壬生町立安塚小学校</t>
  </si>
  <si>
    <t>壬生町立睦小学校</t>
  </si>
  <si>
    <t>壬生町立壬生中学校</t>
  </si>
  <si>
    <t>壬生町立南犬飼中学校</t>
  </si>
  <si>
    <t>壬生町立歴史民俗資料館</t>
  </si>
  <si>
    <t>壬生町立壬生中央公民館</t>
  </si>
  <si>
    <t>壬生町立稲葉地区公民館</t>
  </si>
  <si>
    <t>壬生町立南犬飼地区公民館</t>
  </si>
  <si>
    <t>北公民館</t>
  </si>
  <si>
    <t>壬生町立生涯学習館</t>
  </si>
  <si>
    <t>嘉陽が丘ふれあい広場</t>
  </si>
  <si>
    <t>壬生町立図書館</t>
  </si>
  <si>
    <t>壬生町総合運動場</t>
  </si>
  <si>
    <t>壬生町黒川の里ふれあいプール</t>
  </si>
  <si>
    <t>りすの公園</t>
    <rPh sb="3" eb="5">
      <t>コウエン</t>
    </rPh>
    <phoneticPr fontId="2"/>
  </si>
  <si>
    <t>安塚児童公園</t>
    <rPh sb="0" eb="2">
      <t>ヤスヅカ</t>
    </rPh>
    <rPh sb="2" eb="4">
      <t>ジドウ</t>
    </rPh>
    <rPh sb="4" eb="6">
      <t>コウエン</t>
    </rPh>
    <phoneticPr fontId="2"/>
  </si>
  <si>
    <t>きりんの公園</t>
    <rPh sb="4" eb="6">
      <t>コウエン</t>
    </rPh>
    <phoneticPr fontId="2"/>
  </si>
  <si>
    <t>ぞうさんの公園</t>
    <rPh sb="5" eb="7">
      <t>コウエン</t>
    </rPh>
    <phoneticPr fontId="2"/>
  </si>
  <si>
    <t>うさぎの公園</t>
    <rPh sb="4" eb="6">
      <t>コウエン</t>
    </rPh>
    <phoneticPr fontId="2"/>
  </si>
  <si>
    <t>どんぐり公園</t>
    <rPh sb="4" eb="6">
      <t>コウエン</t>
    </rPh>
    <phoneticPr fontId="2"/>
  </si>
  <si>
    <t>ちびっこ広場</t>
    <rPh sb="4" eb="6">
      <t>ヒロバ</t>
    </rPh>
    <phoneticPr fontId="2"/>
  </si>
  <si>
    <t>しゃらの木広場</t>
    <rPh sb="4" eb="5">
      <t>キ</t>
    </rPh>
    <rPh sb="5" eb="7">
      <t>ヒロバ</t>
    </rPh>
    <phoneticPr fontId="2"/>
  </si>
  <si>
    <t>あけぼの公園</t>
    <rPh sb="4" eb="6">
      <t>コウエン</t>
    </rPh>
    <phoneticPr fontId="2"/>
  </si>
  <si>
    <t>おもちゃのまち幼児公園</t>
    <rPh sb="7" eb="9">
      <t>ヨウジ</t>
    </rPh>
    <rPh sb="9" eb="11">
      <t>コウエン</t>
    </rPh>
    <phoneticPr fontId="2"/>
  </si>
  <si>
    <t>おもちゃのまち第一児童公園</t>
    <rPh sb="7" eb="9">
      <t>ダイイチ</t>
    </rPh>
    <rPh sb="9" eb="11">
      <t>ジドウ</t>
    </rPh>
    <rPh sb="11" eb="13">
      <t>コウエン</t>
    </rPh>
    <phoneticPr fontId="2"/>
  </si>
  <si>
    <t>おもちゃのまち第二児童公園</t>
    <rPh sb="7" eb="9">
      <t>ダイニ</t>
    </rPh>
    <rPh sb="9" eb="11">
      <t>ジドウ</t>
    </rPh>
    <rPh sb="11" eb="13">
      <t>コウエン</t>
    </rPh>
    <phoneticPr fontId="2"/>
  </si>
  <si>
    <t>おもちゃのまち第三児童公園</t>
    <rPh sb="7" eb="9">
      <t>ダイサン</t>
    </rPh>
    <rPh sb="9" eb="11">
      <t>ジドウ</t>
    </rPh>
    <rPh sb="11" eb="13">
      <t>コウエン</t>
    </rPh>
    <phoneticPr fontId="2"/>
  </si>
  <si>
    <t>おもちゃのまち第四児童公園</t>
    <rPh sb="7" eb="9">
      <t>ダイヨン</t>
    </rPh>
    <rPh sb="9" eb="11">
      <t>ジドウ</t>
    </rPh>
    <rPh sb="11" eb="13">
      <t>コウエン</t>
    </rPh>
    <phoneticPr fontId="2"/>
  </si>
  <si>
    <t>しほう公園</t>
    <rPh sb="3" eb="5">
      <t>コウエン</t>
    </rPh>
    <phoneticPr fontId="2"/>
  </si>
  <si>
    <t>いずみ公園</t>
    <rPh sb="3" eb="5">
      <t>コウエン</t>
    </rPh>
    <phoneticPr fontId="2"/>
  </si>
  <si>
    <t>つげの木公園</t>
    <rPh sb="3" eb="4">
      <t>キ</t>
    </rPh>
    <rPh sb="4" eb="6">
      <t>コウエン</t>
    </rPh>
    <phoneticPr fontId="2"/>
  </si>
  <si>
    <t>もみじ公園</t>
    <rPh sb="3" eb="5">
      <t>コウエン</t>
    </rPh>
    <phoneticPr fontId="2"/>
  </si>
  <si>
    <t>ささの葉公園</t>
    <rPh sb="3" eb="4">
      <t>ハ</t>
    </rPh>
    <rPh sb="4" eb="6">
      <t>コウエン</t>
    </rPh>
    <phoneticPr fontId="2"/>
  </si>
  <si>
    <t>いちょう公園</t>
    <rPh sb="4" eb="6">
      <t>コウエン</t>
    </rPh>
    <phoneticPr fontId="2"/>
  </si>
  <si>
    <t>かえで公園</t>
    <rPh sb="3" eb="5">
      <t>コウエン</t>
    </rPh>
    <phoneticPr fontId="2"/>
  </si>
  <si>
    <t>けやきの公園</t>
    <rPh sb="4" eb="6">
      <t>コウエン</t>
    </rPh>
    <phoneticPr fontId="2"/>
  </si>
  <si>
    <t>つつじの公園</t>
    <rPh sb="4" eb="6">
      <t>コウエン</t>
    </rPh>
    <phoneticPr fontId="2"/>
  </si>
  <si>
    <t>国谷第二児童公園</t>
    <rPh sb="0" eb="2">
      <t>クニヤ</t>
    </rPh>
    <rPh sb="2" eb="4">
      <t>ダイニ</t>
    </rPh>
    <rPh sb="4" eb="6">
      <t>ジドウ</t>
    </rPh>
    <rPh sb="6" eb="8">
      <t>コウエン</t>
    </rPh>
    <phoneticPr fontId="2"/>
  </si>
  <si>
    <t>国谷第一児童公園</t>
    <rPh sb="0" eb="2">
      <t>クニヤ</t>
    </rPh>
    <rPh sb="2" eb="4">
      <t>ダイイチ</t>
    </rPh>
    <rPh sb="4" eb="6">
      <t>ジドウ</t>
    </rPh>
    <rPh sb="6" eb="8">
      <t>コウエン</t>
    </rPh>
    <phoneticPr fontId="2"/>
  </si>
  <si>
    <t>落合児童公園</t>
    <rPh sb="0" eb="2">
      <t>オチアイ</t>
    </rPh>
    <rPh sb="2" eb="4">
      <t>ジドウ</t>
    </rPh>
    <rPh sb="4" eb="6">
      <t>コウエン</t>
    </rPh>
    <phoneticPr fontId="2"/>
  </si>
  <si>
    <t>東雲児童公園</t>
    <rPh sb="0" eb="2">
      <t>シノノメ</t>
    </rPh>
    <rPh sb="2" eb="4">
      <t>ジドウ</t>
    </rPh>
    <rPh sb="4" eb="6">
      <t>コウエン</t>
    </rPh>
    <phoneticPr fontId="2"/>
  </si>
  <si>
    <t>壬生駅東児童公園</t>
    <rPh sb="0" eb="2">
      <t>ミブ</t>
    </rPh>
    <rPh sb="2" eb="3">
      <t>エキ</t>
    </rPh>
    <rPh sb="3" eb="4">
      <t>ヒガシ</t>
    </rPh>
    <rPh sb="4" eb="6">
      <t>ジドウ</t>
    </rPh>
    <rPh sb="6" eb="8">
      <t>コウエン</t>
    </rPh>
    <phoneticPr fontId="2"/>
  </si>
  <si>
    <t>愛宕台児童公園</t>
    <rPh sb="0" eb="2">
      <t>アタゴ</t>
    </rPh>
    <rPh sb="2" eb="3">
      <t>ダイ</t>
    </rPh>
    <rPh sb="3" eb="5">
      <t>ジドウ</t>
    </rPh>
    <rPh sb="5" eb="7">
      <t>コウエン</t>
    </rPh>
    <phoneticPr fontId="2"/>
  </si>
  <si>
    <t>大師第一児童公園</t>
    <rPh sb="0" eb="2">
      <t>ダイシ</t>
    </rPh>
    <rPh sb="2" eb="4">
      <t>ダイイチ</t>
    </rPh>
    <rPh sb="4" eb="6">
      <t>ジドウ</t>
    </rPh>
    <rPh sb="6" eb="8">
      <t>コウエン</t>
    </rPh>
    <phoneticPr fontId="2"/>
  </si>
  <si>
    <t>壬生町城址公園</t>
    <rPh sb="0" eb="3">
      <t>ミブマチ</t>
    </rPh>
    <rPh sb="3" eb="5">
      <t>ジョウシ</t>
    </rPh>
    <rPh sb="5" eb="7">
      <t>コウエン</t>
    </rPh>
    <phoneticPr fontId="2"/>
  </si>
  <si>
    <t>大師第二児童公園</t>
    <rPh sb="0" eb="2">
      <t>ダイシ</t>
    </rPh>
    <rPh sb="2" eb="4">
      <t>ダイニ</t>
    </rPh>
    <rPh sb="4" eb="6">
      <t>ジドウ</t>
    </rPh>
    <rPh sb="6" eb="8">
      <t>コウエン</t>
    </rPh>
    <phoneticPr fontId="2"/>
  </si>
  <si>
    <t>駅東町ちびっこ広場</t>
    <rPh sb="0" eb="1">
      <t>エキ</t>
    </rPh>
    <rPh sb="1" eb="2">
      <t>ヒガシ</t>
    </rPh>
    <rPh sb="2" eb="3">
      <t>マチ</t>
    </rPh>
    <rPh sb="7" eb="9">
      <t>ヒロバ</t>
    </rPh>
    <phoneticPr fontId="2"/>
  </si>
  <si>
    <t>元町ちびっこ広場</t>
    <rPh sb="0" eb="2">
      <t>モトマチ</t>
    </rPh>
    <rPh sb="6" eb="8">
      <t>ヒロバ</t>
    </rPh>
    <phoneticPr fontId="2"/>
  </si>
  <si>
    <t>元町第二ちびっこ広場</t>
    <rPh sb="0" eb="2">
      <t>モトマチ</t>
    </rPh>
    <rPh sb="2" eb="4">
      <t>ダイニ</t>
    </rPh>
    <rPh sb="8" eb="10">
      <t>ヒロバ</t>
    </rPh>
    <phoneticPr fontId="2"/>
  </si>
  <si>
    <t>おさと西公園</t>
    <rPh sb="3" eb="4">
      <t>ニシ</t>
    </rPh>
    <rPh sb="4" eb="6">
      <t>コウエン</t>
    </rPh>
    <phoneticPr fontId="2"/>
  </si>
  <si>
    <t>おさと東公園</t>
    <rPh sb="3" eb="4">
      <t>ヒガシ</t>
    </rPh>
    <rPh sb="4" eb="6">
      <t>コウエン</t>
    </rPh>
    <phoneticPr fontId="2"/>
  </si>
  <si>
    <t>東雲公園</t>
    <rPh sb="0" eb="2">
      <t>シノノメ</t>
    </rPh>
    <rPh sb="2" eb="4">
      <t>コウエン</t>
    </rPh>
    <phoneticPr fontId="2"/>
  </si>
  <si>
    <t>壬生聖地公園</t>
    <rPh sb="0" eb="2">
      <t>ミブ</t>
    </rPh>
    <rPh sb="2" eb="4">
      <t>セイチ</t>
    </rPh>
    <rPh sb="4" eb="6">
      <t>コウエン</t>
    </rPh>
    <phoneticPr fontId="2"/>
  </si>
  <si>
    <t>壬生総合公園</t>
    <rPh sb="0" eb="2">
      <t>ミブ</t>
    </rPh>
    <rPh sb="2" eb="4">
      <t>ソウゴウ</t>
    </rPh>
    <rPh sb="4" eb="6">
      <t>コウエン</t>
    </rPh>
    <phoneticPr fontId="2"/>
  </si>
  <si>
    <t>みぶハイウェーパーク</t>
  </si>
  <si>
    <t>みぶ羽生田産業団地南広場</t>
    <rPh sb="2" eb="5">
      <t>ハニュウダ</t>
    </rPh>
    <rPh sb="5" eb="7">
      <t>サンギョウ</t>
    </rPh>
    <rPh sb="7" eb="9">
      <t>ダンチ</t>
    </rPh>
    <rPh sb="9" eb="10">
      <t>ミナミ</t>
    </rPh>
    <rPh sb="10" eb="12">
      <t>ヒロバ</t>
    </rPh>
    <phoneticPr fontId="2"/>
  </si>
  <si>
    <t>みぶ羽生田産業団地北広場</t>
    <rPh sb="2" eb="5">
      <t>ハニュウダ</t>
    </rPh>
    <rPh sb="5" eb="7">
      <t>サンギョウ</t>
    </rPh>
    <rPh sb="7" eb="9">
      <t>ダンチ</t>
    </rPh>
    <rPh sb="9" eb="10">
      <t>キタ</t>
    </rPh>
    <rPh sb="10" eb="12">
      <t>ヒロバ</t>
    </rPh>
    <phoneticPr fontId="2"/>
  </si>
  <si>
    <t>みぶ羽生田産業団地緩衝緑地</t>
    <rPh sb="2" eb="5">
      <t>ハニュウダ</t>
    </rPh>
    <rPh sb="5" eb="7">
      <t>サンギョウ</t>
    </rPh>
    <rPh sb="7" eb="9">
      <t>ダンチ</t>
    </rPh>
    <rPh sb="9" eb="11">
      <t>カンショウ</t>
    </rPh>
    <rPh sb="11" eb="13">
      <t>リョクチ</t>
    </rPh>
    <phoneticPr fontId="2"/>
  </si>
  <si>
    <t>虹の杜ニュータウン公園</t>
    <rPh sb="0" eb="1">
      <t>ニジ</t>
    </rPh>
    <rPh sb="2" eb="3">
      <t>モリ</t>
    </rPh>
    <rPh sb="9" eb="11">
      <t>コウエン</t>
    </rPh>
    <phoneticPr fontId="2"/>
  </si>
  <si>
    <t>表町ちびっこ広場</t>
    <rPh sb="0" eb="2">
      <t>オモテマチ</t>
    </rPh>
    <rPh sb="6" eb="8">
      <t>ヒロバ</t>
    </rPh>
    <phoneticPr fontId="2"/>
  </si>
  <si>
    <t>表町第二ちびっこ広場</t>
    <rPh sb="0" eb="2">
      <t>オモテマチ</t>
    </rPh>
    <rPh sb="2" eb="4">
      <t>ダイニ</t>
    </rPh>
    <rPh sb="8" eb="10">
      <t>ヒロバ</t>
    </rPh>
    <phoneticPr fontId="2"/>
  </si>
  <si>
    <t>安塚小前広場</t>
    <rPh sb="0" eb="2">
      <t>ヤスヅカ</t>
    </rPh>
    <rPh sb="2" eb="3">
      <t>ショウ</t>
    </rPh>
    <rPh sb="3" eb="4">
      <t>マエ</t>
    </rPh>
    <rPh sb="4" eb="6">
      <t>ヒロバ</t>
    </rPh>
    <phoneticPr fontId="2"/>
  </si>
  <si>
    <t>本丸一丁目広場</t>
    <rPh sb="0" eb="2">
      <t>ホンマル</t>
    </rPh>
    <rPh sb="2" eb="3">
      <t>イッ</t>
    </rPh>
    <rPh sb="3" eb="5">
      <t>チョウメ</t>
    </rPh>
    <rPh sb="5" eb="7">
      <t>ヒロバ</t>
    </rPh>
    <phoneticPr fontId="2"/>
  </si>
  <si>
    <t>安塚第二ちびっこ広場</t>
    <rPh sb="0" eb="2">
      <t>ヤスヅカ</t>
    </rPh>
    <rPh sb="2" eb="4">
      <t>ダイニ</t>
    </rPh>
    <rPh sb="8" eb="10">
      <t>ヒロバ</t>
    </rPh>
    <phoneticPr fontId="2"/>
  </si>
  <si>
    <t>安塚第三ちびっこ広場</t>
    <rPh sb="0" eb="2">
      <t>ヤスヅカ</t>
    </rPh>
    <rPh sb="2" eb="4">
      <t>ダイサン</t>
    </rPh>
    <rPh sb="8" eb="10">
      <t>ヒロバ</t>
    </rPh>
    <phoneticPr fontId="2"/>
  </si>
  <si>
    <t>安塚第四ちびっこ広場</t>
    <rPh sb="0" eb="2">
      <t>ヤスヅカ</t>
    </rPh>
    <rPh sb="2" eb="4">
      <t>ダイヨン</t>
    </rPh>
    <rPh sb="8" eb="10">
      <t>ヒロバ</t>
    </rPh>
    <phoneticPr fontId="2"/>
  </si>
  <si>
    <t>安塚第五ちびっこ広場</t>
    <rPh sb="0" eb="2">
      <t>ヤスヅカ</t>
    </rPh>
    <rPh sb="2" eb="4">
      <t>ダイゴ</t>
    </rPh>
    <rPh sb="8" eb="10">
      <t>ヒロバ</t>
    </rPh>
    <phoneticPr fontId="2"/>
  </si>
  <si>
    <t>あけぼの町ちびっこ広場</t>
    <rPh sb="4" eb="5">
      <t>マチ</t>
    </rPh>
    <rPh sb="9" eb="11">
      <t>ヒロバ</t>
    </rPh>
    <phoneticPr fontId="2"/>
  </si>
  <si>
    <t>西高野ちびっこ広場</t>
    <rPh sb="0" eb="1">
      <t>ニシ</t>
    </rPh>
    <rPh sb="1" eb="3">
      <t>タカノ</t>
    </rPh>
    <rPh sb="7" eb="9">
      <t>ヒロバ</t>
    </rPh>
    <phoneticPr fontId="2"/>
  </si>
  <si>
    <t>おもちゃのまちちびっこ広場</t>
    <rPh sb="11" eb="13">
      <t>ヒロバ</t>
    </rPh>
    <phoneticPr fontId="2"/>
  </si>
  <si>
    <t>元町第三ちびっこ広場</t>
    <rPh sb="0" eb="2">
      <t>モトマチ</t>
    </rPh>
    <rPh sb="2" eb="4">
      <t>ダイサン</t>
    </rPh>
    <rPh sb="8" eb="10">
      <t>ヒロバ</t>
    </rPh>
    <phoneticPr fontId="2"/>
  </si>
  <si>
    <t>中央町ちびっこ広場</t>
    <rPh sb="0" eb="3">
      <t>チュウオウチョウ</t>
    </rPh>
    <rPh sb="7" eb="9">
      <t>ヒロバ</t>
    </rPh>
    <phoneticPr fontId="2"/>
  </si>
  <si>
    <t>安塚小南公園</t>
    <rPh sb="0" eb="2">
      <t>ヤスヅカ</t>
    </rPh>
    <rPh sb="2" eb="3">
      <t>ショウ</t>
    </rPh>
    <rPh sb="3" eb="4">
      <t>ミナミ</t>
    </rPh>
    <rPh sb="4" eb="6">
      <t>コウエン</t>
    </rPh>
    <phoneticPr fontId="2"/>
  </si>
  <si>
    <t>安塚第六ちびっこ広場</t>
    <rPh sb="0" eb="2">
      <t>ヤスヅカ</t>
    </rPh>
    <rPh sb="2" eb="4">
      <t>ダイロク</t>
    </rPh>
    <rPh sb="8" eb="10">
      <t>ヒロバ</t>
    </rPh>
    <phoneticPr fontId="2"/>
  </si>
  <si>
    <t>表町第三ちびっこ広場</t>
    <rPh sb="0" eb="2">
      <t>オモテマチ</t>
    </rPh>
    <rPh sb="2" eb="4">
      <t>ダイサン</t>
    </rPh>
    <rPh sb="8" eb="10">
      <t>ヒロバ</t>
    </rPh>
    <phoneticPr fontId="2"/>
  </si>
  <si>
    <t>表町第四ちびっこ広場</t>
    <rPh sb="0" eb="2">
      <t>オモテマチ</t>
    </rPh>
    <rPh sb="2" eb="4">
      <t>ダイヨン</t>
    </rPh>
    <rPh sb="8" eb="10">
      <t>ヒロバ</t>
    </rPh>
    <phoneticPr fontId="2"/>
  </si>
  <si>
    <t>あけぼの第二ちびっこ広場</t>
    <rPh sb="4" eb="5">
      <t>ダイ</t>
    </rPh>
    <rPh sb="5" eb="6">
      <t>ニ</t>
    </rPh>
    <rPh sb="10" eb="12">
      <t>ヒロバ</t>
    </rPh>
    <phoneticPr fontId="2"/>
  </si>
  <si>
    <t>若草町広場</t>
    <rPh sb="0" eb="3">
      <t>ワカクサチョウ</t>
    </rPh>
    <rPh sb="3" eb="5">
      <t>ヒロバ</t>
    </rPh>
    <phoneticPr fontId="2"/>
  </si>
  <si>
    <t>安塚第七ちびっこ広場</t>
    <rPh sb="0" eb="2">
      <t>ヤスヅカ</t>
    </rPh>
    <rPh sb="2" eb="3">
      <t>ダイ</t>
    </rPh>
    <rPh sb="3" eb="4">
      <t>ナナ</t>
    </rPh>
    <rPh sb="8" eb="10">
      <t>ヒロバ</t>
    </rPh>
    <phoneticPr fontId="2"/>
  </si>
  <si>
    <t>安塚第八ちびっこ広場</t>
    <rPh sb="0" eb="2">
      <t>ヤスヅカ</t>
    </rPh>
    <rPh sb="2" eb="3">
      <t>ダイ</t>
    </rPh>
    <rPh sb="3" eb="4">
      <t>ハチ</t>
    </rPh>
    <rPh sb="8" eb="10">
      <t>ヒロバ</t>
    </rPh>
    <phoneticPr fontId="2"/>
  </si>
  <si>
    <t>至宝町二丁目広場（仮称）</t>
    <rPh sb="0" eb="2">
      <t>シホウ</t>
    </rPh>
    <rPh sb="2" eb="3">
      <t>チョウ</t>
    </rPh>
    <rPh sb="3" eb="6">
      <t>ニチョウメ</t>
    </rPh>
    <rPh sb="6" eb="8">
      <t>ヒロバ</t>
    </rPh>
    <rPh sb="9" eb="11">
      <t>カショウ</t>
    </rPh>
    <phoneticPr fontId="2"/>
  </si>
  <si>
    <t>安塚第九ちびっこ広場（仮称）</t>
    <rPh sb="0" eb="2">
      <t>ヤスヅカ</t>
    </rPh>
    <rPh sb="2" eb="3">
      <t>ダイ</t>
    </rPh>
    <rPh sb="3" eb="4">
      <t>キュウ</t>
    </rPh>
    <rPh sb="8" eb="10">
      <t>ヒロバ</t>
    </rPh>
    <rPh sb="11" eb="13">
      <t>カショウ</t>
    </rPh>
    <phoneticPr fontId="2"/>
  </si>
  <si>
    <t>中央町公園</t>
    <rPh sb="0" eb="2">
      <t>チュウオウ</t>
    </rPh>
    <rPh sb="2" eb="3">
      <t>チョウ</t>
    </rPh>
    <rPh sb="3" eb="5">
      <t>コウエン</t>
    </rPh>
    <phoneticPr fontId="2"/>
  </si>
  <si>
    <t>追沼団地広場</t>
    <rPh sb="0" eb="1">
      <t>オ</t>
    </rPh>
    <rPh sb="1" eb="2">
      <t>ヌマ</t>
    </rPh>
    <rPh sb="2" eb="4">
      <t>ダンチ</t>
    </rPh>
    <rPh sb="4" eb="6">
      <t>ヒロバ</t>
    </rPh>
    <phoneticPr fontId="2"/>
  </si>
  <si>
    <t>大師町緑地</t>
    <rPh sb="0" eb="2">
      <t>ダイシ</t>
    </rPh>
    <rPh sb="2" eb="3">
      <t>マチ</t>
    </rPh>
    <rPh sb="3" eb="5">
      <t>リョクチ</t>
    </rPh>
    <phoneticPr fontId="2"/>
  </si>
  <si>
    <t>ロータリー及び駐車場</t>
    <rPh sb="5" eb="6">
      <t>オヨ</t>
    </rPh>
    <rPh sb="7" eb="10">
      <t>チュウシャジョウ</t>
    </rPh>
    <phoneticPr fontId="2"/>
  </si>
  <si>
    <t>ﾛｰﾀﾘｰｵﾖﾋﾞﾁｭｳｼｬｼﾞｮｳ</t>
  </si>
  <si>
    <t>通町</t>
  </si>
  <si>
    <t>12番22号</t>
    <rPh sb="2" eb="3">
      <t>バン</t>
    </rPh>
    <rPh sb="5" eb="6">
      <t>ゴウ</t>
    </rPh>
    <phoneticPr fontId="2"/>
  </si>
  <si>
    <t>12ﾊﾞﾝ22ｺﾞｳ</t>
  </si>
  <si>
    <t>総務課</t>
  </si>
  <si>
    <t>総務</t>
  </si>
  <si>
    <t xml:space="preserve">構築物 舗装道路及び舗装路面 アスファルト敷又は木れんが敷のもの   </t>
  </si>
  <si>
    <t>特記事項なし</t>
    <rPh sb="0" eb="2">
      <t>トッキ</t>
    </rPh>
    <rPh sb="2" eb="4">
      <t>ジコウ</t>
    </rPh>
    <phoneticPr fontId="2"/>
  </si>
  <si>
    <t>判明</t>
  </si>
  <si>
    <t/>
  </si>
  <si>
    <t>1式</t>
    <rPh sb="1" eb="2">
      <t>シキ</t>
    </rPh>
    <phoneticPr fontId="2"/>
  </si>
  <si>
    <t>庁舎東棟太陽光発電設備</t>
    <rPh sb="0" eb="2">
      <t>チョウシャ</t>
    </rPh>
    <rPh sb="2" eb="3">
      <t>ヒガシ</t>
    </rPh>
    <rPh sb="3" eb="4">
      <t>トウ</t>
    </rPh>
    <rPh sb="4" eb="7">
      <t>タイヨウコウ</t>
    </rPh>
    <rPh sb="7" eb="9">
      <t>ハツデン</t>
    </rPh>
    <rPh sb="9" eb="11">
      <t>セツビ</t>
    </rPh>
    <phoneticPr fontId="2"/>
  </si>
  <si>
    <t>ﾁｮｳｼｬﾋｶﾞｼﾄｳﾀｲﾖｳｺｳﾊﾂﾃﾞﾝｾﾂﾋﾞ</t>
  </si>
  <si>
    <t xml:space="preserve">建物附属設備 電気設備（照明設備を含む。） その他のもの   </t>
  </si>
  <si>
    <t>住居表示看板</t>
    <rPh sb="0" eb="2">
      <t>ジュウキョ</t>
    </rPh>
    <rPh sb="2" eb="4">
      <t>ヒョウジ</t>
    </rPh>
    <rPh sb="4" eb="6">
      <t>カンバン</t>
    </rPh>
    <phoneticPr fontId="2"/>
  </si>
  <si>
    <t>ｼﾞｭｳｷｮﾋｮｳｼﾞｶﾝﾊﾞﾝ</t>
  </si>
  <si>
    <t>三丁目655番地426地先</t>
    <rPh sb="0" eb="3">
      <t>サンチョウメ</t>
    </rPh>
    <rPh sb="6" eb="8">
      <t>バンチ</t>
    </rPh>
    <rPh sb="11" eb="12">
      <t>チ</t>
    </rPh>
    <rPh sb="12" eb="13">
      <t>サキ</t>
    </rPh>
    <phoneticPr fontId="2"/>
  </si>
  <si>
    <t>ｻﾝﾁｮｳﾒ655ﾊﾞﾝﾁ426ﾁｻｷ</t>
  </si>
  <si>
    <t>福祉</t>
  </si>
  <si>
    <t xml:space="preserve">器具及び備品 ５　看板及び広告器具 看板、ネオンサイン及び気球   </t>
  </si>
  <si>
    <t>不明</t>
  </si>
  <si>
    <t>平成27年度見積金額</t>
  </si>
  <si>
    <t>三丁目1072番地41地先</t>
    <rPh sb="0" eb="3">
      <t>サンチョウメ</t>
    </rPh>
    <rPh sb="7" eb="9">
      <t>バンチ</t>
    </rPh>
    <rPh sb="11" eb="12">
      <t>チ</t>
    </rPh>
    <rPh sb="12" eb="13">
      <t>サキ</t>
    </rPh>
    <phoneticPr fontId="2"/>
  </si>
  <si>
    <t>ｻﾝﾁｮｳﾒ1072ﾊﾞﾝﾁ41ﾁｻｷ</t>
  </si>
  <si>
    <t>二丁目1022番地221地先</t>
    <rPh sb="0" eb="3">
      <t>ニチョウメ</t>
    </rPh>
    <rPh sb="7" eb="9">
      <t>バンチ</t>
    </rPh>
    <rPh sb="12" eb="13">
      <t>チ</t>
    </rPh>
    <rPh sb="13" eb="14">
      <t>サキ</t>
    </rPh>
    <phoneticPr fontId="2"/>
  </si>
  <si>
    <t>ﾆﾁｮｳﾒ1022ﾊﾞﾝﾁ221ﾁｻｷ</t>
  </si>
  <si>
    <t>駅西広場内</t>
    <rPh sb="0" eb="1">
      <t>エキ</t>
    </rPh>
    <rPh sb="1" eb="2">
      <t>ニシ</t>
    </rPh>
    <rPh sb="2" eb="4">
      <t>ヒロバ</t>
    </rPh>
    <rPh sb="4" eb="5">
      <t>ナイ</t>
    </rPh>
    <phoneticPr fontId="2"/>
  </si>
  <si>
    <t>ｴｷﾆｼﾋﾛﾊﾞﾅｲ</t>
  </si>
  <si>
    <t>三丁目659番地２</t>
    <rPh sb="0" eb="3">
      <t>サンチョウメ</t>
    </rPh>
    <rPh sb="6" eb="8">
      <t>バンチ</t>
    </rPh>
    <phoneticPr fontId="2"/>
  </si>
  <si>
    <t>ｻﾝﾁｮｳﾒ659ﾊﾞﾝﾁ2</t>
  </si>
  <si>
    <t>二丁目3278番地466地先</t>
    <rPh sb="0" eb="3">
      <t>ニチョウメ</t>
    </rPh>
    <rPh sb="7" eb="9">
      <t>バンチ</t>
    </rPh>
    <rPh sb="12" eb="13">
      <t>チ</t>
    </rPh>
    <rPh sb="13" eb="14">
      <t>サキ</t>
    </rPh>
    <phoneticPr fontId="2"/>
  </si>
  <si>
    <t>ﾆﾁｮｳﾒ3278ﾊﾞﾝﾁ466ﾁｻｷ</t>
  </si>
  <si>
    <t>一丁目3297番地23地先</t>
    <rPh sb="0" eb="3">
      <t>イッチョウメ</t>
    </rPh>
    <rPh sb="7" eb="9">
      <t>バンチ</t>
    </rPh>
    <rPh sb="11" eb="12">
      <t>チ</t>
    </rPh>
    <rPh sb="12" eb="13">
      <t>サキ</t>
    </rPh>
    <phoneticPr fontId="2"/>
  </si>
  <si>
    <t>ｲｯﾁｮｳﾒ3297ﾊﾞﾝﾁ23ﾁｻｷ</t>
  </si>
  <si>
    <t>三丁目3390番地25地先</t>
    <rPh sb="0" eb="3">
      <t>サンチョウメ</t>
    </rPh>
    <rPh sb="7" eb="9">
      <t>バンチ</t>
    </rPh>
    <rPh sb="11" eb="12">
      <t>チ</t>
    </rPh>
    <rPh sb="12" eb="13">
      <t>サキ</t>
    </rPh>
    <phoneticPr fontId="2"/>
  </si>
  <si>
    <t>ｻﾝﾁｮｳﾒ3390ﾊﾞﾝﾁ25ﾁｻｷ</t>
  </si>
  <si>
    <t>1244番地1内</t>
    <rPh sb="4" eb="6">
      <t>バンチ</t>
    </rPh>
    <rPh sb="7" eb="8">
      <t>ナイ</t>
    </rPh>
    <phoneticPr fontId="2"/>
  </si>
  <si>
    <t>1244ﾊﾞﾝﾁ1ﾅｲ</t>
  </si>
  <si>
    <t>二丁目1163番地</t>
    <rPh sb="0" eb="3">
      <t>ニチョウメ</t>
    </rPh>
    <rPh sb="7" eb="9">
      <t>バンチ</t>
    </rPh>
    <phoneticPr fontId="2"/>
  </si>
  <si>
    <t>ﾆﾁｮｳﾒ1163ﾊﾞﾝﾁ</t>
  </si>
  <si>
    <t>1315番地13内</t>
    <rPh sb="4" eb="6">
      <t>バンチ</t>
    </rPh>
    <rPh sb="8" eb="9">
      <t>ナイ</t>
    </rPh>
    <phoneticPr fontId="2"/>
  </si>
  <si>
    <t>1315ﾊﾞﾝﾁ13ﾅｲ</t>
  </si>
  <si>
    <t>3番地</t>
    <rPh sb="1" eb="3">
      <t>バンチ</t>
    </rPh>
    <phoneticPr fontId="2"/>
  </si>
  <si>
    <t>3ﾊﾞﾝﾁ</t>
  </si>
  <si>
    <t>駅東口広場内</t>
    <rPh sb="0" eb="1">
      <t>エキ</t>
    </rPh>
    <rPh sb="1" eb="3">
      <t>ヒガシグチ</t>
    </rPh>
    <rPh sb="3" eb="5">
      <t>ヒロバ</t>
    </rPh>
    <rPh sb="5" eb="6">
      <t>ナイ</t>
    </rPh>
    <phoneticPr fontId="2"/>
  </si>
  <si>
    <t>ｴｷﾋｶﾞｼｸﾞﾁﾋﾛﾊﾞﾅｲ</t>
  </si>
  <si>
    <t>999番地内</t>
    <rPh sb="3" eb="5">
      <t>バンチ</t>
    </rPh>
    <rPh sb="5" eb="6">
      <t>ナイ</t>
    </rPh>
    <phoneticPr fontId="2"/>
  </si>
  <si>
    <t>999ﾊﾞﾝﾁﾅｲ</t>
  </si>
  <si>
    <t>1635番地3内</t>
    <rPh sb="4" eb="6">
      <t>バンチ</t>
    </rPh>
    <rPh sb="7" eb="8">
      <t>ナイ</t>
    </rPh>
    <phoneticPr fontId="2"/>
  </si>
  <si>
    <t>1635ﾊﾞﾝﾁ3ﾅｲ</t>
  </si>
  <si>
    <t>628番地108内</t>
    <rPh sb="3" eb="5">
      <t>バンチ</t>
    </rPh>
    <rPh sb="8" eb="9">
      <t>ナイ</t>
    </rPh>
    <phoneticPr fontId="2"/>
  </si>
  <si>
    <t>628ﾊﾞﾝﾁ108ﾅｲ</t>
  </si>
  <si>
    <t>一丁目14番地12内</t>
    <rPh sb="0" eb="3">
      <t>イッチョウメ</t>
    </rPh>
    <rPh sb="5" eb="7">
      <t>バンチ</t>
    </rPh>
    <rPh sb="9" eb="10">
      <t>ナイ</t>
    </rPh>
    <phoneticPr fontId="2"/>
  </si>
  <si>
    <t>ｲｯﾁｮｳﾒ14ﾊﾞﾝﾁ12ﾅｲ</t>
  </si>
  <si>
    <t>3769番地3内</t>
    <rPh sb="4" eb="6">
      <t>バンチ</t>
    </rPh>
    <rPh sb="7" eb="8">
      <t>ナイ</t>
    </rPh>
    <phoneticPr fontId="2"/>
  </si>
  <si>
    <t>3769ﾊﾞﾝﾁ3ﾅｲ</t>
  </si>
  <si>
    <t>二丁目1番地11内</t>
    <rPh sb="0" eb="3">
      <t>ニチョウメ</t>
    </rPh>
    <rPh sb="4" eb="5">
      <t>バン</t>
    </rPh>
    <rPh sb="5" eb="6">
      <t>チ</t>
    </rPh>
    <rPh sb="8" eb="9">
      <t>ナイ</t>
    </rPh>
    <phoneticPr fontId="2"/>
  </si>
  <si>
    <t>ﾆﾁｮｳﾒ1ﾊﾞﾝﾁ11ﾅｲ</t>
  </si>
  <si>
    <t>三丁目5番地3内</t>
    <rPh sb="0" eb="3">
      <t>サンチョウメ</t>
    </rPh>
    <rPh sb="4" eb="6">
      <t>バンチ</t>
    </rPh>
    <rPh sb="7" eb="8">
      <t>ナイ</t>
    </rPh>
    <phoneticPr fontId="2"/>
  </si>
  <si>
    <t>ｻﾝﾁｮｳﾒ5ﾊﾞﾝﾁ3ﾅｲ</t>
  </si>
  <si>
    <t>三丁目66番地4</t>
    <rPh sb="0" eb="3">
      <t>サンチョウメ</t>
    </rPh>
    <rPh sb="5" eb="7">
      <t>バンチ</t>
    </rPh>
    <phoneticPr fontId="2"/>
  </si>
  <si>
    <t>ｻﾝﾁｮｳﾒ66ﾊﾞﾝﾁ4</t>
  </si>
  <si>
    <t>991番地197内</t>
    <rPh sb="3" eb="5">
      <t>バンチ</t>
    </rPh>
    <rPh sb="8" eb="9">
      <t>ナイ</t>
    </rPh>
    <phoneticPr fontId="2"/>
  </si>
  <si>
    <t>991ﾊﾞﾝﾁ197ﾅｲ</t>
  </si>
  <si>
    <t>60番地2内</t>
    <rPh sb="2" eb="4">
      <t>バンチ</t>
    </rPh>
    <rPh sb="5" eb="6">
      <t>ナイ</t>
    </rPh>
    <phoneticPr fontId="2"/>
  </si>
  <si>
    <t>60ﾊﾞﾝﾁ2ﾅｲ</t>
  </si>
  <si>
    <t>619番地141内</t>
    <rPh sb="3" eb="5">
      <t>バンチ</t>
    </rPh>
    <rPh sb="8" eb="9">
      <t>ナイ</t>
    </rPh>
    <phoneticPr fontId="2"/>
  </si>
  <si>
    <t>619ﾊﾞﾝﾁ141ﾅｲ</t>
  </si>
  <si>
    <t>園庭</t>
    <rPh sb="0" eb="2">
      <t>エンテイ</t>
    </rPh>
    <phoneticPr fontId="2"/>
  </si>
  <si>
    <t>ｴﾝﾃｲ</t>
  </si>
  <si>
    <t>367-2</t>
  </si>
  <si>
    <t xml:space="preserve">構築物 競技場用、運動場用、遊園地用又は学校用のもの その他のもの 児童用のもの その他のもの </t>
  </si>
  <si>
    <t>NA</t>
  </si>
  <si>
    <t>都市計画課より確認　宇都宮7月での単価   高さは10ｃｍとして換算</t>
  </si>
  <si>
    <t>盛土材</t>
  </si>
  <si>
    <t>㎥</t>
  </si>
  <si>
    <t>ｼﾞｬﾝｸﾞﾙｼﾞﾑ</t>
  </si>
  <si>
    <t xml:space="preserve">構築物 競技場用、運動場用、遊園地用又は学校用のもの その他のもの 児童用のもの すべり台、ぶらんこ、ジャングルジムその他の遊戯用のもの </t>
  </si>
  <si>
    <t>雲梯</t>
    <rPh sb="0" eb="1">
      <t>ウン</t>
    </rPh>
    <rPh sb="1" eb="2">
      <t>テイ</t>
    </rPh>
    <phoneticPr fontId="2"/>
  </si>
  <si>
    <t>ｳﾝﾃｲ</t>
  </si>
  <si>
    <t>親子すべり台</t>
    <rPh sb="0" eb="2">
      <t>オヤコ</t>
    </rPh>
    <rPh sb="5" eb="6">
      <t>ダイ</t>
    </rPh>
    <phoneticPr fontId="2"/>
  </si>
  <si>
    <t>ｵﾔｺｽﾍﾞﾘﾀﾞｲ</t>
  </si>
  <si>
    <t>ﾌﾞﾗﾝｺ</t>
  </si>
  <si>
    <t>鉄棒</t>
    <rPh sb="0" eb="2">
      <t>テツボウ</t>
    </rPh>
    <phoneticPr fontId="2"/>
  </si>
  <si>
    <t>ﾃﾂﾎﾞｳ</t>
  </si>
  <si>
    <t>アンパンマン号</t>
    <rPh sb="6" eb="7">
      <t>ゴウ</t>
    </rPh>
    <phoneticPr fontId="2"/>
  </si>
  <si>
    <t>ｱﾝﾊﾟﾝﾏﾝｺﾞｳ</t>
  </si>
  <si>
    <t>ぞうさんすべり台</t>
    <rPh sb="7" eb="8">
      <t>ダイ</t>
    </rPh>
    <phoneticPr fontId="2"/>
  </si>
  <si>
    <t>ｿﾞｳｻﾝｽﾍﾞﾘﾀﾞｲ</t>
  </si>
  <si>
    <t>ﾛｯｷﾝｸﾞﾁｪｱ</t>
  </si>
  <si>
    <t>南原1179-1</t>
  </si>
  <si>
    <t>平成23年11月17日しもだい保育園実績</t>
  </si>
  <si>
    <t>台</t>
  </si>
  <si>
    <t>平成20年5月とおりまち保育園実績</t>
  </si>
  <si>
    <t>平成16年6月3日とおりまち保育園実績</t>
  </si>
  <si>
    <t>旧アンパンマン号</t>
    <rPh sb="0" eb="1">
      <t>キュウ</t>
    </rPh>
    <rPh sb="7" eb="8">
      <t>ゴウ</t>
    </rPh>
    <phoneticPr fontId="2"/>
  </si>
  <si>
    <t>ｷｭｳｱﾝﾊﾟﾝﾏﾝｺﾞｳ</t>
  </si>
  <si>
    <t>のぼり棒</t>
    <rPh sb="3" eb="4">
      <t>ボウ</t>
    </rPh>
    <phoneticPr fontId="2"/>
  </si>
  <si>
    <t>ﾉﾎﾞﾘﾎﾞｳ</t>
  </si>
  <si>
    <t>昭和58年　いなば保育園実績</t>
  </si>
  <si>
    <t>ｼｰｿｰ</t>
  </si>
  <si>
    <t>インディアンの砦</t>
    <rPh sb="7" eb="8">
      <t>トリデ</t>
    </rPh>
    <phoneticPr fontId="2"/>
  </si>
  <si>
    <t>ｲﾝﾃﾞｨｱﾝﾉﾄﾘﾃﾞ</t>
  </si>
  <si>
    <t>動物腰掛</t>
    <rPh sb="0" eb="2">
      <t>ドウブツ</t>
    </rPh>
    <rPh sb="2" eb="4">
      <t>コシカケ</t>
    </rPh>
    <phoneticPr fontId="2"/>
  </si>
  <si>
    <t>ﾄﾞｳﾌﾞﾂｺｼｶｹ</t>
  </si>
  <si>
    <t>権三郎内935-2</t>
  </si>
  <si>
    <t>安全ステンレス滑り台</t>
    <rPh sb="0" eb="2">
      <t>アンゼン</t>
    </rPh>
    <rPh sb="7" eb="8">
      <t>スベ</t>
    </rPh>
    <rPh sb="9" eb="10">
      <t>ダイ</t>
    </rPh>
    <phoneticPr fontId="2"/>
  </si>
  <si>
    <t>ｱﾝｾﾞﾝｽﾃﾝﾚｽｽﾍﾞﾘﾀﾞｲ</t>
  </si>
  <si>
    <t>156-2</t>
  </si>
  <si>
    <t>平成24年10月17日とおりまち保育園実績</t>
  </si>
  <si>
    <t>陣場1165-3</t>
  </si>
  <si>
    <t>滑り台</t>
    <rPh sb="0" eb="1">
      <t>スベ</t>
    </rPh>
    <rPh sb="2" eb="3">
      <t>ダイ</t>
    </rPh>
    <phoneticPr fontId="2"/>
  </si>
  <si>
    <t>ｽﾍﾞﾘﾀﾞｲ</t>
  </si>
  <si>
    <t>ｶﾊﾞｸﾝ</t>
  </si>
  <si>
    <t>ﾛｯｷﾝﾊﾟｯﾋﾟｰ</t>
  </si>
  <si>
    <t>製作メーカーのカタログより</t>
  </si>
  <si>
    <t>60007-1</t>
  </si>
  <si>
    <t>噴水</t>
    <rPh sb="0" eb="2">
      <t>フンスイ</t>
    </rPh>
    <phoneticPr fontId="2"/>
  </si>
  <si>
    <t>ﾌﾝｽｲ</t>
  </si>
  <si>
    <t>明城2300</t>
    <rPh sb="0" eb="2">
      <t>メイジョウ</t>
    </rPh>
    <phoneticPr fontId="2"/>
  </si>
  <si>
    <t>ﾒｲｼﾞｮｳ2300</t>
  </si>
  <si>
    <t>産業振興</t>
  </si>
  <si>
    <t xml:space="preserve">構築物 緑化施設及び庭園 その他の緑化施設及び庭園（工場緑化施設に含まれるものを除く。）   </t>
  </si>
  <si>
    <t>建設時施工単価</t>
  </si>
  <si>
    <t>式</t>
  </si>
  <si>
    <t>堀</t>
    <rPh sb="0" eb="1">
      <t>ホリ</t>
    </rPh>
    <phoneticPr fontId="2"/>
  </si>
  <si>
    <t>ﾎﾘ</t>
  </si>
  <si>
    <t xml:space="preserve">構築物 コンクリート造又はコンクリートブロック造のもの（前掲のものを除く。） 岸壁、さん橋、防壁（爆発物用のものを除く。）、堤防、防波堤、トンネル、上水道及び水そう   </t>
  </si>
  <si>
    <t>花壇</t>
    <rPh sb="0" eb="2">
      <t>カダン</t>
    </rPh>
    <phoneticPr fontId="2"/>
  </si>
  <si>
    <t>ｶﾀﾞﾝ</t>
  </si>
  <si>
    <t>列柱</t>
    <rPh sb="0" eb="1">
      <t>レツ</t>
    </rPh>
    <rPh sb="1" eb="2">
      <t>ハシラ</t>
    </rPh>
    <phoneticPr fontId="2"/>
  </si>
  <si>
    <t>ﾚﾂﾊｼﾗ</t>
  </si>
  <si>
    <t>外柵</t>
    <rPh sb="0" eb="2">
      <t>ガイサク</t>
    </rPh>
    <phoneticPr fontId="2"/>
  </si>
  <si>
    <t>ｶﾞｲｻｸ</t>
  </si>
  <si>
    <t>外灯</t>
    <rPh sb="0" eb="2">
      <t>ガイトウ</t>
    </rPh>
    <phoneticPr fontId="2"/>
  </si>
  <si>
    <t>ｶﾞｲﾄｳ</t>
  </si>
  <si>
    <t xml:space="preserve">構築物 金属造のもの（前掲のものを除く。） つり橋、煙突、焼却炉、打込み井戸、へい、街路灯及びガードレール   </t>
  </si>
  <si>
    <t>大型遊具(きんぐ)</t>
    <rPh sb="0" eb="2">
      <t>オオガタ</t>
    </rPh>
    <rPh sb="2" eb="4">
      <t>ユウグ</t>
    </rPh>
    <phoneticPr fontId="2"/>
  </si>
  <si>
    <t>ｵｵｶﾞﾀﾕｳｸﾞ(ｷﾝｸﾞ)</t>
  </si>
  <si>
    <t>設置工事時設計単価</t>
  </si>
  <si>
    <t>大型遊具(くいーん)</t>
    <rPh sb="0" eb="2">
      <t>オオガタ</t>
    </rPh>
    <rPh sb="2" eb="4">
      <t>ユウグ</t>
    </rPh>
    <phoneticPr fontId="2"/>
  </si>
  <si>
    <t>ｵｵｶﾞﾀﾕｳｸﾞ(ｸｲｰﾝ)</t>
  </si>
  <si>
    <t>1階遊具(ボールプール)</t>
    <rPh sb="1" eb="2">
      <t>カイ</t>
    </rPh>
    <rPh sb="2" eb="4">
      <t>ユウグ</t>
    </rPh>
    <phoneticPr fontId="2"/>
  </si>
  <si>
    <t>1ｶｲﾕｳｸﾞ(ﾎﾞｰﾙﾌﾟｰﾙ)</t>
  </si>
  <si>
    <t>3階遊具</t>
    <rPh sb="1" eb="2">
      <t>カイ</t>
    </rPh>
    <rPh sb="2" eb="4">
      <t>ユウグ</t>
    </rPh>
    <phoneticPr fontId="2"/>
  </si>
  <si>
    <t>3ｶｲﾕｳｸﾞ</t>
  </si>
  <si>
    <t>駐車場舗装</t>
    <rPh sb="0" eb="3">
      <t>チュウシャジョウ</t>
    </rPh>
    <rPh sb="3" eb="5">
      <t>ホソウ</t>
    </rPh>
    <phoneticPr fontId="2"/>
  </si>
  <si>
    <t>ﾁｭｳｼｬｼﾞｮｳﾎｿｳ</t>
  </si>
  <si>
    <t>道路工作物</t>
    <rPh sb="0" eb="2">
      <t>ドウロ</t>
    </rPh>
    <rPh sb="2" eb="5">
      <t>コウサクブツ</t>
    </rPh>
    <phoneticPr fontId="6"/>
  </si>
  <si>
    <t>橋梁台帳</t>
    <rPh sb="0" eb="2">
      <t>キョウリョウ</t>
    </rPh>
    <rPh sb="2" eb="4">
      <t>ダイチョウ</t>
    </rPh>
    <phoneticPr fontId="6"/>
  </si>
  <si>
    <t>1-1</t>
  </si>
  <si>
    <t>東百目鬼787</t>
    <rPh sb="0" eb="1">
      <t>ヒガシ</t>
    </rPh>
    <rPh sb="1" eb="4">
      <t>ドウメキ</t>
    </rPh>
    <phoneticPr fontId="2"/>
  </si>
  <si>
    <t>ﾋｶﾞｼﾄﾞｳﾒｷ787</t>
  </si>
  <si>
    <t>生活インフラ・国土保全</t>
  </si>
  <si>
    <t xml:space="preserve">構築物 鉄骨鉄筋コンクリート造又は鉄筋コンクリート造のもの（前掲のものを除く。） 橋   </t>
  </si>
  <si>
    <t>構造別工事費の平均</t>
  </si>
  <si>
    <t>道路幅員3～4ｍ</t>
  </si>
  <si>
    <t>㎡</t>
  </si>
  <si>
    <t>5-1</t>
  </si>
  <si>
    <t>鹿島1564-4</t>
    <rPh sb="0" eb="2">
      <t>カシマ</t>
    </rPh>
    <phoneticPr fontId="2"/>
  </si>
  <si>
    <t>ｶｼﾏ1564-4</t>
  </si>
  <si>
    <t>5-2</t>
  </si>
  <si>
    <t>鹿島1574-1</t>
    <rPh sb="0" eb="2">
      <t>カシマ</t>
    </rPh>
    <phoneticPr fontId="2"/>
  </si>
  <si>
    <t>ｶｼﾏ1574-1</t>
  </si>
  <si>
    <t>5-3</t>
  </si>
  <si>
    <t>本郷1215-1</t>
    <rPh sb="0" eb="2">
      <t>ホンゴウ</t>
    </rPh>
    <phoneticPr fontId="2"/>
  </si>
  <si>
    <t>ﾎﾝｺﾞｳ1215-1</t>
  </si>
  <si>
    <t>5-4</t>
  </si>
  <si>
    <t>本郷263-2</t>
    <rPh sb="0" eb="2">
      <t>ホンゴウ</t>
    </rPh>
    <phoneticPr fontId="2"/>
  </si>
  <si>
    <t>ﾎﾝｺﾞｳ263-2</t>
  </si>
  <si>
    <t>6-1</t>
  </si>
  <si>
    <t>一丁田川原2841-1</t>
    <rPh sb="0" eb="2">
      <t>イッチョウ</t>
    </rPh>
    <rPh sb="2" eb="3">
      <t>タ</t>
    </rPh>
    <rPh sb="3" eb="5">
      <t>カワラ</t>
    </rPh>
    <phoneticPr fontId="2"/>
  </si>
  <si>
    <t>ｲｯﾁｮｳﾀｶﾜﾗ2841-1</t>
  </si>
  <si>
    <t xml:space="preserve">構築物 木造のもの（前掲のものを除く。） 橋、塔、やぐら及びドック   </t>
  </si>
  <si>
    <t>6-2</t>
  </si>
  <si>
    <t>一丁田2841-1</t>
    <rPh sb="0" eb="2">
      <t>イッチョウ</t>
    </rPh>
    <rPh sb="2" eb="3">
      <t>タ</t>
    </rPh>
    <phoneticPr fontId="2"/>
  </si>
  <si>
    <t>ｲｯﾁｮｳﾀ2841-1</t>
  </si>
  <si>
    <t>9-1</t>
  </si>
  <si>
    <t>前田561</t>
    <rPh sb="0" eb="2">
      <t>マエダ</t>
    </rPh>
    <phoneticPr fontId="2"/>
  </si>
  <si>
    <t>ﾏｴﾀﾞ561</t>
  </si>
  <si>
    <t>52-1</t>
  </si>
  <si>
    <t>上坪1980</t>
    <rPh sb="0" eb="2">
      <t>カミツボ</t>
    </rPh>
    <phoneticPr fontId="2"/>
  </si>
  <si>
    <t>ｶﾐﾂﾎﾞ1980</t>
  </si>
  <si>
    <t>53-1</t>
  </si>
  <si>
    <t>紫916</t>
    <rPh sb="0" eb="1">
      <t>ムラサキ</t>
    </rPh>
    <phoneticPr fontId="2"/>
  </si>
  <si>
    <t>ﾑﾗｻｷ916</t>
  </si>
  <si>
    <t>58-1</t>
  </si>
  <si>
    <t>西田1534-1</t>
    <rPh sb="0" eb="2">
      <t>ニシダ</t>
    </rPh>
    <phoneticPr fontId="2"/>
  </si>
  <si>
    <t>ﾆｼﾀﾞ1534-1</t>
  </si>
  <si>
    <t>61-1</t>
  </si>
  <si>
    <t>蛯沼1571-3</t>
    <rPh sb="0" eb="1">
      <t>エビ</t>
    </rPh>
    <rPh sb="1" eb="2">
      <t>ヌマ</t>
    </rPh>
    <phoneticPr fontId="2"/>
  </si>
  <si>
    <t>ｴﾋﾞﾇﾏ1571-3</t>
  </si>
  <si>
    <t>65-1</t>
  </si>
  <si>
    <t>楢木800</t>
    <rPh sb="0" eb="1">
      <t>ナラ</t>
    </rPh>
    <rPh sb="1" eb="2">
      <t>キ</t>
    </rPh>
    <phoneticPr fontId="2"/>
  </si>
  <si>
    <t>ﾅﾗｷ800</t>
  </si>
  <si>
    <t>66-1</t>
  </si>
  <si>
    <t>五反田415</t>
    <rPh sb="0" eb="3">
      <t>ゴタンダ</t>
    </rPh>
    <phoneticPr fontId="2"/>
  </si>
  <si>
    <t>ｺﾞﾀﾝﾀﾞ415</t>
  </si>
  <si>
    <t>67-1</t>
  </si>
  <si>
    <t>向原521-1</t>
    <rPh sb="0" eb="1">
      <t>ムカイ</t>
    </rPh>
    <rPh sb="1" eb="2">
      <t>ハラ</t>
    </rPh>
    <phoneticPr fontId="2"/>
  </si>
  <si>
    <t>ﾑｶｲﾊﾗ521-1</t>
  </si>
  <si>
    <t>67-2</t>
  </si>
  <si>
    <t>東峯337-2</t>
    <rPh sb="0" eb="1">
      <t>ヒガシ</t>
    </rPh>
    <rPh sb="1" eb="2">
      <t>ミネ</t>
    </rPh>
    <phoneticPr fontId="2"/>
  </si>
  <si>
    <t>ﾋｶﾞｼﾐﾈ337-2</t>
  </si>
  <si>
    <t>67-3</t>
  </si>
  <si>
    <t>金剛地1236</t>
    <rPh sb="0" eb="2">
      <t>コンゴウ</t>
    </rPh>
    <rPh sb="2" eb="3">
      <t>ジ</t>
    </rPh>
    <phoneticPr fontId="2"/>
  </si>
  <si>
    <t>ｺﾝｺﾞｳｼﾞ1236</t>
  </si>
  <si>
    <t>1127-1</t>
  </si>
  <si>
    <t>町田901-1</t>
    <rPh sb="0" eb="2">
      <t>マチダ</t>
    </rPh>
    <phoneticPr fontId="2"/>
  </si>
  <si>
    <t>ﾏﾁﾀﾞ901-1</t>
  </si>
  <si>
    <t>1127-2</t>
  </si>
  <si>
    <t>町田914</t>
    <rPh sb="0" eb="2">
      <t>マチダ</t>
    </rPh>
    <phoneticPr fontId="2"/>
  </si>
  <si>
    <t>ﾏﾁﾀﾞ914</t>
  </si>
  <si>
    <t>1131-1</t>
  </si>
  <si>
    <t>東田264</t>
    <rPh sb="0" eb="2">
      <t>ヒガシダ</t>
    </rPh>
    <phoneticPr fontId="2"/>
  </si>
  <si>
    <t>ﾋｶﾞｼﾀﾞ264</t>
  </si>
  <si>
    <t>1172-1</t>
  </si>
  <si>
    <t>古敷1940</t>
    <rPh sb="0" eb="1">
      <t>フル</t>
    </rPh>
    <rPh sb="1" eb="2">
      <t>シキ</t>
    </rPh>
    <phoneticPr fontId="2"/>
  </si>
  <si>
    <t>ﾌﾙｼｷ1940</t>
  </si>
  <si>
    <t>1200-1</t>
  </si>
  <si>
    <t>紫田内867</t>
    <rPh sb="0" eb="1">
      <t>ムラサキ</t>
    </rPh>
    <rPh sb="1" eb="2">
      <t>タ</t>
    </rPh>
    <rPh sb="2" eb="3">
      <t>ウチ</t>
    </rPh>
    <phoneticPr fontId="2"/>
  </si>
  <si>
    <t>ﾑﾗｻｷﾀｳﾁ867</t>
  </si>
  <si>
    <t>1204-1</t>
  </si>
  <si>
    <t>松原642-1</t>
    <rPh sb="0" eb="2">
      <t>マツバラ</t>
    </rPh>
    <phoneticPr fontId="2"/>
  </si>
  <si>
    <t>ﾏﾂﾊﾞﾗ642-1</t>
  </si>
  <si>
    <t>1206-1</t>
  </si>
  <si>
    <t>星の宮2696</t>
    <rPh sb="0" eb="1">
      <t>ホシ</t>
    </rPh>
    <rPh sb="2" eb="3">
      <t>ミヤ</t>
    </rPh>
    <phoneticPr fontId="2"/>
  </si>
  <si>
    <t>ﾎｼﾉﾐﾔ2696</t>
  </si>
  <si>
    <t>1207-1</t>
  </si>
  <si>
    <t>前田457</t>
    <rPh sb="0" eb="2">
      <t>マエダ</t>
    </rPh>
    <phoneticPr fontId="2"/>
  </si>
  <si>
    <t>ﾏｴﾀﾞ457</t>
  </si>
  <si>
    <t>1210-1</t>
  </si>
  <si>
    <t>本郷266-1</t>
    <rPh sb="0" eb="2">
      <t>ホンゴウ</t>
    </rPh>
    <phoneticPr fontId="2"/>
  </si>
  <si>
    <t>ﾎﾝｺﾞｳ266-1</t>
  </si>
  <si>
    <t>1210-2</t>
  </si>
  <si>
    <t>西川原1212-1</t>
    <rPh sb="0" eb="1">
      <t>ニシ</t>
    </rPh>
    <rPh sb="1" eb="3">
      <t>カワラ</t>
    </rPh>
    <phoneticPr fontId="2"/>
  </si>
  <si>
    <t>ﾆｼｶﾜﾗ1212-1</t>
  </si>
  <si>
    <t>1211-1</t>
  </si>
  <si>
    <t>西川原1166-3</t>
    <rPh sb="0" eb="1">
      <t>ニシ</t>
    </rPh>
    <rPh sb="1" eb="3">
      <t>カワラ</t>
    </rPh>
    <phoneticPr fontId="2"/>
  </si>
  <si>
    <t>ﾆｼｶﾜﾗ1166-3</t>
  </si>
  <si>
    <t>1211-2</t>
  </si>
  <si>
    <t>西川原455-2</t>
    <rPh sb="0" eb="1">
      <t>ニシ</t>
    </rPh>
    <rPh sb="1" eb="3">
      <t>カワラ</t>
    </rPh>
    <phoneticPr fontId="2"/>
  </si>
  <si>
    <t>ﾆｼｶﾜﾗ455-2</t>
  </si>
  <si>
    <t>1212-1</t>
  </si>
  <si>
    <t>西川原1213-4</t>
    <rPh sb="0" eb="1">
      <t>ニシ</t>
    </rPh>
    <rPh sb="1" eb="3">
      <t>カワラ</t>
    </rPh>
    <phoneticPr fontId="2"/>
  </si>
  <si>
    <t>ﾆｼｶﾜﾗ1213-4</t>
  </si>
  <si>
    <t>1212-2</t>
  </si>
  <si>
    <t>西川原416-1</t>
    <rPh sb="0" eb="1">
      <t>ニシ</t>
    </rPh>
    <rPh sb="1" eb="3">
      <t>カワラ</t>
    </rPh>
    <phoneticPr fontId="2"/>
  </si>
  <si>
    <t>ﾆｼｶﾜﾗ416-1</t>
  </si>
  <si>
    <t>1214-1</t>
  </si>
  <si>
    <t>本城62</t>
    <rPh sb="0" eb="2">
      <t>ホンジョウ</t>
    </rPh>
    <phoneticPr fontId="2"/>
  </si>
  <si>
    <t>ﾎﾝｼﾞｮｳ62</t>
  </si>
  <si>
    <t>1215-1</t>
  </si>
  <si>
    <t>西川原229-3</t>
    <rPh sb="0" eb="1">
      <t>ニシ</t>
    </rPh>
    <rPh sb="1" eb="3">
      <t>カワラ</t>
    </rPh>
    <phoneticPr fontId="2"/>
  </si>
  <si>
    <t>ﾆｼｶﾜﾗ229-3</t>
  </si>
  <si>
    <t>1215-2</t>
  </si>
  <si>
    <t>西川原432-1</t>
    <rPh sb="0" eb="1">
      <t>ニシ</t>
    </rPh>
    <rPh sb="1" eb="3">
      <t>カワラ</t>
    </rPh>
    <phoneticPr fontId="2"/>
  </si>
  <si>
    <t>ﾆｼｶﾜﾗ432-1</t>
  </si>
  <si>
    <t>1215-3</t>
  </si>
  <si>
    <t>本城8-1</t>
    <rPh sb="0" eb="2">
      <t>ホンジョウ</t>
    </rPh>
    <phoneticPr fontId="2"/>
  </si>
  <si>
    <t>ﾎﾝｼﾞｮｳ8-1</t>
  </si>
  <si>
    <t>1215-4</t>
  </si>
  <si>
    <t>紫田内804</t>
    <rPh sb="0" eb="1">
      <t>ムラサキ</t>
    </rPh>
    <rPh sb="1" eb="2">
      <t>タ</t>
    </rPh>
    <rPh sb="2" eb="3">
      <t>ウチ</t>
    </rPh>
    <phoneticPr fontId="2"/>
  </si>
  <si>
    <t>ﾑﾗｻｷﾀｳﾁ804</t>
  </si>
  <si>
    <t>1216-1</t>
  </si>
  <si>
    <t>西川原430-1</t>
    <rPh sb="0" eb="1">
      <t>ニシ</t>
    </rPh>
    <rPh sb="1" eb="3">
      <t>カワラ</t>
    </rPh>
    <phoneticPr fontId="2"/>
  </si>
  <si>
    <t>ﾆｼｶﾜﾗ430-1</t>
  </si>
  <si>
    <t>1219-1</t>
  </si>
  <si>
    <t>本寺家2492-4</t>
    <rPh sb="0" eb="1">
      <t>ホン</t>
    </rPh>
    <rPh sb="1" eb="2">
      <t>テラ</t>
    </rPh>
    <rPh sb="2" eb="3">
      <t>ヤ</t>
    </rPh>
    <phoneticPr fontId="2"/>
  </si>
  <si>
    <t>ﾎﾝﾃﾗﾔ2492-4</t>
  </si>
  <si>
    <t>1219-2</t>
  </si>
  <si>
    <t>南原2753-1</t>
    <rPh sb="0" eb="1">
      <t>ミナミ</t>
    </rPh>
    <rPh sb="1" eb="2">
      <t>ハラ</t>
    </rPh>
    <phoneticPr fontId="2"/>
  </si>
  <si>
    <t>ﾐﾅﾐﾊﾗ2753-1</t>
  </si>
  <si>
    <t>1219-3</t>
  </si>
  <si>
    <t>上西川原2735-3</t>
    <rPh sb="0" eb="1">
      <t>カミ</t>
    </rPh>
    <rPh sb="1" eb="2">
      <t>ニシ</t>
    </rPh>
    <rPh sb="2" eb="4">
      <t>カワラ</t>
    </rPh>
    <phoneticPr fontId="2"/>
  </si>
  <si>
    <t>ｶﾐﾆｼｶﾜﾗ2735-3</t>
  </si>
  <si>
    <t>1220-1</t>
  </si>
  <si>
    <t>松木内2398-1</t>
    <rPh sb="0" eb="1">
      <t>マツ</t>
    </rPh>
    <rPh sb="1" eb="2">
      <t>キ</t>
    </rPh>
    <rPh sb="2" eb="3">
      <t>ウチ</t>
    </rPh>
    <phoneticPr fontId="2"/>
  </si>
  <si>
    <t>ﾏﾂｷｳﾁ2398-1</t>
  </si>
  <si>
    <t>1220-2</t>
  </si>
  <si>
    <t>南原2211</t>
    <rPh sb="0" eb="2">
      <t>ミナミハラ</t>
    </rPh>
    <phoneticPr fontId="2"/>
  </si>
  <si>
    <t>ﾐﾅﾐﾊﾗ2211</t>
  </si>
  <si>
    <t>1220-3</t>
  </si>
  <si>
    <t>1220-4</t>
  </si>
  <si>
    <t>上西川原2720-2</t>
    <rPh sb="0" eb="1">
      <t>カミ</t>
    </rPh>
    <rPh sb="1" eb="2">
      <t>ニシ</t>
    </rPh>
    <rPh sb="2" eb="4">
      <t>カワラ</t>
    </rPh>
    <phoneticPr fontId="2"/>
  </si>
  <si>
    <t>ｶﾐﾆｼｶﾜﾗ2720-2</t>
  </si>
  <si>
    <t>1225-1</t>
  </si>
  <si>
    <t>西浦2382</t>
    <rPh sb="0" eb="1">
      <t>ニシ</t>
    </rPh>
    <rPh sb="1" eb="2">
      <t>ウラ</t>
    </rPh>
    <phoneticPr fontId="2"/>
  </si>
  <si>
    <t>ﾆｼｳﾗ2382</t>
  </si>
  <si>
    <t>1225-2</t>
  </si>
  <si>
    <t>西浦2677-4</t>
    <rPh sb="0" eb="1">
      <t>ニシ</t>
    </rPh>
    <rPh sb="1" eb="2">
      <t>ウラ</t>
    </rPh>
    <phoneticPr fontId="2"/>
  </si>
  <si>
    <t>ﾆｼｳﾗ2677-4</t>
  </si>
  <si>
    <t>1226-1</t>
  </si>
  <si>
    <t>下西川原2677-1</t>
    <rPh sb="0" eb="1">
      <t>シモ</t>
    </rPh>
    <rPh sb="1" eb="2">
      <t>ニシ</t>
    </rPh>
    <rPh sb="2" eb="4">
      <t>カワラ</t>
    </rPh>
    <phoneticPr fontId="2"/>
  </si>
  <si>
    <t>ｼﾓﾆｼｶﾜﾗ2677-1</t>
  </si>
  <si>
    <t>1227-1</t>
  </si>
  <si>
    <t>稲荷島2038</t>
    <rPh sb="0" eb="2">
      <t>イナリ</t>
    </rPh>
    <rPh sb="2" eb="3">
      <t>シマ</t>
    </rPh>
    <phoneticPr fontId="2"/>
  </si>
  <si>
    <t>ｲﾅﾘｼﾏ2038</t>
  </si>
  <si>
    <t>1227-2</t>
  </si>
  <si>
    <t>西浦2015</t>
    <rPh sb="0" eb="1">
      <t>ニシ</t>
    </rPh>
    <rPh sb="1" eb="2">
      <t>ウラ</t>
    </rPh>
    <phoneticPr fontId="2"/>
  </si>
  <si>
    <t>ﾆｼｳﾗ2015</t>
  </si>
  <si>
    <t>1227-3</t>
  </si>
  <si>
    <t>下西川原2006-4</t>
    <rPh sb="0" eb="1">
      <t>シモ</t>
    </rPh>
    <rPh sb="1" eb="2">
      <t>ニシ</t>
    </rPh>
    <rPh sb="2" eb="4">
      <t>カワラ</t>
    </rPh>
    <phoneticPr fontId="2"/>
  </si>
  <si>
    <t>ｼﾓﾆｼｶﾜﾗ2006-4</t>
  </si>
  <si>
    <t>1231-1</t>
  </si>
  <si>
    <t>稲荷島2118-3</t>
    <rPh sb="0" eb="2">
      <t>イナリ</t>
    </rPh>
    <rPh sb="2" eb="3">
      <t>シマ</t>
    </rPh>
    <phoneticPr fontId="2"/>
  </si>
  <si>
    <t>ｲﾅﾘｼﾏ2118-3</t>
  </si>
  <si>
    <t>1231-2</t>
  </si>
  <si>
    <t>西浦2664-3</t>
    <rPh sb="0" eb="1">
      <t>ニシ</t>
    </rPh>
    <rPh sb="1" eb="2">
      <t>ウラ</t>
    </rPh>
    <phoneticPr fontId="2"/>
  </si>
  <si>
    <t>ﾆｼｳﾗ2664-3</t>
  </si>
  <si>
    <t>1231-3</t>
  </si>
  <si>
    <t>下西川原2663-2</t>
    <rPh sb="0" eb="1">
      <t>シモ</t>
    </rPh>
    <rPh sb="1" eb="2">
      <t>ニシ</t>
    </rPh>
    <rPh sb="2" eb="4">
      <t>カワラ</t>
    </rPh>
    <phoneticPr fontId="2"/>
  </si>
  <si>
    <t>ｼﾓﾆｼｶﾜﾗ2663-2</t>
  </si>
  <si>
    <t>1232-1</t>
  </si>
  <si>
    <t>鹿島1720</t>
    <rPh sb="0" eb="2">
      <t>カシマ</t>
    </rPh>
    <phoneticPr fontId="2"/>
  </si>
  <si>
    <t>ｶｼﾏ1720</t>
  </si>
  <si>
    <t>鹿島橋</t>
    <rPh sb="0" eb="2">
      <t>カシマ</t>
    </rPh>
    <rPh sb="2" eb="3">
      <t>ハシ</t>
    </rPh>
    <phoneticPr fontId="2"/>
  </si>
  <si>
    <t>ｶｼﾏﾊｼ</t>
  </si>
  <si>
    <t>鹿島1751</t>
    <rPh sb="0" eb="2">
      <t>カシマ</t>
    </rPh>
    <phoneticPr fontId="2"/>
  </si>
  <si>
    <t>ｶｼﾏ1751</t>
  </si>
  <si>
    <t>1232-3</t>
  </si>
  <si>
    <t>鹿島1672</t>
    <rPh sb="0" eb="2">
      <t>カシマ</t>
    </rPh>
    <phoneticPr fontId="2"/>
  </si>
  <si>
    <t>ｶｼﾏ1672</t>
  </si>
  <si>
    <t>1233-1</t>
  </si>
  <si>
    <t>鹿島1600</t>
    <rPh sb="0" eb="2">
      <t>カシマ</t>
    </rPh>
    <phoneticPr fontId="2"/>
  </si>
  <si>
    <t>ｶｼﾏ1600</t>
  </si>
  <si>
    <t>1233-2</t>
  </si>
  <si>
    <t>鹿島1660-1</t>
    <rPh sb="0" eb="2">
      <t>カシマ</t>
    </rPh>
    <phoneticPr fontId="2"/>
  </si>
  <si>
    <t>ｶｼﾏ1660-1</t>
  </si>
  <si>
    <t>1233-3</t>
  </si>
  <si>
    <t>鹿島1969</t>
    <rPh sb="0" eb="2">
      <t>カシマ</t>
    </rPh>
    <phoneticPr fontId="2"/>
  </si>
  <si>
    <t>ｶｼﾏ1969</t>
  </si>
  <si>
    <t>1234-1</t>
  </si>
  <si>
    <t>雷電1561</t>
    <rPh sb="0" eb="2">
      <t>ライデン</t>
    </rPh>
    <phoneticPr fontId="2"/>
  </si>
  <si>
    <t>ﾗｲﾃﾞﾝ1561</t>
  </si>
  <si>
    <t>昭和橋</t>
    <rPh sb="0" eb="2">
      <t>ショウワ</t>
    </rPh>
    <rPh sb="2" eb="3">
      <t>ハシ</t>
    </rPh>
    <phoneticPr fontId="2"/>
  </si>
  <si>
    <t>ｼｮｳﾜﾊｼ</t>
  </si>
  <si>
    <t>鹿島2019</t>
    <rPh sb="0" eb="2">
      <t>カシマ</t>
    </rPh>
    <phoneticPr fontId="2"/>
  </si>
  <si>
    <t>ｶｼﾏ2019</t>
  </si>
  <si>
    <t>1234-3</t>
  </si>
  <si>
    <t>鹿島1979</t>
    <rPh sb="0" eb="2">
      <t>カシマ</t>
    </rPh>
    <phoneticPr fontId="2"/>
  </si>
  <si>
    <t>ｶｼﾏ1979</t>
  </si>
  <si>
    <t>1235-1</t>
  </si>
  <si>
    <t>鹿島1914</t>
    <rPh sb="0" eb="2">
      <t>カシマ</t>
    </rPh>
    <phoneticPr fontId="2"/>
  </si>
  <si>
    <t>ｶｼﾏ1914</t>
  </si>
  <si>
    <t>1240-1</t>
  </si>
  <si>
    <t>東田237</t>
    <rPh sb="0" eb="2">
      <t>ヒガシダ</t>
    </rPh>
    <phoneticPr fontId="2"/>
  </si>
  <si>
    <t>ﾋｶﾞｼﾀﾞ237</t>
  </si>
  <si>
    <t>2105-1</t>
  </si>
  <si>
    <t>向原546-2</t>
    <rPh sb="0" eb="2">
      <t>ムカイハラ</t>
    </rPh>
    <phoneticPr fontId="2"/>
  </si>
  <si>
    <t>ﾑｶｲﾊﾗ546-2</t>
  </si>
  <si>
    <t>2112-1</t>
  </si>
  <si>
    <t>大久保372-1</t>
    <rPh sb="0" eb="3">
      <t>オオクボ</t>
    </rPh>
    <phoneticPr fontId="2"/>
  </si>
  <si>
    <t>ｵｵｸﾎﾞ372-1</t>
  </si>
  <si>
    <t>2112-2</t>
  </si>
  <si>
    <t>下出759</t>
    <rPh sb="0" eb="2">
      <t>シモデ</t>
    </rPh>
    <phoneticPr fontId="2"/>
  </si>
  <si>
    <t>ｼﾓﾃﾞ759</t>
  </si>
  <si>
    <t>2115-1</t>
  </si>
  <si>
    <t>山の下223</t>
    <rPh sb="0" eb="1">
      <t>ヤマ</t>
    </rPh>
    <rPh sb="2" eb="3">
      <t>シタ</t>
    </rPh>
    <phoneticPr fontId="2"/>
  </si>
  <si>
    <t>ﾔﾏﾉｼﾀ223</t>
  </si>
  <si>
    <t>2119-1</t>
  </si>
  <si>
    <t>向原531</t>
    <rPh sb="0" eb="2">
      <t>ムカイハラ</t>
    </rPh>
    <phoneticPr fontId="2"/>
  </si>
  <si>
    <t>ﾑｶｲﾊﾗ531</t>
  </si>
  <si>
    <t>2132-1</t>
  </si>
  <si>
    <t>前田1885-1</t>
    <rPh sb="0" eb="2">
      <t>マエダ</t>
    </rPh>
    <phoneticPr fontId="2"/>
  </si>
  <si>
    <t>ﾏｴﾀﾞ1885-1</t>
  </si>
  <si>
    <t>2134-1</t>
  </si>
  <si>
    <t>柳町1361</t>
    <rPh sb="0" eb="2">
      <t>ヤナギマチ</t>
    </rPh>
    <phoneticPr fontId="2"/>
  </si>
  <si>
    <t>ﾔﾅｷﾞﾏﾁ1361</t>
  </si>
  <si>
    <t>2135-1</t>
  </si>
  <si>
    <t>前田1641</t>
    <rPh sb="0" eb="2">
      <t>マエダ</t>
    </rPh>
    <phoneticPr fontId="2"/>
  </si>
  <si>
    <t>ﾏｴﾀﾞ1641</t>
  </si>
  <si>
    <t>2141-1</t>
  </si>
  <si>
    <t>五味梨北1361</t>
    <rPh sb="0" eb="1">
      <t>ゴ</t>
    </rPh>
    <rPh sb="1" eb="2">
      <t>ミ</t>
    </rPh>
    <rPh sb="2" eb="3">
      <t>ナシ</t>
    </rPh>
    <rPh sb="3" eb="4">
      <t>キタ</t>
    </rPh>
    <phoneticPr fontId="2"/>
  </si>
  <si>
    <t>ｺﾞﾐﾅｼｷﾀ1361</t>
  </si>
  <si>
    <t>2142-1</t>
  </si>
  <si>
    <t>柳町1347</t>
    <rPh sb="0" eb="1">
      <t>ヤナギ</t>
    </rPh>
    <rPh sb="1" eb="2">
      <t>マチ</t>
    </rPh>
    <phoneticPr fontId="2"/>
  </si>
  <si>
    <t>ﾔﾅｷﾞﾏﾁ1347</t>
  </si>
  <si>
    <t>2143-1</t>
  </si>
  <si>
    <t>柳町1330</t>
    <rPh sb="0" eb="1">
      <t>ヤナギ</t>
    </rPh>
    <rPh sb="1" eb="2">
      <t>マチ</t>
    </rPh>
    <phoneticPr fontId="2"/>
  </si>
  <si>
    <t>ﾔﾅｷﾞﾏﾁ1330</t>
  </si>
  <si>
    <t>2143-2</t>
  </si>
  <si>
    <t>柳町1290</t>
    <rPh sb="0" eb="2">
      <t>ヤナギマチ</t>
    </rPh>
    <phoneticPr fontId="2"/>
  </si>
  <si>
    <t>ﾔﾅｷﾞﾏﾁ1290</t>
  </si>
  <si>
    <t>2144-1</t>
  </si>
  <si>
    <t>柳町1305</t>
    <rPh sb="0" eb="1">
      <t>ヤナギ</t>
    </rPh>
    <rPh sb="1" eb="2">
      <t>マチ</t>
    </rPh>
    <phoneticPr fontId="2"/>
  </si>
  <si>
    <t>ﾔﾅｷﾞﾏﾁ1305</t>
  </si>
  <si>
    <t>2149-1</t>
  </si>
  <si>
    <t>南五味梨3049</t>
    <rPh sb="0" eb="1">
      <t>ミナミ</t>
    </rPh>
    <rPh sb="1" eb="2">
      <t>ゴ</t>
    </rPh>
    <rPh sb="2" eb="3">
      <t>ミ</t>
    </rPh>
    <rPh sb="3" eb="4">
      <t>ナシ</t>
    </rPh>
    <phoneticPr fontId="2"/>
  </si>
  <si>
    <t>ﾐﾅﾐｺﾞﾐﾅｼ3049</t>
  </si>
  <si>
    <t>2169-1</t>
  </si>
  <si>
    <t>藤岡336-1</t>
    <rPh sb="0" eb="2">
      <t>フジオカ</t>
    </rPh>
    <phoneticPr fontId="2"/>
  </si>
  <si>
    <t>ﾌｼﾞｵｶ336-1</t>
  </si>
  <si>
    <t>清水大橋</t>
    <rPh sb="0" eb="2">
      <t>シミズ</t>
    </rPh>
    <rPh sb="2" eb="4">
      <t>オオハシ</t>
    </rPh>
    <phoneticPr fontId="2"/>
  </si>
  <si>
    <t>ｼﾐｽﾞｵｵﾊｼ</t>
  </si>
  <si>
    <t>大橋175-1</t>
    <rPh sb="0" eb="2">
      <t>オオハシ</t>
    </rPh>
    <phoneticPr fontId="2"/>
  </si>
  <si>
    <t>ｵｵﾊｼ175-1</t>
  </si>
  <si>
    <t>2327-1</t>
  </si>
  <si>
    <t>至宝地17-4</t>
    <rPh sb="0" eb="2">
      <t>シホウ</t>
    </rPh>
    <rPh sb="2" eb="3">
      <t>チ</t>
    </rPh>
    <phoneticPr fontId="2"/>
  </si>
  <si>
    <t>ｼﾎｳﾁ17-4</t>
  </si>
  <si>
    <t>3104-1</t>
  </si>
  <si>
    <t>七町992</t>
    <rPh sb="0" eb="1">
      <t>ナナ</t>
    </rPh>
    <rPh sb="1" eb="2">
      <t>マチ</t>
    </rPh>
    <phoneticPr fontId="2"/>
  </si>
  <si>
    <t>ﾅﾅﾏﾁ992</t>
  </si>
  <si>
    <t>3107-1</t>
  </si>
  <si>
    <t>大神宮411</t>
    <rPh sb="0" eb="1">
      <t>ダイ</t>
    </rPh>
    <rPh sb="1" eb="3">
      <t>ジングウ</t>
    </rPh>
    <phoneticPr fontId="2"/>
  </si>
  <si>
    <t>ﾀﾞｲｼﾞﾝｸﾞｳ411</t>
  </si>
  <si>
    <t>3108-1</t>
  </si>
  <si>
    <t>七町967</t>
    <rPh sb="0" eb="1">
      <t>ナナ</t>
    </rPh>
    <rPh sb="1" eb="2">
      <t>マチ</t>
    </rPh>
    <phoneticPr fontId="2"/>
  </si>
  <si>
    <t>ﾅﾅﾏﾁ967</t>
  </si>
  <si>
    <t>3110-1</t>
  </si>
  <si>
    <t>大神宮763</t>
    <rPh sb="0" eb="1">
      <t>ダイ</t>
    </rPh>
    <rPh sb="1" eb="3">
      <t>ジングウ</t>
    </rPh>
    <phoneticPr fontId="2"/>
  </si>
  <si>
    <t>ﾀﾞｲｼﾞﾝｸﾞｳ763</t>
  </si>
  <si>
    <t>3110-2</t>
  </si>
  <si>
    <t>清水東563-1</t>
    <rPh sb="0" eb="2">
      <t>シミズ</t>
    </rPh>
    <rPh sb="2" eb="3">
      <t>ヒガシ</t>
    </rPh>
    <phoneticPr fontId="2"/>
  </si>
  <si>
    <t>ｼﾐｽﾞﾋｶﾞｼ563-1</t>
  </si>
  <si>
    <t>稲荷西橋</t>
    <rPh sb="0" eb="2">
      <t>イナリ</t>
    </rPh>
    <rPh sb="2" eb="3">
      <t>ニシ</t>
    </rPh>
    <rPh sb="3" eb="4">
      <t>ハシ</t>
    </rPh>
    <phoneticPr fontId="2"/>
  </si>
  <si>
    <t>ｲﾅﾘﾆｼﾊｼ</t>
  </si>
  <si>
    <t>稲荷西168</t>
    <rPh sb="0" eb="2">
      <t>イナリ</t>
    </rPh>
    <rPh sb="2" eb="3">
      <t>ニシ</t>
    </rPh>
    <phoneticPr fontId="2"/>
  </si>
  <si>
    <t>ｲﾅﾘﾆｼ168</t>
  </si>
  <si>
    <t>3115-1</t>
  </si>
  <si>
    <t>稲荷西193-2</t>
    <rPh sb="0" eb="2">
      <t>イナリ</t>
    </rPh>
    <rPh sb="2" eb="3">
      <t>ニシ</t>
    </rPh>
    <phoneticPr fontId="2"/>
  </si>
  <si>
    <t>ｲﾅﾘﾆｼ193-2</t>
  </si>
  <si>
    <t>御台場橋</t>
    <rPh sb="0" eb="1">
      <t>オ</t>
    </rPh>
    <rPh sb="1" eb="2">
      <t>ダイ</t>
    </rPh>
    <rPh sb="2" eb="3">
      <t>バ</t>
    </rPh>
    <rPh sb="3" eb="4">
      <t>ハシ</t>
    </rPh>
    <phoneticPr fontId="2"/>
  </si>
  <si>
    <t>ｵﾀﾞｲﾊﾞﾊｼ</t>
  </si>
  <si>
    <t>稲荷西187</t>
    <rPh sb="0" eb="2">
      <t>イナリ</t>
    </rPh>
    <rPh sb="2" eb="3">
      <t>ニシ</t>
    </rPh>
    <phoneticPr fontId="2"/>
  </si>
  <si>
    <t>ｲﾅﾘﾆｼ187</t>
  </si>
  <si>
    <t>3118-1</t>
  </si>
  <si>
    <t>御茶ノ水2053</t>
    <rPh sb="0" eb="2">
      <t>オチャ</t>
    </rPh>
    <rPh sb="3" eb="4">
      <t>ミズ</t>
    </rPh>
    <phoneticPr fontId="2"/>
  </si>
  <si>
    <t>ｵﾁｬﾉﾐｽﾞ2053</t>
  </si>
  <si>
    <t>3118-2</t>
  </si>
  <si>
    <t>3139-1</t>
  </si>
  <si>
    <t>吉治内1588-9</t>
    <rPh sb="0" eb="1">
      <t>キチ</t>
    </rPh>
    <rPh sb="1" eb="2">
      <t>ジ</t>
    </rPh>
    <rPh sb="2" eb="3">
      <t>ウチ</t>
    </rPh>
    <phoneticPr fontId="2"/>
  </si>
  <si>
    <t>ｷﾁｼﾞｳﾁ1588-9</t>
  </si>
  <si>
    <t>3139-2</t>
  </si>
  <si>
    <t>植木川原1227</t>
    <rPh sb="0" eb="2">
      <t>ウエキ</t>
    </rPh>
    <rPh sb="2" eb="4">
      <t>カワラ</t>
    </rPh>
    <phoneticPr fontId="2"/>
  </si>
  <si>
    <t>ｳｴｷｶﾜﾗ1227</t>
  </si>
  <si>
    <t>3160-2</t>
  </si>
  <si>
    <t>橋向168-1</t>
    <rPh sb="0" eb="1">
      <t>ハシ</t>
    </rPh>
    <rPh sb="1" eb="2">
      <t>ムカイ</t>
    </rPh>
    <phoneticPr fontId="2"/>
  </si>
  <si>
    <t>ﾊｼﾑｶｲ168-1</t>
  </si>
  <si>
    <t>3189-1</t>
  </si>
  <si>
    <t>比下田1425-2</t>
    <rPh sb="0" eb="1">
      <t>ヒ</t>
    </rPh>
    <rPh sb="1" eb="2">
      <t>ゲ</t>
    </rPh>
    <rPh sb="2" eb="3">
      <t>タ</t>
    </rPh>
    <phoneticPr fontId="2"/>
  </si>
  <si>
    <t>ﾋｹﾞﾀ1425-2</t>
  </si>
  <si>
    <t>3191-1</t>
  </si>
  <si>
    <t>南浦2236</t>
    <rPh sb="0" eb="1">
      <t>ミナミ</t>
    </rPh>
    <rPh sb="1" eb="2">
      <t>ウラ</t>
    </rPh>
    <phoneticPr fontId="2"/>
  </si>
  <si>
    <t>ﾐﾅﾐｳﾗ2236</t>
  </si>
  <si>
    <t>3195-1</t>
  </si>
  <si>
    <t>比下田2001</t>
    <rPh sb="0" eb="1">
      <t>ヒ</t>
    </rPh>
    <rPh sb="1" eb="2">
      <t>ゲ</t>
    </rPh>
    <rPh sb="2" eb="3">
      <t>タ</t>
    </rPh>
    <phoneticPr fontId="2"/>
  </si>
  <si>
    <t>ﾋｹﾞﾀ2001</t>
  </si>
  <si>
    <t>3238-1</t>
  </si>
  <si>
    <t>定使350</t>
    <rPh sb="0" eb="1">
      <t>テイ</t>
    </rPh>
    <rPh sb="1" eb="2">
      <t>シ</t>
    </rPh>
    <phoneticPr fontId="2"/>
  </si>
  <si>
    <t>ﾃｲｼ350</t>
  </si>
  <si>
    <t>3239-1</t>
  </si>
  <si>
    <t>谷向674</t>
    <rPh sb="0" eb="1">
      <t>タニ</t>
    </rPh>
    <rPh sb="1" eb="2">
      <t>ムカイ</t>
    </rPh>
    <phoneticPr fontId="2"/>
  </si>
  <si>
    <t>ﾀﾆﾑｶｲ674</t>
  </si>
  <si>
    <t>3240-1</t>
  </si>
  <si>
    <t>久弥下88</t>
    <rPh sb="0" eb="1">
      <t>ク</t>
    </rPh>
    <rPh sb="1" eb="2">
      <t>ヤ</t>
    </rPh>
    <rPh sb="2" eb="3">
      <t>シタ</t>
    </rPh>
    <phoneticPr fontId="2"/>
  </si>
  <si>
    <t>ｸﾔｼﾀ88</t>
  </si>
  <si>
    <t>3254-1</t>
  </si>
  <si>
    <t>久弥下100</t>
    <rPh sb="0" eb="1">
      <t>ク</t>
    </rPh>
    <rPh sb="1" eb="2">
      <t>ヤ</t>
    </rPh>
    <rPh sb="2" eb="3">
      <t>シタ</t>
    </rPh>
    <phoneticPr fontId="2"/>
  </si>
  <si>
    <t>ｸﾔｼﾀ100</t>
  </si>
  <si>
    <t>2416-1</t>
  </si>
  <si>
    <t>藤岡316</t>
    <rPh sb="0" eb="2">
      <t>フジオカ</t>
    </rPh>
    <phoneticPr fontId="2"/>
  </si>
  <si>
    <t>ﾌｼﾞｵｶ316</t>
  </si>
  <si>
    <t>2420-1</t>
  </si>
  <si>
    <t>磯田429</t>
    <rPh sb="0" eb="2">
      <t>イソダ</t>
    </rPh>
    <phoneticPr fontId="2"/>
  </si>
  <si>
    <t>ｲｿﾀﾞ429</t>
  </si>
  <si>
    <t>2420-2</t>
  </si>
  <si>
    <t>藤岡328</t>
    <rPh sb="0" eb="2">
      <t>フジオカ</t>
    </rPh>
    <phoneticPr fontId="2"/>
  </si>
  <si>
    <t>ﾌｼﾞｵｶ328</t>
  </si>
  <si>
    <t>3319-1</t>
  </si>
  <si>
    <t>北原1890-1</t>
    <rPh sb="0" eb="2">
      <t>キタハラ</t>
    </rPh>
    <phoneticPr fontId="2"/>
  </si>
  <si>
    <t>ｷﾀﾊﾗ1890-1</t>
  </si>
  <si>
    <t>3323-1</t>
  </si>
  <si>
    <t>天神前2091</t>
    <rPh sb="0" eb="2">
      <t>テンジン</t>
    </rPh>
    <rPh sb="2" eb="3">
      <t>マエ</t>
    </rPh>
    <phoneticPr fontId="2"/>
  </si>
  <si>
    <t>ﾃﾝｼﾞﾝﾏｴ2091</t>
  </si>
  <si>
    <t>3327-1</t>
  </si>
  <si>
    <t>西百目鬼899</t>
    <rPh sb="0" eb="1">
      <t>ニシ</t>
    </rPh>
    <rPh sb="1" eb="4">
      <t>ドウメキ</t>
    </rPh>
    <phoneticPr fontId="2"/>
  </si>
  <si>
    <t>ﾆｼﾄﾞｳﾒｷ899</t>
  </si>
  <si>
    <t>1260-1</t>
  </si>
  <si>
    <t>欠の上1418</t>
    <rPh sb="0" eb="1">
      <t>カケ</t>
    </rPh>
    <rPh sb="2" eb="3">
      <t>ウエ</t>
    </rPh>
    <phoneticPr fontId="2"/>
  </si>
  <si>
    <t>ｶｹﾉｳｴ1418</t>
  </si>
  <si>
    <t>1262-1</t>
  </si>
  <si>
    <t>下田188</t>
    <rPh sb="0" eb="2">
      <t>シモダ</t>
    </rPh>
    <phoneticPr fontId="2"/>
  </si>
  <si>
    <t>ｼﾓﾀﾞ188</t>
  </si>
  <si>
    <t>1254-1</t>
  </si>
  <si>
    <t>野境1462</t>
    <rPh sb="0" eb="1">
      <t>ノ</t>
    </rPh>
    <rPh sb="1" eb="2">
      <t>サカイ</t>
    </rPh>
    <phoneticPr fontId="2"/>
  </si>
  <si>
    <t>ﾉｻｶｲ1462</t>
  </si>
  <si>
    <t>1268-1</t>
  </si>
  <si>
    <t>金剛地1926</t>
    <rPh sb="0" eb="2">
      <t>コンゴウ</t>
    </rPh>
    <rPh sb="2" eb="3">
      <t>ジ</t>
    </rPh>
    <phoneticPr fontId="2"/>
  </si>
  <si>
    <t>ｺﾝｺﾞｳｼﾞ1926</t>
  </si>
  <si>
    <t>2427-1</t>
  </si>
  <si>
    <t>東峯360</t>
    <rPh sb="0" eb="1">
      <t>ヒガシ</t>
    </rPh>
    <rPh sb="1" eb="2">
      <t>ミネ</t>
    </rPh>
    <phoneticPr fontId="2"/>
  </si>
  <si>
    <t>ﾋｶﾞｼﾐﾈ360</t>
  </si>
  <si>
    <t>2455-1</t>
  </si>
  <si>
    <t>金剛地1792-1</t>
    <rPh sb="0" eb="2">
      <t>コンゴウ</t>
    </rPh>
    <rPh sb="2" eb="3">
      <t>ジ</t>
    </rPh>
    <phoneticPr fontId="2"/>
  </si>
  <si>
    <t>ｺﾝｺﾞｳｼﾞ1792-1</t>
  </si>
  <si>
    <t>1282-1</t>
  </si>
  <si>
    <t>町田916</t>
    <rPh sb="0" eb="2">
      <t>マチダ</t>
    </rPh>
    <phoneticPr fontId="2"/>
  </si>
  <si>
    <t>ﾏﾁﾀﾞ916</t>
  </si>
  <si>
    <t>1276-1</t>
  </si>
  <si>
    <t>2117-2</t>
  </si>
  <si>
    <t>1280-1</t>
  </si>
  <si>
    <t>一本松191</t>
    <rPh sb="0" eb="2">
      <t>イッポン</t>
    </rPh>
    <rPh sb="2" eb="3">
      <t>マツ</t>
    </rPh>
    <phoneticPr fontId="2"/>
  </si>
  <si>
    <t>ｲｯﾎﾟﾝﾏﾂ191</t>
  </si>
  <si>
    <t>2502-1</t>
  </si>
  <si>
    <t>東峯343</t>
    <rPh sb="0" eb="1">
      <t>ヒガシ</t>
    </rPh>
    <rPh sb="1" eb="2">
      <t>ミネ</t>
    </rPh>
    <phoneticPr fontId="2"/>
  </si>
  <si>
    <t>ﾋｶﾞｼﾐﾈ343</t>
  </si>
  <si>
    <t>1287-1</t>
  </si>
  <si>
    <t>古敷1929-1</t>
    <rPh sb="0" eb="1">
      <t>コ</t>
    </rPh>
    <rPh sb="1" eb="2">
      <t>シキ</t>
    </rPh>
    <phoneticPr fontId="2"/>
  </si>
  <si>
    <t>ｺｼｷ1929-1</t>
  </si>
  <si>
    <t>1288-1</t>
  </si>
  <si>
    <t>前田1777</t>
    <rPh sb="0" eb="2">
      <t>マエダ</t>
    </rPh>
    <phoneticPr fontId="2"/>
  </si>
  <si>
    <t>ﾏｴﾀﾞ1777</t>
  </si>
  <si>
    <t>1291-1</t>
  </si>
  <si>
    <t>一本松29</t>
    <rPh sb="0" eb="2">
      <t>イッポン</t>
    </rPh>
    <rPh sb="2" eb="3">
      <t>マツ</t>
    </rPh>
    <phoneticPr fontId="2"/>
  </si>
  <si>
    <t>ｲｯﾎﾟﾝﾏﾂ29</t>
  </si>
  <si>
    <t>1297-1</t>
  </si>
  <si>
    <t>熊野615</t>
    <rPh sb="0" eb="2">
      <t>クマノ</t>
    </rPh>
    <phoneticPr fontId="2"/>
  </si>
  <si>
    <t>ｸﾏﾉ615</t>
  </si>
  <si>
    <t>1294-1</t>
  </si>
  <si>
    <t>天沼646</t>
    <rPh sb="0" eb="2">
      <t>アマヌマ</t>
    </rPh>
    <phoneticPr fontId="2"/>
  </si>
  <si>
    <t>ｱﾏﾇﾏ646</t>
  </si>
  <si>
    <t>1293-1</t>
  </si>
  <si>
    <t>大宮664-2</t>
    <rPh sb="0" eb="2">
      <t>オオミヤ</t>
    </rPh>
    <phoneticPr fontId="2"/>
  </si>
  <si>
    <t>ｵｵﾐﾔ664-2</t>
  </si>
  <si>
    <t>1303-1</t>
  </si>
  <si>
    <t>八幡前1843</t>
    <rPh sb="0" eb="2">
      <t>ヤハタ</t>
    </rPh>
    <rPh sb="2" eb="3">
      <t>マエ</t>
    </rPh>
    <phoneticPr fontId="2"/>
  </si>
  <si>
    <t>ﾔﾊﾀﾏｴ1843</t>
  </si>
  <si>
    <t>1261-1</t>
  </si>
  <si>
    <t>八幡前1852</t>
    <rPh sb="0" eb="2">
      <t>ヤハタ</t>
    </rPh>
    <rPh sb="2" eb="3">
      <t>マエ</t>
    </rPh>
    <phoneticPr fontId="2"/>
  </si>
  <si>
    <t>ﾔﾊﾀﾏｴ1852</t>
  </si>
  <si>
    <t>1302-1</t>
  </si>
  <si>
    <t>八幡前1873</t>
    <rPh sb="0" eb="2">
      <t>ヤハタ</t>
    </rPh>
    <rPh sb="2" eb="3">
      <t>マエ</t>
    </rPh>
    <phoneticPr fontId="2"/>
  </si>
  <si>
    <t>ﾔﾊﾀﾏｴ1873</t>
  </si>
  <si>
    <t>1171-1</t>
  </si>
  <si>
    <t>北原1671-1</t>
    <rPh sb="0" eb="2">
      <t>キタハラ</t>
    </rPh>
    <phoneticPr fontId="2"/>
  </si>
  <si>
    <t>ｷﾀﾊﾗ1671-1</t>
  </si>
  <si>
    <t>1309-1</t>
  </si>
  <si>
    <t>熊野572</t>
    <rPh sb="0" eb="2">
      <t>クマノ</t>
    </rPh>
    <phoneticPr fontId="2"/>
  </si>
  <si>
    <t>ｸﾏﾉ572</t>
  </si>
  <si>
    <t>コブ田橋</t>
    <rPh sb="2" eb="3">
      <t>タ</t>
    </rPh>
    <rPh sb="3" eb="4">
      <t>ハシ</t>
    </rPh>
    <phoneticPr fontId="2"/>
  </si>
  <si>
    <t>ｺﾌﾞﾀﾊｼ</t>
  </si>
  <si>
    <t>櫻田338-1</t>
    <rPh sb="0" eb="2">
      <t>サクラダ</t>
    </rPh>
    <phoneticPr fontId="2"/>
  </si>
  <si>
    <t>ｻｸﾗﾀﾞ338-1</t>
  </si>
  <si>
    <t>3399-1</t>
  </si>
  <si>
    <t>清水東2302</t>
    <rPh sb="0" eb="2">
      <t>シミズ</t>
    </rPh>
    <rPh sb="2" eb="3">
      <t>ヒガシ</t>
    </rPh>
    <phoneticPr fontId="2"/>
  </si>
  <si>
    <t>ｼﾐｽﾞﾋｶﾞｼ2302</t>
  </si>
  <si>
    <t>5-5</t>
  </si>
  <si>
    <t>鹿島1563</t>
    <rPh sb="0" eb="2">
      <t>カシマ</t>
    </rPh>
    <phoneticPr fontId="2"/>
  </si>
  <si>
    <t>ｶｼﾏ1563</t>
  </si>
  <si>
    <t>1306-1</t>
  </si>
  <si>
    <t>六反田488</t>
    <rPh sb="0" eb="3">
      <t>ロクタンダ</t>
    </rPh>
    <phoneticPr fontId="2"/>
  </si>
  <si>
    <t>ﾛｸﾀﾝﾀﾞ488</t>
  </si>
  <si>
    <t>1320-1</t>
  </si>
  <si>
    <t>古敷1935</t>
    <rPh sb="0" eb="1">
      <t>コ</t>
    </rPh>
    <rPh sb="1" eb="2">
      <t>シキ</t>
    </rPh>
    <phoneticPr fontId="2"/>
  </si>
  <si>
    <t>ｺｼｷ1935</t>
  </si>
  <si>
    <t>1321-1</t>
  </si>
  <si>
    <t>八幡前1517-2</t>
    <rPh sb="0" eb="2">
      <t>ハチマン</t>
    </rPh>
    <rPh sb="2" eb="3">
      <t>マエ</t>
    </rPh>
    <phoneticPr fontId="2"/>
  </si>
  <si>
    <t>ﾊﾁﾏﾝﾏｴ1517-2</t>
  </si>
  <si>
    <t>惣宮橋</t>
    <rPh sb="0" eb="1">
      <t>ソウ</t>
    </rPh>
    <rPh sb="1" eb="2">
      <t>ミヤ</t>
    </rPh>
    <rPh sb="2" eb="3">
      <t>ハシ</t>
    </rPh>
    <phoneticPr fontId="2"/>
  </si>
  <si>
    <t>ｿｳﾐﾔﾊｼ</t>
  </si>
  <si>
    <t>惣宮東</t>
    <rPh sb="0" eb="1">
      <t>ソウ</t>
    </rPh>
    <rPh sb="1" eb="2">
      <t>ミヤ</t>
    </rPh>
    <rPh sb="2" eb="3">
      <t>ヒガシ</t>
    </rPh>
    <phoneticPr fontId="2"/>
  </si>
  <si>
    <t>ｿｳﾐﾔﾋｶﾞｼ</t>
  </si>
  <si>
    <t>八幡橋</t>
    <rPh sb="0" eb="2">
      <t>ハチマン</t>
    </rPh>
    <rPh sb="2" eb="3">
      <t>ハシ</t>
    </rPh>
    <phoneticPr fontId="2"/>
  </si>
  <si>
    <t>ﾊﾁﾏﾝﾊｼ</t>
  </si>
  <si>
    <t>一丁目3798-1</t>
    <rPh sb="0" eb="3">
      <t>イッチョウメ</t>
    </rPh>
    <phoneticPr fontId="2"/>
  </si>
  <si>
    <t>ｲｯﾁｮｳﾒ3798-1</t>
  </si>
  <si>
    <t>3446-1</t>
  </si>
  <si>
    <t>下田169</t>
    <rPh sb="0" eb="2">
      <t>シモダ</t>
    </rPh>
    <phoneticPr fontId="2"/>
  </si>
  <si>
    <t>ｼﾓﾀﾞ169</t>
  </si>
  <si>
    <t>2552-1</t>
  </si>
  <si>
    <t>五反田395</t>
    <rPh sb="0" eb="3">
      <t>ゴタンダ</t>
    </rPh>
    <phoneticPr fontId="2"/>
  </si>
  <si>
    <t>ｺﾞﾀﾝﾀﾞ395</t>
  </si>
  <si>
    <t>2556-1</t>
  </si>
  <si>
    <t>前田566</t>
    <rPh sb="0" eb="2">
      <t>マエダ</t>
    </rPh>
    <phoneticPr fontId="2"/>
  </si>
  <si>
    <t>ﾏｴﾀﾞ566</t>
  </si>
  <si>
    <t>2557-1</t>
  </si>
  <si>
    <t>藤岡2772</t>
    <rPh sb="0" eb="2">
      <t>フジオカ</t>
    </rPh>
    <phoneticPr fontId="2"/>
  </si>
  <si>
    <t>ﾌｼﾞｵｶ2772</t>
  </si>
  <si>
    <t>3462-1</t>
  </si>
  <si>
    <t>銭渕12</t>
    <rPh sb="0" eb="1">
      <t>ゼニ</t>
    </rPh>
    <rPh sb="1" eb="2">
      <t>ブチ</t>
    </rPh>
    <phoneticPr fontId="2"/>
  </si>
  <si>
    <t>ｾﾞﾆﾌﾞﾁ12</t>
  </si>
  <si>
    <t>1327-1</t>
  </si>
  <si>
    <t>八幡前1836-2</t>
    <rPh sb="0" eb="2">
      <t>ハチマン</t>
    </rPh>
    <rPh sb="2" eb="3">
      <t>マエ</t>
    </rPh>
    <phoneticPr fontId="2"/>
  </si>
  <si>
    <t>ﾊﾁﾏﾝﾏｴ1836-2</t>
  </si>
  <si>
    <t>1327-2</t>
  </si>
  <si>
    <t>八幡前1802</t>
    <rPh sb="0" eb="2">
      <t>ハチマン</t>
    </rPh>
    <rPh sb="2" eb="3">
      <t>マエ</t>
    </rPh>
    <phoneticPr fontId="2"/>
  </si>
  <si>
    <t>ﾊﾁﾏﾝﾏｴ1802</t>
  </si>
  <si>
    <t>東浦橋</t>
    <rPh sb="0" eb="1">
      <t>ヒガシ</t>
    </rPh>
    <rPh sb="1" eb="2">
      <t>ウラ</t>
    </rPh>
    <rPh sb="2" eb="3">
      <t>ハシ</t>
    </rPh>
    <phoneticPr fontId="2"/>
  </si>
  <si>
    <t>ﾋｶﾞｼｳﾗﾊｼ</t>
  </si>
  <si>
    <t>谷川82</t>
    <rPh sb="0" eb="2">
      <t>タニカワ</t>
    </rPh>
    <phoneticPr fontId="2"/>
  </si>
  <si>
    <t>ﾀﾆｶﾜ82</t>
  </si>
  <si>
    <t>恵川橋</t>
    <rPh sb="0" eb="1">
      <t>メグ</t>
    </rPh>
    <rPh sb="1" eb="2">
      <t>カワ</t>
    </rPh>
    <rPh sb="2" eb="3">
      <t>ハシ</t>
    </rPh>
    <phoneticPr fontId="2"/>
  </si>
  <si>
    <t>ﾒｸﾞｶﾜﾊｼ</t>
  </si>
  <si>
    <t>鶴舞358-1</t>
    <rPh sb="0" eb="1">
      <t>ツル</t>
    </rPh>
    <rPh sb="1" eb="2">
      <t>マイ</t>
    </rPh>
    <phoneticPr fontId="2"/>
  </si>
  <si>
    <t>ﾂﾙﾏｲ358-1</t>
  </si>
  <si>
    <t>1328-1</t>
  </si>
  <si>
    <t>鹿島1967-2</t>
    <rPh sb="0" eb="2">
      <t>カシマ</t>
    </rPh>
    <phoneticPr fontId="2"/>
  </si>
  <si>
    <t>ｶｼﾏ1967-2</t>
  </si>
  <si>
    <t>1329-1</t>
  </si>
  <si>
    <t>鹿島1911</t>
    <rPh sb="0" eb="2">
      <t>カシマ</t>
    </rPh>
    <phoneticPr fontId="2"/>
  </si>
  <si>
    <t>ｶｼﾏ1911</t>
  </si>
  <si>
    <t>1329-2</t>
  </si>
  <si>
    <t>鹿島2029-1</t>
    <rPh sb="0" eb="2">
      <t>カシマ</t>
    </rPh>
    <phoneticPr fontId="2"/>
  </si>
  <si>
    <t>ｶｼﾏ2029-1</t>
  </si>
  <si>
    <t>3482-1</t>
  </si>
  <si>
    <t>雷電1367</t>
    <rPh sb="0" eb="2">
      <t>ライデン</t>
    </rPh>
    <phoneticPr fontId="2"/>
  </si>
  <si>
    <t>ﾗｲﾃﾞﾝ1367</t>
  </si>
  <si>
    <t>3484-1</t>
  </si>
  <si>
    <t>雷電1371-1</t>
    <rPh sb="0" eb="2">
      <t>ライデン</t>
    </rPh>
    <phoneticPr fontId="2"/>
  </si>
  <si>
    <t>ﾗｲﾃﾞﾝ1371-1</t>
  </si>
  <si>
    <t>2577-1</t>
  </si>
  <si>
    <t>房田704-1</t>
    <rPh sb="0" eb="1">
      <t>フサ</t>
    </rPh>
    <rPh sb="1" eb="2">
      <t>ダ</t>
    </rPh>
    <phoneticPr fontId="2"/>
  </si>
  <si>
    <t>ﾌｻﾀﾞ704-1</t>
  </si>
  <si>
    <t>2578-1</t>
  </si>
  <si>
    <t>房田423-1</t>
    <rPh sb="0" eb="1">
      <t>フサ</t>
    </rPh>
    <rPh sb="1" eb="2">
      <t>ダ</t>
    </rPh>
    <phoneticPr fontId="2"/>
  </si>
  <si>
    <t>ﾌｻﾀﾞ423-1</t>
  </si>
  <si>
    <t>国谷宮前橋</t>
    <rPh sb="0" eb="2">
      <t>クニヤ</t>
    </rPh>
    <rPh sb="2" eb="4">
      <t>ミヤマエ</t>
    </rPh>
    <rPh sb="4" eb="5">
      <t>ハシ</t>
    </rPh>
    <phoneticPr fontId="2"/>
  </si>
  <si>
    <t>ｸﾆﾔﾐﾔﾏｴﾊｼ</t>
  </si>
  <si>
    <t>馬場1041-1</t>
    <rPh sb="0" eb="2">
      <t>ババ</t>
    </rPh>
    <phoneticPr fontId="2"/>
  </si>
  <si>
    <t>ﾊﾞﾊﾞ1041-1</t>
  </si>
  <si>
    <t>鶴蒔橋</t>
    <rPh sb="0" eb="2">
      <t>ツルマキ</t>
    </rPh>
    <rPh sb="2" eb="3">
      <t>ハシ</t>
    </rPh>
    <phoneticPr fontId="2"/>
  </si>
  <si>
    <t>ﾂﾙﾏｷﾊｼ</t>
  </si>
  <si>
    <t>東浦397-1</t>
    <rPh sb="0" eb="1">
      <t>ヒガシ</t>
    </rPh>
    <rPh sb="1" eb="2">
      <t>ウラ</t>
    </rPh>
    <phoneticPr fontId="2"/>
  </si>
  <si>
    <t>ﾋｶﾞｼｳﾗ397-1</t>
  </si>
  <si>
    <t>今井橋</t>
    <rPh sb="0" eb="2">
      <t>イマイ</t>
    </rPh>
    <rPh sb="2" eb="3">
      <t>ハシ</t>
    </rPh>
    <phoneticPr fontId="2"/>
  </si>
  <si>
    <t>ｲﾏｲﾊｼ</t>
  </si>
  <si>
    <t>今井西田1807-3</t>
    <rPh sb="0" eb="2">
      <t>イマイ</t>
    </rPh>
    <rPh sb="2" eb="4">
      <t>ニシダ</t>
    </rPh>
    <phoneticPr fontId="2"/>
  </si>
  <si>
    <t>ｲﾏｲﾆｼﾀﾞ1807-3</t>
  </si>
  <si>
    <t>古川橋</t>
    <rPh sb="0" eb="2">
      <t>フルカワ</t>
    </rPh>
    <rPh sb="2" eb="3">
      <t>ハシ</t>
    </rPh>
    <phoneticPr fontId="2"/>
  </si>
  <si>
    <t>ﾌﾙｶﾜﾊｼ</t>
  </si>
  <si>
    <t>五反目3607-158</t>
    <rPh sb="0" eb="2">
      <t>ゴタン</t>
    </rPh>
    <rPh sb="2" eb="3">
      <t>メ</t>
    </rPh>
    <phoneticPr fontId="2"/>
  </si>
  <si>
    <t>ｺﾞﾀﾝﾒ3607-158</t>
  </si>
  <si>
    <t>新道橋</t>
    <rPh sb="0" eb="2">
      <t>シンミチ</t>
    </rPh>
    <rPh sb="2" eb="3">
      <t>ハシ</t>
    </rPh>
    <phoneticPr fontId="2"/>
  </si>
  <si>
    <t>ｼﾝﾐﾁﾊｼ</t>
  </si>
  <si>
    <t>長町195-1</t>
    <rPh sb="0" eb="2">
      <t>ナガマチ</t>
    </rPh>
    <phoneticPr fontId="2"/>
  </si>
  <si>
    <t>ﾅｶﾞﾏﾁ195-1</t>
  </si>
  <si>
    <t>前原橋</t>
    <rPh sb="0" eb="2">
      <t>マエハラ</t>
    </rPh>
    <rPh sb="2" eb="3">
      <t>ハシ</t>
    </rPh>
    <phoneticPr fontId="2"/>
  </si>
  <si>
    <t>ﾏｴﾊﾗﾊｼ</t>
  </si>
  <si>
    <t>前田1132</t>
    <rPh sb="0" eb="2">
      <t>マエダ</t>
    </rPh>
    <phoneticPr fontId="2"/>
  </si>
  <si>
    <t>ﾏｴﾀﾞ1132</t>
  </si>
  <si>
    <t>床板橋</t>
    <rPh sb="0" eb="1">
      <t>トコ</t>
    </rPh>
    <rPh sb="1" eb="2">
      <t>イタ</t>
    </rPh>
    <rPh sb="2" eb="3">
      <t>ハシ</t>
    </rPh>
    <phoneticPr fontId="2"/>
  </si>
  <si>
    <t>ﾄｺｲﾀﾊｼ</t>
  </si>
  <si>
    <t>谷川原227</t>
    <rPh sb="0" eb="1">
      <t>タニ</t>
    </rPh>
    <rPh sb="1" eb="3">
      <t>カワラ</t>
    </rPh>
    <phoneticPr fontId="2"/>
  </si>
  <si>
    <t>ﾀﾆｶﾜﾗ227</t>
  </si>
  <si>
    <t>3220-1</t>
  </si>
  <si>
    <t>五反目3604-52</t>
    <rPh sb="0" eb="2">
      <t>ゴタン</t>
    </rPh>
    <rPh sb="2" eb="3">
      <t>メ</t>
    </rPh>
    <phoneticPr fontId="2"/>
  </si>
  <si>
    <t>ｺﾞﾀﾝﾒ3604-52</t>
  </si>
  <si>
    <t>3213-1</t>
  </si>
  <si>
    <t>五反目3608-33</t>
    <rPh sb="0" eb="2">
      <t>ゴタン</t>
    </rPh>
    <rPh sb="2" eb="3">
      <t>メ</t>
    </rPh>
    <phoneticPr fontId="2"/>
  </si>
  <si>
    <t>ｺﾞﾀﾝﾒ3608-33</t>
  </si>
  <si>
    <t>3473-1</t>
  </si>
  <si>
    <t>五反目3608-28</t>
    <rPh sb="0" eb="2">
      <t>ゴタン</t>
    </rPh>
    <rPh sb="2" eb="3">
      <t>メ</t>
    </rPh>
    <phoneticPr fontId="2"/>
  </si>
  <si>
    <t>ｺﾞﾀﾝﾒ3608-28</t>
  </si>
  <si>
    <t>工事台帳</t>
    <rPh sb="0" eb="2">
      <t>コウジ</t>
    </rPh>
    <rPh sb="2" eb="4">
      <t>ダイチョウ</t>
    </rPh>
    <phoneticPr fontId="6"/>
  </si>
  <si>
    <t>雨水排水施設</t>
    <rPh sb="0" eb="2">
      <t>ウスイ</t>
    </rPh>
    <rPh sb="2" eb="4">
      <t>ハイスイ</t>
    </rPh>
    <rPh sb="4" eb="6">
      <t>シセツ</t>
    </rPh>
    <phoneticPr fontId="2"/>
  </si>
  <si>
    <t>ｳｽｲﾊｲｽｲｼｾﾂ</t>
  </si>
  <si>
    <t>寿町地内</t>
    <rPh sb="0" eb="2">
      <t>コトブキチョウ</t>
    </rPh>
    <rPh sb="2" eb="3">
      <t>チ</t>
    </rPh>
    <rPh sb="3" eb="4">
      <t>ナイ</t>
    </rPh>
    <phoneticPr fontId="2"/>
  </si>
  <si>
    <t>ｺﾄﾌﾞｷﾁｮｳﾁﾅｲ</t>
  </si>
  <si>
    <t xml:space="preserve">構築物 コンクリート造又はコンクリートブロック造のもの（前掲のものを除く。） その他のもの   </t>
  </si>
  <si>
    <t>標準設計価格</t>
  </si>
  <si>
    <t>掘削面積1㎥当り</t>
  </si>
  <si>
    <t>3-336号線</t>
    <rPh sb="5" eb="7">
      <t>ゴウセン</t>
    </rPh>
    <phoneticPr fontId="2"/>
  </si>
  <si>
    <t>3-336ｺﾞｳｾﾝ</t>
  </si>
  <si>
    <t>2-301号線</t>
    <rPh sb="5" eb="7">
      <t>ゴウセン</t>
    </rPh>
    <phoneticPr fontId="2"/>
  </si>
  <si>
    <t>2-301ｺﾞｳｾﾝ</t>
  </si>
  <si>
    <t>2-374号線</t>
    <rPh sb="5" eb="7">
      <t>ゴウセン</t>
    </rPh>
    <phoneticPr fontId="2"/>
  </si>
  <si>
    <t>2-374ｺﾞｳｾﾝ</t>
  </si>
  <si>
    <t>2-549号線</t>
    <rPh sb="5" eb="7">
      <t>ゴウセン</t>
    </rPh>
    <phoneticPr fontId="2"/>
  </si>
  <si>
    <t>2-549ｺﾞｳｾﾝ</t>
  </si>
  <si>
    <t>2-199号線</t>
    <rPh sb="5" eb="7">
      <t>ゴウセン</t>
    </rPh>
    <phoneticPr fontId="2"/>
  </si>
  <si>
    <t>2-199ｺﾞｳｾﾝ</t>
  </si>
  <si>
    <t>防護柵</t>
    <rPh sb="0" eb="3">
      <t>ボウゴサク</t>
    </rPh>
    <phoneticPr fontId="2"/>
  </si>
  <si>
    <t>ﾎﾞｳｺﾞｻｸ</t>
  </si>
  <si>
    <t>2-172号線</t>
    <rPh sb="5" eb="7">
      <t>ゴウセン</t>
    </rPh>
    <phoneticPr fontId="2"/>
  </si>
  <si>
    <t>2-172ｺﾞｳｾﾝ</t>
  </si>
  <si>
    <t xml:space="preserve">構築物 金属造のもの（前掲のものを除く。） その他のもの   </t>
  </si>
  <si>
    <t>一級4号線</t>
    <rPh sb="0" eb="2">
      <t>イッキュウ</t>
    </rPh>
    <rPh sb="3" eb="5">
      <t>ゴウセン</t>
    </rPh>
    <phoneticPr fontId="2"/>
  </si>
  <si>
    <t>ｲｯｷｭｳ4ｺﾞｳｾﾝ</t>
  </si>
  <si>
    <t>2-336号線</t>
    <rPh sb="5" eb="7">
      <t>ゴウセン</t>
    </rPh>
    <phoneticPr fontId="2"/>
  </si>
  <si>
    <t>2-336ｺﾞｳｾﾝ</t>
  </si>
  <si>
    <t>3-446号線</t>
    <rPh sb="5" eb="7">
      <t>ゴウセン</t>
    </rPh>
    <phoneticPr fontId="2"/>
  </si>
  <si>
    <t>3-446ｺﾞｳｾﾝ</t>
  </si>
  <si>
    <t>銀杏公園</t>
    <rPh sb="0" eb="2">
      <t>イチョウ</t>
    </rPh>
    <rPh sb="2" eb="4">
      <t>コウエン</t>
    </rPh>
    <phoneticPr fontId="2"/>
  </si>
  <si>
    <t>ｲﾁｮｳｺｳｴﾝ</t>
  </si>
  <si>
    <t>二丁目3-174号線</t>
    <rPh sb="0" eb="3">
      <t>ニチョウメ</t>
    </rPh>
    <rPh sb="8" eb="10">
      <t>ゴウセン</t>
    </rPh>
    <phoneticPr fontId="2"/>
  </si>
  <si>
    <t>ﾆﾁｮｳﾒ3-174ｺﾞｳｾﾝ</t>
  </si>
  <si>
    <t>音響施設</t>
    <rPh sb="0" eb="2">
      <t>オンキョウ</t>
    </rPh>
    <rPh sb="2" eb="4">
      <t>シセツ</t>
    </rPh>
    <phoneticPr fontId="2"/>
  </si>
  <si>
    <t>ｵﾝｷｮｳｼｾﾂ</t>
  </si>
  <si>
    <t>東雲さくら橋</t>
    <rPh sb="0" eb="2">
      <t>シノノメ</t>
    </rPh>
    <rPh sb="5" eb="6">
      <t>ハシ</t>
    </rPh>
    <phoneticPr fontId="2"/>
  </si>
  <si>
    <t>ｼﾉﾉﾒｻｸﾗﾊｼ</t>
  </si>
  <si>
    <t xml:space="preserve">器具及び備品 １　家具、電気機器、ガス機器及び家庭用品（他の項に掲げるものを除く。） ラジオ、テレビジョン、テープレコーダーその他の音響機器   </t>
  </si>
  <si>
    <t>2-342号線</t>
    <rPh sb="5" eb="7">
      <t>ゴウセン</t>
    </rPh>
    <phoneticPr fontId="2"/>
  </si>
  <si>
    <t>2-342ｺﾞｳｾﾝ</t>
  </si>
  <si>
    <t>2-329号線</t>
    <rPh sb="5" eb="6">
      <t>ゴウ</t>
    </rPh>
    <rPh sb="6" eb="7">
      <t>セン</t>
    </rPh>
    <phoneticPr fontId="2"/>
  </si>
  <si>
    <t>2-329ｺﾞｳｾﾝ</t>
  </si>
  <si>
    <t>3-151号線</t>
    <rPh sb="5" eb="6">
      <t>ゴウ</t>
    </rPh>
    <rPh sb="6" eb="7">
      <t>セン</t>
    </rPh>
    <phoneticPr fontId="2"/>
  </si>
  <si>
    <t>3-151ｺﾞｳｾﾝ</t>
  </si>
  <si>
    <t>1-189号線</t>
    <rPh sb="5" eb="7">
      <t>ゴウセン</t>
    </rPh>
    <phoneticPr fontId="2"/>
  </si>
  <si>
    <t>1-189ｺﾞｳｾﾝ</t>
  </si>
  <si>
    <t>2-174号線</t>
    <rPh sb="5" eb="6">
      <t>ゴウ</t>
    </rPh>
    <rPh sb="6" eb="7">
      <t>セン</t>
    </rPh>
    <phoneticPr fontId="2"/>
  </si>
  <si>
    <t>2-174ｺﾞｳｾﾝ</t>
  </si>
  <si>
    <t>2-117号線</t>
    <rPh sb="5" eb="6">
      <t>ゴウ</t>
    </rPh>
    <rPh sb="6" eb="7">
      <t>セン</t>
    </rPh>
    <phoneticPr fontId="2"/>
  </si>
  <si>
    <t>2-117ｺﾞｳｾﾝ</t>
  </si>
  <si>
    <t>3-209号線</t>
    <rPh sb="5" eb="7">
      <t>ゴウセン</t>
    </rPh>
    <phoneticPr fontId="2"/>
  </si>
  <si>
    <t>3-209ｺﾞｳｾﾝ</t>
  </si>
  <si>
    <t>3-254号線</t>
    <rPh sb="5" eb="6">
      <t>ゴウ</t>
    </rPh>
    <rPh sb="6" eb="7">
      <t>セン</t>
    </rPh>
    <phoneticPr fontId="2"/>
  </si>
  <si>
    <t>3-254ｺﾞｳｾﾝ</t>
  </si>
  <si>
    <t>3-162号線</t>
    <rPh sb="5" eb="6">
      <t>ゴウ</t>
    </rPh>
    <rPh sb="6" eb="7">
      <t>セン</t>
    </rPh>
    <phoneticPr fontId="2"/>
  </si>
  <si>
    <t>3-162ｺﾞｳｾﾝ</t>
  </si>
  <si>
    <t>1-118号線</t>
    <rPh sb="5" eb="6">
      <t>ゴウ</t>
    </rPh>
    <rPh sb="6" eb="7">
      <t>セン</t>
    </rPh>
    <phoneticPr fontId="2"/>
  </si>
  <si>
    <t>1-118ｺﾞｳｾﾝ</t>
  </si>
  <si>
    <t>3-396号線</t>
    <rPh sb="5" eb="6">
      <t>ゴウ</t>
    </rPh>
    <rPh sb="6" eb="7">
      <t>セン</t>
    </rPh>
    <phoneticPr fontId="2"/>
  </si>
  <si>
    <t>3-396ｺﾞｳｾﾝ</t>
  </si>
  <si>
    <t>一丁目2-238号線</t>
    <rPh sb="0" eb="3">
      <t>イッチョウメ</t>
    </rPh>
    <rPh sb="8" eb="9">
      <t>ゴウ</t>
    </rPh>
    <rPh sb="9" eb="10">
      <t>セン</t>
    </rPh>
    <phoneticPr fontId="2"/>
  </si>
  <si>
    <t>ｲｯﾁｮｳﾒ2-238ｺﾞｳｾﾝ</t>
  </si>
  <si>
    <t>小山・壬生線</t>
    <rPh sb="0" eb="2">
      <t>オヤマ</t>
    </rPh>
    <rPh sb="3" eb="5">
      <t>ミブ</t>
    </rPh>
    <rPh sb="5" eb="6">
      <t>セン</t>
    </rPh>
    <phoneticPr fontId="2"/>
  </si>
  <si>
    <t>ｵﾔﾏ･ﾐﾌﾞｾﾝ</t>
  </si>
  <si>
    <t>3-124号線</t>
    <rPh sb="5" eb="7">
      <t>ゴウセン</t>
    </rPh>
    <phoneticPr fontId="2"/>
  </si>
  <si>
    <t>3-124ｺﾞｳｾﾝ</t>
  </si>
  <si>
    <t>認定外</t>
    <rPh sb="0" eb="2">
      <t>ニンテイ</t>
    </rPh>
    <rPh sb="2" eb="3">
      <t>ガイ</t>
    </rPh>
    <phoneticPr fontId="2"/>
  </si>
  <si>
    <t>ﾆﾝﾃｲｶﾞｲ</t>
  </si>
  <si>
    <t>3-174</t>
  </si>
  <si>
    <t>3-329</t>
  </si>
  <si>
    <t>2-138</t>
  </si>
  <si>
    <t>3-161</t>
  </si>
  <si>
    <t>2-197</t>
  </si>
  <si>
    <t>1-184</t>
  </si>
  <si>
    <t>1-171</t>
  </si>
  <si>
    <t>1-145</t>
  </si>
  <si>
    <t>3-175</t>
  </si>
  <si>
    <t>3-210</t>
  </si>
  <si>
    <t>2-391</t>
  </si>
  <si>
    <t>2-628</t>
  </si>
  <si>
    <t>二級53号線</t>
    <rPh sb="0" eb="2">
      <t>ニキュウ</t>
    </rPh>
    <rPh sb="4" eb="6">
      <t>ゴウセン</t>
    </rPh>
    <phoneticPr fontId="2"/>
  </si>
  <si>
    <t>ﾆｷｭｳ53ｺﾞｳｾﾝ</t>
  </si>
  <si>
    <t>一級7号線</t>
    <rPh sb="0" eb="2">
      <t>イッキュウ</t>
    </rPh>
    <rPh sb="3" eb="5">
      <t>ゴウセン</t>
    </rPh>
    <phoneticPr fontId="2"/>
  </si>
  <si>
    <t>ｲｯｷｭｳ7ｺﾞｳｾﾝ</t>
  </si>
  <si>
    <t>2-125</t>
  </si>
  <si>
    <t>2-424</t>
  </si>
  <si>
    <t>3-182</t>
  </si>
  <si>
    <t>2-169</t>
  </si>
  <si>
    <t>2-367</t>
  </si>
  <si>
    <t>2-104</t>
  </si>
  <si>
    <t>藤井地内</t>
    <rPh sb="0" eb="2">
      <t>フジイ</t>
    </rPh>
    <rPh sb="2" eb="3">
      <t>チ</t>
    </rPh>
    <rPh sb="3" eb="4">
      <t>ナイ</t>
    </rPh>
    <phoneticPr fontId="2"/>
  </si>
  <si>
    <t>ﾌｼﾞｲﾁﾅｲ</t>
  </si>
  <si>
    <t>2-616</t>
  </si>
  <si>
    <t>安塚地内</t>
    <rPh sb="0" eb="2">
      <t>ヤスヅカ</t>
    </rPh>
    <rPh sb="2" eb="3">
      <t>チ</t>
    </rPh>
    <rPh sb="3" eb="4">
      <t>ナイ</t>
    </rPh>
    <phoneticPr fontId="2"/>
  </si>
  <si>
    <t>ﾔｽﾂﾞｶﾁﾅｲ</t>
  </si>
  <si>
    <t>2-678</t>
  </si>
  <si>
    <t>壬生丁地内</t>
    <rPh sb="0" eb="2">
      <t>ミブ</t>
    </rPh>
    <rPh sb="2" eb="3">
      <t>テイ</t>
    </rPh>
    <rPh sb="3" eb="4">
      <t>チ</t>
    </rPh>
    <rPh sb="4" eb="5">
      <t>ナイ</t>
    </rPh>
    <phoneticPr fontId="2"/>
  </si>
  <si>
    <t>ﾐﾌﾞﾃｲﾁﾅｲ</t>
  </si>
  <si>
    <t>2-314</t>
  </si>
  <si>
    <t>2-105</t>
  </si>
  <si>
    <t>一丁目3-436</t>
    <rPh sb="0" eb="3">
      <t>イッチョウメ</t>
    </rPh>
    <phoneticPr fontId="2"/>
  </si>
  <si>
    <t>ｲｯﾁｮｳﾒ3-436</t>
  </si>
  <si>
    <t>1-209</t>
  </si>
  <si>
    <t>2-644</t>
  </si>
  <si>
    <t>2-610</t>
  </si>
  <si>
    <t>2-172</t>
  </si>
  <si>
    <t>2-130</t>
  </si>
  <si>
    <t>2-177</t>
  </si>
  <si>
    <t>2-302</t>
  </si>
  <si>
    <t>2-131</t>
  </si>
  <si>
    <t>2-156</t>
  </si>
  <si>
    <t>保守点検台帳</t>
    <rPh sb="0" eb="2">
      <t>ホシュ</t>
    </rPh>
    <rPh sb="2" eb="4">
      <t>テンケン</t>
    </rPh>
    <rPh sb="4" eb="6">
      <t>ダイチョウ</t>
    </rPh>
    <phoneticPr fontId="6"/>
  </si>
  <si>
    <t>遊具（ハントウ棒）</t>
    <rPh sb="0" eb="2">
      <t>ユウグ</t>
    </rPh>
    <rPh sb="7" eb="8">
      <t>ボウ</t>
    </rPh>
    <phoneticPr fontId="2"/>
  </si>
  <si>
    <t>ﾕｳｸﾞ(ﾊﾝﾄｳﾎﾞｳ)</t>
  </si>
  <si>
    <t>281-1</t>
  </si>
  <si>
    <t>カタログ価格×0.8+設置費（本体価格×0.5）</t>
  </si>
  <si>
    <t>10人用</t>
  </si>
  <si>
    <t>遊具（大型滑台FRP)</t>
    <rPh sb="0" eb="2">
      <t>ユウグ</t>
    </rPh>
    <rPh sb="3" eb="5">
      <t>オオガタ</t>
    </rPh>
    <rPh sb="5" eb="6">
      <t>スベ</t>
    </rPh>
    <rPh sb="6" eb="7">
      <t>ダイ</t>
    </rPh>
    <phoneticPr fontId="2"/>
  </si>
  <si>
    <t>ﾕｳｸﾞ(ｵｵｶﾞﾀｽﾍﾞﾀﾞｲFRP)</t>
  </si>
  <si>
    <t>建設物価9月号（滑台　FRP）単価+設置費0.5</t>
  </si>
  <si>
    <t>FRP製</t>
  </si>
  <si>
    <t>遊具（二連鉄棒）</t>
    <rPh sb="0" eb="2">
      <t>ユウグ</t>
    </rPh>
    <rPh sb="3" eb="5">
      <t>ニレン</t>
    </rPh>
    <rPh sb="5" eb="7">
      <t>テツボウ</t>
    </rPh>
    <phoneticPr fontId="2"/>
  </si>
  <si>
    <t>ﾕｳｸﾞ(ﾆﾚﾝﾃﾂﾎﾞｳ)</t>
  </si>
  <si>
    <t>建設物価9月号（２間低鉄棒）単価+設置費0.5</t>
  </si>
  <si>
    <t>2連式</t>
  </si>
  <si>
    <t>遊具（雲梯）</t>
    <rPh sb="0" eb="2">
      <t>ユウグ</t>
    </rPh>
    <rPh sb="3" eb="5">
      <t>ウンテイ</t>
    </rPh>
    <phoneticPr fontId="2"/>
  </si>
  <si>
    <t>ﾕｳｸﾞ(ｳﾝﾃｲ)</t>
  </si>
  <si>
    <t>1連式</t>
  </si>
  <si>
    <t>遊具（４連ブランコ）</t>
    <rPh sb="0" eb="2">
      <t>ユウグ</t>
    </rPh>
    <rPh sb="4" eb="5">
      <t>レン</t>
    </rPh>
    <phoneticPr fontId="2"/>
  </si>
  <si>
    <t>ﾕｳｸﾞ(4ﾚﾝﾌﾞﾗﾝｺ)</t>
  </si>
  <si>
    <t>建設物価9月号（4連ブランコ）単価+設置費0.5</t>
  </si>
  <si>
    <t>4連式</t>
  </si>
  <si>
    <t>遊具（シーソー）</t>
    <rPh sb="0" eb="2">
      <t>ユウグ</t>
    </rPh>
    <phoneticPr fontId="2"/>
  </si>
  <si>
    <t>ﾕｳｸﾞ(ｼｰｿｰ)</t>
  </si>
  <si>
    <t>4-24</t>
  </si>
  <si>
    <t>建設物価9月号（1連シーソー）単価+設置費0.5</t>
  </si>
  <si>
    <t>遊具（滑台ステンレス製）</t>
    <rPh sb="0" eb="2">
      <t>ユウグ</t>
    </rPh>
    <rPh sb="3" eb="4">
      <t>スベ</t>
    </rPh>
    <rPh sb="4" eb="5">
      <t>ダイ</t>
    </rPh>
    <rPh sb="10" eb="11">
      <t>セイ</t>
    </rPh>
    <phoneticPr fontId="2"/>
  </si>
  <si>
    <t>ﾕｳｸﾞ(ｽﾍﾞﾀﾞｲｽﾃﾝﾚｽｾｲ)</t>
  </si>
  <si>
    <t>建設物価9月号（スベリ台　SUS）単価+設置費0.5</t>
  </si>
  <si>
    <t>1方　ステンレス製）</t>
  </si>
  <si>
    <t>遊具（ロケットジム）</t>
    <rPh sb="0" eb="2">
      <t>ユウグ</t>
    </rPh>
    <phoneticPr fontId="2"/>
  </si>
  <si>
    <t>ﾕｳｸﾞ(ﾛｹｯﾄｼﾞﾑ)</t>
  </si>
  <si>
    <t>建設物価9月号（グローブジム）単価+設置費0.5</t>
  </si>
  <si>
    <t>8塔式</t>
  </si>
  <si>
    <t>遊具（三連鉄棒）</t>
    <rPh sb="0" eb="2">
      <t>ユウグ</t>
    </rPh>
    <rPh sb="3" eb="4">
      <t>サン</t>
    </rPh>
    <rPh sb="4" eb="5">
      <t>レン</t>
    </rPh>
    <rPh sb="5" eb="7">
      <t>テツボウ</t>
    </rPh>
    <phoneticPr fontId="2"/>
  </si>
  <si>
    <t>ﾕｳｸﾞ(ｻﾝﾚﾝﾃﾂﾎﾞｳ)</t>
  </si>
  <si>
    <t>建設物価9月号（３間低鉄棒）単価+設置費0.5</t>
  </si>
  <si>
    <t>3連式</t>
  </si>
  <si>
    <t>構内道路</t>
    <rPh sb="0" eb="2">
      <t>コウナイ</t>
    </rPh>
    <rPh sb="2" eb="4">
      <t>ドウロ</t>
    </rPh>
    <phoneticPr fontId="2"/>
  </si>
  <si>
    <t>ｺｳﾅｲﾄﾞｳﾛ</t>
  </si>
  <si>
    <t>幅員別見積金額</t>
  </si>
  <si>
    <t>幅員5.5ｍ以上9ｍ未満</t>
  </si>
  <si>
    <t>ｍ</t>
  </si>
  <si>
    <t>幅員4.0ｍ以上5.5ｍ未満</t>
  </si>
  <si>
    <t>ﾈｯﾄﾌｪﾝｽ</t>
  </si>
  <si>
    <t>設計の平均値</t>
  </si>
  <si>
    <t>高さ1.8ｍ以下</t>
  </si>
  <si>
    <t>m</t>
  </si>
  <si>
    <t>幅員9.0ｍ以上</t>
  </si>
  <si>
    <t>歩道橋</t>
    <rPh sb="0" eb="3">
      <t>ホドウキョウ</t>
    </rPh>
    <phoneticPr fontId="2"/>
  </si>
  <si>
    <t>ﾎﾄﾞｳｷｮｳ</t>
  </si>
  <si>
    <t>2-555号線</t>
    <rPh sb="5" eb="7">
      <t>ゴウセン</t>
    </rPh>
    <phoneticPr fontId="2"/>
  </si>
  <si>
    <t>2-555ｺﾞｳｾﾝ</t>
  </si>
  <si>
    <t xml:space="preserve">構築物 金属造のもの（前掲のものを除く。） 橋（はね上げ橋を除く。）   </t>
  </si>
  <si>
    <t>１橋当りの平均単価（橋長10ｍ未満）</t>
  </si>
  <si>
    <t>避難設備</t>
    <rPh sb="0" eb="2">
      <t>ヒナン</t>
    </rPh>
    <rPh sb="2" eb="4">
      <t>セツビ</t>
    </rPh>
    <phoneticPr fontId="2"/>
  </si>
  <si>
    <t>ﾋﾅﾝｾﾂﾋﾞ</t>
  </si>
  <si>
    <t xml:space="preserve">器具及び備品 １２　前掲する資産のうち、当該資産について定められている前掲の耐用年数によるもの以外のもの及び前掲の区分によらないもの 主として金属製のもの   </t>
  </si>
  <si>
    <t>１基あたりの平均価格</t>
  </si>
  <si>
    <t>公園台帳</t>
    <rPh sb="0" eb="2">
      <t>コウエン</t>
    </rPh>
    <rPh sb="2" eb="4">
      <t>ダイチョウ</t>
    </rPh>
    <phoneticPr fontId="6"/>
  </si>
  <si>
    <t>広場</t>
    <rPh sb="0" eb="2">
      <t>ヒロバ</t>
    </rPh>
    <phoneticPr fontId="2"/>
  </si>
  <si>
    <t>ﾋﾛﾊﾞ</t>
  </si>
  <si>
    <t>1870-2</t>
  </si>
  <si>
    <t xml:space="preserve">構築物 舗装道路及び舗装路面 コンクリート敷、ブロック敷、れんが敷又は石敷のもの   </t>
  </si>
  <si>
    <t>2477㎡</t>
  </si>
  <si>
    <t>調整池</t>
    <rPh sb="0" eb="3">
      <t>チョウセイチ</t>
    </rPh>
    <phoneticPr fontId="2"/>
  </si>
  <si>
    <t>ﾁｮｳｾｲﾁ</t>
  </si>
  <si>
    <t>2498㎡</t>
  </si>
  <si>
    <t>四阿</t>
    <rPh sb="0" eb="2">
      <t>アズマヤ</t>
    </rPh>
    <phoneticPr fontId="2"/>
  </si>
  <si>
    <t>ｱｽﾞﾏﾔ</t>
  </si>
  <si>
    <t>丸太　芯から3ｍ×3ｍ</t>
    <rPh sb="0" eb="2">
      <t>マルタ</t>
    </rPh>
    <rPh sb="3" eb="4">
      <t>シン</t>
    </rPh>
    <phoneticPr fontId="2"/>
  </si>
  <si>
    <t>園路</t>
    <rPh sb="0" eb="2">
      <t>エンロ</t>
    </rPh>
    <phoneticPr fontId="2"/>
  </si>
  <si>
    <t>ｴﾝﾛ</t>
  </si>
  <si>
    <t>1467㎡</t>
  </si>
  <si>
    <t>外周道路</t>
    <rPh sb="0" eb="2">
      <t>ガイシュウ</t>
    </rPh>
    <rPh sb="2" eb="4">
      <t>ドウロ</t>
    </rPh>
    <phoneticPr fontId="2"/>
  </si>
  <si>
    <t>ｶﾞｲｼｭｳﾄﾞｳﾛ</t>
  </si>
  <si>
    <t>道路514㎡、歩道337㎡</t>
    <rPh sb="0" eb="2">
      <t>ドウロ</t>
    </rPh>
    <rPh sb="7" eb="9">
      <t>ホドウ</t>
    </rPh>
    <phoneticPr fontId="2"/>
  </si>
  <si>
    <t>外構</t>
    <rPh sb="0" eb="2">
      <t>ガイコウ</t>
    </rPh>
    <phoneticPr fontId="2"/>
  </si>
  <si>
    <t>ｶﾞｲｺｳ</t>
  </si>
  <si>
    <t>インターロッキング90㎡、盛土1112㎡</t>
    <rPh sb="13" eb="15">
      <t>モリド</t>
    </rPh>
    <phoneticPr fontId="2"/>
  </si>
  <si>
    <t>雨水管路</t>
    <rPh sb="0" eb="2">
      <t>ウスイ</t>
    </rPh>
    <rPh sb="2" eb="4">
      <t>カンロ</t>
    </rPh>
    <phoneticPr fontId="2"/>
  </si>
  <si>
    <t>ｳｽｲｶﾝﾛ</t>
  </si>
  <si>
    <t>計208.3ｍ</t>
    <rPh sb="0" eb="1">
      <t>ケイ</t>
    </rPh>
    <phoneticPr fontId="2"/>
  </si>
  <si>
    <t>汚水管</t>
    <rPh sb="0" eb="2">
      <t>オスイ</t>
    </rPh>
    <rPh sb="2" eb="3">
      <t>カン</t>
    </rPh>
    <phoneticPr fontId="2"/>
  </si>
  <si>
    <t>ｵｽｲｶﾝ</t>
  </si>
  <si>
    <t>101.5ｍ</t>
  </si>
  <si>
    <t>照明灯</t>
    <rPh sb="0" eb="3">
      <t>ショウメイトウ</t>
    </rPh>
    <phoneticPr fontId="2"/>
  </si>
  <si>
    <t>ｼｮｳﾒｲﾄｳ</t>
  </si>
  <si>
    <t>計45基</t>
    <rPh sb="0" eb="1">
      <t>ケイ</t>
    </rPh>
    <rPh sb="3" eb="4">
      <t>キ</t>
    </rPh>
    <phoneticPr fontId="2"/>
  </si>
  <si>
    <t>街路灯</t>
    <rPh sb="0" eb="3">
      <t>ガイロトウ</t>
    </rPh>
    <phoneticPr fontId="2"/>
  </si>
  <si>
    <t>ｶﾞｲﾛﾄｳ</t>
  </si>
  <si>
    <t>ソーラー付LED5基</t>
    <rPh sb="4" eb="5">
      <t>ツキ</t>
    </rPh>
    <rPh sb="9" eb="10">
      <t>キ</t>
    </rPh>
    <phoneticPr fontId="2"/>
  </si>
  <si>
    <t>非常照明灯</t>
    <rPh sb="0" eb="2">
      <t>ヒジョウ</t>
    </rPh>
    <rPh sb="2" eb="5">
      <t>ショウメイトウ</t>
    </rPh>
    <phoneticPr fontId="2"/>
  </si>
  <si>
    <t>ﾋｼﾞｮｳｼｮｳﾒｲﾄｳ</t>
  </si>
  <si>
    <t>ＰＡ側第2駐車場</t>
    <rPh sb="2" eb="3">
      <t>ガワ</t>
    </rPh>
    <rPh sb="3" eb="4">
      <t>ダイ</t>
    </rPh>
    <rPh sb="5" eb="8">
      <t>チュウシャジョウ</t>
    </rPh>
    <phoneticPr fontId="2"/>
  </si>
  <si>
    <t>PAｶﾞﾜﾀﾞｲ2ﾁｭｳｼｬｼﾞｮｳ</t>
  </si>
  <si>
    <t>散水栓装置</t>
    <rPh sb="0" eb="2">
      <t>サンスイ</t>
    </rPh>
    <rPh sb="2" eb="3">
      <t>セン</t>
    </rPh>
    <rPh sb="3" eb="5">
      <t>ソウチ</t>
    </rPh>
    <phoneticPr fontId="2"/>
  </si>
  <si>
    <t>ｻﾝｽｲｾﾝｿｳﾁ</t>
  </si>
  <si>
    <t xml:space="preserve">構築物 合成樹脂造のもの（前掲のものを除く。）    </t>
  </si>
  <si>
    <t>駐車場</t>
    <rPh sb="0" eb="3">
      <t>チュウシャジョウ</t>
    </rPh>
    <phoneticPr fontId="2"/>
  </si>
  <si>
    <t>ﾁｭｳｼｬｼﾞｮｳ</t>
  </si>
  <si>
    <t>2930㎡</t>
  </si>
  <si>
    <t>案内看板</t>
    <rPh sb="0" eb="2">
      <t>アンナイ</t>
    </rPh>
    <rPh sb="2" eb="4">
      <t>カンバン</t>
    </rPh>
    <phoneticPr fontId="2"/>
  </si>
  <si>
    <t>ｱﾝﾅｲｶﾝﾊﾞﾝ</t>
  </si>
  <si>
    <t>計7基</t>
    <rPh sb="0" eb="1">
      <t>ケイ</t>
    </rPh>
    <rPh sb="2" eb="3">
      <t>キ</t>
    </rPh>
    <phoneticPr fontId="2"/>
  </si>
  <si>
    <t>太陽光発電装置</t>
    <rPh sb="0" eb="3">
      <t>タイヨウコウ</t>
    </rPh>
    <rPh sb="3" eb="5">
      <t>ハツデン</t>
    </rPh>
    <rPh sb="5" eb="7">
      <t>ソウチ</t>
    </rPh>
    <phoneticPr fontId="2"/>
  </si>
  <si>
    <t>ﾀｲﾖｳｺｳﾊﾂﾃﾞﾝｿｳﾁ</t>
  </si>
  <si>
    <t>ソーラーパネル104枚　20KW</t>
    <rPh sb="10" eb="11">
      <t>マイ</t>
    </rPh>
    <phoneticPr fontId="2"/>
  </si>
  <si>
    <t>大型6連ブランコ</t>
    <rPh sb="0" eb="2">
      <t>オオガタ</t>
    </rPh>
    <rPh sb="3" eb="4">
      <t>レン</t>
    </rPh>
    <phoneticPr fontId="2"/>
  </si>
  <si>
    <t>ｵｵｶﾞﾀ6ﾚﾝﾌﾞﾗﾝｺ</t>
  </si>
  <si>
    <t>二丁目3番7号</t>
    <rPh sb="0" eb="3">
      <t>ニチョウメ</t>
    </rPh>
    <rPh sb="4" eb="5">
      <t>バン</t>
    </rPh>
    <rPh sb="6" eb="7">
      <t>ゴウ</t>
    </rPh>
    <phoneticPr fontId="2"/>
  </si>
  <si>
    <t>ﾆﾁｮｳﾒ3ﾊﾞﾝ7ｺﾞｳ</t>
  </si>
  <si>
    <t>教育</t>
  </si>
  <si>
    <t>カタログ価格</t>
  </si>
  <si>
    <t>ジャングルジム+滑り台</t>
    <rPh sb="8" eb="9">
      <t>スベ</t>
    </rPh>
    <rPh sb="10" eb="11">
      <t>ダイ</t>
    </rPh>
    <phoneticPr fontId="2"/>
  </si>
  <si>
    <t>ｼﾞｬﾝｸﾞﾙｼﾞﾑ+ｽﾍﾞﾘﾀﾞｲ</t>
  </si>
  <si>
    <t>11連低鉄棒</t>
    <rPh sb="2" eb="3">
      <t>レン</t>
    </rPh>
    <rPh sb="3" eb="4">
      <t>テイ</t>
    </rPh>
    <rPh sb="4" eb="6">
      <t>テツボウ</t>
    </rPh>
    <rPh sb="5" eb="6">
      <t>ボウ</t>
    </rPh>
    <phoneticPr fontId="2"/>
  </si>
  <si>
    <t>11ﾚﾝﾃｲﾃﾂﾎﾞｳﾎﾞｳ</t>
  </si>
  <si>
    <t>10連中鉄棒</t>
    <rPh sb="2" eb="3">
      <t>レン</t>
    </rPh>
    <rPh sb="3" eb="4">
      <t>チュウ</t>
    </rPh>
    <rPh sb="4" eb="6">
      <t>テツボウ</t>
    </rPh>
    <phoneticPr fontId="2"/>
  </si>
  <si>
    <t>10ﾚﾝﾁｭｳﾃﾂﾎﾞｳ</t>
  </si>
  <si>
    <t>登り棒16人用</t>
    <rPh sb="0" eb="1">
      <t>ノボ</t>
    </rPh>
    <rPh sb="2" eb="3">
      <t>ボウ</t>
    </rPh>
    <rPh sb="5" eb="7">
      <t>ニンヨウ</t>
    </rPh>
    <phoneticPr fontId="2"/>
  </si>
  <si>
    <t>ﾉﾎﾞﾘﾎﾞｳ16ﾆﾝﾖｳ</t>
  </si>
  <si>
    <t>山型雲梯</t>
    <rPh sb="0" eb="2">
      <t>ヤマガタ</t>
    </rPh>
    <rPh sb="2" eb="4">
      <t>ウンテイ</t>
    </rPh>
    <phoneticPr fontId="2"/>
  </si>
  <si>
    <t>ﾔﾏｶﾞﾀｳﾝﾃｲ</t>
  </si>
  <si>
    <t>10連高鉄棒</t>
    <rPh sb="2" eb="3">
      <t>レン</t>
    </rPh>
    <rPh sb="3" eb="4">
      <t>コウ</t>
    </rPh>
    <rPh sb="4" eb="6">
      <t>テツボウ</t>
    </rPh>
    <phoneticPr fontId="2"/>
  </si>
  <si>
    <t>10ﾚﾝｺｳﾃﾂﾎﾞｳ</t>
  </si>
  <si>
    <t>砂場</t>
    <rPh sb="0" eb="2">
      <t>スナバ</t>
    </rPh>
    <phoneticPr fontId="2"/>
  </si>
  <si>
    <t>ｽﾅﾊﾞ</t>
  </si>
  <si>
    <t>直近の工事価格</t>
  </si>
  <si>
    <t>肋木７欄</t>
    <rPh sb="0" eb="2">
      <t>ロクボク</t>
    </rPh>
    <rPh sb="3" eb="4">
      <t>ラン</t>
    </rPh>
    <phoneticPr fontId="2"/>
  </si>
  <si>
    <t>ﾛｸﾎﾞｸ7ﾗﾝ</t>
  </si>
  <si>
    <t>大型滑り台</t>
    <rPh sb="0" eb="2">
      <t>オオガタ</t>
    </rPh>
    <rPh sb="2" eb="3">
      <t>スベ</t>
    </rPh>
    <rPh sb="4" eb="5">
      <t>ダイ</t>
    </rPh>
    <phoneticPr fontId="2"/>
  </si>
  <si>
    <t>ｵｵｶﾞﾀｽﾍﾞﾘﾀﾞｲ</t>
  </si>
  <si>
    <t>一輪車スタート台</t>
    <rPh sb="0" eb="3">
      <t>イチリンシャ</t>
    </rPh>
    <rPh sb="7" eb="8">
      <t>ダイ</t>
    </rPh>
    <phoneticPr fontId="2"/>
  </si>
  <si>
    <t>ｲﾁﾘﾝｼｬｽﾀｰﾄﾀﾞｲ</t>
  </si>
  <si>
    <t>ﾊﾞｯｸﾈｯﾄ</t>
  </si>
  <si>
    <t>業者概算見積</t>
  </si>
  <si>
    <t>国旗掲揚塔</t>
    <rPh sb="0" eb="2">
      <t>コッキ</t>
    </rPh>
    <rPh sb="2" eb="5">
      <t>ケイヨウトウ</t>
    </rPh>
    <phoneticPr fontId="2"/>
  </si>
  <si>
    <t>ｺｯｷｹｲﾖｳﾄｳ</t>
  </si>
  <si>
    <t>正門</t>
    <rPh sb="0" eb="2">
      <t>セイモン</t>
    </rPh>
    <phoneticPr fontId="2"/>
  </si>
  <si>
    <t>ｾｲﾓﾝ</t>
  </si>
  <si>
    <t xml:space="preserve">構築物 鉄骨鉄筋コンクリート造又は鉄筋コンクリート造のもの（前掲のものを除く。） 高架道路、製塩用ちんでん池、飼育場及びへい   </t>
  </si>
  <si>
    <t>南門</t>
    <rPh sb="0" eb="2">
      <t>ミナミモン</t>
    </rPh>
    <phoneticPr fontId="2"/>
  </si>
  <si>
    <t>ﾐﾅﾐﾓﾝ</t>
  </si>
  <si>
    <t>東門</t>
    <rPh sb="0" eb="2">
      <t>ヒガシモン</t>
    </rPh>
    <phoneticPr fontId="2"/>
  </si>
  <si>
    <t>ﾋｶﾞｼﾓﾝ</t>
  </si>
  <si>
    <t>飼育小屋</t>
    <rPh sb="0" eb="2">
      <t>シイク</t>
    </rPh>
    <rPh sb="2" eb="4">
      <t>ゴヤ</t>
    </rPh>
    <phoneticPr fontId="2"/>
  </si>
  <si>
    <t>ｼｲｸｺﾞﾔ</t>
  </si>
  <si>
    <t xml:space="preserve">構築物 金属造のもの（前掲のものを除く。） 飼育場   </t>
  </si>
  <si>
    <t>ネット調べ</t>
  </si>
  <si>
    <t>避雷針</t>
    <rPh sb="0" eb="3">
      <t>ヒライシン</t>
    </rPh>
    <phoneticPr fontId="2"/>
  </si>
  <si>
    <t>ﾋﾗｲｼﾝ</t>
  </si>
  <si>
    <t xml:space="preserve">建物附属設備 前掲のもの以外のもの及び前掲の区分によらないもの 主として金属製のもの   </t>
  </si>
  <si>
    <t>小荷物専用昇降機</t>
    <rPh sb="0" eb="1">
      <t>コ</t>
    </rPh>
    <rPh sb="1" eb="3">
      <t>ニモツ</t>
    </rPh>
    <rPh sb="3" eb="4">
      <t>セン</t>
    </rPh>
    <rPh sb="4" eb="5">
      <t>ヨウ</t>
    </rPh>
    <rPh sb="5" eb="8">
      <t>ショウコウキ</t>
    </rPh>
    <phoneticPr fontId="2"/>
  </si>
  <si>
    <t>ｺﾆﾓﾂｾﾝﾖｳｼｮｳｺｳｷ</t>
  </si>
  <si>
    <t xml:space="preserve">建物附属設備 昇降機設備 エレベーター   </t>
  </si>
  <si>
    <t>ｷｭｰﾋﾞｸﾙ</t>
  </si>
  <si>
    <t xml:space="preserve">建物附属設備 電気設備（照明設備を含む。） 蓄電池電源設備   </t>
  </si>
  <si>
    <t>水道</t>
    <rPh sb="0" eb="2">
      <t>スイドウ</t>
    </rPh>
    <phoneticPr fontId="2"/>
  </si>
  <si>
    <t>ｽｲﾄﾞｳ</t>
  </si>
  <si>
    <t>下水道</t>
    <rPh sb="0" eb="3">
      <t>ゲスイドウ</t>
    </rPh>
    <phoneticPr fontId="2"/>
  </si>
  <si>
    <t>ｹﾞｽｲﾄﾞｳ</t>
  </si>
  <si>
    <t xml:space="preserve">構築物 コンクリート造又はコンクリートブロック造のもの（前掲のものを除く。） 下水道、飼育場及びへい   </t>
  </si>
  <si>
    <t>受水槽</t>
    <rPh sb="0" eb="3">
      <t>ジュスイソウ</t>
    </rPh>
    <phoneticPr fontId="2"/>
  </si>
  <si>
    <t>ｼﾞｭｽｲｿｳ</t>
  </si>
  <si>
    <t xml:space="preserve">構築物 前掲のもの以外のもの及び前掲の区分によらないもの その他のもの   </t>
  </si>
  <si>
    <t>高架水槽</t>
    <rPh sb="0" eb="2">
      <t>コウカ</t>
    </rPh>
    <rPh sb="2" eb="4">
      <t>スイソウ</t>
    </rPh>
    <phoneticPr fontId="2"/>
  </si>
  <si>
    <t>ｺｳｶｽｲｿｳ</t>
  </si>
  <si>
    <t>消火栓</t>
    <rPh sb="0" eb="3">
      <t>ショウカセン</t>
    </rPh>
    <phoneticPr fontId="2"/>
  </si>
  <si>
    <t>ｼｮｳｶｾﾝ</t>
  </si>
  <si>
    <t xml:space="preserve">建物附属設備 消火、排煙又は災害報知設備及び格納式避難設備    </t>
  </si>
  <si>
    <t>空調機（普通教室等32台）</t>
    <rPh sb="0" eb="3">
      <t>クウチョウキ</t>
    </rPh>
    <rPh sb="4" eb="6">
      <t>フツウ</t>
    </rPh>
    <rPh sb="6" eb="8">
      <t>キョウシツ</t>
    </rPh>
    <rPh sb="8" eb="9">
      <t>トウ</t>
    </rPh>
    <rPh sb="11" eb="12">
      <t>ダイ</t>
    </rPh>
    <phoneticPr fontId="2"/>
  </si>
  <si>
    <t>ｸｳﾁｮｳｷ(ﾌﾂｳｷｮｳｼﾂﾄｳ32ﾀﾞｲ)</t>
  </si>
  <si>
    <t xml:space="preserve">器具及び備品 １　家具、電気機器、ガス機器及び家庭用品（他の項に掲げるものを除く。） 冷房用又は暖房用機器   </t>
  </si>
  <si>
    <t>校庭</t>
    <rPh sb="0" eb="2">
      <t>コウテイ</t>
    </rPh>
    <phoneticPr fontId="2"/>
  </si>
  <si>
    <t>ｺｳﾃｲ</t>
  </si>
  <si>
    <t xml:space="preserve">構築物 競技場用、運動場用、遊園地用又は学校用のもの 競輪場用競走路 その他のもの  </t>
  </si>
  <si>
    <t>ﾌｪﾝｽ</t>
  </si>
  <si>
    <t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t>
  </si>
  <si>
    <t>空調機（職員室）</t>
    <rPh sb="0" eb="3">
      <t>クウチョウキ</t>
    </rPh>
    <rPh sb="4" eb="7">
      <t>ショクインシツ</t>
    </rPh>
    <phoneticPr fontId="2"/>
  </si>
  <si>
    <t>ｸｳﾁｮｳｷ(ｼｮｸｲﾝｼﾂ)</t>
  </si>
  <si>
    <t>雨水浸透施設</t>
    <rPh sb="0" eb="2">
      <t>ウスイ</t>
    </rPh>
    <rPh sb="2" eb="4">
      <t>シントウ</t>
    </rPh>
    <rPh sb="4" eb="6">
      <t>シセツ</t>
    </rPh>
    <phoneticPr fontId="2"/>
  </si>
  <si>
    <t>ｳｽｲｼﾝﾄｳｼｾﾂ</t>
  </si>
  <si>
    <t>電気設備</t>
    <rPh sb="0" eb="2">
      <t>デンキ</t>
    </rPh>
    <rPh sb="2" eb="4">
      <t>セツビ</t>
    </rPh>
    <phoneticPr fontId="2"/>
  </si>
  <si>
    <t>ﾃﾞﾝｷｾﾂﾋﾞ</t>
  </si>
  <si>
    <t>地デジ共聴設備</t>
    <rPh sb="0" eb="1">
      <t>チ</t>
    </rPh>
    <rPh sb="3" eb="4">
      <t>キョウ</t>
    </rPh>
    <rPh sb="4" eb="5">
      <t>チョウ</t>
    </rPh>
    <rPh sb="5" eb="7">
      <t>セツビ</t>
    </rPh>
    <phoneticPr fontId="2"/>
  </si>
  <si>
    <t>ﾁﾃﾞｼﾞｷｮｳﾁｮｳｾﾂﾋﾞ</t>
  </si>
  <si>
    <t>地下タンク</t>
    <rPh sb="0" eb="2">
      <t>チカ</t>
    </rPh>
    <phoneticPr fontId="2"/>
  </si>
  <si>
    <t>ﾁｶﾀﾝｸ</t>
  </si>
  <si>
    <t>ゴミ置場</t>
    <rPh sb="2" eb="4">
      <t>オキバ</t>
    </rPh>
    <phoneticPr fontId="2"/>
  </si>
  <si>
    <t>ｺﾞﾐｵｷﾊﾞ</t>
  </si>
  <si>
    <t>室内照明設備</t>
    <rPh sb="0" eb="2">
      <t>シツナイ</t>
    </rPh>
    <rPh sb="2" eb="4">
      <t>ショウメイ</t>
    </rPh>
    <rPh sb="4" eb="6">
      <t>セツビ</t>
    </rPh>
    <phoneticPr fontId="2"/>
  </si>
  <si>
    <t>ｼﾂﾅｲｼｮｳﾒｲｾﾂﾋﾞ</t>
  </si>
  <si>
    <t>６連低鉄棒</t>
    <rPh sb="1" eb="2">
      <t>レン</t>
    </rPh>
    <rPh sb="2" eb="3">
      <t>テイ</t>
    </rPh>
    <rPh sb="3" eb="5">
      <t>テツボウ</t>
    </rPh>
    <phoneticPr fontId="2"/>
  </si>
  <si>
    <t>6ﾚﾝﾃｲﾃﾂﾎﾞｳ</t>
  </si>
  <si>
    <t>1267番地</t>
    <rPh sb="4" eb="6">
      <t>バンチ</t>
    </rPh>
    <phoneticPr fontId="2"/>
  </si>
  <si>
    <t>1267ﾊﾞﾝﾁ</t>
  </si>
  <si>
    <t>３連高鉄棒</t>
    <rPh sb="1" eb="2">
      <t>レン</t>
    </rPh>
    <rPh sb="2" eb="3">
      <t>コウ</t>
    </rPh>
    <rPh sb="3" eb="5">
      <t>テツボウ</t>
    </rPh>
    <phoneticPr fontId="2"/>
  </si>
  <si>
    <t>3ﾚﾝｺｳﾃﾂﾎﾞｳ</t>
  </si>
  <si>
    <t>ジャングルジム　5間７段</t>
    <rPh sb="9" eb="10">
      <t>ケン</t>
    </rPh>
    <rPh sb="11" eb="12">
      <t>ダン</t>
    </rPh>
    <phoneticPr fontId="2"/>
  </si>
  <si>
    <t>ｼﾞｬﾝｸﾞﾙｼﾞﾑ 5ｹﾝ7ﾀﾞﾝ</t>
  </si>
  <si>
    <t>小型４連ブランコ</t>
    <rPh sb="0" eb="2">
      <t>コガタ</t>
    </rPh>
    <rPh sb="3" eb="4">
      <t>レン</t>
    </rPh>
    <phoneticPr fontId="2"/>
  </si>
  <si>
    <t>ｺｶﾞﾀ4ﾚﾝﾌﾞﾗﾝｺ</t>
  </si>
  <si>
    <t>登り棒２０人用</t>
    <rPh sb="0" eb="1">
      <t>ノボ</t>
    </rPh>
    <rPh sb="2" eb="3">
      <t>ボウ</t>
    </rPh>
    <rPh sb="5" eb="7">
      <t>ニンヨウ</t>
    </rPh>
    <phoneticPr fontId="2"/>
  </si>
  <si>
    <t>ﾉﾎﾞﾘﾎﾞｳ20ﾆﾝﾖｳ</t>
  </si>
  <si>
    <t>藤棚</t>
    <rPh sb="0" eb="2">
      <t>フジダナ</t>
    </rPh>
    <phoneticPr fontId="2"/>
  </si>
  <si>
    <t>ﾌｼﾞﾀﾞﾅ</t>
  </si>
  <si>
    <t>同種工事価格</t>
  </si>
  <si>
    <t>裏門</t>
    <rPh sb="0" eb="2">
      <t>ウラモン</t>
    </rPh>
    <phoneticPr fontId="2"/>
  </si>
  <si>
    <t>ｳﾗﾓﾝ</t>
  </si>
  <si>
    <t>ﾌﾟｰﾙ</t>
  </si>
  <si>
    <t xml:space="preserve">構築物 競技場用、運動場用、遊園地用又は学校用のもの 水泳プール   </t>
  </si>
  <si>
    <t>空調機（普通教室等11台）</t>
    <rPh sb="0" eb="3">
      <t>クウチョウキ</t>
    </rPh>
    <rPh sb="4" eb="6">
      <t>フツウ</t>
    </rPh>
    <rPh sb="6" eb="8">
      <t>キョウシツ</t>
    </rPh>
    <rPh sb="8" eb="9">
      <t>トウ</t>
    </rPh>
    <rPh sb="11" eb="12">
      <t>ダイ</t>
    </rPh>
    <phoneticPr fontId="2"/>
  </si>
  <si>
    <t>ｸｳﾁｮｳｷ(ﾌﾂｳｷｮｳｼﾂﾄｳ11ﾀﾞｲ)</t>
  </si>
  <si>
    <t>駐車場照明</t>
    <rPh sb="0" eb="3">
      <t>チュウシャジョウ</t>
    </rPh>
    <rPh sb="3" eb="5">
      <t>ショウメイ</t>
    </rPh>
    <phoneticPr fontId="2"/>
  </si>
  <si>
    <t>ﾁｭｳｼｬｼﾞｮｳｼｮｳﾒｲ</t>
  </si>
  <si>
    <t>空調機（パソコン室、図書室）</t>
    <rPh sb="0" eb="3">
      <t>クウチョウキ</t>
    </rPh>
    <rPh sb="8" eb="9">
      <t>シツ</t>
    </rPh>
    <rPh sb="10" eb="13">
      <t>トショシツ</t>
    </rPh>
    <phoneticPr fontId="2"/>
  </si>
  <si>
    <t>ｸｳﾁｮｳｷ(ﾊﾟｿｺﾝｼﾂ､ﾄｼｮｼﾂ)</t>
  </si>
  <si>
    <t>三丁目５番21号</t>
    <rPh sb="0" eb="3">
      <t>サンチョウメ</t>
    </rPh>
    <rPh sb="4" eb="5">
      <t>バン</t>
    </rPh>
    <rPh sb="7" eb="8">
      <t>ゴウ</t>
    </rPh>
    <phoneticPr fontId="2"/>
  </si>
  <si>
    <t>ｻﾝﾁｮｳﾒ5ﾊﾞﾝ21ｺﾞｳ</t>
  </si>
  <si>
    <t>ジャングルジム６間７段</t>
    <rPh sb="8" eb="9">
      <t>ケン</t>
    </rPh>
    <rPh sb="10" eb="11">
      <t>ダン</t>
    </rPh>
    <phoneticPr fontId="2"/>
  </si>
  <si>
    <t>ｼﾞｬﾝｸﾞﾙｼﾞﾑ6ｹﾝ7ﾀﾞﾝ</t>
  </si>
  <si>
    <t>大型４連ブランコ</t>
    <rPh sb="0" eb="2">
      <t>オオガタ</t>
    </rPh>
    <rPh sb="3" eb="4">
      <t>レン</t>
    </rPh>
    <phoneticPr fontId="2"/>
  </si>
  <si>
    <t>ｵｵｶﾞﾀ4ﾚﾝﾌﾞﾗﾝｺ</t>
  </si>
  <si>
    <t>１２連高鉄棒</t>
    <rPh sb="2" eb="3">
      <t>レン</t>
    </rPh>
    <rPh sb="3" eb="4">
      <t>コウ</t>
    </rPh>
    <rPh sb="4" eb="6">
      <t>テツボウ</t>
    </rPh>
    <phoneticPr fontId="2"/>
  </si>
  <si>
    <t>12ﾚﾝｺｳﾃﾂﾎﾞｳ</t>
  </si>
  <si>
    <t>１連高鉄棒</t>
    <rPh sb="1" eb="2">
      <t>レン</t>
    </rPh>
    <rPh sb="2" eb="3">
      <t>コウ</t>
    </rPh>
    <rPh sb="3" eb="5">
      <t>テツボウ</t>
    </rPh>
    <phoneticPr fontId="2"/>
  </si>
  <si>
    <t>1ﾚﾝｺｳﾃﾂﾎﾞｳ</t>
  </si>
  <si>
    <t>平行棒</t>
    <rPh sb="0" eb="3">
      <t>ヘイコウボウ</t>
    </rPh>
    <phoneticPr fontId="2"/>
  </si>
  <si>
    <t>ﾍｲｺｳﾎﾞｳ</t>
  </si>
  <si>
    <t>北門</t>
    <rPh sb="0" eb="2">
      <t>キタモン</t>
    </rPh>
    <phoneticPr fontId="2"/>
  </si>
  <si>
    <t>ｷﾀﾓﾝ</t>
  </si>
  <si>
    <t>空調機（普通教室等24台）</t>
    <rPh sb="0" eb="3">
      <t>クウチョウキ</t>
    </rPh>
    <rPh sb="4" eb="6">
      <t>フツウ</t>
    </rPh>
    <rPh sb="6" eb="8">
      <t>キョウシツ</t>
    </rPh>
    <rPh sb="8" eb="9">
      <t>トウ</t>
    </rPh>
    <rPh sb="11" eb="12">
      <t>ダイ</t>
    </rPh>
    <phoneticPr fontId="2"/>
  </si>
  <si>
    <t>ｸｳﾁｮｳｷ(ﾌﾂｳｷｮｳｼﾂﾄｳ24ﾀﾞｲ)</t>
  </si>
  <si>
    <t>空調機（パソコン室）</t>
    <rPh sb="0" eb="3">
      <t>クウチョウキ</t>
    </rPh>
    <rPh sb="8" eb="9">
      <t>シツ</t>
    </rPh>
    <phoneticPr fontId="2"/>
  </si>
  <si>
    <t>ｸｳﾁｮｳｷ(ﾊﾟｿｺﾝｼﾂ)</t>
  </si>
  <si>
    <t>リング付クライムネット</t>
    <rPh sb="3" eb="4">
      <t>ツキ</t>
    </rPh>
    <phoneticPr fontId="2"/>
  </si>
  <si>
    <t>ﾘﾝｸﾞﾂｷｸﾗｲﾑﾈｯﾄ</t>
  </si>
  <si>
    <t>２３０番地1</t>
    <rPh sb="3" eb="5">
      <t>バンチ</t>
    </rPh>
    <phoneticPr fontId="2"/>
  </si>
  <si>
    <t>230ﾊﾞﾝﾁ1</t>
  </si>
  <si>
    <t>築山</t>
    <rPh sb="0" eb="1">
      <t>チク</t>
    </rPh>
    <rPh sb="1" eb="2">
      <t>ヤマ</t>
    </rPh>
    <phoneticPr fontId="2"/>
  </si>
  <si>
    <t>ﾁｸﾔﾏ</t>
  </si>
  <si>
    <t>登り棒１０人用</t>
    <rPh sb="0" eb="1">
      <t>ノボ</t>
    </rPh>
    <rPh sb="2" eb="3">
      <t>ボウ</t>
    </rPh>
    <rPh sb="5" eb="7">
      <t>ニンヨウ</t>
    </rPh>
    <phoneticPr fontId="2"/>
  </si>
  <si>
    <t>ﾉﾎﾞﾘﾎﾞｳ10ﾆﾝﾖｳ</t>
  </si>
  <si>
    <t>ジャングルジム５間５段</t>
    <rPh sb="8" eb="9">
      <t>ケン</t>
    </rPh>
    <rPh sb="10" eb="11">
      <t>ダン</t>
    </rPh>
    <phoneticPr fontId="2"/>
  </si>
  <si>
    <t>ｼﾞｬﾝｸﾞﾙｼﾞﾑ5ｹﾝ5ﾀﾞﾝ</t>
  </si>
  <si>
    <t>４連高鉄棒</t>
    <rPh sb="1" eb="2">
      <t>レン</t>
    </rPh>
    <rPh sb="2" eb="3">
      <t>コウ</t>
    </rPh>
    <rPh sb="3" eb="5">
      <t>テツボウ</t>
    </rPh>
    <phoneticPr fontId="2"/>
  </si>
  <si>
    <t>4ﾚﾝｺｳﾃﾂﾎﾞｳ</t>
  </si>
  <si>
    <t>１２連鉄棒</t>
    <rPh sb="2" eb="3">
      <t>レン</t>
    </rPh>
    <rPh sb="3" eb="5">
      <t>テツボウ</t>
    </rPh>
    <phoneticPr fontId="2"/>
  </si>
  <si>
    <t>12ﾚﾝﾃﾂﾎﾞｳ</t>
  </si>
  <si>
    <t>アケビ棚</t>
    <rPh sb="3" eb="4">
      <t>タナ</t>
    </rPh>
    <phoneticPr fontId="2"/>
  </si>
  <si>
    <t>ｱｹﾋﾞﾀﾅ</t>
  </si>
  <si>
    <t>空調機（普通教室等20台）</t>
    <rPh sb="0" eb="3">
      <t>クウチョウキ</t>
    </rPh>
    <rPh sb="4" eb="6">
      <t>フツウ</t>
    </rPh>
    <rPh sb="6" eb="8">
      <t>キョウシツ</t>
    </rPh>
    <rPh sb="8" eb="9">
      <t>トウ</t>
    </rPh>
    <rPh sb="11" eb="12">
      <t>ダイ</t>
    </rPh>
    <phoneticPr fontId="2"/>
  </si>
  <si>
    <t>ｸｳﾁｮｳｷ(ﾌﾂｳｷｮｳｼﾂﾄｳ20ﾀﾞｲ)</t>
  </si>
  <si>
    <t>空調機（図書室）</t>
    <rPh sb="0" eb="3">
      <t>クウチョウキ</t>
    </rPh>
    <rPh sb="4" eb="6">
      <t>トショ</t>
    </rPh>
    <rPh sb="6" eb="7">
      <t>シツ</t>
    </rPh>
    <phoneticPr fontId="2"/>
  </si>
  <si>
    <t>ｸｳﾁｮｳｷ(ﾄｼｮｼﾂ)</t>
  </si>
  <si>
    <t>ジャングルジム７間７段</t>
    <rPh sb="8" eb="9">
      <t>ケン</t>
    </rPh>
    <rPh sb="10" eb="11">
      <t>ダン</t>
    </rPh>
    <phoneticPr fontId="2"/>
  </si>
  <si>
    <t>ｼﾞｬﾝｸﾞﾙｼﾞﾑ7ｹﾝ7ﾀﾞﾝ</t>
  </si>
  <si>
    <t>８８１番地</t>
    <rPh sb="3" eb="5">
      <t>バンチ</t>
    </rPh>
    <phoneticPr fontId="2"/>
  </si>
  <si>
    <t>881ﾊﾞﾝﾁ</t>
  </si>
  <si>
    <t>登り棒１６人用</t>
    <rPh sb="0" eb="1">
      <t>ノボ</t>
    </rPh>
    <rPh sb="2" eb="3">
      <t>ボウ</t>
    </rPh>
    <rPh sb="5" eb="7">
      <t>ニンヨウ</t>
    </rPh>
    <phoneticPr fontId="2"/>
  </si>
  <si>
    <t>ﾘﾝｸﾞﾗﾀﾞｰ</t>
  </si>
  <si>
    <t>肋木５欄</t>
    <rPh sb="0" eb="2">
      <t>ロクボク</t>
    </rPh>
    <rPh sb="3" eb="4">
      <t>ラン</t>
    </rPh>
    <phoneticPr fontId="2"/>
  </si>
  <si>
    <t>ﾛｸﾎﾞｸ5ﾗﾝ</t>
  </si>
  <si>
    <t>大型２連ブランコ</t>
    <rPh sb="0" eb="2">
      <t>オオガタ</t>
    </rPh>
    <rPh sb="3" eb="4">
      <t>レン</t>
    </rPh>
    <phoneticPr fontId="2"/>
  </si>
  <si>
    <t>ｵｵｶﾞﾀ2ﾚﾝﾌﾞﾗﾝｺ</t>
  </si>
  <si>
    <t>８連低鉄棒</t>
    <rPh sb="1" eb="2">
      <t>レン</t>
    </rPh>
    <rPh sb="2" eb="3">
      <t>テイ</t>
    </rPh>
    <rPh sb="3" eb="5">
      <t>テツボウ</t>
    </rPh>
    <phoneticPr fontId="2"/>
  </si>
  <si>
    <t>8ﾚﾝﾃｲﾃﾂﾎﾞｳ</t>
  </si>
  <si>
    <t>西門</t>
    <rPh sb="0" eb="2">
      <t>ニシモン</t>
    </rPh>
    <phoneticPr fontId="2"/>
  </si>
  <si>
    <t>ﾆｼﾓﾝ</t>
  </si>
  <si>
    <t>南西門</t>
    <rPh sb="0" eb="2">
      <t>ナンセイ</t>
    </rPh>
    <rPh sb="2" eb="3">
      <t>モン</t>
    </rPh>
    <phoneticPr fontId="2"/>
  </si>
  <si>
    <t>ﾅﾝｾｲﾓﾝ</t>
  </si>
  <si>
    <t xml:space="preserve">構築物 れんが造のもの（前掲のものを除く。） 煙突、煙道、焼却炉、へい及び爆発物用防壁 その他のもの  </t>
  </si>
  <si>
    <t>屋外ステージ</t>
    <rPh sb="0" eb="2">
      <t>オクガイ</t>
    </rPh>
    <phoneticPr fontId="2"/>
  </si>
  <si>
    <t>ｵｸｶﾞｲｽﾃｰｼﾞ</t>
  </si>
  <si>
    <t>空調機（普通教室等9台）</t>
    <rPh sb="0" eb="3">
      <t>クウチョウキ</t>
    </rPh>
    <rPh sb="4" eb="6">
      <t>フツウ</t>
    </rPh>
    <rPh sb="6" eb="8">
      <t>キョウシツ</t>
    </rPh>
    <rPh sb="8" eb="9">
      <t>トウ</t>
    </rPh>
    <rPh sb="10" eb="11">
      <t>ダイ</t>
    </rPh>
    <phoneticPr fontId="2"/>
  </si>
  <si>
    <t>ｸｳﾁｮｳｷ(ﾌﾂｳｷｮｳｼﾂﾄｳ9ﾀﾞｲ)</t>
  </si>
  <si>
    <t>空調機（ランチルーム）</t>
    <rPh sb="0" eb="3">
      <t>クウチョウキ</t>
    </rPh>
    <phoneticPr fontId="2"/>
  </si>
  <si>
    <t>ｸｳﾁｮｳｷ(ﾗﾝﾁﾙｰﾑ)</t>
  </si>
  <si>
    <t>雨水排水ポンプ</t>
    <rPh sb="0" eb="2">
      <t>ウスイ</t>
    </rPh>
    <rPh sb="2" eb="4">
      <t>ハイスイ</t>
    </rPh>
    <phoneticPr fontId="2"/>
  </si>
  <si>
    <t>ｳｽｲﾊｲｽｲﾎﾟﾝﾌﾟ</t>
  </si>
  <si>
    <t>２１３９番地1</t>
    <rPh sb="4" eb="6">
      <t>バンチ</t>
    </rPh>
    <phoneticPr fontId="2"/>
  </si>
  <si>
    <t>2139ﾊﾞﾝﾁ1</t>
  </si>
  <si>
    <t>登り棒８人用</t>
    <rPh sb="0" eb="1">
      <t>ノボ</t>
    </rPh>
    <rPh sb="2" eb="3">
      <t>ボウ</t>
    </rPh>
    <rPh sb="4" eb="6">
      <t>ニンヨウ</t>
    </rPh>
    <phoneticPr fontId="2"/>
  </si>
  <si>
    <t>ﾉﾎﾞﾘﾎﾞｳ8ﾆﾝﾖｳ</t>
  </si>
  <si>
    <t>５連低鉄棒</t>
    <rPh sb="1" eb="2">
      <t>レン</t>
    </rPh>
    <rPh sb="2" eb="3">
      <t>テイ</t>
    </rPh>
    <rPh sb="3" eb="5">
      <t>テツボウ</t>
    </rPh>
    <phoneticPr fontId="2"/>
  </si>
  <si>
    <t>5ﾚﾝﾃｲﾃﾂﾎﾞｳ</t>
  </si>
  <si>
    <t>２連中鉄棒</t>
    <rPh sb="1" eb="2">
      <t>レン</t>
    </rPh>
    <rPh sb="3" eb="5">
      <t>テツボウ</t>
    </rPh>
    <rPh sb="4" eb="5">
      <t>ボウ</t>
    </rPh>
    <phoneticPr fontId="2"/>
  </si>
  <si>
    <t>2ﾚﾝ中ﾃﾂﾎﾞｳﾎﾞｳ</t>
  </si>
  <si>
    <t>肋木３欄</t>
    <rPh sb="0" eb="2">
      <t>ロクボク</t>
    </rPh>
    <rPh sb="3" eb="4">
      <t>ラン</t>
    </rPh>
    <phoneticPr fontId="2"/>
  </si>
  <si>
    <t>ﾛｸﾎﾞｸ3ﾗﾝ</t>
  </si>
  <si>
    <t>空調機（普通教室等12台）</t>
    <rPh sb="0" eb="3">
      <t>クウチョウキ</t>
    </rPh>
    <rPh sb="4" eb="6">
      <t>フツウ</t>
    </rPh>
    <rPh sb="6" eb="8">
      <t>キョウシツ</t>
    </rPh>
    <rPh sb="8" eb="9">
      <t>トウ</t>
    </rPh>
    <rPh sb="11" eb="12">
      <t>ダイ</t>
    </rPh>
    <phoneticPr fontId="2"/>
  </si>
  <si>
    <t>ｸｳﾁｮｳｷ(ﾌﾂｳｷｮｳｼﾂﾄｳ12ﾀﾞｲ)</t>
  </si>
  <si>
    <t>３連中鉄棒</t>
    <rPh sb="1" eb="2">
      <t>レン</t>
    </rPh>
    <rPh sb="2" eb="3">
      <t>チュウ</t>
    </rPh>
    <rPh sb="3" eb="5">
      <t>テツボウ</t>
    </rPh>
    <phoneticPr fontId="2"/>
  </si>
  <si>
    <t>3ﾚﾝﾁｭｳﾃﾂﾎﾞｳ</t>
  </si>
  <si>
    <t>１９０番地</t>
    <rPh sb="3" eb="5">
      <t>バンチ</t>
    </rPh>
    <phoneticPr fontId="2"/>
  </si>
  <si>
    <t>190ﾊﾞﾝﾁ</t>
  </si>
  <si>
    <t>３連中鉄棒</t>
    <rPh sb="1" eb="3">
      <t>レンチュウ</t>
    </rPh>
    <rPh sb="3" eb="5">
      <t>テツボウ</t>
    </rPh>
    <phoneticPr fontId="2"/>
  </si>
  <si>
    <t>３連低鉄棒</t>
    <rPh sb="1" eb="2">
      <t>レン</t>
    </rPh>
    <rPh sb="2" eb="3">
      <t>テイ</t>
    </rPh>
    <rPh sb="3" eb="5">
      <t>テツボウ</t>
    </rPh>
    <phoneticPr fontId="2"/>
  </si>
  <si>
    <t>3ﾚﾝﾃｲﾃﾂﾎﾞｳ</t>
  </si>
  <si>
    <t>複列シーソー</t>
    <rPh sb="0" eb="1">
      <t>フク</t>
    </rPh>
    <rPh sb="1" eb="2">
      <t>レツ</t>
    </rPh>
    <phoneticPr fontId="2"/>
  </si>
  <si>
    <t>ﾌｸﾚﾂｼｰｿｰ</t>
  </si>
  <si>
    <t>２面滑り台</t>
    <rPh sb="1" eb="2">
      <t>メン</t>
    </rPh>
    <rPh sb="2" eb="3">
      <t>スベ</t>
    </rPh>
    <rPh sb="4" eb="5">
      <t>ダイ</t>
    </rPh>
    <phoneticPr fontId="2"/>
  </si>
  <si>
    <t>2ﾒﾝｽﾍﾞﾘﾀﾞｲ</t>
  </si>
  <si>
    <t>小型６連ブランコ</t>
    <rPh sb="0" eb="2">
      <t>コガタ</t>
    </rPh>
    <rPh sb="3" eb="4">
      <t>レン</t>
    </rPh>
    <phoneticPr fontId="2"/>
  </si>
  <si>
    <t>ｺｶﾞﾀ6ﾚﾝﾌﾞﾗﾝｺ</t>
  </si>
  <si>
    <t>木製ステップ</t>
    <rPh sb="0" eb="2">
      <t>モクセイ</t>
    </rPh>
    <phoneticPr fontId="2"/>
  </si>
  <si>
    <t>ﾓｸｾｲｽﾃｯﾌﾟ</t>
  </si>
  <si>
    <t>カタログ類似品価格</t>
  </si>
  <si>
    <t>空調機（普通教室等12台）</t>
    <rPh sb="0" eb="3">
      <t>クウチョウキ</t>
    </rPh>
    <rPh sb="4" eb="6">
      <t>フツウ</t>
    </rPh>
    <rPh sb="6" eb="9">
      <t>キョウシツトウ</t>
    </rPh>
    <rPh sb="11" eb="12">
      <t>ダイ</t>
    </rPh>
    <phoneticPr fontId="2"/>
  </si>
  <si>
    <t>２０７８番地</t>
    <rPh sb="4" eb="6">
      <t>バンチ</t>
    </rPh>
    <phoneticPr fontId="2"/>
  </si>
  <si>
    <t>2078ﾊﾞﾝﾁ</t>
  </si>
  <si>
    <t>10連低鉄棒</t>
    <rPh sb="2" eb="3">
      <t>レン</t>
    </rPh>
    <rPh sb="3" eb="4">
      <t>テイ</t>
    </rPh>
    <rPh sb="4" eb="6">
      <t>テツボウ</t>
    </rPh>
    <phoneticPr fontId="2"/>
  </si>
  <si>
    <t>10ﾚﾝﾃｲﾃﾂﾎﾞｳ</t>
  </si>
  <si>
    <t>小型３連ブランコ</t>
    <rPh sb="0" eb="2">
      <t>コガタ</t>
    </rPh>
    <rPh sb="3" eb="4">
      <t>レン</t>
    </rPh>
    <phoneticPr fontId="2"/>
  </si>
  <si>
    <t>ｺｶﾞﾀ3ﾚﾝﾌﾞﾗﾝｺ</t>
  </si>
  <si>
    <t>大型３連ブランコ</t>
    <rPh sb="0" eb="2">
      <t>オオガタ</t>
    </rPh>
    <rPh sb="3" eb="4">
      <t>レン</t>
    </rPh>
    <phoneticPr fontId="2"/>
  </si>
  <si>
    <t>ｵｵｶﾞﾀ3ﾚﾝﾌﾞﾗﾝｺ</t>
  </si>
  <si>
    <t>２連ブランコ+チェーンネット</t>
    <rPh sb="1" eb="2">
      <t>レン</t>
    </rPh>
    <phoneticPr fontId="2"/>
  </si>
  <si>
    <t>2ﾚﾝﾌﾞﾗﾝｺ+ﾁｪｰﾝﾈｯﾄ</t>
  </si>
  <si>
    <t>６連高鉄棒</t>
    <rPh sb="1" eb="2">
      <t>レン</t>
    </rPh>
    <rPh sb="2" eb="3">
      <t>コウ</t>
    </rPh>
    <rPh sb="3" eb="5">
      <t>テツボウ</t>
    </rPh>
    <phoneticPr fontId="2"/>
  </si>
  <si>
    <t>6ﾚﾝｺｳﾃﾂﾎﾞｳ</t>
  </si>
  <si>
    <t>ジャングルジム５間６段</t>
    <rPh sb="8" eb="9">
      <t>ケン</t>
    </rPh>
    <rPh sb="10" eb="11">
      <t>ダン</t>
    </rPh>
    <phoneticPr fontId="2"/>
  </si>
  <si>
    <t>ｼﾞｬﾝｸﾞﾙｼﾞﾑ5ｹﾝ6ﾀﾞﾝ</t>
  </si>
  <si>
    <t>肋木６欄</t>
    <rPh sb="0" eb="2">
      <t>ロクボク</t>
    </rPh>
    <rPh sb="3" eb="4">
      <t>ラン</t>
    </rPh>
    <phoneticPr fontId="2"/>
  </si>
  <si>
    <t>ﾛｸﾎﾞｸ6ﾗﾝ</t>
  </si>
  <si>
    <t>空調機（普通教室等22台）</t>
    <rPh sb="0" eb="3">
      <t>クウチョウキ</t>
    </rPh>
    <rPh sb="4" eb="6">
      <t>フツウ</t>
    </rPh>
    <rPh sb="6" eb="9">
      <t>キョウシツトウ</t>
    </rPh>
    <rPh sb="11" eb="12">
      <t>ダイ</t>
    </rPh>
    <phoneticPr fontId="2"/>
  </si>
  <si>
    <t>ｸｳﾁｮｳｷ(ﾌﾂｳｷｮｳｼﾂﾄｳ22ﾀﾞｲ)</t>
  </si>
  <si>
    <t>通用門</t>
    <rPh sb="0" eb="3">
      <t>ツウヨウモン</t>
    </rPh>
    <phoneticPr fontId="2"/>
  </si>
  <si>
    <t>ﾂｳﾖｳﾓﾝ</t>
  </si>
  <si>
    <t>防犯灯</t>
    <rPh sb="0" eb="3">
      <t>ボウハントウ</t>
    </rPh>
    <phoneticPr fontId="2"/>
  </si>
  <si>
    <t>ﾎﾞｳﾊﾝﾄｳ</t>
  </si>
  <si>
    <t>１０連高鉄棒</t>
    <rPh sb="2" eb="3">
      <t>レン</t>
    </rPh>
    <rPh sb="3" eb="4">
      <t>コウ</t>
    </rPh>
    <rPh sb="4" eb="6">
      <t>テツボウ</t>
    </rPh>
    <phoneticPr fontId="2"/>
  </si>
  <si>
    <t>２７７０番地</t>
    <rPh sb="4" eb="6">
      <t>バンチ</t>
    </rPh>
    <phoneticPr fontId="2"/>
  </si>
  <si>
    <t>2770ﾊﾞﾝﾁ</t>
  </si>
  <si>
    <t>１０連低鉄棒</t>
    <rPh sb="2" eb="3">
      <t>レン</t>
    </rPh>
    <rPh sb="3" eb="4">
      <t>テイ</t>
    </rPh>
    <rPh sb="4" eb="6">
      <t>テツボウ</t>
    </rPh>
    <rPh sb="5" eb="6">
      <t>ボウ</t>
    </rPh>
    <phoneticPr fontId="2"/>
  </si>
  <si>
    <t>10ﾚﾝﾃｲﾃﾂﾎﾞｳﾎﾞｳ</t>
  </si>
  <si>
    <t>ﾃﾆｽｺｰﾄ</t>
  </si>
  <si>
    <t xml:space="preserve">構築物 競技場用、運動場用、遊園地用又は学校用のもの 競輪場用競走路 コンクリート敷のもの  </t>
  </si>
  <si>
    <t>浄化槽</t>
    <rPh sb="0" eb="3">
      <t>ジョウカソウ</t>
    </rPh>
    <phoneticPr fontId="2"/>
  </si>
  <si>
    <t>ｼﾞｮｳｶｿｳ</t>
  </si>
  <si>
    <t xml:space="preserve">建物附属設備 給排水又は衛生設備及びガス設備    </t>
  </si>
  <si>
    <t>空調機（普通教室等28台）</t>
    <rPh sb="0" eb="3">
      <t>クウチョウキ</t>
    </rPh>
    <rPh sb="4" eb="6">
      <t>フツウ</t>
    </rPh>
    <rPh sb="6" eb="8">
      <t>キョウシツ</t>
    </rPh>
    <rPh sb="8" eb="9">
      <t>トウ</t>
    </rPh>
    <rPh sb="11" eb="12">
      <t>ダイ</t>
    </rPh>
    <phoneticPr fontId="2"/>
  </si>
  <si>
    <t>ｸｳﾁｮｳｷ(ﾌﾂｳｷｮｳｼﾂﾄｳ28ﾀﾞｲ)</t>
  </si>
  <si>
    <t>ナイター設備</t>
    <rPh sb="4" eb="6">
      <t>セツビ</t>
    </rPh>
    <phoneticPr fontId="2"/>
  </si>
  <si>
    <t>ﾅｲﾀｰｾﾂﾋﾞ</t>
  </si>
  <si>
    <t>ﾀﾞｯｸｱｳﾄ</t>
  </si>
  <si>
    <t xml:space="preserve">構築物 鉄骨鉄筋コンクリート造又は鉄筋コンクリート造のもの（前掲のものを除く。） その他のもの   </t>
  </si>
  <si>
    <t>防球ネット</t>
    <rPh sb="0" eb="1">
      <t>ボウ</t>
    </rPh>
    <rPh sb="1" eb="2">
      <t>キュウ</t>
    </rPh>
    <phoneticPr fontId="2"/>
  </si>
  <si>
    <t>ﾎﾞｳｷｭｳﾈｯﾄ</t>
  </si>
  <si>
    <t xml:space="preserve">構築物 競技場用、運動場用、遊園地用又は学校用のもの ネット設備   </t>
  </si>
  <si>
    <t>昇降機</t>
    <rPh sb="0" eb="3">
      <t>ショウコウキ</t>
    </rPh>
    <phoneticPr fontId="2"/>
  </si>
  <si>
    <t>ｼｮｳｺｳｷ</t>
  </si>
  <si>
    <t>屋外時計</t>
    <rPh sb="0" eb="2">
      <t>オクガイ</t>
    </rPh>
    <rPh sb="2" eb="4">
      <t>トケイ</t>
    </rPh>
    <phoneticPr fontId="2"/>
  </si>
  <si>
    <t>ｵｸｶﾞｲﾄｹｲ</t>
  </si>
  <si>
    <t>空調機（図書室）</t>
    <rPh sb="0" eb="3">
      <t>クウチョウキ</t>
    </rPh>
    <rPh sb="4" eb="7">
      <t>トショシツ</t>
    </rPh>
    <phoneticPr fontId="2"/>
  </si>
  <si>
    <t>空調機（会議室）</t>
    <rPh sb="0" eb="3">
      <t>クウチョウキ</t>
    </rPh>
    <rPh sb="4" eb="7">
      <t>カイギシツ</t>
    </rPh>
    <phoneticPr fontId="2"/>
  </si>
  <si>
    <t>ｸｳﾁｮｳｷ(ｶｲｷﾞｼﾂ)</t>
  </si>
  <si>
    <t>７４３番地</t>
    <rPh sb="3" eb="5">
      <t>バンチ</t>
    </rPh>
    <phoneticPr fontId="2"/>
  </si>
  <si>
    <t>743ﾊﾞﾝﾁ</t>
  </si>
  <si>
    <t>防犯カメラ</t>
    <rPh sb="0" eb="2">
      <t>ボウハン</t>
    </rPh>
    <phoneticPr fontId="2"/>
  </si>
  <si>
    <t>ﾎﾞｳﾊﾝｶﾒﾗ</t>
  </si>
  <si>
    <t>ｴﾚﾍﾞｰﾀｰ</t>
  </si>
  <si>
    <t>一丁目8番33号</t>
    <rPh sb="0" eb="1">
      <t>イチ</t>
    </rPh>
    <rPh sb="1" eb="3">
      <t>チョウメ</t>
    </rPh>
    <rPh sb="4" eb="5">
      <t>バン</t>
    </rPh>
    <rPh sb="7" eb="8">
      <t>ゴウ</t>
    </rPh>
    <phoneticPr fontId="2"/>
  </si>
  <si>
    <t>ｲﾁﾁｮｳﾒ8ﾊﾞﾝ33ｺﾞｳ</t>
  </si>
  <si>
    <t>一丁目2414地先</t>
    <rPh sb="0" eb="3">
      <t>イッチョウメ</t>
    </rPh>
    <rPh sb="7" eb="8">
      <t>チ</t>
    </rPh>
    <rPh sb="8" eb="9">
      <t>サキ</t>
    </rPh>
    <phoneticPr fontId="2"/>
  </si>
  <si>
    <t>ｲｯﾁｮｳﾒ2414ﾁｻｷ</t>
  </si>
  <si>
    <t xml:space="preserve">構築物 広告用のもの 金属造のもの   </t>
  </si>
  <si>
    <t>本</t>
  </si>
  <si>
    <t>2369番地1地先</t>
    <rPh sb="4" eb="6">
      <t>バンチ</t>
    </rPh>
    <rPh sb="7" eb="8">
      <t>チ</t>
    </rPh>
    <rPh sb="8" eb="9">
      <t>サキ</t>
    </rPh>
    <phoneticPr fontId="2"/>
  </si>
  <si>
    <t>2369ﾊﾞﾝﾁ1ﾁｻｷ</t>
  </si>
  <si>
    <t>1262地先</t>
    <rPh sb="4" eb="5">
      <t>チ</t>
    </rPh>
    <rPh sb="5" eb="6">
      <t>サキ</t>
    </rPh>
    <phoneticPr fontId="2"/>
  </si>
  <si>
    <t>1262ﾁｻｷ</t>
  </si>
  <si>
    <t>表示案内板</t>
    <rPh sb="0" eb="2">
      <t>ヒョウジ</t>
    </rPh>
    <rPh sb="2" eb="5">
      <t>アンナイバン</t>
    </rPh>
    <phoneticPr fontId="2"/>
  </si>
  <si>
    <t>ﾋｮｳｼﾞｱﾝﾅｲﾊﾞﾝ</t>
  </si>
  <si>
    <t>一丁目3274-2</t>
    <rPh sb="0" eb="1">
      <t>イチ</t>
    </rPh>
    <rPh sb="1" eb="3">
      <t>チョウメ</t>
    </rPh>
    <phoneticPr fontId="2"/>
  </si>
  <si>
    <t>ｲﾁﾁｮｳﾒ3274-2</t>
  </si>
  <si>
    <t>932番地</t>
  </si>
  <si>
    <t xml:space="preserve">構築物 鉄道業用又は軌道業用のもの 軌条及びその附属品   </t>
  </si>
  <si>
    <t>安塚</t>
    <rPh sb="0" eb="2">
      <t>ヤスヅカ</t>
    </rPh>
    <phoneticPr fontId="2"/>
  </si>
  <si>
    <t>1179番地</t>
  </si>
  <si>
    <t>1-1</t>
    <phoneticPr fontId="2"/>
  </si>
  <si>
    <t>5-1</t>
    <phoneticPr fontId="2"/>
  </si>
  <si>
    <t>5-2</t>
    <phoneticPr fontId="2"/>
  </si>
  <si>
    <t>5-3</t>
    <phoneticPr fontId="2"/>
  </si>
  <si>
    <t>5-4</t>
    <phoneticPr fontId="2"/>
  </si>
  <si>
    <t>6-1</t>
    <phoneticPr fontId="2"/>
  </si>
  <si>
    <t>6-2</t>
    <phoneticPr fontId="2"/>
  </si>
  <si>
    <t>9-1</t>
    <phoneticPr fontId="2"/>
  </si>
  <si>
    <t>52-1</t>
    <phoneticPr fontId="2"/>
  </si>
  <si>
    <t>53-1</t>
    <phoneticPr fontId="2"/>
  </si>
  <si>
    <t>58-1</t>
    <phoneticPr fontId="2"/>
  </si>
  <si>
    <t>61-1</t>
    <phoneticPr fontId="2"/>
  </si>
  <si>
    <t>65-1</t>
    <phoneticPr fontId="2"/>
  </si>
  <si>
    <t>66-1</t>
    <phoneticPr fontId="2"/>
  </si>
  <si>
    <t>67-1</t>
    <phoneticPr fontId="2"/>
  </si>
  <si>
    <t>67-2</t>
    <phoneticPr fontId="2"/>
  </si>
  <si>
    <t>67-3</t>
    <phoneticPr fontId="2"/>
  </si>
  <si>
    <t>1127-1</t>
    <phoneticPr fontId="2"/>
  </si>
  <si>
    <t>1127-2</t>
    <phoneticPr fontId="2"/>
  </si>
  <si>
    <t>1131-1</t>
    <phoneticPr fontId="2"/>
  </si>
  <si>
    <t>1172-1</t>
    <phoneticPr fontId="2"/>
  </si>
  <si>
    <t>1200-1</t>
    <phoneticPr fontId="2"/>
  </si>
  <si>
    <t>1204-1</t>
    <phoneticPr fontId="2"/>
  </si>
  <si>
    <t>1206-1</t>
    <phoneticPr fontId="2"/>
  </si>
  <si>
    <t>1207-1</t>
    <phoneticPr fontId="2"/>
  </si>
  <si>
    <t>1210-1</t>
    <phoneticPr fontId="2"/>
  </si>
  <si>
    <t>1210-2</t>
    <phoneticPr fontId="2"/>
  </si>
  <si>
    <t>1211-1</t>
    <phoneticPr fontId="2"/>
  </si>
  <si>
    <t>1211-2</t>
    <phoneticPr fontId="2"/>
  </si>
  <si>
    <t>1212-1</t>
    <phoneticPr fontId="2"/>
  </si>
  <si>
    <t>1212-2</t>
    <phoneticPr fontId="2"/>
  </si>
  <si>
    <t>1214-1</t>
    <phoneticPr fontId="2"/>
  </si>
  <si>
    <t>1215-1</t>
    <phoneticPr fontId="2"/>
  </si>
  <si>
    <t>1215-2</t>
    <phoneticPr fontId="2"/>
  </si>
  <si>
    <t>1215-3</t>
    <phoneticPr fontId="2"/>
  </si>
  <si>
    <t>1215-4</t>
    <phoneticPr fontId="2"/>
  </si>
  <si>
    <t>1216-1</t>
    <phoneticPr fontId="2"/>
  </si>
  <si>
    <t>1219-1</t>
    <phoneticPr fontId="2"/>
  </si>
  <si>
    <t>1219-2</t>
    <phoneticPr fontId="2"/>
  </si>
  <si>
    <t>1219-3</t>
    <phoneticPr fontId="2"/>
  </si>
  <si>
    <t>1220-1</t>
    <phoneticPr fontId="2"/>
  </si>
  <si>
    <t>1220-2</t>
    <phoneticPr fontId="2"/>
  </si>
  <si>
    <t>1220-3</t>
    <phoneticPr fontId="2"/>
  </si>
  <si>
    <t>1220-4</t>
    <phoneticPr fontId="2"/>
  </si>
  <si>
    <t>1225-1</t>
    <phoneticPr fontId="2"/>
  </si>
  <si>
    <t>1225-2</t>
    <phoneticPr fontId="2"/>
  </si>
  <si>
    <t>1226-1</t>
    <phoneticPr fontId="2"/>
  </si>
  <si>
    <t>1227-1</t>
    <phoneticPr fontId="2"/>
  </si>
  <si>
    <t>1227-2</t>
    <phoneticPr fontId="2"/>
  </si>
  <si>
    <t>1227-3</t>
    <phoneticPr fontId="2"/>
  </si>
  <si>
    <t>1231-1</t>
    <phoneticPr fontId="2"/>
  </si>
  <si>
    <t>1231-2</t>
    <phoneticPr fontId="2"/>
  </si>
  <si>
    <t>1231-3</t>
    <phoneticPr fontId="2"/>
  </si>
  <si>
    <t>1232-1</t>
    <phoneticPr fontId="2"/>
  </si>
  <si>
    <t>1232-3</t>
    <phoneticPr fontId="2"/>
  </si>
  <si>
    <t>1233-1</t>
    <phoneticPr fontId="2"/>
  </si>
  <si>
    <t>1233-2</t>
    <phoneticPr fontId="2"/>
  </si>
  <si>
    <t>1233-3</t>
    <phoneticPr fontId="2"/>
  </si>
  <si>
    <t>1234-1</t>
    <phoneticPr fontId="2"/>
  </si>
  <si>
    <t>1234-3</t>
    <phoneticPr fontId="2"/>
  </si>
  <si>
    <t>1235-1</t>
    <phoneticPr fontId="2"/>
  </si>
  <si>
    <t>1240-1</t>
    <phoneticPr fontId="2"/>
  </si>
  <si>
    <t>2105-1</t>
    <phoneticPr fontId="2"/>
  </si>
  <si>
    <t>2112-1</t>
    <phoneticPr fontId="2"/>
  </si>
  <si>
    <t>2112-2</t>
    <phoneticPr fontId="2"/>
  </si>
  <si>
    <t>2115-1</t>
    <phoneticPr fontId="2"/>
  </si>
  <si>
    <t>2119-1</t>
    <phoneticPr fontId="2"/>
  </si>
  <si>
    <t>2132-1</t>
    <phoneticPr fontId="2"/>
  </si>
  <si>
    <t>2134-1</t>
    <phoneticPr fontId="2"/>
  </si>
  <si>
    <t>2135-1</t>
    <phoneticPr fontId="2"/>
  </si>
  <si>
    <t>2141-1</t>
    <phoneticPr fontId="2"/>
  </si>
  <si>
    <t>2142-1</t>
    <phoneticPr fontId="2"/>
  </si>
  <si>
    <t>2143-1</t>
    <phoneticPr fontId="2"/>
  </si>
  <si>
    <t>2143-2</t>
    <phoneticPr fontId="2"/>
  </si>
  <si>
    <t>2144-1</t>
    <phoneticPr fontId="2"/>
  </si>
  <si>
    <t>2149-1</t>
    <phoneticPr fontId="2"/>
  </si>
  <si>
    <t>2169-1</t>
    <phoneticPr fontId="2"/>
  </si>
  <si>
    <t>2327-1</t>
    <phoneticPr fontId="2"/>
  </si>
  <si>
    <t>3104-1</t>
    <phoneticPr fontId="2"/>
  </si>
  <si>
    <t>3107-1</t>
    <phoneticPr fontId="2"/>
  </si>
  <si>
    <t>3108-1</t>
    <phoneticPr fontId="2"/>
  </si>
  <si>
    <t>3110-1</t>
    <phoneticPr fontId="2"/>
  </si>
  <si>
    <t>3110-2</t>
    <phoneticPr fontId="2"/>
  </si>
  <si>
    <t>3115-1</t>
    <phoneticPr fontId="2"/>
  </si>
  <si>
    <t>3118-1</t>
    <phoneticPr fontId="2"/>
  </si>
  <si>
    <t>3118-2</t>
    <phoneticPr fontId="2"/>
  </si>
  <si>
    <t>3139-1</t>
    <phoneticPr fontId="2"/>
  </si>
  <si>
    <t>3139-2</t>
    <phoneticPr fontId="2"/>
  </si>
  <si>
    <t>3160-2</t>
    <phoneticPr fontId="2"/>
  </si>
  <si>
    <t>3189-1</t>
    <phoneticPr fontId="2"/>
  </si>
  <si>
    <t>3191-1</t>
    <phoneticPr fontId="2"/>
  </si>
  <si>
    <t>3195-1</t>
    <phoneticPr fontId="2"/>
  </si>
  <si>
    <t>3238-1</t>
    <phoneticPr fontId="2"/>
  </si>
  <si>
    <t>3239-1</t>
    <phoneticPr fontId="2"/>
  </si>
  <si>
    <t>3240-1</t>
    <phoneticPr fontId="2"/>
  </si>
  <si>
    <t>3254-1</t>
    <phoneticPr fontId="2"/>
  </si>
  <si>
    <t>2416-1</t>
    <phoneticPr fontId="2"/>
  </si>
  <si>
    <t>2420-1</t>
    <phoneticPr fontId="2"/>
  </si>
  <si>
    <t>2420-2</t>
    <phoneticPr fontId="2"/>
  </si>
  <si>
    <t>3319-1</t>
    <phoneticPr fontId="2"/>
  </si>
  <si>
    <t>3323-1</t>
    <phoneticPr fontId="2"/>
  </si>
  <si>
    <t>3327-1</t>
    <phoneticPr fontId="2"/>
  </si>
  <si>
    <t>1260-1</t>
    <phoneticPr fontId="2"/>
  </si>
  <si>
    <t>1262-1</t>
    <phoneticPr fontId="2"/>
  </si>
  <si>
    <t>1254-1</t>
    <phoneticPr fontId="2"/>
  </si>
  <si>
    <t>1268-1</t>
    <phoneticPr fontId="2"/>
  </si>
  <si>
    <t>2427-1</t>
    <phoneticPr fontId="2"/>
  </si>
  <si>
    <t>2455-1</t>
    <phoneticPr fontId="2"/>
  </si>
  <si>
    <t>1282-1</t>
    <phoneticPr fontId="2"/>
  </si>
  <si>
    <t>1276-1</t>
    <phoneticPr fontId="2"/>
  </si>
  <si>
    <t>2117-2</t>
    <phoneticPr fontId="2"/>
  </si>
  <si>
    <t>1280-1</t>
    <phoneticPr fontId="2"/>
  </si>
  <si>
    <t>2502-1</t>
    <phoneticPr fontId="2"/>
  </si>
  <si>
    <t>1287-1</t>
    <phoneticPr fontId="2"/>
  </si>
  <si>
    <t>1288-1</t>
    <phoneticPr fontId="2"/>
  </si>
  <si>
    <t>1291-1</t>
    <phoneticPr fontId="2"/>
  </si>
  <si>
    <t>1297-1</t>
    <phoneticPr fontId="2"/>
  </si>
  <si>
    <t>1294-1</t>
    <phoneticPr fontId="2"/>
  </si>
  <si>
    <t>1293-1</t>
    <phoneticPr fontId="2"/>
  </si>
  <si>
    <t>1303-1</t>
    <phoneticPr fontId="2"/>
  </si>
  <si>
    <t>1261-1</t>
    <phoneticPr fontId="2"/>
  </si>
  <si>
    <t>1302-1</t>
    <phoneticPr fontId="2"/>
  </si>
  <si>
    <t>1171-1</t>
    <phoneticPr fontId="2"/>
  </si>
  <si>
    <t>1309-1</t>
    <phoneticPr fontId="2"/>
  </si>
  <si>
    <t>3399-1</t>
    <phoneticPr fontId="2"/>
  </si>
  <si>
    <t>5-5</t>
    <phoneticPr fontId="2"/>
  </si>
  <si>
    <t>1306-1</t>
    <phoneticPr fontId="2"/>
  </si>
  <si>
    <t>1320-1</t>
    <phoneticPr fontId="2"/>
  </si>
  <si>
    <t>1321-1</t>
    <phoneticPr fontId="2"/>
  </si>
  <si>
    <t>3446-1</t>
    <phoneticPr fontId="2"/>
  </si>
  <si>
    <t>2552-1</t>
    <phoneticPr fontId="2"/>
  </si>
  <si>
    <t>2556-1</t>
    <phoneticPr fontId="2"/>
  </si>
  <si>
    <t>2557-1</t>
    <phoneticPr fontId="2"/>
  </si>
  <si>
    <t>3462-1</t>
    <phoneticPr fontId="2"/>
  </si>
  <si>
    <t>1327-1</t>
    <phoneticPr fontId="2"/>
  </si>
  <si>
    <t>1327-2</t>
    <phoneticPr fontId="2"/>
  </si>
  <si>
    <t>1328-1</t>
    <phoneticPr fontId="2"/>
  </si>
  <si>
    <t>1329-1</t>
    <phoneticPr fontId="2"/>
  </si>
  <si>
    <t>1329-2</t>
    <phoneticPr fontId="2"/>
  </si>
  <si>
    <t>3482-1</t>
    <phoneticPr fontId="2"/>
  </si>
  <si>
    <t>3484-1</t>
    <phoneticPr fontId="2"/>
  </si>
  <si>
    <t>2577-1</t>
    <phoneticPr fontId="2"/>
  </si>
  <si>
    <t>2578-1</t>
    <phoneticPr fontId="2"/>
  </si>
  <si>
    <t>3220-1</t>
    <phoneticPr fontId="2"/>
  </si>
  <si>
    <t>3213-1</t>
    <phoneticPr fontId="2"/>
  </si>
  <si>
    <t>3473-1</t>
    <phoneticPr fontId="2"/>
  </si>
  <si>
    <t>3-174</t>
    <phoneticPr fontId="2"/>
  </si>
  <si>
    <t>3-329</t>
    <phoneticPr fontId="2"/>
  </si>
  <si>
    <t>2-138</t>
    <phoneticPr fontId="2"/>
  </si>
  <si>
    <t>3-161</t>
    <phoneticPr fontId="2"/>
  </si>
  <si>
    <t>2-197</t>
    <phoneticPr fontId="2"/>
  </si>
  <si>
    <t>1-184</t>
    <phoneticPr fontId="2"/>
  </si>
  <si>
    <t>1-171</t>
    <phoneticPr fontId="2"/>
  </si>
  <si>
    <t>1-145</t>
    <phoneticPr fontId="2"/>
  </si>
  <si>
    <t>3-175</t>
    <phoneticPr fontId="2"/>
  </si>
  <si>
    <t>3-210</t>
    <phoneticPr fontId="2"/>
  </si>
  <si>
    <t>2-391</t>
    <phoneticPr fontId="2"/>
  </si>
  <si>
    <t>2-628</t>
    <phoneticPr fontId="2"/>
  </si>
  <si>
    <t>2-125</t>
    <phoneticPr fontId="2"/>
  </si>
  <si>
    <t>2-424</t>
    <phoneticPr fontId="2"/>
  </si>
  <si>
    <t>3-182</t>
    <phoneticPr fontId="2"/>
  </si>
  <si>
    <t>2-169</t>
    <phoneticPr fontId="2"/>
  </si>
  <si>
    <t>2-367</t>
    <phoneticPr fontId="2"/>
  </si>
  <si>
    <t>2-104</t>
    <phoneticPr fontId="2"/>
  </si>
  <si>
    <t>2-616</t>
    <phoneticPr fontId="2"/>
  </si>
  <si>
    <t>2-678</t>
    <phoneticPr fontId="2"/>
  </si>
  <si>
    <t>2-314</t>
    <phoneticPr fontId="2"/>
  </si>
  <si>
    <t>2-105</t>
    <phoneticPr fontId="2"/>
  </si>
  <si>
    <t>1-209</t>
    <phoneticPr fontId="2"/>
  </si>
  <si>
    <t>2-644</t>
    <phoneticPr fontId="2"/>
  </si>
  <si>
    <t>2-610</t>
    <phoneticPr fontId="2"/>
  </si>
  <si>
    <t>2-172</t>
    <phoneticPr fontId="2"/>
  </si>
  <si>
    <t>2-130</t>
    <phoneticPr fontId="2"/>
  </si>
  <si>
    <t>2-177</t>
    <phoneticPr fontId="2"/>
  </si>
  <si>
    <t>2-302</t>
    <phoneticPr fontId="2"/>
  </si>
  <si>
    <t>2-131</t>
    <phoneticPr fontId="2"/>
  </si>
  <si>
    <t>2-156</t>
    <phoneticPr fontId="2"/>
  </si>
  <si>
    <t>281-1</t>
    <phoneticPr fontId="2"/>
  </si>
  <si>
    <t>4-24</t>
    <phoneticPr fontId="2"/>
  </si>
  <si>
    <t>ネットフェンス</t>
    <phoneticPr fontId="2"/>
  </si>
  <si>
    <t>1870-2</t>
    <phoneticPr fontId="2"/>
  </si>
  <si>
    <t>1870-2</t>
    <phoneticPr fontId="2"/>
  </si>
  <si>
    <t>バックネット</t>
    <phoneticPr fontId="2"/>
  </si>
  <si>
    <t>キュービクル</t>
    <phoneticPr fontId="2"/>
  </si>
  <si>
    <t>フェンス</t>
    <phoneticPr fontId="2"/>
  </si>
  <si>
    <t>プール</t>
    <phoneticPr fontId="2"/>
  </si>
  <si>
    <t>リングラダー</t>
    <phoneticPr fontId="2"/>
  </si>
  <si>
    <t>テニスコート</t>
    <phoneticPr fontId="2"/>
  </si>
  <si>
    <t>ダックアウト</t>
    <phoneticPr fontId="2"/>
  </si>
  <si>
    <t>ジャングルジム</t>
  </si>
  <si>
    <t>ブランコ</t>
  </si>
  <si>
    <t>ロッキングチェア</t>
  </si>
  <si>
    <t>シーソー</t>
  </si>
  <si>
    <t>六美281-1</t>
    <rPh sb="0" eb="2">
      <t>ムツミ</t>
    </rPh>
    <phoneticPr fontId="2"/>
  </si>
  <si>
    <t>ﾑﾂﾐ281-1</t>
  </si>
  <si>
    <t>カバくん</t>
  </si>
  <si>
    <t>ロッキンパッピー</t>
  </si>
  <si>
    <t>案内標識①</t>
    <rPh sb="0" eb="2">
      <t>アンナイ</t>
    </rPh>
    <rPh sb="2" eb="4">
      <t>ヒョウシキ</t>
    </rPh>
    <phoneticPr fontId="2"/>
  </si>
  <si>
    <t>ｱﾝﾅｲﾋｮｳｼｷ①</t>
  </si>
  <si>
    <t>案内標識②</t>
    <rPh sb="0" eb="2">
      <t>アンナイ</t>
    </rPh>
    <rPh sb="2" eb="4">
      <t>ヒョウシキ</t>
    </rPh>
    <phoneticPr fontId="2"/>
  </si>
  <si>
    <t>ｱﾝﾅｲﾋｮｳｼｷ②</t>
  </si>
  <si>
    <t>案内標識③</t>
    <rPh sb="0" eb="2">
      <t>アンナイ</t>
    </rPh>
    <rPh sb="2" eb="4">
      <t>ヒョウシキ</t>
    </rPh>
    <phoneticPr fontId="2"/>
  </si>
  <si>
    <t>ｱﾝﾅｲﾋｮｳｼｷ③</t>
  </si>
  <si>
    <t>街路灯①</t>
    <rPh sb="0" eb="3">
      <t>ガイロトウ</t>
    </rPh>
    <phoneticPr fontId="2"/>
  </si>
  <si>
    <t>ｶﾞｲﾛﾄｳ①</t>
  </si>
  <si>
    <t>駐車場①（舗装）</t>
    <rPh sb="0" eb="3">
      <t>チュウシャジョウ</t>
    </rPh>
    <rPh sb="5" eb="7">
      <t>ホソウ</t>
    </rPh>
    <phoneticPr fontId="2"/>
  </si>
  <si>
    <t>ﾁｭｳｼｬｼﾞｮｳ①(ﾎｿｳ)</t>
  </si>
  <si>
    <t>ﾈｯﾄﾌｪﾝｽ①</t>
  </si>
  <si>
    <t>目隠しﾌｪﾝｽ①</t>
    <rPh sb="0" eb="2">
      <t>メカク</t>
    </rPh>
    <phoneticPr fontId="2"/>
  </si>
  <si>
    <t>ﾒｶｸｼﾌｪﾝｽ①</t>
  </si>
  <si>
    <t>外灯①</t>
    <rPh sb="0" eb="2">
      <t>ガイトウ</t>
    </rPh>
    <phoneticPr fontId="2"/>
  </si>
  <si>
    <t>ｶﾞｲﾄｳ①</t>
  </si>
  <si>
    <t>駐車場②（舗装）</t>
    <rPh sb="0" eb="3">
      <t>チュウシャジョウ</t>
    </rPh>
    <rPh sb="5" eb="7">
      <t>ホソウ</t>
    </rPh>
    <phoneticPr fontId="2"/>
  </si>
  <si>
    <t>ﾁｭｳｼｬｼﾞｮｳ②(ﾎｿｳ)</t>
  </si>
  <si>
    <t>ﾈｯﾄﾌｪﾝｽ②</t>
  </si>
  <si>
    <t>目隠しﾌｪﾝｽ②</t>
    <rPh sb="0" eb="2">
      <t>メカク</t>
    </rPh>
    <phoneticPr fontId="2"/>
  </si>
  <si>
    <t>ﾒｶｸｼﾌｪﾝｽ②</t>
  </si>
  <si>
    <t>外灯②</t>
    <rPh sb="0" eb="2">
      <t>ガイトウ</t>
    </rPh>
    <phoneticPr fontId="2"/>
  </si>
  <si>
    <t>ｶﾞｲﾄｳ②</t>
  </si>
  <si>
    <t>自転車置場①</t>
    <rPh sb="0" eb="3">
      <t>ジテンシャ</t>
    </rPh>
    <rPh sb="3" eb="5">
      <t>オキバ</t>
    </rPh>
    <phoneticPr fontId="2"/>
  </si>
  <si>
    <t>ｼﾞﾃﾝｼｬｵｷﾊﾞ①</t>
  </si>
  <si>
    <t>ﾈｯﾄﾌｪﾝｽ③</t>
  </si>
  <si>
    <t>街路灯②</t>
    <rPh sb="0" eb="3">
      <t>ガイロトウ</t>
    </rPh>
    <phoneticPr fontId="2"/>
  </si>
  <si>
    <t>ｶﾞｲﾛﾄｳ②</t>
  </si>
  <si>
    <t>駐車場③（舗装）</t>
    <rPh sb="0" eb="3">
      <t>チュウシャジョウ</t>
    </rPh>
    <rPh sb="5" eb="7">
      <t>ホソウ</t>
    </rPh>
    <phoneticPr fontId="2"/>
  </si>
  <si>
    <t>ﾁｭｳｼｬｼﾞｮｳ③(ﾎｿｳ)</t>
  </si>
  <si>
    <t>自転車置場②</t>
    <rPh sb="0" eb="3">
      <t>ジテンシャ</t>
    </rPh>
    <rPh sb="3" eb="5">
      <t>オキバ</t>
    </rPh>
    <phoneticPr fontId="2"/>
  </si>
  <si>
    <t>ｼﾞﾃﾝｼｬｵｷﾊﾞ②</t>
  </si>
  <si>
    <t>街路灯③</t>
    <rPh sb="0" eb="3">
      <t>ガイロトウ</t>
    </rPh>
    <phoneticPr fontId="2"/>
  </si>
  <si>
    <t>ｶﾞｲﾛﾄｳ③</t>
  </si>
  <si>
    <t>駐車場④（舗装）</t>
    <rPh sb="0" eb="3">
      <t>チュウシャジョウ</t>
    </rPh>
    <rPh sb="5" eb="7">
      <t>ホソウ</t>
    </rPh>
    <phoneticPr fontId="2"/>
  </si>
  <si>
    <t>ﾁｭｳｼｬｼﾞｮｳ④(ﾎｿｳ)</t>
  </si>
  <si>
    <t>ﾈｯﾄﾌｪﾝｽ④</t>
  </si>
  <si>
    <t>ﾈｯﾄﾌｪﾝｽ⑤</t>
  </si>
  <si>
    <t>街路灯④</t>
    <rPh sb="0" eb="3">
      <t>ガイロトウ</t>
    </rPh>
    <phoneticPr fontId="2"/>
  </si>
  <si>
    <t>ｶﾞｲﾛﾄｳ④</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</si>
</sst>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Red]\-#,##0;&quot;－&quot;"/>
    <numFmt numFmtId="177" formatCode="#,##0_);[Red]\(#,##0\)"/>
    <numFmt numFmtId="178" formatCode="&quot;(&quot;0%&quot;)   &quot;;[Red]\-&quot;(&quot;0%&quot;)   &quot;;&quot;－    &quot;"/>
    <numFmt numFmtId="179" formatCode="&quot;(&quot;0.00%&quot;)   &quot;;[Red]\-&quot;(&quot;0.00%&quot;)   &quot;;&quot;－    &quot;"/>
    <numFmt numFmtId="180" formatCode="0.00%;[Red]\-0.00%;&quot;－&quot;"/>
    <numFmt numFmtId="181" formatCode="[$-F800]dddd\,\ mmmm\ dd\,\ yyyy"/>
    <numFmt numFmtId="182" formatCode="0_);[Red]\(0\)"/>
    <numFmt numFmtId="183" formatCode="0.0_);[Red]\(0.0\)"/>
    <numFmt numFmtId="184" formatCode="#,##0.0_);[Red]\(#,##0.0\)"/>
  </numFmts>
  <fonts count="2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sz val="11"/>
      <name val="ＭＳ ゴシック"/>
      <family val="3"/>
      <charset val="128"/>
    </font>
    <font>
      <b/>
      <sz val="14"/>
      <name val="ＭＳ Ｐゴシック"/>
      <family val="3"/>
      <charset val="128"/>
    </font>
    <font>
      <sz val="11"/>
      <name val="ＭＳ 明朝"/>
      <family val="1"/>
      <charset val="128"/>
    </font>
    <font>
      <sz val="10"/>
      <name val="ＭＳ Ｐゴシック"/>
      <family val="3"/>
      <charset val="128"/>
    </font>
    <font>
      <u/>
      <sz val="11"/>
      <color theme="10"/>
      <name val="メイリオ"/>
      <family val="2"/>
      <charset val="128"/>
    </font>
    <font>
      <b/>
      <sz val="12"/>
      <name val="ＭＳ Ｐゴシック"/>
      <family val="3"/>
      <charset val="128"/>
    </font>
    <font>
      <sz val="10"/>
      <color theme="1"/>
      <name val="ＭＳ Ｐゴシック"/>
      <family val="3"/>
      <charset val="128"/>
    </font>
    <font>
      <sz val="10"/>
      <name val="ＭＳ ゴシック"/>
      <family val="3"/>
      <charset val="128"/>
    </font>
    <font>
      <b/>
      <sz val="10"/>
      <color rgb="FFFF0000"/>
      <name val="ＭＳ Ｐゴシック"/>
      <family val="3"/>
      <charset val="128"/>
    </font>
    <font>
      <sz val="6"/>
      <name val="ＭＳ ゴシック"/>
      <family val="3"/>
      <charset val="128"/>
    </font>
    <font>
      <sz val="10"/>
      <name val="ＭＳ Ｐゴシック"/>
      <family val="3"/>
      <charset val="128"/>
      <scheme val="minor"/>
    </font>
    <font>
      <b/>
      <sz val="9"/>
      <name val="ＭＳ Ｐゴシック"/>
      <family val="3"/>
      <charset val="128"/>
      <scheme val="minor"/>
    </font>
    <font>
      <sz val="11"/>
      <color rgb="FF9C0006"/>
      <name val="ＭＳ Ｐゴシック"/>
      <family val="2"/>
      <charset val="128"/>
      <scheme val="minor"/>
    </font>
    <font>
      <sz val="10"/>
      <color theme="1"/>
      <name val="ＭＳ Ｐゴシック"/>
      <family val="3"/>
      <charset val="128"/>
      <scheme val="minor"/>
    </font>
    <font>
      <sz val="11"/>
      <name val="ＭＳ Ｐゴシック"/>
      <family val="3"/>
      <charset val="128"/>
      <scheme val="minor"/>
    </font>
    <font>
      <sz val="10"/>
      <color theme="0"/>
      <name val="ＭＳ Ｐゴシック"/>
      <family val="3"/>
      <charset val="128"/>
      <scheme val="minor"/>
    </font>
    <font>
      <b/>
      <sz val="12"/>
      <color theme="4"/>
      <name val="ＭＳ ゴシック"/>
      <family val="3"/>
      <charset val="128"/>
    </font>
    <font>
      <sz val="12"/>
      <color theme="4"/>
      <name val="ＭＳ ゴシック"/>
      <family val="3"/>
      <charset val="128"/>
    </font>
    <font>
      <sz val="10"/>
      <color theme="1"/>
      <name val="ＭＳ Ｐゴシック"/>
      <family val="2"/>
      <charset val="128"/>
      <scheme val="minor"/>
    </font>
    <font>
      <b/>
      <sz val="9"/>
      <color indexed="81"/>
      <name val="ＭＳ Ｐゴシック"/>
      <family val="3"/>
      <charset val="128"/>
    </font>
    <font>
      <sz val="9"/>
      <name val="ＭＳ Ｐゴシック"/>
      <family val="3"/>
      <charset val="128"/>
    </font>
    <font>
      <sz val="10"/>
      <color rgb="FFFF0000"/>
      <name val="ＭＳ Ｐゴシック"/>
      <family val="3"/>
      <charset val="128"/>
      <scheme val="minor"/>
    </font>
  </fonts>
  <fills count="20">
    <fill>
      <patternFill patternType="none"/>
    </fill>
    <fill>
      <patternFill patternType="gray125"/>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indexed="13"/>
        <bgColor indexed="64"/>
      </patternFill>
    </fill>
    <fill>
      <patternFill patternType="solid">
        <fgColor rgb="FFCCFFCC"/>
        <bgColor indexed="64"/>
      </patternFill>
    </fill>
    <fill>
      <patternFill patternType="solid">
        <fgColor theme="9"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C7CE"/>
      </patternFill>
    </fill>
    <fill>
      <patternFill patternType="solid">
        <fgColor theme="3"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1"/>
        <bgColor indexed="64"/>
      </patternFill>
    </fill>
    <fill>
      <patternFill patternType="solid">
        <fgColor rgb="FFFFFF00"/>
        <bgColor indexed="64"/>
      </patternFill>
    </fill>
  </fills>
  <borders count="22">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diagonal/>
    </border>
    <border>
      <left/>
      <right/>
      <top/>
      <bottom style="hair">
        <color indexed="64"/>
      </bottom>
      <diagonal/>
    </border>
  </borders>
  <cellStyleXfs count="23">
    <xf numFmtId="0" fontId="0" fillId="0" borderId="0">
      <alignment vertical="center"/>
    </xf>
    <xf numFmtId="0" fontId="3" fillId="0" borderId="0">
      <alignment vertical="center"/>
    </xf>
    <xf numFmtId="38" fontId="4" fillId="0" borderId="0" applyFont="0" applyFill="0" applyBorder="0" applyAlignment="0" applyProtection="0">
      <alignment vertical="center"/>
    </xf>
    <xf numFmtId="0" fontId="4" fillId="0" borderId="0">
      <alignment vertical="center"/>
    </xf>
    <xf numFmtId="176" fontId="7" fillId="0" borderId="0">
      <alignment vertical="top"/>
    </xf>
    <xf numFmtId="178" fontId="7" fillId="0" borderId="0" applyFont="0" applyFill="0" applyBorder="0" applyAlignment="0" applyProtection="0"/>
    <xf numFmtId="179" fontId="7" fillId="0" borderId="0" applyFont="0" applyFill="0" applyBorder="0" applyAlignment="0" applyProtection="0">
      <alignment vertical="top"/>
    </xf>
    <xf numFmtId="180" fontId="7" fillId="0" borderId="0" applyFont="0" applyFill="0" applyBorder="0" applyAlignment="0" applyProtection="0"/>
    <xf numFmtId="0" fontId="8" fillId="0" borderId="0" applyFill="0" applyBorder="0" applyProtection="0"/>
    <xf numFmtId="0" fontId="9" fillId="0" borderId="0" applyNumberFormat="0" applyFont="0" applyFill="0" applyBorder="0">
      <alignment horizontal="left" vertical="top" wrapText="1"/>
    </xf>
    <xf numFmtId="0" fontId="1" fillId="0" borderId="0">
      <alignment vertical="center"/>
    </xf>
    <xf numFmtId="0" fontId="4" fillId="0" borderId="0"/>
    <xf numFmtId="0" fontId="1" fillId="0" borderId="0">
      <alignment vertical="center"/>
    </xf>
    <xf numFmtId="0" fontId="3" fillId="0" borderId="0">
      <alignment vertical="center"/>
    </xf>
    <xf numFmtId="0" fontId="11" fillId="0" borderId="0" applyNumberFormat="0" applyFill="0" applyBorder="0" applyAlignment="0" applyProtection="0">
      <alignment vertical="center"/>
    </xf>
    <xf numFmtId="9" fontId="4" fillId="0" borderId="0" applyFont="0" applyFill="0" applyBorder="0" applyAlignment="0" applyProtection="0">
      <alignment vertical="center"/>
    </xf>
    <xf numFmtId="176" fontId="7" fillId="0" borderId="0">
      <alignment vertical="top"/>
    </xf>
    <xf numFmtId="0" fontId="9" fillId="0" borderId="0">
      <alignment vertical="center"/>
    </xf>
    <xf numFmtId="0" fontId="1" fillId="0" borderId="0">
      <alignment vertical="center"/>
    </xf>
    <xf numFmtId="38" fontId="1" fillId="0" borderId="0" applyFont="0" applyFill="0" applyBorder="0" applyAlignment="0" applyProtection="0">
      <alignment vertical="center"/>
    </xf>
    <xf numFmtId="0" fontId="19" fillId="10" borderId="0" applyNumberFormat="0" applyBorder="0" applyAlignment="0" applyProtection="0">
      <alignment vertical="center"/>
    </xf>
    <xf numFmtId="0" fontId="10" fillId="0" borderId="0"/>
    <xf numFmtId="0" fontId="27" fillId="0" borderId="19">
      <alignment horizontal="center" vertical="center"/>
    </xf>
  </cellStyleXfs>
  <cellXfs count="241">
    <xf numFmtId="0" fontId="0" fillId="0" borderId="0" xfId="0">
      <alignment vertical="center"/>
    </xf>
    <xf numFmtId="0" fontId="3" fillId="0" borderId="0" xfId="1">
      <alignment vertical="center"/>
    </xf>
    <xf numFmtId="0" fontId="10" fillId="0" borderId="2" xfId="3" applyFont="1" applyFill="1" applyBorder="1" applyAlignment="1">
      <alignment horizontal="left" vertical="center" wrapText="1"/>
    </xf>
    <xf numFmtId="177" fontId="12" fillId="0" borderId="0" xfId="4" applyNumberFormat="1" applyFont="1" applyAlignment="1">
      <alignment vertical="center"/>
    </xf>
    <xf numFmtId="177" fontId="10" fillId="0" borderId="0" xfId="4" applyNumberFormat="1" applyFont="1" applyAlignment="1">
      <alignment vertical="center"/>
    </xf>
    <xf numFmtId="177" fontId="10" fillId="0" borderId="0" xfId="4" applyNumberFormat="1" applyFont="1" applyFill="1" applyAlignment="1">
      <alignment vertical="center"/>
    </xf>
    <xf numFmtId="0" fontId="13" fillId="0" borderId="0" xfId="1" applyFont="1" applyFill="1" applyBorder="1" applyAlignment="1">
      <alignment horizontal="center" vertical="center" wrapText="1"/>
    </xf>
    <xf numFmtId="177" fontId="14" fillId="0" borderId="0" xfId="16" applyNumberFormat="1" applyFont="1" applyAlignment="1">
      <alignment vertical="center"/>
    </xf>
    <xf numFmtId="177" fontId="14" fillId="0" borderId="0" xfId="4" applyNumberFormat="1" applyFont="1" applyAlignment="1">
      <alignment horizontal="center" vertical="center"/>
    </xf>
    <xf numFmtId="177" fontId="14" fillId="0" borderId="0" xfId="4" applyNumberFormat="1" applyFont="1" applyAlignment="1">
      <alignment vertical="center"/>
    </xf>
    <xf numFmtId="177" fontId="14" fillId="2" borderId="2" xfId="4" applyNumberFormat="1" applyFont="1" applyFill="1" applyBorder="1" applyAlignment="1">
      <alignment vertical="center"/>
    </xf>
    <xf numFmtId="0" fontId="10" fillId="2" borderId="2" xfId="3" applyFont="1" applyFill="1" applyBorder="1" applyAlignment="1">
      <alignment horizontal="center" vertical="center" wrapText="1"/>
    </xf>
    <xf numFmtId="177" fontId="14" fillId="2" borderId="2" xfId="4" applyNumberFormat="1" applyFont="1" applyFill="1" applyBorder="1" applyAlignment="1">
      <alignment horizontal="center" vertical="center" wrapText="1"/>
    </xf>
    <xf numFmtId="177" fontId="14" fillId="0" borderId="2" xfId="4" applyNumberFormat="1" applyFont="1" applyBorder="1" applyAlignment="1">
      <alignment vertical="center"/>
    </xf>
    <xf numFmtId="177" fontId="14" fillId="0" borderId="2" xfId="4" applyNumberFormat="1" applyFont="1" applyBorder="1" applyAlignment="1">
      <alignment vertical="center" wrapText="1"/>
    </xf>
    <xf numFmtId="177" fontId="14" fillId="0" borderId="0" xfId="4" applyNumberFormat="1" applyFont="1" applyBorder="1" applyAlignment="1">
      <alignment vertical="center" wrapText="1"/>
    </xf>
    <xf numFmtId="0" fontId="10" fillId="0" borderId="2" xfId="3" applyFont="1" applyFill="1" applyBorder="1" applyAlignment="1">
      <alignment horizontal="left" vertical="center" wrapText="1" shrinkToFit="1"/>
    </xf>
    <xf numFmtId="177" fontId="15" fillId="0" borderId="0" xfId="4" applyNumberFormat="1" applyFont="1" applyFill="1" applyAlignment="1">
      <alignment vertical="center"/>
    </xf>
    <xf numFmtId="177" fontId="14" fillId="0" borderId="0" xfId="16" applyNumberFormat="1" applyFont="1" applyBorder="1" applyAlignment="1">
      <alignment vertical="center"/>
    </xf>
    <xf numFmtId="181" fontId="10" fillId="0" borderId="0" xfId="4" applyNumberFormat="1" applyFont="1" applyBorder="1" applyAlignment="1">
      <alignment vertical="center" wrapText="1"/>
    </xf>
    <xf numFmtId="38" fontId="10" fillId="0" borderId="2" xfId="19" applyFont="1" applyFill="1" applyBorder="1" applyAlignment="1">
      <alignment horizontal="left" vertical="center" wrapText="1"/>
    </xf>
    <xf numFmtId="38" fontId="3" fillId="0" borderId="0" xfId="19" applyFont="1">
      <alignment vertical="center"/>
    </xf>
    <xf numFmtId="38" fontId="0" fillId="0" borderId="0" xfId="19" applyFont="1">
      <alignment vertical="center"/>
    </xf>
    <xf numFmtId="0" fontId="10" fillId="4" borderId="0" xfId="3" applyFont="1" applyFill="1" applyBorder="1" applyAlignment="1">
      <alignment horizontal="center" vertical="center" wrapText="1"/>
    </xf>
    <xf numFmtId="182" fontId="3" fillId="0" borderId="0" xfId="1" applyNumberFormat="1">
      <alignment vertical="center"/>
    </xf>
    <xf numFmtId="182" fontId="0" fillId="0" borderId="0" xfId="0" applyNumberFormat="1">
      <alignment vertical="center"/>
    </xf>
    <xf numFmtId="183" fontId="10" fillId="0" borderId="2" xfId="3" applyNumberFormat="1" applyFont="1" applyFill="1" applyBorder="1" applyAlignment="1">
      <alignment horizontal="left" vertical="center" wrapText="1"/>
    </xf>
    <xf numFmtId="177" fontId="10" fillId="0" borderId="0" xfId="4" applyNumberFormat="1" applyFont="1" applyFill="1" applyBorder="1" applyAlignment="1">
      <alignment horizontal="center" vertical="center"/>
    </xf>
    <xf numFmtId="177" fontId="10" fillId="0" borderId="0" xfId="4" applyNumberFormat="1" applyFont="1" applyFill="1" applyBorder="1" applyAlignment="1">
      <alignment horizontal="center" vertical="center" wrapText="1"/>
    </xf>
    <xf numFmtId="0" fontId="0" fillId="0" borderId="0" xfId="0" applyFill="1" applyBorder="1">
      <alignment vertical="center"/>
    </xf>
    <xf numFmtId="181" fontId="10" fillId="0" borderId="12" xfId="4" applyNumberFormat="1" applyFont="1" applyBorder="1" applyAlignment="1">
      <alignment vertical="center" wrapText="1"/>
    </xf>
    <xf numFmtId="0" fontId="10" fillId="6" borderId="2" xfId="3" applyFont="1" applyFill="1" applyBorder="1" applyAlignment="1">
      <alignment horizontal="left" vertical="center" wrapText="1"/>
    </xf>
    <xf numFmtId="177" fontId="10" fillId="7" borderId="11" xfId="4" applyNumberFormat="1" applyFont="1" applyFill="1" applyBorder="1" applyAlignment="1">
      <alignment vertical="center" wrapText="1"/>
    </xf>
    <xf numFmtId="177" fontId="17" fillId="0" borderId="0" xfId="16" applyNumberFormat="1" applyFont="1" applyAlignment="1">
      <alignment vertical="center"/>
    </xf>
    <xf numFmtId="0" fontId="10" fillId="8" borderId="2" xfId="3" applyFont="1" applyFill="1" applyBorder="1" applyAlignment="1">
      <alignment horizontal="left" vertical="center" wrapText="1"/>
    </xf>
    <xf numFmtId="177" fontId="10" fillId="9" borderId="5" xfId="4" applyNumberFormat="1" applyFont="1" applyFill="1" applyBorder="1" applyAlignment="1">
      <alignment horizontal="center" vertical="center" wrapText="1"/>
    </xf>
    <xf numFmtId="177" fontId="10" fillId="9" borderId="6" xfId="4" applyNumberFormat="1" applyFont="1" applyFill="1" applyBorder="1" applyAlignment="1">
      <alignment horizontal="center" vertical="center" wrapText="1"/>
    </xf>
    <xf numFmtId="182" fontId="10" fillId="0" borderId="2" xfId="3" applyNumberFormat="1" applyFont="1" applyFill="1" applyBorder="1" applyAlignment="1">
      <alignment horizontal="left" vertical="center" wrapText="1"/>
    </xf>
    <xf numFmtId="177" fontId="10" fillId="9" borderId="2" xfId="4" applyNumberFormat="1" applyFont="1" applyFill="1" applyBorder="1" applyAlignment="1">
      <alignment horizontal="center" vertical="center" wrapText="1"/>
    </xf>
    <xf numFmtId="0" fontId="10" fillId="9" borderId="5" xfId="3" applyFont="1" applyFill="1" applyBorder="1" applyAlignment="1">
      <alignment vertical="center" wrapText="1"/>
    </xf>
    <xf numFmtId="0" fontId="10" fillId="9" borderId="9" xfId="3" applyFont="1" applyFill="1" applyBorder="1" applyAlignment="1">
      <alignment vertical="center" wrapText="1"/>
    </xf>
    <xf numFmtId="0" fontId="10" fillId="9" borderId="6" xfId="3" applyFont="1" applyFill="1" applyBorder="1" applyAlignment="1">
      <alignment vertical="center" wrapText="1"/>
    </xf>
    <xf numFmtId="0" fontId="10" fillId="9" borderId="5" xfId="3" applyFont="1" applyFill="1" applyBorder="1" applyAlignment="1">
      <alignment vertical="center"/>
    </xf>
    <xf numFmtId="0" fontId="10" fillId="9" borderId="9" xfId="3" applyFont="1" applyFill="1" applyBorder="1" applyAlignment="1">
      <alignment vertical="center"/>
    </xf>
    <xf numFmtId="0" fontId="10" fillId="9" borderId="6" xfId="3" applyFont="1" applyFill="1" applyBorder="1" applyAlignment="1">
      <alignment vertical="center"/>
    </xf>
    <xf numFmtId="177" fontId="10" fillId="9" borderId="3" xfId="4" applyNumberFormat="1" applyFont="1" applyFill="1" applyBorder="1" applyAlignment="1">
      <alignment horizontal="center" vertical="center" wrapText="1"/>
    </xf>
    <xf numFmtId="177" fontId="10" fillId="9" borderId="9" xfId="4" applyNumberFormat="1" applyFont="1" applyFill="1" applyBorder="1" applyAlignment="1">
      <alignment horizontal="center" vertical="center" wrapText="1"/>
    </xf>
    <xf numFmtId="177" fontId="10" fillId="9" borderId="8" xfId="4" applyNumberFormat="1" applyFont="1" applyFill="1" applyBorder="1" applyAlignment="1">
      <alignment horizontal="center" vertical="center" wrapText="1"/>
    </xf>
    <xf numFmtId="177" fontId="10" fillId="9" borderId="1" xfId="4" applyNumberFormat="1" applyFont="1" applyFill="1" applyBorder="1" applyAlignment="1">
      <alignment horizontal="center" vertical="center" wrapText="1"/>
    </xf>
    <xf numFmtId="177" fontId="10" fillId="9" borderId="7" xfId="4" applyNumberFormat="1" applyFont="1" applyFill="1" applyBorder="1" applyAlignment="1">
      <alignment horizontal="center" vertical="center" wrapText="1"/>
    </xf>
    <xf numFmtId="0" fontId="0" fillId="8" borderId="13" xfId="0" applyFill="1" applyBorder="1">
      <alignment vertical="center"/>
    </xf>
    <xf numFmtId="177" fontId="10" fillId="0" borderId="2" xfId="4" applyNumberFormat="1" applyFont="1" applyFill="1" applyBorder="1" applyAlignment="1">
      <alignment horizontal="center" vertical="center" wrapText="1"/>
    </xf>
    <xf numFmtId="177" fontId="14" fillId="0" borderId="2" xfId="16" applyNumberFormat="1" applyFont="1" applyBorder="1" applyAlignment="1">
      <alignment vertical="center"/>
    </xf>
    <xf numFmtId="177" fontId="14" fillId="0" borderId="0" xfId="4" applyNumberFormat="1" applyFont="1" applyBorder="1" applyAlignment="1">
      <alignment horizontal="center" vertical="center"/>
    </xf>
    <xf numFmtId="182" fontId="10" fillId="0" borderId="2" xfId="4" applyNumberFormat="1" applyFont="1" applyBorder="1" applyAlignment="1">
      <alignment vertical="center" wrapText="1"/>
    </xf>
    <xf numFmtId="0" fontId="20" fillId="8" borderId="2" xfId="0" applyFont="1" applyFill="1" applyBorder="1" applyAlignment="1">
      <alignment horizontal="center" vertical="center" wrapText="1"/>
    </xf>
    <xf numFmtId="0" fontId="17" fillId="0" borderId="2" xfId="0" applyFont="1" applyFill="1" applyBorder="1" applyAlignment="1">
      <alignment vertical="center" wrapText="1"/>
    </xf>
    <xf numFmtId="0" fontId="20" fillId="11" borderId="2" xfId="0" applyFont="1" applyFill="1" applyBorder="1" applyAlignment="1">
      <alignment vertical="center" wrapText="1"/>
    </xf>
    <xf numFmtId="0" fontId="17" fillId="11" borderId="2" xfId="0" applyNumberFormat="1" applyFont="1" applyFill="1" applyBorder="1" applyAlignment="1">
      <alignment horizontal="center" vertical="center" wrapText="1"/>
    </xf>
    <xf numFmtId="0" fontId="21" fillId="11" borderId="2" xfId="20" applyNumberFormat="1" applyFont="1" applyFill="1" applyBorder="1" applyAlignment="1">
      <alignment horizontal="center" vertical="center" wrapText="1"/>
    </xf>
    <xf numFmtId="0" fontId="17" fillId="11" borderId="2" xfId="0" applyFont="1" applyFill="1" applyBorder="1" applyAlignment="1">
      <alignment vertical="center" wrapText="1"/>
    </xf>
    <xf numFmtId="0" fontId="21" fillId="11" borderId="2" xfId="20" applyFont="1" applyFill="1" applyBorder="1" applyAlignment="1">
      <alignment vertical="center" wrapText="1"/>
    </xf>
    <xf numFmtId="0" fontId="17" fillId="11" borderId="2" xfId="0" applyFont="1" applyFill="1" applyBorder="1" applyAlignment="1">
      <alignment horizontal="center" vertical="center" wrapText="1"/>
    </xf>
    <xf numFmtId="0" fontId="21" fillId="11" borderId="2" xfId="20" applyFont="1" applyFill="1" applyBorder="1" applyAlignment="1">
      <alignment horizontal="center" vertical="center" wrapText="1"/>
    </xf>
    <xf numFmtId="0" fontId="17" fillId="11" borderId="2" xfId="0" applyFont="1" applyFill="1" applyBorder="1" applyAlignment="1">
      <alignment horizontal="center" vertical="center"/>
    </xf>
    <xf numFmtId="0" fontId="21" fillId="11" borderId="2" xfId="20" applyFont="1" applyFill="1" applyBorder="1" applyAlignment="1">
      <alignment horizontal="center" vertical="center"/>
    </xf>
    <xf numFmtId="0" fontId="17" fillId="9" borderId="2" xfId="0" applyFont="1" applyFill="1" applyBorder="1" applyAlignment="1">
      <alignment vertical="center" wrapText="1"/>
    </xf>
    <xf numFmtId="0" fontId="17" fillId="12" borderId="2" xfId="0" applyFont="1" applyFill="1" applyBorder="1" applyAlignment="1">
      <alignment vertical="center" wrapText="1"/>
    </xf>
    <xf numFmtId="0" fontId="20" fillId="11" borderId="2" xfId="0" applyFont="1" applyFill="1" applyBorder="1" applyAlignment="1">
      <alignment horizontal="center" vertical="center" wrapText="1"/>
    </xf>
    <xf numFmtId="0" fontId="17" fillId="13" borderId="2" xfId="0" applyFont="1" applyFill="1" applyBorder="1" applyAlignment="1">
      <alignment vertical="center" wrapText="1"/>
    </xf>
    <xf numFmtId="177" fontId="14" fillId="0" borderId="2" xfId="16" applyNumberFormat="1" applyFont="1" applyBorder="1" applyAlignment="1">
      <alignment horizontal="right" vertical="center"/>
    </xf>
    <xf numFmtId="0" fontId="17" fillId="2" borderId="2" xfId="0" applyFont="1" applyFill="1" applyBorder="1" applyAlignment="1">
      <alignment vertical="center" wrapText="1"/>
    </xf>
    <xf numFmtId="38" fontId="10" fillId="8" borderId="2" xfId="19" applyFont="1" applyFill="1" applyBorder="1" applyAlignment="1">
      <alignment horizontal="left" vertical="center" wrapText="1"/>
    </xf>
    <xf numFmtId="182" fontId="10" fillId="0" borderId="12" xfId="4" applyNumberFormat="1" applyFont="1" applyBorder="1" applyAlignment="1">
      <alignment vertical="center" wrapText="1"/>
    </xf>
    <xf numFmtId="182" fontId="17" fillId="14" borderId="2" xfId="0" applyNumberFormat="1" applyFont="1" applyFill="1" applyBorder="1" applyAlignment="1">
      <alignment vertical="center" wrapText="1"/>
    </xf>
    <xf numFmtId="177" fontId="17" fillId="7" borderId="11" xfId="4" applyNumberFormat="1" applyFont="1" applyFill="1" applyBorder="1" applyAlignment="1">
      <alignment vertical="center" wrapText="1"/>
    </xf>
    <xf numFmtId="181" fontId="17" fillId="0" borderId="12" xfId="4" applyNumberFormat="1" applyFont="1" applyBorder="1" applyAlignment="1">
      <alignment vertical="center" wrapText="1"/>
    </xf>
    <xf numFmtId="182" fontId="17" fillId="0" borderId="12" xfId="4" applyNumberFormat="1" applyFont="1" applyBorder="1" applyAlignment="1">
      <alignment vertical="center" wrapText="1"/>
    </xf>
    <xf numFmtId="177" fontId="17" fillId="0" borderId="0" xfId="4" applyNumberFormat="1" applyFont="1" applyFill="1" applyBorder="1" applyAlignment="1">
      <alignment vertical="center" wrapText="1"/>
    </xf>
    <xf numFmtId="182" fontId="17" fillId="0" borderId="14" xfId="4" applyNumberFormat="1" applyFont="1" applyBorder="1" applyAlignment="1">
      <alignment vertical="center" wrapText="1"/>
    </xf>
    <xf numFmtId="177" fontId="17" fillId="0" borderId="0" xfId="16" applyNumberFormat="1" applyFont="1" applyAlignment="1">
      <alignment horizontal="center" vertical="center"/>
    </xf>
    <xf numFmtId="177" fontId="17" fillId="9" borderId="0" xfId="16" applyNumberFormat="1" applyFont="1" applyFill="1" applyAlignment="1">
      <alignment vertical="center"/>
    </xf>
    <xf numFmtId="177" fontId="17" fillId="9" borderId="2" xfId="16" applyNumberFormat="1" applyFont="1" applyFill="1" applyBorder="1" applyAlignment="1">
      <alignment vertical="center"/>
    </xf>
    <xf numFmtId="177" fontId="17" fillId="12" borderId="2" xfId="16" applyNumberFormat="1" applyFont="1" applyFill="1" applyBorder="1" applyAlignment="1">
      <alignment vertical="center"/>
    </xf>
    <xf numFmtId="177" fontId="17" fillId="12" borderId="0" xfId="16" applyNumberFormat="1" applyFont="1" applyFill="1" applyAlignment="1">
      <alignment vertical="center"/>
    </xf>
    <xf numFmtId="177" fontId="17" fillId="13" borderId="0" xfId="16" applyNumberFormat="1" applyFont="1" applyFill="1" applyAlignment="1">
      <alignment vertical="center"/>
    </xf>
    <xf numFmtId="177" fontId="17" fillId="2" borderId="0" xfId="16" applyNumberFormat="1" applyFont="1" applyFill="1" applyAlignment="1">
      <alignment vertical="center"/>
    </xf>
    <xf numFmtId="177" fontId="17" fillId="14" borderId="0" xfId="16" applyNumberFormat="1" applyFont="1" applyFill="1" applyAlignment="1">
      <alignment vertical="center"/>
    </xf>
    <xf numFmtId="177" fontId="14" fillId="0" borderId="0" xfId="16" applyNumberFormat="1" applyFont="1" applyAlignment="1">
      <alignment vertical="center" wrapText="1"/>
    </xf>
    <xf numFmtId="181" fontId="17" fillId="13" borderId="2" xfId="0" applyNumberFormat="1" applyFont="1" applyFill="1" applyBorder="1" applyAlignment="1">
      <alignment vertical="center" wrapText="1"/>
    </xf>
    <xf numFmtId="38" fontId="10" fillId="6" borderId="2" xfId="19" applyFont="1" applyFill="1" applyBorder="1" applyAlignment="1">
      <alignment horizontal="left" vertical="center" wrapText="1"/>
    </xf>
    <xf numFmtId="0" fontId="17" fillId="15" borderId="2" xfId="0" applyFont="1" applyFill="1" applyBorder="1" applyAlignment="1">
      <alignment vertical="center" wrapText="1"/>
    </xf>
    <xf numFmtId="0" fontId="10" fillId="13" borderId="0" xfId="3" applyFont="1" applyFill="1" applyBorder="1" applyAlignment="1">
      <alignment vertical="center" wrapText="1"/>
    </xf>
    <xf numFmtId="177" fontId="14" fillId="13" borderId="0" xfId="16" applyNumberFormat="1" applyFont="1" applyFill="1" applyAlignment="1">
      <alignment vertical="center"/>
    </xf>
    <xf numFmtId="177" fontId="14" fillId="13" borderId="0" xfId="16" applyNumberFormat="1" applyFont="1" applyFill="1" applyAlignment="1">
      <alignment vertical="center" wrapText="1"/>
    </xf>
    <xf numFmtId="38" fontId="10" fillId="6" borderId="2" xfId="19" applyFont="1" applyFill="1" applyBorder="1" applyAlignment="1">
      <alignment horizontal="center" vertical="center" wrapText="1"/>
    </xf>
    <xf numFmtId="0" fontId="3" fillId="0" borderId="0" xfId="1" applyFill="1" applyBorder="1">
      <alignment vertical="center"/>
    </xf>
    <xf numFmtId="177" fontId="14" fillId="0" borderId="0" xfId="16" applyNumberFormat="1" applyFont="1" applyFill="1" applyBorder="1" applyAlignment="1">
      <alignment vertical="center"/>
    </xf>
    <xf numFmtId="0" fontId="10" fillId="0" borderId="0" xfId="3" applyFont="1" applyFill="1" applyBorder="1" applyAlignment="1">
      <alignment horizontal="center" vertical="center" wrapText="1"/>
    </xf>
    <xf numFmtId="177" fontId="14" fillId="0" borderId="0" xfId="16" applyNumberFormat="1" applyFont="1" applyAlignment="1" applyProtection="1">
      <alignment vertical="center"/>
      <protection locked="0"/>
    </xf>
    <xf numFmtId="177" fontId="14" fillId="8" borderId="5" xfId="4" applyNumberFormat="1" applyFont="1" applyFill="1" applyBorder="1" applyAlignment="1" applyProtection="1">
      <alignment vertical="center"/>
      <protection locked="0"/>
    </xf>
    <xf numFmtId="177" fontId="14" fillId="0" borderId="2" xfId="16" applyNumberFormat="1" applyFont="1" applyBorder="1" applyAlignment="1" applyProtection="1">
      <alignment vertical="center"/>
      <protection locked="0"/>
    </xf>
    <xf numFmtId="177" fontId="14" fillId="8" borderId="2" xfId="4" applyNumberFormat="1" applyFont="1" applyFill="1" applyBorder="1" applyAlignment="1" applyProtection="1">
      <alignment horizontal="center" vertical="center"/>
      <protection locked="0"/>
    </xf>
    <xf numFmtId="177" fontId="14" fillId="0" borderId="4" xfId="4" applyNumberFormat="1" applyFont="1" applyBorder="1" applyAlignment="1" applyProtection="1">
      <alignment vertical="center"/>
      <protection locked="0"/>
    </xf>
    <xf numFmtId="177" fontId="14" fillId="0" borderId="2" xfId="4" applyNumberFormat="1" applyFont="1" applyBorder="1" applyAlignment="1" applyProtection="1">
      <alignment vertical="center"/>
      <protection locked="0"/>
    </xf>
    <xf numFmtId="177" fontId="14" fillId="0" borderId="2" xfId="4" applyNumberFormat="1" applyFont="1" applyBorder="1" applyAlignment="1" applyProtection="1">
      <alignment vertical="center" wrapText="1"/>
      <protection locked="0"/>
    </xf>
    <xf numFmtId="177" fontId="14" fillId="0" borderId="0" xfId="4" applyNumberFormat="1" applyFont="1" applyAlignment="1" applyProtection="1">
      <alignment vertical="center"/>
      <protection locked="0"/>
    </xf>
    <xf numFmtId="177" fontId="14" fillId="0" borderId="0" xfId="4" applyNumberFormat="1" applyFont="1" applyAlignment="1" applyProtection="1">
      <alignment horizontal="center" vertical="center"/>
      <protection locked="0"/>
    </xf>
    <xf numFmtId="177" fontId="14" fillId="0" borderId="4" xfId="4" applyNumberFormat="1" applyFont="1" applyBorder="1" applyAlignment="1" applyProtection="1">
      <alignment horizontal="left" vertical="center" wrapText="1"/>
      <protection locked="0"/>
    </xf>
    <xf numFmtId="177" fontId="14" fillId="0" borderId="2" xfId="4" applyNumberFormat="1" applyFont="1" applyBorder="1" applyAlignment="1" applyProtection="1">
      <alignment horizontal="left" vertical="center"/>
      <protection locked="0"/>
    </xf>
    <xf numFmtId="0" fontId="10" fillId="8" borderId="2" xfId="3" applyFont="1" applyFill="1" applyBorder="1" applyAlignment="1" applyProtection="1">
      <alignment horizontal="center" vertical="center" wrapText="1"/>
      <protection locked="0"/>
    </xf>
    <xf numFmtId="177" fontId="14" fillId="0" borderId="0" xfId="16" applyNumberFormat="1" applyFont="1" applyBorder="1" applyAlignment="1" applyProtection="1">
      <alignment vertical="center"/>
      <protection locked="0"/>
    </xf>
    <xf numFmtId="177" fontId="14" fillId="0" borderId="2" xfId="4" applyNumberFormat="1" applyFont="1" applyBorder="1" applyAlignment="1" applyProtection="1">
      <alignment horizontal="center" vertical="center" wrapText="1"/>
      <protection locked="0"/>
    </xf>
    <xf numFmtId="177" fontId="14" fillId="13" borderId="0" xfId="4" applyNumberFormat="1" applyFont="1" applyFill="1" applyAlignment="1" applyProtection="1">
      <alignment horizontal="left" vertical="center"/>
      <protection locked="0"/>
    </xf>
    <xf numFmtId="0" fontId="10" fillId="13" borderId="0" xfId="3" applyFont="1" applyFill="1" applyBorder="1" applyAlignment="1" applyProtection="1">
      <alignment vertical="center" wrapText="1"/>
      <protection locked="0"/>
    </xf>
    <xf numFmtId="177" fontId="14" fillId="13" borderId="0" xfId="16" applyNumberFormat="1" applyFont="1" applyFill="1" applyAlignment="1" applyProtection="1">
      <alignment vertical="center"/>
      <protection locked="0"/>
    </xf>
    <xf numFmtId="0" fontId="10" fillId="8" borderId="2" xfId="3" applyFont="1" applyFill="1" applyBorder="1" applyAlignment="1">
      <alignment horizontal="center" vertical="center" wrapText="1"/>
    </xf>
    <xf numFmtId="177" fontId="22" fillId="0" borderId="0" xfId="16" applyNumberFormat="1" applyFont="1" applyBorder="1" applyAlignment="1">
      <alignment vertical="center"/>
    </xf>
    <xf numFmtId="177" fontId="14" fillId="16" borderId="0" xfId="16" applyNumberFormat="1" applyFont="1" applyFill="1" applyAlignment="1" applyProtection="1">
      <alignment vertical="center"/>
      <protection locked="0"/>
    </xf>
    <xf numFmtId="177" fontId="14" fillId="16" borderId="0" xfId="16" applyNumberFormat="1" applyFont="1" applyFill="1" applyAlignment="1">
      <alignment vertical="center"/>
    </xf>
    <xf numFmtId="0" fontId="10" fillId="16" borderId="0" xfId="3" applyFont="1" applyFill="1" applyBorder="1" applyAlignment="1">
      <alignment vertical="center" wrapText="1"/>
    </xf>
    <xf numFmtId="177" fontId="14" fillId="16" borderId="0" xfId="4" applyNumberFormat="1" applyFont="1" applyFill="1" applyAlignment="1">
      <alignment vertical="center"/>
    </xf>
    <xf numFmtId="177" fontId="14" fillId="16" borderId="0" xfId="4" applyNumberFormat="1" applyFont="1" applyFill="1" applyAlignment="1">
      <alignment horizontal="center" vertical="center"/>
    </xf>
    <xf numFmtId="0" fontId="10" fillId="16" borderId="0" xfId="3" applyFont="1" applyFill="1" applyBorder="1" applyAlignment="1" applyProtection="1">
      <alignment vertical="center" wrapText="1"/>
      <protection locked="0"/>
    </xf>
    <xf numFmtId="177" fontId="14" fillId="16" borderId="0" xfId="4" applyNumberFormat="1" applyFont="1" applyFill="1" applyAlignment="1" applyProtection="1">
      <alignment horizontal="center" vertical="center"/>
      <protection locked="0"/>
    </xf>
    <xf numFmtId="177" fontId="14" fillId="16" borderId="0" xfId="16" applyNumberFormat="1" applyFont="1" applyFill="1" applyBorder="1" applyAlignment="1">
      <alignment vertical="center"/>
    </xf>
    <xf numFmtId="182" fontId="10" fillId="6" borderId="2" xfId="19" applyNumberFormat="1" applyFont="1" applyFill="1" applyBorder="1" applyAlignment="1">
      <alignment horizontal="left" vertical="center" wrapText="1"/>
    </xf>
    <xf numFmtId="177" fontId="24" fillId="0" borderId="0" xfId="16" applyNumberFormat="1" applyFont="1" applyAlignment="1">
      <alignment vertical="center"/>
    </xf>
    <xf numFmtId="0" fontId="14" fillId="0" borderId="0" xfId="16" applyNumberFormat="1" applyFont="1" applyAlignment="1" applyProtection="1">
      <alignment vertical="center"/>
      <protection locked="0"/>
    </xf>
    <xf numFmtId="0" fontId="14" fillId="0" borderId="0" xfId="16" applyNumberFormat="1" applyFont="1" applyAlignment="1" applyProtection="1">
      <alignment horizontal="center" vertical="center"/>
      <protection locked="0"/>
    </xf>
    <xf numFmtId="177" fontId="14" fillId="0" borderId="0" xfId="16" applyNumberFormat="1" applyFont="1" applyAlignment="1" applyProtection="1">
      <alignment horizontal="center" vertical="center"/>
      <protection locked="0"/>
    </xf>
    <xf numFmtId="177" fontId="14" fillId="0" borderId="0" xfId="16" applyNumberFormat="1" applyFont="1" applyAlignment="1">
      <alignment horizontal="center" vertical="center"/>
    </xf>
    <xf numFmtId="0" fontId="14" fillId="16" borderId="0" xfId="4" applyNumberFormat="1" applyFont="1" applyFill="1" applyAlignment="1" applyProtection="1">
      <alignment vertical="center"/>
      <protection locked="0"/>
    </xf>
    <xf numFmtId="0" fontId="14" fillId="16" borderId="0" xfId="16" applyNumberFormat="1" applyFont="1" applyFill="1" applyAlignment="1" applyProtection="1">
      <alignment vertical="center"/>
      <protection locked="0"/>
    </xf>
    <xf numFmtId="0" fontId="14" fillId="16" borderId="0" xfId="16" applyNumberFormat="1" applyFont="1" applyFill="1" applyAlignment="1" applyProtection="1">
      <alignment horizontal="center" vertical="center"/>
      <protection locked="0"/>
    </xf>
    <xf numFmtId="0" fontId="10" fillId="16" borderId="0" xfId="3" applyFont="1" applyFill="1" applyBorder="1" applyAlignment="1" applyProtection="1">
      <alignment horizontal="center" vertical="center" wrapText="1"/>
      <protection locked="0"/>
    </xf>
    <xf numFmtId="177" fontId="14" fillId="16" borderId="0" xfId="16" applyNumberFormat="1" applyFont="1" applyFill="1" applyAlignment="1" applyProtection="1">
      <alignment horizontal="center" vertical="center"/>
      <protection locked="0"/>
    </xf>
    <xf numFmtId="0" fontId="14" fillId="8" borderId="5" xfId="4" applyNumberFormat="1" applyFont="1" applyFill="1" applyBorder="1" applyAlignment="1" applyProtection="1">
      <alignment vertical="center"/>
      <protection locked="0"/>
    </xf>
    <xf numFmtId="0" fontId="10" fillId="8" borderId="2" xfId="3" applyNumberFormat="1" applyFont="1" applyFill="1" applyBorder="1" applyAlignment="1" applyProtection="1">
      <alignment horizontal="center" vertical="center" wrapText="1"/>
      <protection locked="0"/>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5" fillId="0" borderId="0" xfId="0" applyFont="1" applyBorder="1" applyAlignment="1">
      <alignment horizontal="center" vertical="center" shrinkToFit="1"/>
    </xf>
    <xf numFmtId="177" fontId="14" fillId="8" borderId="5" xfId="4" applyNumberFormat="1" applyFont="1" applyFill="1" applyBorder="1" applyAlignment="1" applyProtection="1">
      <alignment horizontal="center" vertical="center"/>
      <protection locked="0"/>
    </xf>
    <xf numFmtId="0" fontId="25" fillId="0" borderId="2" xfId="0" applyFont="1" applyBorder="1" applyAlignment="1">
      <alignment horizontal="center" vertical="center"/>
    </xf>
    <xf numFmtId="0" fontId="25" fillId="0" borderId="2" xfId="0" applyFont="1" applyBorder="1" applyAlignment="1">
      <alignment vertical="center"/>
    </xf>
    <xf numFmtId="0" fontId="25" fillId="0" borderId="0" xfId="0" applyFont="1" applyFill="1" applyBorder="1" applyAlignment="1">
      <alignment horizontal="center" vertical="center"/>
    </xf>
    <xf numFmtId="0" fontId="14" fillId="0" borderId="2" xfId="16" applyNumberFormat="1" applyFont="1" applyBorder="1" applyAlignment="1" applyProtection="1">
      <alignment horizontal="center" vertical="center"/>
      <protection locked="0"/>
    </xf>
    <xf numFmtId="0" fontId="14" fillId="0" borderId="2" xfId="4" applyNumberFormat="1" applyFont="1" applyBorder="1" applyAlignment="1" applyProtection="1">
      <alignment horizontal="center" vertical="center" wrapText="1"/>
      <protection locked="0"/>
    </xf>
    <xf numFmtId="0" fontId="25" fillId="0" borderId="2" xfId="0" applyFont="1" applyBorder="1" applyAlignment="1" applyProtection="1">
      <alignment vertical="center"/>
      <protection locked="0"/>
    </xf>
    <xf numFmtId="0" fontId="25" fillId="0" borderId="2" xfId="0" applyFont="1" applyBorder="1" applyAlignment="1" applyProtection="1">
      <alignment horizontal="center" vertical="center"/>
      <protection locked="0"/>
    </xf>
    <xf numFmtId="0" fontId="25" fillId="0" borderId="2" xfId="0" applyFont="1" applyBorder="1" applyAlignment="1">
      <alignment vertical="center" shrinkToFit="1"/>
    </xf>
    <xf numFmtId="0" fontId="25" fillId="0" borderId="2" xfId="0" applyFont="1" applyBorder="1" applyAlignment="1">
      <alignment vertical="center" wrapText="1"/>
    </xf>
    <xf numFmtId="177" fontId="14" fillId="12" borderId="2" xfId="4" applyNumberFormat="1" applyFont="1" applyFill="1" applyBorder="1" applyAlignment="1" applyProtection="1">
      <alignment horizontal="left" vertical="center"/>
      <protection locked="0"/>
    </xf>
    <xf numFmtId="177" fontId="14" fillId="14" borderId="2" xfId="4" applyNumberFormat="1" applyFont="1" applyFill="1" applyBorder="1" applyAlignment="1" applyProtection="1">
      <alignment horizontal="left" vertical="center"/>
      <protection locked="0"/>
    </xf>
    <xf numFmtId="177" fontId="14" fillId="0" borderId="2" xfId="4" applyNumberFormat="1" applyFont="1" applyFill="1" applyBorder="1" applyAlignment="1" applyProtection="1">
      <alignment horizontal="left" vertical="center"/>
      <protection locked="0"/>
    </xf>
    <xf numFmtId="177" fontId="14" fillId="11" borderId="2" xfId="4" applyNumberFormat="1" applyFont="1" applyFill="1" applyBorder="1" applyAlignment="1" applyProtection="1">
      <alignment horizontal="left" vertical="center"/>
      <protection locked="0"/>
    </xf>
    <xf numFmtId="177" fontId="14" fillId="17" borderId="2" xfId="4" applyNumberFormat="1" applyFont="1" applyFill="1" applyBorder="1" applyAlignment="1" applyProtection="1">
      <alignment horizontal="left" vertical="center"/>
      <protection locked="0"/>
    </xf>
    <xf numFmtId="0" fontId="14" fillId="0" borderId="0" xfId="4" applyNumberFormat="1" applyFont="1" applyAlignment="1" applyProtection="1">
      <alignment vertical="center"/>
      <protection locked="0"/>
    </xf>
    <xf numFmtId="0" fontId="25" fillId="0" borderId="0" xfId="0" applyFont="1" applyBorder="1" applyAlignment="1" applyProtection="1">
      <alignment horizontal="center" vertical="center"/>
      <protection locked="0"/>
    </xf>
    <xf numFmtId="177" fontId="14" fillId="0" borderId="0" xfId="16" applyNumberFormat="1" applyFont="1" applyBorder="1" applyAlignment="1" applyProtection="1">
      <alignment horizontal="center" vertical="center"/>
      <protection locked="0"/>
    </xf>
    <xf numFmtId="38" fontId="10" fillId="15" borderId="2" xfId="19" applyFont="1" applyFill="1" applyBorder="1" applyAlignment="1">
      <alignment horizontal="left" vertical="center" wrapText="1"/>
    </xf>
    <xf numFmtId="0" fontId="10" fillId="9" borderId="3" xfId="3" applyFont="1" applyFill="1" applyBorder="1" applyAlignment="1">
      <alignment horizontal="center" vertical="center" wrapText="1"/>
    </xf>
    <xf numFmtId="184" fontId="10" fillId="9" borderId="2" xfId="4" applyNumberFormat="1" applyFont="1" applyFill="1" applyBorder="1" applyAlignment="1">
      <alignment horizontal="center" vertical="center" wrapText="1"/>
    </xf>
    <xf numFmtId="0" fontId="0" fillId="8" borderId="2" xfId="0" applyFill="1" applyBorder="1" applyAlignment="1">
      <alignment vertical="center" wrapText="1"/>
    </xf>
    <xf numFmtId="0" fontId="0" fillId="0" borderId="2" xfId="0" applyFill="1" applyBorder="1" applyAlignment="1">
      <alignment vertical="center" wrapText="1"/>
    </xf>
    <xf numFmtId="0" fontId="0" fillId="0" borderId="3" xfId="0" applyFill="1" applyBorder="1" applyAlignment="1">
      <alignment vertical="center" wrapText="1"/>
    </xf>
    <xf numFmtId="0" fontId="0" fillId="0" borderId="15" xfId="0" applyFill="1" applyBorder="1" applyAlignment="1">
      <alignment vertical="center" wrapText="1"/>
    </xf>
    <xf numFmtId="0" fontId="0" fillId="0" borderId="16" xfId="0" applyFill="1" applyBorder="1" applyAlignment="1">
      <alignment vertical="center" wrapText="1"/>
    </xf>
    <xf numFmtId="0" fontId="0" fillId="12" borderId="15" xfId="0" applyFill="1" applyBorder="1" applyAlignment="1">
      <alignment vertical="center" wrapText="1"/>
    </xf>
    <xf numFmtId="0" fontId="0" fillId="12" borderId="16" xfId="0" applyFill="1" applyBorder="1" applyAlignment="1">
      <alignment vertical="center" wrapText="1"/>
    </xf>
    <xf numFmtId="0" fontId="0" fillId="12" borderId="18" xfId="0" applyFill="1" applyBorder="1" applyAlignment="1">
      <alignment vertical="center" wrapText="1"/>
    </xf>
    <xf numFmtId="0" fontId="10" fillId="9" borderId="2" xfId="3" applyFont="1" applyFill="1" applyBorder="1" applyAlignment="1" applyProtection="1">
      <alignment horizontal="center" vertical="center" wrapText="1"/>
      <protection locked="0"/>
    </xf>
    <xf numFmtId="0" fontId="0" fillId="9" borderId="2" xfId="0" applyFill="1" applyBorder="1" applyAlignment="1">
      <alignment vertical="center" wrapText="1"/>
    </xf>
    <xf numFmtId="177" fontId="28" fillId="0" borderId="0" xfId="16" applyNumberFormat="1" applyFont="1" applyAlignment="1">
      <alignment horizontal="right" vertical="center"/>
    </xf>
    <xf numFmtId="38" fontId="10" fillId="0" borderId="6" xfId="19" applyFont="1" applyFill="1" applyBorder="1" applyAlignment="1">
      <alignment horizontal="left" vertical="center" wrapText="1"/>
    </xf>
    <xf numFmtId="0" fontId="10" fillId="11" borderId="20" xfId="3" applyFont="1" applyFill="1" applyBorder="1" applyAlignment="1">
      <alignment horizontal="center" vertical="center" wrapText="1"/>
    </xf>
    <xf numFmtId="0" fontId="10" fillId="9" borderId="3" xfId="3" applyFont="1" applyFill="1" applyBorder="1" applyAlignment="1">
      <alignment horizontal="center" vertical="center" wrapText="1"/>
    </xf>
    <xf numFmtId="0" fontId="10" fillId="9" borderId="20" xfId="3" applyFont="1" applyFill="1" applyBorder="1" applyAlignment="1">
      <alignment horizontal="center" vertical="center" wrapText="1"/>
    </xf>
    <xf numFmtId="177" fontId="23" fillId="0" borderId="0" xfId="16" applyNumberFormat="1" applyFont="1" applyAlignment="1" applyProtection="1">
      <alignment vertical="center"/>
      <protection locked="0"/>
    </xf>
    <xf numFmtId="177" fontId="17" fillId="0" borderId="0" xfId="16" applyNumberFormat="1" applyFont="1" applyAlignment="1" applyProtection="1">
      <alignment vertical="center"/>
      <protection locked="0"/>
    </xf>
    <xf numFmtId="182" fontId="3" fillId="12" borderId="2" xfId="0" applyNumberFormat="1" applyFont="1" applyFill="1" applyBorder="1" applyAlignment="1" applyProtection="1">
      <alignment horizontal="center" vertical="center"/>
      <protection locked="0"/>
    </xf>
    <xf numFmtId="49" fontId="18" fillId="12" borderId="3" xfId="0" applyNumberFormat="1" applyFont="1" applyFill="1" applyBorder="1" applyAlignment="1" applyProtection="1">
      <alignment vertical="center" textRotation="255"/>
      <protection locked="0"/>
    </xf>
    <xf numFmtId="177" fontId="17" fillId="0" borderId="10" xfId="16" applyNumberFormat="1" applyFont="1" applyBorder="1" applyAlignment="1" applyProtection="1">
      <alignment vertical="center"/>
      <protection locked="0"/>
    </xf>
    <xf numFmtId="182" fontId="3" fillId="3" borderId="10" xfId="0" applyNumberFormat="1" applyFont="1" applyFill="1" applyBorder="1" applyAlignment="1" applyProtection="1">
      <alignment horizontal="right" vertical="center"/>
      <protection locked="0"/>
    </xf>
    <xf numFmtId="49" fontId="3" fillId="3" borderId="10" xfId="0" applyNumberFormat="1" applyFont="1" applyFill="1" applyBorder="1" applyProtection="1">
      <alignment vertical="center"/>
      <protection locked="0"/>
    </xf>
    <xf numFmtId="38" fontId="3" fillId="3" borderId="10" xfId="19" applyFont="1" applyFill="1" applyBorder="1" applyProtection="1">
      <alignment vertical="center"/>
      <protection locked="0"/>
    </xf>
    <xf numFmtId="182" fontId="3" fillId="0" borderId="10" xfId="0" applyNumberFormat="1" applyFont="1" applyBorder="1" applyAlignment="1" applyProtection="1">
      <alignment horizontal="left" vertical="center"/>
      <protection locked="0"/>
    </xf>
    <xf numFmtId="38" fontId="17" fillId="0" borderId="10" xfId="19" applyFont="1" applyBorder="1" applyAlignment="1" applyProtection="1">
      <alignment vertical="center"/>
      <protection locked="0"/>
    </xf>
    <xf numFmtId="177" fontId="17" fillId="0" borderId="0" xfId="16" applyNumberFormat="1" applyFont="1" applyAlignment="1" applyProtection="1">
      <alignment vertical="center"/>
    </xf>
    <xf numFmtId="182" fontId="17" fillId="0" borderId="0" xfId="16" applyNumberFormat="1" applyFont="1" applyAlignment="1" applyProtection="1">
      <alignment horizontal="left" vertical="center"/>
    </xf>
    <xf numFmtId="49" fontId="18" fillId="5" borderId="2" xfId="0" applyNumberFormat="1" applyFont="1" applyFill="1" applyBorder="1" applyAlignment="1" applyProtection="1">
      <alignment horizontal="left" vertical="center"/>
    </xf>
    <xf numFmtId="182" fontId="3" fillId="2" borderId="2" xfId="0" applyNumberFormat="1" applyFont="1" applyFill="1" applyBorder="1" applyAlignment="1" applyProtection="1">
      <alignment horizontal="center" vertical="center"/>
    </xf>
    <xf numFmtId="49" fontId="18" fillId="5" borderId="2" xfId="0" applyNumberFormat="1" applyFont="1" applyFill="1" applyBorder="1" applyAlignment="1" applyProtection="1">
      <alignment vertical="center" textRotation="255" wrapText="1"/>
    </xf>
    <xf numFmtId="49" fontId="18" fillId="5" borderId="2" xfId="0" applyNumberFormat="1" applyFont="1" applyFill="1" applyBorder="1" applyAlignment="1" applyProtection="1">
      <alignment vertical="center" textRotation="255"/>
    </xf>
    <xf numFmtId="49" fontId="18" fillId="2" borderId="3" xfId="0" applyNumberFormat="1" applyFont="1" applyFill="1" applyBorder="1" applyAlignment="1" applyProtection="1">
      <alignment vertical="center" textRotation="255"/>
    </xf>
    <xf numFmtId="182" fontId="3" fillId="0" borderId="10" xfId="0" applyNumberFormat="1" applyFont="1" applyBorder="1" applyAlignment="1" applyProtection="1">
      <alignment horizontal="right" vertical="center"/>
    </xf>
    <xf numFmtId="0" fontId="17" fillId="0" borderId="10" xfId="16" applyNumberFormat="1" applyFont="1" applyBorder="1" applyAlignment="1" applyProtection="1">
      <alignment vertical="center"/>
    </xf>
    <xf numFmtId="177" fontId="17" fillId="0" borderId="10" xfId="16" applyNumberFormat="1" applyFont="1" applyBorder="1" applyAlignment="1" applyProtection="1">
      <alignment vertical="center"/>
    </xf>
    <xf numFmtId="182" fontId="17" fillId="0" borderId="0" xfId="16" applyNumberFormat="1" applyFont="1" applyBorder="1" applyAlignment="1" applyProtection="1">
      <alignment horizontal="left" vertical="center"/>
    </xf>
    <xf numFmtId="177" fontId="17" fillId="0" borderId="0" xfId="16" applyNumberFormat="1" applyFont="1" applyBorder="1" applyAlignment="1" applyProtection="1">
      <alignment vertical="center"/>
    </xf>
    <xf numFmtId="0" fontId="13" fillId="0" borderId="0" xfId="1" applyFont="1" applyFill="1" applyBorder="1" applyAlignment="1">
      <alignment horizontal="right" vertical="center" wrapText="1"/>
    </xf>
    <xf numFmtId="0" fontId="10" fillId="9" borderId="8" xfId="3" applyFont="1" applyFill="1" applyBorder="1" applyAlignment="1">
      <alignment horizontal="center" vertical="center" wrapText="1"/>
    </xf>
    <xf numFmtId="0" fontId="10" fillId="6" borderId="13" xfId="3" applyFont="1" applyFill="1" applyBorder="1" applyAlignment="1">
      <alignment horizontal="center" vertical="center" wrapText="1"/>
    </xf>
    <xf numFmtId="177" fontId="14" fillId="0" borderId="2" xfId="16" applyNumberFormat="1" applyFont="1" applyFill="1" applyBorder="1" applyAlignment="1" applyProtection="1">
      <alignment vertical="center"/>
      <protection locked="0"/>
    </xf>
    <xf numFmtId="0" fontId="14" fillId="0" borderId="2" xfId="16" applyNumberFormat="1" applyFont="1" applyFill="1" applyBorder="1" applyAlignment="1" applyProtection="1">
      <alignment horizontal="center" vertical="center"/>
      <protection locked="0"/>
    </xf>
    <xf numFmtId="0" fontId="25" fillId="0" borderId="2" xfId="0" applyFont="1" applyFill="1" applyBorder="1" applyAlignment="1" applyProtection="1">
      <alignment horizontal="center" vertical="center"/>
      <protection locked="0"/>
    </xf>
    <xf numFmtId="0" fontId="14" fillId="0" borderId="2" xfId="4" applyNumberFormat="1" applyFont="1" applyFill="1" applyBorder="1" applyAlignment="1" applyProtection="1">
      <alignment horizontal="center" vertical="center" wrapText="1"/>
      <protection locked="0"/>
    </xf>
    <xf numFmtId="177" fontId="14" fillId="0" borderId="0" xfId="16" applyNumberFormat="1" applyFont="1" applyFill="1" applyAlignment="1" applyProtection="1">
      <alignment vertical="center"/>
      <protection locked="0"/>
    </xf>
    <xf numFmtId="177" fontId="14" fillId="0" borderId="0" xfId="16" applyNumberFormat="1" applyFont="1" applyFill="1" applyAlignment="1">
      <alignment vertical="center"/>
    </xf>
    <xf numFmtId="0" fontId="0" fillId="0" borderId="0" xfId="0" applyFill="1">
      <alignment vertical="center"/>
    </xf>
    <xf numFmtId="0" fontId="0" fillId="0" borderId="21" xfId="0" applyBorder="1">
      <alignment vertical="center"/>
    </xf>
    <xf numFmtId="0" fontId="0" fillId="0" borderId="10" xfId="0" applyBorder="1">
      <alignment vertical="center"/>
    </xf>
    <xf numFmtId="0" fontId="10" fillId="18" borderId="2" xfId="3" applyFont="1" applyFill="1" applyBorder="1" applyAlignment="1">
      <alignment horizontal="left" vertical="center" wrapText="1"/>
    </xf>
    <xf numFmtId="177" fontId="14" fillId="2" borderId="2" xfId="16" applyNumberFormat="1" applyFont="1" applyFill="1" applyBorder="1" applyAlignment="1" applyProtection="1">
      <alignment vertical="center"/>
      <protection locked="0"/>
    </xf>
    <xf numFmtId="0" fontId="10" fillId="9" borderId="3" xfId="3" applyFont="1" applyFill="1" applyBorder="1" applyAlignment="1">
      <alignment horizontal="center" vertical="center" wrapText="1"/>
    </xf>
    <xf numFmtId="0" fontId="10" fillId="9" borderId="20" xfId="3" applyFont="1" applyFill="1" applyBorder="1" applyAlignment="1">
      <alignment horizontal="center" vertical="center" wrapText="1"/>
    </xf>
    <xf numFmtId="0" fontId="10" fillId="9" borderId="8" xfId="3" applyFont="1" applyFill="1" applyBorder="1" applyAlignment="1">
      <alignment horizontal="center" vertical="center" wrapText="1"/>
    </xf>
    <xf numFmtId="0" fontId="10" fillId="8" borderId="2" xfId="3" applyFont="1" applyFill="1" applyBorder="1" applyAlignment="1" applyProtection="1">
      <alignment horizontal="left" vertical="center" wrapText="1"/>
      <protection locked="0"/>
    </xf>
    <xf numFmtId="0" fontId="10" fillId="9" borderId="3" xfId="3" applyFont="1" applyFill="1" applyBorder="1" applyAlignment="1">
      <alignment horizontal="center" vertical="center" wrapText="1"/>
    </xf>
    <xf numFmtId="0" fontId="10" fillId="9" borderId="20" xfId="3" applyFont="1" applyFill="1" applyBorder="1" applyAlignment="1">
      <alignment horizontal="center" vertical="center" wrapText="1"/>
    </xf>
    <xf numFmtId="177" fontId="10" fillId="0" borderId="0" xfId="4" applyNumberFormat="1" applyFont="1" applyFill="1" applyBorder="1" applyAlignment="1">
      <alignment horizontal="left" vertical="center" wrapText="1"/>
    </xf>
    <xf numFmtId="38" fontId="10" fillId="11" borderId="3" xfId="19" applyFont="1" applyFill="1" applyBorder="1" applyAlignment="1">
      <alignment horizontal="center" vertical="center" wrapText="1"/>
    </xf>
    <xf numFmtId="38" fontId="10" fillId="11" borderId="20" xfId="19" applyFont="1" applyFill="1" applyBorder="1" applyAlignment="1">
      <alignment horizontal="center" vertical="center" wrapText="1"/>
    </xf>
    <xf numFmtId="38" fontId="10" fillId="9" borderId="3" xfId="19" applyFont="1" applyFill="1" applyBorder="1" applyAlignment="1">
      <alignment horizontal="center" vertical="center" wrapText="1"/>
    </xf>
    <xf numFmtId="38" fontId="10" fillId="9" borderId="20" xfId="19" applyFont="1" applyFill="1" applyBorder="1" applyAlignment="1">
      <alignment horizontal="center" vertical="center" wrapText="1"/>
    </xf>
    <xf numFmtId="0" fontId="10" fillId="11" borderId="2" xfId="3" applyFont="1" applyFill="1" applyBorder="1" applyAlignment="1">
      <alignment horizontal="center" vertical="center" wrapText="1"/>
    </xf>
    <xf numFmtId="0" fontId="10" fillId="9" borderId="1" xfId="3" applyFont="1" applyFill="1" applyBorder="1" applyAlignment="1">
      <alignment horizontal="center" vertical="center" wrapText="1"/>
    </xf>
    <xf numFmtId="0" fontId="10" fillId="9" borderId="7" xfId="3" applyFont="1" applyFill="1" applyBorder="1" applyAlignment="1">
      <alignment horizontal="center" vertical="center" wrapText="1"/>
    </xf>
    <xf numFmtId="0" fontId="10" fillId="9" borderId="8" xfId="3" applyFont="1" applyFill="1" applyBorder="1" applyAlignment="1">
      <alignment horizontal="center" vertical="center" wrapText="1"/>
    </xf>
    <xf numFmtId="38" fontId="10" fillId="9" borderId="4" xfId="19" applyFont="1" applyFill="1" applyBorder="1" applyAlignment="1">
      <alignment horizontal="center" vertical="center" wrapText="1"/>
    </xf>
    <xf numFmtId="0" fontId="17" fillId="9" borderId="3" xfId="3" applyFont="1" applyFill="1" applyBorder="1" applyAlignment="1">
      <alignment horizontal="center" vertical="center" wrapText="1"/>
    </xf>
    <xf numFmtId="0" fontId="17" fillId="9" borderId="4" xfId="3"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0" fillId="12" borderId="16" xfId="0" applyFill="1" applyBorder="1" applyAlignment="1">
      <alignment vertical="center" wrapText="1"/>
    </xf>
    <xf numFmtId="0" fontId="0" fillId="12" borderId="18" xfId="0" applyFill="1" applyBorder="1" applyAlignment="1">
      <alignment vertical="center" wrapText="1"/>
    </xf>
    <xf numFmtId="0" fontId="0" fillId="12" borderId="17" xfId="0" applyFill="1" applyBorder="1" applyAlignment="1">
      <alignment vertical="center" wrapText="1"/>
    </xf>
    <xf numFmtId="0" fontId="10" fillId="19" borderId="2" xfId="3" applyFont="1" applyFill="1" applyBorder="1" applyAlignment="1">
      <alignment horizontal="left" vertical="center" wrapText="1"/>
    </xf>
    <xf numFmtId="38" fontId="10" fillId="19" borderId="2" xfId="19" applyFont="1" applyFill="1" applyBorder="1" applyAlignment="1">
      <alignment horizontal="left" vertical="center" wrapText="1"/>
    </xf>
    <xf numFmtId="182" fontId="10" fillId="19" borderId="2" xfId="4" applyNumberFormat="1" applyFont="1" applyFill="1" applyBorder="1" applyAlignment="1">
      <alignment vertical="center" wrapText="1"/>
    </xf>
  </cellXfs>
  <cellStyles count="23">
    <cellStyle name="パーセント 2" xfId="15"/>
    <cellStyle name="パーセント()" xfId="5"/>
    <cellStyle name="パーセント(0.00)" xfId="6"/>
    <cellStyle name="パーセント[0.00]" xfId="7"/>
    <cellStyle name="ハイパーリンク 2" xfId="14"/>
    <cellStyle name="悪い" xfId="20" builtinId="27"/>
    <cellStyle name="桁区切り" xfId="19" builtinId="6"/>
    <cellStyle name="桁区切り 2" xfId="2"/>
    <cellStyle name="見出し１" xfId="8"/>
    <cellStyle name="折り返し" xfId="9"/>
    <cellStyle name="標準" xfId="0" builtinId="0"/>
    <cellStyle name="標準 2" xfId="3"/>
    <cellStyle name="標準 2 2" xfId="16"/>
    <cellStyle name="標準 3" xfId="4"/>
    <cellStyle name="標準 3 2" xfId="13"/>
    <cellStyle name="標準 3 3" xfId="17"/>
    <cellStyle name="標準 4" xfId="11"/>
    <cellStyle name="標準 5" xfId="10"/>
    <cellStyle name="標準 6" xfId="12"/>
    <cellStyle name="標準 7" xfId="18"/>
    <cellStyle name="標準 8" xfId="1"/>
    <cellStyle name="標準 9" xfId="21"/>
    <cellStyle name="標準１" xfId="22"/>
  </cellStyles>
  <dxfs count="20">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CCFFCC"/>
      <color rgb="FF66CCFF"/>
      <color rgb="FFCC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295275</xdr:colOff>
      <xdr:row>44</xdr:row>
      <xdr:rowOff>28575</xdr:rowOff>
    </xdr:to>
    <xdr:pic>
      <xdr:nvPicPr>
        <xdr:cNvPr id="2" name="図 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0"/>
          <a:ext cx="7153275" cy="75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31"/>
  <sheetViews>
    <sheetView showGridLines="0" tabSelected="1" zoomScaleNormal="100" zoomScaleSheetLayoutView="90" workbookViewId="0">
      <selection activeCell="AK727" sqref="AK727"/>
    </sheetView>
  </sheetViews>
  <sheetFormatPr defaultRowHeight="24" customHeight="1" outlineLevelCol="1"/>
  <cols>
    <col min="1" max="1" width="1.625" customWidth="1"/>
    <col min="2" max="2" width="7" bestFit="1" customWidth="1"/>
    <col min="3" max="3" width="14" bestFit="1" customWidth="1"/>
    <col min="4" max="4" width="10.625" customWidth="1"/>
    <col min="5" max="6" width="10.875" customWidth="1"/>
    <col min="9" max="9" width="12.5" customWidth="1"/>
    <col min="10" max="10" width="17.625" customWidth="1"/>
    <col min="11" max="11" width="10.875" style="209" customWidth="1"/>
    <col min="12" max="19" width="11.25" customWidth="1"/>
    <col min="20" max="20" width="9.125" style="25" customWidth="1"/>
    <col min="21" max="21" width="9.125" customWidth="1"/>
    <col min="22" max="22" width="9.5" customWidth="1"/>
    <col min="23" max="23" width="8.875" bestFit="1" customWidth="1"/>
    <col min="24" max="24" width="17.75" customWidth="1"/>
    <col min="25" max="25" width="18.625" customWidth="1"/>
    <col min="26" max="26" width="12.375" customWidth="1"/>
    <col min="27" max="27" width="11" customWidth="1"/>
    <col min="30" max="30" width="42" customWidth="1"/>
    <col min="32" max="32" width="8.875" bestFit="1" customWidth="1"/>
    <col min="33" max="33" width="9.875" customWidth="1"/>
    <col min="34" max="34" width="17.875" customWidth="1"/>
    <col min="35" max="35" width="13.125" bestFit="1" customWidth="1"/>
    <col min="36" max="36" width="11.375" style="22" customWidth="1"/>
    <col min="37" max="37" width="14.375" style="22" customWidth="1"/>
    <col min="38" max="38" width="9.625" style="22" bestFit="1" customWidth="1"/>
    <col min="39" max="41" width="14.375" style="22" customWidth="1"/>
    <col min="46" max="47" width="11.375" style="22" customWidth="1"/>
    <col min="48" max="48" width="10.375" style="22" customWidth="1"/>
    <col min="49" max="52" width="8.875" bestFit="1" customWidth="1"/>
    <col min="53" max="55" width="8.875" customWidth="1"/>
    <col min="56" max="56" width="8.875" bestFit="1" customWidth="1"/>
    <col min="57" max="57" width="9" customWidth="1"/>
    <col min="58" max="62" width="9" customWidth="1" outlineLevel="1"/>
  </cols>
  <sheetData>
    <row r="1" spans="1:62" ht="20.25" customHeight="1" thickBot="1">
      <c r="A1" s="3" t="s">
        <v>247</v>
      </c>
      <c r="B1" s="1"/>
      <c r="C1" s="1"/>
      <c r="D1" s="1"/>
      <c r="E1" s="1"/>
      <c r="G1" s="1"/>
      <c r="H1" s="1"/>
      <c r="I1" s="1"/>
      <c r="J1" s="1"/>
      <c r="K1" s="1"/>
      <c r="L1" s="1"/>
      <c r="M1" s="1"/>
      <c r="N1" s="1"/>
      <c r="O1" s="1"/>
      <c r="P1" s="1"/>
      <c r="Q1" s="1"/>
      <c r="R1" s="1"/>
      <c r="S1" s="1"/>
      <c r="T1" s="24"/>
      <c r="U1" s="1"/>
      <c r="V1" s="1"/>
      <c r="W1" s="1"/>
      <c r="X1" s="1"/>
      <c r="Y1" s="1"/>
      <c r="Z1" s="1"/>
      <c r="AA1" s="1"/>
      <c r="AB1" s="1"/>
      <c r="AC1" s="1"/>
      <c r="AD1" s="1"/>
      <c r="AE1" s="1"/>
      <c r="AF1" s="1"/>
      <c r="AG1" s="1"/>
      <c r="AH1" s="1"/>
      <c r="AI1" s="1"/>
      <c r="AJ1" s="21"/>
      <c r="AK1" s="21"/>
      <c r="AL1" s="21"/>
      <c r="AM1" s="21"/>
      <c r="AN1" s="21"/>
      <c r="AO1" s="21"/>
      <c r="AP1" s="1"/>
      <c r="AQ1" s="1"/>
      <c r="AR1" s="1"/>
      <c r="AS1" s="1"/>
      <c r="AT1" s="21"/>
      <c r="AU1" s="21"/>
      <c r="AV1" s="21"/>
      <c r="AW1" s="1"/>
      <c r="AX1" s="1"/>
      <c r="AY1" s="1"/>
      <c r="AZ1" s="1"/>
      <c r="BA1" s="1"/>
      <c r="BB1" s="1"/>
      <c r="BC1" s="1"/>
      <c r="BD1" s="1"/>
      <c r="BE1" s="1"/>
      <c r="BF1" s="1"/>
      <c r="BG1" s="1"/>
      <c r="BH1" s="1"/>
    </row>
    <row r="2" spans="1:62" ht="26.25" customHeight="1" thickBot="1">
      <c r="A2" s="3"/>
      <c r="B2" s="32" t="s">
        <v>246</v>
      </c>
      <c r="C2" s="30" t="s">
        <v>351</v>
      </c>
      <c r="D2" s="1"/>
      <c r="E2" s="1"/>
      <c r="F2" s="50" t="s">
        <v>110</v>
      </c>
      <c r="G2" s="202" t="s">
        <v>101</v>
      </c>
      <c r="H2" s="1"/>
      <c r="I2" s="1"/>
      <c r="J2" s="1"/>
      <c r="K2" s="1"/>
      <c r="L2" s="1"/>
      <c r="M2" s="1"/>
      <c r="N2" s="1"/>
      <c r="O2" s="1"/>
      <c r="P2" s="1"/>
      <c r="Q2" s="1"/>
      <c r="R2" s="1"/>
      <c r="S2" s="1"/>
      <c r="T2" s="24"/>
      <c r="U2" s="1"/>
      <c r="V2" s="1"/>
      <c r="W2" s="1"/>
      <c r="X2" s="1"/>
      <c r="Y2" s="1"/>
      <c r="Z2" s="1"/>
      <c r="AA2" s="1"/>
      <c r="AB2" s="1"/>
      <c r="AC2" s="1"/>
      <c r="AD2" s="1"/>
      <c r="AE2" s="1"/>
      <c r="AF2" s="1"/>
      <c r="AG2" s="1"/>
      <c r="AH2" s="1"/>
      <c r="AI2" s="1"/>
      <c r="AJ2" s="21"/>
      <c r="AK2" s="21"/>
      <c r="AL2" s="21"/>
      <c r="AM2" s="21"/>
      <c r="AN2" s="21"/>
      <c r="AO2" s="21"/>
      <c r="AP2" s="21"/>
      <c r="AQ2" s="21"/>
      <c r="AR2" s="21"/>
      <c r="AS2" s="21"/>
      <c r="AT2" s="21"/>
      <c r="AU2" s="21"/>
      <c r="AV2" s="21"/>
      <c r="AW2" s="21"/>
      <c r="AX2" s="21"/>
      <c r="AY2" s="21"/>
      <c r="AZ2" s="1"/>
      <c r="BA2" s="1"/>
      <c r="BB2" s="1"/>
      <c r="BC2" s="1"/>
      <c r="BD2" s="1"/>
      <c r="BE2" s="1"/>
      <c r="BF2" s="1"/>
      <c r="BG2" s="1"/>
      <c r="BH2" s="1"/>
    </row>
    <row r="3" spans="1:62" ht="22.5" customHeight="1" thickBot="1">
      <c r="A3" s="3"/>
      <c r="B3" s="32" t="s">
        <v>0</v>
      </c>
      <c r="C3" s="73">
        <v>20150331</v>
      </c>
      <c r="D3" s="1"/>
      <c r="H3" s="1"/>
      <c r="I3" s="1"/>
      <c r="J3" s="1"/>
      <c r="K3" s="1"/>
      <c r="L3" s="1"/>
      <c r="M3" s="1"/>
      <c r="N3" s="1"/>
      <c r="O3" s="1"/>
      <c r="P3" s="1"/>
      <c r="Q3" s="1"/>
      <c r="R3" s="1"/>
      <c r="S3" s="1"/>
      <c r="T3" s="24"/>
      <c r="W3" s="1"/>
      <c r="X3" s="1"/>
      <c r="Y3" s="19"/>
      <c r="Z3" s="1"/>
      <c r="AA3" s="1"/>
      <c r="AB3" s="1"/>
      <c r="AC3" s="1"/>
      <c r="AD3" s="1"/>
      <c r="AE3" s="1" t="s">
        <v>394</v>
      </c>
      <c r="AF3" s="1"/>
      <c r="AG3" s="1"/>
      <c r="AH3" s="1"/>
      <c r="AI3" s="1"/>
      <c r="AJ3" s="1"/>
      <c r="AK3" s="1"/>
      <c r="AL3" s="1"/>
      <c r="AM3" s="1"/>
      <c r="AN3" s="1"/>
      <c r="AO3" s="1"/>
      <c r="AP3" s="1"/>
      <c r="AQ3" s="1"/>
      <c r="AR3" s="1"/>
      <c r="AS3" s="96" t="s">
        <v>397</v>
      </c>
      <c r="AT3" s="1"/>
      <c r="AU3" s="1"/>
      <c r="AV3" s="1"/>
      <c r="AW3" s="1"/>
      <c r="AX3" s="1"/>
      <c r="AY3" s="1"/>
      <c r="AZ3" s="1"/>
      <c r="BA3" s="1"/>
      <c r="BB3" s="1"/>
      <c r="BC3" s="1"/>
      <c r="BD3" s="1"/>
      <c r="BE3" s="1"/>
      <c r="BF3" s="1"/>
      <c r="BG3" s="1"/>
      <c r="BH3" s="1"/>
    </row>
    <row r="4" spans="1:62" s="29" customFormat="1">
      <c r="A4" s="27"/>
      <c r="B4" s="27"/>
      <c r="C4" s="28"/>
      <c r="D4" s="51" t="s">
        <v>395</v>
      </c>
      <c r="E4" s="38">
        <v>1</v>
      </c>
      <c r="F4" s="38">
        <v>2</v>
      </c>
      <c r="G4" s="38">
        <v>3</v>
      </c>
      <c r="H4" s="38">
        <v>4</v>
      </c>
      <c r="I4" s="38">
        <v>5</v>
      </c>
      <c r="J4" s="38">
        <v>6</v>
      </c>
      <c r="K4" s="38">
        <v>7</v>
      </c>
      <c r="L4" s="38">
        <v>8</v>
      </c>
      <c r="M4" s="38">
        <v>9</v>
      </c>
      <c r="N4" s="38">
        <v>10</v>
      </c>
      <c r="O4" s="38">
        <v>11</v>
      </c>
      <c r="P4" s="38">
        <v>12</v>
      </c>
      <c r="Q4" s="38">
        <v>13</v>
      </c>
      <c r="R4" s="38">
        <v>14</v>
      </c>
      <c r="S4" s="38">
        <v>15</v>
      </c>
      <c r="T4" s="38">
        <v>16</v>
      </c>
      <c r="U4" s="38">
        <v>17</v>
      </c>
      <c r="V4" s="38">
        <v>18</v>
      </c>
      <c r="W4" s="38">
        <v>19</v>
      </c>
      <c r="X4" s="38">
        <v>20</v>
      </c>
      <c r="Y4" s="38">
        <v>21</v>
      </c>
      <c r="Z4" s="38">
        <v>22</v>
      </c>
      <c r="AA4" s="38">
        <v>23</v>
      </c>
      <c r="AB4" s="38">
        <v>24</v>
      </c>
      <c r="AC4" s="38">
        <v>25</v>
      </c>
      <c r="AD4" s="38" t="s">
        <v>536</v>
      </c>
      <c r="AE4" s="162" t="s">
        <v>537</v>
      </c>
      <c r="AF4" s="38">
        <v>27</v>
      </c>
      <c r="AG4" s="38">
        <v>28</v>
      </c>
      <c r="AH4" s="38">
        <v>29</v>
      </c>
      <c r="AI4" s="38">
        <v>30</v>
      </c>
      <c r="AJ4" s="38">
        <v>31</v>
      </c>
      <c r="AK4" s="38">
        <v>32</v>
      </c>
      <c r="AL4" s="38">
        <v>33</v>
      </c>
      <c r="AM4" s="38">
        <v>34</v>
      </c>
      <c r="AN4" s="38">
        <v>35</v>
      </c>
      <c r="AO4" s="38">
        <v>36</v>
      </c>
      <c r="AP4" s="38">
        <v>37</v>
      </c>
      <c r="AQ4" s="38">
        <v>38</v>
      </c>
      <c r="AR4" s="38">
        <v>39</v>
      </c>
      <c r="AS4" s="38">
        <v>40</v>
      </c>
      <c r="AT4" s="38">
        <v>41</v>
      </c>
      <c r="AU4" s="38">
        <v>42</v>
      </c>
      <c r="AV4" s="38">
        <v>43</v>
      </c>
      <c r="AW4" s="38">
        <v>44</v>
      </c>
      <c r="AX4" s="38">
        <v>45</v>
      </c>
      <c r="AY4" s="38">
        <v>46</v>
      </c>
      <c r="AZ4" s="38">
        <v>47</v>
      </c>
      <c r="BA4" s="38">
        <v>48</v>
      </c>
      <c r="BB4" s="38">
        <v>49</v>
      </c>
      <c r="BC4" s="38">
        <v>50</v>
      </c>
      <c r="BD4" s="38">
        <v>51</v>
      </c>
      <c r="BE4" s="38">
        <v>52</v>
      </c>
      <c r="BF4" s="38"/>
      <c r="BG4" s="38"/>
      <c r="BH4" s="38"/>
      <c r="BI4" s="38"/>
      <c r="BJ4" s="38"/>
    </row>
    <row r="5" spans="1:62" s="29" customFormat="1" ht="27" customHeight="1">
      <c r="A5" s="27"/>
      <c r="B5" s="27"/>
      <c r="C5" s="28"/>
      <c r="D5" s="51" t="s">
        <v>105</v>
      </c>
      <c r="E5" s="38" t="s">
        <v>100</v>
      </c>
      <c r="F5" s="38" t="s">
        <v>103</v>
      </c>
      <c r="G5" s="38" t="s">
        <v>43</v>
      </c>
      <c r="H5" s="38" t="s">
        <v>112</v>
      </c>
      <c r="I5" s="38" t="s">
        <v>100</v>
      </c>
      <c r="J5" s="38" t="s">
        <v>102</v>
      </c>
      <c r="K5" s="38" t="s">
        <v>101</v>
      </c>
      <c r="L5" s="38" t="s">
        <v>100</v>
      </c>
      <c r="M5" s="38" t="s">
        <v>101</v>
      </c>
      <c r="N5" s="38" t="s">
        <v>101</v>
      </c>
      <c r="O5" s="38" t="s">
        <v>101</v>
      </c>
      <c r="P5" s="38" t="s">
        <v>101</v>
      </c>
      <c r="Q5" s="38" t="s">
        <v>101</v>
      </c>
      <c r="R5" s="38" t="s">
        <v>103</v>
      </c>
      <c r="S5" s="38" t="s">
        <v>101</v>
      </c>
      <c r="T5" s="38" t="s">
        <v>100</v>
      </c>
      <c r="U5" s="38" t="s">
        <v>101</v>
      </c>
      <c r="V5" s="38" t="s">
        <v>101</v>
      </c>
      <c r="W5" s="38" t="s">
        <v>100</v>
      </c>
      <c r="X5" s="38" t="s">
        <v>101</v>
      </c>
      <c r="Y5" s="38" t="s">
        <v>43</v>
      </c>
      <c r="Z5" s="38" t="s">
        <v>43</v>
      </c>
      <c r="AA5" s="38" t="s">
        <v>43</v>
      </c>
      <c r="AB5" s="38" t="s">
        <v>43</v>
      </c>
      <c r="AC5" s="38" t="s">
        <v>100</v>
      </c>
      <c r="AD5" s="38" t="s">
        <v>101</v>
      </c>
      <c r="AE5" s="38" t="s">
        <v>101</v>
      </c>
      <c r="AF5" s="38" t="s">
        <v>103</v>
      </c>
      <c r="AG5" s="38" t="s">
        <v>103</v>
      </c>
      <c r="AH5" s="38" t="s">
        <v>104</v>
      </c>
      <c r="AI5" s="38" t="s">
        <v>104</v>
      </c>
      <c r="AJ5" s="38" t="s">
        <v>43</v>
      </c>
      <c r="AK5" s="38" t="s">
        <v>100</v>
      </c>
      <c r="AL5" s="38" t="s">
        <v>388</v>
      </c>
      <c r="AM5" s="38" t="s">
        <v>101</v>
      </c>
      <c r="AN5" s="38" t="s">
        <v>101</v>
      </c>
      <c r="AO5" s="38" t="s">
        <v>101</v>
      </c>
      <c r="AP5" s="38" t="s">
        <v>100</v>
      </c>
      <c r="AQ5" s="38" t="s">
        <v>101</v>
      </c>
      <c r="AR5" s="38" t="s">
        <v>101</v>
      </c>
      <c r="AS5" s="38" t="s">
        <v>100</v>
      </c>
      <c r="AT5" s="38" t="s">
        <v>101</v>
      </c>
      <c r="AU5" s="38" t="s">
        <v>101</v>
      </c>
      <c r="AV5" s="38" t="s">
        <v>43</v>
      </c>
      <c r="AW5" s="38" t="s">
        <v>43</v>
      </c>
      <c r="AX5" s="38" t="s">
        <v>43</v>
      </c>
      <c r="AY5" s="38" t="s">
        <v>43</v>
      </c>
      <c r="AZ5" s="38" t="s">
        <v>43</v>
      </c>
      <c r="BA5" s="38" t="s">
        <v>43</v>
      </c>
      <c r="BB5" s="38" t="s">
        <v>43</v>
      </c>
      <c r="BC5" s="38" t="s">
        <v>43</v>
      </c>
      <c r="BD5" s="38" t="s">
        <v>43</v>
      </c>
      <c r="BE5" s="38" t="s">
        <v>43</v>
      </c>
      <c r="BF5" s="38" t="s">
        <v>271</v>
      </c>
      <c r="BG5" s="38" t="s">
        <v>271</v>
      </c>
      <c r="BH5" s="38" t="s">
        <v>271</v>
      </c>
      <c r="BI5" s="38" t="s">
        <v>271</v>
      </c>
      <c r="BJ5" s="38" t="s">
        <v>271</v>
      </c>
    </row>
    <row r="6" spans="1:62" s="29" customFormat="1" ht="25.5" customHeight="1">
      <c r="A6" s="27"/>
      <c r="B6" s="27"/>
      <c r="C6" s="28"/>
      <c r="D6" s="51" t="s">
        <v>106</v>
      </c>
      <c r="E6" s="45">
        <v>100</v>
      </c>
      <c r="F6" s="45">
        <v>100</v>
      </c>
      <c r="G6" s="45">
        <v>2</v>
      </c>
      <c r="H6" s="45">
        <v>18</v>
      </c>
      <c r="I6" s="45">
        <v>3</v>
      </c>
      <c r="J6" s="45">
        <v>100</v>
      </c>
      <c r="K6" s="45"/>
      <c r="L6" s="45">
        <v>100</v>
      </c>
      <c r="M6" s="46"/>
      <c r="N6" s="46"/>
      <c r="O6" s="46"/>
      <c r="P6" s="46"/>
      <c r="Q6" s="46"/>
      <c r="R6" s="45">
        <v>100</v>
      </c>
      <c r="S6" s="45">
        <v>100</v>
      </c>
      <c r="T6" s="35">
        <v>20</v>
      </c>
      <c r="U6" s="46"/>
      <c r="V6" s="36"/>
      <c r="W6" s="45">
        <v>3</v>
      </c>
      <c r="X6" s="45"/>
      <c r="Y6" s="47"/>
      <c r="Z6" s="45"/>
      <c r="AA6" s="45"/>
      <c r="AB6" s="45"/>
      <c r="AC6" s="45"/>
      <c r="AD6" s="45"/>
      <c r="AE6" s="45"/>
      <c r="AF6" s="45">
        <v>100</v>
      </c>
      <c r="AG6" s="45">
        <v>15</v>
      </c>
      <c r="AH6" s="45">
        <v>8</v>
      </c>
      <c r="AI6" s="45">
        <v>8</v>
      </c>
      <c r="AJ6" s="45"/>
      <c r="AK6" s="45">
        <v>15</v>
      </c>
      <c r="AL6" s="45"/>
      <c r="AM6" s="45"/>
      <c r="AN6" s="45"/>
      <c r="AO6" s="45"/>
      <c r="AP6" s="38">
        <v>14</v>
      </c>
      <c r="AQ6" s="38"/>
      <c r="AR6" s="45"/>
      <c r="AS6" s="45"/>
      <c r="AT6" s="45"/>
      <c r="AU6" s="45"/>
      <c r="AV6" s="45"/>
      <c r="AW6" s="45"/>
      <c r="AX6" s="48"/>
      <c r="AY6" s="49"/>
      <c r="AZ6" s="49"/>
      <c r="BA6" s="49"/>
      <c r="BB6" s="49"/>
      <c r="BC6" s="47"/>
      <c r="BD6" s="45"/>
      <c r="BE6" s="45"/>
      <c r="BF6" s="45"/>
      <c r="BG6" s="45"/>
      <c r="BH6" s="45"/>
      <c r="BI6" s="45"/>
      <c r="BJ6" s="45"/>
    </row>
    <row r="7" spans="1:62" ht="24" customHeight="1">
      <c r="A7" s="1"/>
      <c r="B7" s="1"/>
      <c r="C7" s="4"/>
      <c r="D7" s="220"/>
      <c r="E7" s="218" t="s">
        <v>1118</v>
      </c>
      <c r="F7" s="218" t="s">
        <v>455</v>
      </c>
      <c r="G7" s="218" t="s">
        <v>108</v>
      </c>
      <c r="H7" s="218" t="s">
        <v>107</v>
      </c>
      <c r="I7" s="218" t="s">
        <v>1</v>
      </c>
      <c r="J7" s="218" t="s">
        <v>59</v>
      </c>
      <c r="K7" s="218" t="s">
        <v>1116</v>
      </c>
      <c r="L7" s="39" t="s">
        <v>2</v>
      </c>
      <c r="M7" s="40"/>
      <c r="N7" s="40"/>
      <c r="O7" s="40"/>
      <c r="P7" s="40"/>
      <c r="Q7" s="40"/>
      <c r="R7" s="40"/>
      <c r="S7" s="41"/>
      <c r="T7" s="42" t="s">
        <v>3</v>
      </c>
      <c r="U7" s="43"/>
      <c r="V7" s="44"/>
      <c r="W7" s="218" t="s">
        <v>6</v>
      </c>
      <c r="X7" s="218" t="s">
        <v>421</v>
      </c>
      <c r="Y7" s="216" t="s">
        <v>61</v>
      </c>
      <c r="Z7" s="218" t="s">
        <v>4</v>
      </c>
      <c r="AA7" s="218" t="s">
        <v>113</v>
      </c>
      <c r="AB7" s="218" t="s">
        <v>10</v>
      </c>
      <c r="AC7" s="218" t="s">
        <v>538</v>
      </c>
      <c r="AD7" s="218" t="s">
        <v>539</v>
      </c>
      <c r="AE7" s="218" t="s">
        <v>157</v>
      </c>
      <c r="AF7" s="218" t="s">
        <v>8</v>
      </c>
      <c r="AG7" s="218" t="s">
        <v>11</v>
      </c>
      <c r="AH7" s="218" t="s">
        <v>5</v>
      </c>
      <c r="AI7" s="218" t="s">
        <v>119</v>
      </c>
      <c r="AJ7" s="223" t="s">
        <v>428</v>
      </c>
      <c r="AK7" s="223" t="s">
        <v>427</v>
      </c>
      <c r="AL7" s="223" t="s">
        <v>387</v>
      </c>
      <c r="AM7" s="221" t="s">
        <v>425</v>
      </c>
      <c r="AN7" s="221" t="s">
        <v>426</v>
      </c>
      <c r="AO7" s="221" t="s">
        <v>389</v>
      </c>
      <c r="AP7" s="225" t="s">
        <v>12</v>
      </c>
      <c r="AQ7" s="225"/>
      <c r="AR7" s="221" t="s">
        <v>392</v>
      </c>
      <c r="AS7" s="221" t="s">
        <v>393</v>
      </c>
      <c r="AT7" s="221" t="s">
        <v>391</v>
      </c>
      <c r="AU7" s="223" t="s">
        <v>269</v>
      </c>
      <c r="AV7" s="218" t="s">
        <v>267</v>
      </c>
      <c r="AW7" s="218" t="s">
        <v>7</v>
      </c>
      <c r="AX7" s="226" t="s">
        <v>51</v>
      </c>
      <c r="AY7" s="227"/>
      <c r="AZ7" s="227"/>
      <c r="BA7" s="227"/>
      <c r="BB7" s="227"/>
      <c r="BC7" s="228"/>
      <c r="BD7" s="218" t="s">
        <v>9</v>
      </c>
      <c r="BE7" s="223" t="s">
        <v>343</v>
      </c>
      <c r="BF7" s="223"/>
      <c r="BG7" s="223"/>
      <c r="BH7" s="223"/>
      <c r="BI7" s="223"/>
      <c r="BJ7" s="223"/>
    </row>
    <row r="8" spans="1:62" ht="24" customHeight="1">
      <c r="A8" s="1"/>
      <c r="B8" s="1"/>
      <c r="C8" s="4"/>
      <c r="D8" s="220"/>
      <c r="E8" s="219"/>
      <c r="F8" s="219"/>
      <c r="G8" s="219"/>
      <c r="H8" s="219"/>
      <c r="I8" s="219"/>
      <c r="J8" s="219"/>
      <c r="K8" s="219"/>
      <c r="L8" s="214" t="s">
        <v>1119</v>
      </c>
      <c r="M8" s="214" t="s">
        <v>50</v>
      </c>
      <c r="N8" s="214" t="s">
        <v>44</v>
      </c>
      <c r="O8" s="214" t="s">
        <v>45</v>
      </c>
      <c r="P8" s="214" t="s">
        <v>46</v>
      </c>
      <c r="Q8" s="214" t="s">
        <v>47</v>
      </c>
      <c r="R8" s="214" t="s">
        <v>48</v>
      </c>
      <c r="S8" s="214" t="s">
        <v>49</v>
      </c>
      <c r="T8" s="214" t="s">
        <v>91</v>
      </c>
      <c r="U8" s="214" t="s">
        <v>118</v>
      </c>
      <c r="V8" s="214" t="s">
        <v>1117</v>
      </c>
      <c r="W8" s="219"/>
      <c r="X8" s="219"/>
      <c r="Y8" s="215" t="s">
        <v>62</v>
      </c>
      <c r="Z8" s="219"/>
      <c r="AA8" s="219"/>
      <c r="AB8" s="219"/>
      <c r="AC8" s="219"/>
      <c r="AD8" s="219"/>
      <c r="AE8" s="219"/>
      <c r="AF8" s="219"/>
      <c r="AG8" s="219"/>
      <c r="AH8" s="219"/>
      <c r="AI8" s="219"/>
      <c r="AJ8" s="224"/>
      <c r="AK8" s="224"/>
      <c r="AL8" s="224"/>
      <c r="AM8" s="222"/>
      <c r="AN8" s="222"/>
      <c r="AO8" s="222"/>
      <c r="AP8" s="175" t="s">
        <v>12</v>
      </c>
      <c r="AQ8" s="175" t="s">
        <v>13</v>
      </c>
      <c r="AR8" s="222"/>
      <c r="AS8" s="222"/>
      <c r="AT8" s="222"/>
      <c r="AU8" s="224"/>
      <c r="AV8" s="219"/>
      <c r="AW8" s="219"/>
      <c r="AX8" s="214" t="s">
        <v>52</v>
      </c>
      <c r="AY8" s="214" t="s">
        <v>53</v>
      </c>
      <c r="AZ8" s="214" t="s">
        <v>54</v>
      </c>
      <c r="BA8" s="171" t="s">
        <v>55</v>
      </c>
      <c r="BB8" s="171" t="s">
        <v>56</v>
      </c>
      <c r="BC8" s="171" t="s">
        <v>57</v>
      </c>
      <c r="BD8" s="219"/>
      <c r="BE8" s="224"/>
      <c r="BF8" s="229"/>
      <c r="BG8" s="229"/>
      <c r="BH8" s="229"/>
      <c r="BI8" s="229"/>
      <c r="BJ8" s="229"/>
    </row>
    <row r="9" spans="1:62" ht="24" customHeight="1">
      <c r="B9" s="5"/>
      <c r="C9" s="6"/>
      <c r="D9" s="200"/>
      <c r="E9" s="2"/>
      <c r="F9" s="34" t="s">
        <v>1278</v>
      </c>
      <c r="G9" s="34"/>
      <c r="H9" s="2"/>
      <c r="I9" s="2"/>
      <c r="J9" s="2" t="s">
        <v>1404</v>
      </c>
      <c r="K9" s="2" t="s">
        <v>1405</v>
      </c>
      <c r="L9" s="2">
        <v>18</v>
      </c>
      <c r="M9" s="31">
        <v>3210227</v>
      </c>
      <c r="N9" s="31" t="s">
        <v>1207</v>
      </c>
      <c r="O9" s="31" t="s">
        <v>1208</v>
      </c>
      <c r="P9" s="31" t="s">
        <v>1406</v>
      </c>
      <c r="Q9" s="31" t="s">
        <v>1242</v>
      </c>
      <c r="R9" s="2" t="s">
        <v>1407</v>
      </c>
      <c r="S9" s="31" t="s">
        <v>1408</v>
      </c>
      <c r="T9" s="2">
        <v>2</v>
      </c>
      <c r="U9" s="31" t="s">
        <v>438</v>
      </c>
      <c r="V9" s="31" t="s">
        <v>1409</v>
      </c>
      <c r="W9" s="2">
        <v>100</v>
      </c>
      <c r="X9" s="31" t="s">
        <v>1410</v>
      </c>
      <c r="Y9" s="34" t="s">
        <v>14</v>
      </c>
      <c r="Z9" s="34" t="s">
        <v>252</v>
      </c>
      <c r="AA9" s="34" t="s">
        <v>274</v>
      </c>
      <c r="AB9" s="34" t="s">
        <v>89</v>
      </c>
      <c r="AC9" s="2">
        <v>175</v>
      </c>
      <c r="AD9" s="31" t="s">
        <v>1411</v>
      </c>
      <c r="AE9" s="31">
        <v>10</v>
      </c>
      <c r="AF9" s="2" t="s">
        <v>1412</v>
      </c>
      <c r="AG9" s="26"/>
      <c r="AH9" s="54">
        <v>20101208</v>
      </c>
      <c r="AI9" s="54">
        <v>20101208</v>
      </c>
      <c r="AJ9" s="72" t="s">
        <v>1413</v>
      </c>
      <c r="AK9" s="20">
        <v>38136000</v>
      </c>
      <c r="AL9" s="160"/>
      <c r="AM9" s="90" t="s">
        <v>1414</v>
      </c>
      <c r="AN9" s="90" t="s">
        <v>1414</v>
      </c>
      <c r="AO9" s="95" t="s">
        <v>1414</v>
      </c>
      <c r="AP9" s="37" t="s">
        <v>1415</v>
      </c>
      <c r="AQ9" s="90" t="s">
        <v>1414</v>
      </c>
      <c r="AR9" s="126" t="s">
        <v>1414</v>
      </c>
      <c r="AS9" s="37"/>
      <c r="AT9" s="90">
        <v>0</v>
      </c>
      <c r="AU9" s="90">
        <v>38136000</v>
      </c>
      <c r="AV9" s="34" t="s">
        <v>265</v>
      </c>
      <c r="AW9" s="34" t="s">
        <v>20</v>
      </c>
      <c r="AX9" s="34" t="s">
        <v>1120</v>
      </c>
      <c r="AY9" s="34" t="s">
        <v>461</v>
      </c>
      <c r="AZ9" s="34" t="s">
        <v>474</v>
      </c>
      <c r="BA9" s="212"/>
      <c r="BB9" s="212"/>
      <c r="BC9" s="212"/>
      <c r="BD9" s="34"/>
      <c r="BE9" s="34"/>
      <c r="BF9" s="174"/>
      <c r="BG9" s="20"/>
      <c r="BH9" s="20"/>
      <c r="BI9" s="20"/>
      <c r="BJ9" s="20"/>
    </row>
    <row r="10" spans="1:62" ht="24" customHeight="1">
      <c r="B10" s="5"/>
      <c r="C10" s="6"/>
      <c r="D10" s="17"/>
      <c r="E10" s="2"/>
      <c r="F10" s="34" t="s">
        <v>1278</v>
      </c>
      <c r="G10" s="34"/>
      <c r="H10" s="2"/>
      <c r="I10" s="2"/>
      <c r="J10" s="2" t="s">
        <v>1416</v>
      </c>
      <c r="K10" s="2" t="s">
        <v>1417</v>
      </c>
      <c r="L10" s="2">
        <v>18</v>
      </c>
      <c r="M10" s="31">
        <v>3210227</v>
      </c>
      <c r="N10" s="31" t="s">
        <v>1207</v>
      </c>
      <c r="O10" s="31" t="s">
        <v>1208</v>
      </c>
      <c r="P10" s="31" t="s">
        <v>1406</v>
      </c>
      <c r="Q10" s="31" t="s">
        <v>1242</v>
      </c>
      <c r="R10" s="2" t="s">
        <v>1407</v>
      </c>
      <c r="S10" s="31" t="s">
        <v>1408</v>
      </c>
      <c r="T10" s="2">
        <v>2</v>
      </c>
      <c r="U10" s="31" t="s">
        <v>438</v>
      </c>
      <c r="V10" s="31" t="s">
        <v>1409</v>
      </c>
      <c r="W10" s="2">
        <v>100</v>
      </c>
      <c r="X10" s="31" t="s">
        <v>1410</v>
      </c>
      <c r="Y10" s="34" t="s">
        <v>14</v>
      </c>
      <c r="Z10" s="34" t="s">
        <v>252</v>
      </c>
      <c r="AA10" s="34" t="s">
        <v>274</v>
      </c>
      <c r="AB10" s="34" t="s">
        <v>89</v>
      </c>
      <c r="AC10" s="2">
        <v>77</v>
      </c>
      <c r="AD10" s="31" t="s">
        <v>1418</v>
      </c>
      <c r="AE10" s="31">
        <v>15</v>
      </c>
      <c r="AF10" s="2" t="s">
        <v>1412</v>
      </c>
      <c r="AG10" s="26"/>
      <c r="AH10" s="54">
        <v>20150320</v>
      </c>
      <c r="AI10" s="54">
        <v>20150320</v>
      </c>
      <c r="AJ10" s="72" t="s">
        <v>1413</v>
      </c>
      <c r="AK10" s="20">
        <v>18727200</v>
      </c>
      <c r="AL10" s="160"/>
      <c r="AM10" s="90" t="s">
        <v>1414</v>
      </c>
      <c r="AN10" s="90" t="s">
        <v>1414</v>
      </c>
      <c r="AO10" s="95" t="s">
        <v>1414</v>
      </c>
      <c r="AP10" s="37" t="s">
        <v>1415</v>
      </c>
      <c r="AQ10" s="90" t="s">
        <v>1414</v>
      </c>
      <c r="AR10" s="126" t="s">
        <v>1414</v>
      </c>
      <c r="AS10" s="37"/>
      <c r="AT10" s="90">
        <v>0</v>
      </c>
      <c r="AU10" s="90">
        <v>18727200</v>
      </c>
      <c r="AV10" s="34" t="s">
        <v>265</v>
      </c>
      <c r="AW10" s="34" t="s">
        <v>20</v>
      </c>
      <c r="AX10" s="34" t="s">
        <v>1120</v>
      </c>
      <c r="AY10" s="34" t="s">
        <v>461</v>
      </c>
      <c r="AZ10" s="34" t="s">
        <v>474</v>
      </c>
      <c r="BA10" s="212"/>
      <c r="BB10" s="212"/>
      <c r="BC10" s="212"/>
      <c r="BD10" s="34"/>
      <c r="BE10" s="34"/>
      <c r="BF10" s="20"/>
      <c r="BG10" s="20"/>
      <c r="BH10" s="20"/>
      <c r="BI10" s="20"/>
      <c r="BJ10" s="20"/>
    </row>
    <row r="11" spans="1:62" ht="24" customHeight="1">
      <c r="B11" s="5"/>
      <c r="C11" s="6"/>
      <c r="D11" s="17"/>
      <c r="E11" s="2"/>
      <c r="F11" s="34" t="s">
        <v>1419</v>
      </c>
      <c r="G11" s="34" t="s">
        <v>277</v>
      </c>
      <c r="H11" s="2"/>
      <c r="I11" s="2"/>
      <c r="J11" s="2" t="s">
        <v>1419</v>
      </c>
      <c r="K11" s="2" t="s">
        <v>1420</v>
      </c>
      <c r="L11" s="2">
        <v>25</v>
      </c>
      <c r="M11" s="31">
        <v>3210204</v>
      </c>
      <c r="N11" s="31" t="s">
        <v>1207</v>
      </c>
      <c r="O11" s="31" t="s">
        <v>1208</v>
      </c>
      <c r="P11" s="31" t="s">
        <v>1255</v>
      </c>
      <c r="Q11" s="31" t="s">
        <v>1256</v>
      </c>
      <c r="R11" s="2" t="s">
        <v>1421</v>
      </c>
      <c r="S11" s="31" t="s">
        <v>1422</v>
      </c>
      <c r="T11" s="2">
        <v>5</v>
      </c>
      <c r="U11" s="31" t="s">
        <v>1195</v>
      </c>
      <c r="V11" s="31" t="s">
        <v>1196</v>
      </c>
      <c r="W11" s="2">
        <v>100</v>
      </c>
      <c r="X11" s="31" t="s">
        <v>1423</v>
      </c>
      <c r="Y11" s="34" t="s">
        <v>14</v>
      </c>
      <c r="Z11" s="238" t="s">
        <v>252</v>
      </c>
      <c r="AA11" s="34" t="s">
        <v>274</v>
      </c>
      <c r="AB11" s="34" t="s">
        <v>89</v>
      </c>
      <c r="AC11" s="2">
        <v>359</v>
      </c>
      <c r="AD11" s="31" t="s">
        <v>1424</v>
      </c>
      <c r="AE11" s="31">
        <v>3</v>
      </c>
      <c r="AF11" s="2"/>
      <c r="AG11" s="26"/>
      <c r="AH11" s="54">
        <v>19770401</v>
      </c>
      <c r="AI11" s="54">
        <v>19770401</v>
      </c>
      <c r="AJ11" s="72" t="s">
        <v>1425</v>
      </c>
      <c r="AK11" s="20"/>
      <c r="AL11" s="160">
        <v>3</v>
      </c>
      <c r="AM11" s="90" t="s">
        <v>1426</v>
      </c>
      <c r="AN11" s="90">
        <v>0</v>
      </c>
      <c r="AO11" s="95">
        <v>514080</v>
      </c>
      <c r="AP11" s="37">
        <v>1</v>
      </c>
      <c r="AQ11" s="90" t="s">
        <v>28</v>
      </c>
      <c r="AR11" s="126">
        <v>514080</v>
      </c>
      <c r="AS11" s="37"/>
      <c r="AT11" s="90">
        <v>514080</v>
      </c>
      <c r="AU11" s="90">
        <v>514080</v>
      </c>
      <c r="AV11" s="34" t="s">
        <v>265</v>
      </c>
      <c r="AW11" s="34" t="s">
        <v>20</v>
      </c>
      <c r="AX11" s="34" t="s">
        <v>1121</v>
      </c>
      <c r="AY11" s="34"/>
      <c r="AZ11" s="34"/>
      <c r="BA11" s="212"/>
      <c r="BB11" s="212"/>
      <c r="BC11" s="212"/>
      <c r="BD11" s="34"/>
      <c r="BE11" s="34"/>
      <c r="BF11" s="20"/>
      <c r="BG11" s="20"/>
      <c r="BH11" s="20"/>
      <c r="BI11" s="20"/>
      <c r="BJ11" s="20"/>
    </row>
    <row r="12" spans="1:62" ht="24" customHeight="1">
      <c r="B12" s="5"/>
      <c r="C12" s="6"/>
      <c r="D12" s="17"/>
      <c r="E12" s="2"/>
      <c r="F12" s="34" t="s">
        <v>1419</v>
      </c>
      <c r="G12" s="34" t="s">
        <v>277</v>
      </c>
      <c r="H12" s="2"/>
      <c r="I12" s="2"/>
      <c r="J12" s="2" t="s">
        <v>1419</v>
      </c>
      <c r="K12" s="2" t="s">
        <v>1420</v>
      </c>
      <c r="L12" s="2">
        <v>25</v>
      </c>
      <c r="M12" s="31">
        <v>3210204</v>
      </c>
      <c r="N12" s="31" t="s">
        <v>1207</v>
      </c>
      <c r="O12" s="31" t="s">
        <v>1208</v>
      </c>
      <c r="P12" s="31" t="s">
        <v>1255</v>
      </c>
      <c r="Q12" s="31" t="s">
        <v>1256</v>
      </c>
      <c r="R12" s="2" t="s">
        <v>1427</v>
      </c>
      <c r="S12" s="31" t="s">
        <v>1428</v>
      </c>
      <c r="T12" s="2">
        <v>5</v>
      </c>
      <c r="U12" s="31" t="s">
        <v>1195</v>
      </c>
      <c r="V12" s="31" t="s">
        <v>1196</v>
      </c>
      <c r="W12" s="2">
        <v>100</v>
      </c>
      <c r="X12" s="31" t="s">
        <v>1423</v>
      </c>
      <c r="Y12" s="34" t="s">
        <v>14</v>
      </c>
      <c r="Z12" s="238" t="s">
        <v>252</v>
      </c>
      <c r="AA12" s="34" t="s">
        <v>274</v>
      </c>
      <c r="AB12" s="34" t="s">
        <v>89</v>
      </c>
      <c r="AC12" s="2">
        <v>359</v>
      </c>
      <c r="AD12" s="31" t="s">
        <v>1424</v>
      </c>
      <c r="AE12" s="31">
        <v>3</v>
      </c>
      <c r="AF12" s="2"/>
      <c r="AG12" s="26"/>
      <c r="AH12" s="54">
        <v>19770401</v>
      </c>
      <c r="AI12" s="54">
        <v>19770401</v>
      </c>
      <c r="AJ12" s="72" t="s">
        <v>1425</v>
      </c>
      <c r="AK12" s="20"/>
      <c r="AL12" s="160">
        <v>3</v>
      </c>
      <c r="AM12" s="90" t="s">
        <v>1426</v>
      </c>
      <c r="AN12" s="90">
        <v>0</v>
      </c>
      <c r="AO12" s="95">
        <v>514080</v>
      </c>
      <c r="AP12" s="37">
        <v>1</v>
      </c>
      <c r="AQ12" s="90" t="s">
        <v>28</v>
      </c>
      <c r="AR12" s="126">
        <v>514080</v>
      </c>
      <c r="AS12" s="37"/>
      <c r="AT12" s="90">
        <v>514080</v>
      </c>
      <c r="AU12" s="90">
        <v>514080</v>
      </c>
      <c r="AV12" s="34" t="s">
        <v>265</v>
      </c>
      <c r="AW12" s="34" t="s">
        <v>20</v>
      </c>
      <c r="AX12" s="34" t="s">
        <v>1121</v>
      </c>
      <c r="AY12" s="34"/>
      <c r="AZ12" s="34"/>
      <c r="BA12" s="212"/>
      <c r="BB12" s="212"/>
      <c r="BC12" s="212"/>
      <c r="BD12" s="34"/>
      <c r="BE12" s="34"/>
      <c r="BF12" s="20"/>
      <c r="BG12" s="20"/>
      <c r="BH12" s="20"/>
      <c r="BI12" s="20"/>
      <c r="BJ12" s="20"/>
    </row>
    <row r="13" spans="1:62" ht="24" customHeight="1">
      <c r="B13" s="5"/>
      <c r="C13" s="6"/>
      <c r="D13" s="17"/>
      <c r="E13" s="2"/>
      <c r="F13" s="34" t="s">
        <v>1419</v>
      </c>
      <c r="G13" s="34" t="s">
        <v>277</v>
      </c>
      <c r="H13" s="2"/>
      <c r="I13" s="2"/>
      <c r="J13" s="2" t="s">
        <v>1419</v>
      </c>
      <c r="K13" s="2" t="s">
        <v>1420</v>
      </c>
      <c r="L13" s="2">
        <v>25</v>
      </c>
      <c r="M13" s="31">
        <v>3210204</v>
      </c>
      <c r="N13" s="31" t="s">
        <v>1207</v>
      </c>
      <c r="O13" s="31" t="s">
        <v>1208</v>
      </c>
      <c r="P13" s="31" t="s">
        <v>1255</v>
      </c>
      <c r="Q13" s="31" t="s">
        <v>1256</v>
      </c>
      <c r="R13" s="2" t="s">
        <v>1429</v>
      </c>
      <c r="S13" s="31" t="s">
        <v>1430</v>
      </c>
      <c r="T13" s="2">
        <v>5</v>
      </c>
      <c r="U13" s="31" t="s">
        <v>1195</v>
      </c>
      <c r="V13" s="31" t="s">
        <v>1196</v>
      </c>
      <c r="W13" s="2">
        <v>100</v>
      </c>
      <c r="X13" s="31" t="s">
        <v>1423</v>
      </c>
      <c r="Y13" s="34" t="s">
        <v>14</v>
      </c>
      <c r="Z13" s="238" t="s">
        <v>252</v>
      </c>
      <c r="AA13" s="34" t="s">
        <v>274</v>
      </c>
      <c r="AB13" s="34" t="s">
        <v>89</v>
      </c>
      <c r="AC13" s="2">
        <v>359</v>
      </c>
      <c r="AD13" s="31" t="s">
        <v>1424</v>
      </c>
      <c r="AE13" s="31">
        <v>3</v>
      </c>
      <c r="AF13" s="2"/>
      <c r="AG13" s="26"/>
      <c r="AH13" s="54">
        <v>19770401</v>
      </c>
      <c r="AI13" s="54">
        <v>19770401</v>
      </c>
      <c r="AJ13" s="72" t="s">
        <v>1425</v>
      </c>
      <c r="AK13" s="20"/>
      <c r="AL13" s="160">
        <v>3</v>
      </c>
      <c r="AM13" s="90" t="s">
        <v>1426</v>
      </c>
      <c r="AN13" s="90">
        <v>0</v>
      </c>
      <c r="AO13" s="95">
        <v>514080</v>
      </c>
      <c r="AP13" s="37">
        <v>1</v>
      </c>
      <c r="AQ13" s="90" t="s">
        <v>28</v>
      </c>
      <c r="AR13" s="126">
        <v>514080</v>
      </c>
      <c r="AS13" s="37"/>
      <c r="AT13" s="90">
        <v>514080</v>
      </c>
      <c r="AU13" s="90">
        <v>514080</v>
      </c>
      <c r="AV13" s="34" t="s">
        <v>265</v>
      </c>
      <c r="AW13" s="34" t="s">
        <v>20</v>
      </c>
      <c r="AX13" s="34" t="s">
        <v>1121</v>
      </c>
      <c r="AY13" s="34"/>
      <c r="AZ13" s="34"/>
      <c r="BA13" s="212"/>
      <c r="BB13" s="212"/>
      <c r="BC13" s="212"/>
      <c r="BD13" s="34"/>
      <c r="BE13" s="34"/>
      <c r="BF13" s="20"/>
      <c r="BG13" s="20"/>
      <c r="BH13" s="20"/>
      <c r="BI13" s="20"/>
      <c r="BJ13" s="20"/>
    </row>
    <row r="14" spans="1:62" ht="24" customHeight="1">
      <c r="B14" s="5"/>
      <c r="C14" s="6"/>
      <c r="D14" s="17"/>
      <c r="E14" s="2"/>
      <c r="F14" s="34" t="s">
        <v>1419</v>
      </c>
      <c r="G14" s="34" t="s">
        <v>277</v>
      </c>
      <c r="H14" s="2"/>
      <c r="I14" s="2"/>
      <c r="J14" s="2" t="s">
        <v>1419</v>
      </c>
      <c r="K14" s="2" t="s">
        <v>1420</v>
      </c>
      <c r="L14" s="2">
        <v>5</v>
      </c>
      <c r="M14" s="31">
        <v>3210202</v>
      </c>
      <c r="N14" s="31" t="s">
        <v>1207</v>
      </c>
      <c r="O14" s="31" t="s">
        <v>1208</v>
      </c>
      <c r="P14" s="31" t="s">
        <v>1217</v>
      </c>
      <c r="Q14" s="31" t="s">
        <v>1218</v>
      </c>
      <c r="R14" s="2" t="s">
        <v>1431</v>
      </c>
      <c r="S14" s="31" t="s">
        <v>1432</v>
      </c>
      <c r="T14" s="2">
        <v>5</v>
      </c>
      <c r="U14" s="31" t="s">
        <v>1195</v>
      </c>
      <c r="V14" s="31" t="s">
        <v>1196</v>
      </c>
      <c r="W14" s="2">
        <v>100</v>
      </c>
      <c r="X14" s="31" t="s">
        <v>1423</v>
      </c>
      <c r="Y14" s="34" t="s">
        <v>14</v>
      </c>
      <c r="Z14" s="238" t="s">
        <v>252</v>
      </c>
      <c r="AA14" s="34" t="s">
        <v>274</v>
      </c>
      <c r="AB14" s="34" t="s">
        <v>89</v>
      </c>
      <c r="AC14" s="2">
        <v>359</v>
      </c>
      <c r="AD14" s="31" t="s">
        <v>1424</v>
      </c>
      <c r="AE14" s="31">
        <v>3</v>
      </c>
      <c r="AF14" s="2"/>
      <c r="AG14" s="26"/>
      <c r="AH14" s="54">
        <v>19770401</v>
      </c>
      <c r="AI14" s="54">
        <v>19770401</v>
      </c>
      <c r="AJ14" s="72" t="s">
        <v>1425</v>
      </c>
      <c r="AK14" s="20"/>
      <c r="AL14" s="160">
        <v>3</v>
      </c>
      <c r="AM14" s="90" t="s">
        <v>1426</v>
      </c>
      <c r="AN14" s="90">
        <v>0</v>
      </c>
      <c r="AO14" s="95">
        <v>514080</v>
      </c>
      <c r="AP14" s="37">
        <v>1</v>
      </c>
      <c r="AQ14" s="90" t="s">
        <v>28</v>
      </c>
      <c r="AR14" s="126">
        <v>514080</v>
      </c>
      <c r="AS14" s="37"/>
      <c r="AT14" s="90">
        <v>514080</v>
      </c>
      <c r="AU14" s="90">
        <v>514080</v>
      </c>
      <c r="AV14" s="34" t="s">
        <v>265</v>
      </c>
      <c r="AW14" s="34" t="s">
        <v>20</v>
      </c>
      <c r="AX14" s="34" t="s">
        <v>1121</v>
      </c>
      <c r="AY14" s="34"/>
      <c r="AZ14" s="34"/>
      <c r="BA14" s="212"/>
      <c r="BB14" s="212"/>
      <c r="BC14" s="212"/>
      <c r="BD14" s="34"/>
      <c r="BE14" s="34"/>
      <c r="BF14" s="20"/>
      <c r="BG14" s="20"/>
      <c r="BH14" s="20"/>
      <c r="BI14" s="20"/>
      <c r="BJ14" s="20"/>
    </row>
    <row r="15" spans="1:62" ht="24" customHeight="1">
      <c r="B15" s="5"/>
      <c r="C15" s="6"/>
      <c r="D15" s="17"/>
      <c r="E15" s="2"/>
      <c r="F15" s="34" t="s">
        <v>1419</v>
      </c>
      <c r="G15" s="34" t="s">
        <v>277</v>
      </c>
      <c r="H15" s="2"/>
      <c r="I15" s="2"/>
      <c r="J15" s="2" t="s">
        <v>1419</v>
      </c>
      <c r="K15" s="2" t="s">
        <v>1420</v>
      </c>
      <c r="L15" s="2">
        <v>12</v>
      </c>
      <c r="M15" s="31">
        <v>3210203</v>
      </c>
      <c r="N15" s="31" t="s">
        <v>1207</v>
      </c>
      <c r="O15" s="31" t="s">
        <v>1208</v>
      </c>
      <c r="P15" s="31" t="s">
        <v>1229</v>
      </c>
      <c r="Q15" s="31" t="s">
        <v>1230</v>
      </c>
      <c r="R15" s="2" t="s">
        <v>1433</v>
      </c>
      <c r="S15" s="31" t="s">
        <v>1434</v>
      </c>
      <c r="T15" s="2">
        <v>5</v>
      </c>
      <c r="U15" s="31" t="s">
        <v>1195</v>
      </c>
      <c r="V15" s="31" t="s">
        <v>1196</v>
      </c>
      <c r="W15" s="2">
        <v>100</v>
      </c>
      <c r="X15" s="31" t="s">
        <v>1423</v>
      </c>
      <c r="Y15" s="34" t="s">
        <v>14</v>
      </c>
      <c r="Z15" s="238" t="s">
        <v>252</v>
      </c>
      <c r="AA15" s="34" t="s">
        <v>274</v>
      </c>
      <c r="AB15" s="34" t="s">
        <v>89</v>
      </c>
      <c r="AC15" s="2">
        <v>359</v>
      </c>
      <c r="AD15" s="31" t="s">
        <v>1424</v>
      </c>
      <c r="AE15" s="31">
        <v>3</v>
      </c>
      <c r="AF15" s="2"/>
      <c r="AG15" s="26"/>
      <c r="AH15" s="54">
        <v>19770401</v>
      </c>
      <c r="AI15" s="54">
        <v>19770401</v>
      </c>
      <c r="AJ15" s="72" t="s">
        <v>1425</v>
      </c>
      <c r="AK15" s="20"/>
      <c r="AL15" s="160">
        <v>3</v>
      </c>
      <c r="AM15" s="90" t="s">
        <v>1426</v>
      </c>
      <c r="AN15" s="90">
        <v>0</v>
      </c>
      <c r="AO15" s="95">
        <v>514080</v>
      </c>
      <c r="AP15" s="37">
        <v>1</v>
      </c>
      <c r="AQ15" s="90" t="s">
        <v>28</v>
      </c>
      <c r="AR15" s="126">
        <v>514080</v>
      </c>
      <c r="AS15" s="37"/>
      <c r="AT15" s="90">
        <v>514080</v>
      </c>
      <c r="AU15" s="90">
        <v>514080</v>
      </c>
      <c r="AV15" s="34" t="s">
        <v>265</v>
      </c>
      <c r="AW15" s="34" t="s">
        <v>20</v>
      </c>
      <c r="AX15" s="34" t="s">
        <v>1121</v>
      </c>
      <c r="AY15" s="34"/>
      <c r="AZ15" s="34"/>
      <c r="BA15" s="212"/>
      <c r="BB15" s="212"/>
      <c r="BC15" s="212"/>
      <c r="BD15" s="34"/>
      <c r="BE15" s="34"/>
      <c r="BF15" s="20"/>
      <c r="BG15" s="20"/>
      <c r="BH15" s="20"/>
      <c r="BI15" s="20"/>
      <c r="BJ15" s="20"/>
    </row>
    <row r="16" spans="1:62" ht="24" customHeight="1">
      <c r="B16" s="5"/>
      <c r="C16" s="6"/>
      <c r="D16" s="17"/>
      <c r="E16" s="2"/>
      <c r="F16" s="34" t="s">
        <v>1419</v>
      </c>
      <c r="G16" s="34" t="s">
        <v>277</v>
      </c>
      <c r="H16" s="2"/>
      <c r="I16" s="2"/>
      <c r="J16" s="2" t="s">
        <v>1419</v>
      </c>
      <c r="K16" s="2" t="s">
        <v>1420</v>
      </c>
      <c r="L16" s="2">
        <v>5</v>
      </c>
      <c r="M16" s="31">
        <v>3210202</v>
      </c>
      <c r="N16" s="31" t="s">
        <v>1207</v>
      </c>
      <c r="O16" s="31" t="s">
        <v>1208</v>
      </c>
      <c r="P16" s="31" t="s">
        <v>1217</v>
      </c>
      <c r="Q16" s="31" t="s">
        <v>1218</v>
      </c>
      <c r="R16" s="2" t="s">
        <v>1435</v>
      </c>
      <c r="S16" s="31" t="s">
        <v>1436</v>
      </c>
      <c r="T16" s="2">
        <v>5</v>
      </c>
      <c r="U16" s="31" t="s">
        <v>1195</v>
      </c>
      <c r="V16" s="31" t="s">
        <v>1196</v>
      </c>
      <c r="W16" s="2">
        <v>100</v>
      </c>
      <c r="X16" s="31" t="s">
        <v>1423</v>
      </c>
      <c r="Y16" s="34" t="s">
        <v>14</v>
      </c>
      <c r="Z16" s="238" t="s">
        <v>252</v>
      </c>
      <c r="AA16" s="34" t="s">
        <v>274</v>
      </c>
      <c r="AB16" s="34" t="s">
        <v>89</v>
      </c>
      <c r="AC16" s="2">
        <v>359</v>
      </c>
      <c r="AD16" s="31" t="s">
        <v>1424</v>
      </c>
      <c r="AE16" s="31">
        <v>3</v>
      </c>
      <c r="AF16" s="2"/>
      <c r="AG16" s="26"/>
      <c r="AH16" s="54">
        <v>19770401</v>
      </c>
      <c r="AI16" s="54">
        <v>19770401</v>
      </c>
      <c r="AJ16" s="72" t="s">
        <v>1425</v>
      </c>
      <c r="AK16" s="20"/>
      <c r="AL16" s="160">
        <v>3</v>
      </c>
      <c r="AM16" s="90" t="s">
        <v>1426</v>
      </c>
      <c r="AN16" s="90">
        <v>0</v>
      </c>
      <c r="AO16" s="95">
        <v>514080</v>
      </c>
      <c r="AP16" s="37">
        <v>1</v>
      </c>
      <c r="AQ16" s="90" t="s">
        <v>28</v>
      </c>
      <c r="AR16" s="126">
        <v>514080</v>
      </c>
      <c r="AS16" s="37"/>
      <c r="AT16" s="90">
        <v>514080</v>
      </c>
      <c r="AU16" s="90">
        <v>514080</v>
      </c>
      <c r="AV16" s="34" t="s">
        <v>265</v>
      </c>
      <c r="AW16" s="34" t="s">
        <v>20</v>
      </c>
      <c r="AX16" s="34" t="s">
        <v>1121</v>
      </c>
      <c r="AY16" s="34"/>
      <c r="AZ16" s="34"/>
      <c r="BA16" s="212"/>
      <c r="BB16" s="212"/>
      <c r="BC16" s="212"/>
      <c r="BD16" s="34"/>
      <c r="BE16" s="34"/>
      <c r="BF16" s="20"/>
      <c r="BG16" s="20"/>
      <c r="BH16" s="20"/>
      <c r="BI16" s="20"/>
      <c r="BJ16" s="20"/>
    </row>
    <row r="17" spans="2:62" ht="24" customHeight="1">
      <c r="B17" s="5"/>
      <c r="C17" s="6"/>
      <c r="D17" s="17"/>
      <c r="E17" s="2"/>
      <c r="F17" s="34" t="s">
        <v>1419</v>
      </c>
      <c r="G17" s="34" t="s">
        <v>277</v>
      </c>
      <c r="H17" s="2"/>
      <c r="I17" s="2"/>
      <c r="J17" s="2" t="s">
        <v>1419</v>
      </c>
      <c r="K17" s="2" t="s">
        <v>1420</v>
      </c>
      <c r="L17" s="2">
        <v>5</v>
      </c>
      <c r="M17" s="31">
        <v>3210202</v>
      </c>
      <c r="N17" s="31" t="s">
        <v>1207</v>
      </c>
      <c r="O17" s="31" t="s">
        <v>1208</v>
      </c>
      <c r="P17" s="31" t="s">
        <v>1217</v>
      </c>
      <c r="Q17" s="31" t="s">
        <v>1218</v>
      </c>
      <c r="R17" s="2" t="s">
        <v>1437</v>
      </c>
      <c r="S17" s="31" t="s">
        <v>1438</v>
      </c>
      <c r="T17" s="2">
        <v>5</v>
      </c>
      <c r="U17" s="31" t="s">
        <v>1195</v>
      </c>
      <c r="V17" s="31" t="s">
        <v>1196</v>
      </c>
      <c r="W17" s="2">
        <v>100</v>
      </c>
      <c r="X17" s="31" t="s">
        <v>1423</v>
      </c>
      <c r="Y17" s="34" t="s">
        <v>14</v>
      </c>
      <c r="Z17" s="238" t="s">
        <v>252</v>
      </c>
      <c r="AA17" s="34" t="s">
        <v>274</v>
      </c>
      <c r="AB17" s="34" t="s">
        <v>89</v>
      </c>
      <c r="AC17" s="2">
        <v>359</v>
      </c>
      <c r="AD17" s="31" t="s">
        <v>1424</v>
      </c>
      <c r="AE17" s="31">
        <v>3</v>
      </c>
      <c r="AF17" s="2"/>
      <c r="AG17" s="26"/>
      <c r="AH17" s="54">
        <v>19770401</v>
      </c>
      <c r="AI17" s="54">
        <v>19770401</v>
      </c>
      <c r="AJ17" s="72" t="s">
        <v>1425</v>
      </c>
      <c r="AK17" s="20"/>
      <c r="AL17" s="160">
        <v>3</v>
      </c>
      <c r="AM17" s="90" t="s">
        <v>1426</v>
      </c>
      <c r="AN17" s="90">
        <v>0</v>
      </c>
      <c r="AO17" s="95">
        <v>514080</v>
      </c>
      <c r="AP17" s="37">
        <v>1</v>
      </c>
      <c r="AQ17" s="90" t="s">
        <v>28</v>
      </c>
      <c r="AR17" s="126">
        <v>514080</v>
      </c>
      <c r="AS17" s="37"/>
      <c r="AT17" s="90">
        <v>514080</v>
      </c>
      <c r="AU17" s="90">
        <v>514080</v>
      </c>
      <c r="AV17" s="34" t="s">
        <v>265</v>
      </c>
      <c r="AW17" s="34" t="s">
        <v>20</v>
      </c>
      <c r="AX17" s="34" t="s">
        <v>1121</v>
      </c>
      <c r="AY17" s="34"/>
      <c r="AZ17" s="34"/>
      <c r="BA17" s="212"/>
      <c r="BB17" s="212"/>
      <c r="BC17" s="212"/>
      <c r="BD17" s="34"/>
      <c r="BE17" s="34"/>
      <c r="BF17" s="20"/>
      <c r="BG17" s="20"/>
      <c r="BH17" s="20"/>
      <c r="BI17" s="20"/>
      <c r="BJ17" s="20"/>
    </row>
    <row r="18" spans="2:62" ht="24" customHeight="1">
      <c r="B18" s="5"/>
      <c r="C18" s="6"/>
      <c r="D18" s="17"/>
      <c r="E18" s="2"/>
      <c r="F18" s="34" t="s">
        <v>1419</v>
      </c>
      <c r="G18" s="34" t="s">
        <v>277</v>
      </c>
      <c r="H18" s="2"/>
      <c r="I18" s="2"/>
      <c r="J18" s="2" t="s">
        <v>1419</v>
      </c>
      <c r="K18" s="2" t="s">
        <v>1420</v>
      </c>
      <c r="L18" s="2">
        <v>12</v>
      </c>
      <c r="M18" s="31">
        <v>3210203</v>
      </c>
      <c r="N18" s="31" t="s">
        <v>1207</v>
      </c>
      <c r="O18" s="31" t="s">
        <v>1208</v>
      </c>
      <c r="P18" s="31" t="s">
        <v>1229</v>
      </c>
      <c r="Q18" s="31" t="s">
        <v>1230</v>
      </c>
      <c r="R18" s="2" t="s">
        <v>1439</v>
      </c>
      <c r="S18" s="31" t="s">
        <v>1440</v>
      </c>
      <c r="T18" s="2">
        <v>5</v>
      </c>
      <c r="U18" s="31" t="s">
        <v>1195</v>
      </c>
      <c r="V18" s="31" t="s">
        <v>1196</v>
      </c>
      <c r="W18" s="2">
        <v>100</v>
      </c>
      <c r="X18" s="31" t="s">
        <v>1423</v>
      </c>
      <c r="Y18" s="34" t="s">
        <v>14</v>
      </c>
      <c r="Z18" s="238" t="s">
        <v>252</v>
      </c>
      <c r="AA18" s="34" t="s">
        <v>274</v>
      </c>
      <c r="AB18" s="34" t="s">
        <v>89</v>
      </c>
      <c r="AC18" s="2">
        <v>359</v>
      </c>
      <c r="AD18" s="31" t="s">
        <v>1424</v>
      </c>
      <c r="AE18" s="31">
        <v>3</v>
      </c>
      <c r="AF18" s="2"/>
      <c r="AG18" s="26"/>
      <c r="AH18" s="54">
        <v>19770401</v>
      </c>
      <c r="AI18" s="54">
        <v>19770401</v>
      </c>
      <c r="AJ18" s="72" t="s">
        <v>1425</v>
      </c>
      <c r="AK18" s="20"/>
      <c r="AL18" s="160">
        <v>3</v>
      </c>
      <c r="AM18" s="90" t="s">
        <v>1426</v>
      </c>
      <c r="AN18" s="90">
        <v>0</v>
      </c>
      <c r="AO18" s="95">
        <v>514080</v>
      </c>
      <c r="AP18" s="37">
        <v>1</v>
      </c>
      <c r="AQ18" s="90" t="s">
        <v>28</v>
      </c>
      <c r="AR18" s="126">
        <v>514080</v>
      </c>
      <c r="AS18" s="37"/>
      <c r="AT18" s="90">
        <v>514080</v>
      </c>
      <c r="AU18" s="90">
        <v>514080</v>
      </c>
      <c r="AV18" s="34" t="s">
        <v>265</v>
      </c>
      <c r="AW18" s="34" t="s">
        <v>20</v>
      </c>
      <c r="AX18" s="34" t="s">
        <v>1121</v>
      </c>
      <c r="AY18" s="34"/>
      <c r="AZ18" s="34"/>
      <c r="BA18" s="212"/>
      <c r="BB18" s="212"/>
      <c r="BC18" s="212"/>
      <c r="BD18" s="34"/>
      <c r="BE18" s="34"/>
      <c r="BF18" s="20"/>
      <c r="BG18" s="20"/>
      <c r="BH18" s="20"/>
      <c r="BI18" s="20"/>
      <c r="BJ18" s="20"/>
    </row>
    <row r="19" spans="2:62" ht="24" customHeight="1">
      <c r="B19" s="5"/>
      <c r="C19" s="6"/>
      <c r="D19" s="17"/>
      <c r="E19" s="2"/>
      <c r="F19" s="34" t="s">
        <v>1419</v>
      </c>
      <c r="G19" s="34" t="s">
        <v>277</v>
      </c>
      <c r="H19" s="2"/>
      <c r="I19" s="2"/>
      <c r="J19" s="2" t="s">
        <v>1419</v>
      </c>
      <c r="K19" s="2" t="s">
        <v>1420</v>
      </c>
      <c r="L19" s="2">
        <v>18</v>
      </c>
      <c r="M19" s="31">
        <v>3210227</v>
      </c>
      <c r="N19" s="31" t="s">
        <v>1207</v>
      </c>
      <c r="O19" s="31" t="s">
        <v>1208</v>
      </c>
      <c r="P19" s="31" t="s">
        <v>1406</v>
      </c>
      <c r="Q19" s="31" t="s">
        <v>1242</v>
      </c>
      <c r="R19" s="2" t="s">
        <v>1441</v>
      </c>
      <c r="S19" s="31" t="s">
        <v>1442</v>
      </c>
      <c r="T19" s="2">
        <v>5</v>
      </c>
      <c r="U19" s="31" t="s">
        <v>1195</v>
      </c>
      <c r="V19" s="31" t="s">
        <v>1196</v>
      </c>
      <c r="W19" s="2">
        <v>100</v>
      </c>
      <c r="X19" s="31" t="s">
        <v>1423</v>
      </c>
      <c r="Y19" s="34" t="s">
        <v>14</v>
      </c>
      <c r="Z19" s="238" t="s">
        <v>252</v>
      </c>
      <c r="AA19" s="34" t="s">
        <v>274</v>
      </c>
      <c r="AB19" s="34" t="s">
        <v>89</v>
      </c>
      <c r="AC19" s="2">
        <v>359</v>
      </c>
      <c r="AD19" s="31" t="s">
        <v>1424</v>
      </c>
      <c r="AE19" s="31">
        <v>3</v>
      </c>
      <c r="AF19" s="2"/>
      <c r="AG19" s="26"/>
      <c r="AH19" s="54">
        <v>19840401</v>
      </c>
      <c r="AI19" s="54">
        <v>19840401</v>
      </c>
      <c r="AJ19" s="72" t="s">
        <v>1425</v>
      </c>
      <c r="AK19" s="20"/>
      <c r="AL19" s="160">
        <v>3</v>
      </c>
      <c r="AM19" s="90" t="s">
        <v>1426</v>
      </c>
      <c r="AN19" s="90">
        <v>0</v>
      </c>
      <c r="AO19" s="95">
        <v>514080</v>
      </c>
      <c r="AP19" s="37">
        <v>1</v>
      </c>
      <c r="AQ19" s="90" t="s">
        <v>28</v>
      </c>
      <c r="AR19" s="126">
        <v>514080</v>
      </c>
      <c r="AS19" s="37"/>
      <c r="AT19" s="90">
        <v>514080</v>
      </c>
      <c r="AU19" s="90">
        <v>514080</v>
      </c>
      <c r="AV19" s="34" t="s">
        <v>265</v>
      </c>
      <c r="AW19" s="34" t="s">
        <v>20</v>
      </c>
      <c r="AX19" s="34" t="s">
        <v>1121</v>
      </c>
      <c r="AY19" s="34"/>
      <c r="AZ19" s="34"/>
      <c r="BA19" s="212"/>
      <c r="BB19" s="212"/>
      <c r="BC19" s="212"/>
      <c r="BD19" s="34"/>
      <c r="BE19" s="34"/>
      <c r="BF19" s="20"/>
      <c r="BG19" s="20"/>
      <c r="BH19" s="20"/>
      <c r="BI19" s="20"/>
      <c r="BJ19" s="20"/>
    </row>
    <row r="20" spans="2:62" ht="24" customHeight="1">
      <c r="B20" s="5"/>
      <c r="C20" s="6"/>
      <c r="D20" s="17"/>
      <c r="E20" s="2"/>
      <c r="F20" s="34" t="s">
        <v>1419</v>
      </c>
      <c r="G20" s="34" t="s">
        <v>277</v>
      </c>
      <c r="H20" s="2"/>
      <c r="I20" s="2"/>
      <c r="J20" s="2" t="s">
        <v>1419</v>
      </c>
      <c r="K20" s="2" t="s">
        <v>1420</v>
      </c>
      <c r="L20" s="2">
        <v>24</v>
      </c>
      <c r="M20" s="31">
        <v>3210225</v>
      </c>
      <c r="N20" s="31" t="s">
        <v>1207</v>
      </c>
      <c r="O20" s="31" t="s">
        <v>1208</v>
      </c>
      <c r="P20" s="31" t="s">
        <v>1253</v>
      </c>
      <c r="Q20" s="31" t="s">
        <v>1254</v>
      </c>
      <c r="R20" s="2" t="s">
        <v>1443</v>
      </c>
      <c r="S20" s="31" t="s">
        <v>1444</v>
      </c>
      <c r="T20" s="2">
        <v>5</v>
      </c>
      <c r="U20" s="31" t="s">
        <v>1195</v>
      </c>
      <c r="V20" s="31" t="s">
        <v>1196</v>
      </c>
      <c r="W20" s="2">
        <v>100</v>
      </c>
      <c r="X20" s="31" t="s">
        <v>1423</v>
      </c>
      <c r="Y20" s="34" t="s">
        <v>14</v>
      </c>
      <c r="Z20" s="238" t="s">
        <v>252</v>
      </c>
      <c r="AA20" s="34" t="s">
        <v>274</v>
      </c>
      <c r="AB20" s="34" t="s">
        <v>89</v>
      </c>
      <c r="AC20" s="2">
        <v>359</v>
      </c>
      <c r="AD20" s="31" t="s">
        <v>1424</v>
      </c>
      <c r="AE20" s="31">
        <v>3</v>
      </c>
      <c r="AF20" s="2"/>
      <c r="AG20" s="26"/>
      <c r="AH20" s="54">
        <v>19840401</v>
      </c>
      <c r="AI20" s="54">
        <v>19840401</v>
      </c>
      <c r="AJ20" s="72" t="s">
        <v>1425</v>
      </c>
      <c r="AK20" s="20"/>
      <c r="AL20" s="160">
        <v>3</v>
      </c>
      <c r="AM20" s="90" t="s">
        <v>1426</v>
      </c>
      <c r="AN20" s="90">
        <v>0</v>
      </c>
      <c r="AO20" s="95">
        <v>514080</v>
      </c>
      <c r="AP20" s="37">
        <v>1</v>
      </c>
      <c r="AQ20" s="90" t="s">
        <v>28</v>
      </c>
      <c r="AR20" s="126">
        <v>514080</v>
      </c>
      <c r="AS20" s="37"/>
      <c r="AT20" s="90">
        <v>514080</v>
      </c>
      <c r="AU20" s="90">
        <v>514080</v>
      </c>
      <c r="AV20" s="34" t="s">
        <v>265</v>
      </c>
      <c r="AW20" s="34" t="s">
        <v>20</v>
      </c>
      <c r="AX20" s="34" t="s">
        <v>1121</v>
      </c>
      <c r="AY20" s="34"/>
      <c r="AZ20" s="34"/>
      <c r="BA20" s="212"/>
      <c r="BB20" s="212"/>
      <c r="BC20" s="212"/>
      <c r="BD20" s="34"/>
      <c r="BE20" s="34"/>
      <c r="BF20" s="20"/>
      <c r="BG20" s="20"/>
      <c r="BH20" s="20"/>
      <c r="BI20" s="20"/>
      <c r="BJ20" s="20"/>
    </row>
    <row r="21" spans="2:62" ht="24" customHeight="1">
      <c r="B21" s="5"/>
      <c r="C21" s="6"/>
      <c r="D21" s="17"/>
      <c r="E21" s="2"/>
      <c r="F21" s="34" t="s">
        <v>1419</v>
      </c>
      <c r="G21" s="34" t="s">
        <v>277</v>
      </c>
      <c r="H21" s="2"/>
      <c r="I21" s="2"/>
      <c r="J21" s="2" t="s">
        <v>1419</v>
      </c>
      <c r="K21" s="2" t="s">
        <v>1420</v>
      </c>
      <c r="L21" s="2">
        <v>17</v>
      </c>
      <c r="M21" s="31">
        <v>3210226</v>
      </c>
      <c r="N21" s="31" t="s">
        <v>1207</v>
      </c>
      <c r="O21" s="31" t="s">
        <v>1208</v>
      </c>
      <c r="P21" s="31" t="s">
        <v>1239</v>
      </c>
      <c r="Q21" s="31" t="s">
        <v>1240</v>
      </c>
      <c r="R21" s="2" t="s">
        <v>1445</v>
      </c>
      <c r="S21" s="31" t="s">
        <v>1446</v>
      </c>
      <c r="T21" s="2">
        <v>5</v>
      </c>
      <c r="U21" s="31" t="s">
        <v>1195</v>
      </c>
      <c r="V21" s="31" t="s">
        <v>1196</v>
      </c>
      <c r="W21" s="2">
        <v>100</v>
      </c>
      <c r="X21" s="31" t="s">
        <v>1423</v>
      </c>
      <c r="Y21" s="34" t="s">
        <v>14</v>
      </c>
      <c r="Z21" s="238" t="s">
        <v>252</v>
      </c>
      <c r="AA21" s="34" t="s">
        <v>274</v>
      </c>
      <c r="AB21" s="34" t="s">
        <v>89</v>
      </c>
      <c r="AC21" s="2">
        <v>359</v>
      </c>
      <c r="AD21" s="31" t="s">
        <v>1424</v>
      </c>
      <c r="AE21" s="31">
        <v>3</v>
      </c>
      <c r="AF21" s="2"/>
      <c r="AG21" s="26"/>
      <c r="AH21" s="54">
        <v>19840401</v>
      </c>
      <c r="AI21" s="54">
        <v>19840401</v>
      </c>
      <c r="AJ21" s="72" t="s">
        <v>1425</v>
      </c>
      <c r="AK21" s="20"/>
      <c r="AL21" s="160">
        <v>3</v>
      </c>
      <c r="AM21" s="90" t="s">
        <v>1426</v>
      </c>
      <c r="AN21" s="90">
        <v>0</v>
      </c>
      <c r="AO21" s="95">
        <v>514080</v>
      </c>
      <c r="AP21" s="37">
        <v>1</v>
      </c>
      <c r="AQ21" s="90" t="s">
        <v>28</v>
      </c>
      <c r="AR21" s="126">
        <v>514080</v>
      </c>
      <c r="AS21" s="37"/>
      <c r="AT21" s="90">
        <v>514080</v>
      </c>
      <c r="AU21" s="90">
        <v>514080</v>
      </c>
      <c r="AV21" s="34" t="s">
        <v>265</v>
      </c>
      <c r="AW21" s="34" t="s">
        <v>20</v>
      </c>
      <c r="AX21" s="34" t="s">
        <v>1121</v>
      </c>
      <c r="AY21" s="34"/>
      <c r="AZ21" s="34"/>
      <c r="BA21" s="212"/>
      <c r="BB21" s="212"/>
      <c r="BC21" s="212"/>
      <c r="BD21" s="34"/>
      <c r="BE21" s="34"/>
      <c r="BF21" s="20"/>
      <c r="BG21" s="20"/>
      <c r="BH21" s="20"/>
      <c r="BI21" s="20"/>
      <c r="BJ21" s="20"/>
    </row>
    <row r="22" spans="2:62" ht="24" customHeight="1">
      <c r="B22" s="5"/>
      <c r="C22" s="6"/>
      <c r="D22" s="17"/>
      <c r="E22" s="2"/>
      <c r="F22" s="34" t="s">
        <v>1419</v>
      </c>
      <c r="G22" s="34" t="s">
        <v>277</v>
      </c>
      <c r="H22" s="2"/>
      <c r="I22" s="2"/>
      <c r="J22" s="2" t="s">
        <v>1419</v>
      </c>
      <c r="K22" s="2" t="s">
        <v>1420</v>
      </c>
      <c r="L22" s="2">
        <v>3</v>
      </c>
      <c r="M22" s="31">
        <v>3210222</v>
      </c>
      <c r="N22" s="31" t="s">
        <v>1207</v>
      </c>
      <c r="O22" s="31" t="s">
        <v>1208</v>
      </c>
      <c r="P22" s="31" t="s">
        <v>1213</v>
      </c>
      <c r="Q22" s="31" t="s">
        <v>1214</v>
      </c>
      <c r="R22" s="2" t="s">
        <v>1447</v>
      </c>
      <c r="S22" s="31" t="s">
        <v>1448</v>
      </c>
      <c r="T22" s="2">
        <v>5</v>
      </c>
      <c r="U22" s="31" t="s">
        <v>1195</v>
      </c>
      <c r="V22" s="31" t="s">
        <v>1196</v>
      </c>
      <c r="W22" s="2">
        <v>100</v>
      </c>
      <c r="X22" s="31" t="s">
        <v>1423</v>
      </c>
      <c r="Y22" s="34" t="s">
        <v>14</v>
      </c>
      <c r="Z22" s="238" t="s">
        <v>252</v>
      </c>
      <c r="AA22" s="34" t="s">
        <v>274</v>
      </c>
      <c r="AB22" s="34" t="s">
        <v>89</v>
      </c>
      <c r="AC22" s="2">
        <v>359</v>
      </c>
      <c r="AD22" s="31" t="s">
        <v>1424</v>
      </c>
      <c r="AE22" s="31">
        <v>3</v>
      </c>
      <c r="AF22" s="2"/>
      <c r="AG22" s="26"/>
      <c r="AH22" s="54">
        <v>19840401</v>
      </c>
      <c r="AI22" s="54">
        <v>19840401</v>
      </c>
      <c r="AJ22" s="72" t="s">
        <v>1425</v>
      </c>
      <c r="AK22" s="20"/>
      <c r="AL22" s="160">
        <v>3</v>
      </c>
      <c r="AM22" s="90" t="s">
        <v>1426</v>
      </c>
      <c r="AN22" s="90">
        <v>0</v>
      </c>
      <c r="AO22" s="95">
        <v>514080</v>
      </c>
      <c r="AP22" s="37">
        <v>1</v>
      </c>
      <c r="AQ22" s="90" t="s">
        <v>28</v>
      </c>
      <c r="AR22" s="126">
        <v>514080</v>
      </c>
      <c r="AS22" s="37"/>
      <c r="AT22" s="90">
        <v>514080</v>
      </c>
      <c r="AU22" s="90">
        <v>514080</v>
      </c>
      <c r="AV22" s="34" t="s">
        <v>265</v>
      </c>
      <c r="AW22" s="34" t="s">
        <v>20</v>
      </c>
      <c r="AX22" s="34" t="s">
        <v>1121</v>
      </c>
      <c r="AY22" s="34"/>
      <c r="AZ22" s="34"/>
      <c r="BA22" s="212"/>
      <c r="BB22" s="212"/>
      <c r="BC22" s="212"/>
      <c r="BD22" s="34"/>
      <c r="BE22" s="34"/>
      <c r="BF22" s="20"/>
      <c r="BG22" s="20"/>
      <c r="BH22" s="20"/>
      <c r="BI22" s="20"/>
      <c r="BJ22" s="20"/>
    </row>
    <row r="23" spans="2:62" ht="24" customHeight="1">
      <c r="B23" s="5"/>
      <c r="C23" s="6"/>
      <c r="D23" s="17"/>
      <c r="E23" s="2"/>
      <c r="F23" s="34" t="s">
        <v>1419</v>
      </c>
      <c r="G23" s="34" t="s">
        <v>277</v>
      </c>
      <c r="H23" s="2"/>
      <c r="I23" s="2"/>
      <c r="J23" s="2" t="s">
        <v>1419</v>
      </c>
      <c r="K23" s="2" t="s">
        <v>1420</v>
      </c>
      <c r="L23" s="2">
        <v>3</v>
      </c>
      <c r="M23" s="31">
        <v>3210222</v>
      </c>
      <c r="N23" s="31" t="s">
        <v>1207</v>
      </c>
      <c r="O23" s="31" t="s">
        <v>1208</v>
      </c>
      <c r="P23" s="31" t="s">
        <v>1213</v>
      </c>
      <c r="Q23" s="31" t="s">
        <v>1214</v>
      </c>
      <c r="R23" s="2" t="s">
        <v>1449</v>
      </c>
      <c r="S23" s="31" t="s">
        <v>1450</v>
      </c>
      <c r="T23" s="2">
        <v>5</v>
      </c>
      <c r="U23" s="31" t="s">
        <v>1195</v>
      </c>
      <c r="V23" s="31" t="s">
        <v>1196</v>
      </c>
      <c r="W23" s="2">
        <v>100</v>
      </c>
      <c r="X23" s="31" t="s">
        <v>1423</v>
      </c>
      <c r="Y23" s="34" t="s">
        <v>14</v>
      </c>
      <c r="Z23" s="238" t="s">
        <v>252</v>
      </c>
      <c r="AA23" s="34" t="s">
        <v>274</v>
      </c>
      <c r="AB23" s="34" t="s">
        <v>89</v>
      </c>
      <c r="AC23" s="2">
        <v>359</v>
      </c>
      <c r="AD23" s="31" t="s">
        <v>1424</v>
      </c>
      <c r="AE23" s="31">
        <v>3</v>
      </c>
      <c r="AF23" s="2"/>
      <c r="AG23" s="26"/>
      <c r="AH23" s="54">
        <v>19860401</v>
      </c>
      <c r="AI23" s="54">
        <v>19860401</v>
      </c>
      <c r="AJ23" s="72" t="s">
        <v>1425</v>
      </c>
      <c r="AK23" s="20"/>
      <c r="AL23" s="160">
        <v>3</v>
      </c>
      <c r="AM23" s="90" t="s">
        <v>1426</v>
      </c>
      <c r="AN23" s="90">
        <v>0</v>
      </c>
      <c r="AO23" s="95">
        <v>514080</v>
      </c>
      <c r="AP23" s="37">
        <v>1</v>
      </c>
      <c r="AQ23" s="90" t="s">
        <v>28</v>
      </c>
      <c r="AR23" s="126">
        <v>514080</v>
      </c>
      <c r="AS23" s="37"/>
      <c r="AT23" s="90">
        <v>514080</v>
      </c>
      <c r="AU23" s="90">
        <v>514080</v>
      </c>
      <c r="AV23" s="34" t="s">
        <v>265</v>
      </c>
      <c r="AW23" s="34" t="s">
        <v>20</v>
      </c>
      <c r="AX23" s="34" t="s">
        <v>1121</v>
      </c>
      <c r="AY23" s="34"/>
      <c r="AZ23" s="34"/>
      <c r="BA23" s="212"/>
      <c r="BB23" s="212"/>
      <c r="BC23" s="212"/>
      <c r="BD23" s="34"/>
      <c r="BE23" s="34"/>
      <c r="BF23" s="20"/>
      <c r="BG23" s="20"/>
      <c r="BH23" s="20"/>
      <c r="BI23" s="20"/>
      <c r="BJ23" s="20"/>
    </row>
    <row r="24" spans="2:62" ht="24" customHeight="1">
      <c r="B24" s="5"/>
      <c r="C24" s="6"/>
      <c r="D24" s="17"/>
      <c r="E24" s="2"/>
      <c r="F24" s="34" t="s">
        <v>1419</v>
      </c>
      <c r="G24" s="34" t="s">
        <v>277</v>
      </c>
      <c r="H24" s="2"/>
      <c r="I24" s="2"/>
      <c r="J24" s="2" t="s">
        <v>1419</v>
      </c>
      <c r="K24" s="2" t="s">
        <v>1420</v>
      </c>
      <c r="L24" s="2">
        <v>17</v>
      </c>
      <c r="M24" s="31">
        <v>3210226</v>
      </c>
      <c r="N24" s="31" t="s">
        <v>1207</v>
      </c>
      <c r="O24" s="31" t="s">
        <v>1208</v>
      </c>
      <c r="P24" s="31" t="s">
        <v>1239</v>
      </c>
      <c r="Q24" s="31" t="s">
        <v>1240</v>
      </c>
      <c r="R24" s="2" t="s">
        <v>1451</v>
      </c>
      <c r="S24" s="31" t="s">
        <v>1452</v>
      </c>
      <c r="T24" s="2">
        <v>5</v>
      </c>
      <c r="U24" s="31" t="s">
        <v>1195</v>
      </c>
      <c r="V24" s="31" t="s">
        <v>1196</v>
      </c>
      <c r="W24" s="2">
        <v>100</v>
      </c>
      <c r="X24" s="31" t="s">
        <v>1423</v>
      </c>
      <c r="Y24" s="34" t="s">
        <v>14</v>
      </c>
      <c r="Z24" s="238" t="s">
        <v>252</v>
      </c>
      <c r="AA24" s="34" t="s">
        <v>274</v>
      </c>
      <c r="AB24" s="34" t="s">
        <v>89</v>
      </c>
      <c r="AC24" s="2">
        <v>359</v>
      </c>
      <c r="AD24" s="31" t="s">
        <v>1424</v>
      </c>
      <c r="AE24" s="31">
        <v>3</v>
      </c>
      <c r="AF24" s="2"/>
      <c r="AG24" s="26"/>
      <c r="AH24" s="54">
        <v>19840401</v>
      </c>
      <c r="AI24" s="54">
        <v>19840401</v>
      </c>
      <c r="AJ24" s="72" t="s">
        <v>1425</v>
      </c>
      <c r="AK24" s="20"/>
      <c r="AL24" s="160">
        <v>3</v>
      </c>
      <c r="AM24" s="90" t="s">
        <v>1426</v>
      </c>
      <c r="AN24" s="90">
        <v>0</v>
      </c>
      <c r="AO24" s="95">
        <v>514080</v>
      </c>
      <c r="AP24" s="37">
        <v>1</v>
      </c>
      <c r="AQ24" s="90" t="s">
        <v>28</v>
      </c>
      <c r="AR24" s="126">
        <v>514080</v>
      </c>
      <c r="AS24" s="37"/>
      <c r="AT24" s="90">
        <v>514080</v>
      </c>
      <c r="AU24" s="90">
        <v>514080</v>
      </c>
      <c r="AV24" s="34" t="s">
        <v>265</v>
      </c>
      <c r="AW24" s="34" t="s">
        <v>20</v>
      </c>
      <c r="AX24" s="34" t="s">
        <v>1121</v>
      </c>
      <c r="AY24" s="34"/>
      <c r="AZ24" s="34"/>
      <c r="BA24" s="212"/>
      <c r="BB24" s="212"/>
      <c r="BC24" s="212"/>
      <c r="BD24" s="34"/>
      <c r="BE24" s="34"/>
      <c r="BF24" s="20"/>
      <c r="BG24" s="20"/>
      <c r="BH24" s="20"/>
      <c r="BI24" s="20"/>
      <c r="BJ24" s="20"/>
    </row>
    <row r="25" spans="2:62" ht="24" customHeight="1">
      <c r="B25" s="5"/>
      <c r="C25" s="6"/>
      <c r="D25" s="17"/>
      <c r="E25" s="2"/>
      <c r="F25" s="34" t="s">
        <v>1419</v>
      </c>
      <c r="G25" s="34" t="s">
        <v>277</v>
      </c>
      <c r="H25" s="2"/>
      <c r="I25" s="2"/>
      <c r="J25" s="2" t="s">
        <v>1419</v>
      </c>
      <c r="K25" s="2" t="s">
        <v>1420</v>
      </c>
      <c r="L25" s="2">
        <v>24</v>
      </c>
      <c r="M25" s="31">
        <v>3210225</v>
      </c>
      <c r="N25" s="31" t="s">
        <v>1207</v>
      </c>
      <c r="O25" s="31" t="s">
        <v>1208</v>
      </c>
      <c r="P25" s="31" t="s">
        <v>1253</v>
      </c>
      <c r="Q25" s="31" t="s">
        <v>1254</v>
      </c>
      <c r="R25" s="2" t="s">
        <v>1453</v>
      </c>
      <c r="S25" s="31" t="s">
        <v>1454</v>
      </c>
      <c r="T25" s="2">
        <v>5</v>
      </c>
      <c r="U25" s="31" t="s">
        <v>1195</v>
      </c>
      <c r="V25" s="31" t="s">
        <v>1196</v>
      </c>
      <c r="W25" s="2">
        <v>100</v>
      </c>
      <c r="X25" s="31" t="s">
        <v>1423</v>
      </c>
      <c r="Y25" s="34" t="s">
        <v>14</v>
      </c>
      <c r="Z25" s="238" t="s">
        <v>252</v>
      </c>
      <c r="AA25" s="34" t="s">
        <v>274</v>
      </c>
      <c r="AB25" s="34" t="s">
        <v>89</v>
      </c>
      <c r="AC25" s="2">
        <v>359</v>
      </c>
      <c r="AD25" s="31" t="s">
        <v>1424</v>
      </c>
      <c r="AE25" s="31">
        <v>3</v>
      </c>
      <c r="AF25" s="2"/>
      <c r="AG25" s="26"/>
      <c r="AH25" s="54">
        <v>19840401</v>
      </c>
      <c r="AI25" s="54">
        <v>19840401</v>
      </c>
      <c r="AJ25" s="72" t="s">
        <v>1425</v>
      </c>
      <c r="AK25" s="20"/>
      <c r="AL25" s="160">
        <v>3</v>
      </c>
      <c r="AM25" s="90" t="s">
        <v>1426</v>
      </c>
      <c r="AN25" s="90">
        <v>0</v>
      </c>
      <c r="AO25" s="95">
        <v>514080</v>
      </c>
      <c r="AP25" s="37">
        <v>1</v>
      </c>
      <c r="AQ25" s="90" t="s">
        <v>28</v>
      </c>
      <c r="AR25" s="126">
        <v>514080</v>
      </c>
      <c r="AS25" s="37"/>
      <c r="AT25" s="90">
        <v>514080</v>
      </c>
      <c r="AU25" s="90">
        <v>514080</v>
      </c>
      <c r="AV25" s="34" t="s">
        <v>265</v>
      </c>
      <c r="AW25" s="34" t="s">
        <v>20</v>
      </c>
      <c r="AX25" s="34" t="s">
        <v>1121</v>
      </c>
      <c r="AY25" s="34"/>
      <c r="AZ25" s="34"/>
      <c r="BA25" s="212"/>
      <c r="BB25" s="212"/>
      <c r="BC25" s="212"/>
      <c r="BD25" s="34"/>
      <c r="BE25" s="34"/>
      <c r="BF25" s="20"/>
      <c r="BG25" s="20"/>
      <c r="BH25" s="20"/>
      <c r="BI25" s="20"/>
      <c r="BJ25" s="20"/>
    </row>
    <row r="26" spans="2:62" ht="24" customHeight="1">
      <c r="B26" s="5"/>
      <c r="C26" s="6"/>
      <c r="D26" s="17"/>
      <c r="E26" s="2"/>
      <c r="F26" s="34" t="s">
        <v>1419</v>
      </c>
      <c r="G26" s="34" t="s">
        <v>277</v>
      </c>
      <c r="H26" s="2"/>
      <c r="I26" s="2"/>
      <c r="J26" s="2" t="s">
        <v>1419</v>
      </c>
      <c r="K26" s="2" t="s">
        <v>1420</v>
      </c>
      <c r="L26" s="2">
        <v>32</v>
      </c>
      <c r="M26" s="31">
        <v>3210205</v>
      </c>
      <c r="N26" s="31" t="s">
        <v>1207</v>
      </c>
      <c r="O26" s="31" t="s">
        <v>1208</v>
      </c>
      <c r="P26" s="31" t="s">
        <v>1269</v>
      </c>
      <c r="Q26" s="31" t="s">
        <v>1270</v>
      </c>
      <c r="R26" s="2" t="s">
        <v>1455</v>
      </c>
      <c r="S26" s="31" t="s">
        <v>1456</v>
      </c>
      <c r="T26" s="2">
        <v>5</v>
      </c>
      <c r="U26" s="31" t="s">
        <v>1195</v>
      </c>
      <c r="V26" s="31" t="s">
        <v>1196</v>
      </c>
      <c r="W26" s="2">
        <v>100</v>
      </c>
      <c r="X26" s="31" t="s">
        <v>1423</v>
      </c>
      <c r="Y26" s="34" t="s">
        <v>14</v>
      </c>
      <c r="Z26" s="238" t="s">
        <v>252</v>
      </c>
      <c r="AA26" s="34" t="s">
        <v>274</v>
      </c>
      <c r="AB26" s="34" t="s">
        <v>89</v>
      </c>
      <c r="AC26" s="2">
        <v>359</v>
      </c>
      <c r="AD26" s="31" t="s">
        <v>1424</v>
      </c>
      <c r="AE26" s="31">
        <v>3</v>
      </c>
      <c r="AF26" s="2"/>
      <c r="AG26" s="26"/>
      <c r="AH26" s="54">
        <v>19860401</v>
      </c>
      <c r="AI26" s="54">
        <v>19860401</v>
      </c>
      <c r="AJ26" s="72" t="s">
        <v>1425</v>
      </c>
      <c r="AK26" s="20"/>
      <c r="AL26" s="160">
        <v>3</v>
      </c>
      <c r="AM26" s="90" t="s">
        <v>1426</v>
      </c>
      <c r="AN26" s="90">
        <v>0</v>
      </c>
      <c r="AO26" s="95">
        <v>514080</v>
      </c>
      <c r="AP26" s="37">
        <v>1</v>
      </c>
      <c r="AQ26" s="90" t="s">
        <v>28</v>
      </c>
      <c r="AR26" s="126">
        <v>514080</v>
      </c>
      <c r="AS26" s="37"/>
      <c r="AT26" s="90">
        <v>514080</v>
      </c>
      <c r="AU26" s="90">
        <v>514080</v>
      </c>
      <c r="AV26" s="34" t="s">
        <v>265</v>
      </c>
      <c r="AW26" s="34" t="s">
        <v>20</v>
      </c>
      <c r="AX26" s="34" t="s">
        <v>1121</v>
      </c>
      <c r="AY26" s="34"/>
      <c r="AZ26" s="34"/>
      <c r="BA26" s="212"/>
      <c r="BB26" s="212"/>
      <c r="BC26" s="212"/>
      <c r="BD26" s="34"/>
      <c r="BE26" s="34"/>
      <c r="BF26" s="20"/>
      <c r="BG26" s="20"/>
      <c r="BH26" s="20"/>
      <c r="BI26" s="20"/>
      <c r="BJ26" s="20"/>
    </row>
    <row r="27" spans="2:62" ht="24" customHeight="1">
      <c r="B27" s="5"/>
      <c r="C27" s="6"/>
      <c r="D27" s="17"/>
      <c r="E27" s="2"/>
      <c r="F27" s="34" t="s">
        <v>1419</v>
      </c>
      <c r="G27" s="34" t="s">
        <v>277</v>
      </c>
      <c r="H27" s="2"/>
      <c r="I27" s="2"/>
      <c r="J27" s="2" t="s">
        <v>1419</v>
      </c>
      <c r="K27" s="2" t="s">
        <v>1420</v>
      </c>
      <c r="L27" s="2">
        <v>4</v>
      </c>
      <c r="M27" s="31">
        <v>3210218</v>
      </c>
      <c r="N27" s="31" t="s">
        <v>1207</v>
      </c>
      <c r="O27" s="31" t="s">
        <v>1208</v>
      </c>
      <c r="P27" s="31" t="s">
        <v>1215</v>
      </c>
      <c r="Q27" s="31" t="s">
        <v>1216</v>
      </c>
      <c r="R27" s="2" t="s">
        <v>1457</v>
      </c>
      <c r="S27" s="31" t="s">
        <v>1458</v>
      </c>
      <c r="T27" s="2">
        <v>5</v>
      </c>
      <c r="U27" s="31" t="s">
        <v>1195</v>
      </c>
      <c r="V27" s="31" t="s">
        <v>1196</v>
      </c>
      <c r="W27" s="2">
        <v>100</v>
      </c>
      <c r="X27" s="31" t="s">
        <v>1423</v>
      </c>
      <c r="Y27" s="34" t="s">
        <v>14</v>
      </c>
      <c r="Z27" s="238" t="s">
        <v>252</v>
      </c>
      <c r="AA27" s="34" t="s">
        <v>274</v>
      </c>
      <c r="AB27" s="34" t="s">
        <v>89</v>
      </c>
      <c r="AC27" s="2">
        <v>359</v>
      </c>
      <c r="AD27" s="31" t="s">
        <v>1424</v>
      </c>
      <c r="AE27" s="31">
        <v>3</v>
      </c>
      <c r="AF27" s="2"/>
      <c r="AG27" s="26"/>
      <c r="AH27" s="54">
        <v>19890401</v>
      </c>
      <c r="AI27" s="54">
        <v>19890401</v>
      </c>
      <c r="AJ27" s="72" t="s">
        <v>1425</v>
      </c>
      <c r="AK27" s="20"/>
      <c r="AL27" s="160">
        <v>3</v>
      </c>
      <c r="AM27" s="90" t="s">
        <v>1426</v>
      </c>
      <c r="AN27" s="90">
        <v>0</v>
      </c>
      <c r="AO27" s="95">
        <v>514080</v>
      </c>
      <c r="AP27" s="37">
        <v>1</v>
      </c>
      <c r="AQ27" s="90" t="s">
        <v>28</v>
      </c>
      <c r="AR27" s="126">
        <v>514080</v>
      </c>
      <c r="AS27" s="37"/>
      <c r="AT27" s="90">
        <v>514080</v>
      </c>
      <c r="AU27" s="90">
        <v>514080</v>
      </c>
      <c r="AV27" s="34" t="s">
        <v>265</v>
      </c>
      <c r="AW27" s="34" t="s">
        <v>20</v>
      </c>
      <c r="AX27" s="34" t="s">
        <v>1121</v>
      </c>
      <c r="AY27" s="34"/>
      <c r="AZ27" s="34"/>
      <c r="BA27" s="212"/>
      <c r="BB27" s="212"/>
      <c r="BC27" s="212"/>
      <c r="BD27" s="34"/>
      <c r="BE27" s="34"/>
      <c r="BF27" s="20"/>
      <c r="BG27" s="20"/>
      <c r="BH27" s="20"/>
      <c r="BI27" s="20"/>
      <c r="BJ27" s="20"/>
    </row>
    <row r="28" spans="2:62" ht="24" customHeight="1">
      <c r="B28" s="5"/>
      <c r="C28" s="6"/>
      <c r="D28" s="17"/>
      <c r="E28" s="2"/>
      <c r="F28" s="34" t="s">
        <v>1419</v>
      </c>
      <c r="G28" s="34" t="s">
        <v>277</v>
      </c>
      <c r="H28" s="2"/>
      <c r="I28" s="2"/>
      <c r="J28" s="2" t="s">
        <v>1419</v>
      </c>
      <c r="K28" s="2" t="s">
        <v>1420</v>
      </c>
      <c r="L28" s="2">
        <v>26</v>
      </c>
      <c r="M28" s="31">
        <v>3210214</v>
      </c>
      <c r="N28" s="31" t="s">
        <v>1207</v>
      </c>
      <c r="O28" s="31" t="s">
        <v>1208</v>
      </c>
      <c r="P28" s="31" t="s">
        <v>1257</v>
      </c>
      <c r="Q28" s="31" t="s">
        <v>1258</v>
      </c>
      <c r="R28" s="2" t="s">
        <v>1459</v>
      </c>
      <c r="S28" s="31" t="s">
        <v>1460</v>
      </c>
      <c r="T28" s="2">
        <v>5</v>
      </c>
      <c r="U28" s="31" t="s">
        <v>1195</v>
      </c>
      <c r="V28" s="31" t="s">
        <v>1196</v>
      </c>
      <c r="W28" s="2">
        <v>100</v>
      </c>
      <c r="X28" s="31" t="s">
        <v>1423</v>
      </c>
      <c r="Y28" s="34" t="s">
        <v>14</v>
      </c>
      <c r="Z28" s="238" t="s">
        <v>252</v>
      </c>
      <c r="AA28" s="34" t="s">
        <v>274</v>
      </c>
      <c r="AB28" s="34" t="s">
        <v>89</v>
      </c>
      <c r="AC28" s="2">
        <v>359</v>
      </c>
      <c r="AD28" s="31" t="s">
        <v>1424</v>
      </c>
      <c r="AE28" s="31">
        <v>3</v>
      </c>
      <c r="AF28" s="2"/>
      <c r="AG28" s="26"/>
      <c r="AH28" s="54">
        <v>19890401</v>
      </c>
      <c r="AI28" s="54">
        <v>19890401</v>
      </c>
      <c r="AJ28" s="72" t="s">
        <v>1425</v>
      </c>
      <c r="AK28" s="20"/>
      <c r="AL28" s="160">
        <v>3</v>
      </c>
      <c r="AM28" s="90" t="s">
        <v>1426</v>
      </c>
      <c r="AN28" s="90">
        <v>0</v>
      </c>
      <c r="AO28" s="95">
        <v>514080</v>
      </c>
      <c r="AP28" s="37">
        <v>1</v>
      </c>
      <c r="AQ28" s="90" t="s">
        <v>28</v>
      </c>
      <c r="AR28" s="126">
        <v>514080</v>
      </c>
      <c r="AS28" s="37"/>
      <c r="AT28" s="90">
        <v>514080</v>
      </c>
      <c r="AU28" s="90">
        <v>514080</v>
      </c>
      <c r="AV28" s="34" t="s">
        <v>265</v>
      </c>
      <c r="AW28" s="34" t="s">
        <v>20</v>
      </c>
      <c r="AX28" s="34" t="s">
        <v>1121</v>
      </c>
      <c r="AY28" s="34"/>
      <c r="AZ28" s="34"/>
      <c r="BA28" s="212"/>
      <c r="BB28" s="212"/>
      <c r="BC28" s="212"/>
      <c r="BD28" s="34"/>
      <c r="BE28" s="34"/>
      <c r="BF28" s="20"/>
      <c r="BG28" s="20"/>
      <c r="BH28" s="20"/>
      <c r="BI28" s="20"/>
      <c r="BJ28" s="20"/>
    </row>
    <row r="29" spans="2:62" ht="24" customHeight="1">
      <c r="B29" s="5"/>
      <c r="C29" s="6"/>
      <c r="D29" s="17"/>
      <c r="E29" s="2"/>
      <c r="F29" s="34" t="s">
        <v>1419</v>
      </c>
      <c r="G29" s="34" t="s">
        <v>277</v>
      </c>
      <c r="H29" s="2"/>
      <c r="I29" s="2"/>
      <c r="J29" s="2" t="s">
        <v>1419</v>
      </c>
      <c r="K29" s="2" t="s">
        <v>1420</v>
      </c>
      <c r="L29" s="2">
        <v>4</v>
      </c>
      <c r="M29" s="31">
        <v>3210218</v>
      </c>
      <c r="N29" s="31" t="s">
        <v>1207</v>
      </c>
      <c r="O29" s="31" t="s">
        <v>1208</v>
      </c>
      <c r="P29" s="31" t="s">
        <v>1215</v>
      </c>
      <c r="Q29" s="31" t="s">
        <v>1216</v>
      </c>
      <c r="R29" s="2" t="s">
        <v>1461</v>
      </c>
      <c r="S29" s="31" t="s">
        <v>1462</v>
      </c>
      <c r="T29" s="2">
        <v>5</v>
      </c>
      <c r="U29" s="31" t="s">
        <v>1195</v>
      </c>
      <c r="V29" s="31" t="s">
        <v>1196</v>
      </c>
      <c r="W29" s="2">
        <v>100</v>
      </c>
      <c r="X29" s="31" t="s">
        <v>1423</v>
      </c>
      <c r="Y29" s="34" t="s">
        <v>14</v>
      </c>
      <c r="Z29" s="238" t="s">
        <v>252</v>
      </c>
      <c r="AA29" s="34" t="s">
        <v>274</v>
      </c>
      <c r="AB29" s="34" t="s">
        <v>89</v>
      </c>
      <c r="AC29" s="2">
        <v>359</v>
      </c>
      <c r="AD29" s="31" t="s">
        <v>1424</v>
      </c>
      <c r="AE29" s="31">
        <v>3</v>
      </c>
      <c r="AF29" s="2"/>
      <c r="AG29" s="26"/>
      <c r="AH29" s="54">
        <v>19890401</v>
      </c>
      <c r="AI29" s="54">
        <v>19890401</v>
      </c>
      <c r="AJ29" s="72" t="s">
        <v>1425</v>
      </c>
      <c r="AK29" s="20"/>
      <c r="AL29" s="160">
        <v>3</v>
      </c>
      <c r="AM29" s="90" t="s">
        <v>1426</v>
      </c>
      <c r="AN29" s="90">
        <v>0</v>
      </c>
      <c r="AO29" s="95">
        <v>514080</v>
      </c>
      <c r="AP29" s="37">
        <v>1</v>
      </c>
      <c r="AQ29" s="90" t="s">
        <v>28</v>
      </c>
      <c r="AR29" s="126">
        <v>514080</v>
      </c>
      <c r="AS29" s="37"/>
      <c r="AT29" s="90">
        <v>514080</v>
      </c>
      <c r="AU29" s="90">
        <v>514080</v>
      </c>
      <c r="AV29" s="34" t="s">
        <v>265</v>
      </c>
      <c r="AW29" s="34" t="s">
        <v>20</v>
      </c>
      <c r="AX29" s="34" t="s">
        <v>1121</v>
      </c>
      <c r="AY29" s="34"/>
      <c r="AZ29" s="34"/>
      <c r="BA29" s="212"/>
      <c r="BB29" s="212"/>
      <c r="BC29" s="212"/>
      <c r="BD29" s="34"/>
      <c r="BE29" s="34"/>
      <c r="BF29" s="20"/>
      <c r="BG29" s="20"/>
      <c r="BH29" s="20"/>
      <c r="BI29" s="20"/>
      <c r="BJ29" s="20"/>
    </row>
    <row r="30" spans="2:62" ht="24" customHeight="1">
      <c r="B30" s="5"/>
      <c r="C30" s="6"/>
      <c r="D30" s="17"/>
      <c r="E30" s="2"/>
      <c r="F30" s="34" t="s">
        <v>1419</v>
      </c>
      <c r="G30" s="34" t="s">
        <v>277</v>
      </c>
      <c r="H30" s="2"/>
      <c r="I30" s="2"/>
      <c r="J30" s="2" t="s">
        <v>1419</v>
      </c>
      <c r="K30" s="2" t="s">
        <v>1420</v>
      </c>
      <c r="L30" s="2">
        <v>4</v>
      </c>
      <c r="M30" s="31">
        <v>3210218</v>
      </c>
      <c r="N30" s="31" t="s">
        <v>1207</v>
      </c>
      <c r="O30" s="31" t="s">
        <v>1208</v>
      </c>
      <c r="P30" s="31" t="s">
        <v>1215</v>
      </c>
      <c r="Q30" s="31" t="s">
        <v>1216</v>
      </c>
      <c r="R30" s="2" t="s">
        <v>1463</v>
      </c>
      <c r="S30" s="31" t="s">
        <v>1464</v>
      </c>
      <c r="T30" s="2">
        <v>5</v>
      </c>
      <c r="U30" s="31" t="s">
        <v>1195</v>
      </c>
      <c r="V30" s="31" t="s">
        <v>1196</v>
      </c>
      <c r="W30" s="2">
        <v>100</v>
      </c>
      <c r="X30" s="31" t="s">
        <v>1423</v>
      </c>
      <c r="Y30" s="34" t="s">
        <v>14</v>
      </c>
      <c r="Z30" s="238" t="s">
        <v>252</v>
      </c>
      <c r="AA30" s="34" t="s">
        <v>274</v>
      </c>
      <c r="AB30" s="34" t="s">
        <v>89</v>
      </c>
      <c r="AC30" s="2">
        <v>359</v>
      </c>
      <c r="AD30" s="31" t="s">
        <v>1424</v>
      </c>
      <c r="AE30" s="31">
        <v>3</v>
      </c>
      <c r="AF30" s="2"/>
      <c r="AG30" s="26"/>
      <c r="AH30" s="54">
        <v>19890401</v>
      </c>
      <c r="AI30" s="54">
        <v>19890401</v>
      </c>
      <c r="AJ30" s="72" t="s">
        <v>1425</v>
      </c>
      <c r="AK30" s="20"/>
      <c r="AL30" s="160">
        <v>3</v>
      </c>
      <c r="AM30" s="90" t="s">
        <v>1426</v>
      </c>
      <c r="AN30" s="90">
        <v>0</v>
      </c>
      <c r="AO30" s="95">
        <v>514080</v>
      </c>
      <c r="AP30" s="37">
        <v>1</v>
      </c>
      <c r="AQ30" s="90" t="s">
        <v>28</v>
      </c>
      <c r="AR30" s="126">
        <v>514080</v>
      </c>
      <c r="AS30" s="37"/>
      <c r="AT30" s="90">
        <v>514080</v>
      </c>
      <c r="AU30" s="90">
        <v>514080</v>
      </c>
      <c r="AV30" s="34" t="s">
        <v>265</v>
      </c>
      <c r="AW30" s="34" t="s">
        <v>20</v>
      </c>
      <c r="AX30" s="34" t="s">
        <v>1121</v>
      </c>
      <c r="AY30" s="34"/>
      <c r="AZ30" s="34"/>
      <c r="BA30" s="212"/>
      <c r="BB30" s="212"/>
      <c r="BC30" s="212"/>
      <c r="BD30" s="34"/>
      <c r="BE30" s="34"/>
      <c r="BF30" s="20"/>
      <c r="BG30" s="20"/>
      <c r="BH30" s="20"/>
      <c r="BI30" s="20"/>
      <c r="BJ30" s="20"/>
    </row>
    <row r="31" spans="2:62" ht="24" customHeight="1">
      <c r="B31" s="5"/>
      <c r="C31" s="6"/>
      <c r="D31" s="17"/>
      <c r="E31" s="2"/>
      <c r="F31" s="34" t="s">
        <v>1419</v>
      </c>
      <c r="G31" s="34" t="s">
        <v>277</v>
      </c>
      <c r="H31" s="2"/>
      <c r="I31" s="2"/>
      <c r="J31" s="2" t="s">
        <v>1419</v>
      </c>
      <c r="K31" s="2" t="s">
        <v>1420</v>
      </c>
      <c r="L31" s="2">
        <v>13</v>
      </c>
      <c r="M31" s="31">
        <v>3210217</v>
      </c>
      <c r="N31" s="31" t="s">
        <v>1207</v>
      </c>
      <c r="O31" s="31" t="s">
        <v>1208</v>
      </c>
      <c r="P31" s="31" t="s">
        <v>1231</v>
      </c>
      <c r="Q31" s="31" t="s">
        <v>1232</v>
      </c>
      <c r="R31" s="2" t="s">
        <v>1465</v>
      </c>
      <c r="S31" s="31" t="s">
        <v>1466</v>
      </c>
      <c r="T31" s="2">
        <v>5</v>
      </c>
      <c r="U31" s="31" t="s">
        <v>1195</v>
      </c>
      <c r="V31" s="31" t="s">
        <v>1196</v>
      </c>
      <c r="W31" s="2">
        <v>100</v>
      </c>
      <c r="X31" s="31" t="s">
        <v>1423</v>
      </c>
      <c r="Y31" s="34" t="s">
        <v>14</v>
      </c>
      <c r="Z31" s="238" t="s">
        <v>252</v>
      </c>
      <c r="AA31" s="34" t="s">
        <v>274</v>
      </c>
      <c r="AB31" s="34" t="s">
        <v>89</v>
      </c>
      <c r="AC31" s="2">
        <v>359</v>
      </c>
      <c r="AD31" s="31" t="s">
        <v>1424</v>
      </c>
      <c r="AE31" s="31">
        <v>3</v>
      </c>
      <c r="AF31" s="2"/>
      <c r="AG31" s="26"/>
      <c r="AH31" s="54">
        <v>19890401</v>
      </c>
      <c r="AI31" s="54">
        <v>19890401</v>
      </c>
      <c r="AJ31" s="72" t="s">
        <v>1425</v>
      </c>
      <c r="AK31" s="20"/>
      <c r="AL31" s="160">
        <v>3</v>
      </c>
      <c r="AM31" s="90" t="s">
        <v>1426</v>
      </c>
      <c r="AN31" s="90">
        <v>0</v>
      </c>
      <c r="AO31" s="95">
        <v>514080</v>
      </c>
      <c r="AP31" s="37">
        <v>1</v>
      </c>
      <c r="AQ31" s="90" t="s">
        <v>28</v>
      </c>
      <c r="AR31" s="126">
        <v>514080</v>
      </c>
      <c r="AS31" s="37"/>
      <c r="AT31" s="90">
        <v>514080</v>
      </c>
      <c r="AU31" s="90">
        <v>514080</v>
      </c>
      <c r="AV31" s="34" t="s">
        <v>265</v>
      </c>
      <c r="AW31" s="34" t="s">
        <v>20</v>
      </c>
      <c r="AX31" s="34" t="s">
        <v>1121</v>
      </c>
      <c r="AY31" s="34"/>
      <c r="AZ31" s="34"/>
      <c r="BA31" s="212"/>
      <c r="BB31" s="212"/>
      <c r="BC31" s="212"/>
      <c r="BD31" s="34"/>
      <c r="BE31" s="34"/>
      <c r="BF31" s="20"/>
      <c r="BG31" s="20"/>
      <c r="BH31" s="20"/>
      <c r="BI31" s="20"/>
      <c r="BJ31" s="20"/>
    </row>
    <row r="32" spans="2:62" ht="24" customHeight="1">
      <c r="B32" s="5"/>
      <c r="C32" s="6"/>
      <c r="D32" s="17"/>
      <c r="E32" s="2"/>
      <c r="F32" s="34" t="s">
        <v>1419</v>
      </c>
      <c r="G32" s="34" t="s">
        <v>277</v>
      </c>
      <c r="H32" s="2"/>
      <c r="I32" s="2"/>
      <c r="J32" s="2" t="s">
        <v>1419</v>
      </c>
      <c r="K32" s="2" t="s">
        <v>1420</v>
      </c>
      <c r="L32" s="2">
        <v>1</v>
      </c>
      <c r="M32" s="31">
        <v>3210206</v>
      </c>
      <c r="N32" s="31" t="s">
        <v>1207</v>
      </c>
      <c r="O32" s="31" t="s">
        <v>1208</v>
      </c>
      <c r="P32" s="31" t="s">
        <v>1209</v>
      </c>
      <c r="Q32" s="31" t="s">
        <v>1210</v>
      </c>
      <c r="R32" s="2" t="s">
        <v>1467</v>
      </c>
      <c r="S32" s="31" t="s">
        <v>1468</v>
      </c>
      <c r="T32" s="2">
        <v>5</v>
      </c>
      <c r="U32" s="31" t="s">
        <v>1195</v>
      </c>
      <c r="V32" s="31" t="s">
        <v>1196</v>
      </c>
      <c r="W32" s="2">
        <v>100</v>
      </c>
      <c r="X32" s="31" t="s">
        <v>1423</v>
      </c>
      <c r="Y32" s="34" t="s">
        <v>14</v>
      </c>
      <c r="Z32" s="238" t="s">
        <v>252</v>
      </c>
      <c r="AA32" s="34" t="s">
        <v>274</v>
      </c>
      <c r="AB32" s="34" t="s">
        <v>89</v>
      </c>
      <c r="AC32" s="2">
        <v>359</v>
      </c>
      <c r="AD32" s="31" t="s">
        <v>1424</v>
      </c>
      <c r="AE32" s="31">
        <v>3</v>
      </c>
      <c r="AF32" s="2"/>
      <c r="AG32" s="26"/>
      <c r="AH32" s="54">
        <v>19890401</v>
      </c>
      <c r="AI32" s="54">
        <v>19890401</v>
      </c>
      <c r="AJ32" s="72" t="s">
        <v>1425</v>
      </c>
      <c r="AK32" s="20"/>
      <c r="AL32" s="160">
        <v>3</v>
      </c>
      <c r="AM32" s="90" t="s">
        <v>1426</v>
      </c>
      <c r="AN32" s="90">
        <v>0</v>
      </c>
      <c r="AO32" s="95">
        <v>514080</v>
      </c>
      <c r="AP32" s="37">
        <v>1</v>
      </c>
      <c r="AQ32" s="90" t="s">
        <v>28</v>
      </c>
      <c r="AR32" s="126">
        <v>514080</v>
      </c>
      <c r="AS32" s="37"/>
      <c r="AT32" s="90">
        <v>514080</v>
      </c>
      <c r="AU32" s="90">
        <v>514080</v>
      </c>
      <c r="AV32" s="34" t="s">
        <v>265</v>
      </c>
      <c r="AW32" s="34" t="s">
        <v>20</v>
      </c>
      <c r="AX32" s="34" t="s">
        <v>1121</v>
      </c>
      <c r="AY32" s="34"/>
      <c r="AZ32" s="34"/>
      <c r="BA32" s="212"/>
      <c r="BB32" s="212"/>
      <c r="BC32" s="212"/>
      <c r="BD32" s="34"/>
      <c r="BE32" s="34"/>
      <c r="BF32" s="20"/>
      <c r="BG32" s="20"/>
      <c r="BH32" s="20"/>
      <c r="BI32" s="20"/>
      <c r="BJ32" s="20"/>
    </row>
    <row r="33" spans="2:62" ht="24" customHeight="1">
      <c r="B33" s="5"/>
      <c r="C33" s="6"/>
      <c r="D33" s="17"/>
      <c r="E33" s="2"/>
      <c r="F33" s="34" t="s">
        <v>1419</v>
      </c>
      <c r="G33" s="34" t="s">
        <v>277</v>
      </c>
      <c r="H33" s="2"/>
      <c r="I33" s="2"/>
      <c r="J33" s="2" t="s">
        <v>1419</v>
      </c>
      <c r="K33" s="2" t="s">
        <v>1420</v>
      </c>
      <c r="L33" s="2">
        <v>11</v>
      </c>
      <c r="M33" s="31">
        <v>3210212</v>
      </c>
      <c r="N33" s="31" t="s">
        <v>1207</v>
      </c>
      <c r="O33" s="31" t="s">
        <v>1208</v>
      </c>
      <c r="P33" s="31" t="s">
        <v>1227</v>
      </c>
      <c r="Q33" s="31" t="s">
        <v>1228</v>
      </c>
      <c r="R33" s="2" t="s">
        <v>1469</v>
      </c>
      <c r="S33" s="31" t="s">
        <v>1470</v>
      </c>
      <c r="T33" s="2">
        <v>5</v>
      </c>
      <c r="U33" s="31" t="s">
        <v>1195</v>
      </c>
      <c r="V33" s="31" t="s">
        <v>1196</v>
      </c>
      <c r="W33" s="2">
        <v>100</v>
      </c>
      <c r="X33" s="31" t="s">
        <v>1423</v>
      </c>
      <c r="Y33" s="34" t="s">
        <v>14</v>
      </c>
      <c r="Z33" s="238" t="s">
        <v>252</v>
      </c>
      <c r="AA33" s="34" t="s">
        <v>274</v>
      </c>
      <c r="AB33" s="34" t="s">
        <v>89</v>
      </c>
      <c r="AC33" s="2">
        <v>359</v>
      </c>
      <c r="AD33" s="31" t="s">
        <v>1424</v>
      </c>
      <c r="AE33" s="31">
        <v>3</v>
      </c>
      <c r="AF33" s="2"/>
      <c r="AG33" s="26"/>
      <c r="AH33" s="54">
        <v>19890401</v>
      </c>
      <c r="AI33" s="54">
        <v>19890401</v>
      </c>
      <c r="AJ33" s="72" t="s">
        <v>1425</v>
      </c>
      <c r="AK33" s="20"/>
      <c r="AL33" s="160">
        <v>3</v>
      </c>
      <c r="AM33" s="90" t="s">
        <v>1426</v>
      </c>
      <c r="AN33" s="90">
        <v>0</v>
      </c>
      <c r="AO33" s="95">
        <v>514080</v>
      </c>
      <c r="AP33" s="37">
        <v>1</v>
      </c>
      <c r="AQ33" s="90" t="s">
        <v>28</v>
      </c>
      <c r="AR33" s="126">
        <v>514080</v>
      </c>
      <c r="AS33" s="37"/>
      <c r="AT33" s="90">
        <v>514080</v>
      </c>
      <c r="AU33" s="90">
        <v>514080</v>
      </c>
      <c r="AV33" s="34" t="s">
        <v>265</v>
      </c>
      <c r="AW33" s="34" t="s">
        <v>20</v>
      </c>
      <c r="AX33" s="34" t="s">
        <v>1121</v>
      </c>
      <c r="AY33" s="34"/>
      <c r="AZ33" s="34"/>
      <c r="BA33" s="212"/>
      <c r="BB33" s="212"/>
      <c r="BC33" s="212"/>
      <c r="BD33" s="34"/>
      <c r="BE33" s="34"/>
      <c r="BF33" s="20"/>
      <c r="BG33" s="20"/>
      <c r="BH33" s="20"/>
      <c r="BI33" s="20"/>
      <c r="BJ33" s="20"/>
    </row>
    <row r="34" spans="2:62" ht="24" customHeight="1">
      <c r="B34" s="5"/>
      <c r="C34" s="6"/>
      <c r="D34" s="17"/>
      <c r="E34" s="2"/>
      <c r="F34" s="34" t="s">
        <v>1419</v>
      </c>
      <c r="G34" s="34" t="s">
        <v>277</v>
      </c>
      <c r="H34" s="2"/>
      <c r="I34" s="2"/>
      <c r="J34" s="2" t="s">
        <v>1419</v>
      </c>
      <c r="K34" s="2" t="s">
        <v>1420</v>
      </c>
      <c r="L34" s="2">
        <v>2</v>
      </c>
      <c r="M34" s="31">
        <v>3210213</v>
      </c>
      <c r="N34" s="31" t="s">
        <v>1207</v>
      </c>
      <c r="O34" s="31" t="s">
        <v>1208</v>
      </c>
      <c r="P34" s="31" t="s">
        <v>1211</v>
      </c>
      <c r="Q34" s="31" t="s">
        <v>1212</v>
      </c>
      <c r="R34" s="2" t="s">
        <v>1471</v>
      </c>
      <c r="S34" s="31" t="s">
        <v>1472</v>
      </c>
      <c r="T34" s="2">
        <v>5</v>
      </c>
      <c r="U34" s="31" t="s">
        <v>1195</v>
      </c>
      <c r="V34" s="31" t="s">
        <v>1196</v>
      </c>
      <c r="W34" s="2">
        <v>100</v>
      </c>
      <c r="X34" s="31" t="s">
        <v>1423</v>
      </c>
      <c r="Y34" s="34" t="s">
        <v>14</v>
      </c>
      <c r="Z34" s="238" t="s">
        <v>252</v>
      </c>
      <c r="AA34" s="34" t="s">
        <v>274</v>
      </c>
      <c r="AB34" s="34" t="s">
        <v>89</v>
      </c>
      <c r="AC34" s="2">
        <v>359</v>
      </c>
      <c r="AD34" s="31" t="s">
        <v>1424</v>
      </c>
      <c r="AE34" s="31">
        <v>3</v>
      </c>
      <c r="AF34" s="2"/>
      <c r="AG34" s="26"/>
      <c r="AH34" s="54">
        <v>20080401</v>
      </c>
      <c r="AI34" s="54">
        <v>20080401</v>
      </c>
      <c r="AJ34" s="72" t="s">
        <v>1425</v>
      </c>
      <c r="AK34" s="20"/>
      <c r="AL34" s="160">
        <v>3</v>
      </c>
      <c r="AM34" s="90" t="s">
        <v>1426</v>
      </c>
      <c r="AN34" s="90">
        <v>0</v>
      </c>
      <c r="AO34" s="95">
        <v>514080</v>
      </c>
      <c r="AP34" s="37">
        <v>1</v>
      </c>
      <c r="AQ34" s="90" t="s">
        <v>28</v>
      </c>
      <c r="AR34" s="126">
        <v>514080</v>
      </c>
      <c r="AS34" s="37"/>
      <c r="AT34" s="90">
        <v>514080</v>
      </c>
      <c r="AU34" s="90">
        <v>514080</v>
      </c>
      <c r="AV34" s="34" t="s">
        <v>265</v>
      </c>
      <c r="AW34" s="34" t="s">
        <v>20</v>
      </c>
      <c r="AX34" s="34" t="s">
        <v>1121</v>
      </c>
      <c r="AY34" s="34"/>
      <c r="AZ34" s="34"/>
      <c r="BA34" s="212"/>
      <c r="BB34" s="212"/>
      <c r="BC34" s="212"/>
      <c r="BD34" s="34"/>
      <c r="BE34" s="34"/>
      <c r="BF34" s="20"/>
      <c r="BG34" s="20"/>
      <c r="BH34" s="20"/>
      <c r="BI34" s="20"/>
      <c r="BJ34" s="20"/>
    </row>
    <row r="35" spans="2:62" ht="24" customHeight="1">
      <c r="B35" s="5"/>
      <c r="C35" s="6"/>
      <c r="D35" s="17"/>
      <c r="E35" s="2"/>
      <c r="F35" s="34" t="s">
        <v>1285</v>
      </c>
      <c r="G35" s="34"/>
      <c r="H35" s="2"/>
      <c r="I35" s="2"/>
      <c r="J35" s="2" t="s">
        <v>1473</v>
      </c>
      <c r="K35" s="2" t="s">
        <v>1474</v>
      </c>
      <c r="L35" s="2">
        <v>18</v>
      </c>
      <c r="M35" s="31">
        <v>3210227</v>
      </c>
      <c r="N35" s="31" t="s">
        <v>1207</v>
      </c>
      <c r="O35" s="31" t="s">
        <v>1208</v>
      </c>
      <c r="P35" s="31" t="s">
        <v>1406</v>
      </c>
      <c r="Q35" s="31" t="s">
        <v>1242</v>
      </c>
      <c r="R35" s="2" t="s">
        <v>1475</v>
      </c>
      <c r="S35" s="31" t="s">
        <v>1475</v>
      </c>
      <c r="T35" s="2">
        <v>8</v>
      </c>
      <c r="U35" s="31" t="s">
        <v>1195</v>
      </c>
      <c r="V35" s="31" t="s">
        <v>1199</v>
      </c>
      <c r="W35" s="2">
        <v>100</v>
      </c>
      <c r="X35" s="31" t="s">
        <v>1423</v>
      </c>
      <c r="Y35" s="34" t="s">
        <v>14</v>
      </c>
      <c r="Z35" s="34" t="s">
        <v>252</v>
      </c>
      <c r="AA35" s="34" t="s">
        <v>274</v>
      </c>
      <c r="AB35" s="34" t="s">
        <v>89</v>
      </c>
      <c r="AC35" s="2">
        <v>169</v>
      </c>
      <c r="AD35" s="31" t="s">
        <v>1476</v>
      </c>
      <c r="AE35" s="31">
        <v>15</v>
      </c>
      <c r="AF35" s="2" t="s">
        <v>1412</v>
      </c>
      <c r="AG35" s="26" t="s">
        <v>1477</v>
      </c>
      <c r="AH35" s="54">
        <v>19610601</v>
      </c>
      <c r="AI35" s="54">
        <v>19610601</v>
      </c>
      <c r="AJ35" s="72" t="s">
        <v>1425</v>
      </c>
      <c r="AK35" s="20"/>
      <c r="AL35" s="160">
        <v>3</v>
      </c>
      <c r="AM35" s="90" t="s">
        <v>1478</v>
      </c>
      <c r="AN35" s="90" t="s">
        <v>1479</v>
      </c>
      <c r="AO35" s="95">
        <v>1800</v>
      </c>
      <c r="AP35" s="37">
        <v>156</v>
      </c>
      <c r="AQ35" s="90" t="s">
        <v>1480</v>
      </c>
      <c r="AR35" s="126">
        <v>280800</v>
      </c>
      <c r="AS35" s="37"/>
      <c r="AT35" s="90">
        <v>280800</v>
      </c>
      <c r="AU35" s="90">
        <v>280800</v>
      </c>
      <c r="AV35" s="34" t="s">
        <v>265</v>
      </c>
      <c r="AW35" s="34" t="s">
        <v>20</v>
      </c>
      <c r="AX35" s="34" t="s">
        <v>1121</v>
      </c>
      <c r="AY35" s="34" t="s">
        <v>479</v>
      </c>
      <c r="AZ35" s="34" t="s">
        <v>507</v>
      </c>
      <c r="BA35" s="212"/>
      <c r="BB35" s="212"/>
      <c r="BC35" s="212"/>
      <c r="BD35" s="34"/>
      <c r="BE35" s="34"/>
      <c r="BF35" s="20"/>
      <c r="BG35" s="20"/>
      <c r="BH35" s="20"/>
      <c r="BI35" s="20"/>
      <c r="BJ35" s="20"/>
    </row>
    <row r="36" spans="2:62" ht="24" customHeight="1">
      <c r="B36" s="5"/>
      <c r="C36" s="6"/>
      <c r="D36" s="17"/>
      <c r="E36" s="2"/>
      <c r="F36" s="34" t="s">
        <v>1285</v>
      </c>
      <c r="G36" s="34"/>
      <c r="H36" s="2"/>
      <c r="I36" s="2"/>
      <c r="J36" s="2" t="s">
        <v>2739</v>
      </c>
      <c r="K36" s="2" t="s">
        <v>1481</v>
      </c>
      <c r="L36" s="2">
        <v>18</v>
      </c>
      <c r="M36" s="31">
        <v>3210227</v>
      </c>
      <c r="N36" s="31" t="s">
        <v>1207</v>
      </c>
      <c r="O36" s="31" t="s">
        <v>1208</v>
      </c>
      <c r="P36" s="31" t="s">
        <v>1406</v>
      </c>
      <c r="Q36" s="31" t="s">
        <v>1242</v>
      </c>
      <c r="R36" s="2" t="s">
        <v>1475</v>
      </c>
      <c r="S36" s="31" t="s">
        <v>1475</v>
      </c>
      <c r="T36" s="2">
        <v>8</v>
      </c>
      <c r="U36" s="31" t="s">
        <v>1195</v>
      </c>
      <c r="V36" s="31" t="s">
        <v>1199</v>
      </c>
      <c r="W36" s="2">
        <v>100</v>
      </c>
      <c r="X36" s="31" t="s">
        <v>1423</v>
      </c>
      <c r="Y36" s="34" t="s">
        <v>14</v>
      </c>
      <c r="Z36" s="34" t="s">
        <v>252</v>
      </c>
      <c r="AA36" s="34" t="s">
        <v>274</v>
      </c>
      <c r="AB36" s="34" t="s">
        <v>89</v>
      </c>
      <c r="AC36" s="2">
        <v>168</v>
      </c>
      <c r="AD36" s="31" t="s">
        <v>1482</v>
      </c>
      <c r="AE36" s="31">
        <v>10</v>
      </c>
      <c r="AF36" s="2" t="s">
        <v>1412</v>
      </c>
      <c r="AG36" s="26" t="s">
        <v>1477</v>
      </c>
      <c r="AH36" s="54">
        <v>19980616</v>
      </c>
      <c r="AI36" s="54">
        <v>19980616</v>
      </c>
      <c r="AJ36" s="72" t="s">
        <v>1413</v>
      </c>
      <c r="AK36" s="20">
        <v>329490</v>
      </c>
      <c r="AL36" s="160"/>
      <c r="AM36" s="90" t="s">
        <v>1414</v>
      </c>
      <c r="AN36" s="90" t="s">
        <v>1414</v>
      </c>
      <c r="AO36" s="95" t="s">
        <v>1414</v>
      </c>
      <c r="AP36" s="37">
        <v>1</v>
      </c>
      <c r="AQ36" s="90" t="s">
        <v>1414</v>
      </c>
      <c r="AR36" s="126" t="s">
        <v>1414</v>
      </c>
      <c r="AS36" s="37"/>
      <c r="AT36" s="90">
        <v>0</v>
      </c>
      <c r="AU36" s="90">
        <v>329490</v>
      </c>
      <c r="AV36" s="34" t="s">
        <v>265</v>
      </c>
      <c r="AW36" s="34" t="s">
        <v>20</v>
      </c>
      <c r="AX36" s="34" t="s">
        <v>1121</v>
      </c>
      <c r="AY36" s="34" t="s">
        <v>479</v>
      </c>
      <c r="AZ36" s="34" t="s">
        <v>507</v>
      </c>
      <c r="BA36" s="212"/>
      <c r="BB36" s="212"/>
      <c r="BC36" s="212"/>
      <c r="BD36" s="34"/>
      <c r="BE36" s="34"/>
      <c r="BF36" s="20"/>
      <c r="BG36" s="20"/>
      <c r="BH36" s="20"/>
      <c r="BI36" s="20"/>
      <c r="BJ36" s="20"/>
    </row>
    <row r="37" spans="2:62" ht="24" customHeight="1">
      <c r="B37" s="5"/>
      <c r="C37" s="6"/>
      <c r="D37" s="17"/>
      <c r="E37" s="2"/>
      <c r="F37" s="34" t="s">
        <v>1285</v>
      </c>
      <c r="G37" s="34"/>
      <c r="H37" s="2"/>
      <c r="I37" s="2"/>
      <c r="J37" s="2" t="s">
        <v>1483</v>
      </c>
      <c r="K37" s="2" t="s">
        <v>1484</v>
      </c>
      <c r="L37" s="2">
        <v>18</v>
      </c>
      <c r="M37" s="31">
        <v>3210227</v>
      </c>
      <c r="N37" s="31" t="s">
        <v>1207</v>
      </c>
      <c r="O37" s="31" t="s">
        <v>1208</v>
      </c>
      <c r="P37" s="31" t="s">
        <v>1406</v>
      </c>
      <c r="Q37" s="31" t="s">
        <v>1242</v>
      </c>
      <c r="R37" s="2" t="s">
        <v>1475</v>
      </c>
      <c r="S37" s="31" t="s">
        <v>1475</v>
      </c>
      <c r="T37" s="2">
        <v>8</v>
      </c>
      <c r="U37" s="31" t="s">
        <v>1195</v>
      </c>
      <c r="V37" s="31" t="s">
        <v>1199</v>
      </c>
      <c r="W37" s="2">
        <v>100</v>
      </c>
      <c r="X37" s="31" t="s">
        <v>1423</v>
      </c>
      <c r="Y37" s="34" t="s">
        <v>14</v>
      </c>
      <c r="Z37" s="34" t="s">
        <v>252</v>
      </c>
      <c r="AA37" s="34" t="s">
        <v>274</v>
      </c>
      <c r="AB37" s="34" t="s">
        <v>89</v>
      </c>
      <c r="AC37" s="2">
        <v>169</v>
      </c>
      <c r="AD37" s="31" t="s">
        <v>1476</v>
      </c>
      <c r="AE37" s="31">
        <v>15</v>
      </c>
      <c r="AF37" s="2" t="s">
        <v>1412</v>
      </c>
      <c r="AG37" s="26" t="s">
        <v>1477</v>
      </c>
      <c r="AH37" s="54">
        <v>20080501</v>
      </c>
      <c r="AI37" s="54">
        <v>20080501</v>
      </c>
      <c r="AJ37" s="72" t="s">
        <v>1413</v>
      </c>
      <c r="AK37" s="20">
        <v>225000</v>
      </c>
      <c r="AL37" s="160"/>
      <c r="AM37" s="90" t="s">
        <v>1414</v>
      </c>
      <c r="AN37" s="90" t="s">
        <v>1414</v>
      </c>
      <c r="AO37" s="95" t="s">
        <v>1414</v>
      </c>
      <c r="AP37" s="37">
        <v>1</v>
      </c>
      <c r="AQ37" s="90" t="s">
        <v>1414</v>
      </c>
      <c r="AR37" s="126" t="s">
        <v>1414</v>
      </c>
      <c r="AS37" s="37"/>
      <c r="AT37" s="90">
        <v>0</v>
      </c>
      <c r="AU37" s="90">
        <v>225000</v>
      </c>
      <c r="AV37" s="34" t="s">
        <v>265</v>
      </c>
      <c r="AW37" s="34" t="s">
        <v>20</v>
      </c>
      <c r="AX37" s="34" t="s">
        <v>1121</v>
      </c>
      <c r="AY37" s="34" t="s">
        <v>479</v>
      </c>
      <c r="AZ37" s="34" t="s">
        <v>507</v>
      </c>
      <c r="BA37" s="212"/>
      <c r="BB37" s="212"/>
      <c r="BC37" s="212"/>
      <c r="BD37" s="34"/>
      <c r="BE37" s="34"/>
      <c r="BF37" s="20"/>
      <c r="BG37" s="20"/>
      <c r="BH37" s="20"/>
      <c r="BI37" s="20"/>
      <c r="BJ37" s="20"/>
    </row>
    <row r="38" spans="2:62" ht="24" customHeight="1">
      <c r="B38" s="5"/>
      <c r="C38" s="6"/>
      <c r="D38" s="17"/>
      <c r="E38" s="2"/>
      <c r="F38" s="34" t="s">
        <v>1285</v>
      </c>
      <c r="G38" s="34"/>
      <c r="H38" s="2"/>
      <c r="I38" s="2"/>
      <c r="J38" s="2" t="s">
        <v>1485</v>
      </c>
      <c r="K38" s="2" t="s">
        <v>1486</v>
      </c>
      <c r="L38" s="2">
        <v>18</v>
      </c>
      <c r="M38" s="31">
        <v>3210227</v>
      </c>
      <c r="N38" s="31" t="s">
        <v>1207</v>
      </c>
      <c r="O38" s="31" t="s">
        <v>1208</v>
      </c>
      <c r="P38" s="31" t="s">
        <v>1406</v>
      </c>
      <c r="Q38" s="31" t="s">
        <v>1242</v>
      </c>
      <c r="R38" s="2" t="s">
        <v>1475</v>
      </c>
      <c r="S38" s="31" t="s">
        <v>1475</v>
      </c>
      <c r="T38" s="2">
        <v>8</v>
      </c>
      <c r="U38" s="31" t="s">
        <v>1195</v>
      </c>
      <c r="V38" s="31" t="s">
        <v>1199</v>
      </c>
      <c r="W38" s="2">
        <v>100</v>
      </c>
      <c r="X38" s="31" t="s">
        <v>1423</v>
      </c>
      <c r="Y38" s="34" t="s">
        <v>14</v>
      </c>
      <c r="Z38" s="34" t="s">
        <v>252</v>
      </c>
      <c r="AA38" s="34" t="s">
        <v>274</v>
      </c>
      <c r="AB38" s="34" t="s">
        <v>89</v>
      </c>
      <c r="AC38" s="2">
        <v>168</v>
      </c>
      <c r="AD38" s="31" t="s">
        <v>1482</v>
      </c>
      <c r="AE38" s="31">
        <v>10</v>
      </c>
      <c r="AF38" s="2" t="s">
        <v>1412</v>
      </c>
      <c r="AG38" s="26" t="s">
        <v>1477</v>
      </c>
      <c r="AH38" s="54">
        <v>20021017</v>
      </c>
      <c r="AI38" s="54">
        <v>20021017</v>
      </c>
      <c r="AJ38" s="72" t="s">
        <v>1413</v>
      </c>
      <c r="AK38" s="20">
        <v>540750</v>
      </c>
      <c r="AL38" s="160"/>
      <c r="AM38" s="90" t="s">
        <v>1414</v>
      </c>
      <c r="AN38" s="90" t="s">
        <v>1414</v>
      </c>
      <c r="AO38" s="95" t="s">
        <v>1414</v>
      </c>
      <c r="AP38" s="37">
        <v>1</v>
      </c>
      <c r="AQ38" s="90" t="s">
        <v>1414</v>
      </c>
      <c r="AR38" s="126" t="s">
        <v>1414</v>
      </c>
      <c r="AS38" s="37"/>
      <c r="AT38" s="90">
        <v>0</v>
      </c>
      <c r="AU38" s="90">
        <v>540750</v>
      </c>
      <c r="AV38" s="34" t="s">
        <v>265</v>
      </c>
      <c r="AW38" s="34" t="s">
        <v>20</v>
      </c>
      <c r="AX38" s="34" t="s">
        <v>1121</v>
      </c>
      <c r="AY38" s="34" t="s">
        <v>479</v>
      </c>
      <c r="AZ38" s="34" t="s">
        <v>507</v>
      </c>
      <c r="BA38" s="212"/>
      <c r="BB38" s="212"/>
      <c r="BC38" s="212"/>
      <c r="BD38" s="34"/>
      <c r="BE38" s="34"/>
      <c r="BF38" s="20"/>
      <c r="BG38" s="20"/>
      <c r="BH38" s="20"/>
      <c r="BI38" s="20"/>
      <c r="BJ38" s="20"/>
    </row>
    <row r="39" spans="2:62" ht="24" customHeight="1">
      <c r="B39" s="5"/>
      <c r="C39" s="6"/>
      <c r="D39" s="17"/>
      <c r="E39" s="2"/>
      <c r="F39" s="34" t="s">
        <v>1285</v>
      </c>
      <c r="G39" s="34"/>
      <c r="H39" s="2"/>
      <c r="I39" s="2"/>
      <c r="J39" s="2" t="s">
        <v>2740</v>
      </c>
      <c r="K39" s="2" t="s">
        <v>1487</v>
      </c>
      <c r="L39" s="2">
        <v>18</v>
      </c>
      <c r="M39" s="31">
        <v>3210227</v>
      </c>
      <c r="N39" s="31" t="s">
        <v>1207</v>
      </c>
      <c r="O39" s="31" t="s">
        <v>1208</v>
      </c>
      <c r="P39" s="31" t="s">
        <v>1406</v>
      </c>
      <c r="Q39" s="31" t="s">
        <v>1242</v>
      </c>
      <c r="R39" s="2" t="s">
        <v>1475</v>
      </c>
      <c r="S39" s="31" t="s">
        <v>1475</v>
      </c>
      <c r="T39" s="2">
        <v>8</v>
      </c>
      <c r="U39" s="31" t="s">
        <v>1195</v>
      </c>
      <c r="V39" s="31" t="s">
        <v>1199</v>
      </c>
      <c r="W39" s="2">
        <v>100</v>
      </c>
      <c r="X39" s="31" t="s">
        <v>1423</v>
      </c>
      <c r="Y39" s="34" t="s">
        <v>14</v>
      </c>
      <c r="Z39" s="34" t="s">
        <v>252</v>
      </c>
      <c r="AA39" s="34" t="s">
        <v>274</v>
      </c>
      <c r="AB39" s="34" t="s">
        <v>89</v>
      </c>
      <c r="AC39" s="2">
        <v>168</v>
      </c>
      <c r="AD39" s="31" t="s">
        <v>1482</v>
      </c>
      <c r="AE39" s="31">
        <v>10</v>
      </c>
      <c r="AF39" s="2" t="s">
        <v>1412</v>
      </c>
      <c r="AG39" s="26" t="s">
        <v>1477</v>
      </c>
      <c r="AH39" s="54">
        <v>20030722</v>
      </c>
      <c r="AI39" s="54">
        <v>20030722</v>
      </c>
      <c r="AJ39" s="72" t="s">
        <v>1413</v>
      </c>
      <c r="AK39" s="20">
        <v>255150</v>
      </c>
      <c r="AL39" s="160"/>
      <c r="AM39" s="90" t="s">
        <v>1414</v>
      </c>
      <c r="AN39" s="90" t="s">
        <v>1414</v>
      </c>
      <c r="AO39" s="95" t="s">
        <v>1414</v>
      </c>
      <c r="AP39" s="37">
        <v>1</v>
      </c>
      <c r="AQ39" s="90" t="s">
        <v>1414</v>
      </c>
      <c r="AR39" s="126" t="s">
        <v>1414</v>
      </c>
      <c r="AS39" s="37"/>
      <c r="AT39" s="90">
        <v>0</v>
      </c>
      <c r="AU39" s="90">
        <v>255150</v>
      </c>
      <c r="AV39" s="34" t="s">
        <v>265</v>
      </c>
      <c r="AW39" s="34" t="s">
        <v>20</v>
      </c>
      <c r="AX39" s="34" t="s">
        <v>1121</v>
      </c>
      <c r="AY39" s="34" t="s">
        <v>479</v>
      </c>
      <c r="AZ39" s="34" t="s">
        <v>507</v>
      </c>
      <c r="BA39" s="212"/>
      <c r="BB39" s="212"/>
      <c r="BC39" s="212"/>
      <c r="BD39" s="34"/>
      <c r="BE39" s="34"/>
      <c r="BF39" s="20"/>
      <c r="BG39" s="20"/>
      <c r="BH39" s="20"/>
      <c r="BI39" s="20"/>
      <c r="BJ39" s="20"/>
    </row>
    <row r="40" spans="2:62" ht="24" customHeight="1">
      <c r="B40" s="5"/>
      <c r="C40" s="6"/>
      <c r="D40" s="17"/>
      <c r="E40" s="2"/>
      <c r="F40" s="34" t="s">
        <v>1285</v>
      </c>
      <c r="G40" s="34"/>
      <c r="H40" s="2"/>
      <c r="I40" s="2"/>
      <c r="J40" s="2" t="s">
        <v>1488</v>
      </c>
      <c r="K40" s="2" t="s">
        <v>1489</v>
      </c>
      <c r="L40" s="2">
        <v>18</v>
      </c>
      <c r="M40" s="31">
        <v>3210227</v>
      </c>
      <c r="N40" s="31" t="s">
        <v>1207</v>
      </c>
      <c r="O40" s="31" t="s">
        <v>1208</v>
      </c>
      <c r="P40" s="31" t="s">
        <v>1406</v>
      </c>
      <c r="Q40" s="31" t="s">
        <v>1242</v>
      </c>
      <c r="R40" s="2" t="s">
        <v>1475</v>
      </c>
      <c r="S40" s="31" t="s">
        <v>1475</v>
      </c>
      <c r="T40" s="2">
        <v>8</v>
      </c>
      <c r="U40" s="31" t="s">
        <v>1195</v>
      </c>
      <c r="V40" s="31" t="s">
        <v>1199</v>
      </c>
      <c r="W40" s="2">
        <v>100</v>
      </c>
      <c r="X40" s="31" t="s">
        <v>1423</v>
      </c>
      <c r="Y40" s="34" t="s">
        <v>14</v>
      </c>
      <c r="Z40" s="34" t="s">
        <v>252</v>
      </c>
      <c r="AA40" s="34" t="s">
        <v>274</v>
      </c>
      <c r="AB40" s="34" t="s">
        <v>89</v>
      </c>
      <c r="AC40" s="2">
        <v>169</v>
      </c>
      <c r="AD40" s="31" t="s">
        <v>1476</v>
      </c>
      <c r="AE40" s="31">
        <v>15</v>
      </c>
      <c r="AF40" s="2" t="s">
        <v>1412</v>
      </c>
      <c r="AG40" s="26" t="s">
        <v>1477</v>
      </c>
      <c r="AH40" s="54">
        <v>20040603</v>
      </c>
      <c r="AI40" s="54">
        <v>20040603</v>
      </c>
      <c r="AJ40" s="72" t="s">
        <v>1413</v>
      </c>
      <c r="AK40" s="20">
        <v>145350</v>
      </c>
      <c r="AL40" s="160"/>
      <c r="AM40" s="90" t="s">
        <v>1414</v>
      </c>
      <c r="AN40" s="90" t="s">
        <v>1414</v>
      </c>
      <c r="AO40" s="95" t="s">
        <v>1414</v>
      </c>
      <c r="AP40" s="37">
        <v>1</v>
      </c>
      <c r="AQ40" s="90" t="s">
        <v>1414</v>
      </c>
      <c r="AR40" s="126" t="s">
        <v>1414</v>
      </c>
      <c r="AS40" s="37"/>
      <c r="AT40" s="90">
        <v>0</v>
      </c>
      <c r="AU40" s="90">
        <v>145350</v>
      </c>
      <c r="AV40" s="34" t="s">
        <v>265</v>
      </c>
      <c r="AW40" s="34" t="s">
        <v>20</v>
      </c>
      <c r="AX40" s="34" t="s">
        <v>1121</v>
      </c>
      <c r="AY40" s="34" t="s">
        <v>479</v>
      </c>
      <c r="AZ40" s="34" t="s">
        <v>507</v>
      </c>
      <c r="BA40" s="212"/>
      <c r="BB40" s="212"/>
      <c r="BC40" s="212"/>
      <c r="BD40" s="34"/>
      <c r="BE40" s="34"/>
      <c r="BF40" s="20"/>
      <c r="BG40" s="20"/>
      <c r="BH40" s="20"/>
      <c r="BI40" s="20"/>
      <c r="BJ40" s="20"/>
    </row>
    <row r="41" spans="2:62" ht="24" customHeight="1">
      <c r="B41" s="5"/>
      <c r="C41" s="6"/>
      <c r="D41" s="17"/>
      <c r="E41" s="2"/>
      <c r="F41" s="34" t="s">
        <v>1285</v>
      </c>
      <c r="G41" s="34"/>
      <c r="H41" s="2"/>
      <c r="I41" s="2"/>
      <c r="J41" s="2" t="s">
        <v>1490</v>
      </c>
      <c r="K41" s="2" t="s">
        <v>1491</v>
      </c>
      <c r="L41" s="2">
        <v>18</v>
      </c>
      <c r="M41" s="31">
        <v>3210227</v>
      </c>
      <c r="N41" s="31" t="s">
        <v>1207</v>
      </c>
      <c r="O41" s="31" t="s">
        <v>1208</v>
      </c>
      <c r="P41" s="31" t="s">
        <v>1406</v>
      </c>
      <c r="Q41" s="31" t="s">
        <v>1242</v>
      </c>
      <c r="R41" s="2" t="s">
        <v>1475</v>
      </c>
      <c r="S41" s="31" t="s">
        <v>1475</v>
      </c>
      <c r="T41" s="2">
        <v>8</v>
      </c>
      <c r="U41" s="31" t="s">
        <v>1195</v>
      </c>
      <c r="V41" s="31" t="s">
        <v>1199</v>
      </c>
      <c r="W41" s="2">
        <v>100</v>
      </c>
      <c r="X41" s="31" t="s">
        <v>1423</v>
      </c>
      <c r="Y41" s="34" t="s">
        <v>14</v>
      </c>
      <c r="Z41" s="34" t="s">
        <v>252</v>
      </c>
      <c r="AA41" s="34" t="s">
        <v>274</v>
      </c>
      <c r="AB41" s="34" t="s">
        <v>89</v>
      </c>
      <c r="AC41" s="2">
        <v>169</v>
      </c>
      <c r="AD41" s="31" t="s">
        <v>1476</v>
      </c>
      <c r="AE41" s="31">
        <v>15</v>
      </c>
      <c r="AF41" s="2" t="s">
        <v>1412</v>
      </c>
      <c r="AG41" s="26" t="s">
        <v>1477</v>
      </c>
      <c r="AH41" s="54">
        <v>20010608</v>
      </c>
      <c r="AI41" s="54">
        <v>20010608</v>
      </c>
      <c r="AJ41" s="72" t="s">
        <v>1413</v>
      </c>
      <c r="AK41" s="20">
        <v>895020</v>
      </c>
      <c r="AL41" s="160"/>
      <c r="AM41" s="90" t="s">
        <v>1414</v>
      </c>
      <c r="AN41" s="90" t="s">
        <v>1414</v>
      </c>
      <c r="AO41" s="95" t="s">
        <v>1414</v>
      </c>
      <c r="AP41" s="37">
        <v>1</v>
      </c>
      <c r="AQ41" s="90" t="s">
        <v>1414</v>
      </c>
      <c r="AR41" s="126" t="s">
        <v>1414</v>
      </c>
      <c r="AS41" s="37"/>
      <c r="AT41" s="90">
        <v>0</v>
      </c>
      <c r="AU41" s="90">
        <v>895020</v>
      </c>
      <c r="AV41" s="34" t="s">
        <v>265</v>
      </c>
      <c r="AW41" s="34" t="s">
        <v>20</v>
      </c>
      <c r="AX41" s="34" t="s">
        <v>1121</v>
      </c>
      <c r="AY41" s="34" t="s">
        <v>479</v>
      </c>
      <c r="AZ41" s="34" t="s">
        <v>507</v>
      </c>
      <c r="BA41" s="212"/>
      <c r="BB41" s="212"/>
      <c r="BC41" s="212"/>
      <c r="BD41" s="34"/>
      <c r="BE41" s="34"/>
      <c r="BF41" s="20"/>
      <c r="BG41" s="20"/>
      <c r="BH41" s="20"/>
      <c r="BI41" s="20"/>
      <c r="BJ41" s="20"/>
    </row>
    <row r="42" spans="2:62" ht="24" customHeight="1">
      <c r="B42" s="5"/>
      <c r="C42" s="6"/>
      <c r="D42" s="17"/>
      <c r="E42" s="2"/>
      <c r="F42" s="34" t="s">
        <v>1285</v>
      </c>
      <c r="G42" s="34"/>
      <c r="H42" s="2"/>
      <c r="I42" s="2"/>
      <c r="J42" s="2" t="s">
        <v>1492</v>
      </c>
      <c r="K42" s="2" t="s">
        <v>1493</v>
      </c>
      <c r="L42" s="2">
        <v>18</v>
      </c>
      <c r="M42" s="31">
        <v>3210227</v>
      </c>
      <c r="N42" s="31" t="s">
        <v>1207</v>
      </c>
      <c r="O42" s="31" t="s">
        <v>1208</v>
      </c>
      <c r="P42" s="31" t="s">
        <v>1406</v>
      </c>
      <c r="Q42" s="31" t="s">
        <v>1242</v>
      </c>
      <c r="R42" s="2" t="s">
        <v>1475</v>
      </c>
      <c r="S42" s="31" t="s">
        <v>1475</v>
      </c>
      <c r="T42" s="2">
        <v>8</v>
      </c>
      <c r="U42" s="31" t="s">
        <v>1195</v>
      </c>
      <c r="V42" s="31" t="s">
        <v>1199</v>
      </c>
      <c r="W42" s="2">
        <v>100</v>
      </c>
      <c r="X42" s="31" t="s">
        <v>1423</v>
      </c>
      <c r="Y42" s="34" t="s">
        <v>14</v>
      </c>
      <c r="Z42" s="34" t="s">
        <v>252</v>
      </c>
      <c r="AA42" s="34" t="s">
        <v>274</v>
      </c>
      <c r="AB42" s="34" t="s">
        <v>89</v>
      </c>
      <c r="AC42" s="2">
        <v>169</v>
      </c>
      <c r="AD42" s="31" t="s">
        <v>1476</v>
      </c>
      <c r="AE42" s="31">
        <v>15</v>
      </c>
      <c r="AF42" s="2" t="s">
        <v>1412</v>
      </c>
      <c r="AG42" s="26" t="s">
        <v>1477</v>
      </c>
      <c r="AH42" s="54">
        <v>19850613</v>
      </c>
      <c r="AI42" s="54">
        <v>19850613</v>
      </c>
      <c r="AJ42" s="72" t="s">
        <v>1413</v>
      </c>
      <c r="AK42" s="20">
        <v>231500</v>
      </c>
      <c r="AL42" s="160"/>
      <c r="AM42" s="90" t="s">
        <v>1414</v>
      </c>
      <c r="AN42" s="90" t="s">
        <v>1414</v>
      </c>
      <c r="AO42" s="95" t="s">
        <v>1414</v>
      </c>
      <c r="AP42" s="37">
        <v>1</v>
      </c>
      <c r="AQ42" s="90" t="s">
        <v>1414</v>
      </c>
      <c r="AR42" s="126" t="s">
        <v>1414</v>
      </c>
      <c r="AS42" s="37"/>
      <c r="AT42" s="90">
        <v>0</v>
      </c>
      <c r="AU42" s="90">
        <v>231500</v>
      </c>
      <c r="AV42" s="34" t="s">
        <v>265</v>
      </c>
      <c r="AW42" s="34" t="s">
        <v>20</v>
      </c>
      <c r="AX42" s="34" t="s">
        <v>1121</v>
      </c>
      <c r="AY42" s="34" t="s">
        <v>479</v>
      </c>
      <c r="AZ42" s="34" t="s">
        <v>507</v>
      </c>
      <c r="BA42" s="212"/>
      <c r="BB42" s="212"/>
      <c r="BC42" s="212"/>
      <c r="BD42" s="34"/>
      <c r="BE42" s="34"/>
      <c r="BF42" s="20"/>
      <c r="BG42" s="20"/>
      <c r="BH42" s="20"/>
      <c r="BI42" s="20"/>
      <c r="BJ42" s="20"/>
    </row>
    <row r="43" spans="2:62" ht="24" customHeight="1">
      <c r="B43" s="5"/>
      <c r="C43" s="6"/>
      <c r="D43" s="17"/>
      <c r="E43" s="2"/>
      <c r="F43" s="34" t="s">
        <v>1285</v>
      </c>
      <c r="G43" s="34"/>
      <c r="H43" s="2"/>
      <c r="I43" s="2"/>
      <c r="J43" s="2" t="s">
        <v>2741</v>
      </c>
      <c r="K43" s="2" t="s">
        <v>1494</v>
      </c>
      <c r="L43" s="2">
        <v>18</v>
      </c>
      <c r="M43" s="31">
        <v>3210227</v>
      </c>
      <c r="N43" s="31" t="s">
        <v>1207</v>
      </c>
      <c r="O43" s="31" t="s">
        <v>1208</v>
      </c>
      <c r="P43" s="31" t="s">
        <v>1406</v>
      </c>
      <c r="Q43" s="31" t="s">
        <v>1242</v>
      </c>
      <c r="R43" s="2" t="s">
        <v>1475</v>
      </c>
      <c r="S43" s="31" t="s">
        <v>1475</v>
      </c>
      <c r="T43" s="2">
        <v>8</v>
      </c>
      <c r="U43" s="31" t="s">
        <v>1195</v>
      </c>
      <c r="V43" s="31" t="s">
        <v>1199</v>
      </c>
      <c r="W43" s="2">
        <v>100</v>
      </c>
      <c r="X43" s="31" t="s">
        <v>1423</v>
      </c>
      <c r="Y43" s="34" t="s">
        <v>14</v>
      </c>
      <c r="Z43" s="34" t="s">
        <v>252</v>
      </c>
      <c r="AA43" s="34" t="s">
        <v>274</v>
      </c>
      <c r="AB43" s="34" t="s">
        <v>89</v>
      </c>
      <c r="AC43" s="2">
        <v>169</v>
      </c>
      <c r="AD43" s="31" t="s">
        <v>1476</v>
      </c>
      <c r="AE43" s="31">
        <v>15</v>
      </c>
      <c r="AF43" s="2" t="s">
        <v>1412</v>
      </c>
      <c r="AG43" s="26" t="s">
        <v>1477</v>
      </c>
      <c r="AH43" s="54">
        <v>20030519</v>
      </c>
      <c r="AI43" s="54">
        <v>20030519</v>
      </c>
      <c r="AJ43" s="72" t="s">
        <v>1413</v>
      </c>
      <c r="AK43" s="20">
        <v>179970</v>
      </c>
      <c r="AL43" s="160"/>
      <c r="AM43" s="90" t="s">
        <v>1414</v>
      </c>
      <c r="AN43" s="90" t="s">
        <v>1414</v>
      </c>
      <c r="AO43" s="95" t="s">
        <v>1414</v>
      </c>
      <c r="AP43" s="37">
        <v>1</v>
      </c>
      <c r="AQ43" s="90" t="s">
        <v>1414</v>
      </c>
      <c r="AR43" s="126" t="s">
        <v>1414</v>
      </c>
      <c r="AS43" s="37"/>
      <c r="AT43" s="90">
        <v>0</v>
      </c>
      <c r="AU43" s="90">
        <v>179970</v>
      </c>
      <c r="AV43" s="34" t="s">
        <v>265</v>
      </c>
      <c r="AW43" s="34" t="s">
        <v>20</v>
      </c>
      <c r="AX43" s="34" t="s">
        <v>1121</v>
      </c>
      <c r="AY43" s="34" t="s">
        <v>479</v>
      </c>
      <c r="AZ43" s="34" t="s">
        <v>507</v>
      </c>
      <c r="BA43" s="212"/>
      <c r="BB43" s="212"/>
      <c r="BC43" s="212"/>
      <c r="BD43" s="34"/>
      <c r="BE43" s="34"/>
      <c r="BF43" s="20"/>
      <c r="BG43" s="20"/>
      <c r="BH43" s="20"/>
      <c r="BI43" s="20"/>
      <c r="BJ43" s="20"/>
    </row>
    <row r="44" spans="2:62" ht="24" customHeight="1">
      <c r="B44" s="5"/>
      <c r="C44" s="6"/>
      <c r="D44" s="17"/>
      <c r="E44" s="2"/>
      <c r="F44" s="34" t="s">
        <v>1286</v>
      </c>
      <c r="G44" s="34"/>
      <c r="H44" s="2"/>
      <c r="I44" s="2"/>
      <c r="J44" s="2" t="s">
        <v>1473</v>
      </c>
      <c r="K44" s="2" t="s">
        <v>1474</v>
      </c>
      <c r="L44" s="2">
        <v>31</v>
      </c>
      <c r="M44" s="31">
        <v>3210201</v>
      </c>
      <c r="N44" s="31" t="s">
        <v>1207</v>
      </c>
      <c r="O44" s="31" t="s">
        <v>1208</v>
      </c>
      <c r="P44" s="31" t="s">
        <v>1267</v>
      </c>
      <c r="Q44" s="31" t="s">
        <v>1268</v>
      </c>
      <c r="R44" s="2" t="s">
        <v>1495</v>
      </c>
      <c r="S44" s="31" t="s">
        <v>1495</v>
      </c>
      <c r="T44" s="2">
        <v>8</v>
      </c>
      <c r="U44" s="31" t="s">
        <v>1195</v>
      </c>
      <c r="V44" s="31" t="s">
        <v>1199</v>
      </c>
      <c r="W44" s="2">
        <v>100</v>
      </c>
      <c r="X44" s="31" t="s">
        <v>1423</v>
      </c>
      <c r="Y44" s="34" t="s">
        <v>14</v>
      </c>
      <c r="Z44" s="34" t="s">
        <v>252</v>
      </c>
      <c r="AA44" s="34" t="s">
        <v>274</v>
      </c>
      <c r="AB44" s="34" t="s">
        <v>89</v>
      </c>
      <c r="AC44" s="2">
        <v>168</v>
      </c>
      <c r="AD44" s="31" t="s">
        <v>1482</v>
      </c>
      <c r="AE44" s="31">
        <v>10</v>
      </c>
      <c r="AF44" s="2" t="s">
        <v>1412</v>
      </c>
      <c r="AG44" s="26" t="s">
        <v>1477</v>
      </c>
      <c r="AH44" s="54">
        <v>19840301</v>
      </c>
      <c r="AI44" s="240">
        <v>19840301</v>
      </c>
      <c r="AJ44" s="72" t="s">
        <v>1425</v>
      </c>
      <c r="AK44" s="20"/>
      <c r="AL44" s="160">
        <v>3</v>
      </c>
      <c r="AM44" s="90" t="s">
        <v>1478</v>
      </c>
      <c r="AN44" s="90" t="s">
        <v>1479</v>
      </c>
      <c r="AO44" s="95">
        <v>1800</v>
      </c>
      <c r="AP44" s="37">
        <v>201</v>
      </c>
      <c r="AQ44" s="90" t="s">
        <v>1480</v>
      </c>
      <c r="AR44" s="126">
        <v>361800</v>
      </c>
      <c r="AS44" s="37"/>
      <c r="AT44" s="90">
        <v>361800</v>
      </c>
      <c r="AU44" s="90">
        <v>361800</v>
      </c>
      <c r="AV44" s="34" t="s">
        <v>265</v>
      </c>
      <c r="AW44" s="34" t="s">
        <v>20</v>
      </c>
      <c r="AX44" s="34" t="s">
        <v>1121</v>
      </c>
      <c r="AY44" s="34" t="s">
        <v>479</v>
      </c>
      <c r="AZ44" s="34" t="s">
        <v>507</v>
      </c>
      <c r="BA44" s="212"/>
      <c r="BB44" s="212"/>
      <c r="BC44" s="212"/>
      <c r="BD44" s="34"/>
      <c r="BE44" s="34"/>
      <c r="BF44" s="20"/>
      <c r="BG44" s="20"/>
      <c r="BH44" s="20"/>
      <c r="BI44" s="20"/>
      <c r="BJ44" s="20"/>
    </row>
    <row r="45" spans="2:62" ht="24" customHeight="1">
      <c r="B45" s="5"/>
      <c r="C45" s="6"/>
      <c r="D45" s="17"/>
      <c r="E45" s="2"/>
      <c r="F45" s="34" t="s">
        <v>1286</v>
      </c>
      <c r="G45" s="34"/>
      <c r="H45" s="2"/>
      <c r="I45" s="2"/>
      <c r="J45" s="2" t="s">
        <v>2739</v>
      </c>
      <c r="K45" s="2" t="s">
        <v>1481</v>
      </c>
      <c r="L45" s="2">
        <v>31</v>
      </c>
      <c r="M45" s="31">
        <v>3210201</v>
      </c>
      <c r="N45" s="31" t="s">
        <v>1207</v>
      </c>
      <c r="O45" s="31" t="s">
        <v>1208</v>
      </c>
      <c r="P45" s="31" t="s">
        <v>1267</v>
      </c>
      <c r="Q45" s="31" t="s">
        <v>1268</v>
      </c>
      <c r="R45" s="2" t="s">
        <v>1495</v>
      </c>
      <c r="S45" s="31" t="s">
        <v>1495</v>
      </c>
      <c r="T45" s="2">
        <v>8</v>
      </c>
      <c r="U45" s="31" t="s">
        <v>1195</v>
      </c>
      <c r="V45" s="31" t="s">
        <v>1199</v>
      </c>
      <c r="W45" s="2">
        <v>100</v>
      </c>
      <c r="X45" s="31" t="s">
        <v>1423</v>
      </c>
      <c r="Y45" s="34" t="s">
        <v>14</v>
      </c>
      <c r="Z45" s="34" t="s">
        <v>252</v>
      </c>
      <c r="AA45" s="34" t="s">
        <v>274</v>
      </c>
      <c r="AB45" s="34" t="s">
        <v>89</v>
      </c>
      <c r="AC45" s="2">
        <v>168</v>
      </c>
      <c r="AD45" s="31" t="s">
        <v>1482</v>
      </c>
      <c r="AE45" s="31">
        <v>10</v>
      </c>
      <c r="AF45" s="2" t="s">
        <v>1412</v>
      </c>
      <c r="AG45" s="26" t="s">
        <v>1477</v>
      </c>
      <c r="AH45" s="54">
        <v>19840301</v>
      </c>
      <c r="AI45" s="240">
        <v>19840301</v>
      </c>
      <c r="AJ45" s="72" t="s">
        <v>1425</v>
      </c>
      <c r="AK45" s="239"/>
      <c r="AL45" s="160">
        <v>8</v>
      </c>
      <c r="AM45" s="90" t="s">
        <v>1496</v>
      </c>
      <c r="AN45" s="90">
        <v>0</v>
      </c>
      <c r="AO45" s="95">
        <v>386400</v>
      </c>
      <c r="AP45" s="37">
        <v>1</v>
      </c>
      <c r="AQ45" s="90" t="s">
        <v>1497</v>
      </c>
      <c r="AR45" s="126">
        <v>386400</v>
      </c>
      <c r="AS45" s="37"/>
      <c r="AT45" s="90">
        <v>386400</v>
      </c>
      <c r="AU45" s="90">
        <v>386400</v>
      </c>
      <c r="AV45" s="34" t="s">
        <v>265</v>
      </c>
      <c r="AW45" s="34" t="s">
        <v>20</v>
      </c>
      <c r="AX45" s="34" t="s">
        <v>1121</v>
      </c>
      <c r="AY45" s="34" t="s">
        <v>479</v>
      </c>
      <c r="AZ45" s="34" t="s">
        <v>507</v>
      </c>
      <c r="BA45" s="212"/>
      <c r="BB45" s="212"/>
      <c r="BC45" s="212"/>
      <c r="BD45" s="34"/>
      <c r="BE45" s="34"/>
      <c r="BF45" s="20"/>
      <c r="BG45" s="20"/>
      <c r="BH45" s="20"/>
      <c r="BI45" s="20"/>
      <c r="BJ45" s="20"/>
    </row>
    <row r="46" spans="2:62" ht="24" customHeight="1">
      <c r="B46" s="5"/>
      <c r="C46" s="6"/>
      <c r="D46" s="17"/>
      <c r="E46" s="2"/>
      <c r="F46" s="34" t="s">
        <v>1286</v>
      </c>
      <c r="G46" s="34"/>
      <c r="H46" s="2"/>
      <c r="I46" s="2"/>
      <c r="J46" s="2" t="s">
        <v>1483</v>
      </c>
      <c r="K46" s="2" t="s">
        <v>1484</v>
      </c>
      <c r="L46" s="2">
        <v>31</v>
      </c>
      <c r="M46" s="31">
        <v>3210201</v>
      </c>
      <c r="N46" s="31" t="s">
        <v>1207</v>
      </c>
      <c r="O46" s="31" t="s">
        <v>1208</v>
      </c>
      <c r="P46" s="31" t="s">
        <v>1267</v>
      </c>
      <c r="Q46" s="31" t="s">
        <v>1268</v>
      </c>
      <c r="R46" s="2" t="s">
        <v>1495</v>
      </c>
      <c r="S46" s="31" t="s">
        <v>1495</v>
      </c>
      <c r="T46" s="2">
        <v>8</v>
      </c>
      <c r="U46" s="31" t="s">
        <v>1195</v>
      </c>
      <c r="V46" s="31" t="s">
        <v>1199</v>
      </c>
      <c r="W46" s="2">
        <v>100</v>
      </c>
      <c r="X46" s="31" t="s">
        <v>1423</v>
      </c>
      <c r="Y46" s="34" t="s">
        <v>14</v>
      </c>
      <c r="Z46" s="34" t="s">
        <v>252</v>
      </c>
      <c r="AA46" s="34" t="s">
        <v>274</v>
      </c>
      <c r="AB46" s="34" t="s">
        <v>89</v>
      </c>
      <c r="AC46" s="2">
        <v>169</v>
      </c>
      <c r="AD46" s="31" t="s">
        <v>1476</v>
      </c>
      <c r="AE46" s="31">
        <v>15</v>
      </c>
      <c r="AF46" s="2" t="s">
        <v>1412</v>
      </c>
      <c r="AG46" s="26" t="s">
        <v>1477</v>
      </c>
      <c r="AH46" s="54">
        <v>20110701</v>
      </c>
      <c r="AI46" s="54">
        <v>20110701</v>
      </c>
      <c r="AJ46" s="72" t="s">
        <v>1425</v>
      </c>
      <c r="AK46" s="20"/>
      <c r="AL46" s="160">
        <v>9</v>
      </c>
      <c r="AM46" s="90" t="s">
        <v>1498</v>
      </c>
      <c r="AN46" s="90">
        <v>0</v>
      </c>
      <c r="AO46" s="95">
        <v>225000</v>
      </c>
      <c r="AP46" s="37">
        <v>1</v>
      </c>
      <c r="AQ46" s="90" t="s">
        <v>1497</v>
      </c>
      <c r="AR46" s="126">
        <v>225000</v>
      </c>
      <c r="AS46" s="37"/>
      <c r="AT46" s="90">
        <v>225000</v>
      </c>
      <c r="AU46" s="90">
        <v>225000</v>
      </c>
      <c r="AV46" s="34" t="s">
        <v>265</v>
      </c>
      <c r="AW46" s="34" t="s">
        <v>20</v>
      </c>
      <c r="AX46" s="34" t="s">
        <v>1121</v>
      </c>
      <c r="AY46" s="34" t="s">
        <v>479</v>
      </c>
      <c r="AZ46" s="34" t="s">
        <v>507</v>
      </c>
      <c r="BA46" s="212"/>
      <c r="BB46" s="212"/>
      <c r="BC46" s="212"/>
      <c r="BD46" s="34"/>
      <c r="BE46" s="34"/>
      <c r="BF46" s="20"/>
      <c r="BG46" s="20"/>
      <c r="BH46" s="20"/>
      <c r="BI46" s="20"/>
      <c r="BJ46" s="20"/>
    </row>
    <row r="47" spans="2:62" ht="24" customHeight="1">
      <c r="B47" s="5"/>
      <c r="C47" s="6"/>
      <c r="D47" s="17"/>
      <c r="E47" s="2"/>
      <c r="F47" s="34" t="s">
        <v>1286</v>
      </c>
      <c r="G47" s="34"/>
      <c r="H47" s="2"/>
      <c r="I47" s="2"/>
      <c r="J47" s="2" t="s">
        <v>1485</v>
      </c>
      <c r="K47" s="2" t="s">
        <v>1486</v>
      </c>
      <c r="L47" s="2">
        <v>31</v>
      </c>
      <c r="M47" s="31">
        <v>3210201</v>
      </c>
      <c r="N47" s="31" t="s">
        <v>1207</v>
      </c>
      <c r="O47" s="31" t="s">
        <v>1208</v>
      </c>
      <c r="P47" s="31" t="s">
        <v>1267</v>
      </c>
      <c r="Q47" s="31" t="s">
        <v>1268</v>
      </c>
      <c r="R47" s="2" t="s">
        <v>1495</v>
      </c>
      <c r="S47" s="31" t="s">
        <v>1495</v>
      </c>
      <c r="T47" s="2">
        <v>8</v>
      </c>
      <c r="U47" s="31" t="s">
        <v>1195</v>
      </c>
      <c r="V47" s="31" t="s">
        <v>1199</v>
      </c>
      <c r="W47" s="2">
        <v>100</v>
      </c>
      <c r="X47" s="31" t="s">
        <v>1423</v>
      </c>
      <c r="Y47" s="34" t="s">
        <v>14</v>
      </c>
      <c r="Z47" s="34" t="s">
        <v>252</v>
      </c>
      <c r="AA47" s="34" t="s">
        <v>274</v>
      </c>
      <c r="AB47" s="34" t="s">
        <v>89</v>
      </c>
      <c r="AC47" s="2">
        <v>168</v>
      </c>
      <c r="AD47" s="31" t="s">
        <v>1482</v>
      </c>
      <c r="AE47" s="31">
        <v>10</v>
      </c>
      <c r="AF47" s="2" t="s">
        <v>1412</v>
      </c>
      <c r="AG47" s="26" t="s">
        <v>1477</v>
      </c>
      <c r="AH47" s="54">
        <v>20001201</v>
      </c>
      <c r="AI47" s="54">
        <v>20001201</v>
      </c>
      <c r="AJ47" s="72" t="s">
        <v>1413</v>
      </c>
      <c r="AK47" s="20">
        <v>400000</v>
      </c>
      <c r="AL47" s="160"/>
      <c r="AM47" s="90" t="s">
        <v>1414</v>
      </c>
      <c r="AN47" s="90" t="s">
        <v>1414</v>
      </c>
      <c r="AO47" s="95" t="s">
        <v>1414</v>
      </c>
      <c r="AP47" s="37">
        <v>1</v>
      </c>
      <c r="AQ47" s="90" t="s">
        <v>1414</v>
      </c>
      <c r="AR47" s="126" t="s">
        <v>1414</v>
      </c>
      <c r="AS47" s="37"/>
      <c r="AT47" s="90">
        <v>0</v>
      </c>
      <c r="AU47" s="90">
        <v>400000</v>
      </c>
      <c r="AV47" s="34" t="s">
        <v>265</v>
      </c>
      <c r="AW47" s="34" t="s">
        <v>20</v>
      </c>
      <c r="AX47" s="34" t="s">
        <v>1121</v>
      </c>
      <c r="AY47" s="34" t="s">
        <v>479</v>
      </c>
      <c r="AZ47" s="34" t="s">
        <v>507</v>
      </c>
      <c r="BA47" s="212"/>
      <c r="BB47" s="212"/>
      <c r="BC47" s="212"/>
      <c r="BD47" s="34"/>
      <c r="BE47" s="34"/>
      <c r="BF47" s="20"/>
      <c r="BG47" s="20"/>
      <c r="BH47" s="20"/>
      <c r="BI47" s="20"/>
      <c r="BJ47" s="20"/>
    </row>
    <row r="48" spans="2:62" ht="24" customHeight="1">
      <c r="B48" s="5"/>
      <c r="C48" s="6"/>
      <c r="D48" s="17"/>
      <c r="E48" s="2"/>
      <c r="F48" s="34" t="s">
        <v>1286</v>
      </c>
      <c r="G48" s="34"/>
      <c r="H48" s="2"/>
      <c r="I48" s="2"/>
      <c r="J48" s="2" t="s">
        <v>2740</v>
      </c>
      <c r="K48" s="2" t="s">
        <v>1487</v>
      </c>
      <c r="L48" s="2">
        <v>31</v>
      </c>
      <c r="M48" s="31">
        <v>3210201</v>
      </c>
      <c r="N48" s="31" t="s">
        <v>1207</v>
      </c>
      <c r="O48" s="31" t="s">
        <v>1208</v>
      </c>
      <c r="P48" s="31" t="s">
        <v>1267</v>
      </c>
      <c r="Q48" s="31" t="s">
        <v>1268</v>
      </c>
      <c r="R48" s="2" t="s">
        <v>1495</v>
      </c>
      <c r="S48" s="31" t="s">
        <v>1495</v>
      </c>
      <c r="T48" s="2">
        <v>8</v>
      </c>
      <c r="U48" s="31" t="s">
        <v>1195</v>
      </c>
      <c r="V48" s="31" t="s">
        <v>1199</v>
      </c>
      <c r="W48" s="2">
        <v>100</v>
      </c>
      <c r="X48" s="31" t="s">
        <v>1423</v>
      </c>
      <c r="Y48" s="34" t="s">
        <v>14</v>
      </c>
      <c r="Z48" s="34" t="s">
        <v>252</v>
      </c>
      <c r="AA48" s="34" t="s">
        <v>274</v>
      </c>
      <c r="AB48" s="34" t="s">
        <v>89</v>
      </c>
      <c r="AC48" s="2">
        <v>168</v>
      </c>
      <c r="AD48" s="31" t="s">
        <v>1482</v>
      </c>
      <c r="AE48" s="31">
        <v>10</v>
      </c>
      <c r="AF48" s="2" t="s">
        <v>1412</v>
      </c>
      <c r="AG48" s="26" t="s">
        <v>1477</v>
      </c>
      <c r="AH48" s="54">
        <v>19840301</v>
      </c>
      <c r="AI48" s="240">
        <v>19840301</v>
      </c>
      <c r="AJ48" s="72" t="s">
        <v>1425</v>
      </c>
      <c r="AK48" s="20"/>
      <c r="AL48" s="160">
        <v>11</v>
      </c>
      <c r="AM48" s="90" t="s">
        <v>1496</v>
      </c>
      <c r="AN48" s="90">
        <v>0</v>
      </c>
      <c r="AO48" s="95">
        <v>386400</v>
      </c>
      <c r="AP48" s="37">
        <v>1</v>
      </c>
      <c r="AQ48" s="90" t="s">
        <v>1497</v>
      </c>
      <c r="AR48" s="126">
        <v>386400</v>
      </c>
      <c r="AS48" s="37"/>
      <c r="AT48" s="90">
        <v>386400</v>
      </c>
      <c r="AU48" s="90">
        <v>386400</v>
      </c>
      <c r="AV48" s="34" t="s">
        <v>265</v>
      </c>
      <c r="AW48" s="34" t="s">
        <v>20</v>
      </c>
      <c r="AX48" s="34" t="s">
        <v>1121</v>
      </c>
      <c r="AY48" s="34" t="s">
        <v>479</v>
      </c>
      <c r="AZ48" s="34" t="s">
        <v>507</v>
      </c>
      <c r="BA48" s="212"/>
      <c r="BB48" s="212"/>
      <c r="BC48" s="212"/>
      <c r="BD48" s="34"/>
      <c r="BE48" s="34"/>
      <c r="BF48" s="20"/>
      <c r="BG48" s="20"/>
      <c r="BH48" s="20"/>
      <c r="BI48" s="20"/>
      <c r="BJ48" s="20"/>
    </row>
    <row r="49" spans="2:62" ht="24" customHeight="1">
      <c r="B49" s="5"/>
      <c r="C49" s="6"/>
      <c r="D49" s="17"/>
      <c r="E49" s="2"/>
      <c r="F49" s="34" t="s">
        <v>1286</v>
      </c>
      <c r="G49" s="34"/>
      <c r="H49" s="2"/>
      <c r="I49" s="2"/>
      <c r="J49" s="2" t="s">
        <v>1488</v>
      </c>
      <c r="K49" s="2" t="s">
        <v>1489</v>
      </c>
      <c r="L49" s="2">
        <v>31</v>
      </c>
      <c r="M49" s="31">
        <v>3210201</v>
      </c>
      <c r="N49" s="31" t="s">
        <v>1207</v>
      </c>
      <c r="O49" s="31" t="s">
        <v>1208</v>
      </c>
      <c r="P49" s="31" t="s">
        <v>1267</v>
      </c>
      <c r="Q49" s="31" t="s">
        <v>1268</v>
      </c>
      <c r="R49" s="2" t="s">
        <v>1495</v>
      </c>
      <c r="S49" s="31" t="s">
        <v>1495</v>
      </c>
      <c r="T49" s="2">
        <v>8</v>
      </c>
      <c r="U49" s="31" t="s">
        <v>1195</v>
      </c>
      <c r="V49" s="31" t="s">
        <v>1199</v>
      </c>
      <c r="W49" s="2">
        <v>100</v>
      </c>
      <c r="X49" s="31" t="s">
        <v>1423</v>
      </c>
      <c r="Y49" s="34" t="s">
        <v>14</v>
      </c>
      <c r="Z49" s="34" t="s">
        <v>252</v>
      </c>
      <c r="AA49" s="34" t="s">
        <v>274</v>
      </c>
      <c r="AB49" s="34" t="s">
        <v>89</v>
      </c>
      <c r="AC49" s="2">
        <v>169</v>
      </c>
      <c r="AD49" s="31" t="s">
        <v>1476</v>
      </c>
      <c r="AE49" s="31">
        <v>15</v>
      </c>
      <c r="AF49" s="2" t="s">
        <v>1412</v>
      </c>
      <c r="AG49" s="26" t="s">
        <v>1477</v>
      </c>
      <c r="AH49" s="54">
        <v>19840301</v>
      </c>
      <c r="AI49" s="240">
        <v>19840301</v>
      </c>
      <c r="AJ49" s="72" t="s">
        <v>1425</v>
      </c>
      <c r="AK49" s="20"/>
      <c r="AL49" s="160">
        <v>12</v>
      </c>
      <c r="AM49" s="90" t="s">
        <v>1499</v>
      </c>
      <c r="AN49" s="90">
        <v>0</v>
      </c>
      <c r="AO49" s="95">
        <v>145350</v>
      </c>
      <c r="AP49" s="37">
        <v>1</v>
      </c>
      <c r="AQ49" s="90" t="s">
        <v>1497</v>
      </c>
      <c r="AR49" s="126">
        <v>145350</v>
      </c>
      <c r="AS49" s="37"/>
      <c r="AT49" s="90">
        <v>145350</v>
      </c>
      <c r="AU49" s="90">
        <v>145350</v>
      </c>
      <c r="AV49" s="34" t="s">
        <v>265</v>
      </c>
      <c r="AW49" s="34" t="s">
        <v>20</v>
      </c>
      <c r="AX49" s="34" t="s">
        <v>1121</v>
      </c>
      <c r="AY49" s="34" t="s">
        <v>479</v>
      </c>
      <c r="AZ49" s="34" t="s">
        <v>507</v>
      </c>
      <c r="BA49" s="212"/>
      <c r="BB49" s="212"/>
      <c r="BC49" s="212"/>
      <c r="BD49" s="34"/>
      <c r="BE49" s="34"/>
      <c r="BF49" s="20"/>
      <c r="BG49" s="20"/>
      <c r="BH49" s="20"/>
      <c r="BI49" s="20"/>
      <c r="BJ49" s="20"/>
    </row>
    <row r="50" spans="2:62" ht="24" customHeight="1">
      <c r="B50" s="5"/>
      <c r="C50" s="6"/>
      <c r="D50" s="17"/>
      <c r="E50" s="2"/>
      <c r="F50" s="34" t="s">
        <v>1286</v>
      </c>
      <c r="G50" s="34"/>
      <c r="H50" s="2"/>
      <c r="I50" s="2"/>
      <c r="J50" s="2" t="s">
        <v>1500</v>
      </c>
      <c r="K50" s="2" t="s">
        <v>1501</v>
      </c>
      <c r="L50" s="2">
        <v>31</v>
      </c>
      <c r="M50" s="31">
        <v>3210201</v>
      </c>
      <c r="N50" s="31" t="s">
        <v>1207</v>
      </c>
      <c r="O50" s="31" t="s">
        <v>1208</v>
      </c>
      <c r="P50" s="31" t="s">
        <v>1267</v>
      </c>
      <c r="Q50" s="31" t="s">
        <v>1268</v>
      </c>
      <c r="R50" s="2" t="s">
        <v>1495</v>
      </c>
      <c r="S50" s="31" t="s">
        <v>1495</v>
      </c>
      <c r="T50" s="2">
        <v>8</v>
      </c>
      <c r="U50" s="31" t="s">
        <v>1195</v>
      </c>
      <c r="V50" s="31" t="s">
        <v>1199</v>
      </c>
      <c r="W50" s="2">
        <v>100</v>
      </c>
      <c r="X50" s="31" t="s">
        <v>1423</v>
      </c>
      <c r="Y50" s="34" t="s">
        <v>14</v>
      </c>
      <c r="Z50" s="34" t="s">
        <v>252</v>
      </c>
      <c r="AA50" s="34" t="s">
        <v>274</v>
      </c>
      <c r="AB50" s="34" t="s">
        <v>89</v>
      </c>
      <c r="AC50" s="2">
        <v>169</v>
      </c>
      <c r="AD50" s="31" t="s">
        <v>1476</v>
      </c>
      <c r="AE50" s="31">
        <v>15</v>
      </c>
      <c r="AF50" s="2" t="s">
        <v>1412</v>
      </c>
      <c r="AG50" s="26" t="s">
        <v>1477</v>
      </c>
      <c r="AH50" s="54">
        <v>20020601</v>
      </c>
      <c r="AI50" s="54">
        <v>20020601</v>
      </c>
      <c r="AJ50" s="72" t="s">
        <v>1413</v>
      </c>
      <c r="AK50" s="20">
        <v>895020</v>
      </c>
      <c r="AL50" s="160"/>
      <c r="AM50" s="90" t="s">
        <v>1414</v>
      </c>
      <c r="AN50" s="90" t="s">
        <v>1414</v>
      </c>
      <c r="AO50" s="95" t="s">
        <v>1414</v>
      </c>
      <c r="AP50" s="37">
        <v>1</v>
      </c>
      <c r="AQ50" s="90" t="s">
        <v>1414</v>
      </c>
      <c r="AR50" s="126" t="s">
        <v>1414</v>
      </c>
      <c r="AS50" s="37"/>
      <c r="AT50" s="90">
        <v>0</v>
      </c>
      <c r="AU50" s="90">
        <v>895020</v>
      </c>
      <c r="AV50" s="34" t="s">
        <v>265</v>
      </c>
      <c r="AW50" s="34" t="s">
        <v>20</v>
      </c>
      <c r="AX50" s="34" t="s">
        <v>1121</v>
      </c>
      <c r="AY50" s="34" t="s">
        <v>479</v>
      </c>
      <c r="AZ50" s="34" t="s">
        <v>507</v>
      </c>
      <c r="BA50" s="212"/>
      <c r="BB50" s="212"/>
      <c r="BC50" s="212"/>
      <c r="BD50" s="34"/>
      <c r="BE50" s="34"/>
      <c r="BF50" s="20"/>
      <c r="BG50" s="20"/>
      <c r="BH50" s="20"/>
      <c r="BI50" s="20"/>
      <c r="BJ50" s="20"/>
    </row>
    <row r="51" spans="2:62" ht="24" customHeight="1">
      <c r="B51" s="5"/>
      <c r="C51" s="6"/>
      <c r="D51" s="17"/>
      <c r="E51" s="2"/>
      <c r="F51" s="34" t="s">
        <v>1286</v>
      </c>
      <c r="G51" s="34"/>
      <c r="H51" s="2"/>
      <c r="I51" s="2"/>
      <c r="J51" s="2" t="s">
        <v>1492</v>
      </c>
      <c r="K51" s="2" t="s">
        <v>1493</v>
      </c>
      <c r="L51" s="2">
        <v>31</v>
      </c>
      <c r="M51" s="31">
        <v>3210201</v>
      </c>
      <c r="N51" s="31" t="s">
        <v>1207</v>
      </c>
      <c r="O51" s="31" t="s">
        <v>1208</v>
      </c>
      <c r="P51" s="31" t="s">
        <v>1267</v>
      </c>
      <c r="Q51" s="31" t="s">
        <v>1268</v>
      </c>
      <c r="R51" s="2" t="s">
        <v>1495</v>
      </c>
      <c r="S51" s="31" t="s">
        <v>1495</v>
      </c>
      <c r="T51" s="2">
        <v>8</v>
      </c>
      <c r="U51" s="31" t="s">
        <v>1195</v>
      </c>
      <c r="V51" s="31" t="s">
        <v>1199</v>
      </c>
      <c r="W51" s="2">
        <v>100</v>
      </c>
      <c r="X51" s="31" t="s">
        <v>1423</v>
      </c>
      <c r="Y51" s="34" t="s">
        <v>14</v>
      </c>
      <c r="Z51" s="34" t="s">
        <v>252</v>
      </c>
      <c r="AA51" s="34" t="s">
        <v>274</v>
      </c>
      <c r="AB51" s="34" t="s">
        <v>89</v>
      </c>
      <c r="AC51" s="2">
        <v>169</v>
      </c>
      <c r="AD51" s="31" t="s">
        <v>1476</v>
      </c>
      <c r="AE51" s="31">
        <v>15</v>
      </c>
      <c r="AF51" s="2" t="s">
        <v>1412</v>
      </c>
      <c r="AG51" s="26" t="s">
        <v>1477</v>
      </c>
      <c r="AH51" s="54">
        <v>19870401</v>
      </c>
      <c r="AI51" s="54">
        <v>19870401</v>
      </c>
      <c r="AJ51" s="72" t="s">
        <v>1413</v>
      </c>
      <c r="AK51" s="20">
        <v>248000</v>
      </c>
      <c r="AL51" s="160"/>
      <c r="AM51" s="90" t="s">
        <v>1414</v>
      </c>
      <c r="AN51" s="90" t="s">
        <v>1414</v>
      </c>
      <c r="AO51" s="95" t="s">
        <v>1414</v>
      </c>
      <c r="AP51" s="37">
        <v>1</v>
      </c>
      <c r="AQ51" s="90" t="s">
        <v>1414</v>
      </c>
      <c r="AR51" s="126" t="s">
        <v>1414</v>
      </c>
      <c r="AS51" s="37"/>
      <c r="AT51" s="90">
        <v>0</v>
      </c>
      <c r="AU51" s="90">
        <v>248000</v>
      </c>
      <c r="AV51" s="34" t="s">
        <v>265</v>
      </c>
      <c r="AW51" s="34" t="s">
        <v>20</v>
      </c>
      <c r="AX51" s="34" t="s">
        <v>1121</v>
      </c>
      <c r="AY51" s="34" t="s">
        <v>479</v>
      </c>
      <c r="AZ51" s="34" t="s">
        <v>507</v>
      </c>
      <c r="BA51" s="212"/>
      <c r="BB51" s="212"/>
      <c r="BC51" s="212"/>
      <c r="BD51" s="34"/>
      <c r="BE51" s="34"/>
      <c r="BF51" s="20"/>
      <c r="BG51" s="20"/>
      <c r="BH51" s="20"/>
      <c r="BI51" s="20"/>
      <c r="BJ51" s="20"/>
    </row>
    <row r="52" spans="2:62" ht="24" customHeight="1">
      <c r="B52" s="5"/>
      <c r="C52" s="6"/>
      <c r="D52" s="17"/>
      <c r="E52" s="2"/>
      <c r="F52" s="34" t="s">
        <v>1286</v>
      </c>
      <c r="G52" s="34"/>
      <c r="H52" s="2"/>
      <c r="I52" s="2"/>
      <c r="J52" s="2" t="s">
        <v>1502</v>
      </c>
      <c r="K52" s="2" t="s">
        <v>1503</v>
      </c>
      <c r="L52" s="2">
        <v>31</v>
      </c>
      <c r="M52" s="31">
        <v>3210201</v>
      </c>
      <c r="N52" s="31" t="s">
        <v>1207</v>
      </c>
      <c r="O52" s="31" t="s">
        <v>1208</v>
      </c>
      <c r="P52" s="31" t="s">
        <v>1267</v>
      </c>
      <c r="Q52" s="31" t="s">
        <v>1268</v>
      </c>
      <c r="R52" s="2" t="s">
        <v>1495</v>
      </c>
      <c r="S52" s="31" t="s">
        <v>1495</v>
      </c>
      <c r="T52" s="2">
        <v>8</v>
      </c>
      <c r="U52" s="31" t="s">
        <v>1195</v>
      </c>
      <c r="V52" s="31" t="s">
        <v>1199</v>
      </c>
      <c r="W52" s="2">
        <v>100</v>
      </c>
      <c r="X52" s="31" t="s">
        <v>1423</v>
      </c>
      <c r="Y52" s="34" t="s">
        <v>14</v>
      </c>
      <c r="Z52" s="34" t="s">
        <v>252</v>
      </c>
      <c r="AA52" s="34" t="s">
        <v>274</v>
      </c>
      <c r="AB52" s="34" t="s">
        <v>89</v>
      </c>
      <c r="AC52" s="2">
        <v>169</v>
      </c>
      <c r="AD52" s="31" t="s">
        <v>1476</v>
      </c>
      <c r="AE52" s="31">
        <v>15</v>
      </c>
      <c r="AF52" s="2" t="s">
        <v>1412</v>
      </c>
      <c r="AG52" s="26" t="s">
        <v>1477</v>
      </c>
      <c r="AH52" s="54">
        <v>19840301</v>
      </c>
      <c r="AI52" s="54">
        <v>19840301</v>
      </c>
      <c r="AJ52" s="72" t="s">
        <v>1425</v>
      </c>
      <c r="AK52" s="239"/>
      <c r="AL52" s="160">
        <v>16</v>
      </c>
      <c r="AM52" s="90" t="s">
        <v>1504</v>
      </c>
      <c r="AN52" s="90">
        <v>0</v>
      </c>
      <c r="AO52" s="95">
        <v>120000</v>
      </c>
      <c r="AP52" s="37">
        <v>1</v>
      </c>
      <c r="AQ52" s="90" t="s">
        <v>1497</v>
      </c>
      <c r="AR52" s="126">
        <v>120000</v>
      </c>
      <c r="AS52" s="37"/>
      <c r="AT52" s="90">
        <v>120000</v>
      </c>
      <c r="AU52" s="90">
        <v>120000</v>
      </c>
      <c r="AV52" s="34" t="s">
        <v>265</v>
      </c>
      <c r="AW52" s="34" t="s">
        <v>20</v>
      </c>
      <c r="AX52" s="34" t="s">
        <v>1121</v>
      </c>
      <c r="AY52" s="34" t="s">
        <v>479</v>
      </c>
      <c r="AZ52" s="34" t="s">
        <v>507</v>
      </c>
      <c r="BA52" s="212"/>
      <c r="BB52" s="212"/>
      <c r="BC52" s="212"/>
      <c r="BD52" s="34"/>
      <c r="BE52" s="34"/>
      <c r="BF52" s="20"/>
      <c r="BG52" s="20"/>
      <c r="BH52" s="20"/>
      <c r="BI52" s="20"/>
      <c r="BJ52" s="20"/>
    </row>
    <row r="53" spans="2:62" ht="24" customHeight="1">
      <c r="B53" s="5"/>
      <c r="C53" s="6"/>
      <c r="D53" s="17"/>
      <c r="E53" s="2"/>
      <c r="F53" s="34" t="s">
        <v>1286</v>
      </c>
      <c r="G53" s="34"/>
      <c r="H53" s="2"/>
      <c r="I53" s="2"/>
      <c r="J53" s="2" t="s">
        <v>2742</v>
      </c>
      <c r="K53" s="2" t="s">
        <v>1505</v>
      </c>
      <c r="L53" s="2">
        <v>31</v>
      </c>
      <c r="M53" s="31">
        <v>3210201</v>
      </c>
      <c r="N53" s="31" t="s">
        <v>1207</v>
      </c>
      <c r="O53" s="31" t="s">
        <v>1208</v>
      </c>
      <c r="P53" s="31" t="s">
        <v>1267</v>
      </c>
      <c r="Q53" s="31" t="s">
        <v>1268</v>
      </c>
      <c r="R53" s="2" t="s">
        <v>1495</v>
      </c>
      <c r="S53" s="31" t="s">
        <v>1495</v>
      </c>
      <c r="T53" s="2">
        <v>8</v>
      </c>
      <c r="U53" s="31" t="s">
        <v>1195</v>
      </c>
      <c r="V53" s="31" t="s">
        <v>1199</v>
      </c>
      <c r="W53" s="2">
        <v>100</v>
      </c>
      <c r="X53" s="31" t="s">
        <v>1423</v>
      </c>
      <c r="Y53" s="34" t="s">
        <v>14</v>
      </c>
      <c r="Z53" s="34" t="s">
        <v>252</v>
      </c>
      <c r="AA53" s="34" t="s">
        <v>274</v>
      </c>
      <c r="AB53" s="34" t="s">
        <v>89</v>
      </c>
      <c r="AC53" s="2">
        <v>168</v>
      </c>
      <c r="AD53" s="31" t="s">
        <v>1482</v>
      </c>
      <c r="AE53" s="31">
        <v>10</v>
      </c>
      <c r="AF53" s="2" t="s">
        <v>1412</v>
      </c>
      <c r="AG53" s="26" t="s">
        <v>1477</v>
      </c>
      <c r="AH53" s="54">
        <v>19980501</v>
      </c>
      <c r="AI53" s="54">
        <v>19980501</v>
      </c>
      <c r="AJ53" s="72" t="s">
        <v>1413</v>
      </c>
      <c r="AK53" s="20">
        <v>312375</v>
      </c>
      <c r="AL53" s="160"/>
      <c r="AM53" s="90" t="s">
        <v>1414</v>
      </c>
      <c r="AN53" s="90" t="s">
        <v>1414</v>
      </c>
      <c r="AO53" s="95" t="s">
        <v>1414</v>
      </c>
      <c r="AP53" s="37">
        <v>1</v>
      </c>
      <c r="AQ53" s="90" t="s">
        <v>1414</v>
      </c>
      <c r="AR53" s="126" t="s">
        <v>1414</v>
      </c>
      <c r="AS53" s="37"/>
      <c r="AT53" s="90">
        <v>0</v>
      </c>
      <c r="AU53" s="90">
        <v>312375</v>
      </c>
      <c r="AV53" s="34" t="s">
        <v>265</v>
      </c>
      <c r="AW53" s="34" t="s">
        <v>20</v>
      </c>
      <c r="AX53" s="34" t="s">
        <v>1121</v>
      </c>
      <c r="AY53" s="34" t="s">
        <v>479</v>
      </c>
      <c r="AZ53" s="34" t="s">
        <v>507</v>
      </c>
      <c r="BA53" s="212"/>
      <c r="BB53" s="212"/>
      <c r="BC53" s="212"/>
      <c r="BD53" s="34"/>
      <c r="BE53" s="34"/>
      <c r="BF53" s="20"/>
      <c r="BG53" s="20"/>
      <c r="BH53" s="20"/>
      <c r="BI53" s="20"/>
      <c r="BJ53" s="20"/>
    </row>
    <row r="54" spans="2:62" ht="24" customHeight="1">
      <c r="B54" s="5"/>
      <c r="C54" s="6"/>
      <c r="D54" s="17"/>
      <c r="E54" s="2"/>
      <c r="F54" s="34" t="s">
        <v>1286</v>
      </c>
      <c r="G54" s="34"/>
      <c r="H54" s="2"/>
      <c r="I54" s="2"/>
      <c r="J54" s="2" t="s">
        <v>1506</v>
      </c>
      <c r="K54" s="2" t="s">
        <v>1507</v>
      </c>
      <c r="L54" s="2">
        <v>31</v>
      </c>
      <c r="M54" s="31">
        <v>3210201</v>
      </c>
      <c r="N54" s="31" t="s">
        <v>1207</v>
      </c>
      <c r="O54" s="31" t="s">
        <v>1208</v>
      </c>
      <c r="P54" s="31" t="s">
        <v>1267</v>
      </c>
      <c r="Q54" s="31" t="s">
        <v>1268</v>
      </c>
      <c r="R54" s="2" t="s">
        <v>1495</v>
      </c>
      <c r="S54" s="31" t="s">
        <v>1495</v>
      </c>
      <c r="T54" s="2">
        <v>8</v>
      </c>
      <c r="U54" s="31" t="s">
        <v>1195</v>
      </c>
      <c r="V54" s="31" t="s">
        <v>1199</v>
      </c>
      <c r="W54" s="2">
        <v>100</v>
      </c>
      <c r="X54" s="31" t="s">
        <v>1423</v>
      </c>
      <c r="Y54" s="34" t="s">
        <v>14</v>
      </c>
      <c r="Z54" s="34" t="s">
        <v>252</v>
      </c>
      <c r="AA54" s="34" t="s">
        <v>274</v>
      </c>
      <c r="AB54" s="34" t="s">
        <v>89</v>
      </c>
      <c r="AC54" s="2">
        <v>169</v>
      </c>
      <c r="AD54" s="31" t="s">
        <v>1476</v>
      </c>
      <c r="AE54" s="31">
        <v>15</v>
      </c>
      <c r="AF54" s="2" t="s">
        <v>1412</v>
      </c>
      <c r="AG54" s="26" t="s">
        <v>1477</v>
      </c>
      <c r="AH54" s="54">
        <v>20040701</v>
      </c>
      <c r="AI54" s="54">
        <v>20040701</v>
      </c>
      <c r="AJ54" s="72" t="s">
        <v>1413</v>
      </c>
      <c r="AK54" s="20">
        <v>609000</v>
      </c>
      <c r="AL54" s="160"/>
      <c r="AM54" s="90" t="s">
        <v>1414</v>
      </c>
      <c r="AN54" s="90" t="s">
        <v>1414</v>
      </c>
      <c r="AO54" s="95" t="s">
        <v>1414</v>
      </c>
      <c r="AP54" s="37">
        <v>1</v>
      </c>
      <c r="AQ54" s="90" t="s">
        <v>1414</v>
      </c>
      <c r="AR54" s="126" t="s">
        <v>1414</v>
      </c>
      <c r="AS54" s="37"/>
      <c r="AT54" s="90">
        <v>0</v>
      </c>
      <c r="AU54" s="90">
        <v>609000</v>
      </c>
      <c r="AV54" s="34" t="s">
        <v>265</v>
      </c>
      <c r="AW54" s="34" t="s">
        <v>20</v>
      </c>
      <c r="AX54" s="34" t="s">
        <v>1121</v>
      </c>
      <c r="AY54" s="34" t="s">
        <v>479</v>
      </c>
      <c r="AZ54" s="34" t="s">
        <v>507</v>
      </c>
      <c r="BA54" s="212"/>
      <c r="BB54" s="212"/>
      <c r="BC54" s="212"/>
      <c r="BD54" s="34"/>
      <c r="BE54" s="34"/>
      <c r="BF54" s="20"/>
      <c r="BG54" s="20"/>
      <c r="BH54" s="20"/>
      <c r="BI54" s="20"/>
      <c r="BJ54" s="20"/>
    </row>
    <row r="55" spans="2:62" ht="24" customHeight="1">
      <c r="B55" s="5"/>
      <c r="C55" s="6"/>
      <c r="D55" s="17"/>
      <c r="E55" s="2"/>
      <c r="F55" s="34" t="s">
        <v>1286</v>
      </c>
      <c r="G55" s="34"/>
      <c r="H55" s="2"/>
      <c r="I55" s="2"/>
      <c r="J55" s="2" t="s">
        <v>1508</v>
      </c>
      <c r="K55" s="2" t="s">
        <v>1509</v>
      </c>
      <c r="L55" s="2">
        <v>31</v>
      </c>
      <c r="M55" s="31">
        <v>3210201</v>
      </c>
      <c r="N55" s="31" t="s">
        <v>1207</v>
      </c>
      <c r="O55" s="31" t="s">
        <v>1208</v>
      </c>
      <c r="P55" s="31" t="s">
        <v>1267</v>
      </c>
      <c r="Q55" s="31" t="s">
        <v>1268</v>
      </c>
      <c r="R55" s="2" t="s">
        <v>1495</v>
      </c>
      <c r="S55" s="31" t="s">
        <v>1495</v>
      </c>
      <c r="T55" s="2">
        <v>8</v>
      </c>
      <c r="U55" s="31" t="s">
        <v>1195</v>
      </c>
      <c r="V55" s="31" t="s">
        <v>1199</v>
      </c>
      <c r="W55" s="2">
        <v>100</v>
      </c>
      <c r="X55" s="31" t="s">
        <v>1423</v>
      </c>
      <c r="Y55" s="34" t="s">
        <v>14</v>
      </c>
      <c r="Z55" s="34" t="s">
        <v>252</v>
      </c>
      <c r="AA55" s="34" t="s">
        <v>274</v>
      </c>
      <c r="AB55" s="34" t="s">
        <v>89</v>
      </c>
      <c r="AC55" s="2">
        <v>169</v>
      </c>
      <c r="AD55" s="31" t="s">
        <v>1476</v>
      </c>
      <c r="AE55" s="31">
        <v>15</v>
      </c>
      <c r="AF55" s="2" t="s">
        <v>1412</v>
      </c>
      <c r="AG55" s="26" t="s">
        <v>1477</v>
      </c>
      <c r="AH55" s="54">
        <v>19991201</v>
      </c>
      <c r="AI55" s="54">
        <v>19991201</v>
      </c>
      <c r="AJ55" s="72" t="s">
        <v>1413</v>
      </c>
      <c r="AK55" s="20">
        <v>188000</v>
      </c>
      <c r="AL55" s="160"/>
      <c r="AM55" s="90" t="s">
        <v>1414</v>
      </c>
      <c r="AN55" s="90" t="s">
        <v>1414</v>
      </c>
      <c r="AO55" s="95" t="s">
        <v>1414</v>
      </c>
      <c r="AP55" s="37">
        <v>3</v>
      </c>
      <c r="AQ55" s="90" t="s">
        <v>1414</v>
      </c>
      <c r="AR55" s="126" t="s">
        <v>1414</v>
      </c>
      <c r="AS55" s="37"/>
      <c r="AT55" s="90">
        <v>0</v>
      </c>
      <c r="AU55" s="90">
        <v>188000</v>
      </c>
      <c r="AV55" s="34" t="s">
        <v>265</v>
      </c>
      <c r="AW55" s="34" t="s">
        <v>20</v>
      </c>
      <c r="AX55" s="34" t="s">
        <v>1121</v>
      </c>
      <c r="AY55" s="34" t="s">
        <v>479</v>
      </c>
      <c r="AZ55" s="34" t="s">
        <v>507</v>
      </c>
      <c r="BA55" s="212"/>
      <c r="BB55" s="212"/>
      <c r="BC55" s="212"/>
      <c r="BD55" s="34"/>
      <c r="BE55" s="34"/>
      <c r="BF55" s="20"/>
      <c r="BG55" s="20"/>
      <c r="BH55" s="20"/>
      <c r="BI55" s="20"/>
      <c r="BJ55" s="20"/>
    </row>
    <row r="56" spans="2:62" ht="24" customHeight="1">
      <c r="B56" s="5"/>
      <c r="C56" s="6"/>
      <c r="D56" s="17"/>
      <c r="E56" s="2"/>
      <c r="F56" s="34" t="s">
        <v>1287</v>
      </c>
      <c r="G56" s="34"/>
      <c r="H56" s="2"/>
      <c r="I56" s="2"/>
      <c r="J56" s="2" t="s">
        <v>1473</v>
      </c>
      <c r="K56" s="2" t="s">
        <v>1474</v>
      </c>
      <c r="L56" s="2">
        <v>7</v>
      </c>
      <c r="M56" s="31">
        <v>3210236</v>
      </c>
      <c r="N56" s="31" t="s">
        <v>1207</v>
      </c>
      <c r="O56" s="31" t="s">
        <v>1208</v>
      </c>
      <c r="P56" s="31" t="s">
        <v>1221</v>
      </c>
      <c r="Q56" s="31" t="s">
        <v>1222</v>
      </c>
      <c r="R56" s="2" t="s">
        <v>1510</v>
      </c>
      <c r="S56" s="31" t="s">
        <v>1510</v>
      </c>
      <c r="T56" s="2">
        <v>8</v>
      </c>
      <c r="U56" s="31" t="s">
        <v>1195</v>
      </c>
      <c r="V56" s="31" t="s">
        <v>1199</v>
      </c>
      <c r="W56" s="2">
        <v>100</v>
      </c>
      <c r="X56" s="31" t="s">
        <v>1423</v>
      </c>
      <c r="Y56" s="34" t="s">
        <v>14</v>
      </c>
      <c r="Z56" s="34" t="s">
        <v>252</v>
      </c>
      <c r="AA56" s="34" t="s">
        <v>274</v>
      </c>
      <c r="AB56" s="34" t="s">
        <v>89</v>
      </c>
      <c r="AC56" s="2">
        <v>169</v>
      </c>
      <c r="AD56" s="31" t="s">
        <v>1476</v>
      </c>
      <c r="AE56" s="31">
        <v>15</v>
      </c>
      <c r="AF56" s="2" t="s">
        <v>1412</v>
      </c>
      <c r="AG56" s="26" t="s">
        <v>1477</v>
      </c>
      <c r="AH56" s="54">
        <v>19800701</v>
      </c>
      <c r="AI56" s="54">
        <v>19800701</v>
      </c>
      <c r="AJ56" s="72" t="s">
        <v>1425</v>
      </c>
      <c r="AK56" s="20"/>
      <c r="AL56" s="160">
        <v>3</v>
      </c>
      <c r="AM56" s="90" t="s">
        <v>1478</v>
      </c>
      <c r="AN56" s="90" t="s">
        <v>1479</v>
      </c>
      <c r="AO56" s="95">
        <v>1800</v>
      </c>
      <c r="AP56" s="37">
        <v>196</v>
      </c>
      <c r="AQ56" s="90" t="s">
        <v>1480</v>
      </c>
      <c r="AR56" s="126">
        <v>352800</v>
      </c>
      <c r="AS56" s="37"/>
      <c r="AT56" s="90">
        <v>352800</v>
      </c>
      <c r="AU56" s="90">
        <v>352800</v>
      </c>
      <c r="AV56" s="34" t="s">
        <v>265</v>
      </c>
      <c r="AW56" s="34" t="s">
        <v>20</v>
      </c>
      <c r="AX56" s="34" t="s">
        <v>1121</v>
      </c>
      <c r="AY56" s="34" t="s">
        <v>479</v>
      </c>
      <c r="AZ56" s="34" t="s">
        <v>507</v>
      </c>
      <c r="BA56" s="212"/>
      <c r="BB56" s="212"/>
      <c r="BC56" s="212"/>
      <c r="BD56" s="34"/>
      <c r="BE56" s="34"/>
      <c r="BF56" s="20"/>
      <c r="BG56" s="20"/>
      <c r="BH56" s="20"/>
      <c r="BI56" s="20"/>
      <c r="BJ56" s="20"/>
    </row>
    <row r="57" spans="2:62" ht="24" customHeight="1">
      <c r="B57" s="5"/>
      <c r="C57" s="6"/>
      <c r="D57" s="17"/>
      <c r="E57" s="2"/>
      <c r="F57" s="34" t="s">
        <v>1287</v>
      </c>
      <c r="G57" s="34"/>
      <c r="H57" s="2"/>
      <c r="I57" s="2"/>
      <c r="J57" s="2" t="s">
        <v>1488</v>
      </c>
      <c r="K57" s="2" t="s">
        <v>1489</v>
      </c>
      <c r="L57" s="2">
        <v>7</v>
      </c>
      <c r="M57" s="31">
        <v>3210236</v>
      </c>
      <c r="N57" s="31" t="s">
        <v>1207</v>
      </c>
      <c r="O57" s="31" t="s">
        <v>1208</v>
      </c>
      <c r="P57" s="31" t="s">
        <v>1221</v>
      </c>
      <c r="Q57" s="31" t="s">
        <v>1222</v>
      </c>
      <c r="R57" s="2" t="s">
        <v>1510</v>
      </c>
      <c r="S57" s="31" t="s">
        <v>1510</v>
      </c>
      <c r="T57" s="2">
        <v>8</v>
      </c>
      <c r="U57" s="31" t="s">
        <v>1195</v>
      </c>
      <c r="V57" s="31" t="s">
        <v>1199</v>
      </c>
      <c r="W57" s="2">
        <v>100</v>
      </c>
      <c r="X57" s="31" t="s">
        <v>1423</v>
      </c>
      <c r="Y57" s="34" t="s">
        <v>14</v>
      </c>
      <c r="Z57" s="34" t="s">
        <v>252</v>
      </c>
      <c r="AA57" s="34" t="s">
        <v>274</v>
      </c>
      <c r="AB57" s="34" t="s">
        <v>89</v>
      </c>
      <c r="AC57" s="2">
        <v>169</v>
      </c>
      <c r="AD57" s="31" t="s">
        <v>1476</v>
      </c>
      <c r="AE57" s="31">
        <v>15</v>
      </c>
      <c r="AF57" s="2" t="s">
        <v>1412</v>
      </c>
      <c r="AG57" s="26" t="s">
        <v>1477</v>
      </c>
      <c r="AH57" s="54">
        <v>19800701</v>
      </c>
      <c r="AI57" s="54">
        <v>19800701</v>
      </c>
      <c r="AJ57" s="72" t="s">
        <v>1425</v>
      </c>
      <c r="AK57" s="239"/>
      <c r="AL57" s="160">
        <v>12</v>
      </c>
      <c r="AM57" s="90" t="s">
        <v>1499</v>
      </c>
      <c r="AN57" s="90">
        <v>0</v>
      </c>
      <c r="AO57" s="95">
        <v>145350</v>
      </c>
      <c r="AP57" s="37">
        <v>1</v>
      </c>
      <c r="AQ57" s="90" t="s">
        <v>1497</v>
      </c>
      <c r="AR57" s="126">
        <v>145350</v>
      </c>
      <c r="AS57" s="37"/>
      <c r="AT57" s="90">
        <v>145350</v>
      </c>
      <c r="AU57" s="90">
        <v>145350</v>
      </c>
      <c r="AV57" s="34" t="s">
        <v>265</v>
      </c>
      <c r="AW57" s="34" t="s">
        <v>20</v>
      </c>
      <c r="AX57" s="34" t="s">
        <v>1121</v>
      </c>
      <c r="AY57" s="34" t="s">
        <v>479</v>
      </c>
      <c r="AZ57" s="34" t="s">
        <v>507</v>
      </c>
      <c r="BA57" s="212"/>
      <c r="BB57" s="212"/>
      <c r="BC57" s="212"/>
      <c r="BD57" s="34"/>
      <c r="BE57" s="34"/>
      <c r="BF57" s="20"/>
      <c r="BG57" s="20"/>
      <c r="BH57" s="20"/>
      <c r="BI57" s="20"/>
      <c r="BJ57" s="20"/>
    </row>
    <row r="58" spans="2:62" ht="24" customHeight="1">
      <c r="B58" s="5"/>
      <c r="C58" s="6"/>
      <c r="D58" s="17"/>
      <c r="E58" s="2"/>
      <c r="F58" s="34" t="s">
        <v>1287</v>
      </c>
      <c r="G58" s="34"/>
      <c r="H58" s="2"/>
      <c r="I58" s="2"/>
      <c r="J58" s="2" t="s">
        <v>1502</v>
      </c>
      <c r="K58" s="2" t="s">
        <v>1503</v>
      </c>
      <c r="L58" s="2">
        <v>7</v>
      </c>
      <c r="M58" s="31">
        <v>3210236</v>
      </c>
      <c r="N58" s="31" t="s">
        <v>1207</v>
      </c>
      <c r="O58" s="31" t="s">
        <v>1208</v>
      </c>
      <c r="P58" s="31" t="s">
        <v>1221</v>
      </c>
      <c r="Q58" s="31" t="s">
        <v>1222</v>
      </c>
      <c r="R58" s="2" t="s">
        <v>1510</v>
      </c>
      <c r="S58" s="31" t="s">
        <v>1510</v>
      </c>
      <c r="T58" s="2">
        <v>8</v>
      </c>
      <c r="U58" s="31" t="s">
        <v>1195</v>
      </c>
      <c r="V58" s="31" t="s">
        <v>1199</v>
      </c>
      <c r="W58" s="2">
        <v>100</v>
      </c>
      <c r="X58" s="31" t="s">
        <v>1423</v>
      </c>
      <c r="Y58" s="34" t="s">
        <v>14</v>
      </c>
      <c r="Z58" s="34" t="s">
        <v>252</v>
      </c>
      <c r="AA58" s="34" t="s">
        <v>274</v>
      </c>
      <c r="AB58" s="34" t="s">
        <v>89</v>
      </c>
      <c r="AC58" s="2">
        <v>169</v>
      </c>
      <c r="AD58" s="31" t="s">
        <v>1482</v>
      </c>
      <c r="AE58" s="31">
        <v>10</v>
      </c>
      <c r="AF58" s="2" t="s">
        <v>1412</v>
      </c>
      <c r="AG58" s="26" t="s">
        <v>1477</v>
      </c>
      <c r="AH58" s="54">
        <v>19830801</v>
      </c>
      <c r="AI58" s="54">
        <v>19830801</v>
      </c>
      <c r="AJ58" s="239" t="s">
        <v>1425</v>
      </c>
      <c r="AK58" s="239"/>
      <c r="AL58" s="160"/>
      <c r="AM58" s="90">
        <v>0</v>
      </c>
      <c r="AN58" s="90">
        <v>0</v>
      </c>
      <c r="AO58" s="95">
        <v>0</v>
      </c>
      <c r="AP58" s="37">
        <v>1</v>
      </c>
      <c r="AQ58" s="90" t="s">
        <v>1497</v>
      </c>
      <c r="AR58" s="126">
        <v>0</v>
      </c>
      <c r="AS58" s="239">
        <v>120000</v>
      </c>
      <c r="AT58" s="90">
        <v>0</v>
      </c>
      <c r="AU58" s="239">
        <v>120000</v>
      </c>
      <c r="AV58" s="34" t="s">
        <v>265</v>
      </c>
      <c r="AW58" s="34" t="s">
        <v>20</v>
      </c>
      <c r="AX58" s="34" t="s">
        <v>1121</v>
      </c>
      <c r="AY58" s="34" t="s">
        <v>479</v>
      </c>
      <c r="AZ58" s="34" t="s">
        <v>507</v>
      </c>
      <c r="BA58" s="212"/>
      <c r="BB58" s="212"/>
      <c r="BC58" s="212"/>
      <c r="BD58" s="34"/>
      <c r="BE58" s="34"/>
      <c r="BF58" s="20"/>
      <c r="BG58" s="20"/>
      <c r="BH58" s="20"/>
      <c r="BI58" s="20"/>
      <c r="BJ58" s="20"/>
    </row>
    <row r="59" spans="2:62" ht="24" customHeight="1">
      <c r="B59" s="5"/>
      <c r="C59" s="6"/>
      <c r="D59" s="17"/>
      <c r="E59" s="2"/>
      <c r="F59" s="34" t="s">
        <v>1287</v>
      </c>
      <c r="G59" s="34"/>
      <c r="H59" s="2"/>
      <c r="I59" s="2"/>
      <c r="J59" s="2" t="s">
        <v>1483</v>
      </c>
      <c r="K59" s="2" t="s">
        <v>1484</v>
      </c>
      <c r="L59" s="2">
        <v>7</v>
      </c>
      <c r="M59" s="31">
        <v>3210236</v>
      </c>
      <c r="N59" s="31" t="s">
        <v>1207</v>
      </c>
      <c r="O59" s="31" t="s">
        <v>1208</v>
      </c>
      <c r="P59" s="31" t="s">
        <v>1221</v>
      </c>
      <c r="Q59" s="31" t="s">
        <v>1222</v>
      </c>
      <c r="R59" s="2" t="s">
        <v>1510</v>
      </c>
      <c r="S59" s="31" t="s">
        <v>1510</v>
      </c>
      <c r="T59" s="2">
        <v>8</v>
      </c>
      <c r="U59" s="31" t="s">
        <v>1195</v>
      </c>
      <c r="V59" s="31" t="s">
        <v>1199</v>
      </c>
      <c r="W59" s="2">
        <v>100</v>
      </c>
      <c r="X59" s="31" t="s">
        <v>1423</v>
      </c>
      <c r="Y59" s="34" t="s">
        <v>14</v>
      </c>
      <c r="Z59" s="34" t="s">
        <v>252</v>
      </c>
      <c r="AA59" s="34" t="s">
        <v>274</v>
      </c>
      <c r="AB59" s="34" t="s">
        <v>89</v>
      </c>
      <c r="AC59" s="2">
        <v>169</v>
      </c>
      <c r="AD59" s="31" t="s">
        <v>1476</v>
      </c>
      <c r="AE59" s="31">
        <v>15</v>
      </c>
      <c r="AF59" s="2" t="s">
        <v>1412</v>
      </c>
      <c r="AG59" s="26" t="s">
        <v>1477</v>
      </c>
      <c r="AH59" s="54">
        <v>19830401</v>
      </c>
      <c r="AI59" s="54">
        <v>19830401</v>
      </c>
      <c r="AJ59" s="72" t="s">
        <v>1425</v>
      </c>
      <c r="AK59" s="20"/>
      <c r="AL59" s="160">
        <v>9</v>
      </c>
      <c r="AM59" s="90" t="s">
        <v>1498</v>
      </c>
      <c r="AN59" s="90">
        <v>0</v>
      </c>
      <c r="AO59" s="95">
        <v>225000</v>
      </c>
      <c r="AP59" s="37">
        <v>1</v>
      </c>
      <c r="AQ59" s="90" t="s">
        <v>1497</v>
      </c>
      <c r="AR59" s="126">
        <v>225000</v>
      </c>
      <c r="AS59" s="37"/>
      <c r="AT59" s="90">
        <v>225000</v>
      </c>
      <c r="AU59" s="90">
        <v>225000</v>
      </c>
      <c r="AV59" s="34" t="s">
        <v>265</v>
      </c>
      <c r="AW59" s="34" t="s">
        <v>20</v>
      </c>
      <c r="AX59" s="34" t="s">
        <v>1121</v>
      </c>
      <c r="AY59" s="34" t="s">
        <v>479</v>
      </c>
      <c r="AZ59" s="34" t="s">
        <v>507</v>
      </c>
      <c r="BA59" s="212"/>
      <c r="BB59" s="212"/>
      <c r="BC59" s="212"/>
      <c r="BD59" s="34"/>
      <c r="BE59" s="34"/>
      <c r="BF59" s="20"/>
      <c r="BG59" s="20"/>
      <c r="BH59" s="20"/>
      <c r="BI59" s="20"/>
      <c r="BJ59" s="20"/>
    </row>
    <row r="60" spans="2:62" ht="24" customHeight="1">
      <c r="B60" s="5"/>
      <c r="C60" s="6"/>
      <c r="D60" s="17"/>
      <c r="E60" s="2"/>
      <c r="F60" s="34" t="s">
        <v>1287</v>
      </c>
      <c r="G60" s="34"/>
      <c r="H60" s="2"/>
      <c r="I60" s="2"/>
      <c r="J60" s="2" t="s">
        <v>1511</v>
      </c>
      <c r="K60" s="2" t="s">
        <v>1512</v>
      </c>
      <c r="L60" s="2">
        <v>7</v>
      </c>
      <c r="M60" s="31">
        <v>3210236</v>
      </c>
      <c r="N60" s="31" t="s">
        <v>1207</v>
      </c>
      <c r="O60" s="31" t="s">
        <v>1208</v>
      </c>
      <c r="P60" s="31" t="s">
        <v>1221</v>
      </c>
      <c r="Q60" s="31" t="s">
        <v>1222</v>
      </c>
      <c r="R60" s="2" t="s">
        <v>1510</v>
      </c>
      <c r="S60" s="31" t="s">
        <v>1510</v>
      </c>
      <c r="T60" s="2">
        <v>8</v>
      </c>
      <c r="U60" s="31" t="s">
        <v>1195</v>
      </c>
      <c r="V60" s="31" t="s">
        <v>1199</v>
      </c>
      <c r="W60" s="2">
        <v>100</v>
      </c>
      <c r="X60" s="31" t="s">
        <v>1423</v>
      </c>
      <c r="Y60" s="34" t="s">
        <v>14</v>
      </c>
      <c r="Z60" s="34" t="s">
        <v>252</v>
      </c>
      <c r="AA60" s="34" t="s">
        <v>274</v>
      </c>
      <c r="AB60" s="34" t="s">
        <v>89</v>
      </c>
      <c r="AC60" s="2">
        <v>168</v>
      </c>
      <c r="AD60" s="31" t="s">
        <v>1482</v>
      </c>
      <c r="AE60" s="31">
        <v>10</v>
      </c>
      <c r="AF60" s="2" t="s">
        <v>1412</v>
      </c>
      <c r="AG60" s="26" t="s">
        <v>1477</v>
      </c>
      <c r="AH60" s="54">
        <v>19980606</v>
      </c>
      <c r="AI60" s="54">
        <v>19980606</v>
      </c>
      <c r="AJ60" s="72" t="s">
        <v>1413</v>
      </c>
      <c r="AK60" s="20">
        <v>448980</v>
      </c>
      <c r="AL60" s="160"/>
      <c r="AM60" s="90" t="s">
        <v>1414</v>
      </c>
      <c r="AN60" s="90" t="s">
        <v>1414</v>
      </c>
      <c r="AO60" s="95" t="s">
        <v>1414</v>
      </c>
      <c r="AP60" s="37">
        <v>1</v>
      </c>
      <c r="AQ60" s="90" t="s">
        <v>1414</v>
      </c>
      <c r="AR60" s="126" t="s">
        <v>1414</v>
      </c>
      <c r="AS60" s="37"/>
      <c r="AT60" s="90">
        <v>0</v>
      </c>
      <c r="AU60" s="90">
        <v>448980</v>
      </c>
      <c r="AV60" s="34" t="s">
        <v>265</v>
      </c>
      <c r="AW60" s="34" t="s">
        <v>20</v>
      </c>
      <c r="AX60" s="34" t="s">
        <v>1121</v>
      </c>
      <c r="AY60" s="34" t="s">
        <v>479</v>
      </c>
      <c r="AZ60" s="34" t="s">
        <v>507</v>
      </c>
      <c r="BA60" s="212"/>
      <c r="BB60" s="212"/>
      <c r="BC60" s="212"/>
      <c r="BD60" s="34"/>
      <c r="BE60" s="34"/>
      <c r="BF60" s="20"/>
      <c r="BG60" s="20"/>
      <c r="BH60" s="20"/>
      <c r="BI60" s="20"/>
      <c r="BJ60" s="20"/>
    </row>
    <row r="61" spans="2:62" ht="24" customHeight="1">
      <c r="B61" s="5"/>
      <c r="C61" s="6"/>
      <c r="D61" s="17"/>
      <c r="E61" s="2"/>
      <c r="F61" s="34" t="s">
        <v>1287</v>
      </c>
      <c r="G61" s="34"/>
      <c r="H61" s="2"/>
      <c r="I61" s="2"/>
      <c r="J61" s="2" t="s">
        <v>1500</v>
      </c>
      <c r="K61" s="2" t="s">
        <v>1501</v>
      </c>
      <c r="L61" s="2">
        <v>7</v>
      </c>
      <c r="M61" s="31">
        <v>3210236</v>
      </c>
      <c r="N61" s="31" t="s">
        <v>1207</v>
      </c>
      <c r="O61" s="31" t="s">
        <v>1208</v>
      </c>
      <c r="P61" s="31" t="s">
        <v>1221</v>
      </c>
      <c r="Q61" s="31" t="s">
        <v>1222</v>
      </c>
      <c r="R61" s="2" t="s">
        <v>1510</v>
      </c>
      <c r="S61" s="31" t="s">
        <v>1510</v>
      </c>
      <c r="T61" s="2">
        <v>8</v>
      </c>
      <c r="U61" s="31" t="s">
        <v>1195</v>
      </c>
      <c r="V61" s="31" t="s">
        <v>1199</v>
      </c>
      <c r="W61" s="2">
        <v>100</v>
      </c>
      <c r="X61" s="31" t="s">
        <v>1423</v>
      </c>
      <c r="Y61" s="34" t="s">
        <v>14</v>
      </c>
      <c r="Z61" s="34" t="s">
        <v>252</v>
      </c>
      <c r="AA61" s="34" t="s">
        <v>274</v>
      </c>
      <c r="AB61" s="34" t="s">
        <v>89</v>
      </c>
      <c r="AC61" s="2">
        <v>169</v>
      </c>
      <c r="AD61" s="31" t="s">
        <v>1476</v>
      </c>
      <c r="AE61" s="31">
        <v>15</v>
      </c>
      <c r="AF61" s="2" t="s">
        <v>1412</v>
      </c>
      <c r="AG61" s="26" t="s">
        <v>1477</v>
      </c>
      <c r="AH61" s="54">
        <v>20000303</v>
      </c>
      <c r="AI61" s="54">
        <v>20000303</v>
      </c>
      <c r="AJ61" s="72" t="s">
        <v>1413</v>
      </c>
      <c r="AK61" s="20">
        <v>855780</v>
      </c>
      <c r="AL61" s="160"/>
      <c r="AM61" s="90" t="s">
        <v>1414</v>
      </c>
      <c r="AN61" s="90" t="s">
        <v>1414</v>
      </c>
      <c r="AO61" s="95" t="s">
        <v>1414</v>
      </c>
      <c r="AP61" s="37">
        <v>1</v>
      </c>
      <c r="AQ61" s="90" t="s">
        <v>1414</v>
      </c>
      <c r="AR61" s="126" t="s">
        <v>1414</v>
      </c>
      <c r="AS61" s="37"/>
      <c r="AT61" s="90">
        <v>0</v>
      </c>
      <c r="AU61" s="90">
        <v>855780</v>
      </c>
      <c r="AV61" s="34" t="s">
        <v>265</v>
      </c>
      <c r="AW61" s="34" t="s">
        <v>20</v>
      </c>
      <c r="AX61" s="34" t="s">
        <v>1121</v>
      </c>
      <c r="AY61" s="34" t="s">
        <v>479</v>
      </c>
      <c r="AZ61" s="34" t="s">
        <v>507</v>
      </c>
      <c r="BA61" s="212"/>
      <c r="BB61" s="212"/>
      <c r="BC61" s="212"/>
      <c r="BD61" s="34"/>
      <c r="BE61" s="34"/>
      <c r="BF61" s="20"/>
      <c r="BG61" s="20"/>
      <c r="BH61" s="20"/>
      <c r="BI61" s="20"/>
      <c r="BJ61" s="20"/>
    </row>
    <row r="62" spans="2:62" ht="24" customHeight="1">
      <c r="B62" s="5"/>
      <c r="C62" s="6"/>
      <c r="D62" s="17"/>
      <c r="E62" s="2"/>
      <c r="F62" s="34" t="s">
        <v>1287</v>
      </c>
      <c r="G62" s="34"/>
      <c r="H62" s="2"/>
      <c r="I62" s="2"/>
      <c r="J62" s="2" t="s">
        <v>2741</v>
      </c>
      <c r="K62" s="2" t="s">
        <v>1494</v>
      </c>
      <c r="L62" s="2">
        <v>7</v>
      </c>
      <c r="M62" s="31">
        <v>3210236</v>
      </c>
      <c r="N62" s="31" t="s">
        <v>1207</v>
      </c>
      <c r="O62" s="31" t="s">
        <v>1208</v>
      </c>
      <c r="P62" s="31" t="s">
        <v>1221</v>
      </c>
      <c r="Q62" s="31" t="s">
        <v>1222</v>
      </c>
      <c r="R62" s="2" t="s">
        <v>1510</v>
      </c>
      <c r="S62" s="31" t="s">
        <v>1510</v>
      </c>
      <c r="T62" s="2">
        <v>8</v>
      </c>
      <c r="U62" s="31" t="s">
        <v>1195</v>
      </c>
      <c r="V62" s="31" t="s">
        <v>1199</v>
      </c>
      <c r="W62" s="2">
        <v>100</v>
      </c>
      <c r="X62" s="31" t="s">
        <v>1423</v>
      </c>
      <c r="Y62" s="34" t="s">
        <v>14</v>
      </c>
      <c r="Z62" s="34" t="s">
        <v>252</v>
      </c>
      <c r="AA62" s="34" t="s">
        <v>274</v>
      </c>
      <c r="AB62" s="34" t="s">
        <v>89</v>
      </c>
      <c r="AC62" s="2">
        <v>169</v>
      </c>
      <c r="AD62" s="31" t="s">
        <v>1476</v>
      </c>
      <c r="AE62" s="31">
        <v>15</v>
      </c>
      <c r="AF62" s="2" t="s">
        <v>1412</v>
      </c>
      <c r="AG62" s="26" t="s">
        <v>1477</v>
      </c>
      <c r="AH62" s="54">
        <v>20000303</v>
      </c>
      <c r="AI62" s="54">
        <v>20000303</v>
      </c>
      <c r="AJ62" s="72" t="s">
        <v>1413</v>
      </c>
      <c r="AK62" s="20">
        <v>157500</v>
      </c>
      <c r="AL62" s="160"/>
      <c r="AM62" s="90" t="s">
        <v>1414</v>
      </c>
      <c r="AN62" s="90" t="s">
        <v>1414</v>
      </c>
      <c r="AO62" s="95" t="s">
        <v>1414</v>
      </c>
      <c r="AP62" s="37">
        <v>1</v>
      </c>
      <c r="AQ62" s="90" t="s">
        <v>1414</v>
      </c>
      <c r="AR62" s="126" t="s">
        <v>1414</v>
      </c>
      <c r="AS62" s="37"/>
      <c r="AT62" s="90">
        <v>0</v>
      </c>
      <c r="AU62" s="90">
        <v>157500</v>
      </c>
      <c r="AV62" s="34" t="s">
        <v>265</v>
      </c>
      <c r="AW62" s="34" t="s">
        <v>20</v>
      </c>
      <c r="AX62" s="34" t="s">
        <v>1121</v>
      </c>
      <c r="AY62" s="34" t="s">
        <v>479</v>
      </c>
      <c r="AZ62" s="34" t="s">
        <v>507</v>
      </c>
      <c r="BA62" s="212"/>
      <c r="BB62" s="212"/>
      <c r="BC62" s="212"/>
      <c r="BD62" s="34"/>
      <c r="BE62" s="34"/>
      <c r="BF62" s="20"/>
      <c r="BG62" s="20"/>
      <c r="BH62" s="20"/>
      <c r="BI62" s="20"/>
      <c r="BJ62" s="20"/>
    </row>
    <row r="63" spans="2:62" ht="24" customHeight="1">
      <c r="B63" s="5"/>
      <c r="C63" s="6"/>
      <c r="D63" s="17"/>
      <c r="E63" s="2"/>
      <c r="F63" s="34" t="s">
        <v>1288</v>
      </c>
      <c r="G63" s="34"/>
      <c r="H63" s="2"/>
      <c r="I63" s="2"/>
      <c r="J63" s="2" t="s">
        <v>1473</v>
      </c>
      <c r="K63" s="2" t="s">
        <v>1474</v>
      </c>
      <c r="L63" s="2">
        <v>3</v>
      </c>
      <c r="M63" s="31">
        <v>3210222</v>
      </c>
      <c r="N63" s="31" t="s">
        <v>1207</v>
      </c>
      <c r="O63" s="31" t="s">
        <v>1208</v>
      </c>
      <c r="P63" s="31" t="s">
        <v>1213</v>
      </c>
      <c r="Q63" s="31" t="s">
        <v>1214</v>
      </c>
      <c r="R63" s="2" t="s">
        <v>1513</v>
      </c>
      <c r="S63" s="31" t="s">
        <v>1513</v>
      </c>
      <c r="T63" s="2">
        <v>8</v>
      </c>
      <c r="U63" s="31" t="s">
        <v>1195</v>
      </c>
      <c r="V63" s="31" t="s">
        <v>1199</v>
      </c>
      <c r="W63" s="2">
        <v>100</v>
      </c>
      <c r="X63" s="31" t="s">
        <v>1423</v>
      </c>
      <c r="Y63" s="34" t="s">
        <v>14</v>
      </c>
      <c r="Z63" s="34" t="s">
        <v>252</v>
      </c>
      <c r="AA63" s="34" t="s">
        <v>274</v>
      </c>
      <c r="AB63" s="34" t="s">
        <v>89</v>
      </c>
      <c r="AC63" s="2">
        <v>169</v>
      </c>
      <c r="AD63" s="31" t="s">
        <v>1476</v>
      </c>
      <c r="AE63" s="31">
        <v>15</v>
      </c>
      <c r="AF63" s="2" t="s">
        <v>1412</v>
      </c>
      <c r="AG63" s="26" t="s">
        <v>1477</v>
      </c>
      <c r="AH63" s="54">
        <v>19790301</v>
      </c>
      <c r="AI63" s="54">
        <v>19790301</v>
      </c>
      <c r="AJ63" s="72" t="s">
        <v>1425</v>
      </c>
      <c r="AK63" s="20"/>
      <c r="AL63" s="160">
        <v>3</v>
      </c>
      <c r="AM63" s="90" t="s">
        <v>1478</v>
      </c>
      <c r="AN63" s="90" t="s">
        <v>1479</v>
      </c>
      <c r="AO63" s="95">
        <v>1800</v>
      </c>
      <c r="AP63" s="37">
        <v>144</v>
      </c>
      <c r="AQ63" s="90" t="s">
        <v>1480</v>
      </c>
      <c r="AR63" s="126">
        <v>259200</v>
      </c>
      <c r="AS63" s="37"/>
      <c r="AT63" s="90">
        <v>259200</v>
      </c>
      <c r="AU63" s="90">
        <v>259200</v>
      </c>
      <c r="AV63" s="34" t="s">
        <v>265</v>
      </c>
      <c r="AW63" s="34" t="s">
        <v>20</v>
      </c>
      <c r="AX63" s="34" t="s">
        <v>1121</v>
      </c>
      <c r="AY63" s="34" t="s">
        <v>479</v>
      </c>
      <c r="AZ63" s="34" t="s">
        <v>507</v>
      </c>
      <c r="BA63" s="212"/>
      <c r="BB63" s="212"/>
      <c r="BC63" s="212"/>
      <c r="BD63" s="34"/>
      <c r="BE63" s="34"/>
      <c r="BF63" s="20"/>
      <c r="BG63" s="20"/>
      <c r="BH63" s="20"/>
      <c r="BI63" s="20"/>
      <c r="BJ63" s="20"/>
    </row>
    <row r="64" spans="2:62" ht="24" customHeight="1">
      <c r="B64" s="5"/>
      <c r="C64" s="6"/>
      <c r="D64" s="17"/>
      <c r="E64" s="2"/>
      <c r="F64" s="34" t="s">
        <v>1288</v>
      </c>
      <c r="G64" s="34"/>
      <c r="H64" s="2"/>
      <c r="I64" s="2"/>
      <c r="J64" s="2" t="s">
        <v>2739</v>
      </c>
      <c r="K64" s="2" t="s">
        <v>1481</v>
      </c>
      <c r="L64" s="2">
        <v>3</v>
      </c>
      <c r="M64" s="31">
        <v>3210222</v>
      </c>
      <c r="N64" s="31" t="s">
        <v>1207</v>
      </c>
      <c r="O64" s="31" t="s">
        <v>1208</v>
      </c>
      <c r="P64" s="31" t="s">
        <v>1213</v>
      </c>
      <c r="Q64" s="31" t="s">
        <v>1214</v>
      </c>
      <c r="R64" s="2" t="s">
        <v>1513</v>
      </c>
      <c r="S64" s="31" t="s">
        <v>1513</v>
      </c>
      <c r="T64" s="2">
        <v>8</v>
      </c>
      <c r="U64" s="31" t="s">
        <v>1195</v>
      </c>
      <c r="V64" s="31" t="s">
        <v>1199</v>
      </c>
      <c r="W64" s="2">
        <v>100</v>
      </c>
      <c r="X64" s="31" t="s">
        <v>1423</v>
      </c>
      <c r="Y64" s="34" t="s">
        <v>14</v>
      </c>
      <c r="Z64" s="34" t="s">
        <v>252</v>
      </c>
      <c r="AA64" s="34" t="s">
        <v>274</v>
      </c>
      <c r="AB64" s="34" t="s">
        <v>89</v>
      </c>
      <c r="AC64" s="2">
        <v>168</v>
      </c>
      <c r="AD64" s="31" t="s">
        <v>1482</v>
      </c>
      <c r="AE64" s="31">
        <v>10</v>
      </c>
      <c r="AF64" s="2" t="s">
        <v>1412</v>
      </c>
      <c r="AG64" s="26" t="s">
        <v>1477</v>
      </c>
      <c r="AH64" s="54">
        <v>20111117</v>
      </c>
      <c r="AI64" s="240">
        <v>20111117</v>
      </c>
      <c r="AJ64" s="72" t="s">
        <v>1413</v>
      </c>
      <c r="AK64" s="20">
        <v>386400</v>
      </c>
      <c r="AL64" s="160"/>
      <c r="AM64" s="90" t="s">
        <v>1414</v>
      </c>
      <c r="AN64" s="90" t="s">
        <v>1414</v>
      </c>
      <c r="AO64" s="95" t="s">
        <v>1414</v>
      </c>
      <c r="AP64" s="37">
        <v>1</v>
      </c>
      <c r="AQ64" s="90" t="s">
        <v>1414</v>
      </c>
      <c r="AR64" s="126" t="s">
        <v>1414</v>
      </c>
      <c r="AS64" s="37"/>
      <c r="AT64" s="90">
        <v>0</v>
      </c>
      <c r="AU64" s="90">
        <v>386400</v>
      </c>
      <c r="AV64" s="34" t="s">
        <v>265</v>
      </c>
      <c r="AW64" s="34" t="s">
        <v>20</v>
      </c>
      <c r="AX64" s="34" t="s">
        <v>1121</v>
      </c>
      <c r="AY64" s="34" t="s">
        <v>479</v>
      </c>
      <c r="AZ64" s="34" t="s">
        <v>507</v>
      </c>
      <c r="BA64" s="212"/>
      <c r="BB64" s="212"/>
      <c r="BC64" s="212"/>
      <c r="BD64" s="34"/>
      <c r="BE64" s="34"/>
      <c r="BF64" s="20"/>
      <c r="BG64" s="20"/>
      <c r="BH64" s="20"/>
      <c r="BI64" s="20"/>
      <c r="BJ64" s="20"/>
    </row>
    <row r="65" spans="2:62" ht="24" customHeight="1">
      <c r="B65" s="5"/>
      <c r="C65" s="6"/>
      <c r="D65" s="17"/>
      <c r="E65" s="2"/>
      <c r="F65" s="34" t="s">
        <v>1288</v>
      </c>
      <c r="G65" s="34"/>
      <c r="H65" s="2"/>
      <c r="I65" s="2"/>
      <c r="J65" s="2" t="s">
        <v>1483</v>
      </c>
      <c r="K65" s="2" t="s">
        <v>1484</v>
      </c>
      <c r="L65" s="2">
        <v>3</v>
      </c>
      <c r="M65" s="31">
        <v>3210222</v>
      </c>
      <c r="N65" s="31" t="s">
        <v>1207</v>
      </c>
      <c r="O65" s="31" t="s">
        <v>1208</v>
      </c>
      <c r="P65" s="31" t="s">
        <v>1213</v>
      </c>
      <c r="Q65" s="31" t="s">
        <v>1214</v>
      </c>
      <c r="R65" s="2" t="s">
        <v>1513</v>
      </c>
      <c r="S65" s="31" t="s">
        <v>1513</v>
      </c>
      <c r="T65" s="2">
        <v>8</v>
      </c>
      <c r="U65" s="31" t="s">
        <v>1195</v>
      </c>
      <c r="V65" s="31" t="s">
        <v>1199</v>
      </c>
      <c r="W65" s="2">
        <v>100</v>
      </c>
      <c r="X65" s="31" t="s">
        <v>1423</v>
      </c>
      <c r="Y65" s="34" t="s">
        <v>14</v>
      </c>
      <c r="Z65" s="34" t="s">
        <v>252</v>
      </c>
      <c r="AA65" s="34" t="s">
        <v>274</v>
      </c>
      <c r="AB65" s="34" t="s">
        <v>89</v>
      </c>
      <c r="AC65" s="2">
        <v>169</v>
      </c>
      <c r="AD65" s="31" t="s">
        <v>1476</v>
      </c>
      <c r="AE65" s="31">
        <v>15</v>
      </c>
      <c r="AF65" s="2" t="s">
        <v>1412</v>
      </c>
      <c r="AG65" s="26" t="s">
        <v>1477</v>
      </c>
      <c r="AH65" s="54">
        <v>19890501</v>
      </c>
      <c r="AI65" s="54">
        <v>19890501</v>
      </c>
      <c r="AJ65" s="72" t="s">
        <v>1425</v>
      </c>
      <c r="AK65" s="20"/>
      <c r="AL65" s="160">
        <v>9</v>
      </c>
      <c r="AM65" s="90" t="s">
        <v>1498</v>
      </c>
      <c r="AN65" s="90">
        <v>0</v>
      </c>
      <c r="AO65" s="95">
        <v>225000</v>
      </c>
      <c r="AP65" s="37">
        <v>1</v>
      </c>
      <c r="AQ65" s="90" t="s">
        <v>1497</v>
      </c>
      <c r="AR65" s="126">
        <v>225000</v>
      </c>
      <c r="AS65" s="37"/>
      <c r="AT65" s="90">
        <v>225000</v>
      </c>
      <c r="AU65" s="90">
        <v>225000</v>
      </c>
      <c r="AV65" s="34" t="s">
        <v>265</v>
      </c>
      <c r="AW65" s="34" t="s">
        <v>20</v>
      </c>
      <c r="AX65" s="34" t="s">
        <v>1121</v>
      </c>
      <c r="AY65" s="34" t="s">
        <v>479</v>
      </c>
      <c r="AZ65" s="34" t="s">
        <v>507</v>
      </c>
      <c r="BA65" s="212"/>
      <c r="BB65" s="212"/>
      <c r="BC65" s="212"/>
      <c r="BD65" s="34"/>
      <c r="BE65" s="34"/>
      <c r="BF65" s="20"/>
      <c r="BG65" s="20"/>
      <c r="BH65" s="20"/>
      <c r="BI65" s="20"/>
      <c r="BJ65" s="20"/>
    </row>
    <row r="66" spans="2:62" ht="24" customHeight="1">
      <c r="B66" s="5"/>
      <c r="C66" s="6"/>
      <c r="D66" s="17"/>
      <c r="E66" s="2"/>
      <c r="F66" s="34" t="s">
        <v>1288</v>
      </c>
      <c r="G66" s="34"/>
      <c r="H66" s="2"/>
      <c r="I66" s="2"/>
      <c r="J66" s="2" t="s">
        <v>1511</v>
      </c>
      <c r="K66" s="2" t="s">
        <v>1512</v>
      </c>
      <c r="L66" s="2">
        <v>3</v>
      </c>
      <c r="M66" s="31">
        <v>3210222</v>
      </c>
      <c r="N66" s="31" t="s">
        <v>1207</v>
      </c>
      <c r="O66" s="31" t="s">
        <v>1208</v>
      </c>
      <c r="P66" s="31" t="s">
        <v>1213</v>
      </c>
      <c r="Q66" s="31" t="s">
        <v>1214</v>
      </c>
      <c r="R66" s="2" t="s">
        <v>1513</v>
      </c>
      <c r="S66" s="31" t="s">
        <v>1513</v>
      </c>
      <c r="T66" s="2">
        <v>8</v>
      </c>
      <c r="U66" s="31" t="s">
        <v>1195</v>
      </c>
      <c r="V66" s="31" t="s">
        <v>1199</v>
      </c>
      <c r="W66" s="2">
        <v>100</v>
      </c>
      <c r="X66" s="31" t="s">
        <v>1423</v>
      </c>
      <c r="Y66" s="34" t="s">
        <v>14</v>
      </c>
      <c r="Z66" s="34" t="s">
        <v>252</v>
      </c>
      <c r="AA66" s="34" t="s">
        <v>274</v>
      </c>
      <c r="AB66" s="34" t="s">
        <v>89</v>
      </c>
      <c r="AC66" s="2">
        <v>168</v>
      </c>
      <c r="AD66" s="31" t="s">
        <v>1482</v>
      </c>
      <c r="AE66" s="31">
        <v>10</v>
      </c>
      <c r="AF66" s="2" t="s">
        <v>1412</v>
      </c>
      <c r="AG66" s="26" t="s">
        <v>1477</v>
      </c>
      <c r="AH66" s="54">
        <v>20000101</v>
      </c>
      <c r="AI66" s="54">
        <v>20000101</v>
      </c>
      <c r="AJ66" s="72" t="s">
        <v>1425</v>
      </c>
      <c r="AK66" s="20"/>
      <c r="AL66" s="160">
        <v>10</v>
      </c>
      <c r="AM66" s="90" t="s">
        <v>1514</v>
      </c>
      <c r="AN66" s="90">
        <v>0</v>
      </c>
      <c r="AO66" s="95">
        <v>540750</v>
      </c>
      <c r="AP66" s="37">
        <v>1</v>
      </c>
      <c r="AQ66" s="90" t="s">
        <v>1497</v>
      </c>
      <c r="AR66" s="126">
        <v>540750</v>
      </c>
      <c r="AS66" s="37"/>
      <c r="AT66" s="90">
        <v>540750</v>
      </c>
      <c r="AU66" s="90">
        <v>540750</v>
      </c>
      <c r="AV66" s="34" t="s">
        <v>265</v>
      </c>
      <c r="AW66" s="34" t="s">
        <v>20</v>
      </c>
      <c r="AX66" s="34" t="s">
        <v>1121</v>
      </c>
      <c r="AY66" s="34" t="s">
        <v>479</v>
      </c>
      <c r="AZ66" s="34" t="s">
        <v>507</v>
      </c>
      <c r="BA66" s="212"/>
      <c r="BB66" s="212"/>
      <c r="BC66" s="212"/>
      <c r="BD66" s="34"/>
      <c r="BE66" s="34"/>
      <c r="BF66" s="20"/>
      <c r="BG66" s="20"/>
      <c r="BH66" s="20"/>
      <c r="BI66" s="20"/>
      <c r="BJ66" s="20"/>
    </row>
    <row r="67" spans="2:62" ht="24" customHeight="1">
      <c r="B67" s="5"/>
      <c r="C67" s="6"/>
      <c r="D67" s="17"/>
      <c r="E67" s="2"/>
      <c r="F67" s="34" t="s">
        <v>1288</v>
      </c>
      <c r="G67" s="34"/>
      <c r="H67" s="2"/>
      <c r="I67" s="2"/>
      <c r="J67" s="2" t="s">
        <v>2740</v>
      </c>
      <c r="K67" s="2" t="s">
        <v>1487</v>
      </c>
      <c r="L67" s="2">
        <v>3</v>
      </c>
      <c r="M67" s="31">
        <v>3210222</v>
      </c>
      <c r="N67" s="31" t="s">
        <v>1207</v>
      </c>
      <c r="O67" s="31" t="s">
        <v>1208</v>
      </c>
      <c r="P67" s="31" t="s">
        <v>1213</v>
      </c>
      <c r="Q67" s="31" t="s">
        <v>1214</v>
      </c>
      <c r="R67" s="2" t="s">
        <v>1513</v>
      </c>
      <c r="S67" s="31" t="s">
        <v>1513</v>
      </c>
      <c r="T67" s="2">
        <v>8</v>
      </c>
      <c r="U67" s="31" t="s">
        <v>1195</v>
      </c>
      <c r="V67" s="31" t="s">
        <v>1199</v>
      </c>
      <c r="W67" s="2">
        <v>100</v>
      </c>
      <c r="X67" s="31" t="s">
        <v>1423</v>
      </c>
      <c r="Y67" s="34" t="s">
        <v>14</v>
      </c>
      <c r="Z67" s="34" t="s">
        <v>252</v>
      </c>
      <c r="AA67" s="34" t="s">
        <v>274</v>
      </c>
      <c r="AB67" s="34" t="s">
        <v>89</v>
      </c>
      <c r="AC67" s="2">
        <v>168</v>
      </c>
      <c r="AD67" s="31" t="s">
        <v>1482</v>
      </c>
      <c r="AE67" s="31">
        <v>10</v>
      </c>
      <c r="AF67" s="2" t="s">
        <v>1412</v>
      </c>
      <c r="AG67" s="26" t="s">
        <v>1477</v>
      </c>
      <c r="AH67" s="54">
        <v>20111117</v>
      </c>
      <c r="AI67" s="240">
        <v>20111117</v>
      </c>
      <c r="AJ67" s="72" t="s">
        <v>1413</v>
      </c>
      <c r="AK67" s="20">
        <v>394800</v>
      </c>
      <c r="AL67" s="160"/>
      <c r="AM67" s="90" t="s">
        <v>1414</v>
      </c>
      <c r="AN67" s="90" t="s">
        <v>1414</v>
      </c>
      <c r="AO67" s="95" t="s">
        <v>1414</v>
      </c>
      <c r="AP67" s="37">
        <v>1</v>
      </c>
      <c r="AQ67" s="90" t="s">
        <v>1414</v>
      </c>
      <c r="AR67" s="126" t="s">
        <v>1414</v>
      </c>
      <c r="AS67" s="37"/>
      <c r="AT67" s="90">
        <v>0</v>
      </c>
      <c r="AU67" s="90">
        <v>394800</v>
      </c>
      <c r="AV67" s="34" t="s">
        <v>265</v>
      </c>
      <c r="AW67" s="34" t="s">
        <v>20</v>
      </c>
      <c r="AX67" s="34" t="s">
        <v>1121</v>
      </c>
      <c r="AY67" s="34" t="s">
        <v>479</v>
      </c>
      <c r="AZ67" s="34" t="s">
        <v>507</v>
      </c>
      <c r="BA67" s="212"/>
      <c r="BB67" s="212"/>
      <c r="BC67" s="212"/>
      <c r="BD67" s="34"/>
      <c r="BE67" s="34"/>
      <c r="BF67" s="20"/>
      <c r="BG67" s="20"/>
      <c r="BH67" s="20"/>
      <c r="BI67" s="20"/>
      <c r="BJ67" s="20"/>
    </row>
    <row r="68" spans="2:62" ht="24" customHeight="1">
      <c r="B68" s="5"/>
      <c r="C68" s="6"/>
      <c r="D68" s="17"/>
      <c r="E68" s="2"/>
      <c r="F68" s="34" t="s">
        <v>1288</v>
      </c>
      <c r="G68" s="34"/>
      <c r="H68" s="2"/>
      <c r="I68" s="2"/>
      <c r="J68" s="2" t="s">
        <v>1488</v>
      </c>
      <c r="K68" s="2" t="s">
        <v>1489</v>
      </c>
      <c r="L68" s="2">
        <v>3</v>
      </c>
      <c r="M68" s="31">
        <v>3210222</v>
      </c>
      <c r="N68" s="31" t="s">
        <v>1207</v>
      </c>
      <c r="O68" s="31" t="s">
        <v>1208</v>
      </c>
      <c r="P68" s="31" t="s">
        <v>1213</v>
      </c>
      <c r="Q68" s="31" t="s">
        <v>1214</v>
      </c>
      <c r="R68" s="2" t="s">
        <v>1513</v>
      </c>
      <c r="S68" s="31" t="s">
        <v>1513</v>
      </c>
      <c r="T68" s="2">
        <v>8</v>
      </c>
      <c r="U68" s="31" t="s">
        <v>1195</v>
      </c>
      <c r="V68" s="31" t="s">
        <v>1199</v>
      </c>
      <c r="W68" s="2">
        <v>100</v>
      </c>
      <c r="X68" s="31" t="s">
        <v>1423</v>
      </c>
      <c r="Y68" s="34" t="s">
        <v>14</v>
      </c>
      <c r="Z68" s="34" t="s">
        <v>252</v>
      </c>
      <c r="AA68" s="34" t="s">
        <v>274</v>
      </c>
      <c r="AB68" s="34" t="s">
        <v>89</v>
      </c>
      <c r="AC68" s="2">
        <v>169</v>
      </c>
      <c r="AD68" s="31" t="s">
        <v>1476</v>
      </c>
      <c r="AE68" s="31">
        <v>15</v>
      </c>
      <c r="AF68" s="2" t="s">
        <v>1412</v>
      </c>
      <c r="AG68" s="26" t="s">
        <v>1477</v>
      </c>
      <c r="AH68" s="54">
        <v>19790301</v>
      </c>
      <c r="AI68" s="54">
        <v>19790301</v>
      </c>
      <c r="AJ68" s="239" t="s">
        <v>1425</v>
      </c>
      <c r="AK68" s="20"/>
      <c r="AL68" s="160"/>
      <c r="AM68" s="90" t="s">
        <v>1414</v>
      </c>
      <c r="AN68" s="90" t="s">
        <v>1414</v>
      </c>
      <c r="AO68" s="95" t="s">
        <v>1414</v>
      </c>
      <c r="AP68" s="37">
        <v>2</v>
      </c>
      <c r="AQ68" s="90" t="s">
        <v>1414</v>
      </c>
      <c r="AR68" s="126" t="s">
        <v>1414</v>
      </c>
      <c r="AS68" s="239">
        <v>145350</v>
      </c>
      <c r="AT68" s="90">
        <v>0</v>
      </c>
      <c r="AU68" s="239">
        <v>145350</v>
      </c>
      <c r="AV68" s="34" t="s">
        <v>265</v>
      </c>
      <c r="AW68" s="34" t="s">
        <v>20</v>
      </c>
      <c r="AX68" s="34" t="s">
        <v>1121</v>
      </c>
      <c r="AY68" s="34" t="s">
        <v>479</v>
      </c>
      <c r="AZ68" s="34" t="s">
        <v>507</v>
      </c>
      <c r="BA68" s="212"/>
      <c r="BB68" s="212"/>
      <c r="BC68" s="212"/>
      <c r="BD68" s="34"/>
      <c r="BE68" s="34"/>
      <c r="BF68" s="20"/>
      <c r="BG68" s="20"/>
      <c r="BH68" s="20"/>
      <c r="BI68" s="20"/>
      <c r="BJ68" s="20"/>
    </row>
    <row r="69" spans="2:62" ht="24" customHeight="1">
      <c r="B69" s="5"/>
      <c r="C69" s="6"/>
      <c r="D69" s="17"/>
      <c r="E69" s="2"/>
      <c r="F69" s="34" t="s">
        <v>1288</v>
      </c>
      <c r="G69" s="34"/>
      <c r="H69" s="2"/>
      <c r="I69" s="2"/>
      <c r="J69" s="2" t="s">
        <v>1490</v>
      </c>
      <c r="K69" s="2" t="s">
        <v>1491</v>
      </c>
      <c r="L69" s="2">
        <v>3</v>
      </c>
      <c r="M69" s="31">
        <v>3210222</v>
      </c>
      <c r="N69" s="31" t="s">
        <v>1207</v>
      </c>
      <c r="O69" s="31" t="s">
        <v>1208</v>
      </c>
      <c r="P69" s="31" t="s">
        <v>1213</v>
      </c>
      <c r="Q69" s="31" t="s">
        <v>1214</v>
      </c>
      <c r="R69" s="2" t="s">
        <v>1513</v>
      </c>
      <c r="S69" s="31" t="s">
        <v>1513</v>
      </c>
      <c r="T69" s="2">
        <v>8</v>
      </c>
      <c r="U69" s="31" t="s">
        <v>1195</v>
      </c>
      <c r="V69" s="31" t="s">
        <v>1199</v>
      </c>
      <c r="W69" s="2">
        <v>100</v>
      </c>
      <c r="X69" s="31" t="s">
        <v>1423</v>
      </c>
      <c r="Y69" s="34" t="s">
        <v>14</v>
      </c>
      <c r="Z69" s="34" t="s">
        <v>252</v>
      </c>
      <c r="AA69" s="34" t="s">
        <v>274</v>
      </c>
      <c r="AB69" s="34" t="s">
        <v>89</v>
      </c>
      <c r="AC69" s="2">
        <v>169</v>
      </c>
      <c r="AD69" s="31" t="s">
        <v>1476</v>
      </c>
      <c r="AE69" s="31">
        <v>15</v>
      </c>
      <c r="AF69" s="2" t="s">
        <v>1412</v>
      </c>
      <c r="AG69" s="26" t="s">
        <v>1477</v>
      </c>
      <c r="AH69" s="54">
        <v>20030501</v>
      </c>
      <c r="AI69" s="54">
        <v>20030501</v>
      </c>
      <c r="AJ69" s="72" t="s">
        <v>1413</v>
      </c>
      <c r="AK69" s="20">
        <v>985020</v>
      </c>
      <c r="AL69" s="160"/>
      <c r="AM69" s="90" t="s">
        <v>1414</v>
      </c>
      <c r="AN69" s="90" t="s">
        <v>1414</v>
      </c>
      <c r="AO69" s="95" t="s">
        <v>1414</v>
      </c>
      <c r="AP69" s="37">
        <v>1</v>
      </c>
      <c r="AQ69" s="90" t="s">
        <v>1414</v>
      </c>
      <c r="AR69" s="126" t="s">
        <v>1414</v>
      </c>
      <c r="AS69" s="37"/>
      <c r="AT69" s="90">
        <v>0</v>
      </c>
      <c r="AU69" s="90">
        <v>985020</v>
      </c>
      <c r="AV69" s="34" t="s">
        <v>265</v>
      </c>
      <c r="AW69" s="34" t="s">
        <v>20</v>
      </c>
      <c r="AX69" s="34" t="s">
        <v>1121</v>
      </c>
      <c r="AY69" s="34" t="s">
        <v>479</v>
      </c>
      <c r="AZ69" s="34" t="s">
        <v>507</v>
      </c>
      <c r="BA69" s="212"/>
      <c r="BB69" s="212"/>
      <c r="BC69" s="212"/>
      <c r="BD69" s="34"/>
      <c r="BE69" s="34"/>
      <c r="BF69" s="20"/>
      <c r="BG69" s="20"/>
      <c r="BH69" s="20"/>
      <c r="BI69" s="20"/>
      <c r="BJ69" s="20"/>
    </row>
    <row r="70" spans="2:62" ht="24" customHeight="1">
      <c r="B70" s="5"/>
      <c r="C70" s="6"/>
      <c r="D70" s="17"/>
      <c r="E70" s="2"/>
      <c r="F70" s="34" t="s">
        <v>1288</v>
      </c>
      <c r="G70" s="34"/>
      <c r="H70" s="2"/>
      <c r="I70" s="2"/>
      <c r="J70" s="2" t="s">
        <v>1492</v>
      </c>
      <c r="K70" s="2" t="s">
        <v>1493</v>
      </c>
      <c r="L70" s="2">
        <v>3</v>
      </c>
      <c r="M70" s="31">
        <v>3210222</v>
      </c>
      <c r="N70" s="31" t="s">
        <v>1207</v>
      </c>
      <c r="O70" s="31" t="s">
        <v>1208</v>
      </c>
      <c r="P70" s="31" t="s">
        <v>1213</v>
      </c>
      <c r="Q70" s="31" t="s">
        <v>1214</v>
      </c>
      <c r="R70" s="2" t="s">
        <v>1513</v>
      </c>
      <c r="S70" s="31" t="s">
        <v>1513</v>
      </c>
      <c r="T70" s="2">
        <v>8</v>
      </c>
      <c r="U70" s="31" t="s">
        <v>1195</v>
      </c>
      <c r="V70" s="31" t="s">
        <v>1199</v>
      </c>
      <c r="W70" s="2">
        <v>100</v>
      </c>
      <c r="X70" s="31" t="s">
        <v>1423</v>
      </c>
      <c r="Y70" s="34" t="s">
        <v>14</v>
      </c>
      <c r="Z70" s="34" t="s">
        <v>252</v>
      </c>
      <c r="AA70" s="34" t="s">
        <v>274</v>
      </c>
      <c r="AB70" s="34" t="s">
        <v>89</v>
      </c>
      <c r="AC70" s="2">
        <v>168</v>
      </c>
      <c r="AD70" s="31" t="s">
        <v>1482</v>
      </c>
      <c r="AE70" s="31">
        <v>10</v>
      </c>
      <c r="AF70" s="2" t="s">
        <v>1412</v>
      </c>
      <c r="AG70" s="26" t="s">
        <v>1477</v>
      </c>
      <c r="AH70" s="54">
        <v>19880301</v>
      </c>
      <c r="AI70" s="54">
        <v>19880301</v>
      </c>
      <c r="AJ70" s="72" t="s">
        <v>1413</v>
      </c>
      <c r="AK70" s="20">
        <v>330000</v>
      </c>
      <c r="AL70" s="160"/>
      <c r="AM70" s="90" t="s">
        <v>1414</v>
      </c>
      <c r="AN70" s="90" t="s">
        <v>1414</v>
      </c>
      <c r="AO70" s="95" t="s">
        <v>1414</v>
      </c>
      <c r="AP70" s="37">
        <v>1</v>
      </c>
      <c r="AQ70" s="90" t="s">
        <v>1414</v>
      </c>
      <c r="AR70" s="126" t="s">
        <v>1414</v>
      </c>
      <c r="AS70" s="37"/>
      <c r="AT70" s="90">
        <v>0</v>
      </c>
      <c r="AU70" s="90">
        <v>330000</v>
      </c>
      <c r="AV70" s="34" t="s">
        <v>265</v>
      </c>
      <c r="AW70" s="34" t="s">
        <v>20</v>
      </c>
      <c r="AX70" s="34" t="s">
        <v>1121</v>
      </c>
      <c r="AY70" s="34" t="s">
        <v>479</v>
      </c>
      <c r="AZ70" s="34" t="s">
        <v>507</v>
      </c>
      <c r="BA70" s="212"/>
      <c r="BB70" s="212"/>
      <c r="BC70" s="212"/>
      <c r="BD70" s="34"/>
      <c r="BE70" s="34"/>
      <c r="BF70" s="20"/>
      <c r="BG70" s="20"/>
      <c r="BH70" s="20"/>
      <c r="BI70" s="20"/>
      <c r="BJ70" s="20"/>
    </row>
    <row r="71" spans="2:62" ht="24" customHeight="1">
      <c r="B71" s="5"/>
      <c r="C71" s="6"/>
      <c r="D71" s="17"/>
      <c r="E71" s="2"/>
      <c r="F71" s="34" t="s">
        <v>1288</v>
      </c>
      <c r="G71" s="34"/>
      <c r="H71" s="2"/>
      <c r="I71" s="2"/>
      <c r="J71" s="2" t="s">
        <v>2741</v>
      </c>
      <c r="K71" s="2" t="s">
        <v>1494</v>
      </c>
      <c r="L71" s="2">
        <v>3</v>
      </c>
      <c r="M71" s="31">
        <v>3210222</v>
      </c>
      <c r="N71" s="31" t="s">
        <v>1207</v>
      </c>
      <c r="O71" s="31" t="s">
        <v>1208</v>
      </c>
      <c r="P71" s="31" t="s">
        <v>1213</v>
      </c>
      <c r="Q71" s="31" t="s">
        <v>1214</v>
      </c>
      <c r="R71" s="2" t="s">
        <v>1513</v>
      </c>
      <c r="S71" s="31" t="s">
        <v>1513</v>
      </c>
      <c r="T71" s="2">
        <v>8</v>
      </c>
      <c r="U71" s="31" t="s">
        <v>1195</v>
      </c>
      <c r="V71" s="31" t="s">
        <v>1199</v>
      </c>
      <c r="W71" s="2">
        <v>100</v>
      </c>
      <c r="X71" s="31" t="s">
        <v>1423</v>
      </c>
      <c r="Y71" s="34" t="s">
        <v>14</v>
      </c>
      <c r="Z71" s="34" t="s">
        <v>252</v>
      </c>
      <c r="AA71" s="34" t="s">
        <v>274</v>
      </c>
      <c r="AB71" s="34" t="s">
        <v>89</v>
      </c>
      <c r="AC71" s="2">
        <v>169</v>
      </c>
      <c r="AD71" s="31" t="s">
        <v>1476</v>
      </c>
      <c r="AE71" s="31">
        <v>15</v>
      </c>
      <c r="AF71" s="2" t="s">
        <v>1412</v>
      </c>
      <c r="AG71" s="26" t="s">
        <v>1477</v>
      </c>
      <c r="AH71" s="54">
        <v>19990601</v>
      </c>
      <c r="AI71" s="54">
        <v>19990601</v>
      </c>
      <c r="AJ71" s="72" t="s">
        <v>1413</v>
      </c>
      <c r="AK71" s="20">
        <v>285600</v>
      </c>
      <c r="AL71" s="160"/>
      <c r="AM71" s="90" t="s">
        <v>1414</v>
      </c>
      <c r="AN71" s="90" t="s">
        <v>1414</v>
      </c>
      <c r="AO71" s="95" t="s">
        <v>1414</v>
      </c>
      <c r="AP71" s="37">
        <v>2</v>
      </c>
      <c r="AQ71" s="90" t="s">
        <v>1414</v>
      </c>
      <c r="AR71" s="126" t="s">
        <v>1414</v>
      </c>
      <c r="AS71" s="37"/>
      <c r="AT71" s="90">
        <v>0</v>
      </c>
      <c r="AU71" s="90">
        <v>285600</v>
      </c>
      <c r="AV71" s="34" t="s">
        <v>265</v>
      </c>
      <c r="AW71" s="34" t="s">
        <v>20</v>
      </c>
      <c r="AX71" s="34" t="s">
        <v>1121</v>
      </c>
      <c r="AY71" s="34" t="s">
        <v>479</v>
      </c>
      <c r="AZ71" s="34" t="s">
        <v>507</v>
      </c>
      <c r="BA71" s="212"/>
      <c r="BB71" s="212"/>
      <c r="BC71" s="212"/>
      <c r="BD71" s="34"/>
      <c r="BE71" s="34"/>
      <c r="BF71" s="20"/>
      <c r="BG71" s="20"/>
      <c r="BH71" s="20"/>
      <c r="BI71" s="20"/>
      <c r="BJ71" s="20"/>
    </row>
    <row r="72" spans="2:62" ht="24" customHeight="1">
      <c r="B72" s="5"/>
      <c r="C72" s="6"/>
      <c r="D72" s="17"/>
      <c r="E72" s="2"/>
      <c r="F72" s="34" t="s">
        <v>1289</v>
      </c>
      <c r="G72" s="34"/>
      <c r="H72" s="2"/>
      <c r="I72" s="2"/>
      <c r="J72" s="2" t="s">
        <v>2739</v>
      </c>
      <c r="K72" s="2" t="s">
        <v>1481</v>
      </c>
      <c r="L72" s="2">
        <v>15</v>
      </c>
      <c r="M72" s="31">
        <v>3210233</v>
      </c>
      <c r="N72" s="31" t="s">
        <v>1207</v>
      </c>
      <c r="O72" s="31" t="s">
        <v>1208</v>
      </c>
      <c r="P72" s="31" t="s">
        <v>1235</v>
      </c>
      <c r="Q72" s="31" t="s">
        <v>1236</v>
      </c>
      <c r="R72" s="2" t="s">
        <v>1515</v>
      </c>
      <c r="S72" s="31" t="s">
        <v>1515</v>
      </c>
      <c r="T72" s="2">
        <v>8</v>
      </c>
      <c r="U72" s="31" t="s">
        <v>1195</v>
      </c>
      <c r="V72" s="31" t="s">
        <v>1199</v>
      </c>
      <c r="W72" s="2">
        <v>100</v>
      </c>
      <c r="X72" s="31" t="s">
        <v>1423</v>
      </c>
      <c r="Y72" s="34" t="s">
        <v>14</v>
      </c>
      <c r="Z72" s="34" t="s">
        <v>252</v>
      </c>
      <c r="AA72" s="34" t="s">
        <v>274</v>
      </c>
      <c r="AB72" s="34" t="s">
        <v>89</v>
      </c>
      <c r="AC72" s="2">
        <v>168</v>
      </c>
      <c r="AD72" s="31" t="s">
        <v>1482</v>
      </c>
      <c r="AE72" s="31">
        <v>10</v>
      </c>
      <c r="AF72" s="2" t="s">
        <v>1412</v>
      </c>
      <c r="AG72" s="26" t="s">
        <v>1477</v>
      </c>
      <c r="AH72" s="54">
        <v>19820301</v>
      </c>
      <c r="AI72" s="54">
        <v>19820301</v>
      </c>
      <c r="AJ72" s="72" t="s">
        <v>1425</v>
      </c>
      <c r="AK72" s="20"/>
      <c r="AL72" s="160">
        <v>8</v>
      </c>
      <c r="AM72" s="90" t="s">
        <v>1496</v>
      </c>
      <c r="AN72" s="90">
        <v>0</v>
      </c>
      <c r="AO72" s="95">
        <v>386400</v>
      </c>
      <c r="AP72" s="37">
        <v>1</v>
      </c>
      <c r="AQ72" s="90" t="s">
        <v>1497</v>
      </c>
      <c r="AR72" s="126">
        <v>386400</v>
      </c>
      <c r="AS72" s="37"/>
      <c r="AT72" s="90">
        <v>386400</v>
      </c>
      <c r="AU72" s="90">
        <v>386400</v>
      </c>
      <c r="AV72" s="34" t="s">
        <v>265</v>
      </c>
      <c r="AW72" s="34" t="s">
        <v>20</v>
      </c>
      <c r="AX72" s="34" t="s">
        <v>1121</v>
      </c>
      <c r="AY72" s="34" t="s">
        <v>479</v>
      </c>
      <c r="AZ72" s="34" t="s">
        <v>507</v>
      </c>
      <c r="BA72" s="212"/>
      <c r="BB72" s="212"/>
      <c r="BC72" s="212"/>
      <c r="BD72" s="34"/>
      <c r="BE72" s="34"/>
      <c r="BF72" s="20"/>
      <c r="BG72" s="20"/>
      <c r="BH72" s="20"/>
      <c r="BI72" s="20"/>
      <c r="BJ72" s="20"/>
    </row>
    <row r="73" spans="2:62" ht="24" customHeight="1">
      <c r="B73" s="5"/>
      <c r="C73" s="6"/>
      <c r="D73" s="17"/>
      <c r="E73" s="2"/>
      <c r="F73" s="34" t="s">
        <v>1289</v>
      </c>
      <c r="G73" s="34"/>
      <c r="H73" s="2"/>
      <c r="I73" s="2"/>
      <c r="J73" s="2" t="s">
        <v>1483</v>
      </c>
      <c r="K73" s="2" t="s">
        <v>1484</v>
      </c>
      <c r="L73" s="2">
        <v>15</v>
      </c>
      <c r="M73" s="31">
        <v>3210233</v>
      </c>
      <c r="N73" s="31" t="s">
        <v>1207</v>
      </c>
      <c r="O73" s="31" t="s">
        <v>1208</v>
      </c>
      <c r="P73" s="31" t="s">
        <v>1235</v>
      </c>
      <c r="Q73" s="31" t="s">
        <v>1236</v>
      </c>
      <c r="R73" s="2" t="s">
        <v>1515</v>
      </c>
      <c r="S73" s="31" t="s">
        <v>1515</v>
      </c>
      <c r="T73" s="2">
        <v>8</v>
      </c>
      <c r="U73" s="31" t="s">
        <v>1195</v>
      </c>
      <c r="V73" s="31" t="s">
        <v>1199</v>
      </c>
      <c r="W73" s="2">
        <v>100</v>
      </c>
      <c r="X73" s="31" t="s">
        <v>1423</v>
      </c>
      <c r="Y73" s="34" t="s">
        <v>14</v>
      </c>
      <c r="Z73" s="34" t="s">
        <v>252</v>
      </c>
      <c r="AA73" s="34" t="s">
        <v>274</v>
      </c>
      <c r="AB73" s="34" t="s">
        <v>89</v>
      </c>
      <c r="AC73" s="2">
        <v>169</v>
      </c>
      <c r="AD73" s="31" t="s">
        <v>1476</v>
      </c>
      <c r="AE73" s="31">
        <v>15</v>
      </c>
      <c r="AF73" s="2" t="s">
        <v>1412</v>
      </c>
      <c r="AG73" s="26" t="s">
        <v>1477</v>
      </c>
      <c r="AH73" s="54">
        <v>19820301</v>
      </c>
      <c r="AI73" s="54">
        <v>19820301</v>
      </c>
      <c r="AJ73" s="72" t="s">
        <v>1425</v>
      </c>
      <c r="AK73" s="20"/>
      <c r="AL73" s="160">
        <v>9</v>
      </c>
      <c r="AM73" s="90" t="s">
        <v>1498</v>
      </c>
      <c r="AN73" s="90">
        <v>0</v>
      </c>
      <c r="AO73" s="95">
        <v>225000</v>
      </c>
      <c r="AP73" s="37">
        <v>1</v>
      </c>
      <c r="AQ73" s="90" t="s">
        <v>1497</v>
      </c>
      <c r="AR73" s="126">
        <v>225000</v>
      </c>
      <c r="AS73" s="37"/>
      <c r="AT73" s="90">
        <v>225000</v>
      </c>
      <c r="AU73" s="90">
        <v>225000</v>
      </c>
      <c r="AV73" s="34" t="s">
        <v>265</v>
      </c>
      <c r="AW73" s="34" t="s">
        <v>20</v>
      </c>
      <c r="AX73" s="34" t="s">
        <v>1121</v>
      </c>
      <c r="AY73" s="34" t="s">
        <v>479</v>
      </c>
      <c r="AZ73" s="34" t="s">
        <v>507</v>
      </c>
      <c r="BA73" s="212"/>
      <c r="BB73" s="212"/>
      <c r="BC73" s="212"/>
      <c r="BD73" s="34"/>
      <c r="BE73" s="34"/>
      <c r="BF73" s="20"/>
      <c r="BG73" s="20"/>
      <c r="BH73" s="20"/>
      <c r="BI73" s="20"/>
      <c r="BJ73" s="20"/>
    </row>
    <row r="74" spans="2:62" ht="24" customHeight="1">
      <c r="B74" s="5"/>
      <c r="C74" s="6"/>
      <c r="D74" s="17"/>
      <c r="E74" s="2"/>
      <c r="F74" s="34" t="s">
        <v>1289</v>
      </c>
      <c r="G74" s="34"/>
      <c r="H74" s="2"/>
      <c r="I74" s="2"/>
      <c r="J74" s="2" t="s">
        <v>2740</v>
      </c>
      <c r="K74" s="2" t="s">
        <v>1487</v>
      </c>
      <c r="L74" s="2">
        <v>15</v>
      </c>
      <c r="M74" s="31">
        <v>3210233</v>
      </c>
      <c r="N74" s="31" t="s">
        <v>1207</v>
      </c>
      <c r="O74" s="31" t="s">
        <v>1208</v>
      </c>
      <c r="P74" s="31" t="s">
        <v>1235</v>
      </c>
      <c r="Q74" s="31" t="s">
        <v>1236</v>
      </c>
      <c r="R74" s="2" t="s">
        <v>1515</v>
      </c>
      <c r="S74" s="31" t="s">
        <v>1515</v>
      </c>
      <c r="T74" s="2">
        <v>8</v>
      </c>
      <c r="U74" s="31" t="s">
        <v>1195</v>
      </c>
      <c r="V74" s="31" t="s">
        <v>1199</v>
      </c>
      <c r="W74" s="2">
        <v>100</v>
      </c>
      <c r="X74" s="31" t="s">
        <v>1423</v>
      </c>
      <c r="Y74" s="34" t="s">
        <v>14</v>
      </c>
      <c r="Z74" s="34" t="s">
        <v>252</v>
      </c>
      <c r="AA74" s="34" t="s">
        <v>274</v>
      </c>
      <c r="AB74" s="34" t="s">
        <v>89</v>
      </c>
      <c r="AC74" s="2">
        <v>168</v>
      </c>
      <c r="AD74" s="31" t="s">
        <v>1482</v>
      </c>
      <c r="AE74" s="31">
        <v>10</v>
      </c>
      <c r="AF74" s="2" t="s">
        <v>1412</v>
      </c>
      <c r="AG74" s="26" t="s">
        <v>1477</v>
      </c>
      <c r="AH74" s="54">
        <v>19820301</v>
      </c>
      <c r="AI74" s="54">
        <v>19820301</v>
      </c>
      <c r="AJ74" s="72" t="s">
        <v>1425</v>
      </c>
      <c r="AK74" s="20"/>
      <c r="AL74" s="160">
        <v>11</v>
      </c>
      <c r="AM74" s="90" t="s">
        <v>1496</v>
      </c>
      <c r="AN74" s="90">
        <v>0</v>
      </c>
      <c r="AO74" s="95">
        <v>386400</v>
      </c>
      <c r="AP74" s="37">
        <v>1</v>
      </c>
      <c r="AQ74" s="90" t="s">
        <v>1497</v>
      </c>
      <c r="AR74" s="126">
        <v>386400</v>
      </c>
      <c r="AS74" s="37"/>
      <c r="AT74" s="90">
        <v>386400</v>
      </c>
      <c r="AU74" s="90">
        <v>386400</v>
      </c>
      <c r="AV74" s="34" t="s">
        <v>265</v>
      </c>
      <c r="AW74" s="34" t="s">
        <v>20</v>
      </c>
      <c r="AX74" s="34" t="s">
        <v>1121</v>
      </c>
      <c r="AY74" s="34" t="s">
        <v>479</v>
      </c>
      <c r="AZ74" s="34" t="s">
        <v>507</v>
      </c>
      <c r="BA74" s="212"/>
      <c r="BB74" s="212"/>
      <c r="BC74" s="212"/>
      <c r="BD74" s="34"/>
      <c r="BE74" s="34"/>
      <c r="BF74" s="20"/>
      <c r="BG74" s="20"/>
      <c r="BH74" s="20"/>
      <c r="BI74" s="20"/>
      <c r="BJ74" s="20"/>
    </row>
    <row r="75" spans="2:62" ht="24" customHeight="1">
      <c r="B75" s="5"/>
      <c r="C75" s="6"/>
      <c r="D75" s="17"/>
      <c r="E75" s="2"/>
      <c r="F75" s="34" t="s">
        <v>1289</v>
      </c>
      <c r="G75" s="34"/>
      <c r="H75" s="2"/>
      <c r="I75" s="2"/>
      <c r="J75" s="2" t="s">
        <v>1488</v>
      </c>
      <c r="K75" s="2" t="s">
        <v>1489</v>
      </c>
      <c r="L75" s="2">
        <v>15</v>
      </c>
      <c r="M75" s="31">
        <v>3210233</v>
      </c>
      <c r="N75" s="31" t="s">
        <v>1207</v>
      </c>
      <c r="O75" s="31" t="s">
        <v>1208</v>
      </c>
      <c r="P75" s="31" t="s">
        <v>1235</v>
      </c>
      <c r="Q75" s="31" t="s">
        <v>1236</v>
      </c>
      <c r="R75" s="2" t="s">
        <v>1515</v>
      </c>
      <c r="S75" s="31" t="s">
        <v>1515</v>
      </c>
      <c r="T75" s="2">
        <v>8</v>
      </c>
      <c r="U75" s="31" t="s">
        <v>1195</v>
      </c>
      <c r="V75" s="31" t="s">
        <v>1199</v>
      </c>
      <c r="W75" s="2">
        <v>100</v>
      </c>
      <c r="X75" s="31" t="s">
        <v>1423</v>
      </c>
      <c r="Y75" s="34" t="s">
        <v>14</v>
      </c>
      <c r="Z75" s="34" t="s">
        <v>252</v>
      </c>
      <c r="AA75" s="34" t="s">
        <v>274</v>
      </c>
      <c r="AB75" s="34" t="s">
        <v>89</v>
      </c>
      <c r="AC75" s="2">
        <v>169</v>
      </c>
      <c r="AD75" s="31" t="s">
        <v>1476</v>
      </c>
      <c r="AE75" s="31">
        <v>15</v>
      </c>
      <c r="AF75" s="2" t="s">
        <v>1412</v>
      </c>
      <c r="AG75" s="26" t="s">
        <v>1477</v>
      </c>
      <c r="AH75" s="54">
        <v>19820301</v>
      </c>
      <c r="AI75" s="54">
        <v>19820301</v>
      </c>
      <c r="AJ75" s="72" t="s">
        <v>1425</v>
      </c>
      <c r="AK75" s="20"/>
      <c r="AL75" s="160">
        <v>12</v>
      </c>
      <c r="AM75" s="90" t="s">
        <v>1499</v>
      </c>
      <c r="AN75" s="90">
        <v>0</v>
      </c>
      <c r="AO75" s="95">
        <v>145350</v>
      </c>
      <c r="AP75" s="37">
        <v>1</v>
      </c>
      <c r="AQ75" s="90" t="s">
        <v>1497</v>
      </c>
      <c r="AR75" s="126">
        <v>145350</v>
      </c>
      <c r="AS75" s="37"/>
      <c r="AT75" s="90">
        <v>145350</v>
      </c>
      <c r="AU75" s="90">
        <v>145350</v>
      </c>
      <c r="AV75" s="34" t="s">
        <v>265</v>
      </c>
      <c r="AW75" s="34" t="s">
        <v>20</v>
      </c>
      <c r="AX75" s="34" t="s">
        <v>1121</v>
      </c>
      <c r="AY75" s="34" t="s">
        <v>479</v>
      </c>
      <c r="AZ75" s="34" t="s">
        <v>507</v>
      </c>
      <c r="BA75" s="212"/>
      <c r="BB75" s="212"/>
      <c r="BC75" s="212"/>
      <c r="BD75" s="34"/>
      <c r="BE75" s="34"/>
      <c r="BF75" s="20"/>
      <c r="BG75" s="20"/>
      <c r="BH75" s="20"/>
      <c r="BI75" s="20"/>
      <c r="BJ75" s="20"/>
    </row>
    <row r="76" spans="2:62" ht="24" customHeight="1">
      <c r="B76" s="5"/>
      <c r="C76" s="6"/>
      <c r="D76" s="17"/>
      <c r="E76" s="2"/>
      <c r="F76" s="34" t="s">
        <v>1289</v>
      </c>
      <c r="G76" s="34"/>
      <c r="H76" s="2"/>
      <c r="I76" s="2"/>
      <c r="J76" s="2" t="s">
        <v>1490</v>
      </c>
      <c r="K76" s="2" t="s">
        <v>1491</v>
      </c>
      <c r="L76" s="2">
        <v>15</v>
      </c>
      <c r="M76" s="31">
        <v>3210233</v>
      </c>
      <c r="N76" s="31" t="s">
        <v>1207</v>
      </c>
      <c r="O76" s="31" t="s">
        <v>1208</v>
      </c>
      <c r="P76" s="31" t="s">
        <v>1235</v>
      </c>
      <c r="Q76" s="31" t="s">
        <v>1236</v>
      </c>
      <c r="R76" s="2" t="s">
        <v>1515</v>
      </c>
      <c r="S76" s="31" t="s">
        <v>1515</v>
      </c>
      <c r="T76" s="2">
        <v>8</v>
      </c>
      <c r="U76" s="31" t="s">
        <v>1195</v>
      </c>
      <c r="V76" s="31" t="s">
        <v>1199</v>
      </c>
      <c r="W76" s="2">
        <v>100</v>
      </c>
      <c r="X76" s="31" t="s">
        <v>1423</v>
      </c>
      <c r="Y76" s="34" t="s">
        <v>14</v>
      </c>
      <c r="Z76" s="34" t="s">
        <v>252</v>
      </c>
      <c r="AA76" s="34" t="s">
        <v>274</v>
      </c>
      <c r="AB76" s="34" t="s">
        <v>89</v>
      </c>
      <c r="AC76" s="2">
        <v>169</v>
      </c>
      <c r="AD76" s="31" t="s">
        <v>1476</v>
      </c>
      <c r="AE76" s="31">
        <v>15</v>
      </c>
      <c r="AF76" s="2" t="s">
        <v>1412</v>
      </c>
      <c r="AG76" s="26" t="s">
        <v>1477</v>
      </c>
      <c r="AH76" s="54">
        <v>20000228</v>
      </c>
      <c r="AI76" s="54">
        <v>20000228</v>
      </c>
      <c r="AJ76" s="72" t="s">
        <v>1413</v>
      </c>
      <c r="AK76" s="20">
        <v>1298240</v>
      </c>
      <c r="AL76" s="160"/>
      <c r="AM76" s="90" t="s">
        <v>1414</v>
      </c>
      <c r="AN76" s="90" t="s">
        <v>1414</v>
      </c>
      <c r="AO76" s="95" t="s">
        <v>1414</v>
      </c>
      <c r="AP76" s="37">
        <v>1</v>
      </c>
      <c r="AQ76" s="90" t="s">
        <v>1414</v>
      </c>
      <c r="AR76" s="126" t="s">
        <v>1414</v>
      </c>
      <c r="AS76" s="37"/>
      <c r="AT76" s="90">
        <v>0</v>
      </c>
      <c r="AU76" s="90">
        <v>1298240</v>
      </c>
      <c r="AV76" s="34" t="s">
        <v>265</v>
      </c>
      <c r="AW76" s="34" t="s">
        <v>20</v>
      </c>
      <c r="AX76" s="34" t="s">
        <v>1121</v>
      </c>
      <c r="AY76" s="34" t="s">
        <v>479</v>
      </c>
      <c r="AZ76" s="34" t="s">
        <v>507</v>
      </c>
      <c r="BA76" s="212"/>
      <c r="BB76" s="212"/>
      <c r="BC76" s="212"/>
      <c r="BD76" s="34"/>
      <c r="BE76" s="34"/>
      <c r="BF76" s="20"/>
      <c r="BG76" s="20"/>
      <c r="BH76" s="20"/>
      <c r="BI76" s="20"/>
      <c r="BJ76" s="20"/>
    </row>
    <row r="77" spans="2:62" ht="24" customHeight="1">
      <c r="B77" s="5"/>
      <c r="C77" s="6"/>
      <c r="D77" s="17"/>
      <c r="E77" s="2"/>
      <c r="F77" s="34" t="s">
        <v>1289</v>
      </c>
      <c r="G77" s="34"/>
      <c r="H77" s="2"/>
      <c r="I77" s="2"/>
      <c r="J77" s="2" t="s">
        <v>1492</v>
      </c>
      <c r="K77" s="2" t="s">
        <v>1493</v>
      </c>
      <c r="L77" s="2">
        <v>15</v>
      </c>
      <c r="M77" s="31">
        <v>3210233</v>
      </c>
      <c r="N77" s="31" t="s">
        <v>1207</v>
      </c>
      <c r="O77" s="31" t="s">
        <v>1208</v>
      </c>
      <c r="P77" s="31" t="s">
        <v>1235</v>
      </c>
      <c r="Q77" s="31" t="s">
        <v>1236</v>
      </c>
      <c r="R77" s="2" t="s">
        <v>1515</v>
      </c>
      <c r="S77" s="31" t="s">
        <v>1515</v>
      </c>
      <c r="T77" s="2">
        <v>8</v>
      </c>
      <c r="U77" s="31" t="s">
        <v>1195</v>
      </c>
      <c r="V77" s="31" t="s">
        <v>1199</v>
      </c>
      <c r="W77" s="2">
        <v>100</v>
      </c>
      <c r="X77" s="31" t="s">
        <v>1423</v>
      </c>
      <c r="Y77" s="34" t="s">
        <v>14</v>
      </c>
      <c r="Z77" s="34" t="s">
        <v>252</v>
      </c>
      <c r="AA77" s="34" t="s">
        <v>274</v>
      </c>
      <c r="AB77" s="34" t="s">
        <v>89</v>
      </c>
      <c r="AC77" s="2">
        <v>168</v>
      </c>
      <c r="AD77" s="31" t="s">
        <v>1482</v>
      </c>
      <c r="AE77" s="31">
        <v>10</v>
      </c>
      <c r="AF77" s="2" t="s">
        <v>1412</v>
      </c>
      <c r="AG77" s="26" t="s">
        <v>1477</v>
      </c>
      <c r="AH77" s="54">
        <v>19870512</v>
      </c>
      <c r="AI77" s="54">
        <v>19870512</v>
      </c>
      <c r="AJ77" s="72" t="s">
        <v>1413</v>
      </c>
      <c r="AK77" s="20">
        <v>245000</v>
      </c>
      <c r="AL77" s="160"/>
      <c r="AM77" s="90" t="s">
        <v>1414</v>
      </c>
      <c r="AN77" s="90" t="s">
        <v>1414</v>
      </c>
      <c r="AO77" s="95" t="s">
        <v>1414</v>
      </c>
      <c r="AP77" s="37">
        <v>1</v>
      </c>
      <c r="AQ77" s="90" t="s">
        <v>1414</v>
      </c>
      <c r="AR77" s="126" t="s">
        <v>1414</v>
      </c>
      <c r="AS77" s="37"/>
      <c r="AT77" s="90">
        <v>0</v>
      </c>
      <c r="AU77" s="90">
        <v>245000</v>
      </c>
      <c r="AV77" s="34" t="s">
        <v>265</v>
      </c>
      <c r="AW77" s="34" t="s">
        <v>20</v>
      </c>
      <c r="AX77" s="34" t="s">
        <v>1121</v>
      </c>
      <c r="AY77" s="34" t="s">
        <v>479</v>
      </c>
      <c r="AZ77" s="34" t="s">
        <v>507</v>
      </c>
      <c r="BA77" s="212"/>
      <c r="BB77" s="212"/>
      <c r="BC77" s="212"/>
      <c r="BD77" s="34"/>
      <c r="BE77" s="34"/>
      <c r="BF77" s="20"/>
      <c r="BG77" s="20"/>
      <c r="BH77" s="20"/>
      <c r="BI77" s="20"/>
      <c r="BJ77" s="20"/>
    </row>
    <row r="78" spans="2:62" ht="24" customHeight="1">
      <c r="B78" s="5"/>
      <c r="C78" s="6"/>
      <c r="D78" s="17"/>
      <c r="E78" s="2"/>
      <c r="F78" s="34" t="s">
        <v>1289</v>
      </c>
      <c r="G78" s="34"/>
      <c r="H78" s="2"/>
      <c r="I78" s="2"/>
      <c r="J78" s="2" t="s">
        <v>2741</v>
      </c>
      <c r="K78" s="2" t="s">
        <v>1494</v>
      </c>
      <c r="L78" s="2">
        <v>15</v>
      </c>
      <c r="M78" s="31">
        <v>3210233</v>
      </c>
      <c r="N78" s="31" t="s">
        <v>1207</v>
      </c>
      <c r="O78" s="31" t="s">
        <v>1208</v>
      </c>
      <c r="P78" s="31" t="s">
        <v>1235</v>
      </c>
      <c r="Q78" s="31" t="s">
        <v>1236</v>
      </c>
      <c r="R78" s="2" t="s">
        <v>1515</v>
      </c>
      <c r="S78" s="31" t="s">
        <v>1515</v>
      </c>
      <c r="T78" s="2">
        <v>8</v>
      </c>
      <c r="U78" s="31" t="s">
        <v>1195</v>
      </c>
      <c r="V78" s="31" t="s">
        <v>1199</v>
      </c>
      <c r="W78" s="2">
        <v>100</v>
      </c>
      <c r="X78" s="31" t="s">
        <v>1423</v>
      </c>
      <c r="Y78" s="34" t="s">
        <v>14</v>
      </c>
      <c r="Z78" s="34" t="s">
        <v>252</v>
      </c>
      <c r="AA78" s="34" t="s">
        <v>274</v>
      </c>
      <c r="AB78" s="34" t="s">
        <v>89</v>
      </c>
      <c r="AC78" s="2">
        <v>169</v>
      </c>
      <c r="AD78" s="31" t="s">
        <v>1476</v>
      </c>
      <c r="AE78" s="31">
        <v>15</v>
      </c>
      <c r="AF78" s="2" t="s">
        <v>1412</v>
      </c>
      <c r="AG78" s="26" t="s">
        <v>1477</v>
      </c>
      <c r="AH78" s="54">
        <v>20000228</v>
      </c>
      <c r="AI78" s="54">
        <v>20000228</v>
      </c>
      <c r="AJ78" s="72" t="s">
        <v>1413</v>
      </c>
      <c r="AK78" s="20">
        <v>142800</v>
      </c>
      <c r="AL78" s="160"/>
      <c r="AM78" s="90" t="s">
        <v>1414</v>
      </c>
      <c r="AN78" s="90" t="s">
        <v>1414</v>
      </c>
      <c r="AO78" s="95" t="s">
        <v>1414</v>
      </c>
      <c r="AP78" s="37">
        <v>2</v>
      </c>
      <c r="AQ78" s="90" t="s">
        <v>1414</v>
      </c>
      <c r="AR78" s="126" t="s">
        <v>1414</v>
      </c>
      <c r="AS78" s="37"/>
      <c r="AT78" s="90">
        <v>0</v>
      </c>
      <c r="AU78" s="90">
        <v>142800</v>
      </c>
      <c r="AV78" s="34" t="s">
        <v>265</v>
      </c>
      <c r="AW78" s="34" t="s">
        <v>20</v>
      </c>
      <c r="AX78" s="34" t="s">
        <v>1121</v>
      </c>
      <c r="AY78" s="34" t="s">
        <v>479</v>
      </c>
      <c r="AZ78" s="34" t="s">
        <v>507</v>
      </c>
      <c r="BA78" s="212"/>
      <c r="BB78" s="212"/>
      <c r="BC78" s="212"/>
      <c r="BD78" s="34"/>
      <c r="BE78" s="34"/>
      <c r="BF78" s="20"/>
      <c r="BG78" s="20"/>
      <c r="BH78" s="20"/>
      <c r="BI78" s="20"/>
      <c r="BJ78" s="20"/>
    </row>
    <row r="79" spans="2:62" ht="24" customHeight="1">
      <c r="B79" s="5"/>
      <c r="C79" s="6"/>
      <c r="D79" s="17"/>
      <c r="E79" s="2"/>
      <c r="F79" s="34" t="s">
        <v>1290</v>
      </c>
      <c r="G79" s="34"/>
      <c r="H79" s="2"/>
      <c r="I79" s="2"/>
      <c r="J79" s="2" t="s">
        <v>1483</v>
      </c>
      <c r="K79" s="2" t="s">
        <v>1484</v>
      </c>
      <c r="L79" s="2">
        <v>28</v>
      </c>
      <c r="M79" s="31">
        <v>3210216</v>
      </c>
      <c r="N79" s="31" t="s">
        <v>1207</v>
      </c>
      <c r="O79" s="31" t="s">
        <v>1208</v>
      </c>
      <c r="P79" s="31" t="s">
        <v>1261</v>
      </c>
      <c r="Q79" s="31" t="s">
        <v>1262</v>
      </c>
      <c r="R79" s="2" t="s">
        <v>2743</v>
      </c>
      <c r="S79" s="31" t="s">
        <v>2744</v>
      </c>
      <c r="T79" s="2">
        <v>8</v>
      </c>
      <c r="U79" s="31" t="s">
        <v>1195</v>
      </c>
      <c r="V79" s="31" t="s">
        <v>1199</v>
      </c>
      <c r="W79" s="2">
        <v>100</v>
      </c>
      <c r="X79" s="31" t="s">
        <v>1423</v>
      </c>
      <c r="Y79" s="34" t="s">
        <v>14</v>
      </c>
      <c r="Z79" s="34" t="s">
        <v>252</v>
      </c>
      <c r="AA79" s="34" t="s">
        <v>274</v>
      </c>
      <c r="AB79" s="34" t="s">
        <v>89</v>
      </c>
      <c r="AC79" s="2">
        <v>169</v>
      </c>
      <c r="AD79" s="31" t="s">
        <v>1476</v>
      </c>
      <c r="AE79" s="31">
        <v>15</v>
      </c>
      <c r="AF79" s="2" t="s">
        <v>1412</v>
      </c>
      <c r="AG79" s="26" t="s">
        <v>1477</v>
      </c>
      <c r="AH79" s="54">
        <v>20101201</v>
      </c>
      <c r="AI79" s="54">
        <v>20101201</v>
      </c>
      <c r="AJ79" s="72" t="s">
        <v>1413</v>
      </c>
      <c r="AK79" s="20">
        <v>270000</v>
      </c>
      <c r="AL79" s="160"/>
      <c r="AM79" s="90" t="s">
        <v>1414</v>
      </c>
      <c r="AN79" s="90" t="s">
        <v>1414</v>
      </c>
      <c r="AO79" s="95" t="s">
        <v>1414</v>
      </c>
      <c r="AP79" s="37">
        <v>1</v>
      </c>
      <c r="AQ79" s="90" t="s">
        <v>1414</v>
      </c>
      <c r="AR79" s="126" t="s">
        <v>1414</v>
      </c>
      <c r="AS79" s="37"/>
      <c r="AT79" s="90">
        <v>0</v>
      </c>
      <c r="AU79" s="90">
        <v>270000</v>
      </c>
      <c r="AV79" s="34" t="s">
        <v>265</v>
      </c>
      <c r="AW79" s="34" t="s">
        <v>20</v>
      </c>
      <c r="AX79" s="34" t="s">
        <v>1121</v>
      </c>
      <c r="AY79" s="34" t="s">
        <v>479</v>
      </c>
      <c r="AZ79" s="34" t="s">
        <v>506</v>
      </c>
      <c r="BA79" s="212"/>
      <c r="BB79" s="212"/>
      <c r="BC79" s="212"/>
      <c r="BD79" s="34"/>
      <c r="BE79" s="34"/>
      <c r="BF79" s="20"/>
      <c r="BG79" s="20"/>
      <c r="BH79" s="20"/>
      <c r="BI79" s="20"/>
      <c r="BJ79" s="20"/>
    </row>
    <row r="80" spans="2:62" ht="24" customHeight="1">
      <c r="B80" s="5"/>
      <c r="C80" s="6"/>
      <c r="D80" s="17"/>
      <c r="E80" s="2"/>
      <c r="F80" s="34" t="s">
        <v>1290</v>
      </c>
      <c r="G80" s="34"/>
      <c r="H80" s="2"/>
      <c r="I80" s="2"/>
      <c r="J80" s="2" t="s">
        <v>2741</v>
      </c>
      <c r="K80" s="2" t="s">
        <v>1494</v>
      </c>
      <c r="L80" s="2">
        <v>28</v>
      </c>
      <c r="M80" s="31">
        <v>3210216</v>
      </c>
      <c r="N80" s="31" t="s">
        <v>1207</v>
      </c>
      <c r="O80" s="31" t="s">
        <v>1208</v>
      </c>
      <c r="P80" s="31" t="s">
        <v>1261</v>
      </c>
      <c r="Q80" s="31" t="s">
        <v>1262</v>
      </c>
      <c r="R80" s="2" t="s">
        <v>2743</v>
      </c>
      <c r="S80" s="31" t="s">
        <v>2744</v>
      </c>
      <c r="T80" s="2">
        <v>8</v>
      </c>
      <c r="U80" s="31" t="s">
        <v>1195</v>
      </c>
      <c r="V80" s="31" t="s">
        <v>1199</v>
      </c>
      <c r="W80" s="2">
        <v>100</v>
      </c>
      <c r="X80" s="31" t="s">
        <v>1423</v>
      </c>
      <c r="Y80" s="34" t="s">
        <v>14</v>
      </c>
      <c r="Z80" s="34" t="s">
        <v>252</v>
      </c>
      <c r="AA80" s="34" t="s">
        <v>274</v>
      </c>
      <c r="AB80" s="34" t="s">
        <v>89</v>
      </c>
      <c r="AC80" s="2">
        <v>169</v>
      </c>
      <c r="AD80" s="31" t="s">
        <v>1476</v>
      </c>
      <c r="AE80" s="31">
        <v>15</v>
      </c>
      <c r="AF80" s="2" t="s">
        <v>1412</v>
      </c>
      <c r="AG80" s="26" t="s">
        <v>1477</v>
      </c>
      <c r="AH80" s="54">
        <v>20040901</v>
      </c>
      <c r="AI80" s="54">
        <v>20040901</v>
      </c>
      <c r="AJ80" s="72" t="s">
        <v>1413</v>
      </c>
      <c r="AK80" s="20">
        <v>100000</v>
      </c>
      <c r="AL80" s="160"/>
      <c r="AM80" s="90" t="s">
        <v>1414</v>
      </c>
      <c r="AN80" s="90" t="s">
        <v>1414</v>
      </c>
      <c r="AO80" s="95" t="s">
        <v>1414</v>
      </c>
      <c r="AP80" s="37">
        <v>1</v>
      </c>
      <c r="AQ80" s="90" t="s">
        <v>1414</v>
      </c>
      <c r="AR80" s="126" t="s">
        <v>1414</v>
      </c>
      <c r="AS80" s="37"/>
      <c r="AT80" s="90">
        <v>0</v>
      </c>
      <c r="AU80" s="90">
        <v>100000</v>
      </c>
      <c r="AV80" s="34" t="s">
        <v>265</v>
      </c>
      <c r="AW80" s="34" t="s">
        <v>20</v>
      </c>
      <c r="AX80" s="34" t="s">
        <v>1121</v>
      </c>
      <c r="AY80" s="34" t="s">
        <v>479</v>
      </c>
      <c r="AZ80" s="34" t="s">
        <v>506</v>
      </c>
      <c r="BA80" s="212"/>
      <c r="BB80" s="212"/>
      <c r="BC80" s="212"/>
      <c r="BD80" s="34"/>
      <c r="BE80" s="34"/>
      <c r="BF80" s="20"/>
      <c r="BG80" s="20"/>
      <c r="BH80" s="20"/>
      <c r="BI80" s="20"/>
      <c r="BJ80" s="20"/>
    </row>
    <row r="81" spans="2:62" ht="24" customHeight="1">
      <c r="B81" s="5"/>
      <c r="C81" s="6"/>
      <c r="D81" s="17"/>
      <c r="E81" s="2"/>
      <c r="F81" s="34" t="s">
        <v>1290</v>
      </c>
      <c r="G81" s="34"/>
      <c r="H81" s="2"/>
      <c r="I81" s="2"/>
      <c r="J81" s="2" t="s">
        <v>1516</v>
      </c>
      <c r="K81" s="2" t="s">
        <v>1517</v>
      </c>
      <c r="L81" s="2">
        <v>28</v>
      </c>
      <c r="M81" s="31">
        <v>3210216</v>
      </c>
      <c r="N81" s="31" t="s">
        <v>1207</v>
      </c>
      <c r="O81" s="31" t="s">
        <v>1208</v>
      </c>
      <c r="P81" s="31" t="s">
        <v>1261</v>
      </c>
      <c r="Q81" s="31" t="s">
        <v>1262</v>
      </c>
      <c r="R81" s="2" t="s">
        <v>2743</v>
      </c>
      <c r="S81" s="31" t="s">
        <v>2744</v>
      </c>
      <c r="T81" s="2">
        <v>8</v>
      </c>
      <c r="U81" s="31" t="s">
        <v>1195</v>
      </c>
      <c r="V81" s="31" t="s">
        <v>1199</v>
      </c>
      <c r="W81" s="2">
        <v>100</v>
      </c>
      <c r="X81" s="31" t="s">
        <v>1423</v>
      </c>
      <c r="Y81" s="34" t="s">
        <v>14</v>
      </c>
      <c r="Z81" s="34" t="s">
        <v>252</v>
      </c>
      <c r="AA81" s="34" t="s">
        <v>274</v>
      </c>
      <c r="AB81" s="34" t="s">
        <v>89</v>
      </c>
      <c r="AC81" s="2">
        <v>168</v>
      </c>
      <c r="AD81" s="31" t="s">
        <v>1482</v>
      </c>
      <c r="AE81" s="31">
        <v>10</v>
      </c>
      <c r="AF81" s="2" t="s">
        <v>1412</v>
      </c>
      <c r="AG81" s="26" t="s">
        <v>1477</v>
      </c>
      <c r="AH81" s="54">
        <v>20020901</v>
      </c>
      <c r="AI81" s="54">
        <v>20020901</v>
      </c>
      <c r="AJ81" s="72" t="s">
        <v>1413</v>
      </c>
      <c r="AK81" s="20">
        <v>517650</v>
      </c>
      <c r="AL81" s="160"/>
      <c r="AM81" s="90" t="s">
        <v>1414</v>
      </c>
      <c r="AN81" s="90" t="s">
        <v>1414</v>
      </c>
      <c r="AO81" s="95" t="s">
        <v>1414</v>
      </c>
      <c r="AP81" s="37"/>
      <c r="AQ81" s="90" t="s">
        <v>1414</v>
      </c>
      <c r="AR81" s="126" t="s">
        <v>1414</v>
      </c>
      <c r="AS81" s="37"/>
      <c r="AT81" s="90">
        <v>0</v>
      </c>
      <c r="AU81" s="90">
        <v>517650</v>
      </c>
      <c r="AV81" s="34" t="s">
        <v>265</v>
      </c>
      <c r="AW81" s="34" t="s">
        <v>20</v>
      </c>
      <c r="AX81" s="34" t="s">
        <v>1121</v>
      </c>
      <c r="AY81" s="34" t="s">
        <v>479</v>
      </c>
      <c r="AZ81" s="34" t="s">
        <v>506</v>
      </c>
      <c r="BA81" s="212"/>
      <c r="BB81" s="212"/>
      <c r="BC81" s="212"/>
      <c r="BD81" s="34"/>
      <c r="BE81" s="34"/>
      <c r="BF81" s="20"/>
      <c r="BG81" s="20"/>
      <c r="BH81" s="20"/>
      <c r="BI81" s="20"/>
      <c r="BJ81" s="20"/>
    </row>
    <row r="82" spans="2:62" ht="24" customHeight="1">
      <c r="B82" s="5"/>
      <c r="C82" s="6"/>
      <c r="D82" s="17"/>
      <c r="E82" s="2"/>
      <c r="F82" s="34" t="s">
        <v>1290</v>
      </c>
      <c r="G82" s="34"/>
      <c r="H82" s="2"/>
      <c r="I82" s="2"/>
      <c r="J82" s="2" t="s">
        <v>2745</v>
      </c>
      <c r="K82" s="2" t="s">
        <v>1518</v>
      </c>
      <c r="L82" s="2">
        <v>28</v>
      </c>
      <c r="M82" s="31">
        <v>3210216</v>
      </c>
      <c r="N82" s="31" t="s">
        <v>1207</v>
      </c>
      <c r="O82" s="31" t="s">
        <v>1208</v>
      </c>
      <c r="P82" s="31" t="s">
        <v>1261</v>
      </c>
      <c r="Q82" s="31" t="s">
        <v>1262</v>
      </c>
      <c r="R82" s="2" t="s">
        <v>2743</v>
      </c>
      <c r="S82" s="31" t="s">
        <v>2744</v>
      </c>
      <c r="T82" s="2">
        <v>8</v>
      </c>
      <c r="U82" s="31" t="s">
        <v>1195</v>
      </c>
      <c r="V82" s="31" t="s">
        <v>1199</v>
      </c>
      <c r="W82" s="2">
        <v>100</v>
      </c>
      <c r="X82" s="31" t="s">
        <v>1423</v>
      </c>
      <c r="Y82" s="34" t="s">
        <v>14</v>
      </c>
      <c r="Z82" s="34" t="s">
        <v>252</v>
      </c>
      <c r="AA82" s="34" t="s">
        <v>274</v>
      </c>
      <c r="AB82" s="34" t="s">
        <v>89</v>
      </c>
      <c r="AC82" s="2">
        <v>169</v>
      </c>
      <c r="AD82" s="31" t="s">
        <v>1476</v>
      </c>
      <c r="AE82" s="31">
        <v>15</v>
      </c>
      <c r="AF82" s="2" t="s">
        <v>1412</v>
      </c>
      <c r="AG82" s="26" t="s">
        <v>1477</v>
      </c>
      <c r="AH82" s="54">
        <v>20080901</v>
      </c>
      <c r="AI82" s="54">
        <v>20080901</v>
      </c>
      <c r="AJ82" s="72" t="s">
        <v>1413</v>
      </c>
      <c r="AK82" s="20">
        <v>270000</v>
      </c>
      <c r="AL82" s="160"/>
      <c r="AM82" s="90" t="s">
        <v>1414</v>
      </c>
      <c r="AN82" s="90" t="s">
        <v>1414</v>
      </c>
      <c r="AO82" s="95" t="s">
        <v>1414</v>
      </c>
      <c r="AP82" s="37"/>
      <c r="AQ82" s="90" t="s">
        <v>1414</v>
      </c>
      <c r="AR82" s="126" t="s">
        <v>1414</v>
      </c>
      <c r="AS82" s="37"/>
      <c r="AT82" s="90">
        <v>0</v>
      </c>
      <c r="AU82" s="90">
        <v>270000</v>
      </c>
      <c r="AV82" s="34" t="s">
        <v>265</v>
      </c>
      <c r="AW82" s="34" t="s">
        <v>20</v>
      </c>
      <c r="AX82" s="34" t="s">
        <v>1121</v>
      </c>
      <c r="AY82" s="34" t="s">
        <v>479</v>
      </c>
      <c r="AZ82" s="34" t="s">
        <v>506</v>
      </c>
      <c r="BA82" s="212"/>
      <c r="BB82" s="212"/>
      <c r="BC82" s="212"/>
      <c r="BD82" s="34"/>
      <c r="BE82" s="34"/>
      <c r="BF82" s="20"/>
      <c r="BG82" s="20"/>
      <c r="BH82" s="20"/>
      <c r="BI82" s="20"/>
      <c r="BJ82" s="20"/>
    </row>
    <row r="83" spans="2:62" ht="24" customHeight="1">
      <c r="B83" s="5"/>
      <c r="C83" s="6"/>
      <c r="D83" s="17"/>
      <c r="E83" s="2"/>
      <c r="F83" s="34" t="s">
        <v>1290</v>
      </c>
      <c r="G83" s="34"/>
      <c r="H83" s="2"/>
      <c r="I83" s="2"/>
      <c r="J83" s="2" t="s">
        <v>2746</v>
      </c>
      <c r="K83" s="2" t="s">
        <v>1519</v>
      </c>
      <c r="L83" s="2">
        <v>28</v>
      </c>
      <c r="M83" s="31">
        <v>3210216</v>
      </c>
      <c r="N83" s="31" t="s">
        <v>1207</v>
      </c>
      <c r="O83" s="31" t="s">
        <v>1208</v>
      </c>
      <c r="P83" s="31" t="s">
        <v>1261</v>
      </c>
      <c r="Q83" s="31" t="s">
        <v>1262</v>
      </c>
      <c r="R83" s="2" t="s">
        <v>2743</v>
      </c>
      <c r="S83" s="31" t="s">
        <v>2744</v>
      </c>
      <c r="T83" s="2">
        <v>8</v>
      </c>
      <c r="U83" s="31" t="s">
        <v>1195</v>
      </c>
      <c r="V83" s="31" t="s">
        <v>1199</v>
      </c>
      <c r="W83" s="2">
        <v>100</v>
      </c>
      <c r="X83" s="31" t="s">
        <v>1423</v>
      </c>
      <c r="Y83" s="34" t="s">
        <v>14</v>
      </c>
      <c r="Z83" s="34" t="s">
        <v>252</v>
      </c>
      <c r="AA83" s="34" t="s">
        <v>274</v>
      </c>
      <c r="AB83" s="34" t="s">
        <v>89</v>
      </c>
      <c r="AC83" s="2">
        <v>169</v>
      </c>
      <c r="AD83" s="31" t="s">
        <v>1476</v>
      </c>
      <c r="AE83" s="31">
        <v>15</v>
      </c>
      <c r="AF83" s="2" t="s">
        <v>1412</v>
      </c>
      <c r="AG83" s="26" t="s">
        <v>1477</v>
      </c>
      <c r="AH83" s="54">
        <v>19890401</v>
      </c>
      <c r="AI83" s="54">
        <v>19890401</v>
      </c>
      <c r="AJ83" s="72" t="s">
        <v>1425</v>
      </c>
      <c r="AK83" s="20"/>
      <c r="AL83" s="160">
        <v>4</v>
      </c>
      <c r="AM83" s="90" t="s">
        <v>1520</v>
      </c>
      <c r="AN83" s="90">
        <v>0</v>
      </c>
      <c r="AO83" s="95">
        <v>467000</v>
      </c>
      <c r="AP83" s="37">
        <v>1</v>
      </c>
      <c r="AQ83" s="90" t="s">
        <v>1497</v>
      </c>
      <c r="AR83" s="126">
        <v>467000</v>
      </c>
      <c r="AS83" s="37"/>
      <c r="AT83" s="90">
        <v>467000</v>
      </c>
      <c r="AU83" s="90">
        <v>467000</v>
      </c>
      <c r="AV83" s="34" t="s">
        <v>265</v>
      </c>
      <c r="AW83" s="34" t="s">
        <v>20</v>
      </c>
      <c r="AX83" s="34" t="s">
        <v>1121</v>
      </c>
      <c r="AY83" s="34" t="s">
        <v>479</v>
      </c>
      <c r="AZ83" s="34" t="s">
        <v>506</v>
      </c>
      <c r="BA83" s="212"/>
      <c r="BB83" s="212"/>
      <c r="BC83" s="212"/>
      <c r="BD83" s="34"/>
      <c r="BE83" s="34"/>
      <c r="BF83" s="20"/>
      <c r="BG83" s="20"/>
      <c r="BH83" s="20"/>
      <c r="BI83" s="20"/>
      <c r="BJ83" s="20"/>
    </row>
    <row r="84" spans="2:62" ht="24" customHeight="1">
      <c r="B84" s="5"/>
      <c r="C84" s="6"/>
      <c r="D84" s="17"/>
      <c r="E84" s="2"/>
      <c r="F84" s="34" t="s">
        <v>1299</v>
      </c>
      <c r="G84" s="34" t="s">
        <v>277</v>
      </c>
      <c r="H84" s="2" t="s">
        <v>1521</v>
      </c>
      <c r="I84" s="2"/>
      <c r="J84" s="2" t="s">
        <v>1522</v>
      </c>
      <c r="K84" s="2" t="s">
        <v>1523</v>
      </c>
      <c r="L84" s="2">
        <v>10</v>
      </c>
      <c r="M84" s="31">
        <v>3210211</v>
      </c>
      <c r="N84" s="31" t="s">
        <v>1207</v>
      </c>
      <c r="O84" s="31" t="s">
        <v>1208</v>
      </c>
      <c r="P84" s="31" t="s">
        <v>1225</v>
      </c>
      <c r="Q84" s="31" t="s">
        <v>1226</v>
      </c>
      <c r="R84" s="2" t="s">
        <v>1524</v>
      </c>
      <c r="S84" s="31" t="s">
        <v>1525</v>
      </c>
      <c r="T84" s="2">
        <v>10</v>
      </c>
      <c r="U84" s="31" t="s">
        <v>1200</v>
      </c>
      <c r="V84" s="31" t="s">
        <v>1202</v>
      </c>
      <c r="W84" s="2">
        <v>100</v>
      </c>
      <c r="X84" s="31" t="s">
        <v>1526</v>
      </c>
      <c r="Y84" s="34" t="s">
        <v>14</v>
      </c>
      <c r="Z84" s="34" t="s">
        <v>252</v>
      </c>
      <c r="AA84" s="34" t="s">
        <v>274</v>
      </c>
      <c r="AB84" s="34" t="s">
        <v>89</v>
      </c>
      <c r="AC84" s="2">
        <v>173</v>
      </c>
      <c r="AD84" s="31" t="s">
        <v>1527</v>
      </c>
      <c r="AE84" s="31">
        <v>20</v>
      </c>
      <c r="AF84" s="2"/>
      <c r="AG84" s="26"/>
      <c r="AH84" s="54">
        <v>19950331</v>
      </c>
      <c r="AI84" s="54">
        <v>19950331</v>
      </c>
      <c r="AJ84" s="72" t="s">
        <v>1413</v>
      </c>
      <c r="AK84" s="20">
        <v>27984147</v>
      </c>
      <c r="AL84" s="160">
        <v>3</v>
      </c>
      <c r="AM84" s="90" t="s">
        <v>1528</v>
      </c>
      <c r="AN84" s="90">
        <v>0</v>
      </c>
      <c r="AO84" s="95">
        <v>27984147</v>
      </c>
      <c r="AP84" s="37">
        <v>1</v>
      </c>
      <c r="AQ84" s="90" t="s">
        <v>1529</v>
      </c>
      <c r="AR84" s="126">
        <v>27984147</v>
      </c>
      <c r="AS84" s="37"/>
      <c r="AT84" s="90">
        <v>27984147</v>
      </c>
      <c r="AU84" s="90">
        <v>27984147</v>
      </c>
      <c r="AV84" s="34" t="s">
        <v>265</v>
      </c>
      <c r="AW84" s="34" t="s">
        <v>20</v>
      </c>
      <c r="AX84" s="34" t="s">
        <v>488</v>
      </c>
      <c r="AY84" s="34" t="s">
        <v>488</v>
      </c>
      <c r="AZ84" s="34" t="s">
        <v>1172</v>
      </c>
      <c r="BA84" s="212"/>
      <c r="BB84" s="212"/>
      <c r="BC84" s="212"/>
      <c r="BD84" s="34"/>
      <c r="BE84" s="34"/>
      <c r="BF84" s="20"/>
      <c r="BG84" s="20"/>
      <c r="BH84" s="20"/>
      <c r="BI84" s="20"/>
      <c r="BJ84" s="20"/>
    </row>
    <row r="85" spans="2:62" ht="24" customHeight="1">
      <c r="B85" s="5"/>
      <c r="C85" s="6"/>
      <c r="D85" s="17"/>
      <c r="E85" s="2"/>
      <c r="F85" s="34" t="s">
        <v>1299</v>
      </c>
      <c r="G85" s="34" t="s">
        <v>277</v>
      </c>
      <c r="H85" s="2" t="s">
        <v>1521</v>
      </c>
      <c r="I85" s="2"/>
      <c r="J85" s="2" t="s">
        <v>1530</v>
      </c>
      <c r="K85" s="2" t="s">
        <v>1531</v>
      </c>
      <c r="L85" s="2">
        <v>10</v>
      </c>
      <c r="M85" s="31">
        <v>3210211</v>
      </c>
      <c r="N85" s="31" t="s">
        <v>1207</v>
      </c>
      <c r="O85" s="31" t="s">
        <v>1208</v>
      </c>
      <c r="P85" s="31" t="s">
        <v>1225</v>
      </c>
      <c r="Q85" s="31" t="s">
        <v>1226</v>
      </c>
      <c r="R85" s="2" t="s">
        <v>1524</v>
      </c>
      <c r="S85" s="31" t="s">
        <v>1525</v>
      </c>
      <c r="T85" s="2">
        <v>10</v>
      </c>
      <c r="U85" s="31" t="s">
        <v>1200</v>
      </c>
      <c r="V85" s="31" t="s">
        <v>1202</v>
      </c>
      <c r="W85" s="2">
        <v>100</v>
      </c>
      <c r="X85" s="31" t="s">
        <v>1526</v>
      </c>
      <c r="Y85" s="34" t="s">
        <v>14</v>
      </c>
      <c r="Z85" s="34" t="s">
        <v>252</v>
      </c>
      <c r="AA85" s="34" t="s">
        <v>274</v>
      </c>
      <c r="AB85" s="34" t="s">
        <v>89</v>
      </c>
      <c r="AC85" s="2">
        <v>191</v>
      </c>
      <c r="AD85" s="31" t="s">
        <v>1532</v>
      </c>
      <c r="AE85" s="31">
        <v>30</v>
      </c>
      <c r="AF85" s="2"/>
      <c r="AG85" s="26"/>
      <c r="AH85" s="54">
        <v>19950331</v>
      </c>
      <c r="AI85" s="54">
        <v>19950331</v>
      </c>
      <c r="AJ85" s="72" t="s">
        <v>1413</v>
      </c>
      <c r="AK85" s="20">
        <v>11618035</v>
      </c>
      <c r="AL85" s="160">
        <v>4</v>
      </c>
      <c r="AM85" s="90" t="s">
        <v>1528</v>
      </c>
      <c r="AN85" s="90">
        <v>0</v>
      </c>
      <c r="AO85" s="95">
        <v>11618035</v>
      </c>
      <c r="AP85" s="37">
        <v>1</v>
      </c>
      <c r="AQ85" s="90" t="s">
        <v>1529</v>
      </c>
      <c r="AR85" s="126">
        <v>11618035</v>
      </c>
      <c r="AS85" s="37"/>
      <c r="AT85" s="90">
        <v>11618035</v>
      </c>
      <c r="AU85" s="90">
        <v>11618035</v>
      </c>
      <c r="AV85" s="34" t="s">
        <v>265</v>
      </c>
      <c r="AW85" s="34" t="s">
        <v>20</v>
      </c>
      <c r="AX85" s="34" t="s">
        <v>488</v>
      </c>
      <c r="AY85" s="34" t="s">
        <v>488</v>
      </c>
      <c r="AZ85" s="34" t="s">
        <v>1172</v>
      </c>
      <c r="BA85" s="212"/>
      <c r="BB85" s="212"/>
      <c r="BC85" s="212"/>
      <c r="BD85" s="34"/>
      <c r="BE85" s="34"/>
      <c r="BF85" s="20"/>
      <c r="BG85" s="20"/>
      <c r="BH85" s="20"/>
      <c r="BI85" s="20"/>
      <c r="BJ85" s="20"/>
    </row>
    <row r="86" spans="2:62" ht="24" customHeight="1">
      <c r="B86" s="5"/>
      <c r="C86" s="6"/>
      <c r="D86" s="17"/>
      <c r="E86" s="2"/>
      <c r="F86" s="34" t="s">
        <v>1299</v>
      </c>
      <c r="G86" s="34" t="s">
        <v>277</v>
      </c>
      <c r="H86" s="2" t="s">
        <v>1521</v>
      </c>
      <c r="I86" s="2"/>
      <c r="J86" s="2" t="s">
        <v>1533</v>
      </c>
      <c r="K86" s="2" t="s">
        <v>1534</v>
      </c>
      <c r="L86" s="2">
        <v>10</v>
      </c>
      <c r="M86" s="31">
        <v>3210211</v>
      </c>
      <c r="N86" s="31" t="s">
        <v>1207</v>
      </c>
      <c r="O86" s="31" t="s">
        <v>1208</v>
      </c>
      <c r="P86" s="31" t="s">
        <v>1225</v>
      </c>
      <c r="Q86" s="31" t="s">
        <v>1226</v>
      </c>
      <c r="R86" s="2" t="s">
        <v>1524</v>
      </c>
      <c r="S86" s="31" t="s">
        <v>1525</v>
      </c>
      <c r="T86" s="2">
        <v>10</v>
      </c>
      <c r="U86" s="31" t="s">
        <v>1200</v>
      </c>
      <c r="V86" s="31" t="s">
        <v>1202</v>
      </c>
      <c r="W86" s="2">
        <v>100</v>
      </c>
      <c r="X86" s="31" t="s">
        <v>1526</v>
      </c>
      <c r="Y86" s="34" t="s">
        <v>14</v>
      </c>
      <c r="Z86" s="34" t="s">
        <v>252</v>
      </c>
      <c r="AA86" s="34" t="s">
        <v>274</v>
      </c>
      <c r="AB86" s="34" t="s">
        <v>89</v>
      </c>
      <c r="AC86" s="2">
        <v>173</v>
      </c>
      <c r="AD86" s="31" t="s">
        <v>1527</v>
      </c>
      <c r="AE86" s="31">
        <v>20</v>
      </c>
      <c r="AF86" s="2"/>
      <c r="AG86" s="26"/>
      <c r="AH86" s="54">
        <v>19950331</v>
      </c>
      <c r="AI86" s="54">
        <v>19950331</v>
      </c>
      <c r="AJ86" s="72" t="s">
        <v>1413</v>
      </c>
      <c r="AK86" s="20">
        <v>20932474</v>
      </c>
      <c r="AL86" s="160">
        <v>5</v>
      </c>
      <c r="AM86" s="90" t="s">
        <v>1528</v>
      </c>
      <c r="AN86" s="90">
        <v>0</v>
      </c>
      <c r="AO86" s="95">
        <v>20932474</v>
      </c>
      <c r="AP86" s="37">
        <v>1</v>
      </c>
      <c r="AQ86" s="90" t="s">
        <v>1529</v>
      </c>
      <c r="AR86" s="126">
        <v>20932474</v>
      </c>
      <c r="AS86" s="37"/>
      <c r="AT86" s="90">
        <v>20932474</v>
      </c>
      <c r="AU86" s="90">
        <v>20932474</v>
      </c>
      <c r="AV86" s="34" t="s">
        <v>265</v>
      </c>
      <c r="AW86" s="34" t="s">
        <v>20</v>
      </c>
      <c r="AX86" s="34" t="s">
        <v>488</v>
      </c>
      <c r="AY86" s="34" t="s">
        <v>488</v>
      </c>
      <c r="AZ86" s="34" t="s">
        <v>1172</v>
      </c>
      <c r="BA86" s="212"/>
      <c r="BB86" s="212"/>
      <c r="BC86" s="212"/>
      <c r="BD86" s="34"/>
      <c r="BE86" s="34"/>
      <c r="BF86" s="20"/>
      <c r="BG86" s="20"/>
      <c r="BH86" s="20"/>
      <c r="BI86" s="20"/>
      <c r="BJ86" s="20"/>
    </row>
    <row r="87" spans="2:62" ht="24" customHeight="1">
      <c r="B87" s="5"/>
      <c r="C87" s="6"/>
      <c r="D87" s="17"/>
      <c r="E87" s="2"/>
      <c r="F87" s="34" t="s">
        <v>1299</v>
      </c>
      <c r="G87" s="34" t="s">
        <v>277</v>
      </c>
      <c r="H87" s="2" t="s">
        <v>1521</v>
      </c>
      <c r="I87" s="2"/>
      <c r="J87" s="2" t="s">
        <v>1535</v>
      </c>
      <c r="K87" s="2" t="s">
        <v>1536</v>
      </c>
      <c r="L87" s="2">
        <v>10</v>
      </c>
      <c r="M87" s="31">
        <v>3210211</v>
      </c>
      <c r="N87" s="31" t="s">
        <v>1207</v>
      </c>
      <c r="O87" s="31" t="s">
        <v>1208</v>
      </c>
      <c r="P87" s="31" t="s">
        <v>1225</v>
      </c>
      <c r="Q87" s="31" t="s">
        <v>1226</v>
      </c>
      <c r="R87" s="2" t="s">
        <v>1524</v>
      </c>
      <c r="S87" s="31" t="s">
        <v>1525</v>
      </c>
      <c r="T87" s="2">
        <v>10</v>
      </c>
      <c r="U87" s="31" t="s">
        <v>1200</v>
      </c>
      <c r="V87" s="31" t="s">
        <v>1202</v>
      </c>
      <c r="W87" s="2">
        <v>100</v>
      </c>
      <c r="X87" s="31" t="s">
        <v>1526</v>
      </c>
      <c r="Y87" s="34" t="s">
        <v>14</v>
      </c>
      <c r="Z87" s="34" t="s">
        <v>252</v>
      </c>
      <c r="AA87" s="34" t="s">
        <v>274</v>
      </c>
      <c r="AB87" s="34" t="s">
        <v>89</v>
      </c>
      <c r="AC87" s="2">
        <v>173</v>
      </c>
      <c r="AD87" s="31" t="s">
        <v>1527</v>
      </c>
      <c r="AE87" s="31">
        <v>20</v>
      </c>
      <c r="AF87" s="2"/>
      <c r="AG87" s="26"/>
      <c r="AH87" s="54">
        <v>19950331</v>
      </c>
      <c r="AI87" s="54">
        <v>19950331</v>
      </c>
      <c r="AJ87" s="72" t="s">
        <v>1413</v>
      </c>
      <c r="AK87" s="20">
        <v>8189477</v>
      </c>
      <c r="AL87" s="160">
        <v>6</v>
      </c>
      <c r="AM87" s="90" t="s">
        <v>1528</v>
      </c>
      <c r="AN87" s="90">
        <v>0</v>
      </c>
      <c r="AO87" s="95">
        <v>8189477</v>
      </c>
      <c r="AP87" s="37">
        <v>1</v>
      </c>
      <c r="AQ87" s="90" t="s">
        <v>1529</v>
      </c>
      <c r="AR87" s="126">
        <v>8189477</v>
      </c>
      <c r="AS87" s="37"/>
      <c r="AT87" s="90">
        <v>8189477</v>
      </c>
      <c r="AU87" s="90">
        <v>8189477</v>
      </c>
      <c r="AV87" s="34" t="s">
        <v>265</v>
      </c>
      <c r="AW87" s="34" t="s">
        <v>20</v>
      </c>
      <c r="AX87" s="34" t="s">
        <v>488</v>
      </c>
      <c r="AY87" s="34" t="s">
        <v>488</v>
      </c>
      <c r="AZ87" s="34" t="s">
        <v>1172</v>
      </c>
      <c r="BA87" s="212"/>
      <c r="BB87" s="212"/>
      <c r="BC87" s="212"/>
      <c r="BD87" s="34"/>
      <c r="BE87" s="34"/>
      <c r="BF87" s="20"/>
      <c r="BG87" s="20"/>
      <c r="BH87" s="20"/>
      <c r="BI87" s="20"/>
      <c r="BJ87" s="20"/>
    </row>
    <row r="88" spans="2:62" ht="24" customHeight="1">
      <c r="B88" s="5"/>
      <c r="C88" s="6"/>
      <c r="D88" s="17"/>
      <c r="E88" s="2"/>
      <c r="F88" s="34" t="s">
        <v>1299</v>
      </c>
      <c r="G88" s="34" t="s">
        <v>277</v>
      </c>
      <c r="H88" s="2" t="s">
        <v>1521</v>
      </c>
      <c r="I88" s="2"/>
      <c r="J88" s="2" t="s">
        <v>1537</v>
      </c>
      <c r="K88" s="2" t="s">
        <v>1538</v>
      </c>
      <c r="L88" s="2">
        <v>10</v>
      </c>
      <c r="M88" s="31">
        <v>3210211</v>
      </c>
      <c r="N88" s="31" t="s">
        <v>1207</v>
      </c>
      <c r="O88" s="31" t="s">
        <v>1208</v>
      </c>
      <c r="P88" s="31" t="s">
        <v>1225</v>
      </c>
      <c r="Q88" s="31" t="s">
        <v>1226</v>
      </c>
      <c r="R88" s="2" t="s">
        <v>1524</v>
      </c>
      <c r="S88" s="31" t="s">
        <v>1525</v>
      </c>
      <c r="T88" s="2">
        <v>10</v>
      </c>
      <c r="U88" s="31" t="s">
        <v>1200</v>
      </c>
      <c r="V88" s="31" t="s">
        <v>1202</v>
      </c>
      <c r="W88" s="2">
        <v>100</v>
      </c>
      <c r="X88" s="31" t="s">
        <v>1526</v>
      </c>
      <c r="Y88" s="34" t="s">
        <v>14</v>
      </c>
      <c r="Z88" s="34" t="s">
        <v>252</v>
      </c>
      <c r="AA88" s="34" t="s">
        <v>274</v>
      </c>
      <c r="AB88" s="34" t="s">
        <v>89</v>
      </c>
      <c r="AC88" s="2">
        <v>173</v>
      </c>
      <c r="AD88" s="31" t="s">
        <v>1527</v>
      </c>
      <c r="AE88" s="31">
        <v>20</v>
      </c>
      <c r="AF88" s="2"/>
      <c r="AG88" s="26"/>
      <c r="AH88" s="54">
        <v>19950331</v>
      </c>
      <c r="AI88" s="54">
        <v>19950331</v>
      </c>
      <c r="AJ88" s="72" t="s">
        <v>1413</v>
      </c>
      <c r="AK88" s="20">
        <v>7901940</v>
      </c>
      <c r="AL88" s="160">
        <v>7</v>
      </c>
      <c r="AM88" s="90" t="s">
        <v>1528</v>
      </c>
      <c r="AN88" s="90">
        <v>0</v>
      </c>
      <c r="AO88" s="95">
        <v>7901940</v>
      </c>
      <c r="AP88" s="37">
        <v>1</v>
      </c>
      <c r="AQ88" s="90" t="s">
        <v>1529</v>
      </c>
      <c r="AR88" s="126">
        <v>7901940</v>
      </c>
      <c r="AS88" s="37"/>
      <c r="AT88" s="90">
        <v>7901940</v>
      </c>
      <c r="AU88" s="90">
        <v>7901940</v>
      </c>
      <c r="AV88" s="34" t="s">
        <v>265</v>
      </c>
      <c r="AW88" s="34" t="s">
        <v>20</v>
      </c>
      <c r="AX88" s="34" t="s">
        <v>488</v>
      </c>
      <c r="AY88" s="34" t="s">
        <v>488</v>
      </c>
      <c r="AZ88" s="34" t="s">
        <v>1172</v>
      </c>
      <c r="BA88" s="212"/>
      <c r="BB88" s="212"/>
      <c r="BC88" s="212"/>
      <c r="BD88" s="34"/>
      <c r="BE88" s="34"/>
      <c r="BF88" s="20"/>
      <c r="BG88" s="20"/>
      <c r="BH88" s="20"/>
      <c r="BI88" s="20"/>
      <c r="BJ88" s="20"/>
    </row>
    <row r="89" spans="2:62" ht="24" customHeight="1">
      <c r="B89" s="5"/>
      <c r="C89" s="6"/>
      <c r="D89" s="17"/>
      <c r="E89" s="2"/>
      <c r="F89" s="34" t="s">
        <v>1299</v>
      </c>
      <c r="G89" s="34" t="s">
        <v>277</v>
      </c>
      <c r="H89" s="2" t="s">
        <v>1521</v>
      </c>
      <c r="I89" s="2"/>
      <c r="J89" s="2" t="s">
        <v>1539</v>
      </c>
      <c r="K89" s="2" t="s">
        <v>1540</v>
      </c>
      <c r="L89" s="2">
        <v>10</v>
      </c>
      <c r="M89" s="31">
        <v>3210211</v>
      </c>
      <c r="N89" s="31" t="s">
        <v>1207</v>
      </c>
      <c r="O89" s="31" t="s">
        <v>1208</v>
      </c>
      <c r="P89" s="31" t="s">
        <v>1225</v>
      </c>
      <c r="Q89" s="31" t="s">
        <v>1226</v>
      </c>
      <c r="R89" s="2" t="s">
        <v>1524</v>
      </c>
      <c r="S89" s="31" t="s">
        <v>1525</v>
      </c>
      <c r="T89" s="2">
        <v>10</v>
      </c>
      <c r="U89" s="31" t="s">
        <v>1200</v>
      </c>
      <c r="V89" s="31" t="s">
        <v>1202</v>
      </c>
      <c r="W89" s="2">
        <v>100</v>
      </c>
      <c r="X89" s="31" t="s">
        <v>1526</v>
      </c>
      <c r="Y89" s="34" t="s">
        <v>14</v>
      </c>
      <c r="Z89" s="34" t="s">
        <v>252</v>
      </c>
      <c r="AA89" s="34" t="s">
        <v>274</v>
      </c>
      <c r="AB89" s="34" t="s">
        <v>89</v>
      </c>
      <c r="AC89" s="2">
        <v>225</v>
      </c>
      <c r="AD89" s="31" t="s">
        <v>1541</v>
      </c>
      <c r="AE89" s="31">
        <v>10</v>
      </c>
      <c r="AF89" s="2"/>
      <c r="AG89" s="26"/>
      <c r="AH89" s="54">
        <v>19950331</v>
      </c>
      <c r="AI89" s="54">
        <v>19950331</v>
      </c>
      <c r="AJ89" s="72" t="s">
        <v>1413</v>
      </c>
      <c r="AK89" s="20">
        <v>6321000</v>
      </c>
      <c r="AL89" s="160">
        <v>8</v>
      </c>
      <c r="AM89" s="90" t="s">
        <v>1528</v>
      </c>
      <c r="AN89" s="90">
        <v>0</v>
      </c>
      <c r="AO89" s="95">
        <v>6321000</v>
      </c>
      <c r="AP89" s="37">
        <v>1</v>
      </c>
      <c r="AQ89" s="90" t="s">
        <v>1529</v>
      </c>
      <c r="AR89" s="126">
        <v>6321000</v>
      </c>
      <c r="AS89" s="37"/>
      <c r="AT89" s="90">
        <v>6321000</v>
      </c>
      <c r="AU89" s="90">
        <v>6321000</v>
      </c>
      <c r="AV89" s="34" t="s">
        <v>265</v>
      </c>
      <c r="AW89" s="34" t="s">
        <v>20</v>
      </c>
      <c r="AX89" s="34" t="s">
        <v>488</v>
      </c>
      <c r="AY89" s="34" t="s">
        <v>488</v>
      </c>
      <c r="AZ89" s="34" t="s">
        <v>1172</v>
      </c>
      <c r="BA89" s="212"/>
      <c r="BB89" s="212"/>
      <c r="BC89" s="212"/>
      <c r="BD89" s="34"/>
      <c r="BE89" s="34"/>
      <c r="BF89" s="20"/>
      <c r="BG89" s="20"/>
      <c r="BH89" s="20"/>
      <c r="BI89" s="20"/>
      <c r="BJ89" s="20"/>
    </row>
    <row r="90" spans="2:62" ht="24" customHeight="1">
      <c r="B90" s="5"/>
      <c r="C90" s="6"/>
      <c r="D90" s="17"/>
      <c r="E90" s="2"/>
      <c r="F90" s="34" t="s">
        <v>1299</v>
      </c>
      <c r="G90" s="34" t="s">
        <v>277</v>
      </c>
      <c r="H90" s="2" t="s">
        <v>1521</v>
      </c>
      <c r="I90" s="2"/>
      <c r="J90" s="2" t="s">
        <v>1542</v>
      </c>
      <c r="K90" s="2" t="s">
        <v>1543</v>
      </c>
      <c r="L90" s="2">
        <v>10</v>
      </c>
      <c r="M90" s="31">
        <v>3210211</v>
      </c>
      <c r="N90" s="31" t="s">
        <v>1207</v>
      </c>
      <c r="O90" s="31" t="s">
        <v>1208</v>
      </c>
      <c r="P90" s="31" t="s">
        <v>1225</v>
      </c>
      <c r="Q90" s="31" t="s">
        <v>1226</v>
      </c>
      <c r="R90" s="2" t="s">
        <v>1524</v>
      </c>
      <c r="S90" s="31" t="s">
        <v>1525</v>
      </c>
      <c r="T90" s="2">
        <v>10</v>
      </c>
      <c r="U90" s="31" t="s">
        <v>1200</v>
      </c>
      <c r="V90" s="31" t="s">
        <v>1202</v>
      </c>
      <c r="W90" s="2">
        <v>100</v>
      </c>
      <c r="X90" s="31" t="s">
        <v>1526</v>
      </c>
      <c r="Y90" s="34" t="s">
        <v>14</v>
      </c>
      <c r="Z90" s="34" t="s">
        <v>252</v>
      </c>
      <c r="AA90" s="34" t="s">
        <v>274</v>
      </c>
      <c r="AB90" s="34" t="s">
        <v>89</v>
      </c>
      <c r="AC90" s="2">
        <v>168</v>
      </c>
      <c r="AD90" s="31" t="s">
        <v>1482</v>
      </c>
      <c r="AE90" s="31">
        <v>10</v>
      </c>
      <c r="AF90" s="2"/>
      <c r="AG90" s="26"/>
      <c r="AH90" s="54">
        <v>20120229</v>
      </c>
      <c r="AI90" s="54">
        <v>20120229</v>
      </c>
      <c r="AJ90" s="72" t="s">
        <v>1413</v>
      </c>
      <c r="AK90" s="20">
        <v>53450000</v>
      </c>
      <c r="AL90" s="160">
        <v>9</v>
      </c>
      <c r="AM90" s="90" t="s">
        <v>1544</v>
      </c>
      <c r="AN90" s="90">
        <v>0</v>
      </c>
      <c r="AO90" s="95">
        <v>53450000</v>
      </c>
      <c r="AP90" s="37">
        <v>1</v>
      </c>
      <c r="AQ90" s="90" t="s">
        <v>1497</v>
      </c>
      <c r="AR90" s="126">
        <v>53450000</v>
      </c>
      <c r="AS90" s="37"/>
      <c r="AT90" s="90">
        <v>53450000</v>
      </c>
      <c r="AU90" s="90">
        <v>53450000</v>
      </c>
      <c r="AV90" s="34" t="s">
        <v>265</v>
      </c>
      <c r="AW90" s="34" t="s">
        <v>20</v>
      </c>
      <c r="AX90" s="34" t="s">
        <v>488</v>
      </c>
      <c r="AY90" s="34" t="s">
        <v>488</v>
      </c>
      <c r="AZ90" s="34" t="s">
        <v>1172</v>
      </c>
      <c r="BA90" s="212"/>
      <c r="BB90" s="212"/>
      <c r="BC90" s="212"/>
      <c r="BD90" s="34"/>
      <c r="BE90" s="34"/>
      <c r="BF90" s="20"/>
      <c r="BG90" s="20"/>
      <c r="BH90" s="20"/>
      <c r="BI90" s="20"/>
      <c r="BJ90" s="20"/>
    </row>
    <row r="91" spans="2:62" ht="24" customHeight="1">
      <c r="B91" s="5"/>
      <c r="C91" s="6"/>
      <c r="D91" s="17"/>
      <c r="E91" s="2"/>
      <c r="F91" s="34" t="s">
        <v>1299</v>
      </c>
      <c r="G91" s="34" t="s">
        <v>277</v>
      </c>
      <c r="H91" s="2" t="s">
        <v>1521</v>
      </c>
      <c r="I91" s="2"/>
      <c r="J91" s="2" t="s">
        <v>1545</v>
      </c>
      <c r="K91" s="2" t="s">
        <v>1546</v>
      </c>
      <c r="L91" s="2">
        <v>10</v>
      </c>
      <c r="M91" s="31">
        <v>3210211</v>
      </c>
      <c r="N91" s="31" t="s">
        <v>1207</v>
      </c>
      <c r="O91" s="31" t="s">
        <v>1208</v>
      </c>
      <c r="P91" s="31" t="s">
        <v>1225</v>
      </c>
      <c r="Q91" s="31" t="s">
        <v>1226</v>
      </c>
      <c r="R91" s="2" t="s">
        <v>1524</v>
      </c>
      <c r="S91" s="31" t="s">
        <v>1525</v>
      </c>
      <c r="T91" s="2">
        <v>10</v>
      </c>
      <c r="U91" s="31" t="s">
        <v>1200</v>
      </c>
      <c r="V91" s="31" t="s">
        <v>1202</v>
      </c>
      <c r="W91" s="2">
        <v>100</v>
      </c>
      <c r="X91" s="31" t="s">
        <v>1526</v>
      </c>
      <c r="Y91" s="34" t="s">
        <v>14</v>
      </c>
      <c r="Z91" s="34" t="s">
        <v>252</v>
      </c>
      <c r="AA91" s="34" t="s">
        <v>274</v>
      </c>
      <c r="AB91" s="34" t="s">
        <v>89</v>
      </c>
      <c r="AC91" s="2">
        <v>168</v>
      </c>
      <c r="AD91" s="31" t="s">
        <v>1482</v>
      </c>
      <c r="AE91" s="31">
        <v>10</v>
      </c>
      <c r="AF91" s="2"/>
      <c r="AG91" s="26"/>
      <c r="AH91" s="54">
        <v>20120229</v>
      </c>
      <c r="AI91" s="54">
        <v>20120229</v>
      </c>
      <c r="AJ91" s="72" t="s">
        <v>1413</v>
      </c>
      <c r="AK91" s="20">
        <v>14780000</v>
      </c>
      <c r="AL91" s="160">
        <v>10</v>
      </c>
      <c r="AM91" s="90" t="s">
        <v>1544</v>
      </c>
      <c r="AN91" s="90">
        <v>0</v>
      </c>
      <c r="AO91" s="95">
        <v>14780000</v>
      </c>
      <c r="AP91" s="37">
        <v>1</v>
      </c>
      <c r="AQ91" s="90" t="s">
        <v>1497</v>
      </c>
      <c r="AR91" s="126">
        <v>14780000</v>
      </c>
      <c r="AS91" s="37"/>
      <c r="AT91" s="90">
        <v>14780000</v>
      </c>
      <c r="AU91" s="90">
        <v>14780000</v>
      </c>
      <c r="AV91" s="34" t="s">
        <v>265</v>
      </c>
      <c r="AW91" s="34" t="s">
        <v>20</v>
      </c>
      <c r="AX91" s="34" t="s">
        <v>488</v>
      </c>
      <c r="AY91" s="34" t="s">
        <v>488</v>
      </c>
      <c r="AZ91" s="34" t="s">
        <v>1172</v>
      </c>
      <c r="BA91" s="212"/>
      <c r="BB91" s="212"/>
      <c r="BC91" s="212"/>
      <c r="BD91" s="34"/>
      <c r="BE91" s="34"/>
      <c r="BF91" s="20"/>
      <c r="BG91" s="20"/>
      <c r="BH91" s="20"/>
      <c r="BI91" s="20"/>
      <c r="BJ91" s="20"/>
    </row>
    <row r="92" spans="2:62" ht="24" customHeight="1">
      <c r="B92" s="5"/>
      <c r="C92" s="6"/>
      <c r="D92" s="17"/>
      <c r="E92" s="2"/>
      <c r="F92" s="34" t="s">
        <v>1299</v>
      </c>
      <c r="G92" s="34" t="s">
        <v>277</v>
      </c>
      <c r="H92" s="2" t="s">
        <v>1521</v>
      </c>
      <c r="I92" s="2"/>
      <c r="J92" s="2" t="s">
        <v>1547</v>
      </c>
      <c r="K92" s="2" t="s">
        <v>1548</v>
      </c>
      <c r="L92" s="2">
        <v>10</v>
      </c>
      <c r="M92" s="31">
        <v>3210211</v>
      </c>
      <c r="N92" s="31" t="s">
        <v>1207</v>
      </c>
      <c r="O92" s="31" t="s">
        <v>1208</v>
      </c>
      <c r="P92" s="31" t="s">
        <v>1225</v>
      </c>
      <c r="Q92" s="31" t="s">
        <v>1226</v>
      </c>
      <c r="R92" s="2" t="s">
        <v>1524</v>
      </c>
      <c r="S92" s="31" t="s">
        <v>1525</v>
      </c>
      <c r="T92" s="2">
        <v>10</v>
      </c>
      <c r="U92" s="31" t="s">
        <v>1200</v>
      </c>
      <c r="V92" s="31" t="s">
        <v>1202</v>
      </c>
      <c r="W92" s="2">
        <v>100</v>
      </c>
      <c r="X92" s="31" t="s">
        <v>1526</v>
      </c>
      <c r="Y92" s="34" t="s">
        <v>14</v>
      </c>
      <c r="Z92" s="34" t="s">
        <v>252</v>
      </c>
      <c r="AA92" s="34" t="s">
        <v>274</v>
      </c>
      <c r="AB92" s="34" t="s">
        <v>89</v>
      </c>
      <c r="AC92" s="2">
        <v>168</v>
      </c>
      <c r="AD92" s="31" t="s">
        <v>1482</v>
      </c>
      <c r="AE92" s="31">
        <v>10</v>
      </c>
      <c r="AF92" s="2"/>
      <c r="AG92" s="26"/>
      <c r="AH92" s="54">
        <v>20120229</v>
      </c>
      <c r="AI92" s="54">
        <v>20120229</v>
      </c>
      <c r="AJ92" s="72" t="s">
        <v>1413</v>
      </c>
      <c r="AK92" s="20">
        <v>3550000</v>
      </c>
      <c r="AL92" s="160">
        <v>11</v>
      </c>
      <c r="AM92" s="90" t="s">
        <v>1544</v>
      </c>
      <c r="AN92" s="90">
        <v>0</v>
      </c>
      <c r="AO92" s="95">
        <v>3550000</v>
      </c>
      <c r="AP92" s="37">
        <v>1</v>
      </c>
      <c r="AQ92" s="90" t="s">
        <v>1497</v>
      </c>
      <c r="AR92" s="126">
        <v>3550000</v>
      </c>
      <c r="AS92" s="37"/>
      <c r="AT92" s="90">
        <v>3550000</v>
      </c>
      <c r="AU92" s="90">
        <v>3550000</v>
      </c>
      <c r="AV92" s="34" t="s">
        <v>265</v>
      </c>
      <c r="AW92" s="34" t="s">
        <v>20</v>
      </c>
      <c r="AX92" s="34" t="s">
        <v>488</v>
      </c>
      <c r="AY92" s="34" t="s">
        <v>488</v>
      </c>
      <c r="AZ92" s="34" t="s">
        <v>1172</v>
      </c>
      <c r="BA92" s="212"/>
      <c r="BB92" s="212"/>
      <c r="BC92" s="212"/>
      <c r="BD92" s="34"/>
      <c r="BE92" s="34"/>
      <c r="BF92" s="20"/>
      <c r="BG92" s="20"/>
      <c r="BH92" s="20"/>
      <c r="BI92" s="20"/>
      <c r="BJ92" s="20"/>
    </row>
    <row r="93" spans="2:62" ht="24" customHeight="1">
      <c r="B93" s="5"/>
      <c r="C93" s="6"/>
      <c r="D93" s="17"/>
      <c r="E93" s="2"/>
      <c r="F93" s="34" t="s">
        <v>1299</v>
      </c>
      <c r="G93" s="34" t="s">
        <v>277</v>
      </c>
      <c r="H93" s="2" t="s">
        <v>1521</v>
      </c>
      <c r="I93" s="2"/>
      <c r="J93" s="2" t="s">
        <v>1549</v>
      </c>
      <c r="K93" s="2" t="s">
        <v>1550</v>
      </c>
      <c r="L93" s="2">
        <v>10</v>
      </c>
      <c r="M93" s="31">
        <v>3210211</v>
      </c>
      <c r="N93" s="31" t="s">
        <v>1207</v>
      </c>
      <c r="O93" s="31" t="s">
        <v>1208</v>
      </c>
      <c r="P93" s="31" t="s">
        <v>1225</v>
      </c>
      <c r="Q93" s="31" t="s">
        <v>1226</v>
      </c>
      <c r="R93" s="2" t="s">
        <v>1524</v>
      </c>
      <c r="S93" s="31" t="s">
        <v>1525</v>
      </c>
      <c r="T93" s="2">
        <v>10</v>
      </c>
      <c r="U93" s="31" t="s">
        <v>1200</v>
      </c>
      <c r="V93" s="31" t="s">
        <v>1202</v>
      </c>
      <c r="W93" s="2">
        <v>100</v>
      </c>
      <c r="X93" s="31" t="s">
        <v>1526</v>
      </c>
      <c r="Y93" s="34" t="s">
        <v>14</v>
      </c>
      <c r="Z93" s="34" t="s">
        <v>252</v>
      </c>
      <c r="AA93" s="34" t="s">
        <v>274</v>
      </c>
      <c r="AB93" s="34" t="s">
        <v>89</v>
      </c>
      <c r="AC93" s="2">
        <v>168</v>
      </c>
      <c r="AD93" s="31" t="s">
        <v>1482</v>
      </c>
      <c r="AE93" s="31">
        <v>10</v>
      </c>
      <c r="AF93" s="2"/>
      <c r="AG93" s="26"/>
      <c r="AH93" s="54">
        <v>20120229</v>
      </c>
      <c r="AI93" s="54">
        <v>20120229</v>
      </c>
      <c r="AJ93" s="72" t="s">
        <v>1413</v>
      </c>
      <c r="AK93" s="20">
        <v>4700000</v>
      </c>
      <c r="AL93" s="160">
        <v>12</v>
      </c>
      <c r="AM93" s="90" t="s">
        <v>1544</v>
      </c>
      <c r="AN93" s="90">
        <v>0</v>
      </c>
      <c r="AO93" s="95">
        <v>4700000</v>
      </c>
      <c r="AP93" s="37">
        <v>1</v>
      </c>
      <c r="AQ93" s="90" t="s">
        <v>1497</v>
      </c>
      <c r="AR93" s="126">
        <v>4700000</v>
      </c>
      <c r="AS93" s="37"/>
      <c r="AT93" s="90">
        <v>4700000</v>
      </c>
      <c r="AU93" s="90">
        <v>4700000</v>
      </c>
      <c r="AV93" s="34" t="s">
        <v>265</v>
      </c>
      <c r="AW93" s="34" t="s">
        <v>20</v>
      </c>
      <c r="AX93" s="34" t="s">
        <v>488</v>
      </c>
      <c r="AY93" s="34" t="s">
        <v>488</v>
      </c>
      <c r="AZ93" s="34" t="s">
        <v>1172</v>
      </c>
      <c r="BA93" s="212"/>
      <c r="BB93" s="212"/>
      <c r="BC93" s="212"/>
      <c r="BD93" s="34"/>
      <c r="BE93" s="34"/>
      <c r="BF93" s="20"/>
      <c r="BG93" s="20"/>
      <c r="BH93" s="20"/>
      <c r="BI93" s="20"/>
      <c r="BJ93" s="20"/>
    </row>
    <row r="94" spans="2:62" ht="24" customHeight="1">
      <c r="B94" s="5"/>
      <c r="C94" s="6"/>
      <c r="D94" s="17"/>
      <c r="E94" s="2"/>
      <c r="F94" s="34" t="s">
        <v>1299</v>
      </c>
      <c r="G94" s="34" t="s">
        <v>277</v>
      </c>
      <c r="H94" s="2" t="s">
        <v>1521</v>
      </c>
      <c r="I94" s="2"/>
      <c r="J94" s="2" t="s">
        <v>1551</v>
      </c>
      <c r="K94" s="2" t="s">
        <v>1552</v>
      </c>
      <c r="L94" s="2">
        <v>10</v>
      </c>
      <c r="M94" s="31">
        <v>3210211</v>
      </c>
      <c r="N94" s="31" t="s">
        <v>1207</v>
      </c>
      <c r="O94" s="31" t="s">
        <v>1208</v>
      </c>
      <c r="P94" s="31" t="s">
        <v>1225</v>
      </c>
      <c r="Q94" s="31" t="s">
        <v>1226</v>
      </c>
      <c r="R94" s="2" t="s">
        <v>1524</v>
      </c>
      <c r="S94" s="31" t="s">
        <v>1525</v>
      </c>
      <c r="T94" s="2">
        <v>10</v>
      </c>
      <c r="U94" s="31" t="s">
        <v>1200</v>
      </c>
      <c r="V94" s="31" t="s">
        <v>1202</v>
      </c>
      <c r="W94" s="2">
        <v>100</v>
      </c>
      <c r="X94" s="31" t="s">
        <v>1526</v>
      </c>
      <c r="Y94" s="34" t="s">
        <v>14</v>
      </c>
      <c r="Z94" s="34" t="s">
        <v>252</v>
      </c>
      <c r="AA94" s="34" t="s">
        <v>274</v>
      </c>
      <c r="AB94" s="34" t="s">
        <v>89</v>
      </c>
      <c r="AC94" s="2">
        <v>175</v>
      </c>
      <c r="AD94" s="31" t="s">
        <v>1411</v>
      </c>
      <c r="AE94" s="31">
        <v>10</v>
      </c>
      <c r="AF94" s="2"/>
      <c r="AG94" s="26"/>
      <c r="AH94" s="54">
        <v>20070812</v>
      </c>
      <c r="AI94" s="54">
        <v>20070812</v>
      </c>
      <c r="AJ94" s="72" t="s">
        <v>1413</v>
      </c>
      <c r="AK94" s="20">
        <v>4651500</v>
      </c>
      <c r="AL94" s="160">
        <v>13</v>
      </c>
      <c r="AM94" s="90" t="s">
        <v>1528</v>
      </c>
      <c r="AN94" s="90">
        <v>0</v>
      </c>
      <c r="AO94" s="95">
        <v>4651500</v>
      </c>
      <c r="AP94" s="37">
        <v>1</v>
      </c>
      <c r="AQ94" s="90" t="s">
        <v>1529</v>
      </c>
      <c r="AR94" s="126">
        <v>4651500</v>
      </c>
      <c r="AS94" s="37"/>
      <c r="AT94" s="90">
        <v>4651500</v>
      </c>
      <c r="AU94" s="90">
        <v>4651500</v>
      </c>
      <c r="AV94" s="34" t="s">
        <v>265</v>
      </c>
      <c r="AW94" s="34" t="s">
        <v>20</v>
      </c>
      <c r="AX94" s="34" t="s">
        <v>488</v>
      </c>
      <c r="AY94" s="34" t="s">
        <v>488</v>
      </c>
      <c r="AZ94" s="34" t="s">
        <v>1172</v>
      </c>
      <c r="BA94" s="212"/>
      <c r="BB94" s="212"/>
      <c r="BC94" s="212"/>
      <c r="BD94" s="34"/>
      <c r="BE94" s="34"/>
      <c r="BF94" s="20"/>
      <c r="BG94" s="20"/>
      <c r="BH94" s="20"/>
      <c r="BI94" s="20"/>
      <c r="BJ94" s="20"/>
    </row>
    <row r="95" spans="2:62" ht="24" customHeight="1">
      <c r="B95" s="5"/>
      <c r="C95" s="6"/>
      <c r="D95" s="17"/>
      <c r="E95" s="2"/>
      <c r="F95" s="34" t="s">
        <v>1553</v>
      </c>
      <c r="G95" s="34" t="s">
        <v>1554</v>
      </c>
      <c r="H95" s="2">
        <v>1</v>
      </c>
      <c r="I95" s="2"/>
      <c r="J95" s="2" t="s">
        <v>2550</v>
      </c>
      <c r="K95" s="2" t="s">
        <v>1555</v>
      </c>
      <c r="L95" s="2">
        <v>23</v>
      </c>
      <c r="M95" s="31">
        <v>3210221</v>
      </c>
      <c r="N95" s="31" t="s">
        <v>1207</v>
      </c>
      <c r="O95" s="31" t="s">
        <v>1208</v>
      </c>
      <c r="P95" s="31" t="s">
        <v>1251</v>
      </c>
      <c r="Q95" s="31" t="s">
        <v>1252</v>
      </c>
      <c r="R95" s="2" t="s">
        <v>1556</v>
      </c>
      <c r="S95" s="31" t="s">
        <v>1557</v>
      </c>
      <c r="T95" s="2">
        <v>11</v>
      </c>
      <c r="U95" s="31" t="s">
        <v>440</v>
      </c>
      <c r="V95" s="31" t="s">
        <v>1203</v>
      </c>
      <c r="W95" s="2">
        <v>100</v>
      </c>
      <c r="X95" s="31" t="s">
        <v>1558</v>
      </c>
      <c r="Y95" s="34" t="s">
        <v>14</v>
      </c>
      <c r="Z95" s="34" t="s">
        <v>260</v>
      </c>
      <c r="AA95" s="34" t="s">
        <v>274</v>
      </c>
      <c r="AB95" s="34" t="s">
        <v>89</v>
      </c>
      <c r="AC95" s="2">
        <v>179</v>
      </c>
      <c r="AD95" s="31" t="s">
        <v>1559</v>
      </c>
      <c r="AE95" s="31">
        <v>60</v>
      </c>
      <c r="AF95" s="2"/>
      <c r="AG95" s="26"/>
      <c r="AH95" s="54">
        <v>19540331</v>
      </c>
      <c r="AI95" s="54">
        <v>19540331</v>
      </c>
      <c r="AJ95" s="72" t="s">
        <v>1425</v>
      </c>
      <c r="AK95" s="20"/>
      <c r="AL95" s="160">
        <v>3</v>
      </c>
      <c r="AM95" s="90" t="s">
        <v>1560</v>
      </c>
      <c r="AN95" s="90" t="s">
        <v>1561</v>
      </c>
      <c r="AO95" s="95">
        <v>395900</v>
      </c>
      <c r="AP95" s="37">
        <v>15</v>
      </c>
      <c r="AQ95" s="90" t="s">
        <v>1562</v>
      </c>
      <c r="AR95" s="126">
        <v>5938500</v>
      </c>
      <c r="AS95" s="37"/>
      <c r="AT95" s="90">
        <v>5938500</v>
      </c>
      <c r="AU95" s="90">
        <v>5938500</v>
      </c>
      <c r="AV95" s="34" t="s">
        <v>265</v>
      </c>
      <c r="AW95" s="34" t="s">
        <v>20</v>
      </c>
      <c r="AX95" s="34" t="s">
        <v>1125</v>
      </c>
      <c r="AY95" s="34" t="s">
        <v>493</v>
      </c>
      <c r="AZ95" s="34" t="s">
        <v>521</v>
      </c>
      <c r="BA95" s="212"/>
      <c r="BB95" s="212"/>
      <c r="BC95" s="212"/>
      <c r="BD95" s="34"/>
      <c r="BE95" s="34"/>
      <c r="BF95" s="20"/>
      <c r="BG95" s="20"/>
      <c r="BH95" s="20"/>
      <c r="BI95" s="20"/>
      <c r="BJ95" s="20"/>
    </row>
    <row r="96" spans="2:62" ht="24" customHeight="1">
      <c r="B96" s="5"/>
      <c r="C96" s="6"/>
      <c r="D96" s="17"/>
      <c r="E96" s="2"/>
      <c r="F96" s="34" t="s">
        <v>1553</v>
      </c>
      <c r="G96" s="34" t="s">
        <v>1554</v>
      </c>
      <c r="H96" s="2">
        <v>4</v>
      </c>
      <c r="I96" s="2"/>
      <c r="J96" s="2" t="s">
        <v>2551</v>
      </c>
      <c r="K96" s="2" t="s">
        <v>1563</v>
      </c>
      <c r="L96" s="2">
        <v>14</v>
      </c>
      <c r="M96" s="31">
        <v>3210237</v>
      </c>
      <c r="N96" s="31" t="s">
        <v>1207</v>
      </c>
      <c r="O96" s="31" t="s">
        <v>1208</v>
      </c>
      <c r="P96" s="31" t="s">
        <v>1233</v>
      </c>
      <c r="Q96" s="31" t="s">
        <v>1234</v>
      </c>
      <c r="R96" s="2" t="s">
        <v>1564</v>
      </c>
      <c r="S96" s="31" t="s">
        <v>1565</v>
      </c>
      <c r="T96" s="2">
        <v>11</v>
      </c>
      <c r="U96" s="31" t="s">
        <v>440</v>
      </c>
      <c r="V96" s="31" t="s">
        <v>1203</v>
      </c>
      <c r="W96" s="2">
        <v>100</v>
      </c>
      <c r="X96" s="31" t="s">
        <v>1558</v>
      </c>
      <c r="Y96" s="34" t="s">
        <v>14</v>
      </c>
      <c r="Z96" s="34" t="s">
        <v>260</v>
      </c>
      <c r="AA96" s="34" t="s">
        <v>274</v>
      </c>
      <c r="AB96" s="34" t="s">
        <v>89</v>
      </c>
      <c r="AC96" s="2">
        <v>179</v>
      </c>
      <c r="AD96" s="31" t="s">
        <v>1559</v>
      </c>
      <c r="AE96" s="31">
        <v>60</v>
      </c>
      <c r="AF96" s="2"/>
      <c r="AG96" s="26"/>
      <c r="AH96" s="54">
        <v>19540331</v>
      </c>
      <c r="AI96" s="54">
        <v>19540331</v>
      </c>
      <c r="AJ96" s="72" t="s">
        <v>1425</v>
      </c>
      <c r="AK96" s="20"/>
      <c r="AL96" s="160">
        <v>3</v>
      </c>
      <c r="AM96" s="90" t="s">
        <v>1560</v>
      </c>
      <c r="AN96" s="90" t="s">
        <v>1561</v>
      </c>
      <c r="AO96" s="95">
        <v>395900</v>
      </c>
      <c r="AP96" s="37">
        <v>57</v>
      </c>
      <c r="AQ96" s="90" t="s">
        <v>1562</v>
      </c>
      <c r="AR96" s="126">
        <v>22566300</v>
      </c>
      <c r="AS96" s="37"/>
      <c r="AT96" s="90">
        <v>22566300</v>
      </c>
      <c r="AU96" s="90">
        <v>22566300</v>
      </c>
      <c r="AV96" s="34" t="s">
        <v>265</v>
      </c>
      <c r="AW96" s="34" t="s">
        <v>20</v>
      </c>
      <c r="AX96" s="34" t="s">
        <v>1125</v>
      </c>
      <c r="AY96" s="34" t="s">
        <v>493</v>
      </c>
      <c r="AZ96" s="34" t="s">
        <v>521</v>
      </c>
      <c r="BA96" s="212"/>
      <c r="BB96" s="212"/>
      <c r="BC96" s="212"/>
      <c r="BD96" s="34"/>
      <c r="BE96" s="34"/>
      <c r="BF96" s="20"/>
      <c r="BG96" s="20"/>
      <c r="BH96" s="20"/>
      <c r="BI96" s="20"/>
      <c r="BJ96" s="20"/>
    </row>
    <row r="97" spans="2:62" ht="24" customHeight="1">
      <c r="B97" s="5"/>
      <c r="C97" s="6"/>
      <c r="D97" s="17"/>
      <c r="E97" s="2"/>
      <c r="F97" s="34" t="s">
        <v>1553</v>
      </c>
      <c r="G97" s="34" t="s">
        <v>1554</v>
      </c>
      <c r="H97" s="2">
        <v>5</v>
      </c>
      <c r="I97" s="2"/>
      <c r="J97" s="2" t="s">
        <v>2552</v>
      </c>
      <c r="K97" s="2" t="s">
        <v>1566</v>
      </c>
      <c r="L97" s="2">
        <v>14</v>
      </c>
      <c r="M97" s="31">
        <v>3210237</v>
      </c>
      <c r="N97" s="31" t="s">
        <v>1207</v>
      </c>
      <c r="O97" s="31" t="s">
        <v>1208</v>
      </c>
      <c r="P97" s="31" t="s">
        <v>1233</v>
      </c>
      <c r="Q97" s="31" t="s">
        <v>1234</v>
      </c>
      <c r="R97" s="2" t="s">
        <v>1567</v>
      </c>
      <c r="S97" s="31" t="s">
        <v>1568</v>
      </c>
      <c r="T97" s="2">
        <v>11</v>
      </c>
      <c r="U97" s="31" t="s">
        <v>440</v>
      </c>
      <c r="V97" s="31" t="s">
        <v>1203</v>
      </c>
      <c r="W97" s="2">
        <v>100</v>
      </c>
      <c r="X97" s="31" t="s">
        <v>1558</v>
      </c>
      <c r="Y97" s="34" t="s">
        <v>14</v>
      </c>
      <c r="Z97" s="34" t="s">
        <v>260</v>
      </c>
      <c r="AA97" s="34" t="s">
        <v>274</v>
      </c>
      <c r="AB97" s="34" t="s">
        <v>89</v>
      </c>
      <c r="AC97" s="2">
        <v>179</v>
      </c>
      <c r="AD97" s="31" t="s">
        <v>1559</v>
      </c>
      <c r="AE97" s="31">
        <v>60</v>
      </c>
      <c r="AF97" s="2"/>
      <c r="AG97" s="26"/>
      <c r="AH97" s="54">
        <v>19540331</v>
      </c>
      <c r="AI97" s="54">
        <v>19540331</v>
      </c>
      <c r="AJ97" s="72" t="s">
        <v>1425</v>
      </c>
      <c r="AK97" s="20"/>
      <c r="AL97" s="160">
        <v>3</v>
      </c>
      <c r="AM97" s="90" t="s">
        <v>1560</v>
      </c>
      <c r="AN97" s="90" t="s">
        <v>1561</v>
      </c>
      <c r="AO97" s="95">
        <v>395900</v>
      </c>
      <c r="AP97" s="37">
        <v>129</v>
      </c>
      <c r="AQ97" s="90" t="s">
        <v>1562</v>
      </c>
      <c r="AR97" s="126">
        <v>51071100</v>
      </c>
      <c r="AS97" s="37"/>
      <c r="AT97" s="90">
        <v>51071100</v>
      </c>
      <c r="AU97" s="90">
        <v>51071100</v>
      </c>
      <c r="AV97" s="34" t="s">
        <v>265</v>
      </c>
      <c r="AW97" s="34" t="s">
        <v>20</v>
      </c>
      <c r="AX97" s="34" t="s">
        <v>1125</v>
      </c>
      <c r="AY97" s="34" t="s">
        <v>493</v>
      </c>
      <c r="AZ97" s="34" t="s">
        <v>521</v>
      </c>
      <c r="BA97" s="212"/>
      <c r="BB97" s="212"/>
      <c r="BC97" s="212"/>
      <c r="BD97" s="34"/>
      <c r="BE97" s="34"/>
      <c r="BF97" s="20"/>
      <c r="BG97" s="20"/>
      <c r="BH97" s="20"/>
      <c r="BI97" s="20"/>
      <c r="BJ97" s="20"/>
    </row>
    <row r="98" spans="2:62" ht="24" customHeight="1">
      <c r="B98" s="5"/>
      <c r="C98" s="6"/>
      <c r="D98" s="17"/>
      <c r="E98" s="2"/>
      <c r="F98" s="34" t="s">
        <v>1553</v>
      </c>
      <c r="G98" s="34" t="s">
        <v>1554</v>
      </c>
      <c r="H98" s="2">
        <v>6</v>
      </c>
      <c r="I98" s="2"/>
      <c r="J98" s="2" t="s">
        <v>2553</v>
      </c>
      <c r="K98" s="2" t="s">
        <v>1569</v>
      </c>
      <c r="L98" s="2">
        <v>20</v>
      </c>
      <c r="M98" s="31">
        <v>3210235</v>
      </c>
      <c r="N98" s="31" t="s">
        <v>1207</v>
      </c>
      <c r="O98" s="31" t="s">
        <v>1208</v>
      </c>
      <c r="P98" s="31" t="s">
        <v>1245</v>
      </c>
      <c r="Q98" s="31" t="s">
        <v>1246</v>
      </c>
      <c r="R98" s="2" t="s">
        <v>1570</v>
      </c>
      <c r="S98" s="31" t="s">
        <v>1571</v>
      </c>
      <c r="T98" s="2">
        <v>11</v>
      </c>
      <c r="U98" s="31" t="s">
        <v>440</v>
      </c>
      <c r="V98" s="31" t="s">
        <v>1203</v>
      </c>
      <c r="W98" s="2">
        <v>100</v>
      </c>
      <c r="X98" s="31" t="s">
        <v>1558</v>
      </c>
      <c r="Y98" s="34" t="s">
        <v>14</v>
      </c>
      <c r="Z98" s="34" t="s">
        <v>260</v>
      </c>
      <c r="AA98" s="34" t="s">
        <v>274</v>
      </c>
      <c r="AB98" s="34" t="s">
        <v>89</v>
      </c>
      <c r="AC98" s="2">
        <v>179</v>
      </c>
      <c r="AD98" s="31" t="s">
        <v>1559</v>
      </c>
      <c r="AE98" s="31">
        <v>60</v>
      </c>
      <c r="AF98" s="2"/>
      <c r="AG98" s="26"/>
      <c r="AH98" s="54">
        <v>19540331</v>
      </c>
      <c r="AI98" s="54">
        <v>19540331</v>
      </c>
      <c r="AJ98" s="72" t="s">
        <v>1425</v>
      </c>
      <c r="AK98" s="20"/>
      <c r="AL98" s="160">
        <v>3</v>
      </c>
      <c r="AM98" s="90" t="s">
        <v>1560</v>
      </c>
      <c r="AN98" s="90" t="s">
        <v>1561</v>
      </c>
      <c r="AO98" s="95">
        <v>395900</v>
      </c>
      <c r="AP98" s="37">
        <v>27</v>
      </c>
      <c r="AQ98" s="90" t="s">
        <v>1562</v>
      </c>
      <c r="AR98" s="126">
        <v>10689300</v>
      </c>
      <c r="AS98" s="37"/>
      <c r="AT98" s="90">
        <v>10689300</v>
      </c>
      <c r="AU98" s="90">
        <v>10689300</v>
      </c>
      <c r="AV98" s="34" t="s">
        <v>265</v>
      </c>
      <c r="AW98" s="34" t="s">
        <v>20</v>
      </c>
      <c r="AX98" s="34" t="s">
        <v>1125</v>
      </c>
      <c r="AY98" s="34" t="s">
        <v>493</v>
      </c>
      <c r="AZ98" s="34" t="s">
        <v>521</v>
      </c>
      <c r="BA98" s="212"/>
      <c r="BB98" s="212"/>
      <c r="BC98" s="212"/>
      <c r="BD98" s="34"/>
      <c r="BE98" s="34"/>
      <c r="BF98" s="20"/>
      <c r="BG98" s="20"/>
      <c r="BH98" s="20"/>
      <c r="BI98" s="20"/>
      <c r="BJ98" s="20"/>
    </row>
    <row r="99" spans="2:62" ht="24" customHeight="1">
      <c r="B99" s="5"/>
      <c r="C99" s="6"/>
      <c r="D99" s="17"/>
      <c r="E99" s="2"/>
      <c r="F99" s="34" t="s">
        <v>1553</v>
      </c>
      <c r="G99" s="34" t="s">
        <v>1554</v>
      </c>
      <c r="H99" s="2">
        <v>7</v>
      </c>
      <c r="I99" s="2"/>
      <c r="J99" s="2" t="s">
        <v>2554</v>
      </c>
      <c r="K99" s="2" t="s">
        <v>1572</v>
      </c>
      <c r="L99" s="2">
        <v>20</v>
      </c>
      <c r="M99" s="31">
        <v>3210235</v>
      </c>
      <c r="N99" s="31" t="s">
        <v>1207</v>
      </c>
      <c r="O99" s="31" t="s">
        <v>1208</v>
      </c>
      <c r="P99" s="31" t="s">
        <v>1245</v>
      </c>
      <c r="Q99" s="31" t="s">
        <v>1246</v>
      </c>
      <c r="R99" s="2" t="s">
        <v>1573</v>
      </c>
      <c r="S99" s="31" t="s">
        <v>1574</v>
      </c>
      <c r="T99" s="2">
        <v>11</v>
      </c>
      <c r="U99" s="31" t="s">
        <v>440</v>
      </c>
      <c r="V99" s="31" t="s">
        <v>1203</v>
      </c>
      <c r="W99" s="2">
        <v>100</v>
      </c>
      <c r="X99" s="31" t="s">
        <v>1558</v>
      </c>
      <c r="Y99" s="34" t="s">
        <v>14</v>
      </c>
      <c r="Z99" s="34" t="s">
        <v>260</v>
      </c>
      <c r="AA99" s="34" t="s">
        <v>274</v>
      </c>
      <c r="AB99" s="34" t="s">
        <v>89</v>
      </c>
      <c r="AC99" s="2">
        <v>179</v>
      </c>
      <c r="AD99" s="31" t="s">
        <v>1559</v>
      </c>
      <c r="AE99" s="31">
        <v>60</v>
      </c>
      <c r="AF99" s="2"/>
      <c r="AG99" s="26"/>
      <c r="AH99" s="54">
        <v>19540331</v>
      </c>
      <c r="AI99" s="54">
        <v>19540331</v>
      </c>
      <c r="AJ99" s="72" t="s">
        <v>1425</v>
      </c>
      <c r="AK99" s="20"/>
      <c r="AL99" s="160">
        <v>3</v>
      </c>
      <c r="AM99" s="90" t="s">
        <v>1560</v>
      </c>
      <c r="AN99" s="90" t="s">
        <v>1561</v>
      </c>
      <c r="AO99" s="95">
        <v>395900</v>
      </c>
      <c r="AP99" s="37">
        <v>19</v>
      </c>
      <c r="AQ99" s="90" t="s">
        <v>1562</v>
      </c>
      <c r="AR99" s="126">
        <v>7522100</v>
      </c>
      <c r="AS99" s="37"/>
      <c r="AT99" s="90">
        <v>7522100</v>
      </c>
      <c r="AU99" s="90">
        <v>7522100</v>
      </c>
      <c r="AV99" s="34" t="s">
        <v>265</v>
      </c>
      <c r="AW99" s="34" t="s">
        <v>20</v>
      </c>
      <c r="AX99" s="34" t="s">
        <v>1125</v>
      </c>
      <c r="AY99" s="34" t="s">
        <v>493</v>
      </c>
      <c r="AZ99" s="34" t="s">
        <v>521</v>
      </c>
      <c r="BA99" s="212"/>
      <c r="BB99" s="212"/>
      <c r="BC99" s="212"/>
      <c r="BD99" s="34"/>
      <c r="BE99" s="34"/>
      <c r="BF99" s="20"/>
      <c r="BG99" s="20"/>
      <c r="BH99" s="20"/>
      <c r="BI99" s="20"/>
      <c r="BJ99" s="20"/>
    </row>
    <row r="100" spans="2:62" ht="24" customHeight="1">
      <c r="B100" s="5"/>
      <c r="C100" s="6"/>
      <c r="D100" s="17"/>
      <c r="E100" s="2"/>
      <c r="F100" s="34" t="s">
        <v>1553</v>
      </c>
      <c r="G100" s="34" t="s">
        <v>1554</v>
      </c>
      <c r="H100" s="2">
        <v>8</v>
      </c>
      <c r="I100" s="2"/>
      <c r="J100" s="2" t="s">
        <v>2555</v>
      </c>
      <c r="K100" s="2" t="s">
        <v>1575</v>
      </c>
      <c r="L100" s="2">
        <v>21</v>
      </c>
      <c r="M100" s="31">
        <v>3210234</v>
      </c>
      <c r="N100" s="31" t="s">
        <v>1207</v>
      </c>
      <c r="O100" s="31" t="s">
        <v>1208</v>
      </c>
      <c r="P100" s="31" t="s">
        <v>1247</v>
      </c>
      <c r="Q100" s="31" t="s">
        <v>1248</v>
      </c>
      <c r="R100" s="2" t="s">
        <v>1576</v>
      </c>
      <c r="S100" s="31" t="s">
        <v>1577</v>
      </c>
      <c r="T100" s="2">
        <v>11</v>
      </c>
      <c r="U100" s="31" t="s">
        <v>440</v>
      </c>
      <c r="V100" s="31" t="s">
        <v>1203</v>
      </c>
      <c r="W100" s="2">
        <v>100</v>
      </c>
      <c r="X100" s="31" t="s">
        <v>1558</v>
      </c>
      <c r="Y100" s="34" t="s">
        <v>14</v>
      </c>
      <c r="Z100" s="34" t="s">
        <v>260</v>
      </c>
      <c r="AA100" s="34" t="s">
        <v>274</v>
      </c>
      <c r="AB100" s="34" t="s">
        <v>89</v>
      </c>
      <c r="AC100" s="2">
        <v>229</v>
      </c>
      <c r="AD100" s="31" t="s">
        <v>1578</v>
      </c>
      <c r="AE100" s="31">
        <v>15</v>
      </c>
      <c r="AF100" s="2"/>
      <c r="AG100" s="26"/>
      <c r="AH100" s="54">
        <v>19540331</v>
      </c>
      <c r="AI100" s="54">
        <v>19540331</v>
      </c>
      <c r="AJ100" s="72" t="s">
        <v>1425</v>
      </c>
      <c r="AK100" s="20"/>
      <c r="AL100" s="160">
        <v>3</v>
      </c>
      <c r="AM100" s="90" t="s">
        <v>1560</v>
      </c>
      <c r="AN100" s="90" t="s">
        <v>1561</v>
      </c>
      <c r="AO100" s="95">
        <v>395900</v>
      </c>
      <c r="AP100" s="37">
        <v>312</v>
      </c>
      <c r="AQ100" s="90" t="s">
        <v>1562</v>
      </c>
      <c r="AR100" s="126">
        <v>123520800</v>
      </c>
      <c r="AS100" s="37"/>
      <c r="AT100" s="90">
        <v>123520800</v>
      </c>
      <c r="AU100" s="90">
        <v>123520800</v>
      </c>
      <c r="AV100" s="34" t="s">
        <v>265</v>
      </c>
      <c r="AW100" s="34" t="s">
        <v>20</v>
      </c>
      <c r="AX100" s="34" t="s">
        <v>1125</v>
      </c>
      <c r="AY100" s="34" t="s">
        <v>493</v>
      </c>
      <c r="AZ100" s="34" t="s">
        <v>521</v>
      </c>
      <c r="BA100" s="212"/>
      <c r="BB100" s="212"/>
      <c r="BC100" s="212"/>
      <c r="BD100" s="34"/>
      <c r="BE100" s="34"/>
      <c r="BF100" s="20"/>
      <c r="BG100" s="20"/>
      <c r="BH100" s="20"/>
      <c r="BI100" s="20"/>
      <c r="BJ100" s="20"/>
    </row>
    <row r="101" spans="2:62" ht="24" customHeight="1">
      <c r="B101" s="5"/>
      <c r="C101" s="6"/>
      <c r="D101" s="17"/>
      <c r="E101" s="2"/>
      <c r="F101" s="34" t="s">
        <v>1553</v>
      </c>
      <c r="G101" s="34" t="s">
        <v>1554</v>
      </c>
      <c r="H101" s="2">
        <v>9</v>
      </c>
      <c r="I101" s="2"/>
      <c r="J101" s="2" t="s">
        <v>2556</v>
      </c>
      <c r="K101" s="2" t="s">
        <v>1579</v>
      </c>
      <c r="L101" s="2">
        <v>21</v>
      </c>
      <c r="M101" s="31">
        <v>3210234</v>
      </c>
      <c r="N101" s="31" t="s">
        <v>1207</v>
      </c>
      <c r="O101" s="31" t="s">
        <v>1208</v>
      </c>
      <c r="P101" s="31" t="s">
        <v>1247</v>
      </c>
      <c r="Q101" s="31" t="s">
        <v>1248</v>
      </c>
      <c r="R101" s="2" t="s">
        <v>1580</v>
      </c>
      <c r="S101" s="31" t="s">
        <v>1581</v>
      </c>
      <c r="T101" s="2">
        <v>11</v>
      </c>
      <c r="U101" s="31" t="s">
        <v>440</v>
      </c>
      <c r="V101" s="31" t="s">
        <v>1203</v>
      </c>
      <c r="W101" s="2">
        <v>100</v>
      </c>
      <c r="X101" s="31" t="s">
        <v>1558</v>
      </c>
      <c r="Y101" s="34" t="s">
        <v>14</v>
      </c>
      <c r="Z101" s="34" t="s">
        <v>260</v>
      </c>
      <c r="AA101" s="34" t="s">
        <v>274</v>
      </c>
      <c r="AB101" s="34" t="s">
        <v>89</v>
      </c>
      <c r="AC101" s="2">
        <v>179</v>
      </c>
      <c r="AD101" s="31" t="s">
        <v>1559</v>
      </c>
      <c r="AE101" s="31">
        <v>60</v>
      </c>
      <c r="AF101" s="2"/>
      <c r="AG101" s="26"/>
      <c r="AH101" s="54">
        <v>19540331</v>
      </c>
      <c r="AI101" s="54">
        <v>19540331</v>
      </c>
      <c r="AJ101" s="72" t="s">
        <v>1425</v>
      </c>
      <c r="AK101" s="20"/>
      <c r="AL101" s="160">
        <v>3</v>
      </c>
      <c r="AM101" s="90" t="s">
        <v>1560</v>
      </c>
      <c r="AN101" s="90" t="s">
        <v>1561</v>
      </c>
      <c r="AO101" s="95">
        <v>395900</v>
      </c>
      <c r="AP101" s="37">
        <v>9</v>
      </c>
      <c r="AQ101" s="90" t="s">
        <v>1562</v>
      </c>
      <c r="AR101" s="126">
        <v>3563100</v>
      </c>
      <c r="AS101" s="37"/>
      <c r="AT101" s="90">
        <v>3563100</v>
      </c>
      <c r="AU101" s="90">
        <v>3563100</v>
      </c>
      <c r="AV101" s="34" t="s">
        <v>265</v>
      </c>
      <c r="AW101" s="34" t="s">
        <v>20</v>
      </c>
      <c r="AX101" s="34" t="s">
        <v>1125</v>
      </c>
      <c r="AY101" s="34" t="s">
        <v>493</v>
      </c>
      <c r="AZ101" s="34" t="s">
        <v>521</v>
      </c>
      <c r="BA101" s="212"/>
      <c r="BB101" s="212"/>
      <c r="BC101" s="212"/>
      <c r="BD101" s="34"/>
      <c r="BE101" s="34"/>
      <c r="BF101" s="20"/>
      <c r="BG101" s="20"/>
      <c r="BH101" s="20"/>
      <c r="BI101" s="20"/>
      <c r="BJ101" s="20"/>
    </row>
    <row r="102" spans="2:62" ht="24" customHeight="1">
      <c r="B102" s="5"/>
      <c r="C102" s="6"/>
      <c r="D102" s="17"/>
      <c r="E102" s="2"/>
      <c r="F102" s="34" t="s">
        <v>1553</v>
      </c>
      <c r="G102" s="34" t="s">
        <v>1554</v>
      </c>
      <c r="H102" s="2">
        <v>10</v>
      </c>
      <c r="I102" s="2"/>
      <c r="J102" s="2" t="s">
        <v>2557</v>
      </c>
      <c r="K102" s="2" t="s">
        <v>1582</v>
      </c>
      <c r="L102" s="2">
        <v>9</v>
      </c>
      <c r="M102" s="31">
        <v>3210207</v>
      </c>
      <c r="N102" s="31" t="s">
        <v>1207</v>
      </c>
      <c r="O102" s="31" t="s">
        <v>1208</v>
      </c>
      <c r="P102" s="31" t="s">
        <v>1223</v>
      </c>
      <c r="Q102" s="31" t="s">
        <v>1224</v>
      </c>
      <c r="R102" s="2" t="s">
        <v>1583</v>
      </c>
      <c r="S102" s="31" t="s">
        <v>1584</v>
      </c>
      <c r="T102" s="2">
        <v>11</v>
      </c>
      <c r="U102" s="31" t="s">
        <v>440</v>
      </c>
      <c r="V102" s="31" t="s">
        <v>1203</v>
      </c>
      <c r="W102" s="2">
        <v>100</v>
      </c>
      <c r="X102" s="31" t="s">
        <v>1558</v>
      </c>
      <c r="Y102" s="34" t="s">
        <v>14</v>
      </c>
      <c r="Z102" s="34" t="s">
        <v>260</v>
      </c>
      <c r="AA102" s="34" t="s">
        <v>274</v>
      </c>
      <c r="AB102" s="34" t="s">
        <v>89</v>
      </c>
      <c r="AC102" s="2">
        <v>179</v>
      </c>
      <c r="AD102" s="31" t="s">
        <v>1559</v>
      </c>
      <c r="AE102" s="31">
        <v>60</v>
      </c>
      <c r="AF102" s="2"/>
      <c r="AG102" s="26"/>
      <c r="AH102" s="54">
        <v>20071101</v>
      </c>
      <c r="AI102" s="54">
        <v>20071101</v>
      </c>
      <c r="AJ102" s="72" t="s">
        <v>1425</v>
      </c>
      <c r="AK102" s="20"/>
      <c r="AL102" s="160">
        <v>3</v>
      </c>
      <c r="AM102" s="90" t="s">
        <v>1560</v>
      </c>
      <c r="AN102" s="90" t="s">
        <v>1561</v>
      </c>
      <c r="AO102" s="95">
        <v>395900</v>
      </c>
      <c r="AP102" s="37">
        <v>146</v>
      </c>
      <c r="AQ102" s="90" t="s">
        <v>1562</v>
      </c>
      <c r="AR102" s="126">
        <v>57801400</v>
      </c>
      <c r="AS102" s="37"/>
      <c r="AT102" s="90">
        <v>57801400</v>
      </c>
      <c r="AU102" s="90">
        <v>57801400</v>
      </c>
      <c r="AV102" s="34" t="s">
        <v>265</v>
      </c>
      <c r="AW102" s="34" t="s">
        <v>20</v>
      </c>
      <c r="AX102" s="34" t="s">
        <v>1125</v>
      </c>
      <c r="AY102" s="34" t="s">
        <v>493</v>
      </c>
      <c r="AZ102" s="34" t="s">
        <v>521</v>
      </c>
      <c r="BA102" s="212"/>
      <c r="BB102" s="212"/>
      <c r="BC102" s="212"/>
      <c r="BD102" s="34"/>
      <c r="BE102" s="34"/>
      <c r="BF102" s="20"/>
      <c r="BG102" s="20"/>
      <c r="BH102" s="20"/>
      <c r="BI102" s="20"/>
      <c r="BJ102" s="20"/>
    </row>
    <row r="103" spans="2:62" ht="24" customHeight="1">
      <c r="B103" s="5"/>
      <c r="C103" s="6"/>
      <c r="D103" s="17"/>
      <c r="E103" s="2"/>
      <c r="F103" s="34" t="s">
        <v>1553</v>
      </c>
      <c r="G103" s="34" t="s">
        <v>1554</v>
      </c>
      <c r="H103" s="2">
        <v>14</v>
      </c>
      <c r="I103" s="2"/>
      <c r="J103" s="2" t="s">
        <v>2558</v>
      </c>
      <c r="K103" s="2" t="s">
        <v>1585</v>
      </c>
      <c r="L103" s="2">
        <v>23</v>
      </c>
      <c r="M103" s="31">
        <v>3210221</v>
      </c>
      <c r="N103" s="31" t="s">
        <v>1207</v>
      </c>
      <c r="O103" s="31" t="s">
        <v>1208</v>
      </c>
      <c r="P103" s="31" t="s">
        <v>1251</v>
      </c>
      <c r="Q103" s="31" t="s">
        <v>1252</v>
      </c>
      <c r="R103" s="2" t="s">
        <v>1586</v>
      </c>
      <c r="S103" s="31" t="s">
        <v>1587</v>
      </c>
      <c r="T103" s="2">
        <v>11</v>
      </c>
      <c r="U103" s="31" t="s">
        <v>440</v>
      </c>
      <c r="V103" s="31" t="s">
        <v>1203</v>
      </c>
      <c r="W103" s="2">
        <v>100</v>
      </c>
      <c r="X103" s="31" t="s">
        <v>1558</v>
      </c>
      <c r="Y103" s="34" t="s">
        <v>14</v>
      </c>
      <c r="Z103" s="34" t="s">
        <v>260</v>
      </c>
      <c r="AA103" s="34" t="s">
        <v>274</v>
      </c>
      <c r="AB103" s="34" t="s">
        <v>89</v>
      </c>
      <c r="AC103" s="2">
        <v>179</v>
      </c>
      <c r="AD103" s="31" t="s">
        <v>1559</v>
      </c>
      <c r="AE103" s="31">
        <v>60</v>
      </c>
      <c r="AF103" s="2"/>
      <c r="AG103" s="26"/>
      <c r="AH103" s="54">
        <v>19970126</v>
      </c>
      <c r="AI103" s="54">
        <v>19970126</v>
      </c>
      <c r="AJ103" s="72" t="s">
        <v>1425</v>
      </c>
      <c r="AK103" s="20"/>
      <c r="AL103" s="160">
        <v>3</v>
      </c>
      <c r="AM103" s="90" t="s">
        <v>1560</v>
      </c>
      <c r="AN103" s="90" t="s">
        <v>1561</v>
      </c>
      <c r="AO103" s="95">
        <v>395900</v>
      </c>
      <c r="AP103" s="37">
        <v>38</v>
      </c>
      <c r="AQ103" s="90" t="s">
        <v>1562</v>
      </c>
      <c r="AR103" s="126">
        <v>15044200</v>
      </c>
      <c r="AS103" s="37"/>
      <c r="AT103" s="90">
        <v>15044200</v>
      </c>
      <c r="AU103" s="90">
        <v>15044200</v>
      </c>
      <c r="AV103" s="34" t="s">
        <v>265</v>
      </c>
      <c r="AW103" s="34" t="s">
        <v>20</v>
      </c>
      <c r="AX103" s="34" t="s">
        <v>1125</v>
      </c>
      <c r="AY103" s="34" t="s">
        <v>493</v>
      </c>
      <c r="AZ103" s="34" t="s">
        <v>521</v>
      </c>
      <c r="BA103" s="212"/>
      <c r="BB103" s="212"/>
      <c r="BC103" s="212"/>
      <c r="BD103" s="34"/>
      <c r="BE103" s="34"/>
      <c r="BF103" s="20"/>
      <c r="BG103" s="20"/>
      <c r="BH103" s="20"/>
      <c r="BI103" s="20"/>
      <c r="BJ103" s="20"/>
    </row>
    <row r="104" spans="2:62" ht="24" customHeight="1">
      <c r="B104" s="5"/>
      <c r="C104" s="6"/>
      <c r="D104" s="17"/>
      <c r="E104" s="2"/>
      <c r="F104" s="34" t="s">
        <v>1553</v>
      </c>
      <c r="G104" s="34" t="s">
        <v>1554</v>
      </c>
      <c r="H104" s="2">
        <v>15</v>
      </c>
      <c r="I104" s="2"/>
      <c r="J104" s="2" t="s">
        <v>2559</v>
      </c>
      <c r="K104" s="2" t="s">
        <v>1588</v>
      </c>
      <c r="L104" s="2">
        <v>23</v>
      </c>
      <c r="M104" s="31">
        <v>3210221</v>
      </c>
      <c r="N104" s="31" t="s">
        <v>1207</v>
      </c>
      <c r="O104" s="31" t="s">
        <v>1208</v>
      </c>
      <c r="P104" s="31" t="s">
        <v>1251</v>
      </c>
      <c r="Q104" s="31" t="s">
        <v>1252</v>
      </c>
      <c r="R104" s="2" t="s">
        <v>1589</v>
      </c>
      <c r="S104" s="31" t="s">
        <v>1590</v>
      </c>
      <c r="T104" s="2">
        <v>11</v>
      </c>
      <c r="U104" s="31" t="s">
        <v>440</v>
      </c>
      <c r="V104" s="31" t="s">
        <v>1203</v>
      </c>
      <c r="W104" s="2">
        <v>100</v>
      </c>
      <c r="X104" s="31" t="s">
        <v>1558</v>
      </c>
      <c r="Y104" s="34" t="s">
        <v>14</v>
      </c>
      <c r="Z104" s="34" t="s">
        <v>260</v>
      </c>
      <c r="AA104" s="34" t="s">
        <v>274</v>
      </c>
      <c r="AB104" s="34" t="s">
        <v>89</v>
      </c>
      <c r="AC104" s="2">
        <v>179</v>
      </c>
      <c r="AD104" s="31" t="s">
        <v>1559</v>
      </c>
      <c r="AE104" s="31">
        <v>60</v>
      </c>
      <c r="AF104" s="2"/>
      <c r="AG104" s="26"/>
      <c r="AH104" s="54">
        <v>19540331</v>
      </c>
      <c r="AI104" s="54">
        <v>19540331</v>
      </c>
      <c r="AJ104" s="72" t="s">
        <v>1425</v>
      </c>
      <c r="AK104" s="20"/>
      <c r="AL104" s="160">
        <v>3</v>
      </c>
      <c r="AM104" s="90" t="s">
        <v>1560</v>
      </c>
      <c r="AN104" s="90" t="s">
        <v>1561</v>
      </c>
      <c r="AO104" s="95">
        <v>395900</v>
      </c>
      <c r="AP104" s="37">
        <v>22</v>
      </c>
      <c r="AQ104" s="90" t="s">
        <v>1562</v>
      </c>
      <c r="AR104" s="126">
        <v>8709800</v>
      </c>
      <c r="AS104" s="37"/>
      <c r="AT104" s="90">
        <v>8709800</v>
      </c>
      <c r="AU104" s="90">
        <v>8709800</v>
      </c>
      <c r="AV104" s="34" t="s">
        <v>265</v>
      </c>
      <c r="AW104" s="34" t="s">
        <v>20</v>
      </c>
      <c r="AX104" s="34" t="s">
        <v>1125</v>
      </c>
      <c r="AY104" s="34" t="s">
        <v>493</v>
      </c>
      <c r="AZ104" s="34" t="s">
        <v>521</v>
      </c>
      <c r="BA104" s="212"/>
      <c r="BB104" s="212"/>
      <c r="BC104" s="212"/>
      <c r="BD104" s="34"/>
      <c r="BE104" s="34"/>
      <c r="BF104" s="20"/>
      <c r="BG104" s="20"/>
      <c r="BH104" s="20"/>
      <c r="BI104" s="20"/>
      <c r="BJ104" s="20"/>
    </row>
    <row r="105" spans="2:62" ht="24" customHeight="1">
      <c r="B105" s="5"/>
      <c r="C105" s="6"/>
      <c r="D105" s="17"/>
      <c r="E105" s="2"/>
      <c r="F105" s="34" t="s">
        <v>1553</v>
      </c>
      <c r="G105" s="34" t="s">
        <v>1554</v>
      </c>
      <c r="H105" s="2">
        <v>19</v>
      </c>
      <c r="I105" s="2"/>
      <c r="J105" s="2" t="s">
        <v>2560</v>
      </c>
      <c r="K105" s="2" t="s">
        <v>1591</v>
      </c>
      <c r="L105" s="2">
        <v>10</v>
      </c>
      <c r="M105" s="31">
        <v>3210211</v>
      </c>
      <c r="N105" s="31" t="s">
        <v>1207</v>
      </c>
      <c r="O105" s="31" t="s">
        <v>1208</v>
      </c>
      <c r="P105" s="31" t="s">
        <v>1225</v>
      </c>
      <c r="Q105" s="31" t="s">
        <v>1226</v>
      </c>
      <c r="R105" s="2" t="s">
        <v>1592</v>
      </c>
      <c r="S105" s="31" t="s">
        <v>1593</v>
      </c>
      <c r="T105" s="2">
        <v>11</v>
      </c>
      <c r="U105" s="31" t="s">
        <v>440</v>
      </c>
      <c r="V105" s="31" t="s">
        <v>1203</v>
      </c>
      <c r="W105" s="2">
        <v>100</v>
      </c>
      <c r="X105" s="31" t="s">
        <v>1558</v>
      </c>
      <c r="Y105" s="34" t="s">
        <v>14</v>
      </c>
      <c r="Z105" s="34" t="s">
        <v>260</v>
      </c>
      <c r="AA105" s="34" t="s">
        <v>274</v>
      </c>
      <c r="AB105" s="34" t="s">
        <v>89</v>
      </c>
      <c r="AC105" s="2">
        <v>179</v>
      </c>
      <c r="AD105" s="31" t="s">
        <v>1559</v>
      </c>
      <c r="AE105" s="31">
        <v>60</v>
      </c>
      <c r="AF105" s="2"/>
      <c r="AG105" s="26"/>
      <c r="AH105" s="54">
        <v>19540331</v>
      </c>
      <c r="AI105" s="54">
        <v>19540331</v>
      </c>
      <c r="AJ105" s="72" t="s">
        <v>1425</v>
      </c>
      <c r="AK105" s="20"/>
      <c r="AL105" s="160">
        <v>3</v>
      </c>
      <c r="AM105" s="90" t="s">
        <v>1560</v>
      </c>
      <c r="AN105" s="90" t="s">
        <v>1561</v>
      </c>
      <c r="AO105" s="95">
        <v>395900</v>
      </c>
      <c r="AP105" s="37">
        <v>14</v>
      </c>
      <c r="AQ105" s="90" t="s">
        <v>1562</v>
      </c>
      <c r="AR105" s="126">
        <v>5542600</v>
      </c>
      <c r="AS105" s="37"/>
      <c r="AT105" s="90">
        <v>5542600</v>
      </c>
      <c r="AU105" s="90">
        <v>5542600</v>
      </c>
      <c r="AV105" s="34" t="s">
        <v>265</v>
      </c>
      <c r="AW105" s="34" t="s">
        <v>20</v>
      </c>
      <c r="AX105" s="34" t="s">
        <v>1125</v>
      </c>
      <c r="AY105" s="34" t="s">
        <v>493</v>
      </c>
      <c r="AZ105" s="34" t="s">
        <v>521</v>
      </c>
      <c r="BA105" s="212"/>
      <c r="BB105" s="212"/>
      <c r="BC105" s="212"/>
      <c r="BD105" s="34"/>
      <c r="BE105" s="34"/>
      <c r="BF105" s="20"/>
      <c r="BG105" s="20"/>
      <c r="BH105" s="20"/>
      <c r="BI105" s="20"/>
      <c r="BJ105" s="20"/>
    </row>
    <row r="106" spans="2:62" ht="24" customHeight="1">
      <c r="B106" s="5"/>
      <c r="C106" s="6"/>
      <c r="D106" s="17"/>
      <c r="E106" s="2"/>
      <c r="F106" s="34" t="s">
        <v>1553</v>
      </c>
      <c r="G106" s="34" t="s">
        <v>1554</v>
      </c>
      <c r="H106" s="2">
        <v>20</v>
      </c>
      <c r="I106" s="2"/>
      <c r="J106" s="2" t="s">
        <v>2561</v>
      </c>
      <c r="K106" s="2" t="s">
        <v>1594</v>
      </c>
      <c r="L106" s="2">
        <v>22</v>
      </c>
      <c r="M106" s="31">
        <v>3210219</v>
      </c>
      <c r="N106" s="31" t="s">
        <v>1207</v>
      </c>
      <c r="O106" s="31" t="s">
        <v>1208</v>
      </c>
      <c r="P106" s="31" t="s">
        <v>1249</v>
      </c>
      <c r="Q106" s="31" t="s">
        <v>1250</v>
      </c>
      <c r="R106" s="2" t="s">
        <v>1595</v>
      </c>
      <c r="S106" s="31" t="s">
        <v>1596</v>
      </c>
      <c r="T106" s="2">
        <v>11</v>
      </c>
      <c r="U106" s="31" t="s">
        <v>440</v>
      </c>
      <c r="V106" s="31" t="s">
        <v>1203</v>
      </c>
      <c r="W106" s="2">
        <v>100</v>
      </c>
      <c r="X106" s="31" t="s">
        <v>1558</v>
      </c>
      <c r="Y106" s="34" t="s">
        <v>14</v>
      </c>
      <c r="Z106" s="34" t="s">
        <v>260</v>
      </c>
      <c r="AA106" s="34" t="s">
        <v>274</v>
      </c>
      <c r="AB106" s="34" t="s">
        <v>89</v>
      </c>
      <c r="AC106" s="2">
        <v>179</v>
      </c>
      <c r="AD106" s="31" t="s">
        <v>1559</v>
      </c>
      <c r="AE106" s="31">
        <v>60</v>
      </c>
      <c r="AF106" s="2"/>
      <c r="AG106" s="26"/>
      <c r="AH106" s="54">
        <v>19540331</v>
      </c>
      <c r="AI106" s="54">
        <v>19540331</v>
      </c>
      <c r="AJ106" s="72" t="s">
        <v>1425</v>
      </c>
      <c r="AK106" s="20"/>
      <c r="AL106" s="160">
        <v>3</v>
      </c>
      <c r="AM106" s="90" t="s">
        <v>1560</v>
      </c>
      <c r="AN106" s="90" t="s">
        <v>1561</v>
      </c>
      <c r="AO106" s="95">
        <v>395900</v>
      </c>
      <c r="AP106" s="37">
        <v>48</v>
      </c>
      <c r="AQ106" s="90" t="s">
        <v>1562</v>
      </c>
      <c r="AR106" s="126">
        <v>19003200</v>
      </c>
      <c r="AS106" s="37"/>
      <c r="AT106" s="90">
        <v>19003200</v>
      </c>
      <c r="AU106" s="90">
        <v>19003200</v>
      </c>
      <c r="AV106" s="34" t="s">
        <v>265</v>
      </c>
      <c r="AW106" s="34" t="s">
        <v>20</v>
      </c>
      <c r="AX106" s="34" t="s">
        <v>1125</v>
      </c>
      <c r="AY106" s="34" t="s">
        <v>493</v>
      </c>
      <c r="AZ106" s="34" t="s">
        <v>521</v>
      </c>
      <c r="BA106" s="212"/>
      <c r="BB106" s="212"/>
      <c r="BC106" s="212"/>
      <c r="BD106" s="34"/>
      <c r="BE106" s="34"/>
      <c r="BF106" s="20"/>
      <c r="BG106" s="20"/>
      <c r="BH106" s="20"/>
      <c r="BI106" s="20"/>
      <c r="BJ106" s="20"/>
    </row>
    <row r="107" spans="2:62" ht="24" customHeight="1">
      <c r="B107" s="5"/>
      <c r="C107" s="6"/>
      <c r="D107" s="17"/>
      <c r="E107" s="2"/>
      <c r="F107" s="34" t="s">
        <v>1553</v>
      </c>
      <c r="G107" s="34" t="s">
        <v>1554</v>
      </c>
      <c r="H107" s="2">
        <v>21</v>
      </c>
      <c r="I107" s="2"/>
      <c r="J107" s="2" t="s">
        <v>2562</v>
      </c>
      <c r="K107" s="2" t="s">
        <v>1597</v>
      </c>
      <c r="L107" s="2">
        <v>9</v>
      </c>
      <c r="M107" s="31">
        <v>3210207</v>
      </c>
      <c r="N107" s="31" t="s">
        <v>1207</v>
      </c>
      <c r="O107" s="31" t="s">
        <v>1208</v>
      </c>
      <c r="P107" s="31" t="s">
        <v>1223</v>
      </c>
      <c r="Q107" s="31" t="s">
        <v>1224</v>
      </c>
      <c r="R107" s="2" t="s">
        <v>1598</v>
      </c>
      <c r="S107" s="31" t="s">
        <v>1599</v>
      </c>
      <c r="T107" s="2">
        <v>11</v>
      </c>
      <c r="U107" s="31" t="s">
        <v>440</v>
      </c>
      <c r="V107" s="31" t="s">
        <v>1203</v>
      </c>
      <c r="W107" s="2">
        <v>100</v>
      </c>
      <c r="X107" s="31" t="s">
        <v>1558</v>
      </c>
      <c r="Y107" s="34" t="s">
        <v>14</v>
      </c>
      <c r="Z107" s="34" t="s">
        <v>260</v>
      </c>
      <c r="AA107" s="34" t="s">
        <v>274</v>
      </c>
      <c r="AB107" s="34" t="s">
        <v>89</v>
      </c>
      <c r="AC107" s="2">
        <v>179</v>
      </c>
      <c r="AD107" s="31" t="s">
        <v>1559</v>
      </c>
      <c r="AE107" s="31">
        <v>60</v>
      </c>
      <c r="AF107" s="2"/>
      <c r="AG107" s="26"/>
      <c r="AH107" s="54">
        <v>19540331</v>
      </c>
      <c r="AI107" s="54">
        <v>19540331</v>
      </c>
      <c r="AJ107" s="72" t="s">
        <v>1425</v>
      </c>
      <c r="AK107" s="20"/>
      <c r="AL107" s="160">
        <v>3</v>
      </c>
      <c r="AM107" s="90" t="s">
        <v>1560</v>
      </c>
      <c r="AN107" s="90" t="s">
        <v>1561</v>
      </c>
      <c r="AO107" s="95">
        <v>395900</v>
      </c>
      <c r="AP107" s="37">
        <v>34</v>
      </c>
      <c r="AQ107" s="90" t="s">
        <v>1562</v>
      </c>
      <c r="AR107" s="126">
        <v>13460600</v>
      </c>
      <c r="AS107" s="37"/>
      <c r="AT107" s="90">
        <v>13460600</v>
      </c>
      <c r="AU107" s="90">
        <v>13460600</v>
      </c>
      <c r="AV107" s="34" t="s">
        <v>265</v>
      </c>
      <c r="AW107" s="34" t="s">
        <v>20</v>
      </c>
      <c r="AX107" s="34" t="s">
        <v>1125</v>
      </c>
      <c r="AY107" s="34" t="s">
        <v>493</v>
      </c>
      <c r="AZ107" s="34" t="s">
        <v>521</v>
      </c>
      <c r="BA107" s="212"/>
      <c r="BB107" s="212"/>
      <c r="BC107" s="212"/>
      <c r="BD107" s="34"/>
      <c r="BE107" s="34"/>
      <c r="BF107" s="20"/>
      <c r="BG107" s="20"/>
      <c r="BH107" s="20"/>
      <c r="BI107" s="20"/>
      <c r="BJ107" s="20"/>
    </row>
    <row r="108" spans="2:62" ht="24" customHeight="1">
      <c r="B108" s="5"/>
      <c r="C108" s="6"/>
      <c r="D108" s="17"/>
      <c r="E108" s="2"/>
      <c r="F108" s="34" t="s">
        <v>1553</v>
      </c>
      <c r="G108" s="34" t="s">
        <v>1554</v>
      </c>
      <c r="H108" s="2">
        <v>22</v>
      </c>
      <c r="I108" s="2"/>
      <c r="J108" s="2" t="s">
        <v>2563</v>
      </c>
      <c r="K108" s="2" t="s">
        <v>1600</v>
      </c>
      <c r="L108" s="2">
        <v>9</v>
      </c>
      <c r="M108" s="31">
        <v>3210207</v>
      </c>
      <c r="N108" s="31" t="s">
        <v>1207</v>
      </c>
      <c r="O108" s="31" t="s">
        <v>1208</v>
      </c>
      <c r="P108" s="31" t="s">
        <v>1223</v>
      </c>
      <c r="Q108" s="31" t="s">
        <v>1224</v>
      </c>
      <c r="R108" s="2" t="s">
        <v>1601</v>
      </c>
      <c r="S108" s="31" t="s">
        <v>1602</v>
      </c>
      <c r="T108" s="2">
        <v>11</v>
      </c>
      <c r="U108" s="31" t="s">
        <v>440</v>
      </c>
      <c r="V108" s="31" t="s">
        <v>1203</v>
      </c>
      <c r="W108" s="2">
        <v>100</v>
      </c>
      <c r="X108" s="31" t="s">
        <v>1558</v>
      </c>
      <c r="Y108" s="34" t="s">
        <v>14</v>
      </c>
      <c r="Z108" s="34" t="s">
        <v>260</v>
      </c>
      <c r="AA108" s="34" t="s">
        <v>274</v>
      </c>
      <c r="AB108" s="34" t="s">
        <v>89</v>
      </c>
      <c r="AC108" s="2">
        <v>179</v>
      </c>
      <c r="AD108" s="31" t="s">
        <v>1559</v>
      </c>
      <c r="AE108" s="31">
        <v>60</v>
      </c>
      <c r="AF108" s="2"/>
      <c r="AG108" s="26"/>
      <c r="AH108" s="54">
        <v>19540331</v>
      </c>
      <c r="AI108" s="54">
        <v>19540331</v>
      </c>
      <c r="AJ108" s="72" t="s">
        <v>1425</v>
      </c>
      <c r="AK108" s="20"/>
      <c r="AL108" s="160">
        <v>3</v>
      </c>
      <c r="AM108" s="90" t="s">
        <v>1560</v>
      </c>
      <c r="AN108" s="90" t="s">
        <v>1561</v>
      </c>
      <c r="AO108" s="95">
        <v>395900</v>
      </c>
      <c r="AP108" s="37">
        <v>34</v>
      </c>
      <c r="AQ108" s="90" t="s">
        <v>1562</v>
      </c>
      <c r="AR108" s="126">
        <v>13460600</v>
      </c>
      <c r="AS108" s="37"/>
      <c r="AT108" s="90">
        <v>13460600</v>
      </c>
      <c r="AU108" s="90">
        <v>13460600</v>
      </c>
      <c r="AV108" s="34" t="s">
        <v>265</v>
      </c>
      <c r="AW108" s="34" t="s">
        <v>20</v>
      </c>
      <c r="AX108" s="34" t="s">
        <v>1125</v>
      </c>
      <c r="AY108" s="34" t="s">
        <v>493</v>
      </c>
      <c r="AZ108" s="34" t="s">
        <v>521</v>
      </c>
      <c r="BA108" s="212"/>
      <c r="BB108" s="212"/>
      <c r="BC108" s="212"/>
      <c r="BD108" s="34"/>
      <c r="BE108" s="34"/>
      <c r="BF108" s="20"/>
      <c r="BG108" s="20"/>
      <c r="BH108" s="20"/>
      <c r="BI108" s="20"/>
      <c r="BJ108" s="20"/>
    </row>
    <row r="109" spans="2:62" ht="24" customHeight="1">
      <c r="B109" s="5"/>
      <c r="C109" s="6"/>
      <c r="D109" s="17"/>
      <c r="E109" s="2"/>
      <c r="F109" s="34" t="s">
        <v>1553</v>
      </c>
      <c r="G109" s="34" t="s">
        <v>1554</v>
      </c>
      <c r="H109" s="2">
        <v>23</v>
      </c>
      <c r="I109" s="2"/>
      <c r="J109" s="2" t="s">
        <v>2564</v>
      </c>
      <c r="K109" s="2" t="s">
        <v>1603</v>
      </c>
      <c r="L109" s="2">
        <v>8</v>
      </c>
      <c r="M109" s="31">
        <v>3210231</v>
      </c>
      <c r="N109" s="31" t="s">
        <v>1207</v>
      </c>
      <c r="O109" s="31" t="s">
        <v>1208</v>
      </c>
      <c r="P109" s="31" t="s">
        <v>436</v>
      </c>
      <c r="Q109" s="31" t="s">
        <v>437</v>
      </c>
      <c r="R109" s="2" t="s">
        <v>1604</v>
      </c>
      <c r="S109" s="31" t="s">
        <v>1605</v>
      </c>
      <c r="T109" s="2">
        <v>11</v>
      </c>
      <c r="U109" s="31" t="s">
        <v>440</v>
      </c>
      <c r="V109" s="31" t="s">
        <v>1203</v>
      </c>
      <c r="W109" s="2">
        <v>100</v>
      </c>
      <c r="X109" s="31" t="s">
        <v>1558</v>
      </c>
      <c r="Y109" s="34" t="s">
        <v>14</v>
      </c>
      <c r="Z109" s="34" t="s">
        <v>260</v>
      </c>
      <c r="AA109" s="34" t="s">
        <v>274</v>
      </c>
      <c r="AB109" s="34" t="s">
        <v>89</v>
      </c>
      <c r="AC109" s="2">
        <v>179</v>
      </c>
      <c r="AD109" s="31" t="s">
        <v>1559</v>
      </c>
      <c r="AE109" s="31">
        <v>60</v>
      </c>
      <c r="AF109" s="2"/>
      <c r="AG109" s="26"/>
      <c r="AH109" s="54">
        <v>19540331</v>
      </c>
      <c r="AI109" s="54">
        <v>19540331</v>
      </c>
      <c r="AJ109" s="72" t="s">
        <v>1425</v>
      </c>
      <c r="AK109" s="20"/>
      <c r="AL109" s="160">
        <v>3</v>
      </c>
      <c r="AM109" s="90" t="s">
        <v>1560</v>
      </c>
      <c r="AN109" s="90" t="s">
        <v>1561</v>
      </c>
      <c r="AO109" s="95">
        <v>395900</v>
      </c>
      <c r="AP109" s="37">
        <v>29</v>
      </c>
      <c r="AQ109" s="90" t="s">
        <v>1562</v>
      </c>
      <c r="AR109" s="126">
        <v>11481100</v>
      </c>
      <c r="AS109" s="37"/>
      <c r="AT109" s="90">
        <v>11481100</v>
      </c>
      <c r="AU109" s="90">
        <v>11481100</v>
      </c>
      <c r="AV109" s="34" t="s">
        <v>265</v>
      </c>
      <c r="AW109" s="34" t="s">
        <v>20</v>
      </c>
      <c r="AX109" s="34" t="s">
        <v>1125</v>
      </c>
      <c r="AY109" s="34" t="s">
        <v>493</v>
      </c>
      <c r="AZ109" s="34" t="s">
        <v>521</v>
      </c>
      <c r="BA109" s="212"/>
      <c r="BB109" s="212"/>
      <c r="BC109" s="212"/>
      <c r="BD109" s="34"/>
      <c r="BE109" s="34"/>
      <c r="BF109" s="20"/>
      <c r="BG109" s="20"/>
      <c r="BH109" s="20"/>
      <c r="BI109" s="20"/>
      <c r="BJ109" s="20"/>
    </row>
    <row r="110" spans="2:62" ht="24" customHeight="1">
      <c r="B110" s="5"/>
      <c r="C110" s="6"/>
      <c r="D110" s="17"/>
      <c r="E110" s="2"/>
      <c r="F110" s="34" t="s">
        <v>1553</v>
      </c>
      <c r="G110" s="34" t="s">
        <v>1554</v>
      </c>
      <c r="H110" s="2">
        <v>24</v>
      </c>
      <c r="I110" s="2"/>
      <c r="J110" s="2" t="s">
        <v>2565</v>
      </c>
      <c r="K110" s="2" t="s">
        <v>1606</v>
      </c>
      <c r="L110" s="2">
        <v>8</v>
      </c>
      <c r="M110" s="31">
        <v>3210231</v>
      </c>
      <c r="N110" s="31" t="s">
        <v>1207</v>
      </c>
      <c r="O110" s="31" t="s">
        <v>1208</v>
      </c>
      <c r="P110" s="31" t="s">
        <v>436</v>
      </c>
      <c r="Q110" s="31" t="s">
        <v>437</v>
      </c>
      <c r="R110" s="2" t="s">
        <v>1607</v>
      </c>
      <c r="S110" s="31" t="s">
        <v>1608</v>
      </c>
      <c r="T110" s="2">
        <v>11</v>
      </c>
      <c r="U110" s="31" t="s">
        <v>440</v>
      </c>
      <c r="V110" s="31" t="s">
        <v>1203</v>
      </c>
      <c r="W110" s="2">
        <v>100</v>
      </c>
      <c r="X110" s="31" t="s">
        <v>1558</v>
      </c>
      <c r="Y110" s="34" t="s">
        <v>14</v>
      </c>
      <c r="Z110" s="34" t="s">
        <v>260</v>
      </c>
      <c r="AA110" s="34" t="s">
        <v>274</v>
      </c>
      <c r="AB110" s="34" t="s">
        <v>89</v>
      </c>
      <c r="AC110" s="2">
        <v>179</v>
      </c>
      <c r="AD110" s="31" t="s">
        <v>1559</v>
      </c>
      <c r="AE110" s="31">
        <v>60</v>
      </c>
      <c r="AF110" s="2"/>
      <c r="AG110" s="26"/>
      <c r="AH110" s="54">
        <v>19540331</v>
      </c>
      <c r="AI110" s="54">
        <v>19540331</v>
      </c>
      <c r="AJ110" s="72" t="s">
        <v>1425</v>
      </c>
      <c r="AK110" s="20"/>
      <c r="AL110" s="160">
        <v>3</v>
      </c>
      <c r="AM110" s="90" t="s">
        <v>1560</v>
      </c>
      <c r="AN110" s="90" t="s">
        <v>1561</v>
      </c>
      <c r="AO110" s="95">
        <v>395900</v>
      </c>
      <c r="AP110" s="37">
        <v>51</v>
      </c>
      <c r="AQ110" s="90" t="s">
        <v>1562</v>
      </c>
      <c r="AR110" s="126">
        <v>20190900</v>
      </c>
      <c r="AS110" s="37"/>
      <c r="AT110" s="90">
        <v>20190900</v>
      </c>
      <c r="AU110" s="90">
        <v>20190900</v>
      </c>
      <c r="AV110" s="34" t="s">
        <v>265</v>
      </c>
      <c r="AW110" s="34" t="s">
        <v>20</v>
      </c>
      <c r="AX110" s="34" t="s">
        <v>1125</v>
      </c>
      <c r="AY110" s="34" t="s">
        <v>493</v>
      </c>
      <c r="AZ110" s="34" t="s">
        <v>521</v>
      </c>
      <c r="BA110" s="212"/>
      <c r="BB110" s="212"/>
      <c r="BC110" s="212"/>
      <c r="BD110" s="34"/>
      <c r="BE110" s="34"/>
      <c r="BF110" s="20"/>
      <c r="BG110" s="20"/>
      <c r="BH110" s="20"/>
      <c r="BI110" s="20"/>
      <c r="BJ110" s="20"/>
    </row>
    <row r="111" spans="2:62" ht="24" customHeight="1">
      <c r="B111" s="5"/>
      <c r="C111" s="6"/>
      <c r="D111" s="17"/>
      <c r="E111" s="2"/>
      <c r="F111" s="34" t="s">
        <v>1553</v>
      </c>
      <c r="G111" s="34" t="s">
        <v>1554</v>
      </c>
      <c r="H111" s="2">
        <v>25</v>
      </c>
      <c r="I111" s="2"/>
      <c r="J111" s="2" t="s">
        <v>2566</v>
      </c>
      <c r="K111" s="2" t="s">
        <v>1609</v>
      </c>
      <c r="L111" s="2">
        <v>8</v>
      </c>
      <c r="M111" s="31">
        <v>3210231</v>
      </c>
      <c r="N111" s="31" t="s">
        <v>1207</v>
      </c>
      <c r="O111" s="31" t="s">
        <v>1208</v>
      </c>
      <c r="P111" s="31" t="s">
        <v>436</v>
      </c>
      <c r="Q111" s="31" t="s">
        <v>437</v>
      </c>
      <c r="R111" s="2" t="s">
        <v>1610</v>
      </c>
      <c r="S111" s="31" t="s">
        <v>1611</v>
      </c>
      <c r="T111" s="2">
        <v>11</v>
      </c>
      <c r="U111" s="31" t="s">
        <v>440</v>
      </c>
      <c r="V111" s="31" t="s">
        <v>1203</v>
      </c>
      <c r="W111" s="2">
        <v>100</v>
      </c>
      <c r="X111" s="31" t="s">
        <v>1558</v>
      </c>
      <c r="Y111" s="34" t="s">
        <v>14</v>
      </c>
      <c r="Z111" s="34" t="s">
        <v>260</v>
      </c>
      <c r="AA111" s="34" t="s">
        <v>274</v>
      </c>
      <c r="AB111" s="34" t="s">
        <v>89</v>
      </c>
      <c r="AC111" s="2">
        <v>179</v>
      </c>
      <c r="AD111" s="31" t="s">
        <v>1559</v>
      </c>
      <c r="AE111" s="31">
        <v>60</v>
      </c>
      <c r="AF111" s="2"/>
      <c r="AG111" s="26"/>
      <c r="AH111" s="54">
        <v>19540331</v>
      </c>
      <c r="AI111" s="54">
        <v>19540331</v>
      </c>
      <c r="AJ111" s="72" t="s">
        <v>1425</v>
      </c>
      <c r="AK111" s="20"/>
      <c r="AL111" s="160">
        <v>3</v>
      </c>
      <c r="AM111" s="90" t="s">
        <v>1560</v>
      </c>
      <c r="AN111" s="90" t="s">
        <v>1561</v>
      </c>
      <c r="AO111" s="95">
        <v>395900</v>
      </c>
      <c r="AP111" s="37">
        <v>26</v>
      </c>
      <c r="AQ111" s="90" t="s">
        <v>1562</v>
      </c>
      <c r="AR111" s="126">
        <v>10293400</v>
      </c>
      <c r="AS111" s="37"/>
      <c r="AT111" s="90">
        <v>10293400</v>
      </c>
      <c r="AU111" s="90">
        <v>10293400</v>
      </c>
      <c r="AV111" s="34" t="s">
        <v>265</v>
      </c>
      <c r="AW111" s="34" t="s">
        <v>20</v>
      </c>
      <c r="AX111" s="34" t="s">
        <v>1125</v>
      </c>
      <c r="AY111" s="34" t="s">
        <v>493</v>
      </c>
      <c r="AZ111" s="34" t="s">
        <v>521</v>
      </c>
      <c r="BA111" s="212"/>
      <c r="BB111" s="212"/>
      <c r="BC111" s="212"/>
      <c r="BD111" s="34"/>
      <c r="BE111" s="34"/>
      <c r="BF111" s="20"/>
      <c r="BG111" s="20"/>
      <c r="BH111" s="20"/>
      <c r="BI111" s="20"/>
      <c r="BJ111" s="20"/>
    </row>
    <row r="112" spans="2:62" ht="24" customHeight="1">
      <c r="B112" s="5"/>
      <c r="C112" s="6"/>
      <c r="D112" s="17"/>
      <c r="E112" s="2"/>
      <c r="F112" s="34" t="s">
        <v>1553</v>
      </c>
      <c r="G112" s="34" t="s">
        <v>1554</v>
      </c>
      <c r="H112" s="2">
        <v>26</v>
      </c>
      <c r="I112" s="2"/>
      <c r="J112" s="2" t="s">
        <v>2567</v>
      </c>
      <c r="K112" s="2" t="s">
        <v>1612</v>
      </c>
      <c r="L112" s="2">
        <v>19</v>
      </c>
      <c r="M112" s="31">
        <v>3210232</v>
      </c>
      <c r="N112" s="31" t="s">
        <v>1207</v>
      </c>
      <c r="O112" s="31" t="s">
        <v>1208</v>
      </c>
      <c r="P112" s="31" t="s">
        <v>1243</v>
      </c>
      <c r="Q112" s="31" t="s">
        <v>1244</v>
      </c>
      <c r="R112" s="2" t="s">
        <v>1613</v>
      </c>
      <c r="S112" s="31" t="s">
        <v>1614</v>
      </c>
      <c r="T112" s="2">
        <v>11</v>
      </c>
      <c r="U112" s="31" t="s">
        <v>440</v>
      </c>
      <c r="V112" s="31" t="s">
        <v>1203</v>
      </c>
      <c r="W112" s="2">
        <v>100</v>
      </c>
      <c r="X112" s="31" t="s">
        <v>1558</v>
      </c>
      <c r="Y112" s="34" t="s">
        <v>14</v>
      </c>
      <c r="Z112" s="34" t="s">
        <v>260</v>
      </c>
      <c r="AA112" s="34" t="s">
        <v>274</v>
      </c>
      <c r="AB112" s="34" t="s">
        <v>89</v>
      </c>
      <c r="AC112" s="2">
        <v>179</v>
      </c>
      <c r="AD112" s="31" t="s">
        <v>1559</v>
      </c>
      <c r="AE112" s="31">
        <v>60</v>
      </c>
      <c r="AF112" s="2"/>
      <c r="AG112" s="26"/>
      <c r="AH112" s="54">
        <v>19540331</v>
      </c>
      <c r="AI112" s="54">
        <v>19540331</v>
      </c>
      <c r="AJ112" s="72" t="s">
        <v>1425</v>
      </c>
      <c r="AK112" s="20"/>
      <c r="AL112" s="160">
        <v>3</v>
      </c>
      <c r="AM112" s="90" t="s">
        <v>1560</v>
      </c>
      <c r="AN112" s="90" t="s">
        <v>1561</v>
      </c>
      <c r="AO112" s="95">
        <v>395900</v>
      </c>
      <c r="AP112" s="37">
        <v>14</v>
      </c>
      <c r="AQ112" s="90" t="s">
        <v>1562</v>
      </c>
      <c r="AR112" s="126">
        <v>5542600</v>
      </c>
      <c r="AS112" s="37"/>
      <c r="AT112" s="90">
        <v>5542600</v>
      </c>
      <c r="AU112" s="90">
        <v>5542600</v>
      </c>
      <c r="AV112" s="34" t="s">
        <v>265</v>
      </c>
      <c r="AW112" s="34" t="s">
        <v>20</v>
      </c>
      <c r="AX112" s="34" t="s">
        <v>1125</v>
      </c>
      <c r="AY112" s="34" t="s">
        <v>493</v>
      </c>
      <c r="AZ112" s="34" t="s">
        <v>521</v>
      </c>
      <c r="BA112" s="212"/>
      <c r="BB112" s="212"/>
      <c r="BC112" s="212"/>
      <c r="BD112" s="34"/>
      <c r="BE112" s="34"/>
      <c r="BF112" s="20"/>
      <c r="BG112" s="20"/>
      <c r="BH112" s="20"/>
      <c r="BI112" s="20"/>
      <c r="BJ112" s="20"/>
    </row>
    <row r="113" spans="2:62" ht="24" customHeight="1">
      <c r="B113" s="5"/>
      <c r="C113" s="6"/>
      <c r="D113" s="17"/>
      <c r="E113" s="2"/>
      <c r="F113" s="34" t="s">
        <v>1553</v>
      </c>
      <c r="G113" s="34" t="s">
        <v>1554</v>
      </c>
      <c r="H113" s="2">
        <v>27</v>
      </c>
      <c r="I113" s="2"/>
      <c r="J113" s="2" t="s">
        <v>2568</v>
      </c>
      <c r="K113" s="2" t="s">
        <v>1615</v>
      </c>
      <c r="L113" s="2">
        <v>19</v>
      </c>
      <c r="M113" s="31">
        <v>3210232</v>
      </c>
      <c r="N113" s="31" t="s">
        <v>1207</v>
      </c>
      <c r="O113" s="31" t="s">
        <v>1208</v>
      </c>
      <c r="P113" s="31" t="s">
        <v>1243</v>
      </c>
      <c r="Q113" s="31" t="s">
        <v>1244</v>
      </c>
      <c r="R113" s="2" t="s">
        <v>1616</v>
      </c>
      <c r="S113" s="31" t="s">
        <v>1617</v>
      </c>
      <c r="T113" s="2">
        <v>11</v>
      </c>
      <c r="U113" s="31" t="s">
        <v>440</v>
      </c>
      <c r="V113" s="31" t="s">
        <v>1203</v>
      </c>
      <c r="W113" s="2">
        <v>100</v>
      </c>
      <c r="X113" s="31" t="s">
        <v>1558</v>
      </c>
      <c r="Y113" s="34" t="s">
        <v>14</v>
      </c>
      <c r="Z113" s="34" t="s">
        <v>260</v>
      </c>
      <c r="AA113" s="34" t="s">
        <v>274</v>
      </c>
      <c r="AB113" s="34" t="s">
        <v>89</v>
      </c>
      <c r="AC113" s="2">
        <v>179</v>
      </c>
      <c r="AD113" s="31" t="s">
        <v>1559</v>
      </c>
      <c r="AE113" s="31">
        <v>60</v>
      </c>
      <c r="AF113" s="2"/>
      <c r="AG113" s="26"/>
      <c r="AH113" s="54">
        <v>19540331</v>
      </c>
      <c r="AI113" s="54">
        <v>19540331</v>
      </c>
      <c r="AJ113" s="72" t="s">
        <v>1425</v>
      </c>
      <c r="AK113" s="20"/>
      <c r="AL113" s="160">
        <v>3</v>
      </c>
      <c r="AM113" s="90" t="s">
        <v>1560</v>
      </c>
      <c r="AN113" s="90" t="s">
        <v>1561</v>
      </c>
      <c r="AO113" s="95">
        <v>395900</v>
      </c>
      <c r="AP113" s="37">
        <v>39</v>
      </c>
      <c r="AQ113" s="90" t="s">
        <v>1562</v>
      </c>
      <c r="AR113" s="126">
        <v>15440100</v>
      </c>
      <c r="AS113" s="37"/>
      <c r="AT113" s="90">
        <v>15440100</v>
      </c>
      <c r="AU113" s="90">
        <v>15440100</v>
      </c>
      <c r="AV113" s="34" t="s">
        <v>265</v>
      </c>
      <c r="AW113" s="34" t="s">
        <v>20</v>
      </c>
      <c r="AX113" s="34" t="s">
        <v>1125</v>
      </c>
      <c r="AY113" s="34" t="s">
        <v>493</v>
      </c>
      <c r="AZ113" s="34" t="s">
        <v>521</v>
      </c>
      <c r="BA113" s="212"/>
      <c r="BB113" s="212"/>
      <c r="BC113" s="212"/>
      <c r="BD113" s="34"/>
      <c r="BE113" s="34"/>
      <c r="BF113" s="20"/>
      <c r="BG113" s="20"/>
      <c r="BH113" s="20"/>
      <c r="BI113" s="20"/>
      <c r="BJ113" s="20"/>
    </row>
    <row r="114" spans="2:62" ht="24" customHeight="1">
      <c r="B114" s="5"/>
      <c r="C114" s="6"/>
      <c r="D114" s="17"/>
      <c r="E114" s="2"/>
      <c r="F114" s="34" t="s">
        <v>1553</v>
      </c>
      <c r="G114" s="34" t="s">
        <v>1554</v>
      </c>
      <c r="H114" s="2">
        <v>28</v>
      </c>
      <c r="I114" s="2"/>
      <c r="J114" s="2" t="s">
        <v>2569</v>
      </c>
      <c r="K114" s="2" t="s">
        <v>1618</v>
      </c>
      <c r="L114" s="2">
        <v>15</v>
      </c>
      <c r="M114" s="31">
        <v>3210233</v>
      </c>
      <c r="N114" s="31" t="s">
        <v>1207</v>
      </c>
      <c r="O114" s="31" t="s">
        <v>1208</v>
      </c>
      <c r="P114" s="31" t="s">
        <v>1235</v>
      </c>
      <c r="Q114" s="31" t="s">
        <v>1236</v>
      </c>
      <c r="R114" s="2" t="s">
        <v>1619</v>
      </c>
      <c r="S114" s="31" t="s">
        <v>1620</v>
      </c>
      <c r="T114" s="2">
        <v>11</v>
      </c>
      <c r="U114" s="31" t="s">
        <v>440</v>
      </c>
      <c r="V114" s="31" t="s">
        <v>1203</v>
      </c>
      <c r="W114" s="2">
        <v>100</v>
      </c>
      <c r="X114" s="31" t="s">
        <v>1558</v>
      </c>
      <c r="Y114" s="34" t="s">
        <v>14</v>
      </c>
      <c r="Z114" s="34" t="s">
        <v>260</v>
      </c>
      <c r="AA114" s="34" t="s">
        <v>274</v>
      </c>
      <c r="AB114" s="34" t="s">
        <v>89</v>
      </c>
      <c r="AC114" s="2">
        <v>179</v>
      </c>
      <c r="AD114" s="31" t="s">
        <v>1559</v>
      </c>
      <c r="AE114" s="31">
        <v>60</v>
      </c>
      <c r="AF114" s="2"/>
      <c r="AG114" s="26"/>
      <c r="AH114" s="54">
        <v>19540331</v>
      </c>
      <c r="AI114" s="54">
        <v>19540331</v>
      </c>
      <c r="AJ114" s="72" t="s">
        <v>1425</v>
      </c>
      <c r="AK114" s="20"/>
      <c r="AL114" s="160">
        <v>3</v>
      </c>
      <c r="AM114" s="90" t="s">
        <v>1560</v>
      </c>
      <c r="AN114" s="90" t="s">
        <v>1561</v>
      </c>
      <c r="AO114" s="95">
        <v>395900</v>
      </c>
      <c r="AP114" s="37">
        <v>31</v>
      </c>
      <c r="AQ114" s="90" t="s">
        <v>1562</v>
      </c>
      <c r="AR114" s="126">
        <v>12272900</v>
      </c>
      <c r="AS114" s="37"/>
      <c r="AT114" s="90">
        <v>12272900</v>
      </c>
      <c r="AU114" s="90">
        <v>12272900</v>
      </c>
      <c r="AV114" s="34" t="s">
        <v>265</v>
      </c>
      <c r="AW114" s="34" t="s">
        <v>20</v>
      </c>
      <c r="AX114" s="34" t="s">
        <v>1125</v>
      </c>
      <c r="AY114" s="34" t="s">
        <v>493</v>
      </c>
      <c r="AZ114" s="34" t="s">
        <v>521</v>
      </c>
      <c r="BA114" s="212"/>
      <c r="BB114" s="212"/>
      <c r="BC114" s="212"/>
      <c r="BD114" s="34"/>
      <c r="BE114" s="34"/>
      <c r="BF114" s="20"/>
      <c r="BG114" s="20"/>
      <c r="BH114" s="20"/>
      <c r="BI114" s="20"/>
      <c r="BJ114" s="20"/>
    </row>
    <row r="115" spans="2:62" ht="24" customHeight="1">
      <c r="B115" s="5"/>
      <c r="C115" s="6"/>
      <c r="D115" s="17"/>
      <c r="E115" s="2"/>
      <c r="F115" s="34" t="s">
        <v>1553</v>
      </c>
      <c r="G115" s="34" t="s">
        <v>1554</v>
      </c>
      <c r="H115" s="2">
        <v>29</v>
      </c>
      <c r="I115" s="2"/>
      <c r="J115" s="2" t="s">
        <v>2570</v>
      </c>
      <c r="K115" s="2" t="s">
        <v>1621</v>
      </c>
      <c r="L115" s="2">
        <v>21</v>
      </c>
      <c r="M115" s="31">
        <v>3210234</v>
      </c>
      <c r="N115" s="31" t="s">
        <v>1207</v>
      </c>
      <c r="O115" s="31" t="s">
        <v>1208</v>
      </c>
      <c r="P115" s="31" t="s">
        <v>1247</v>
      </c>
      <c r="Q115" s="31" t="s">
        <v>1248</v>
      </c>
      <c r="R115" s="2" t="s">
        <v>1622</v>
      </c>
      <c r="S115" s="31" t="s">
        <v>1623</v>
      </c>
      <c r="T115" s="2">
        <v>11</v>
      </c>
      <c r="U115" s="31" t="s">
        <v>440</v>
      </c>
      <c r="V115" s="31" t="s">
        <v>1203</v>
      </c>
      <c r="W115" s="2">
        <v>100</v>
      </c>
      <c r="X115" s="31" t="s">
        <v>1558</v>
      </c>
      <c r="Y115" s="34" t="s">
        <v>14</v>
      </c>
      <c r="Z115" s="34" t="s">
        <v>260</v>
      </c>
      <c r="AA115" s="34" t="s">
        <v>274</v>
      </c>
      <c r="AB115" s="34" t="s">
        <v>89</v>
      </c>
      <c r="AC115" s="2">
        <v>179</v>
      </c>
      <c r="AD115" s="31" t="s">
        <v>1559</v>
      </c>
      <c r="AE115" s="31">
        <v>60</v>
      </c>
      <c r="AF115" s="2"/>
      <c r="AG115" s="26"/>
      <c r="AH115" s="54">
        <v>19540331</v>
      </c>
      <c r="AI115" s="54">
        <v>19540331</v>
      </c>
      <c r="AJ115" s="72" t="s">
        <v>1425</v>
      </c>
      <c r="AK115" s="20"/>
      <c r="AL115" s="160">
        <v>3</v>
      </c>
      <c r="AM115" s="90" t="s">
        <v>1560</v>
      </c>
      <c r="AN115" s="90" t="s">
        <v>1561</v>
      </c>
      <c r="AO115" s="95">
        <v>395900</v>
      </c>
      <c r="AP115" s="37">
        <v>7</v>
      </c>
      <c r="AQ115" s="90" t="s">
        <v>1562</v>
      </c>
      <c r="AR115" s="126">
        <v>2771300</v>
      </c>
      <c r="AS115" s="37"/>
      <c r="AT115" s="90">
        <v>2771300</v>
      </c>
      <c r="AU115" s="90">
        <v>2771300</v>
      </c>
      <c r="AV115" s="34" t="s">
        <v>265</v>
      </c>
      <c r="AW115" s="34" t="s">
        <v>20</v>
      </c>
      <c r="AX115" s="34" t="s">
        <v>1125</v>
      </c>
      <c r="AY115" s="34" t="s">
        <v>493</v>
      </c>
      <c r="AZ115" s="34" t="s">
        <v>521</v>
      </c>
      <c r="BA115" s="212"/>
      <c r="BB115" s="212"/>
      <c r="BC115" s="212"/>
      <c r="BD115" s="34"/>
      <c r="BE115" s="34"/>
      <c r="BF115" s="20"/>
      <c r="BG115" s="20"/>
      <c r="BH115" s="20"/>
      <c r="BI115" s="20"/>
      <c r="BJ115" s="20"/>
    </row>
    <row r="116" spans="2:62" ht="24" customHeight="1">
      <c r="B116" s="5"/>
      <c r="C116" s="6"/>
      <c r="D116" s="17"/>
      <c r="E116" s="2"/>
      <c r="F116" s="34" t="s">
        <v>1553</v>
      </c>
      <c r="G116" s="34" t="s">
        <v>1554</v>
      </c>
      <c r="H116" s="2">
        <v>33</v>
      </c>
      <c r="I116" s="2"/>
      <c r="J116" s="2" t="s">
        <v>2571</v>
      </c>
      <c r="K116" s="2" t="s">
        <v>1624</v>
      </c>
      <c r="L116" s="2">
        <v>20</v>
      </c>
      <c r="M116" s="31">
        <v>3210235</v>
      </c>
      <c r="N116" s="31" t="s">
        <v>1207</v>
      </c>
      <c r="O116" s="31" t="s">
        <v>1208</v>
      </c>
      <c r="P116" s="31" t="s">
        <v>1245</v>
      </c>
      <c r="Q116" s="31" t="s">
        <v>1246</v>
      </c>
      <c r="R116" s="2" t="s">
        <v>1625</v>
      </c>
      <c r="S116" s="31" t="s">
        <v>1626</v>
      </c>
      <c r="T116" s="2">
        <v>11</v>
      </c>
      <c r="U116" s="31" t="s">
        <v>440</v>
      </c>
      <c r="V116" s="31" t="s">
        <v>1203</v>
      </c>
      <c r="W116" s="2">
        <v>100</v>
      </c>
      <c r="X116" s="31" t="s">
        <v>1558</v>
      </c>
      <c r="Y116" s="34" t="s">
        <v>14</v>
      </c>
      <c r="Z116" s="34" t="s">
        <v>260</v>
      </c>
      <c r="AA116" s="34" t="s">
        <v>274</v>
      </c>
      <c r="AB116" s="34" t="s">
        <v>89</v>
      </c>
      <c r="AC116" s="2">
        <v>179</v>
      </c>
      <c r="AD116" s="31" t="s">
        <v>1559</v>
      </c>
      <c r="AE116" s="31">
        <v>60</v>
      </c>
      <c r="AF116" s="2"/>
      <c r="AG116" s="26"/>
      <c r="AH116" s="54">
        <v>19540331</v>
      </c>
      <c r="AI116" s="54">
        <v>19540331</v>
      </c>
      <c r="AJ116" s="72" t="s">
        <v>1425</v>
      </c>
      <c r="AK116" s="20"/>
      <c r="AL116" s="160">
        <v>3</v>
      </c>
      <c r="AM116" s="90" t="s">
        <v>1560</v>
      </c>
      <c r="AN116" s="90" t="s">
        <v>1561</v>
      </c>
      <c r="AO116" s="95">
        <v>395900</v>
      </c>
      <c r="AP116" s="37">
        <v>13</v>
      </c>
      <c r="AQ116" s="90" t="s">
        <v>1562</v>
      </c>
      <c r="AR116" s="126">
        <v>5146700</v>
      </c>
      <c r="AS116" s="37"/>
      <c r="AT116" s="90">
        <v>5146700</v>
      </c>
      <c r="AU116" s="90">
        <v>5146700</v>
      </c>
      <c r="AV116" s="34" t="s">
        <v>265</v>
      </c>
      <c r="AW116" s="34" t="s">
        <v>20</v>
      </c>
      <c r="AX116" s="34" t="s">
        <v>1125</v>
      </c>
      <c r="AY116" s="34" t="s">
        <v>493</v>
      </c>
      <c r="AZ116" s="34" t="s">
        <v>521</v>
      </c>
      <c r="BA116" s="212"/>
      <c r="BB116" s="212"/>
      <c r="BC116" s="212"/>
      <c r="BD116" s="34"/>
      <c r="BE116" s="34"/>
      <c r="BF116" s="20"/>
      <c r="BG116" s="20"/>
      <c r="BH116" s="20"/>
      <c r="BI116" s="20"/>
      <c r="BJ116" s="20"/>
    </row>
    <row r="117" spans="2:62" ht="24" customHeight="1">
      <c r="B117" s="5"/>
      <c r="C117" s="6"/>
      <c r="D117" s="17"/>
      <c r="E117" s="2"/>
      <c r="F117" s="34" t="s">
        <v>1553</v>
      </c>
      <c r="G117" s="34" t="s">
        <v>1554</v>
      </c>
      <c r="H117" s="2">
        <v>34</v>
      </c>
      <c r="I117" s="2"/>
      <c r="J117" s="2" t="s">
        <v>2572</v>
      </c>
      <c r="K117" s="2" t="s">
        <v>1627</v>
      </c>
      <c r="L117" s="2">
        <v>20</v>
      </c>
      <c r="M117" s="31">
        <v>3210235</v>
      </c>
      <c r="N117" s="31" t="s">
        <v>1207</v>
      </c>
      <c r="O117" s="31" t="s">
        <v>1208</v>
      </c>
      <c r="P117" s="31" t="s">
        <v>1245</v>
      </c>
      <c r="Q117" s="31" t="s">
        <v>1246</v>
      </c>
      <c r="R117" s="2" t="s">
        <v>1628</v>
      </c>
      <c r="S117" s="31" t="s">
        <v>1629</v>
      </c>
      <c r="T117" s="2">
        <v>11</v>
      </c>
      <c r="U117" s="31" t="s">
        <v>440</v>
      </c>
      <c r="V117" s="31" t="s">
        <v>1203</v>
      </c>
      <c r="W117" s="2">
        <v>100</v>
      </c>
      <c r="X117" s="31" t="s">
        <v>1558</v>
      </c>
      <c r="Y117" s="34" t="s">
        <v>14</v>
      </c>
      <c r="Z117" s="34" t="s">
        <v>260</v>
      </c>
      <c r="AA117" s="34" t="s">
        <v>274</v>
      </c>
      <c r="AB117" s="34" t="s">
        <v>89</v>
      </c>
      <c r="AC117" s="2">
        <v>179</v>
      </c>
      <c r="AD117" s="31" t="s">
        <v>1559</v>
      </c>
      <c r="AE117" s="31">
        <v>60</v>
      </c>
      <c r="AF117" s="2"/>
      <c r="AG117" s="26"/>
      <c r="AH117" s="54">
        <v>19540331</v>
      </c>
      <c r="AI117" s="54">
        <v>19540331</v>
      </c>
      <c r="AJ117" s="72" t="s">
        <v>1425</v>
      </c>
      <c r="AK117" s="20"/>
      <c r="AL117" s="160">
        <v>3</v>
      </c>
      <c r="AM117" s="90" t="s">
        <v>1560</v>
      </c>
      <c r="AN117" s="90" t="s">
        <v>1561</v>
      </c>
      <c r="AO117" s="95">
        <v>395900</v>
      </c>
      <c r="AP117" s="37">
        <v>16</v>
      </c>
      <c r="AQ117" s="90" t="s">
        <v>1562</v>
      </c>
      <c r="AR117" s="126">
        <v>6334400</v>
      </c>
      <c r="AS117" s="37"/>
      <c r="AT117" s="90">
        <v>6334400</v>
      </c>
      <c r="AU117" s="90">
        <v>6334400</v>
      </c>
      <c r="AV117" s="34" t="s">
        <v>265</v>
      </c>
      <c r="AW117" s="34" t="s">
        <v>20</v>
      </c>
      <c r="AX117" s="34" t="s">
        <v>1125</v>
      </c>
      <c r="AY117" s="34" t="s">
        <v>493</v>
      </c>
      <c r="AZ117" s="34" t="s">
        <v>521</v>
      </c>
      <c r="BA117" s="212"/>
      <c r="BB117" s="212"/>
      <c r="BC117" s="212"/>
      <c r="BD117" s="34"/>
      <c r="BE117" s="34"/>
      <c r="BF117" s="20"/>
      <c r="BG117" s="20"/>
      <c r="BH117" s="20"/>
      <c r="BI117" s="20"/>
      <c r="BJ117" s="20"/>
    </row>
    <row r="118" spans="2:62" ht="24" customHeight="1">
      <c r="B118" s="5"/>
      <c r="C118" s="6"/>
      <c r="D118" s="17"/>
      <c r="E118" s="2"/>
      <c r="F118" s="34" t="s">
        <v>1553</v>
      </c>
      <c r="G118" s="34" t="s">
        <v>1554</v>
      </c>
      <c r="H118" s="2">
        <v>35</v>
      </c>
      <c r="I118" s="2"/>
      <c r="J118" s="2" t="s">
        <v>2573</v>
      </c>
      <c r="K118" s="2" t="s">
        <v>1630</v>
      </c>
      <c r="L118" s="2">
        <v>21</v>
      </c>
      <c r="M118" s="31">
        <v>3210234</v>
      </c>
      <c r="N118" s="31" t="s">
        <v>1207</v>
      </c>
      <c r="O118" s="31" t="s">
        <v>1208</v>
      </c>
      <c r="P118" s="31" t="s">
        <v>1247</v>
      </c>
      <c r="Q118" s="31" t="s">
        <v>1248</v>
      </c>
      <c r="R118" s="2" t="s">
        <v>1631</v>
      </c>
      <c r="S118" s="31" t="s">
        <v>1632</v>
      </c>
      <c r="T118" s="2">
        <v>11</v>
      </c>
      <c r="U118" s="31" t="s">
        <v>440</v>
      </c>
      <c r="V118" s="31" t="s">
        <v>1203</v>
      </c>
      <c r="W118" s="2">
        <v>100</v>
      </c>
      <c r="X118" s="31" t="s">
        <v>1558</v>
      </c>
      <c r="Y118" s="34" t="s">
        <v>14</v>
      </c>
      <c r="Z118" s="34" t="s">
        <v>260</v>
      </c>
      <c r="AA118" s="34" t="s">
        <v>274</v>
      </c>
      <c r="AB118" s="34" t="s">
        <v>89</v>
      </c>
      <c r="AC118" s="2">
        <v>179</v>
      </c>
      <c r="AD118" s="31" t="s">
        <v>1559</v>
      </c>
      <c r="AE118" s="31">
        <v>60</v>
      </c>
      <c r="AF118" s="2"/>
      <c r="AG118" s="26"/>
      <c r="AH118" s="54">
        <v>19540331</v>
      </c>
      <c r="AI118" s="54">
        <v>19540331</v>
      </c>
      <c r="AJ118" s="72" t="s">
        <v>1425</v>
      </c>
      <c r="AK118" s="20"/>
      <c r="AL118" s="160">
        <v>3</v>
      </c>
      <c r="AM118" s="90" t="s">
        <v>1560</v>
      </c>
      <c r="AN118" s="90" t="s">
        <v>1561</v>
      </c>
      <c r="AO118" s="95">
        <v>395900</v>
      </c>
      <c r="AP118" s="37">
        <v>11</v>
      </c>
      <c r="AQ118" s="90" t="s">
        <v>1562</v>
      </c>
      <c r="AR118" s="126">
        <v>4354900</v>
      </c>
      <c r="AS118" s="37"/>
      <c r="AT118" s="90">
        <v>4354900</v>
      </c>
      <c r="AU118" s="90">
        <v>4354900</v>
      </c>
      <c r="AV118" s="34" t="s">
        <v>265</v>
      </c>
      <c r="AW118" s="34" t="s">
        <v>20</v>
      </c>
      <c r="AX118" s="34" t="s">
        <v>1125</v>
      </c>
      <c r="AY118" s="34" t="s">
        <v>493</v>
      </c>
      <c r="AZ118" s="34" t="s">
        <v>521</v>
      </c>
      <c r="BA118" s="212"/>
      <c r="BB118" s="212"/>
      <c r="BC118" s="212"/>
      <c r="BD118" s="34"/>
      <c r="BE118" s="34"/>
      <c r="BF118" s="20"/>
      <c r="BG118" s="20"/>
      <c r="BH118" s="20"/>
      <c r="BI118" s="20"/>
      <c r="BJ118" s="20"/>
    </row>
    <row r="119" spans="2:62" ht="24" customHeight="1">
      <c r="B119" s="5"/>
      <c r="C119" s="6"/>
      <c r="D119" s="17"/>
      <c r="E119" s="2"/>
      <c r="F119" s="34" t="s">
        <v>1553</v>
      </c>
      <c r="G119" s="34" t="s">
        <v>1554</v>
      </c>
      <c r="H119" s="2">
        <v>36</v>
      </c>
      <c r="I119" s="2"/>
      <c r="J119" s="2" t="s">
        <v>2574</v>
      </c>
      <c r="K119" s="2" t="s">
        <v>1633</v>
      </c>
      <c r="L119" s="2">
        <v>20</v>
      </c>
      <c r="M119" s="31">
        <v>3210235</v>
      </c>
      <c r="N119" s="31" t="s">
        <v>1207</v>
      </c>
      <c r="O119" s="31" t="s">
        <v>1208</v>
      </c>
      <c r="P119" s="31" t="s">
        <v>1245</v>
      </c>
      <c r="Q119" s="31" t="s">
        <v>1246</v>
      </c>
      <c r="R119" s="2" t="s">
        <v>1634</v>
      </c>
      <c r="S119" s="31" t="s">
        <v>1635</v>
      </c>
      <c r="T119" s="2">
        <v>11</v>
      </c>
      <c r="U119" s="31" t="s">
        <v>440</v>
      </c>
      <c r="V119" s="31" t="s">
        <v>1203</v>
      </c>
      <c r="W119" s="2">
        <v>100</v>
      </c>
      <c r="X119" s="31" t="s">
        <v>1558</v>
      </c>
      <c r="Y119" s="34" t="s">
        <v>14</v>
      </c>
      <c r="Z119" s="34" t="s">
        <v>260</v>
      </c>
      <c r="AA119" s="34" t="s">
        <v>274</v>
      </c>
      <c r="AB119" s="34" t="s">
        <v>89</v>
      </c>
      <c r="AC119" s="2">
        <v>179</v>
      </c>
      <c r="AD119" s="31" t="s">
        <v>1559</v>
      </c>
      <c r="AE119" s="31">
        <v>60</v>
      </c>
      <c r="AF119" s="2"/>
      <c r="AG119" s="26"/>
      <c r="AH119" s="54">
        <v>19540331</v>
      </c>
      <c r="AI119" s="54">
        <v>19540331</v>
      </c>
      <c r="AJ119" s="72" t="s">
        <v>1425</v>
      </c>
      <c r="AK119" s="20"/>
      <c r="AL119" s="160">
        <v>3</v>
      </c>
      <c r="AM119" s="90" t="s">
        <v>1560</v>
      </c>
      <c r="AN119" s="90" t="s">
        <v>1561</v>
      </c>
      <c r="AO119" s="95">
        <v>395900</v>
      </c>
      <c r="AP119" s="37">
        <v>16</v>
      </c>
      <c r="AQ119" s="90" t="s">
        <v>1562</v>
      </c>
      <c r="AR119" s="126">
        <v>6334400</v>
      </c>
      <c r="AS119" s="37"/>
      <c r="AT119" s="90">
        <v>6334400</v>
      </c>
      <c r="AU119" s="90">
        <v>6334400</v>
      </c>
      <c r="AV119" s="34" t="s">
        <v>265</v>
      </c>
      <c r="AW119" s="34" t="s">
        <v>20</v>
      </c>
      <c r="AX119" s="34" t="s">
        <v>1125</v>
      </c>
      <c r="AY119" s="34" t="s">
        <v>493</v>
      </c>
      <c r="AZ119" s="34" t="s">
        <v>521</v>
      </c>
      <c r="BA119" s="212"/>
      <c r="BB119" s="212"/>
      <c r="BC119" s="212"/>
      <c r="BD119" s="34"/>
      <c r="BE119" s="34"/>
      <c r="BF119" s="20"/>
      <c r="BG119" s="20"/>
      <c r="BH119" s="20"/>
      <c r="BI119" s="20"/>
      <c r="BJ119" s="20"/>
    </row>
    <row r="120" spans="2:62" ht="24" customHeight="1">
      <c r="B120" s="5"/>
      <c r="C120" s="6"/>
      <c r="D120" s="17"/>
      <c r="E120" s="2"/>
      <c r="F120" s="34" t="s">
        <v>1553</v>
      </c>
      <c r="G120" s="34" t="s">
        <v>1554</v>
      </c>
      <c r="H120" s="2">
        <v>37</v>
      </c>
      <c r="I120" s="2"/>
      <c r="J120" s="2" t="s">
        <v>2575</v>
      </c>
      <c r="K120" s="2" t="s">
        <v>1636</v>
      </c>
      <c r="L120" s="2">
        <v>20</v>
      </c>
      <c r="M120" s="31">
        <v>3210235</v>
      </c>
      <c r="N120" s="31" t="s">
        <v>1207</v>
      </c>
      <c r="O120" s="31" t="s">
        <v>1208</v>
      </c>
      <c r="P120" s="31" t="s">
        <v>1245</v>
      </c>
      <c r="Q120" s="31" t="s">
        <v>1246</v>
      </c>
      <c r="R120" s="2" t="s">
        <v>1637</v>
      </c>
      <c r="S120" s="31" t="s">
        <v>1638</v>
      </c>
      <c r="T120" s="2">
        <v>11</v>
      </c>
      <c r="U120" s="31" t="s">
        <v>440</v>
      </c>
      <c r="V120" s="31" t="s">
        <v>1203</v>
      </c>
      <c r="W120" s="2">
        <v>100</v>
      </c>
      <c r="X120" s="31" t="s">
        <v>1558</v>
      </c>
      <c r="Y120" s="34" t="s">
        <v>14</v>
      </c>
      <c r="Z120" s="34" t="s">
        <v>260</v>
      </c>
      <c r="AA120" s="34" t="s">
        <v>274</v>
      </c>
      <c r="AB120" s="34" t="s">
        <v>89</v>
      </c>
      <c r="AC120" s="2">
        <v>179</v>
      </c>
      <c r="AD120" s="31" t="s">
        <v>1559</v>
      </c>
      <c r="AE120" s="31">
        <v>60</v>
      </c>
      <c r="AF120" s="2"/>
      <c r="AG120" s="26"/>
      <c r="AH120" s="54">
        <v>19540331</v>
      </c>
      <c r="AI120" s="54">
        <v>19540331</v>
      </c>
      <c r="AJ120" s="72" t="s">
        <v>1425</v>
      </c>
      <c r="AK120" s="20"/>
      <c r="AL120" s="160">
        <v>3</v>
      </c>
      <c r="AM120" s="90" t="s">
        <v>1560</v>
      </c>
      <c r="AN120" s="90" t="s">
        <v>1561</v>
      </c>
      <c r="AO120" s="95">
        <v>395900</v>
      </c>
      <c r="AP120" s="37">
        <v>15</v>
      </c>
      <c r="AQ120" s="90" t="s">
        <v>1562</v>
      </c>
      <c r="AR120" s="126">
        <v>5938500</v>
      </c>
      <c r="AS120" s="37"/>
      <c r="AT120" s="90">
        <v>5938500</v>
      </c>
      <c r="AU120" s="90">
        <v>5938500</v>
      </c>
      <c r="AV120" s="34" t="s">
        <v>265</v>
      </c>
      <c r="AW120" s="34" t="s">
        <v>20</v>
      </c>
      <c r="AX120" s="34" t="s">
        <v>1125</v>
      </c>
      <c r="AY120" s="34" t="s">
        <v>493</v>
      </c>
      <c r="AZ120" s="34" t="s">
        <v>521</v>
      </c>
      <c r="BA120" s="212"/>
      <c r="BB120" s="212"/>
      <c r="BC120" s="212"/>
      <c r="BD120" s="34"/>
      <c r="BE120" s="34"/>
      <c r="BF120" s="20"/>
      <c r="BG120" s="20"/>
      <c r="BH120" s="20"/>
      <c r="BI120" s="20"/>
      <c r="BJ120" s="20"/>
    </row>
    <row r="121" spans="2:62" ht="24" customHeight="1">
      <c r="B121" s="5"/>
      <c r="C121" s="6"/>
      <c r="D121" s="17"/>
      <c r="E121" s="2"/>
      <c r="F121" s="34" t="s">
        <v>1553</v>
      </c>
      <c r="G121" s="34" t="s">
        <v>1554</v>
      </c>
      <c r="H121" s="2">
        <v>38</v>
      </c>
      <c r="I121" s="2"/>
      <c r="J121" s="2" t="s">
        <v>2576</v>
      </c>
      <c r="K121" s="2" t="s">
        <v>1639</v>
      </c>
      <c r="L121" s="2">
        <v>20</v>
      </c>
      <c r="M121" s="31">
        <v>3210235</v>
      </c>
      <c r="N121" s="31" t="s">
        <v>1207</v>
      </c>
      <c r="O121" s="31" t="s">
        <v>1208</v>
      </c>
      <c r="P121" s="31" t="s">
        <v>1245</v>
      </c>
      <c r="Q121" s="31" t="s">
        <v>1246</v>
      </c>
      <c r="R121" s="2" t="s">
        <v>1640</v>
      </c>
      <c r="S121" s="31" t="s">
        <v>1641</v>
      </c>
      <c r="T121" s="2">
        <v>11</v>
      </c>
      <c r="U121" s="31" t="s">
        <v>440</v>
      </c>
      <c r="V121" s="31" t="s">
        <v>1203</v>
      </c>
      <c r="W121" s="2">
        <v>100</v>
      </c>
      <c r="X121" s="31" t="s">
        <v>1558</v>
      </c>
      <c r="Y121" s="34" t="s">
        <v>14</v>
      </c>
      <c r="Z121" s="34" t="s">
        <v>260</v>
      </c>
      <c r="AA121" s="34" t="s">
        <v>274</v>
      </c>
      <c r="AB121" s="34" t="s">
        <v>89</v>
      </c>
      <c r="AC121" s="2">
        <v>179</v>
      </c>
      <c r="AD121" s="31" t="s">
        <v>1559</v>
      </c>
      <c r="AE121" s="31">
        <v>60</v>
      </c>
      <c r="AF121" s="2"/>
      <c r="AG121" s="26"/>
      <c r="AH121" s="54">
        <v>19540331</v>
      </c>
      <c r="AI121" s="54">
        <v>19540331</v>
      </c>
      <c r="AJ121" s="72" t="s">
        <v>1425</v>
      </c>
      <c r="AK121" s="20"/>
      <c r="AL121" s="160">
        <v>3</v>
      </c>
      <c r="AM121" s="90" t="s">
        <v>1560</v>
      </c>
      <c r="AN121" s="90" t="s">
        <v>1561</v>
      </c>
      <c r="AO121" s="95">
        <v>395900</v>
      </c>
      <c r="AP121" s="37">
        <v>17</v>
      </c>
      <c r="AQ121" s="90" t="s">
        <v>1562</v>
      </c>
      <c r="AR121" s="126">
        <v>6730300</v>
      </c>
      <c r="AS121" s="37"/>
      <c r="AT121" s="90">
        <v>6730300</v>
      </c>
      <c r="AU121" s="90">
        <v>6730300</v>
      </c>
      <c r="AV121" s="34" t="s">
        <v>265</v>
      </c>
      <c r="AW121" s="34" t="s">
        <v>20</v>
      </c>
      <c r="AX121" s="34" t="s">
        <v>1125</v>
      </c>
      <c r="AY121" s="34" t="s">
        <v>493</v>
      </c>
      <c r="AZ121" s="34" t="s">
        <v>521</v>
      </c>
      <c r="BA121" s="212"/>
      <c r="BB121" s="212"/>
      <c r="BC121" s="212"/>
      <c r="BD121" s="34"/>
      <c r="BE121" s="34"/>
      <c r="BF121" s="20"/>
      <c r="BG121" s="20"/>
      <c r="BH121" s="20"/>
      <c r="BI121" s="20"/>
      <c r="BJ121" s="20"/>
    </row>
    <row r="122" spans="2:62" ht="24" customHeight="1">
      <c r="B122" s="5"/>
      <c r="C122" s="6"/>
      <c r="D122" s="17"/>
      <c r="E122" s="2"/>
      <c r="F122" s="34" t="s">
        <v>1553</v>
      </c>
      <c r="G122" s="34" t="s">
        <v>1554</v>
      </c>
      <c r="H122" s="2">
        <v>39</v>
      </c>
      <c r="I122" s="2"/>
      <c r="J122" s="2" t="s">
        <v>2577</v>
      </c>
      <c r="K122" s="2" t="s">
        <v>1642</v>
      </c>
      <c r="L122" s="2">
        <v>20</v>
      </c>
      <c r="M122" s="31">
        <v>3210235</v>
      </c>
      <c r="N122" s="31" t="s">
        <v>1207</v>
      </c>
      <c r="O122" s="31" t="s">
        <v>1208</v>
      </c>
      <c r="P122" s="31" t="s">
        <v>1245</v>
      </c>
      <c r="Q122" s="31" t="s">
        <v>1246</v>
      </c>
      <c r="R122" s="2" t="s">
        <v>1643</v>
      </c>
      <c r="S122" s="31" t="s">
        <v>1644</v>
      </c>
      <c r="T122" s="2">
        <v>11</v>
      </c>
      <c r="U122" s="31" t="s">
        <v>440</v>
      </c>
      <c r="V122" s="31" t="s">
        <v>1203</v>
      </c>
      <c r="W122" s="2">
        <v>100</v>
      </c>
      <c r="X122" s="31" t="s">
        <v>1558</v>
      </c>
      <c r="Y122" s="34" t="s">
        <v>14</v>
      </c>
      <c r="Z122" s="34" t="s">
        <v>260</v>
      </c>
      <c r="AA122" s="34" t="s">
        <v>274</v>
      </c>
      <c r="AB122" s="34" t="s">
        <v>89</v>
      </c>
      <c r="AC122" s="2">
        <v>179</v>
      </c>
      <c r="AD122" s="31" t="s">
        <v>1559</v>
      </c>
      <c r="AE122" s="31">
        <v>60</v>
      </c>
      <c r="AF122" s="2"/>
      <c r="AG122" s="26"/>
      <c r="AH122" s="54">
        <v>19540331</v>
      </c>
      <c r="AI122" s="54">
        <v>19540331</v>
      </c>
      <c r="AJ122" s="72" t="s">
        <v>1425</v>
      </c>
      <c r="AK122" s="20"/>
      <c r="AL122" s="160">
        <v>3</v>
      </c>
      <c r="AM122" s="90" t="s">
        <v>1560</v>
      </c>
      <c r="AN122" s="90" t="s">
        <v>1561</v>
      </c>
      <c r="AO122" s="95">
        <v>395900</v>
      </c>
      <c r="AP122" s="37">
        <v>19</v>
      </c>
      <c r="AQ122" s="90" t="s">
        <v>1562</v>
      </c>
      <c r="AR122" s="126">
        <v>7522100</v>
      </c>
      <c r="AS122" s="37"/>
      <c r="AT122" s="90">
        <v>7522100</v>
      </c>
      <c r="AU122" s="90">
        <v>7522100</v>
      </c>
      <c r="AV122" s="34" t="s">
        <v>265</v>
      </c>
      <c r="AW122" s="34" t="s">
        <v>20</v>
      </c>
      <c r="AX122" s="34" t="s">
        <v>1125</v>
      </c>
      <c r="AY122" s="34" t="s">
        <v>493</v>
      </c>
      <c r="AZ122" s="34" t="s">
        <v>521</v>
      </c>
      <c r="BA122" s="212"/>
      <c r="BB122" s="212"/>
      <c r="BC122" s="212"/>
      <c r="BD122" s="34"/>
      <c r="BE122" s="34"/>
      <c r="BF122" s="20"/>
      <c r="BG122" s="20"/>
      <c r="BH122" s="20"/>
      <c r="BI122" s="20"/>
      <c r="BJ122" s="20"/>
    </row>
    <row r="123" spans="2:62" ht="24" customHeight="1">
      <c r="B123" s="5"/>
      <c r="C123" s="6"/>
      <c r="D123" s="17"/>
      <c r="E123" s="2"/>
      <c r="F123" s="34" t="s">
        <v>1553</v>
      </c>
      <c r="G123" s="34" t="s">
        <v>1554</v>
      </c>
      <c r="H123" s="2">
        <v>40</v>
      </c>
      <c r="I123" s="2"/>
      <c r="J123" s="2" t="s">
        <v>2578</v>
      </c>
      <c r="K123" s="2" t="s">
        <v>1645</v>
      </c>
      <c r="L123" s="2">
        <v>20</v>
      </c>
      <c r="M123" s="31">
        <v>3210235</v>
      </c>
      <c r="N123" s="31" t="s">
        <v>1207</v>
      </c>
      <c r="O123" s="31" t="s">
        <v>1208</v>
      </c>
      <c r="P123" s="31" t="s">
        <v>1245</v>
      </c>
      <c r="Q123" s="31" t="s">
        <v>1246</v>
      </c>
      <c r="R123" s="2" t="s">
        <v>1646</v>
      </c>
      <c r="S123" s="31" t="s">
        <v>1647</v>
      </c>
      <c r="T123" s="2">
        <v>11</v>
      </c>
      <c r="U123" s="31" t="s">
        <v>440</v>
      </c>
      <c r="V123" s="31" t="s">
        <v>1203</v>
      </c>
      <c r="W123" s="2">
        <v>100</v>
      </c>
      <c r="X123" s="31" t="s">
        <v>1558</v>
      </c>
      <c r="Y123" s="34" t="s">
        <v>14</v>
      </c>
      <c r="Z123" s="34" t="s">
        <v>260</v>
      </c>
      <c r="AA123" s="34" t="s">
        <v>274</v>
      </c>
      <c r="AB123" s="34" t="s">
        <v>89</v>
      </c>
      <c r="AC123" s="2">
        <v>179</v>
      </c>
      <c r="AD123" s="31" t="s">
        <v>1559</v>
      </c>
      <c r="AE123" s="31">
        <v>60</v>
      </c>
      <c r="AF123" s="2"/>
      <c r="AG123" s="26"/>
      <c r="AH123" s="54">
        <v>19540331</v>
      </c>
      <c r="AI123" s="54">
        <v>19540331</v>
      </c>
      <c r="AJ123" s="72" t="s">
        <v>1425</v>
      </c>
      <c r="AK123" s="20"/>
      <c r="AL123" s="160">
        <v>3</v>
      </c>
      <c r="AM123" s="90" t="s">
        <v>1560</v>
      </c>
      <c r="AN123" s="90" t="s">
        <v>1561</v>
      </c>
      <c r="AO123" s="95">
        <v>395900</v>
      </c>
      <c r="AP123" s="37">
        <v>8</v>
      </c>
      <c r="AQ123" s="90" t="s">
        <v>1562</v>
      </c>
      <c r="AR123" s="126">
        <v>3167200</v>
      </c>
      <c r="AS123" s="37"/>
      <c r="AT123" s="90">
        <v>3167200</v>
      </c>
      <c r="AU123" s="90">
        <v>3167200</v>
      </c>
      <c r="AV123" s="34" t="s">
        <v>265</v>
      </c>
      <c r="AW123" s="34" t="s">
        <v>20</v>
      </c>
      <c r="AX123" s="34" t="s">
        <v>1125</v>
      </c>
      <c r="AY123" s="34" t="s">
        <v>493</v>
      </c>
      <c r="AZ123" s="34" t="s">
        <v>521</v>
      </c>
      <c r="BA123" s="212"/>
      <c r="BB123" s="212"/>
      <c r="BC123" s="212"/>
      <c r="BD123" s="34"/>
      <c r="BE123" s="34"/>
      <c r="BF123" s="20"/>
      <c r="BG123" s="20"/>
      <c r="BH123" s="20"/>
      <c r="BI123" s="20"/>
      <c r="BJ123" s="20"/>
    </row>
    <row r="124" spans="2:62" ht="24" customHeight="1">
      <c r="B124" s="5"/>
      <c r="C124" s="6"/>
      <c r="D124" s="17"/>
      <c r="E124" s="2"/>
      <c r="F124" s="34" t="s">
        <v>1553</v>
      </c>
      <c r="G124" s="34" t="s">
        <v>1554</v>
      </c>
      <c r="H124" s="2">
        <v>41</v>
      </c>
      <c r="I124" s="2"/>
      <c r="J124" s="2" t="s">
        <v>2579</v>
      </c>
      <c r="K124" s="2" t="s">
        <v>1648</v>
      </c>
      <c r="L124" s="2">
        <v>20</v>
      </c>
      <c r="M124" s="31">
        <v>3210235</v>
      </c>
      <c r="N124" s="31" t="s">
        <v>1207</v>
      </c>
      <c r="O124" s="31" t="s">
        <v>1208</v>
      </c>
      <c r="P124" s="31" t="s">
        <v>1245</v>
      </c>
      <c r="Q124" s="31" t="s">
        <v>1246</v>
      </c>
      <c r="R124" s="2" t="s">
        <v>1649</v>
      </c>
      <c r="S124" s="31" t="s">
        <v>1650</v>
      </c>
      <c r="T124" s="2">
        <v>11</v>
      </c>
      <c r="U124" s="31" t="s">
        <v>440</v>
      </c>
      <c r="V124" s="31" t="s">
        <v>1203</v>
      </c>
      <c r="W124" s="2">
        <v>100</v>
      </c>
      <c r="X124" s="31" t="s">
        <v>1558</v>
      </c>
      <c r="Y124" s="34" t="s">
        <v>14</v>
      </c>
      <c r="Z124" s="34" t="s">
        <v>260</v>
      </c>
      <c r="AA124" s="34" t="s">
        <v>274</v>
      </c>
      <c r="AB124" s="34" t="s">
        <v>89</v>
      </c>
      <c r="AC124" s="2">
        <v>179</v>
      </c>
      <c r="AD124" s="31" t="s">
        <v>1559</v>
      </c>
      <c r="AE124" s="31">
        <v>60</v>
      </c>
      <c r="AF124" s="2"/>
      <c r="AG124" s="26"/>
      <c r="AH124" s="54">
        <v>19540331</v>
      </c>
      <c r="AI124" s="54">
        <v>19540331</v>
      </c>
      <c r="AJ124" s="72" t="s">
        <v>1425</v>
      </c>
      <c r="AK124" s="20"/>
      <c r="AL124" s="160">
        <v>3</v>
      </c>
      <c r="AM124" s="90" t="s">
        <v>1560</v>
      </c>
      <c r="AN124" s="90" t="s">
        <v>1561</v>
      </c>
      <c r="AO124" s="95">
        <v>395900</v>
      </c>
      <c r="AP124" s="37">
        <v>17</v>
      </c>
      <c r="AQ124" s="90" t="s">
        <v>1562</v>
      </c>
      <c r="AR124" s="126">
        <v>6730300</v>
      </c>
      <c r="AS124" s="37"/>
      <c r="AT124" s="90">
        <v>6730300</v>
      </c>
      <c r="AU124" s="90">
        <v>6730300</v>
      </c>
      <c r="AV124" s="34" t="s">
        <v>265</v>
      </c>
      <c r="AW124" s="34" t="s">
        <v>20</v>
      </c>
      <c r="AX124" s="34" t="s">
        <v>1125</v>
      </c>
      <c r="AY124" s="34" t="s">
        <v>493</v>
      </c>
      <c r="AZ124" s="34" t="s">
        <v>521</v>
      </c>
      <c r="BA124" s="212"/>
      <c r="BB124" s="212"/>
      <c r="BC124" s="212"/>
      <c r="BD124" s="34"/>
      <c r="BE124" s="34"/>
      <c r="BF124" s="20"/>
      <c r="BG124" s="20"/>
      <c r="BH124" s="20"/>
      <c r="BI124" s="20"/>
      <c r="BJ124" s="20"/>
    </row>
    <row r="125" spans="2:62" ht="24" customHeight="1">
      <c r="B125" s="5"/>
      <c r="C125" s="6"/>
      <c r="D125" s="17"/>
      <c r="E125" s="2"/>
      <c r="F125" s="34" t="s">
        <v>1553</v>
      </c>
      <c r="G125" s="34" t="s">
        <v>1554</v>
      </c>
      <c r="H125" s="2">
        <v>42</v>
      </c>
      <c r="I125" s="2"/>
      <c r="J125" s="2" t="s">
        <v>2580</v>
      </c>
      <c r="K125" s="2" t="s">
        <v>1651</v>
      </c>
      <c r="L125" s="2">
        <v>20</v>
      </c>
      <c r="M125" s="31">
        <v>3210235</v>
      </c>
      <c r="N125" s="31" t="s">
        <v>1207</v>
      </c>
      <c r="O125" s="31" t="s">
        <v>1208</v>
      </c>
      <c r="P125" s="31" t="s">
        <v>1245</v>
      </c>
      <c r="Q125" s="31" t="s">
        <v>1246</v>
      </c>
      <c r="R125" s="2" t="s">
        <v>1652</v>
      </c>
      <c r="S125" s="31" t="s">
        <v>1653</v>
      </c>
      <c r="T125" s="2">
        <v>11</v>
      </c>
      <c r="U125" s="31" t="s">
        <v>440</v>
      </c>
      <c r="V125" s="31" t="s">
        <v>1203</v>
      </c>
      <c r="W125" s="2">
        <v>100</v>
      </c>
      <c r="X125" s="31" t="s">
        <v>1558</v>
      </c>
      <c r="Y125" s="34" t="s">
        <v>14</v>
      </c>
      <c r="Z125" s="34" t="s">
        <v>260</v>
      </c>
      <c r="AA125" s="34" t="s">
        <v>274</v>
      </c>
      <c r="AB125" s="34" t="s">
        <v>89</v>
      </c>
      <c r="AC125" s="2">
        <v>179</v>
      </c>
      <c r="AD125" s="31" t="s">
        <v>1559</v>
      </c>
      <c r="AE125" s="31">
        <v>60</v>
      </c>
      <c r="AF125" s="2"/>
      <c r="AG125" s="26"/>
      <c r="AH125" s="54">
        <v>19540331</v>
      </c>
      <c r="AI125" s="54">
        <v>19540331</v>
      </c>
      <c r="AJ125" s="72" t="s">
        <v>1425</v>
      </c>
      <c r="AK125" s="20"/>
      <c r="AL125" s="160">
        <v>3</v>
      </c>
      <c r="AM125" s="90" t="s">
        <v>1560</v>
      </c>
      <c r="AN125" s="90" t="s">
        <v>1561</v>
      </c>
      <c r="AO125" s="95">
        <v>395900</v>
      </c>
      <c r="AP125" s="37">
        <v>11</v>
      </c>
      <c r="AQ125" s="90" t="s">
        <v>1562</v>
      </c>
      <c r="AR125" s="126">
        <v>4354900</v>
      </c>
      <c r="AS125" s="37"/>
      <c r="AT125" s="90">
        <v>4354900</v>
      </c>
      <c r="AU125" s="90">
        <v>4354900</v>
      </c>
      <c r="AV125" s="34" t="s">
        <v>265</v>
      </c>
      <c r="AW125" s="34" t="s">
        <v>20</v>
      </c>
      <c r="AX125" s="34" t="s">
        <v>1125</v>
      </c>
      <c r="AY125" s="34" t="s">
        <v>493</v>
      </c>
      <c r="AZ125" s="34" t="s">
        <v>521</v>
      </c>
      <c r="BA125" s="212"/>
      <c r="BB125" s="212"/>
      <c r="BC125" s="212"/>
      <c r="BD125" s="34"/>
      <c r="BE125" s="34"/>
      <c r="BF125" s="20"/>
      <c r="BG125" s="20"/>
      <c r="BH125" s="20"/>
      <c r="BI125" s="20"/>
      <c r="BJ125" s="20"/>
    </row>
    <row r="126" spans="2:62" ht="24" customHeight="1">
      <c r="B126" s="5"/>
      <c r="C126" s="6"/>
      <c r="D126" s="17"/>
      <c r="E126" s="2"/>
      <c r="F126" s="34" t="s">
        <v>1553</v>
      </c>
      <c r="G126" s="34" t="s">
        <v>1554</v>
      </c>
      <c r="H126" s="2">
        <v>43</v>
      </c>
      <c r="I126" s="2"/>
      <c r="J126" s="2" t="s">
        <v>2581</v>
      </c>
      <c r="K126" s="2" t="s">
        <v>1654</v>
      </c>
      <c r="L126" s="2">
        <v>20</v>
      </c>
      <c r="M126" s="31">
        <v>3210235</v>
      </c>
      <c r="N126" s="31" t="s">
        <v>1207</v>
      </c>
      <c r="O126" s="31" t="s">
        <v>1208</v>
      </c>
      <c r="P126" s="31" t="s">
        <v>1245</v>
      </c>
      <c r="Q126" s="31" t="s">
        <v>1246</v>
      </c>
      <c r="R126" s="2" t="s">
        <v>1655</v>
      </c>
      <c r="S126" s="31" t="s">
        <v>1656</v>
      </c>
      <c r="T126" s="2">
        <v>11</v>
      </c>
      <c r="U126" s="31" t="s">
        <v>440</v>
      </c>
      <c r="V126" s="31" t="s">
        <v>1203</v>
      </c>
      <c r="W126" s="2">
        <v>100</v>
      </c>
      <c r="X126" s="31" t="s">
        <v>1558</v>
      </c>
      <c r="Y126" s="34" t="s">
        <v>14</v>
      </c>
      <c r="Z126" s="34" t="s">
        <v>260</v>
      </c>
      <c r="AA126" s="34" t="s">
        <v>274</v>
      </c>
      <c r="AB126" s="34" t="s">
        <v>89</v>
      </c>
      <c r="AC126" s="2">
        <v>179</v>
      </c>
      <c r="AD126" s="31" t="s">
        <v>1559</v>
      </c>
      <c r="AE126" s="31">
        <v>60</v>
      </c>
      <c r="AF126" s="2"/>
      <c r="AG126" s="26"/>
      <c r="AH126" s="54">
        <v>19540331</v>
      </c>
      <c r="AI126" s="54">
        <v>19540331</v>
      </c>
      <c r="AJ126" s="72" t="s">
        <v>1425</v>
      </c>
      <c r="AK126" s="20"/>
      <c r="AL126" s="160">
        <v>3</v>
      </c>
      <c r="AM126" s="90" t="s">
        <v>1560</v>
      </c>
      <c r="AN126" s="90" t="s">
        <v>1561</v>
      </c>
      <c r="AO126" s="95">
        <v>395900</v>
      </c>
      <c r="AP126" s="37">
        <v>11</v>
      </c>
      <c r="AQ126" s="90" t="s">
        <v>1562</v>
      </c>
      <c r="AR126" s="126">
        <v>4354900</v>
      </c>
      <c r="AS126" s="37"/>
      <c r="AT126" s="90">
        <v>4354900</v>
      </c>
      <c r="AU126" s="90">
        <v>4354900</v>
      </c>
      <c r="AV126" s="34" t="s">
        <v>265</v>
      </c>
      <c r="AW126" s="34" t="s">
        <v>20</v>
      </c>
      <c r="AX126" s="34" t="s">
        <v>1125</v>
      </c>
      <c r="AY126" s="34" t="s">
        <v>493</v>
      </c>
      <c r="AZ126" s="34" t="s">
        <v>521</v>
      </c>
      <c r="BA126" s="212"/>
      <c r="BB126" s="212"/>
      <c r="BC126" s="212"/>
      <c r="BD126" s="34"/>
      <c r="BE126" s="34"/>
      <c r="BF126" s="20"/>
      <c r="BG126" s="20"/>
      <c r="BH126" s="20"/>
      <c r="BI126" s="20"/>
      <c r="BJ126" s="20"/>
    </row>
    <row r="127" spans="2:62" ht="24" customHeight="1">
      <c r="B127" s="5"/>
      <c r="C127" s="6"/>
      <c r="D127" s="17"/>
      <c r="E127" s="2"/>
      <c r="F127" s="34" t="s">
        <v>1553</v>
      </c>
      <c r="G127" s="34" t="s">
        <v>1554</v>
      </c>
      <c r="H127" s="2">
        <v>44</v>
      </c>
      <c r="I127" s="2"/>
      <c r="J127" s="2" t="s">
        <v>2582</v>
      </c>
      <c r="K127" s="2" t="s">
        <v>1657</v>
      </c>
      <c r="L127" s="2">
        <v>20</v>
      </c>
      <c r="M127" s="31">
        <v>3210235</v>
      </c>
      <c r="N127" s="31" t="s">
        <v>1207</v>
      </c>
      <c r="O127" s="31" t="s">
        <v>1208</v>
      </c>
      <c r="P127" s="31" t="s">
        <v>1245</v>
      </c>
      <c r="Q127" s="31" t="s">
        <v>1246</v>
      </c>
      <c r="R127" s="2" t="s">
        <v>1658</v>
      </c>
      <c r="S127" s="31" t="s">
        <v>1659</v>
      </c>
      <c r="T127" s="2">
        <v>11</v>
      </c>
      <c r="U127" s="31" t="s">
        <v>440</v>
      </c>
      <c r="V127" s="31" t="s">
        <v>1203</v>
      </c>
      <c r="W127" s="2">
        <v>100</v>
      </c>
      <c r="X127" s="31" t="s">
        <v>1558</v>
      </c>
      <c r="Y127" s="34" t="s">
        <v>14</v>
      </c>
      <c r="Z127" s="34" t="s">
        <v>260</v>
      </c>
      <c r="AA127" s="34" t="s">
        <v>274</v>
      </c>
      <c r="AB127" s="34" t="s">
        <v>89</v>
      </c>
      <c r="AC127" s="2">
        <v>179</v>
      </c>
      <c r="AD127" s="31" t="s">
        <v>1559</v>
      </c>
      <c r="AE127" s="31">
        <v>60</v>
      </c>
      <c r="AF127" s="2"/>
      <c r="AG127" s="26"/>
      <c r="AH127" s="54">
        <v>19540331</v>
      </c>
      <c r="AI127" s="54">
        <v>19540331</v>
      </c>
      <c r="AJ127" s="72" t="s">
        <v>1425</v>
      </c>
      <c r="AK127" s="20"/>
      <c r="AL127" s="160">
        <v>3</v>
      </c>
      <c r="AM127" s="90" t="s">
        <v>1560</v>
      </c>
      <c r="AN127" s="90" t="s">
        <v>1561</v>
      </c>
      <c r="AO127" s="95">
        <v>395900</v>
      </c>
      <c r="AP127" s="37">
        <v>6</v>
      </c>
      <c r="AQ127" s="90" t="s">
        <v>1562</v>
      </c>
      <c r="AR127" s="126">
        <v>2375400</v>
      </c>
      <c r="AS127" s="37"/>
      <c r="AT127" s="90">
        <v>2375400</v>
      </c>
      <c r="AU127" s="90">
        <v>2375400</v>
      </c>
      <c r="AV127" s="34" t="s">
        <v>265</v>
      </c>
      <c r="AW127" s="34" t="s">
        <v>20</v>
      </c>
      <c r="AX127" s="34" t="s">
        <v>1125</v>
      </c>
      <c r="AY127" s="34" t="s">
        <v>493</v>
      </c>
      <c r="AZ127" s="34" t="s">
        <v>521</v>
      </c>
      <c r="BA127" s="212"/>
      <c r="BB127" s="212"/>
      <c r="BC127" s="212"/>
      <c r="BD127" s="34"/>
      <c r="BE127" s="34"/>
      <c r="BF127" s="20"/>
      <c r="BG127" s="20"/>
      <c r="BH127" s="20"/>
      <c r="BI127" s="20"/>
      <c r="BJ127" s="20"/>
    </row>
    <row r="128" spans="2:62" ht="24" customHeight="1">
      <c r="B128" s="5"/>
      <c r="C128" s="6"/>
      <c r="D128" s="17"/>
      <c r="E128" s="2"/>
      <c r="F128" s="34" t="s">
        <v>1553</v>
      </c>
      <c r="G128" s="34" t="s">
        <v>1554</v>
      </c>
      <c r="H128" s="2">
        <v>45</v>
      </c>
      <c r="I128" s="2"/>
      <c r="J128" s="2" t="s">
        <v>2583</v>
      </c>
      <c r="K128" s="2" t="s">
        <v>1660</v>
      </c>
      <c r="L128" s="2">
        <v>20</v>
      </c>
      <c r="M128" s="31">
        <v>3210235</v>
      </c>
      <c r="N128" s="31" t="s">
        <v>1207</v>
      </c>
      <c r="O128" s="31" t="s">
        <v>1208</v>
      </c>
      <c r="P128" s="31" t="s">
        <v>1245</v>
      </c>
      <c r="Q128" s="31" t="s">
        <v>1246</v>
      </c>
      <c r="R128" s="2" t="s">
        <v>1661</v>
      </c>
      <c r="S128" s="31" t="s">
        <v>1662</v>
      </c>
      <c r="T128" s="2">
        <v>11</v>
      </c>
      <c r="U128" s="31" t="s">
        <v>440</v>
      </c>
      <c r="V128" s="31" t="s">
        <v>1203</v>
      </c>
      <c r="W128" s="2">
        <v>100</v>
      </c>
      <c r="X128" s="31" t="s">
        <v>1558</v>
      </c>
      <c r="Y128" s="34" t="s">
        <v>14</v>
      </c>
      <c r="Z128" s="34" t="s">
        <v>260</v>
      </c>
      <c r="AA128" s="34" t="s">
        <v>274</v>
      </c>
      <c r="AB128" s="34" t="s">
        <v>89</v>
      </c>
      <c r="AC128" s="2">
        <v>179</v>
      </c>
      <c r="AD128" s="31" t="s">
        <v>1559</v>
      </c>
      <c r="AE128" s="31">
        <v>60</v>
      </c>
      <c r="AF128" s="2"/>
      <c r="AG128" s="26"/>
      <c r="AH128" s="54">
        <v>19540331</v>
      </c>
      <c r="AI128" s="54">
        <v>19540331</v>
      </c>
      <c r="AJ128" s="72" t="s">
        <v>1425</v>
      </c>
      <c r="AK128" s="20"/>
      <c r="AL128" s="160">
        <v>3</v>
      </c>
      <c r="AM128" s="90" t="s">
        <v>1560</v>
      </c>
      <c r="AN128" s="90" t="s">
        <v>1561</v>
      </c>
      <c r="AO128" s="95">
        <v>395900</v>
      </c>
      <c r="AP128" s="37">
        <v>23</v>
      </c>
      <c r="AQ128" s="90" t="s">
        <v>1562</v>
      </c>
      <c r="AR128" s="126">
        <v>9105700</v>
      </c>
      <c r="AS128" s="37"/>
      <c r="AT128" s="90">
        <v>9105700</v>
      </c>
      <c r="AU128" s="90">
        <v>9105700</v>
      </c>
      <c r="AV128" s="34" t="s">
        <v>265</v>
      </c>
      <c r="AW128" s="34" t="s">
        <v>20</v>
      </c>
      <c r="AX128" s="34" t="s">
        <v>1125</v>
      </c>
      <c r="AY128" s="34" t="s">
        <v>493</v>
      </c>
      <c r="AZ128" s="34" t="s">
        <v>521</v>
      </c>
      <c r="BA128" s="212"/>
      <c r="BB128" s="212"/>
      <c r="BC128" s="212"/>
      <c r="BD128" s="34"/>
      <c r="BE128" s="34"/>
      <c r="BF128" s="20"/>
      <c r="BG128" s="20"/>
      <c r="BH128" s="20"/>
      <c r="BI128" s="20"/>
      <c r="BJ128" s="20"/>
    </row>
    <row r="129" spans="2:62" ht="24" customHeight="1">
      <c r="B129" s="5"/>
      <c r="C129" s="6"/>
      <c r="D129" s="17"/>
      <c r="E129" s="2"/>
      <c r="F129" s="34" t="s">
        <v>1553</v>
      </c>
      <c r="G129" s="34" t="s">
        <v>1554</v>
      </c>
      <c r="H129" s="2">
        <v>46</v>
      </c>
      <c r="I129" s="2"/>
      <c r="J129" s="2" t="s">
        <v>2584</v>
      </c>
      <c r="K129" s="2" t="s">
        <v>1663</v>
      </c>
      <c r="L129" s="2">
        <v>20</v>
      </c>
      <c r="M129" s="31">
        <v>3210235</v>
      </c>
      <c r="N129" s="31" t="s">
        <v>1207</v>
      </c>
      <c r="O129" s="31" t="s">
        <v>1208</v>
      </c>
      <c r="P129" s="31" t="s">
        <v>1245</v>
      </c>
      <c r="Q129" s="31" t="s">
        <v>1246</v>
      </c>
      <c r="R129" s="2" t="s">
        <v>1664</v>
      </c>
      <c r="S129" s="31" t="s">
        <v>1665</v>
      </c>
      <c r="T129" s="2">
        <v>11</v>
      </c>
      <c r="U129" s="31" t="s">
        <v>440</v>
      </c>
      <c r="V129" s="31" t="s">
        <v>1203</v>
      </c>
      <c r="W129" s="2">
        <v>100</v>
      </c>
      <c r="X129" s="31" t="s">
        <v>1558</v>
      </c>
      <c r="Y129" s="34" t="s">
        <v>14</v>
      </c>
      <c r="Z129" s="34" t="s">
        <v>260</v>
      </c>
      <c r="AA129" s="34" t="s">
        <v>274</v>
      </c>
      <c r="AB129" s="34" t="s">
        <v>89</v>
      </c>
      <c r="AC129" s="2">
        <v>179</v>
      </c>
      <c r="AD129" s="31" t="s">
        <v>1559</v>
      </c>
      <c r="AE129" s="31">
        <v>60</v>
      </c>
      <c r="AF129" s="2"/>
      <c r="AG129" s="26"/>
      <c r="AH129" s="54">
        <v>19540331</v>
      </c>
      <c r="AI129" s="54">
        <v>19540331</v>
      </c>
      <c r="AJ129" s="72" t="s">
        <v>1425</v>
      </c>
      <c r="AK129" s="20"/>
      <c r="AL129" s="160">
        <v>3</v>
      </c>
      <c r="AM129" s="90" t="s">
        <v>1560</v>
      </c>
      <c r="AN129" s="90" t="s">
        <v>1561</v>
      </c>
      <c r="AO129" s="95">
        <v>395900</v>
      </c>
      <c r="AP129" s="37">
        <v>18</v>
      </c>
      <c r="AQ129" s="90" t="s">
        <v>1562</v>
      </c>
      <c r="AR129" s="126">
        <v>7126200</v>
      </c>
      <c r="AS129" s="37"/>
      <c r="AT129" s="90">
        <v>7126200</v>
      </c>
      <c r="AU129" s="90">
        <v>7126200</v>
      </c>
      <c r="AV129" s="34" t="s">
        <v>265</v>
      </c>
      <c r="AW129" s="34" t="s">
        <v>20</v>
      </c>
      <c r="AX129" s="34" t="s">
        <v>1125</v>
      </c>
      <c r="AY129" s="34" t="s">
        <v>493</v>
      </c>
      <c r="AZ129" s="34" t="s">
        <v>521</v>
      </c>
      <c r="BA129" s="212"/>
      <c r="BB129" s="212"/>
      <c r="BC129" s="212"/>
      <c r="BD129" s="34"/>
      <c r="BE129" s="34"/>
      <c r="BF129" s="20"/>
      <c r="BG129" s="20"/>
      <c r="BH129" s="20"/>
      <c r="BI129" s="20"/>
      <c r="BJ129" s="20"/>
    </row>
    <row r="130" spans="2:62" ht="24" customHeight="1">
      <c r="B130" s="5"/>
      <c r="C130" s="6"/>
      <c r="D130" s="17"/>
      <c r="E130" s="2"/>
      <c r="F130" s="34" t="s">
        <v>1553</v>
      </c>
      <c r="G130" s="34" t="s">
        <v>1554</v>
      </c>
      <c r="H130" s="2">
        <v>47</v>
      </c>
      <c r="I130" s="2"/>
      <c r="J130" s="2" t="s">
        <v>2585</v>
      </c>
      <c r="K130" s="2" t="s">
        <v>1666</v>
      </c>
      <c r="L130" s="2">
        <v>20</v>
      </c>
      <c r="M130" s="31">
        <v>3210235</v>
      </c>
      <c r="N130" s="31" t="s">
        <v>1207</v>
      </c>
      <c r="O130" s="31" t="s">
        <v>1208</v>
      </c>
      <c r="P130" s="31" t="s">
        <v>1245</v>
      </c>
      <c r="Q130" s="31" t="s">
        <v>1246</v>
      </c>
      <c r="R130" s="2" t="s">
        <v>1667</v>
      </c>
      <c r="S130" s="31" t="s">
        <v>1668</v>
      </c>
      <c r="T130" s="2">
        <v>11</v>
      </c>
      <c r="U130" s="31" t="s">
        <v>440</v>
      </c>
      <c r="V130" s="31" t="s">
        <v>1203</v>
      </c>
      <c r="W130" s="2">
        <v>100</v>
      </c>
      <c r="X130" s="31" t="s">
        <v>1558</v>
      </c>
      <c r="Y130" s="34" t="s">
        <v>14</v>
      </c>
      <c r="Z130" s="34" t="s">
        <v>260</v>
      </c>
      <c r="AA130" s="34" t="s">
        <v>274</v>
      </c>
      <c r="AB130" s="34" t="s">
        <v>89</v>
      </c>
      <c r="AC130" s="2">
        <v>179</v>
      </c>
      <c r="AD130" s="31" t="s">
        <v>1559</v>
      </c>
      <c r="AE130" s="31">
        <v>60</v>
      </c>
      <c r="AF130" s="2"/>
      <c r="AG130" s="26"/>
      <c r="AH130" s="54">
        <v>19540331</v>
      </c>
      <c r="AI130" s="54">
        <v>19540331</v>
      </c>
      <c r="AJ130" s="72" t="s">
        <v>1425</v>
      </c>
      <c r="AK130" s="20"/>
      <c r="AL130" s="160">
        <v>3</v>
      </c>
      <c r="AM130" s="90" t="s">
        <v>1560</v>
      </c>
      <c r="AN130" s="90" t="s">
        <v>1561</v>
      </c>
      <c r="AO130" s="95">
        <v>395900</v>
      </c>
      <c r="AP130" s="37">
        <v>6</v>
      </c>
      <c r="AQ130" s="90" t="s">
        <v>1562</v>
      </c>
      <c r="AR130" s="126">
        <v>2375400</v>
      </c>
      <c r="AS130" s="37"/>
      <c r="AT130" s="90">
        <v>2375400</v>
      </c>
      <c r="AU130" s="90">
        <v>2375400</v>
      </c>
      <c r="AV130" s="34" t="s">
        <v>265</v>
      </c>
      <c r="AW130" s="34" t="s">
        <v>20</v>
      </c>
      <c r="AX130" s="34" t="s">
        <v>1125</v>
      </c>
      <c r="AY130" s="34" t="s">
        <v>493</v>
      </c>
      <c r="AZ130" s="34" t="s">
        <v>521</v>
      </c>
      <c r="BA130" s="212"/>
      <c r="BB130" s="212"/>
      <c r="BC130" s="212"/>
      <c r="BD130" s="34"/>
      <c r="BE130" s="34"/>
      <c r="BF130" s="20"/>
      <c r="BG130" s="20"/>
      <c r="BH130" s="20"/>
      <c r="BI130" s="20"/>
      <c r="BJ130" s="20"/>
    </row>
    <row r="131" spans="2:62" ht="24" customHeight="1">
      <c r="B131" s="5"/>
      <c r="C131" s="6"/>
      <c r="D131" s="17"/>
      <c r="E131" s="2"/>
      <c r="F131" s="34" t="s">
        <v>1553</v>
      </c>
      <c r="G131" s="34" t="s">
        <v>1554</v>
      </c>
      <c r="H131" s="2">
        <v>48</v>
      </c>
      <c r="I131" s="2"/>
      <c r="J131" s="2" t="s">
        <v>2586</v>
      </c>
      <c r="K131" s="2" t="s">
        <v>1669</v>
      </c>
      <c r="L131" s="2">
        <v>20</v>
      </c>
      <c r="M131" s="31">
        <v>3210235</v>
      </c>
      <c r="N131" s="31" t="s">
        <v>1207</v>
      </c>
      <c r="O131" s="31" t="s">
        <v>1208</v>
      </c>
      <c r="P131" s="31" t="s">
        <v>1245</v>
      </c>
      <c r="Q131" s="31" t="s">
        <v>1246</v>
      </c>
      <c r="R131" s="2" t="s">
        <v>1670</v>
      </c>
      <c r="S131" s="31" t="s">
        <v>1671</v>
      </c>
      <c r="T131" s="2">
        <v>11</v>
      </c>
      <c r="U131" s="31" t="s">
        <v>440</v>
      </c>
      <c r="V131" s="31" t="s">
        <v>1203</v>
      </c>
      <c r="W131" s="2">
        <v>100</v>
      </c>
      <c r="X131" s="31" t="s">
        <v>1558</v>
      </c>
      <c r="Y131" s="34" t="s">
        <v>14</v>
      </c>
      <c r="Z131" s="34" t="s">
        <v>260</v>
      </c>
      <c r="AA131" s="34" t="s">
        <v>274</v>
      </c>
      <c r="AB131" s="34" t="s">
        <v>89</v>
      </c>
      <c r="AC131" s="2">
        <v>179</v>
      </c>
      <c r="AD131" s="31" t="s">
        <v>1559</v>
      </c>
      <c r="AE131" s="31">
        <v>60</v>
      </c>
      <c r="AF131" s="2"/>
      <c r="AG131" s="26"/>
      <c r="AH131" s="54">
        <v>19540331</v>
      </c>
      <c r="AI131" s="54">
        <v>19540331</v>
      </c>
      <c r="AJ131" s="72" t="s">
        <v>1425</v>
      </c>
      <c r="AK131" s="20"/>
      <c r="AL131" s="160">
        <v>3</v>
      </c>
      <c r="AM131" s="90" t="s">
        <v>1560</v>
      </c>
      <c r="AN131" s="90" t="s">
        <v>1561</v>
      </c>
      <c r="AO131" s="95">
        <v>395900</v>
      </c>
      <c r="AP131" s="37">
        <v>10</v>
      </c>
      <c r="AQ131" s="90" t="s">
        <v>1562</v>
      </c>
      <c r="AR131" s="126">
        <v>3959000</v>
      </c>
      <c r="AS131" s="37"/>
      <c r="AT131" s="90">
        <v>3959000</v>
      </c>
      <c r="AU131" s="90">
        <v>3959000</v>
      </c>
      <c r="AV131" s="34" t="s">
        <v>265</v>
      </c>
      <c r="AW131" s="34" t="s">
        <v>20</v>
      </c>
      <c r="AX131" s="34" t="s">
        <v>1125</v>
      </c>
      <c r="AY131" s="34" t="s">
        <v>493</v>
      </c>
      <c r="AZ131" s="34" t="s">
        <v>521</v>
      </c>
      <c r="BA131" s="212"/>
      <c r="BB131" s="212"/>
      <c r="BC131" s="212"/>
      <c r="BD131" s="34"/>
      <c r="BE131" s="34"/>
      <c r="BF131" s="20"/>
      <c r="BG131" s="20"/>
      <c r="BH131" s="20"/>
      <c r="BI131" s="20"/>
      <c r="BJ131" s="20"/>
    </row>
    <row r="132" spans="2:62" ht="24" customHeight="1">
      <c r="B132" s="5"/>
      <c r="C132" s="6"/>
      <c r="D132" s="17"/>
      <c r="E132" s="2"/>
      <c r="F132" s="34" t="s">
        <v>1553</v>
      </c>
      <c r="G132" s="34" t="s">
        <v>1554</v>
      </c>
      <c r="H132" s="2">
        <v>49</v>
      </c>
      <c r="I132" s="2"/>
      <c r="J132" s="2" t="s">
        <v>2587</v>
      </c>
      <c r="K132" s="2" t="s">
        <v>1672</v>
      </c>
      <c r="L132" s="2">
        <v>7</v>
      </c>
      <c r="M132" s="31">
        <v>3210236</v>
      </c>
      <c r="N132" s="31" t="s">
        <v>1207</v>
      </c>
      <c r="O132" s="31" t="s">
        <v>1208</v>
      </c>
      <c r="P132" s="31" t="s">
        <v>1221</v>
      </c>
      <c r="Q132" s="31" t="s">
        <v>1222</v>
      </c>
      <c r="R132" s="2" t="s">
        <v>1673</v>
      </c>
      <c r="S132" s="31" t="s">
        <v>1674</v>
      </c>
      <c r="T132" s="2">
        <v>11</v>
      </c>
      <c r="U132" s="31" t="s">
        <v>440</v>
      </c>
      <c r="V132" s="31" t="s">
        <v>1203</v>
      </c>
      <c r="W132" s="2">
        <v>100</v>
      </c>
      <c r="X132" s="31" t="s">
        <v>1558</v>
      </c>
      <c r="Y132" s="34" t="s">
        <v>14</v>
      </c>
      <c r="Z132" s="34" t="s">
        <v>260</v>
      </c>
      <c r="AA132" s="34" t="s">
        <v>274</v>
      </c>
      <c r="AB132" s="34" t="s">
        <v>89</v>
      </c>
      <c r="AC132" s="2">
        <v>179</v>
      </c>
      <c r="AD132" s="31" t="s">
        <v>1559</v>
      </c>
      <c r="AE132" s="31">
        <v>60</v>
      </c>
      <c r="AF132" s="2"/>
      <c r="AG132" s="26"/>
      <c r="AH132" s="54">
        <v>19540331</v>
      </c>
      <c r="AI132" s="54">
        <v>19540331</v>
      </c>
      <c r="AJ132" s="72" t="s">
        <v>1425</v>
      </c>
      <c r="AK132" s="20"/>
      <c r="AL132" s="160">
        <v>3</v>
      </c>
      <c r="AM132" s="90" t="s">
        <v>1560</v>
      </c>
      <c r="AN132" s="90" t="s">
        <v>1561</v>
      </c>
      <c r="AO132" s="95">
        <v>395900</v>
      </c>
      <c r="AP132" s="37">
        <v>17</v>
      </c>
      <c r="AQ132" s="90" t="s">
        <v>1562</v>
      </c>
      <c r="AR132" s="126">
        <v>6730300</v>
      </c>
      <c r="AS132" s="37"/>
      <c r="AT132" s="90">
        <v>6730300</v>
      </c>
      <c r="AU132" s="90">
        <v>6730300</v>
      </c>
      <c r="AV132" s="34" t="s">
        <v>265</v>
      </c>
      <c r="AW132" s="34" t="s">
        <v>20</v>
      </c>
      <c r="AX132" s="34" t="s">
        <v>1125</v>
      </c>
      <c r="AY132" s="34" t="s">
        <v>493</v>
      </c>
      <c r="AZ132" s="34" t="s">
        <v>521</v>
      </c>
      <c r="BA132" s="212"/>
      <c r="BB132" s="212"/>
      <c r="BC132" s="212"/>
      <c r="BD132" s="34"/>
      <c r="BE132" s="34"/>
      <c r="BF132" s="20"/>
      <c r="BG132" s="20"/>
      <c r="BH132" s="20"/>
      <c r="BI132" s="20"/>
      <c r="BJ132" s="20"/>
    </row>
    <row r="133" spans="2:62" ht="24" customHeight="1">
      <c r="B133" s="5"/>
      <c r="C133" s="6"/>
      <c r="D133" s="17"/>
      <c r="E133" s="2"/>
      <c r="F133" s="34" t="s">
        <v>1553</v>
      </c>
      <c r="G133" s="34" t="s">
        <v>1554</v>
      </c>
      <c r="H133" s="2">
        <v>50</v>
      </c>
      <c r="I133" s="2"/>
      <c r="J133" s="2" t="s">
        <v>2588</v>
      </c>
      <c r="K133" s="2" t="s">
        <v>1675</v>
      </c>
      <c r="L133" s="2">
        <v>7</v>
      </c>
      <c r="M133" s="31">
        <v>3210236</v>
      </c>
      <c r="N133" s="31" t="s">
        <v>1207</v>
      </c>
      <c r="O133" s="31" t="s">
        <v>1208</v>
      </c>
      <c r="P133" s="31" t="s">
        <v>1221</v>
      </c>
      <c r="Q133" s="31" t="s">
        <v>1222</v>
      </c>
      <c r="R133" s="2" t="s">
        <v>1676</v>
      </c>
      <c r="S133" s="31" t="s">
        <v>1677</v>
      </c>
      <c r="T133" s="2">
        <v>11</v>
      </c>
      <c r="U133" s="31" t="s">
        <v>440</v>
      </c>
      <c r="V133" s="31" t="s">
        <v>1203</v>
      </c>
      <c r="W133" s="2">
        <v>100</v>
      </c>
      <c r="X133" s="31" t="s">
        <v>1558</v>
      </c>
      <c r="Y133" s="34" t="s">
        <v>14</v>
      </c>
      <c r="Z133" s="34" t="s">
        <v>260</v>
      </c>
      <c r="AA133" s="34" t="s">
        <v>274</v>
      </c>
      <c r="AB133" s="34" t="s">
        <v>89</v>
      </c>
      <c r="AC133" s="2">
        <v>179</v>
      </c>
      <c r="AD133" s="31" t="s">
        <v>1559</v>
      </c>
      <c r="AE133" s="31">
        <v>60</v>
      </c>
      <c r="AF133" s="2"/>
      <c r="AG133" s="26"/>
      <c r="AH133" s="54">
        <v>19540331</v>
      </c>
      <c r="AI133" s="54">
        <v>19540331</v>
      </c>
      <c r="AJ133" s="72" t="s">
        <v>1425</v>
      </c>
      <c r="AK133" s="20"/>
      <c r="AL133" s="160">
        <v>3</v>
      </c>
      <c r="AM133" s="90" t="s">
        <v>1560</v>
      </c>
      <c r="AN133" s="90" t="s">
        <v>1561</v>
      </c>
      <c r="AO133" s="95">
        <v>395900</v>
      </c>
      <c r="AP133" s="37">
        <v>17</v>
      </c>
      <c r="AQ133" s="90" t="s">
        <v>1562</v>
      </c>
      <c r="AR133" s="126">
        <v>6730300</v>
      </c>
      <c r="AS133" s="37"/>
      <c r="AT133" s="90">
        <v>6730300</v>
      </c>
      <c r="AU133" s="90">
        <v>6730300</v>
      </c>
      <c r="AV133" s="34" t="s">
        <v>265</v>
      </c>
      <c r="AW133" s="34" t="s">
        <v>20</v>
      </c>
      <c r="AX133" s="34" t="s">
        <v>1125</v>
      </c>
      <c r="AY133" s="34" t="s">
        <v>493</v>
      </c>
      <c r="AZ133" s="34" t="s">
        <v>521</v>
      </c>
      <c r="BA133" s="212"/>
      <c r="BB133" s="212"/>
      <c r="BC133" s="212"/>
      <c r="BD133" s="34"/>
      <c r="BE133" s="34"/>
      <c r="BF133" s="20"/>
      <c r="BG133" s="20"/>
      <c r="BH133" s="20"/>
      <c r="BI133" s="20"/>
      <c r="BJ133" s="20"/>
    </row>
    <row r="134" spans="2:62" ht="24" customHeight="1">
      <c r="B134" s="5"/>
      <c r="C134" s="6"/>
      <c r="D134" s="17"/>
      <c r="E134" s="2"/>
      <c r="F134" s="34" t="s">
        <v>1553</v>
      </c>
      <c r="G134" s="34" t="s">
        <v>1554</v>
      </c>
      <c r="H134" s="2">
        <v>51</v>
      </c>
      <c r="I134" s="2"/>
      <c r="J134" s="2" t="s">
        <v>2589</v>
      </c>
      <c r="K134" s="2" t="s">
        <v>1678</v>
      </c>
      <c r="L134" s="2">
        <v>7</v>
      </c>
      <c r="M134" s="31">
        <v>3210236</v>
      </c>
      <c r="N134" s="31" t="s">
        <v>1207</v>
      </c>
      <c r="O134" s="31" t="s">
        <v>1208</v>
      </c>
      <c r="P134" s="31" t="s">
        <v>1221</v>
      </c>
      <c r="Q134" s="31" t="s">
        <v>1222</v>
      </c>
      <c r="R134" s="2" t="s">
        <v>1679</v>
      </c>
      <c r="S134" s="31" t="s">
        <v>1680</v>
      </c>
      <c r="T134" s="2">
        <v>11</v>
      </c>
      <c r="U134" s="31" t="s">
        <v>440</v>
      </c>
      <c r="V134" s="31" t="s">
        <v>1203</v>
      </c>
      <c r="W134" s="2">
        <v>100</v>
      </c>
      <c r="X134" s="31" t="s">
        <v>1558</v>
      </c>
      <c r="Y134" s="34" t="s">
        <v>14</v>
      </c>
      <c r="Z134" s="34" t="s">
        <v>260</v>
      </c>
      <c r="AA134" s="34" t="s">
        <v>274</v>
      </c>
      <c r="AB134" s="34" t="s">
        <v>89</v>
      </c>
      <c r="AC134" s="2">
        <v>179</v>
      </c>
      <c r="AD134" s="31" t="s">
        <v>1559</v>
      </c>
      <c r="AE134" s="31">
        <v>60</v>
      </c>
      <c r="AF134" s="2"/>
      <c r="AG134" s="26"/>
      <c r="AH134" s="54">
        <v>19540331</v>
      </c>
      <c r="AI134" s="54">
        <v>19540331</v>
      </c>
      <c r="AJ134" s="72" t="s">
        <v>1425</v>
      </c>
      <c r="AK134" s="20"/>
      <c r="AL134" s="160">
        <v>3</v>
      </c>
      <c r="AM134" s="90" t="s">
        <v>1560</v>
      </c>
      <c r="AN134" s="90" t="s">
        <v>1561</v>
      </c>
      <c r="AO134" s="95">
        <v>395900</v>
      </c>
      <c r="AP134" s="37">
        <v>9</v>
      </c>
      <c r="AQ134" s="90" t="s">
        <v>1562</v>
      </c>
      <c r="AR134" s="126">
        <v>3563100</v>
      </c>
      <c r="AS134" s="37"/>
      <c r="AT134" s="90">
        <v>3563100</v>
      </c>
      <c r="AU134" s="90">
        <v>3563100</v>
      </c>
      <c r="AV134" s="34" t="s">
        <v>265</v>
      </c>
      <c r="AW134" s="34" t="s">
        <v>20</v>
      </c>
      <c r="AX134" s="34" t="s">
        <v>1125</v>
      </c>
      <c r="AY134" s="34" t="s">
        <v>493</v>
      </c>
      <c r="AZ134" s="34" t="s">
        <v>521</v>
      </c>
      <c r="BA134" s="212"/>
      <c r="BB134" s="212"/>
      <c r="BC134" s="212"/>
      <c r="BD134" s="34"/>
      <c r="BE134" s="34"/>
      <c r="BF134" s="20"/>
      <c r="BG134" s="20"/>
      <c r="BH134" s="20"/>
      <c r="BI134" s="20"/>
      <c r="BJ134" s="20"/>
    </row>
    <row r="135" spans="2:62" ht="24" customHeight="1">
      <c r="B135" s="5"/>
      <c r="C135" s="6"/>
      <c r="D135" s="17"/>
      <c r="E135" s="2"/>
      <c r="F135" s="34" t="s">
        <v>1553</v>
      </c>
      <c r="G135" s="34" t="s">
        <v>1554</v>
      </c>
      <c r="H135" s="2">
        <v>52</v>
      </c>
      <c r="I135" s="2"/>
      <c r="J135" s="2" t="s">
        <v>2590</v>
      </c>
      <c r="K135" s="2" t="s">
        <v>1681</v>
      </c>
      <c r="L135" s="2">
        <v>7</v>
      </c>
      <c r="M135" s="31">
        <v>3210236</v>
      </c>
      <c r="N135" s="31" t="s">
        <v>1207</v>
      </c>
      <c r="O135" s="31" t="s">
        <v>1208</v>
      </c>
      <c r="P135" s="31" t="s">
        <v>1221</v>
      </c>
      <c r="Q135" s="31" t="s">
        <v>1222</v>
      </c>
      <c r="R135" s="2" t="s">
        <v>1682</v>
      </c>
      <c r="S135" s="31" t="s">
        <v>1683</v>
      </c>
      <c r="T135" s="2">
        <v>11</v>
      </c>
      <c r="U135" s="31" t="s">
        <v>440</v>
      </c>
      <c r="V135" s="31" t="s">
        <v>1203</v>
      </c>
      <c r="W135" s="2">
        <v>100</v>
      </c>
      <c r="X135" s="31" t="s">
        <v>1558</v>
      </c>
      <c r="Y135" s="34" t="s">
        <v>14</v>
      </c>
      <c r="Z135" s="34" t="s">
        <v>260</v>
      </c>
      <c r="AA135" s="34" t="s">
        <v>274</v>
      </c>
      <c r="AB135" s="34" t="s">
        <v>89</v>
      </c>
      <c r="AC135" s="2">
        <v>179</v>
      </c>
      <c r="AD135" s="31" t="s">
        <v>1559</v>
      </c>
      <c r="AE135" s="31">
        <v>60</v>
      </c>
      <c r="AF135" s="2"/>
      <c r="AG135" s="26"/>
      <c r="AH135" s="54">
        <v>19540331</v>
      </c>
      <c r="AI135" s="54">
        <v>19540331</v>
      </c>
      <c r="AJ135" s="72" t="s">
        <v>1425</v>
      </c>
      <c r="AK135" s="20"/>
      <c r="AL135" s="160">
        <v>3</v>
      </c>
      <c r="AM135" s="90" t="s">
        <v>1560</v>
      </c>
      <c r="AN135" s="90" t="s">
        <v>1561</v>
      </c>
      <c r="AO135" s="95">
        <v>395900</v>
      </c>
      <c r="AP135" s="37">
        <v>10</v>
      </c>
      <c r="AQ135" s="90" t="s">
        <v>1562</v>
      </c>
      <c r="AR135" s="126">
        <v>3959000</v>
      </c>
      <c r="AS135" s="37"/>
      <c r="AT135" s="90">
        <v>3959000</v>
      </c>
      <c r="AU135" s="90">
        <v>3959000</v>
      </c>
      <c r="AV135" s="34" t="s">
        <v>265</v>
      </c>
      <c r="AW135" s="34" t="s">
        <v>20</v>
      </c>
      <c r="AX135" s="34" t="s">
        <v>1125</v>
      </c>
      <c r="AY135" s="34" t="s">
        <v>493</v>
      </c>
      <c r="AZ135" s="34" t="s">
        <v>521</v>
      </c>
      <c r="BA135" s="212"/>
      <c r="BB135" s="212"/>
      <c r="BC135" s="212"/>
      <c r="BD135" s="34"/>
      <c r="BE135" s="34"/>
      <c r="BF135" s="20"/>
      <c r="BG135" s="20"/>
      <c r="BH135" s="20"/>
      <c r="BI135" s="20"/>
      <c r="BJ135" s="20"/>
    </row>
    <row r="136" spans="2:62" ht="24" customHeight="1">
      <c r="B136" s="5"/>
      <c r="C136" s="6"/>
      <c r="D136" s="17"/>
      <c r="E136" s="2"/>
      <c r="F136" s="34" t="s">
        <v>1553</v>
      </c>
      <c r="G136" s="34" t="s">
        <v>1554</v>
      </c>
      <c r="H136" s="2">
        <v>53</v>
      </c>
      <c r="I136" s="2"/>
      <c r="J136" s="2" t="s">
        <v>2591</v>
      </c>
      <c r="K136" s="2" t="s">
        <v>1684</v>
      </c>
      <c r="L136" s="2">
        <v>7</v>
      </c>
      <c r="M136" s="31">
        <v>3210236</v>
      </c>
      <c r="N136" s="31" t="s">
        <v>1207</v>
      </c>
      <c r="O136" s="31" t="s">
        <v>1208</v>
      </c>
      <c r="P136" s="31" t="s">
        <v>1221</v>
      </c>
      <c r="Q136" s="31" t="s">
        <v>1222</v>
      </c>
      <c r="R136" s="2" t="s">
        <v>1685</v>
      </c>
      <c r="S136" s="31" t="s">
        <v>1686</v>
      </c>
      <c r="T136" s="2">
        <v>11</v>
      </c>
      <c r="U136" s="31" t="s">
        <v>440</v>
      </c>
      <c r="V136" s="31" t="s">
        <v>1203</v>
      </c>
      <c r="W136" s="2">
        <v>100</v>
      </c>
      <c r="X136" s="31" t="s">
        <v>1558</v>
      </c>
      <c r="Y136" s="34" t="s">
        <v>14</v>
      </c>
      <c r="Z136" s="34" t="s">
        <v>260</v>
      </c>
      <c r="AA136" s="34" t="s">
        <v>274</v>
      </c>
      <c r="AB136" s="34" t="s">
        <v>89</v>
      </c>
      <c r="AC136" s="2">
        <v>179</v>
      </c>
      <c r="AD136" s="31" t="s">
        <v>1559</v>
      </c>
      <c r="AE136" s="31">
        <v>60</v>
      </c>
      <c r="AF136" s="2"/>
      <c r="AG136" s="26"/>
      <c r="AH136" s="54">
        <v>19540331</v>
      </c>
      <c r="AI136" s="54">
        <v>19540331</v>
      </c>
      <c r="AJ136" s="72" t="s">
        <v>1425</v>
      </c>
      <c r="AK136" s="20"/>
      <c r="AL136" s="160">
        <v>3</v>
      </c>
      <c r="AM136" s="90" t="s">
        <v>1560</v>
      </c>
      <c r="AN136" s="90" t="s">
        <v>1561</v>
      </c>
      <c r="AO136" s="95">
        <v>395900</v>
      </c>
      <c r="AP136" s="37">
        <v>8</v>
      </c>
      <c r="AQ136" s="90" t="s">
        <v>1562</v>
      </c>
      <c r="AR136" s="126">
        <v>3167200</v>
      </c>
      <c r="AS136" s="37"/>
      <c r="AT136" s="90">
        <v>3167200</v>
      </c>
      <c r="AU136" s="90">
        <v>3167200</v>
      </c>
      <c r="AV136" s="34" t="s">
        <v>265</v>
      </c>
      <c r="AW136" s="34" t="s">
        <v>20</v>
      </c>
      <c r="AX136" s="34" t="s">
        <v>1125</v>
      </c>
      <c r="AY136" s="34" t="s">
        <v>493</v>
      </c>
      <c r="AZ136" s="34" t="s">
        <v>521</v>
      </c>
      <c r="BA136" s="212"/>
      <c r="BB136" s="212"/>
      <c r="BC136" s="212"/>
      <c r="BD136" s="34"/>
      <c r="BE136" s="34"/>
      <c r="BF136" s="20"/>
      <c r="BG136" s="20"/>
      <c r="BH136" s="20"/>
      <c r="BI136" s="20"/>
      <c r="BJ136" s="20"/>
    </row>
    <row r="137" spans="2:62" ht="24" customHeight="1">
      <c r="B137" s="5"/>
      <c r="C137" s="6"/>
      <c r="D137" s="17"/>
      <c r="E137" s="2"/>
      <c r="F137" s="34" t="s">
        <v>1553</v>
      </c>
      <c r="G137" s="34" t="s">
        <v>1554</v>
      </c>
      <c r="H137" s="2">
        <v>54</v>
      </c>
      <c r="I137" s="2"/>
      <c r="J137" s="2" t="s">
        <v>2592</v>
      </c>
      <c r="K137" s="2" t="s">
        <v>1687</v>
      </c>
      <c r="L137" s="2">
        <v>7</v>
      </c>
      <c r="M137" s="31">
        <v>3210236</v>
      </c>
      <c r="N137" s="31" t="s">
        <v>1207</v>
      </c>
      <c r="O137" s="31" t="s">
        <v>1208</v>
      </c>
      <c r="P137" s="31" t="s">
        <v>1221</v>
      </c>
      <c r="Q137" s="31" t="s">
        <v>1222</v>
      </c>
      <c r="R137" s="2" t="s">
        <v>1685</v>
      </c>
      <c r="S137" s="31" t="s">
        <v>1686</v>
      </c>
      <c r="T137" s="2">
        <v>11</v>
      </c>
      <c r="U137" s="31" t="s">
        <v>440</v>
      </c>
      <c r="V137" s="31" t="s">
        <v>1203</v>
      </c>
      <c r="W137" s="2">
        <v>100</v>
      </c>
      <c r="X137" s="31" t="s">
        <v>1558</v>
      </c>
      <c r="Y137" s="34" t="s">
        <v>14</v>
      </c>
      <c r="Z137" s="34" t="s">
        <v>260</v>
      </c>
      <c r="AA137" s="34" t="s">
        <v>274</v>
      </c>
      <c r="AB137" s="34" t="s">
        <v>89</v>
      </c>
      <c r="AC137" s="2">
        <v>179</v>
      </c>
      <c r="AD137" s="31" t="s">
        <v>1559</v>
      </c>
      <c r="AE137" s="31">
        <v>60</v>
      </c>
      <c r="AF137" s="2"/>
      <c r="AG137" s="26"/>
      <c r="AH137" s="54">
        <v>19540331</v>
      </c>
      <c r="AI137" s="54">
        <v>19540331</v>
      </c>
      <c r="AJ137" s="72" t="s">
        <v>1425</v>
      </c>
      <c r="AK137" s="20"/>
      <c r="AL137" s="160">
        <v>3</v>
      </c>
      <c r="AM137" s="90" t="s">
        <v>1560</v>
      </c>
      <c r="AN137" s="90" t="s">
        <v>1561</v>
      </c>
      <c r="AO137" s="95">
        <v>395900</v>
      </c>
      <c r="AP137" s="37">
        <v>21</v>
      </c>
      <c r="AQ137" s="90" t="s">
        <v>1562</v>
      </c>
      <c r="AR137" s="126">
        <v>8313900</v>
      </c>
      <c r="AS137" s="37"/>
      <c r="AT137" s="90">
        <v>8313900</v>
      </c>
      <c r="AU137" s="90">
        <v>8313900</v>
      </c>
      <c r="AV137" s="34" t="s">
        <v>265</v>
      </c>
      <c r="AW137" s="34" t="s">
        <v>20</v>
      </c>
      <c r="AX137" s="34" t="s">
        <v>1125</v>
      </c>
      <c r="AY137" s="34" t="s">
        <v>493</v>
      </c>
      <c r="AZ137" s="34" t="s">
        <v>521</v>
      </c>
      <c r="BA137" s="212"/>
      <c r="BB137" s="212"/>
      <c r="BC137" s="212"/>
      <c r="BD137" s="34"/>
      <c r="BE137" s="34"/>
      <c r="BF137" s="20"/>
      <c r="BG137" s="20"/>
      <c r="BH137" s="20"/>
      <c r="BI137" s="20"/>
      <c r="BJ137" s="20"/>
    </row>
    <row r="138" spans="2:62" ht="24" customHeight="1">
      <c r="B138" s="5"/>
      <c r="C138" s="6"/>
      <c r="D138" s="17"/>
      <c r="E138" s="2"/>
      <c r="F138" s="34" t="s">
        <v>1553</v>
      </c>
      <c r="G138" s="34" t="s">
        <v>1554</v>
      </c>
      <c r="H138" s="2">
        <v>55</v>
      </c>
      <c r="I138" s="2"/>
      <c r="J138" s="2" t="s">
        <v>2593</v>
      </c>
      <c r="K138" s="2" t="s">
        <v>1688</v>
      </c>
      <c r="L138" s="2">
        <v>7</v>
      </c>
      <c r="M138" s="31">
        <v>3210236</v>
      </c>
      <c r="N138" s="31" t="s">
        <v>1207</v>
      </c>
      <c r="O138" s="31" t="s">
        <v>1208</v>
      </c>
      <c r="P138" s="31" t="s">
        <v>1221</v>
      </c>
      <c r="Q138" s="31" t="s">
        <v>1222</v>
      </c>
      <c r="R138" s="2" t="s">
        <v>1689</v>
      </c>
      <c r="S138" s="31" t="s">
        <v>1690</v>
      </c>
      <c r="T138" s="2">
        <v>11</v>
      </c>
      <c r="U138" s="31" t="s">
        <v>440</v>
      </c>
      <c r="V138" s="31" t="s">
        <v>1203</v>
      </c>
      <c r="W138" s="2">
        <v>100</v>
      </c>
      <c r="X138" s="31" t="s">
        <v>1558</v>
      </c>
      <c r="Y138" s="34" t="s">
        <v>14</v>
      </c>
      <c r="Z138" s="34" t="s">
        <v>260</v>
      </c>
      <c r="AA138" s="34" t="s">
        <v>274</v>
      </c>
      <c r="AB138" s="34" t="s">
        <v>89</v>
      </c>
      <c r="AC138" s="2">
        <v>179</v>
      </c>
      <c r="AD138" s="31" t="s">
        <v>1559</v>
      </c>
      <c r="AE138" s="31">
        <v>60</v>
      </c>
      <c r="AF138" s="2"/>
      <c r="AG138" s="26"/>
      <c r="AH138" s="54">
        <v>19540331</v>
      </c>
      <c r="AI138" s="54">
        <v>19540331</v>
      </c>
      <c r="AJ138" s="72" t="s">
        <v>1425</v>
      </c>
      <c r="AK138" s="20"/>
      <c r="AL138" s="160">
        <v>3</v>
      </c>
      <c r="AM138" s="90" t="s">
        <v>1560</v>
      </c>
      <c r="AN138" s="90" t="s">
        <v>1561</v>
      </c>
      <c r="AO138" s="95">
        <v>395900</v>
      </c>
      <c r="AP138" s="37">
        <v>13</v>
      </c>
      <c r="AQ138" s="90" t="s">
        <v>1562</v>
      </c>
      <c r="AR138" s="126">
        <v>5146700</v>
      </c>
      <c r="AS138" s="37"/>
      <c r="AT138" s="90">
        <v>5146700</v>
      </c>
      <c r="AU138" s="90">
        <v>5146700</v>
      </c>
      <c r="AV138" s="34" t="s">
        <v>265</v>
      </c>
      <c r="AW138" s="34" t="s">
        <v>20</v>
      </c>
      <c r="AX138" s="34" t="s">
        <v>1125</v>
      </c>
      <c r="AY138" s="34" t="s">
        <v>493</v>
      </c>
      <c r="AZ138" s="34" t="s">
        <v>521</v>
      </c>
      <c r="BA138" s="212"/>
      <c r="BB138" s="212"/>
      <c r="BC138" s="212"/>
      <c r="BD138" s="34"/>
      <c r="BE138" s="34"/>
      <c r="BF138" s="20"/>
      <c r="BG138" s="20"/>
      <c r="BH138" s="20"/>
      <c r="BI138" s="20"/>
      <c r="BJ138" s="20"/>
    </row>
    <row r="139" spans="2:62" ht="24" customHeight="1">
      <c r="B139" s="5"/>
      <c r="C139" s="6"/>
      <c r="D139" s="17"/>
      <c r="E139" s="2"/>
      <c r="F139" s="34" t="s">
        <v>1553</v>
      </c>
      <c r="G139" s="34" t="s">
        <v>1554</v>
      </c>
      <c r="H139" s="2">
        <v>56</v>
      </c>
      <c r="I139" s="2"/>
      <c r="J139" s="2" t="s">
        <v>2594</v>
      </c>
      <c r="K139" s="2" t="s">
        <v>1691</v>
      </c>
      <c r="L139" s="2">
        <v>7</v>
      </c>
      <c r="M139" s="31">
        <v>3210236</v>
      </c>
      <c r="N139" s="31" t="s">
        <v>1207</v>
      </c>
      <c r="O139" s="31" t="s">
        <v>1208</v>
      </c>
      <c r="P139" s="31" t="s">
        <v>1221</v>
      </c>
      <c r="Q139" s="31" t="s">
        <v>1222</v>
      </c>
      <c r="R139" s="2" t="s">
        <v>1692</v>
      </c>
      <c r="S139" s="31" t="s">
        <v>1693</v>
      </c>
      <c r="T139" s="2">
        <v>11</v>
      </c>
      <c r="U139" s="31" t="s">
        <v>440</v>
      </c>
      <c r="V139" s="31" t="s">
        <v>1203</v>
      </c>
      <c r="W139" s="2">
        <v>100</v>
      </c>
      <c r="X139" s="31" t="s">
        <v>1558</v>
      </c>
      <c r="Y139" s="34" t="s">
        <v>14</v>
      </c>
      <c r="Z139" s="34" t="s">
        <v>260</v>
      </c>
      <c r="AA139" s="34" t="s">
        <v>274</v>
      </c>
      <c r="AB139" s="34" t="s">
        <v>89</v>
      </c>
      <c r="AC139" s="2">
        <v>179</v>
      </c>
      <c r="AD139" s="31" t="s">
        <v>1559</v>
      </c>
      <c r="AE139" s="31">
        <v>60</v>
      </c>
      <c r="AF139" s="2"/>
      <c r="AG139" s="26"/>
      <c r="AH139" s="54">
        <v>19921209</v>
      </c>
      <c r="AI139" s="54">
        <v>19921209</v>
      </c>
      <c r="AJ139" s="72" t="s">
        <v>1425</v>
      </c>
      <c r="AK139" s="20"/>
      <c r="AL139" s="160">
        <v>3</v>
      </c>
      <c r="AM139" s="90" t="s">
        <v>1560</v>
      </c>
      <c r="AN139" s="90" t="s">
        <v>1561</v>
      </c>
      <c r="AO139" s="95">
        <v>395900</v>
      </c>
      <c r="AP139" s="37">
        <v>29</v>
      </c>
      <c r="AQ139" s="90" t="s">
        <v>1562</v>
      </c>
      <c r="AR139" s="126">
        <v>11481100</v>
      </c>
      <c r="AS139" s="37"/>
      <c r="AT139" s="90">
        <v>11481100</v>
      </c>
      <c r="AU139" s="90">
        <v>11481100</v>
      </c>
      <c r="AV139" s="34" t="s">
        <v>265</v>
      </c>
      <c r="AW139" s="34" t="s">
        <v>20</v>
      </c>
      <c r="AX139" s="34" t="s">
        <v>1125</v>
      </c>
      <c r="AY139" s="34" t="s">
        <v>493</v>
      </c>
      <c r="AZ139" s="34" t="s">
        <v>521</v>
      </c>
      <c r="BA139" s="212"/>
      <c r="BB139" s="212"/>
      <c r="BC139" s="212"/>
      <c r="BD139" s="34"/>
      <c r="BE139" s="34"/>
      <c r="BF139" s="20"/>
      <c r="BG139" s="20"/>
      <c r="BH139" s="20"/>
      <c r="BI139" s="20"/>
      <c r="BJ139" s="20"/>
    </row>
    <row r="140" spans="2:62" ht="24" customHeight="1">
      <c r="B140" s="5"/>
      <c r="C140" s="6"/>
      <c r="D140" s="17"/>
      <c r="E140" s="2"/>
      <c r="F140" s="34" t="s">
        <v>1553</v>
      </c>
      <c r="G140" s="34" t="s">
        <v>1554</v>
      </c>
      <c r="H140" s="2">
        <v>57</v>
      </c>
      <c r="I140" s="2"/>
      <c r="J140" s="2" t="s">
        <v>2595</v>
      </c>
      <c r="K140" s="2" t="s">
        <v>1694</v>
      </c>
      <c r="L140" s="2">
        <v>7</v>
      </c>
      <c r="M140" s="31">
        <v>3210236</v>
      </c>
      <c r="N140" s="31" t="s">
        <v>1207</v>
      </c>
      <c r="O140" s="31" t="s">
        <v>1208</v>
      </c>
      <c r="P140" s="31" t="s">
        <v>1221</v>
      </c>
      <c r="Q140" s="31" t="s">
        <v>1222</v>
      </c>
      <c r="R140" s="2" t="s">
        <v>1695</v>
      </c>
      <c r="S140" s="31" t="s">
        <v>1696</v>
      </c>
      <c r="T140" s="2">
        <v>11</v>
      </c>
      <c r="U140" s="31" t="s">
        <v>440</v>
      </c>
      <c r="V140" s="31" t="s">
        <v>1203</v>
      </c>
      <c r="W140" s="2">
        <v>100</v>
      </c>
      <c r="X140" s="31" t="s">
        <v>1558</v>
      </c>
      <c r="Y140" s="34" t="s">
        <v>14</v>
      </c>
      <c r="Z140" s="34" t="s">
        <v>260</v>
      </c>
      <c r="AA140" s="34" t="s">
        <v>274</v>
      </c>
      <c r="AB140" s="34" t="s">
        <v>89</v>
      </c>
      <c r="AC140" s="2">
        <v>179</v>
      </c>
      <c r="AD140" s="31" t="s">
        <v>1559</v>
      </c>
      <c r="AE140" s="31">
        <v>60</v>
      </c>
      <c r="AF140" s="2"/>
      <c r="AG140" s="26"/>
      <c r="AH140" s="54">
        <v>19540331</v>
      </c>
      <c r="AI140" s="54">
        <v>19540331</v>
      </c>
      <c r="AJ140" s="72" t="s">
        <v>1425</v>
      </c>
      <c r="AK140" s="20"/>
      <c r="AL140" s="160">
        <v>3</v>
      </c>
      <c r="AM140" s="90" t="s">
        <v>1560</v>
      </c>
      <c r="AN140" s="90" t="s">
        <v>1561</v>
      </c>
      <c r="AO140" s="95">
        <v>395900</v>
      </c>
      <c r="AP140" s="37">
        <v>20</v>
      </c>
      <c r="AQ140" s="90" t="s">
        <v>1562</v>
      </c>
      <c r="AR140" s="126">
        <v>7918000</v>
      </c>
      <c r="AS140" s="37"/>
      <c r="AT140" s="90">
        <v>7918000</v>
      </c>
      <c r="AU140" s="90">
        <v>7918000</v>
      </c>
      <c r="AV140" s="34" t="s">
        <v>265</v>
      </c>
      <c r="AW140" s="34" t="s">
        <v>20</v>
      </c>
      <c r="AX140" s="34" t="s">
        <v>1125</v>
      </c>
      <c r="AY140" s="34" t="s">
        <v>493</v>
      </c>
      <c r="AZ140" s="34" t="s">
        <v>521</v>
      </c>
      <c r="BA140" s="212"/>
      <c r="BB140" s="212"/>
      <c r="BC140" s="212"/>
      <c r="BD140" s="34"/>
      <c r="BE140" s="34"/>
      <c r="BF140" s="20"/>
      <c r="BG140" s="20"/>
      <c r="BH140" s="20"/>
      <c r="BI140" s="20"/>
      <c r="BJ140" s="20"/>
    </row>
    <row r="141" spans="2:62" ht="24" customHeight="1">
      <c r="B141" s="5"/>
      <c r="C141" s="6"/>
      <c r="D141" s="17"/>
      <c r="E141" s="2"/>
      <c r="F141" s="34" t="s">
        <v>1553</v>
      </c>
      <c r="G141" s="34" t="s">
        <v>1554</v>
      </c>
      <c r="H141" s="2">
        <v>58</v>
      </c>
      <c r="I141" s="2"/>
      <c r="J141" s="2" t="s">
        <v>2596</v>
      </c>
      <c r="K141" s="2" t="s">
        <v>1697</v>
      </c>
      <c r="L141" s="2">
        <v>7</v>
      </c>
      <c r="M141" s="31">
        <v>3210236</v>
      </c>
      <c r="N141" s="31" t="s">
        <v>1207</v>
      </c>
      <c r="O141" s="31" t="s">
        <v>1208</v>
      </c>
      <c r="P141" s="31" t="s">
        <v>1221</v>
      </c>
      <c r="Q141" s="31" t="s">
        <v>1222</v>
      </c>
      <c r="R141" s="2" t="s">
        <v>1698</v>
      </c>
      <c r="S141" s="31" t="s">
        <v>1699</v>
      </c>
      <c r="T141" s="2">
        <v>11</v>
      </c>
      <c r="U141" s="31" t="s">
        <v>440</v>
      </c>
      <c r="V141" s="31" t="s">
        <v>1203</v>
      </c>
      <c r="W141" s="2">
        <v>100</v>
      </c>
      <c r="X141" s="31" t="s">
        <v>1558</v>
      </c>
      <c r="Y141" s="34" t="s">
        <v>14</v>
      </c>
      <c r="Z141" s="34" t="s">
        <v>260</v>
      </c>
      <c r="AA141" s="34" t="s">
        <v>274</v>
      </c>
      <c r="AB141" s="34" t="s">
        <v>89</v>
      </c>
      <c r="AC141" s="2">
        <v>179</v>
      </c>
      <c r="AD141" s="31" t="s">
        <v>1559</v>
      </c>
      <c r="AE141" s="31">
        <v>60</v>
      </c>
      <c r="AF141" s="2"/>
      <c r="AG141" s="26"/>
      <c r="AH141" s="54">
        <v>19540331</v>
      </c>
      <c r="AI141" s="54">
        <v>19540331</v>
      </c>
      <c r="AJ141" s="72" t="s">
        <v>1425</v>
      </c>
      <c r="AK141" s="20"/>
      <c r="AL141" s="160">
        <v>3</v>
      </c>
      <c r="AM141" s="90" t="s">
        <v>1560</v>
      </c>
      <c r="AN141" s="90" t="s">
        <v>1561</v>
      </c>
      <c r="AO141" s="95">
        <v>395900</v>
      </c>
      <c r="AP141" s="37">
        <v>8</v>
      </c>
      <c r="AQ141" s="90" t="s">
        <v>1562</v>
      </c>
      <c r="AR141" s="126">
        <v>3167200</v>
      </c>
      <c r="AS141" s="37"/>
      <c r="AT141" s="90">
        <v>3167200</v>
      </c>
      <c r="AU141" s="90">
        <v>3167200</v>
      </c>
      <c r="AV141" s="34" t="s">
        <v>265</v>
      </c>
      <c r="AW141" s="34" t="s">
        <v>20</v>
      </c>
      <c r="AX141" s="34" t="s">
        <v>1125</v>
      </c>
      <c r="AY141" s="34" t="s">
        <v>493</v>
      </c>
      <c r="AZ141" s="34" t="s">
        <v>521</v>
      </c>
      <c r="BA141" s="212"/>
      <c r="BB141" s="212"/>
      <c r="BC141" s="212"/>
      <c r="BD141" s="34"/>
      <c r="BE141" s="34"/>
      <c r="BF141" s="20"/>
      <c r="BG141" s="20"/>
      <c r="BH141" s="20"/>
      <c r="BI141" s="20"/>
      <c r="BJ141" s="20"/>
    </row>
    <row r="142" spans="2:62" ht="24" customHeight="1">
      <c r="B142" s="5"/>
      <c r="C142" s="6"/>
      <c r="D142" s="17"/>
      <c r="E142" s="2"/>
      <c r="F142" s="34" t="s">
        <v>1553</v>
      </c>
      <c r="G142" s="34" t="s">
        <v>1554</v>
      </c>
      <c r="H142" s="2">
        <v>59</v>
      </c>
      <c r="I142" s="2"/>
      <c r="J142" s="2" t="s">
        <v>2597</v>
      </c>
      <c r="K142" s="2" t="s">
        <v>1700</v>
      </c>
      <c r="L142" s="2">
        <v>7</v>
      </c>
      <c r="M142" s="31">
        <v>3210236</v>
      </c>
      <c r="N142" s="31" t="s">
        <v>1207</v>
      </c>
      <c r="O142" s="31" t="s">
        <v>1208</v>
      </c>
      <c r="P142" s="31" t="s">
        <v>1221</v>
      </c>
      <c r="Q142" s="31" t="s">
        <v>1222</v>
      </c>
      <c r="R142" s="2" t="s">
        <v>1701</v>
      </c>
      <c r="S142" s="31" t="s">
        <v>1702</v>
      </c>
      <c r="T142" s="2">
        <v>11</v>
      </c>
      <c r="U142" s="31" t="s">
        <v>440</v>
      </c>
      <c r="V142" s="31" t="s">
        <v>1203</v>
      </c>
      <c r="W142" s="2">
        <v>100</v>
      </c>
      <c r="X142" s="31" t="s">
        <v>1558</v>
      </c>
      <c r="Y142" s="34" t="s">
        <v>14</v>
      </c>
      <c r="Z142" s="34" t="s">
        <v>260</v>
      </c>
      <c r="AA142" s="34" t="s">
        <v>274</v>
      </c>
      <c r="AB142" s="34" t="s">
        <v>89</v>
      </c>
      <c r="AC142" s="2">
        <v>179</v>
      </c>
      <c r="AD142" s="31" t="s">
        <v>1559</v>
      </c>
      <c r="AE142" s="31">
        <v>60</v>
      </c>
      <c r="AF142" s="2"/>
      <c r="AG142" s="26"/>
      <c r="AH142" s="54">
        <v>19540331</v>
      </c>
      <c r="AI142" s="54">
        <v>19540331</v>
      </c>
      <c r="AJ142" s="72" t="s">
        <v>1425</v>
      </c>
      <c r="AK142" s="20"/>
      <c r="AL142" s="160">
        <v>3</v>
      </c>
      <c r="AM142" s="90" t="s">
        <v>1560</v>
      </c>
      <c r="AN142" s="90" t="s">
        <v>1561</v>
      </c>
      <c r="AO142" s="95">
        <v>395900</v>
      </c>
      <c r="AP142" s="37">
        <v>11</v>
      </c>
      <c r="AQ142" s="90" t="s">
        <v>1562</v>
      </c>
      <c r="AR142" s="126">
        <v>4354900</v>
      </c>
      <c r="AS142" s="37"/>
      <c r="AT142" s="90">
        <v>4354900</v>
      </c>
      <c r="AU142" s="90">
        <v>4354900</v>
      </c>
      <c r="AV142" s="34" t="s">
        <v>265</v>
      </c>
      <c r="AW142" s="34" t="s">
        <v>20</v>
      </c>
      <c r="AX142" s="34" t="s">
        <v>1125</v>
      </c>
      <c r="AY142" s="34" t="s">
        <v>493</v>
      </c>
      <c r="AZ142" s="34" t="s">
        <v>521</v>
      </c>
      <c r="BA142" s="212"/>
      <c r="BB142" s="212"/>
      <c r="BC142" s="212"/>
      <c r="BD142" s="34"/>
      <c r="BE142" s="34"/>
      <c r="BF142" s="20"/>
      <c r="BG142" s="20"/>
      <c r="BH142" s="20"/>
      <c r="BI142" s="20"/>
      <c r="BJ142" s="20"/>
    </row>
    <row r="143" spans="2:62" ht="24" customHeight="1">
      <c r="B143" s="5"/>
      <c r="C143" s="6"/>
      <c r="D143" s="17"/>
      <c r="E143" s="2"/>
      <c r="F143" s="34" t="s">
        <v>1553</v>
      </c>
      <c r="G143" s="34" t="s">
        <v>1554</v>
      </c>
      <c r="H143" s="2">
        <v>60</v>
      </c>
      <c r="I143" s="2"/>
      <c r="J143" s="2" t="s">
        <v>2598</v>
      </c>
      <c r="K143" s="2" t="s">
        <v>1703</v>
      </c>
      <c r="L143" s="2">
        <v>7</v>
      </c>
      <c r="M143" s="31">
        <v>3210236</v>
      </c>
      <c r="N143" s="31" t="s">
        <v>1207</v>
      </c>
      <c r="O143" s="31" t="s">
        <v>1208</v>
      </c>
      <c r="P143" s="31" t="s">
        <v>1221</v>
      </c>
      <c r="Q143" s="31" t="s">
        <v>1222</v>
      </c>
      <c r="R143" s="2" t="s">
        <v>1704</v>
      </c>
      <c r="S143" s="31" t="s">
        <v>1705</v>
      </c>
      <c r="T143" s="2">
        <v>11</v>
      </c>
      <c r="U143" s="31" t="s">
        <v>440</v>
      </c>
      <c r="V143" s="31" t="s">
        <v>1203</v>
      </c>
      <c r="W143" s="2">
        <v>100</v>
      </c>
      <c r="X143" s="31" t="s">
        <v>1558</v>
      </c>
      <c r="Y143" s="34" t="s">
        <v>14</v>
      </c>
      <c r="Z143" s="34" t="s">
        <v>260</v>
      </c>
      <c r="AA143" s="34" t="s">
        <v>274</v>
      </c>
      <c r="AB143" s="34" t="s">
        <v>89</v>
      </c>
      <c r="AC143" s="2">
        <v>179</v>
      </c>
      <c r="AD143" s="31" t="s">
        <v>1559</v>
      </c>
      <c r="AE143" s="31">
        <v>60</v>
      </c>
      <c r="AF143" s="2"/>
      <c r="AG143" s="26"/>
      <c r="AH143" s="54">
        <v>19540331</v>
      </c>
      <c r="AI143" s="54">
        <v>19540331</v>
      </c>
      <c r="AJ143" s="72" t="s">
        <v>1425</v>
      </c>
      <c r="AK143" s="20"/>
      <c r="AL143" s="160">
        <v>3</v>
      </c>
      <c r="AM143" s="90" t="s">
        <v>1560</v>
      </c>
      <c r="AN143" s="90" t="s">
        <v>1561</v>
      </c>
      <c r="AO143" s="95">
        <v>395900</v>
      </c>
      <c r="AP143" s="37">
        <v>17</v>
      </c>
      <c r="AQ143" s="90" t="s">
        <v>1562</v>
      </c>
      <c r="AR143" s="126">
        <v>6730300</v>
      </c>
      <c r="AS143" s="37"/>
      <c r="AT143" s="90">
        <v>6730300</v>
      </c>
      <c r="AU143" s="90">
        <v>6730300</v>
      </c>
      <c r="AV143" s="34" t="s">
        <v>265</v>
      </c>
      <c r="AW143" s="34" t="s">
        <v>20</v>
      </c>
      <c r="AX143" s="34" t="s">
        <v>1125</v>
      </c>
      <c r="AY143" s="34" t="s">
        <v>493</v>
      </c>
      <c r="AZ143" s="34" t="s">
        <v>521</v>
      </c>
      <c r="BA143" s="212"/>
      <c r="BB143" s="212"/>
      <c r="BC143" s="212"/>
      <c r="BD143" s="34"/>
      <c r="BE143" s="34"/>
      <c r="BF143" s="20"/>
      <c r="BG143" s="20"/>
      <c r="BH143" s="20"/>
      <c r="BI143" s="20"/>
      <c r="BJ143" s="20"/>
    </row>
    <row r="144" spans="2:62" ht="24" customHeight="1">
      <c r="B144" s="5"/>
      <c r="C144" s="6"/>
      <c r="D144" s="17"/>
      <c r="E144" s="2"/>
      <c r="F144" s="34" t="s">
        <v>1553</v>
      </c>
      <c r="G144" s="34" t="s">
        <v>1554</v>
      </c>
      <c r="H144" s="2">
        <v>61</v>
      </c>
      <c r="I144" s="2"/>
      <c r="J144" s="2" t="s">
        <v>2599</v>
      </c>
      <c r="K144" s="2" t="s">
        <v>1706</v>
      </c>
      <c r="L144" s="2">
        <v>7</v>
      </c>
      <c r="M144" s="31">
        <v>3210236</v>
      </c>
      <c r="N144" s="31" t="s">
        <v>1207</v>
      </c>
      <c r="O144" s="31" t="s">
        <v>1208</v>
      </c>
      <c r="P144" s="31" t="s">
        <v>1221</v>
      </c>
      <c r="Q144" s="31" t="s">
        <v>1222</v>
      </c>
      <c r="R144" s="2" t="s">
        <v>1707</v>
      </c>
      <c r="S144" s="31" t="s">
        <v>1708</v>
      </c>
      <c r="T144" s="2">
        <v>11</v>
      </c>
      <c r="U144" s="31" t="s">
        <v>440</v>
      </c>
      <c r="V144" s="31" t="s">
        <v>1203</v>
      </c>
      <c r="W144" s="2">
        <v>100</v>
      </c>
      <c r="X144" s="31" t="s">
        <v>1558</v>
      </c>
      <c r="Y144" s="34" t="s">
        <v>14</v>
      </c>
      <c r="Z144" s="34" t="s">
        <v>260</v>
      </c>
      <c r="AA144" s="34" t="s">
        <v>274</v>
      </c>
      <c r="AB144" s="34" t="s">
        <v>89</v>
      </c>
      <c r="AC144" s="2">
        <v>179</v>
      </c>
      <c r="AD144" s="31" t="s">
        <v>1559</v>
      </c>
      <c r="AE144" s="31">
        <v>60</v>
      </c>
      <c r="AF144" s="2"/>
      <c r="AG144" s="26"/>
      <c r="AH144" s="54">
        <v>19540331</v>
      </c>
      <c r="AI144" s="54">
        <v>19540331</v>
      </c>
      <c r="AJ144" s="72" t="s">
        <v>1425</v>
      </c>
      <c r="AK144" s="20"/>
      <c r="AL144" s="160">
        <v>3</v>
      </c>
      <c r="AM144" s="90" t="s">
        <v>1560</v>
      </c>
      <c r="AN144" s="90" t="s">
        <v>1561</v>
      </c>
      <c r="AO144" s="95">
        <v>395900</v>
      </c>
      <c r="AP144" s="37">
        <v>8</v>
      </c>
      <c r="AQ144" s="90" t="s">
        <v>1562</v>
      </c>
      <c r="AR144" s="126">
        <v>3167200</v>
      </c>
      <c r="AS144" s="37"/>
      <c r="AT144" s="90">
        <v>3167200</v>
      </c>
      <c r="AU144" s="90">
        <v>3167200</v>
      </c>
      <c r="AV144" s="34" t="s">
        <v>265</v>
      </c>
      <c r="AW144" s="34" t="s">
        <v>20</v>
      </c>
      <c r="AX144" s="34" t="s">
        <v>1125</v>
      </c>
      <c r="AY144" s="34" t="s">
        <v>493</v>
      </c>
      <c r="AZ144" s="34" t="s">
        <v>521</v>
      </c>
      <c r="BA144" s="212"/>
      <c r="BB144" s="212"/>
      <c r="BC144" s="212"/>
      <c r="BD144" s="34"/>
      <c r="BE144" s="34"/>
      <c r="BF144" s="20"/>
      <c r="BG144" s="20"/>
      <c r="BH144" s="20"/>
      <c r="BI144" s="20"/>
      <c r="BJ144" s="20"/>
    </row>
    <row r="145" spans="2:62" ht="24" customHeight="1">
      <c r="B145" s="5"/>
      <c r="C145" s="6"/>
      <c r="D145" s="17"/>
      <c r="E145" s="2"/>
      <c r="F145" s="34" t="s">
        <v>1553</v>
      </c>
      <c r="G145" s="34" t="s">
        <v>1554</v>
      </c>
      <c r="H145" s="2">
        <v>62</v>
      </c>
      <c r="I145" s="2"/>
      <c r="J145" s="2" t="s">
        <v>2600</v>
      </c>
      <c r="K145" s="2" t="s">
        <v>1709</v>
      </c>
      <c r="L145" s="2">
        <v>7</v>
      </c>
      <c r="M145" s="31">
        <v>3210236</v>
      </c>
      <c r="N145" s="31" t="s">
        <v>1207</v>
      </c>
      <c r="O145" s="31" t="s">
        <v>1208</v>
      </c>
      <c r="P145" s="31" t="s">
        <v>1221</v>
      </c>
      <c r="Q145" s="31" t="s">
        <v>1222</v>
      </c>
      <c r="R145" s="2" t="s">
        <v>1710</v>
      </c>
      <c r="S145" s="31" t="s">
        <v>1711</v>
      </c>
      <c r="T145" s="2">
        <v>11</v>
      </c>
      <c r="U145" s="31" t="s">
        <v>440</v>
      </c>
      <c r="V145" s="31" t="s">
        <v>1203</v>
      </c>
      <c r="W145" s="2">
        <v>100</v>
      </c>
      <c r="X145" s="31" t="s">
        <v>1558</v>
      </c>
      <c r="Y145" s="34" t="s">
        <v>14</v>
      </c>
      <c r="Z145" s="34" t="s">
        <v>260</v>
      </c>
      <c r="AA145" s="34" t="s">
        <v>274</v>
      </c>
      <c r="AB145" s="34" t="s">
        <v>89</v>
      </c>
      <c r="AC145" s="2">
        <v>179</v>
      </c>
      <c r="AD145" s="31" t="s">
        <v>1559</v>
      </c>
      <c r="AE145" s="31">
        <v>60</v>
      </c>
      <c r="AF145" s="2"/>
      <c r="AG145" s="26"/>
      <c r="AH145" s="54">
        <v>19540331</v>
      </c>
      <c r="AI145" s="54">
        <v>19540331</v>
      </c>
      <c r="AJ145" s="72" t="s">
        <v>1425</v>
      </c>
      <c r="AK145" s="20"/>
      <c r="AL145" s="160">
        <v>3</v>
      </c>
      <c r="AM145" s="90" t="s">
        <v>1560</v>
      </c>
      <c r="AN145" s="90" t="s">
        <v>1561</v>
      </c>
      <c r="AO145" s="95">
        <v>395900</v>
      </c>
      <c r="AP145" s="37">
        <v>9</v>
      </c>
      <c r="AQ145" s="90" t="s">
        <v>1562</v>
      </c>
      <c r="AR145" s="126">
        <v>3563100</v>
      </c>
      <c r="AS145" s="37"/>
      <c r="AT145" s="90">
        <v>3563100</v>
      </c>
      <c r="AU145" s="90">
        <v>3563100</v>
      </c>
      <c r="AV145" s="34" t="s">
        <v>265</v>
      </c>
      <c r="AW145" s="34" t="s">
        <v>20</v>
      </c>
      <c r="AX145" s="34" t="s">
        <v>1125</v>
      </c>
      <c r="AY145" s="34" t="s">
        <v>493</v>
      </c>
      <c r="AZ145" s="34" t="s">
        <v>521</v>
      </c>
      <c r="BA145" s="212"/>
      <c r="BB145" s="212"/>
      <c r="BC145" s="212"/>
      <c r="BD145" s="34"/>
      <c r="BE145" s="34"/>
      <c r="BF145" s="20"/>
      <c r="BG145" s="20"/>
      <c r="BH145" s="20"/>
      <c r="BI145" s="20"/>
      <c r="BJ145" s="20"/>
    </row>
    <row r="146" spans="2:62" ht="24" customHeight="1">
      <c r="B146" s="5"/>
      <c r="C146" s="6"/>
      <c r="D146" s="17"/>
      <c r="E146" s="2"/>
      <c r="F146" s="34" t="s">
        <v>1553</v>
      </c>
      <c r="G146" s="34" t="s">
        <v>1554</v>
      </c>
      <c r="H146" s="2">
        <v>63</v>
      </c>
      <c r="I146" s="2"/>
      <c r="J146" s="2" t="s">
        <v>2601</v>
      </c>
      <c r="K146" s="2" t="s">
        <v>1712</v>
      </c>
      <c r="L146" s="2">
        <v>7</v>
      </c>
      <c r="M146" s="31">
        <v>3210236</v>
      </c>
      <c r="N146" s="31" t="s">
        <v>1207</v>
      </c>
      <c r="O146" s="31" t="s">
        <v>1208</v>
      </c>
      <c r="P146" s="31" t="s">
        <v>1221</v>
      </c>
      <c r="Q146" s="31" t="s">
        <v>1222</v>
      </c>
      <c r="R146" s="2" t="s">
        <v>1713</v>
      </c>
      <c r="S146" s="31" t="s">
        <v>1714</v>
      </c>
      <c r="T146" s="2">
        <v>11</v>
      </c>
      <c r="U146" s="31" t="s">
        <v>440</v>
      </c>
      <c r="V146" s="31" t="s">
        <v>1203</v>
      </c>
      <c r="W146" s="2">
        <v>100</v>
      </c>
      <c r="X146" s="31" t="s">
        <v>1558</v>
      </c>
      <c r="Y146" s="34" t="s">
        <v>14</v>
      </c>
      <c r="Z146" s="34" t="s">
        <v>260</v>
      </c>
      <c r="AA146" s="34" t="s">
        <v>274</v>
      </c>
      <c r="AB146" s="34" t="s">
        <v>89</v>
      </c>
      <c r="AC146" s="2">
        <v>179</v>
      </c>
      <c r="AD146" s="31" t="s">
        <v>1559</v>
      </c>
      <c r="AE146" s="31">
        <v>60</v>
      </c>
      <c r="AF146" s="2"/>
      <c r="AG146" s="26"/>
      <c r="AH146" s="54">
        <v>19540331</v>
      </c>
      <c r="AI146" s="54">
        <v>19540331</v>
      </c>
      <c r="AJ146" s="72" t="s">
        <v>1425</v>
      </c>
      <c r="AK146" s="20"/>
      <c r="AL146" s="160">
        <v>3</v>
      </c>
      <c r="AM146" s="90" t="s">
        <v>1560</v>
      </c>
      <c r="AN146" s="90" t="s">
        <v>1561</v>
      </c>
      <c r="AO146" s="95">
        <v>395900</v>
      </c>
      <c r="AP146" s="37">
        <v>17</v>
      </c>
      <c r="AQ146" s="90" t="s">
        <v>1562</v>
      </c>
      <c r="AR146" s="126">
        <v>6730300</v>
      </c>
      <c r="AS146" s="37"/>
      <c r="AT146" s="90">
        <v>6730300</v>
      </c>
      <c r="AU146" s="90">
        <v>6730300</v>
      </c>
      <c r="AV146" s="34" t="s">
        <v>265</v>
      </c>
      <c r="AW146" s="34" t="s">
        <v>20</v>
      </c>
      <c r="AX146" s="34" t="s">
        <v>1125</v>
      </c>
      <c r="AY146" s="34" t="s">
        <v>493</v>
      </c>
      <c r="AZ146" s="34" t="s">
        <v>521</v>
      </c>
      <c r="BA146" s="212"/>
      <c r="BB146" s="212"/>
      <c r="BC146" s="212"/>
      <c r="BD146" s="34"/>
      <c r="BE146" s="34"/>
      <c r="BF146" s="20"/>
      <c r="BG146" s="20"/>
      <c r="BH146" s="20"/>
      <c r="BI146" s="20"/>
      <c r="BJ146" s="20"/>
    </row>
    <row r="147" spans="2:62" ht="24" customHeight="1">
      <c r="B147" s="5"/>
      <c r="C147" s="6"/>
      <c r="D147" s="17"/>
      <c r="E147" s="2"/>
      <c r="F147" s="34" t="s">
        <v>1553</v>
      </c>
      <c r="G147" s="34" t="s">
        <v>1554</v>
      </c>
      <c r="H147" s="2">
        <v>64</v>
      </c>
      <c r="I147" s="2"/>
      <c r="J147" s="2" t="s">
        <v>2602</v>
      </c>
      <c r="K147" s="2" t="s">
        <v>1715</v>
      </c>
      <c r="L147" s="2">
        <v>7</v>
      </c>
      <c r="M147" s="31">
        <v>3210236</v>
      </c>
      <c r="N147" s="31" t="s">
        <v>1207</v>
      </c>
      <c r="O147" s="31" t="s">
        <v>1208</v>
      </c>
      <c r="P147" s="31" t="s">
        <v>1221</v>
      </c>
      <c r="Q147" s="31" t="s">
        <v>1222</v>
      </c>
      <c r="R147" s="2" t="s">
        <v>1716</v>
      </c>
      <c r="S147" s="31" t="s">
        <v>1717</v>
      </c>
      <c r="T147" s="2">
        <v>11</v>
      </c>
      <c r="U147" s="31" t="s">
        <v>440</v>
      </c>
      <c r="V147" s="31" t="s">
        <v>1203</v>
      </c>
      <c r="W147" s="2">
        <v>100</v>
      </c>
      <c r="X147" s="31" t="s">
        <v>1558</v>
      </c>
      <c r="Y147" s="34" t="s">
        <v>14</v>
      </c>
      <c r="Z147" s="34" t="s">
        <v>260</v>
      </c>
      <c r="AA147" s="34" t="s">
        <v>274</v>
      </c>
      <c r="AB147" s="34" t="s">
        <v>89</v>
      </c>
      <c r="AC147" s="2">
        <v>179</v>
      </c>
      <c r="AD147" s="31" t="s">
        <v>1559</v>
      </c>
      <c r="AE147" s="31">
        <v>60</v>
      </c>
      <c r="AF147" s="2"/>
      <c r="AG147" s="26"/>
      <c r="AH147" s="54">
        <v>19540331</v>
      </c>
      <c r="AI147" s="54">
        <v>19540331</v>
      </c>
      <c r="AJ147" s="72" t="s">
        <v>1425</v>
      </c>
      <c r="AK147" s="20"/>
      <c r="AL147" s="160">
        <v>3</v>
      </c>
      <c r="AM147" s="90" t="s">
        <v>1560</v>
      </c>
      <c r="AN147" s="90" t="s">
        <v>1561</v>
      </c>
      <c r="AO147" s="95">
        <v>395900</v>
      </c>
      <c r="AP147" s="37">
        <v>9</v>
      </c>
      <c r="AQ147" s="90" t="s">
        <v>1562</v>
      </c>
      <c r="AR147" s="126">
        <v>3563100</v>
      </c>
      <c r="AS147" s="37"/>
      <c r="AT147" s="90">
        <v>3563100</v>
      </c>
      <c r="AU147" s="90">
        <v>3563100</v>
      </c>
      <c r="AV147" s="34" t="s">
        <v>265</v>
      </c>
      <c r="AW147" s="34" t="s">
        <v>20</v>
      </c>
      <c r="AX147" s="34" t="s">
        <v>1125</v>
      </c>
      <c r="AY147" s="34" t="s">
        <v>493</v>
      </c>
      <c r="AZ147" s="34" t="s">
        <v>521</v>
      </c>
      <c r="BA147" s="212"/>
      <c r="BB147" s="212"/>
      <c r="BC147" s="212"/>
      <c r="BD147" s="34"/>
      <c r="BE147" s="34"/>
      <c r="BF147" s="20"/>
      <c r="BG147" s="20"/>
      <c r="BH147" s="20"/>
      <c r="BI147" s="20"/>
      <c r="BJ147" s="20"/>
    </row>
    <row r="148" spans="2:62" ht="24" customHeight="1">
      <c r="B148" s="5"/>
      <c r="C148" s="6"/>
      <c r="D148" s="17"/>
      <c r="E148" s="2"/>
      <c r="F148" s="34" t="s">
        <v>1553</v>
      </c>
      <c r="G148" s="34" t="s">
        <v>1554</v>
      </c>
      <c r="H148" s="2">
        <v>65</v>
      </c>
      <c r="I148" s="2"/>
      <c r="J148" s="2" t="s">
        <v>2603</v>
      </c>
      <c r="K148" s="2" t="s">
        <v>1718</v>
      </c>
      <c r="L148" s="2">
        <v>14</v>
      </c>
      <c r="M148" s="31">
        <v>3210237</v>
      </c>
      <c r="N148" s="31" t="s">
        <v>1207</v>
      </c>
      <c r="O148" s="31" t="s">
        <v>1208</v>
      </c>
      <c r="P148" s="31" t="s">
        <v>1233</v>
      </c>
      <c r="Q148" s="31" t="s">
        <v>1234</v>
      </c>
      <c r="R148" s="2" t="s">
        <v>1719</v>
      </c>
      <c r="S148" s="31" t="s">
        <v>1720</v>
      </c>
      <c r="T148" s="2">
        <v>11</v>
      </c>
      <c r="U148" s="31" t="s">
        <v>440</v>
      </c>
      <c r="V148" s="31" t="s">
        <v>1203</v>
      </c>
      <c r="W148" s="2">
        <v>100</v>
      </c>
      <c r="X148" s="31" t="s">
        <v>1558</v>
      </c>
      <c r="Y148" s="34" t="s">
        <v>14</v>
      </c>
      <c r="Z148" s="34" t="s">
        <v>260</v>
      </c>
      <c r="AA148" s="34" t="s">
        <v>274</v>
      </c>
      <c r="AB148" s="34" t="s">
        <v>89</v>
      </c>
      <c r="AC148" s="2">
        <v>179</v>
      </c>
      <c r="AD148" s="31" t="s">
        <v>1559</v>
      </c>
      <c r="AE148" s="31">
        <v>60</v>
      </c>
      <c r="AF148" s="2"/>
      <c r="AG148" s="26"/>
      <c r="AH148" s="54">
        <v>19540331</v>
      </c>
      <c r="AI148" s="54">
        <v>19540331</v>
      </c>
      <c r="AJ148" s="72" t="s">
        <v>1425</v>
      </c>
      <c r="AK148" s="20"/>
      <c r="AL148" s="160">
        <v>3</v>
      </c>
      <c r="AM148" s="90" t="s">
        <v>1560</v>
      </c>
      <c r="AN148" s="90" t="s">
        <v>1561</v>
      </c>
      <c r="AO148" s="95">
        <v>395900</v>
      </c>
      <c r="AP148" s="37">
        <v>11</v>
      </c>
      <c r="AQ148" s="90" t="s">
        <v>1562</v>
      </c>
      <c r="AR148" s="126">
        <v>4354900</v>
      </c>
      <c r="AS148" s="37"/>
      <c r="AT148" s="90">
        <v>4354900</v>
      </c>
      <c r="AU148" s="90">
        <v>4354900</v>
      </c>
      <c r="AV148" s="34" t="s">
        <v>265</v>
      </c>
      <c r="AW148" s="34" t="s">
        <v>20</v>
      </c>
      <c r="AX148" s="34" t="s">
        <v>1125</v>
      </c>
      <c r="AY148" s="34" t="s">
        <v>493</v>
      </c>
      <c r="AZ148" s="34" t="s">
        <v>521</v>
      </c>
      <c r="BA148" s="212"/>
      <c r="BB148" s="212"/>
      <c r="BC148" s="212"/>
      <c r="BD148" s="34"/>
      <c r="BE148" s="34"/>
      <c r="BF148" s="20"/>
      <c r="BG148" s="20"/>
      <c r="BH148" s="20"/>
      <c r="BI148" s="20"/>
      <c r="BJ148" s="20"/>
    </row>
    <row r="149" spans="2:62" ht="24" customHeight="1">
      <c r="B149" s="5"/>
      <c r="C149" s="6"/>
      <c r="D149" s="17"/>
      <c r="E149" s="2"/>
      <c r="F149" s="34" t="s">
        <v>1553</v>
      </c>
      <c r="G149" s="34" t="s">
        <v>1554</v>
      </c>
      <c r="H149" s="2">
        <v>66</v>
      </c>
      <c r="I149" s="2"/>
      <c r="J149" s="2" t="s">
        <v>1721</v>
      </c>
      <c r="K149" s="2" t="s">
        <v>1722</v>
      </c>
      <c r="L149" s="2">
        <v>14</v>
      </c>
      <c r="M149" s="31">
        <v>3210237</v>
      </c>
      <c r="N149" s="31" t="s">
        <v>1207</v>
      </c>
      <c r="O149" s="31" t="s">
        <v>1208</v>
      </c>
      <c r="P149" s="31" t="s">
        <v>1233</v>
      </c>
      <c r="Q149" s="31" t="s">
        <v>1234</v>
      </c>
      <c r="R149" s="2" t="s">
        <v>1723</v>
      </c>
      <c r="S149" s="31" t="s">
        <v>1724</v>
      </c>
      <c r="T149" s="2">
        <v>11</v>
      </c>
      <c r="U149" s="31" t="s">
        <v>440</v>
      </c>
      <c r="V149" s="31" t="s">
        <v>1203</v>
      </c>
      <c r="W149" s="2">
        <v>100</v>
      </c>
      <c r="X149" s="31" t="s">
        <v>1558</v>
      </c>
      <c r="Y149" s="34" t="s">
        <v>14</v>
      </c>
      <c r="Z149" s="34" t="s">
        <v>260</v>
      </c>
      <c r="AA149" s="34" t="s">
        <v>274</v>
      </c>
      <c r="AB149" s="34" t="s">
        <v>89</v>
      </c>
      <c r="AC149" s="2">
        <v>179</v>
      </c>
      <c r="AD149" s="31" t="s">
        <v>1559</v>
      </c>
      <c r="AE149" s="31">
        <v>60</v>
      </c>
      <c r="AF149" s="2"/>
      <c r="AG149" s="26"/>
      <c r="AH149" s="54">
        <v>19540331</v>
      </c>
      <c r="AI149" s="54">
        <v>19540331</v>
      </c>
      <c r="AJ149" s="72" t="s">
        <v>1425</v>
      </c>
      <c r="AK149" s="20"/>
      <c r="AL149" s="160">
        <v>3</v>
      </c>
      <c r="AM149" s="90" t="s">
        <v>1560</v>
      </c>
      <c r="AN149" s="90" t="s">
        <v>1561</v>
      </c>
      <c r="AO149" s="95">
        <v>395900</v>
      </c>
      <c r="AP149" s="37">
        <v>18</v>
      </c>
      <c r="AQ149" s="90" t="s">
        <v>1562</v>
      </c>
      <c r="AR149" s="126">
        <v>7126200</v>
      </c>
      <c r="AS149" s="37"/>
      <c r="AT149" s="90">
        <v>7126200</v>
      </c>
      <c r="AU149" s="90">
        <v>7126200</v>
      </c>
      <c r="AV149" s="34" t="s">
        <v>265</v>
      </c>
      <c r="AW149" s="34" t="s">
        <v>20</v>
      </c>
      <c r="AX149" s="34" t="s">
        <v>1125</v>
      </c>
      <c r="AY149" s="34" t="s">
        <v>493</v>
      </c>
      <c r="AZ149" s="34" t="s">
        <v>521</v>
      </c>
      <c r="BA149" s="212"/>
      <c r="BB149" s="212"/>
      <c r="BC149" s="212"/>
      <c r="BD149" s="34"/>
      <c r="BE149" s="34"/>
      <c r="BF149" s="20"/>
      <c r="BG149" s="20"/>
      <c r="BH149" s="20"/>
      <c r="BI149" s="20"/>
      <c r="BJ149" s="20"/>
    </row>
    <row r="150" spans="2:62" ht="24" customHeight="1">
      <c r="B150" s="5"/>
      <c r="C150" s="6"/>
      <c r="D150" s="17"/>
      <c r="E150" s="2"/>
      <c r="F150" s="34" t="s">
        <v>1553</v>
      </c>
      <c r="G150" s="34" t="s">
        <v>1554</v>
      </c>
      <c r="H150" s="2">
        <v>67</v>
      </c>
      <c r="I150" s="2"/>
      <c r="J150" s="2" t="s">
        <v>2604</v>
      </c>
      <c r="K150" s="2" t="s">
        <v>1725</v>
      </c>
      <c r="L150" s="2">
        <v>14</v>
      </c>
      <c r="M150" s="31">
        <v>3210237</v>
      </c>
      <c r="N150" s="31" t="s">
        <v>1207</v>
      </c>
      <c r="O150" s="31" t="s">
        <v>1208</v>
      </c>
      <c r="P150" s="31" t="s">
        <v>1233</v>
      </c>
      <c r="Q150" s="31" t="s">
        <v>1234</v>
      </c>
      <c r="R150" s="2" t="s">
        <v>1726</v>
      </c>
      <c r="S150" s="31" t="s">
        <v>1727</v>
      </c>
      <c r="T150" s="2">
        <v>11</v>
      </c>
      <c r="U150" s="31" t="s">
        <v>440</v>
      </c>
      <c r="V150" s="31" t="s">
        <v>1203</v>
      </c>
      <c r="W150" s="2">
        <v>100</v>
      </c>
      <c r="X150" s="31" t="s">
        <v>1558</v>
      </c>
      <c r="Y150" s="34" t="s">
        <v>14</v>
      </c>
      <c r="Z150" s="34" t="s">
        <v>260</v>
      </c>
      <c r="AA150" s="34" t="s">
        <v>274</v>
      </c>
      <c r="AB150" s="34" t="s">
        <v>89</v>
      </c>
      <c r="AC150" s="2">
        <v>179</v>
      </c>
      <c r="AD150" s="31" t="s">
        <v>1559</v>
      </c>
      <c r="AE150" s="31">
        <v>60</v>
      </c>
      <c r="AF150" s="2"/>
      <c r="AG150" s="26"/>
      <c r="AH150" s="54">
        <v>19540331</v>
      </c>
      <c r="AI150" s="54">
        <v>19540331</v>
      </c>
      <c r="AJ150" s="72" t="s">
        <v>1425</v>
      </c>
      <c r="AK150" s="20"/>
      <c r="AL150" s="160">
        <v>3</v>
      </c>
      <c r="AM150" s="90" t="s">
        <v>1560</v>
      </c>
      <c r="AN150" s="90" t="s">
        <v>1561</v>
      </c>
      <c r="AO150" s="95">
        <v>395900</v>
      </c>
      <c r="AP150" s="37">
        <v>6</v>
      </c>
      <c r="AQ150" s="90" t="s">
        <v>1562</v>
      </c>
      <c r="AR150" s="126">
        <v>2375400</v>
      </c>
      <c r="AS150" s="37"/>
      <c r="AT150" s="90">
        <v>2375400</v>
      </c>
      <c r="AU150" s="90">
        <v>2375400</v>
      </c>
      <c r="AV150" s="34" t="s">
        <v>265</v>
      </c>
      <c r="AW150" s="34" t="s">
        <v>20</v>
      </c>
      <c r="AX150" s="34" t="s">
        <v>1125</v>
      </c>
      <c r="AY150" s="34" t="s">
        <v>493</v>
      </c>
      <c r="AZ150" s="34" t="s">
        <v>521</v>
      </c>
      <c r="BA150" s="212"/>
      <c r="BB150" s="212"/>
      <c r="BC150" s="212"/>
      <c r="BD150" s="34"/>
      <c r="BE150" s="34"/>
      <c r="BF150" s="20"/>
      <c r="BG150" s="20"/>
      <c r="BH150" s="20"/>
      <c r="BI150" s="20"/>
      <c r="BJ150" s="20"/>
    </row>
    <row r="151" spans="2:62" ht="24" customHeight="1">
      <c r="B151" s="5"/>
      <c r="C151" s="6"/>
      <c r="D151" s="17"/>
      <c r="E151" s="2"/>
      <c r="F151" s="34" t="s">
        <v>1553</v>
      </c>
      <c r="G151" s="34" t="s">
        <v>1554</v>
      </c>
      <c r="H151" s="2">
        <v>68</v>
      </c>
      <c r="I151" s="2"/>
      <c r="J151" s="2" t="s">
        <v>2605</v>
      </c>
      <c r="K151" s="2" t="s">
        <v>1728</v>
      </c>
      <c r="L151" s="2">
        <v>14</v>
      </c>
      <c r="M151" s="31">
        <v>3210237</v>
      </c>
      <c r="N151" s="31" t="s">
        <v>1207</v>
      </c>
      <c r="O151" s="31" t="s">
        <v>1208</v>
      </c>
      <c r="P151" s="31" t="s">
        <v>1233</v>
      </c>
      <c r="Q151" s="31" t="s">
        <v>1234</v>
      </c>
      <c r="R151" s="2" t="s">
        <v>1729</v>
      </c>
      <c r="S151" s="31" t="s">
        <v>1730</v>
      </c>
      <c r="T151" s="2">
        <v>11</v>
      </c>
      <c r="U151" s="31" t="s">
        <v>440</v>
      </c>
      <c r="V151" s="31" t="s">
        <v>1203</v>
      </c>
      <c r="W151" s="2">
        <v>100</v>
      </c>
      <c r="X151" s="31" t="s">
        <v>1558</v>
      </c>
      <c r="Y151" s="34" t="s">
        <v>14</v>
      </c>
      <c r="Z151" s="34" t="s">
        <v>260</v>
      </c>
      <c r="AA151" s="34" t="s">
        <v>274</v>
      </c>
      <c r="AB151" s="34" t="s">
        <v>89</v>
      </c>
      <c r="AC151" s="2">
        <v>179</v>
      </c>
      <c r="AD151" s="31" t="s">
        <v>1559</v>
      </c>
      <c r="AE151" s="31">
        <v>60</v>
      </c>
      <c r="AF151" s="2"/>
      <c r="AG151" s="26"/>
      <c r="AH151" s="54">
        <v>19540331</v>
      </c>
      <c r="AI151" s="54">
        <v>19540331</v>
      </c>
      <c r="AJ151" s="72" t="s">
        <v>1425</v>
      </c>
      <c r="AK151" s="20"/>
      <c r="AL151" s="160">
        <v>3</v>
      </c>
      <c r="AM151" s="90" t="s">
        <v>1560</v>
      </c>
      <c r="AN151" s="90" t="s">
        <v>1561</v>
      </c>
      <c r="AO151" s="95">
        <v>395900</v>
      </c>
      <c r="AP151" s="37">
        <v>10</v>
      </c>
      <c r="AQ151" s="90" t="s">
        <v>1562</v>
      </c>
      <c r="AR151" s="126">
        <v>3959000</v>
      </c>
      <c r="AS151" s="37"/>
      <c r="AT151" s="90">
        <v>3959000</v>
      </c>
      <c r="AU151" s="90">
        <v>3959000</v>
      </c>
      <c r="AV151" s="34" t="s">
        <v>265</v>
      </c>
      <c r="AW151" s="34" t="s">
        <v>20</v>
      </c>
      <c r="AX151" s="34" t="s">
        <v>1125</v>
      </c>
      <c r="AY151" s="34" t="s">
        <v>493</v>
      </c>
      <c r="AZ151" s="34" t="s">
        <v>521</v>
      </c>
      <c r="BA151" s="212"/>
      <c r="BB151" s="212"/>
      <c r="BC151" s="212"/>
      <c r="BD151" s="34"/>
      <c r="BE151" s="34"/>
      <c r="BF151" s="20"/>
      <c r="BG151" s="20"/>
      <c r="BH151" s="20"/>
      <c r="BI151" s="20"/>
      <c r="BJ151" s="20"/>
    </row>
    <row r="152" spans="2:62" ht="24" customHeight="1">
      <c r="B152" s="5"/>
      <c r="C152" s="6"/>
      <c r="D152" s="17"/>
      <c r="E152" s="2"/>
      <c r="F152" s="34" t="s">
        <v>1553</v>
      </c>
      <c r="G152" s="34" t="s">
        <v>1554</v>
      </c>
      <c r="H152" s="2">
        <v>69</v>
      </c>
      <c r="I152" s="2"/>
      <c r="J152" s="2" t="s">
        <v>2606</v>
      </c>
      <c r="K152" s="2" t="s">
        <v>1731</v>
      </c>
      <c r="L152" s="2">
        <v>14</v>
      </c>
      <c r="M152" s="31">
        <v>3210237</v>
      </c>
      <c r="N152" s="31" t="s">
        <v>1207</v>
      </c>
      <c r="O152" s="31" t="s">
        <v>1208</v>
      </c>
      <c r="P152" s="31" t="s">
        <v>1233</v>
      </c>
      <c r="Q152" s="31" t="s">
        <v>1234</v>
      </c>
      <c r="R152" s="2" t="s">
        <v>1732</v>
      </c>
      <c r="S152" s="31" t="s">
        <v>1733</v>
      </c>
      <c r="T152" s="2">
        <v>11</v>
      </c>
      <c r="U152" s="31" t="s">
        <v>440</v>
      </c>
      <c r="V152" s="31" t="s">
        <v>1203</v>
      </c>
      <c r="W152" s="2">
        <v>100</v>
      </c>
      <c r="X152" s="31" t="s">
        <v>1558</v>
      </c>
      <c r="Y152" s="34" t="s">
        <v>14</v>
      </c>
      <c r="Z152" s="34" t="s">
        <v>260</v>
      </c>
      <c r="AA152" s="34" t="s">
        <v>274</v>
      </c>
      <c r="AB152" s="34" t="s">
        <v>89</v>
      </c>
      <c r="AC152" s="2">
        <v>179</v>
      </c>
      <c r="AD152" s="31" t="s">
        <v>1559</v>
      </c>
      <c r="AE152" s="31">
        <v>60</v>
      </c>
      <c r="AF152" s="2"/>
      <c r="AG152" s="26"/>
      <c r="AH152" s="54">
        <v>19540331</v>
      </c>
      <c r="AI152" s="54">
        <v>19540331</v>
      </c>
      <c r="AJ152" s="72" t="s">
        <v>1425</v>
      </c>
      <c r="AK152" s="20"/>
      <c r="AL152" s="160">
        <v>3</v>
      </c>
      <c r="AM152" s="90" t="s">
        <v>1560</v>
      </c>
      <c r="AN152" s="90" t="s">
        <v>1561</v>
      </c>
      <c r="AO152" s="95">
        <v>395900</v>
      </c>
      <c r="AP152" s="37">
        <v>15</v>
      </c>
      <c r="AQ152" s="90" t="s">
        <v>1562</v>
      </c>
      <c r="AR152" s="126">
        <v>5938500</v>
      </c>
      <c r="AS152" s="37"/>
      <c r="AT152" s="90">
        <v>5938500</v>
      </c>
      <c r="AU152" s="90">
        <v>5938500</v>
      </c>
      <c r="AV152" s="34" t="s">
        <v>265</v>
      </c>
      <c r="AW152" s="34" t="s">
        <v>20</v>
      </c>
      <c r="AX152" s="34" t="s">
        <v>1125</v>
      </c>
      <c r="AY152" s="34" t="s">
        <v>493</v>
      </c>
      <c r="AZ152" s="34" t="s">
        <v>521</v>
      </c>
      <c r="BA152" s="212"/>
      <c r="BB152" s="212"/>
      <c r="BC152" s="212"/>
      <c r="BD152" s="34"/>
      <c r="BE152" s="34"/>
      <c r="BF152" s="20"/>
      <c r="BG152" s="20"/>
      <c r="BH152" s="20"/>
      <c r="BI152" s="20"/>
      <c r="BJ152" s="20"/>
    </row>
    <row r="153" spans="2:62" ht="24" customHeight="1">
      <c r="B153" s="5"/>
      <c r="C153" s="6"/>
      <c r="D153" s="17"/>
      <c r="E153" s="2"/>
      <c r="F153" s="34" t="s">
        <v>1553</v>
      </c>
      <c r="G153" s="34" t="s">
        <v>1554</v>
      </c>
      <c r="H153" s="2">
        <v>70</v>
      </c>
      <c r="I153" s="2"/>
      <c r="J153" s="2" t="s">
        <v>2607</v>
      </c>
      <c r="K153" s="2" t="s">
        <v>1734</v>
      </c>
      <c r="L153" s="2">
        <v>14</v>
      </c>
      <c r="M153" s="31">
        <v>3210237</v>
      </c>
      <c r="N153" s="31" t="s">
        <v>1207</v>
      </c>
      <c r="O153" s="31" t="s">
        <v>1208</v>
      </c>
      <c r="P153" s="31" t="s">
        <v>1233</v>
      </c>
      <c r="Q153" s="31" t="s">
        <v>1234</v>
      </c>
      <c r="R153" s="2" t="s">
        <v>1735</v>
      </c>
      <c r="S153" s="31" t="s">
        <v>1736</v>
      </c>
      <c r="T153" s="2">
        <v>11</v>
      </c>
      <c r="U153" s="31" t="s">
        <v>440</v>
      </c>
      <c r="V153" s="31" t="s">
        <v>1203</v>
      </c>
      <c r="W153" s="2">
        <v>100</v>
      </c>
      <c r="X153" s="31" t="s">
        <v>1558</v>
      </c>
      <c r="Y153" s="34" t="s">
        <v>14</v>
      </c>
      <c r="Z153" s="34" t="s">
        <v>260</v>
      </c>
      <c r="AA153" s="34" t="s">
        <v>274</v>
      </c>
      <c r="AB153" s="34" t="s">
        <v>89</v>
      </c>
      <c r="AC153" s="2">
        <v>179</v>
      </c>
      <c r="AD153" s="31" t="s">
        <v>1559</v>
      </c>
      <c r="AE153" s="31">
        <v>60</v>
      </c>
      <c r="AF153" s="2"/>
      <c r="AG153" s="26"/>
      <c r="AH153" s="54">
        <v>19540331</v>
      </c>
      <c r="AI153" s="54">
        <v>19540331</v>
      </c>
      <c r="AJ153" s="72" t="s">
        <v>1425</v>
      </c>
      <c r="AK153" s="20"/>
      <c r="AL153" s="160">
        <v>3</v>
      </c>
      <c r="AM153" s="90" t="s">
        <v>1560</v>
      </c>
      <c r="AN153" s="90" t="s">
        <v>1561</v>
      </c>
      <c r="AO153" s="95">
        <v>395900</v>
      </c>
      <c r="AP153" s="37">
        <v>6</v>
      </c>
      <c r="AQ153" s="90" t="s">
        <v>1562</v>
      </c>
      <c r="AR153" s="126">
        <v>2375400</v>
      </c>
      <c r="AS153" s="37"/>
      <c r="AT153" s="90">
        <v>2375400</v>
      </c>
      <c r="AU153" s="90">
        <v>2375400</v>
      </c>
      <c r="AV153" s="34" t="s">
        <v>265</v>
      </c>
      <c r="AW153" s="34" t="s">
        <v>20</v>
      </c>
      <c r="AX153" s="34" t="s">
        <v>1125</v>
      </c>
      <c r="AY153" s="34" t="s">
        <v>493</v>
      </c>
      <c r="AZ153" s="34" t="s">
        <v>521</v>
      </c>
      <c r="BA153" s="212"/>
      <c r="BB153" s="212"/>
      <c r="BC153" s="212"/>
      <c r="BD153" s="34"/>
      <c r="BE153" s="34"/>
      <c r="BF153" s="20"/>
      <c r="BG153" s="20"/>
      <c r="BH153" s="20"/>
      <c r="BI153" s="20"/>
      <c r="BJ153" s="20"/>
    </row>
    <row r="154" spans="2:62" ht="24" customHeight="1">
      <c r="B154" s="5"/>
      <c r="C154" s="6"/>
      <c r="D154" s="17"/>
      <c r="E154" s="2"/>
      <c r="F154" s="34" t="s">
        <v>1553</v>
      </c>
      <c r="G154" s="34" t="s">
        <v>1554</v>
      </c>
      <c r="H154" s="2">
        <v>71</v>
      </c>
      <c r="I154" s="2"/>
      <c r="J154" s="2" t="s">
        <v>2608</v>
      </c>
      <c r="K154" s="2" t="s">
        <v>1737</v>
      </c>
      <c r="L154" s="2">
        <v>14</v>
      </c>
      <c r="M154" s="31">
        <v>3210237</v>
      </c>
      <c r="N154" s="31" t="s">
        <v>1207</v>
      </c>
      <c r="O154" s="31" t="s">
        <v>1208</v>
      </c>
      <c r="P154" s="31" t="s">
        <v>1233</v>
      </c>
      <c r="Q154" s="31" t="s">
        <v>1234</v>
      </c>
      <c r="R154" s="2" t="s">
        <v>1738</v>
      </c>
      <c r="S154" s="31" t="s">
        <v>1739</v>
      </c>
      <c r="T154" s="2">
        <v>11</v>
      </c>
      <c r="U154" s="31" t="s">
        <v>440</v>
      </c>
      <c r="V154" s="31" t="s">
        <v>1203</v>
      </c>
      <c r="W154" s="2">
        <v>100</v>
      </c>
      <c r="X154" s="31" t="s">
        <v>1558</v>
      </c>
      <c r="Y154" s="34" t="s">
        <v>14</v>
      </c>
      <c r="Z154" s="34" t="s">
        <v>260</v>
      </c>
      <c r="AA154" s="34" t="s">
        <v>274</v>
      </c>
      <c r="AB154" s="34" t="s">
        <v>89</v>
      </c>
      <c r="AC154" s="2">
        <v>179</v>
      </c>
      <c r="AD154" s="31" t="s">
        <v>1559</v>
      </c>
      <c r="AE154" s="31">
        <v>60</v>
      </c>
      <c r="AF154" s="2"/>
      <c r="AG154" s="26"/>
      <c r="AH154" s="54">
        <v>19540331</v>
      </c>
      <c r="AI154" s="54">
        <v>19540331</v>
      </c>
      <c r="AJ154" s="72" t="s">
        <v>1425</v>
      </c>
      <c r="AK154" s="20"/>
      <c r="AL154" s="160">
        <v>3</v>
      </c>
      <c r="AM154" s="90" t="s">
        <v>1560</v>
      </c>
      <c r="AN154" s="90" t="s">
        <v>1561</v>
      </c>
      <c r="AO154" s="95">
        <v>395900</v>
      </c>
      <c r="AP154" s="37">
        <v>8</v>
      </c>
      <c r="AQ154" s="90" t="s">
        <v>1562</v>
      </c>
      <c r="AR154" s="126">
        <v>3167200</v>
      </c>
      <c r="AS154" s="37"/>
      <c r="AT154" s="90">
        <v>3167200</v>
      </c>
      <c r="AU154" s="90">
        <v>3167200</v>
      </c>
      <c r="AV154" s="34" t="s">
        <v>265</v>
      </c>
      <c r="AW154" s="34" t="s">
        <v>20</v>
      </c>
      <c r="AX154" s="34" t="s">
        <v>1125</v>
      </c>
      <c r="AY154" s="34" t="s">
        <v>493</v>
      </c>
      <c r="AZ154" s="34" t="s">
        <v>521</v>
      </c>
      <c r="BA154" s="212"/>
      <c r="BB154" s="212"/>
      <c r="BC154" s="212"/>
      <c r="BD154" s="34"/>
      <c r="BE154" s="34"/>
      <c r="BF154" s="20"/>
      <c r="BG154" s="20"/>
      <c r="BH154" s="20"/>
      <c r="BI154" s="20"/>
      <c r="BJ154" s="20"/>
    </row>
    <row r="155" spans="2:62" ht="24" customHeight="1">
      <c r="B155" s="5"/>
      <c r="C155" s="6"/>
      <c r="D155" s="17"/>
      <c r="E155" s="2"/>
      <c r="F155" s="34" t="s">
        <v>1553</v>
      </c>
      <c r="G155" s="34" t="s">
        <v>1554</v>
      </c>
      <c r="H155" s="2">
        <v>72</v>
      </c>
      <c r="I155" s="2"/>
      <c r="J155" s="2" t="s">
        <v>1740</v>
      </c>
      <c r="K155" s="2" t="s">
        <v>1741</v>
      </c>
      <c r="L155" s="2">
        <v>14</v>
      </c>
      <c r="M155" s="31">
        <v>3210237</v>
      </c>
      <c r="N155" s="31" t="s">
        <v>1207</v>
      </c>
      <c r="O155" s="31" t="s">
        <v>1208</v>
      </c>
      <c r="P155" s="31" t="s">
        <v>1233</v>
      </c>
      <c r="Q155" s="31" t="s">
        <v>1234</v>
      </c>
      <c r="R155" s="2" t="s">
        <v>1742</v>
      </c>
      <c r="S155" s="31" t="s">
        <v>1743</v>
      </c>
      <c r="T155" s="2">
        <v>11</v>
      </c>
      <c r="U155" s="31" t="s">
        <v>440</v>
      </c>
      <c r="V155" s="31" t="s">
        <v>1203</v>
      </c>
      <c r="W155" s="2">
        <v>100</v>
      </c>
      <c r="X155" s="31" t="s">
        <v>1558</v>
      </c>
      <c r="Y155" s="34" t="s">
        <v>14</v>
      </c>
      <c r="Z155" s="34" t="s">
        <v>260</v>
      </c>
      <c r="AA155" s="34" t="s">
        <v>274</v>
      </c>
      <c r="AB155" s="34" t="s">
        <v>89</v>
      </c>
      <c r="AC155" s="2">
        <v>179</v>
      </c>
      <c r="AD155" s="31" t="s">
        <v>1559</v>
      </c>
      <c r="AE155" s="31">
        <v>60</v>
      </c>
      <c r="AF155" s="2"/>
      <c r="AG155" s="26"/>
      <c r="AH155" s="54">
        <v>19540331</v>
      </c>
      <c r="AI155" s="54">
        <v>19540331</v>
      </c>
      <c r="AJ155" s="72" t="s">
        <v>1425</v>
      </c>
      <c r="AK155" s="20"/>
      <c r="AL155" s="160">
        <v>3</v>
      </c>
      <c r="AM155" s="90" t="s">
        <v>1560</v>
      </c>
      <c r="AN155" s="90" t="s">
        <v>1561</v>
      </c>
      <c r="AO155" s="95">
        <v>395900</v>
      </c>
      <c r="AP155" s="37">
        <v>19</v>
      </c>
      <c r="AQ155" s="90" t="s">
        <v>1562</v>
      </c>
      <c r="AR155" s="126">
        <v>7522100</v>
      </c>
      <c r="AS155" s="37"/>
      <c r="AT155" s="90">
        <v>7522100</v>
      </c>
      <c r="AU155" s="90">
        <v>7522100</v>
      </c>
      <c r="AV155" s="34" t="s">
        <v>265</v>
      </c>
      <c r="AW155" s="34" t="s">
        <v>20</v>
      </c>
      <c r="AX155" s="34" t="s">
        <v>1125</v>
      </c>
      <c r="AY155" s="34" t="s">
        <v>493</v>
      </c>
      <c r="AZ155" s="34" t="s">
        <v>521</v>
      </c>
      <c r="BA155" s="212"/>
      <c r="BB155" s="212"/>
      <c r="BC155" s="212"/>
      <c r="BD155" s="34"/>
      <c r="BE155" s="34"/>
      <c r="BF155" s="20"/>
      <c r="BG155" s="20"/>
      <c r="BH155" s="20"/>
      <c r="BI155" s="20"/>
      <c r="BJ155" s="20"/>
    </row>
    <row r="156" spans="2:62" ht="24" customHeight="1">
      <c r="B156" s="5"/>
      <c r="C156" s="6"/>
      <c r="D156" s="17"/>
      <c r="E156" s="2"/>
      <c r="F156" s="34" t="s">
        <v>1553</v>
      </c>
      <c r="G156" s="34" t="s">
        <v>1554</v>
      </c>
      <c r="H156" s="2">
        <v>73</v>
      </c>
      <c r="I156" s="2"/>
      <c r="J156" s="2" t="s">
        <v>2609</v>
      </c>
      <c r="K156" s="2" t="s">
        <v>1744</v>
      </c>
      <c r="L156" s="2">
        <v>14</v>
      </c>
      <c r="M156" s="31">
        <v>3210237</v>
      </c>
      <c r="N156" s="31" t="s">
        <v>1207</v>
      </c>
      <c r="O156" s="31" t="s">
        <v>1208</v>
      </c>
      <c r="P156" s="31" t="s">
        <v>1233</v>
      </c>
      <c r="Q156" s="31" t="s">
        <v>1234</v>
      </c>
      <c r="R156" s="2" t="s">
        <v>1745</v>
      </c>
      <c r="S156" s="31" t="s">
        <v>1746</v>
      </c>
      <c r="T156" s="2">
        <v>11</v>
      </c>
      <c r="U156" s="31" t="s">
        <v>440</v>
      </c>
      <c r="V156" s="31" t="s">
        <v>1203</v>
      </c>
      <c r="W156" s="2">
        <v>100</v>
      </c>
      <c r="X156" s="31" t="s">
        <v>1558</v>
      </c>
      <c r="Y156" s="34" t="s">
        <v>14</v>
      </c>
      <c r="Z156" s="34" t="s">
        <v>260</v>
      </c>
      <c r="AA156" s="34" t="s">
        <v>274</v>
      </c>
      <c r="AB156" s="34" t="s">
        <v>89</v>
      </c>
      <c r="AC156" s="2">
        <v>179</v>
      </c>
      <c r="AD156" s="31" t="s">
        <v>1559</v>
      </c>
      <c r="AE156" s="31">
        <v>60</v>
      </c>
      <c r="AF156" s="2"/>
      <c r="AG156" s="26"/>
      <c r="AH156" s="54">
        <v>19540331</v>
      </c>
      <c r="AI156" s="54">
        <v>19540331</v>
      </c>
      <c r="AJ156" s="72" t="s">
        <v>1425</v>
      </c>
      <c r="AK156" s="20"/>
      <c r="AL156" s="160">
        <v>3</v>
      </c>
      <c r="AM156" s="90" t="s">
        <v>1560</v>
      </c>
      <c r="AN156" s="90" t="s">
        <v>1561</v>
      </c>
      <c r="AO156" s="95">
        <v>395900</v>
      </c>
      <c r="AP156" s="37">
        <v>8</v>
      </c>
      <c r="AQ156" s="90" t="s">
        <v>1562</v>
      </c>
      <c r="AR156" s="126">
        <v>3167200</v>
      </c>
      <c r="AS156" s="37"/>
      <c r="AT156" s="90">
        <v>3167200</v>
      </c>
      <c r="AU156" s="90">
        <v>3167200</v>
      </c>
      <c r="AV156" s="34" t="s">
        <v>265</v>
      </c>
      <c r="AW156" s="34" t="s">
        <v>20</v>
      </c>
      <c r="AX156" s="34" t="s">
        <v>1125</v>
      </c>
      <c r="AY156" s="34" t="s">
        <v>493</v>
      </c>
      <c r="AZ156" s="34" t="s">
        <v>521</v>
      </c>
      <c r="BA156" s="212"/>
      <c r="BB156" s="212"/>
      <c r="BC156" s="212"/>
      <c r="BD156" s="34"/>
      <c r="BE156" s="34"/>
      <c r="BF156" s="20"/>
      <c r="BG156" s="20"/>
      <c r="BH156" s="20"/>
      <c r="BI156" s="20"/>
      <c r="BJ156" s="20"/>
    </row>
    <row r="157" spans="2:62" ht="24" customHeight="1">
      <c r="B157" s="5"/>
      <c r="C157" s="6"/>
      <c r="D157" s="17"/>
      <c r="E157" s="2"/>
      <c r="F157" s="34" t="s">
        <v>1553</v>
      </c>
      <c r="G157" s="34" t="s">
        <v>1554</v>
      </c>
      <c r="H157" s="2">
        <v>74</v>
      </c>
      <c r="I157" s="2"/>
      <c r="J157" s="2" t="s">
        <v>2610</v>
      </c>
      <c r="K157" s="2" t="s">
        <v>1747</v>
      </c>
      <c r="L157" s="2">
        <v>14</v>
      </c>
      <c r="M157" s="31">
        <v>3210237</v>
      </c>
      <c r="N157" s="31" t="s">
        <v>1207</v>
      </c>
      <c r="O157" s="31" t="s">
        <v>1208</v>
      </c>
      <c r="P157" s="31" t="s">
        <v>1233</v>
      </c>
      <c r="Q157" s="31" t="s">
        <v>1234</v>
      </c>
      <c r="R157" s="2" t="s">
        <v>1748</v>
      </c>
      <c r="S157" s="31" t="s">
        <v>1749</v>
      </c>
      <c r="T157" s="2">
        <v>11</v>
      </c>
      <c r="U157" s="31" t="s">
        <v>440</v>
      </c>
      <c r="V157" s="31" t="s">
        <v>1203</v>
      </c>
      <c r="W157" s="2">
        <v>100</v>
      </c>
      <c r="X157" s="31" t="s">
        <v>1558</v>
      </c>
      <c r="Y157" s="34" t="s">
        <v>14</v>
      </c>
      <c r="Z157" s="34" t="s">
        <v>260</v>
      </c>
      <c r="AA157" s="34" t="s">
        <v>274</v>
      </c>
      <c r="AB157" s="34" t="s">
        <v>89</v>
      </c>
      <c r="AC157" s="2">
        <v>179</v>
      </c>
      <c r="AD157" s="31" t="s">
        <v>1559</v>
      </c>
      <c r="AE157" s="31">
        <v>60</v>
      </c>
      <c r="AF157" s="2"/>
      <c r="AG157" s="26"/>
      <c r="AH157" s="54">
        <v>19870201</v>
      </c>
      <c r="AI157" s="54">
        <v>19870201</v>
      </c>
      <c r="AJ157" s="72" t="s">
        <v>1425</v>
      </c>
      <c r="AK157" s="20"/>
      <c r="AL157" s="160">
        <v>3</v>
      </c>
      <c r="AM157" s="90" t="s">
        <v>1560</v>
      </c>
      <c r="AN157" s="90" t="s">
        <v>1561</v>
      </c>
      <c r="AO157" s="95">
        <v>395900</v>
      </c>
      <c r="AP157" s="37">
        <v>34</v>
      </c>
      <c r="AQ157" s="90" t="s">
        <v>1562</v>
      </c>
      <c r="AR157" s="126">
        <v>13460600</v>
      </c>
      <c r="AS157" s="37"/>
      <c r="AT157" s="90">
        <v>13460600</v>
      </c>
      <c r="AU157" s="90">
        <v>13460600</v>
      </c>
      <c r="AV157" s="34" t="s">
        <v>265</v>
      </c>
      <c r="AW157" s="34" t="s">
        <v>20</v>
      </c>
      <c r="AX157" s="34" t="s">
        <v>1125</v>
      </c>
      <c r="AY157" s="34" t="s">
        <v>493</v>
      </c>
      <c r="AZ157" s="34" t="s">
        <v>521</v>
      </c>
      <c r="BA157" s="212"/>
      <c r="BB157" s="212"/>
      <c r="BC157" s="212"/>
      <c r="BD157" s="34"/>
      <c r="BE157" s="34"/>
      <c r="BF157" s="20"/>
      <c r="BG157" s="20"/>
      <c r="BH157" s="20"/>
      <c r="BI157" s="20"/>
      <c r="BJ157" s="20"/>
    </row>
    <row r="158" spans="2:62" ht="24" customHeight="1">
      <c r="B158" s="5"/>
      <c r="C158" s="6"/>
      <c r="D158" s="17"/>
      <c r="E158" s="2"/>
      <c r="F158" s="34" t="s">
        <v>1553</v>
      </c>
      <c r="G158" s="34" t="s">
        <v>1554</v>
      </c>
      <c r="H158" s="2">
        <v>76</v>
      </c>
      <c r="I158" s="2"/>
      <c r="J158" s="2" t="s">
        <v>2611</v>
      </c>
      <c r="K158" s="2" t="s">
        <v>1750</v>
      </c>
      <c r="L158" s="2">
        <v>15</v>
      </c>
      <c r="M158" s="31">
        <v>3210233</v>
      </c>
      <c r="N158" s="31" t="s">
        <v>1207</v>
      </c>
      <c r="O158" s="31" t="s">
        <v>1208</v>
      </c>
      <c r="P158" s="31" t="s">
        <v>1235</v>
      </c>
      <c r="Q158" s="31" t="s">
        <v>1236</v>
      </c>
      <c r="R158" s="2" t="s">
        <v>1751</v>
      </c>
      <c r="S158" s="31" t="s">
        <v>1752</v>
      </c>
      <c r="T158" s="2">
        <v>11</v>
      </c>
      <c r="U158" s="31" t="s">
        <v>440</v>
      </c>
      <c r="V158" s="31" t="s">
        <v>1203</v>
      </c>
      <c r="W158" s="2">
        <v>100</v>
      </c>
      <c r="X158" s="31" t="s">
        <v>1558</v>
      </c>
      <c r="Y158" s="34" t="s">
        <v>14</v>
      </c>
      <c r="Z158" s="34" t="s">
        <v>260</v>
      </c>
      <c r="AA158" s="34" t="s">
        <v>274</v>
      </c>
      <c r="AB158" s="34" t="s">
        <v>89</v>
      </c>
      <c r="AC158" s="2">
        <v>179</v>
      </c>
      <c r="AD158" s="31" t="s">
        <v>1559</v>
      </c>
      <c r="AE158" s="31">
        <v>60</v>
      </c>
      <c r="AF158" s="2"/>
      <c r="AG158" s="26"/>
      <c r="AH158" s="54">
        <v>19540331</v>
      </c>
      <c r="AI158" s="54">
        <v>19540331</v>
      </c>
      <c r="AJ158" s="72" t="s">
        <v>1425</v>
      </c>
      <c r="AK158" s="20"/>
      <c r="AL158" s="160">
        <v>3</v>
      </c>
      <c r="AM158" s="90" t="s">
        <v>1560</v>
      </c>
      <c r="AN158" s="90" t="s">
        <v>1561</v>
      </c>
      <c r="AO158" s="95">
        <v>395900</v>
      </c>
      <c r="AP158" s="37">
        <v>23</v>
      </c>
      <c r="AQ158" s="90" t="s">
        <v>1562</v>
      </c>
      <c r="AR158" s="126">
        <v>9105700</v>
      </c>
      <c r="AS158" s="37"/>
      <c r="AT158" s="90">
        <v>9105700</v>
      </c>
      <c r="AU158" s="90">
        <v>9105700</v>
      </c>
      <c r="AV158" s="34" t="s">
        <v>265</v>
      </c>
      <c r="AW158" s="34" t="s">
        <v>20</v>
      </c>
      <c r="AX158" s="34" t="s">
        <v>1125</v>
      </c>
      <c r="AY158" s="34" t="s">
        <v>493</v>
      </c>
      <c r="AZ158" s="34" t="s">
        <v>521</v>
      </c>
      <c r="BA158" s="212"/>
      <c r="BB158" s="212"/>
      <c r="BC158" s="212"/>
      <c r="BD158" s="34"/>
      <c r="BE158" s="34"/>
      <c r="BF158" s="20"/>
      <c r="BG158" s="20"/>
      <c r="BH158" s="20"/>
      <c r="BI158" s="20"/>
      <c r="BJ158" s="20"/>
    </row>
    <row r="159" spans="2:62" ht="24" customHeight="1">
      <c r="B159" s="5"/>
      <c r="C159" s="6"/>
      <c r="D159" s="17"/>
      <c r="E159" s="2"/>
      <c r="F159" s="34" t="s">
        <v>1553</v>
      </c>
      <c r="G159" s="34" t="s">
        <v>1554</v>
      </c>
      <c r="H159" s="2">
        <v>77</v>
      </c>
      <c r="I159" s="2"/>
      <c r="J159" s="2" t="s">
        <v>2612</v>
      </c>
      <c r="K159" s="2" t="s">
        <v>1753</v>
      </c>
      <c r="L159" s="2">
        <v>8</v>
      </c>
      <c r="M159" s="31">
        <v>3210231</v>
      </c>
      <c r="N159" s="31" t="s">
        <v>1207</v>
      </c>
      <c r="O159" s="31" t="s">
        <v>1208</v>
      </c>
      <c r="P159" s="31" t="s">
        <v>436</v>
      </c>
      <c r="Q159" s="31" t="s">
        <v>437</v>
      </c>
      <c r="R159" s="2" t="s">
        <v>1754</v>
      </c>
      <c r="S159" s="31" t="s">
        <v>1755</v>
      </c>
      <c r="T159" s="2">
        <v>11</v>
      </c>
      <c r="U159" s="31" t="s">
        <v>440</v>
      </c>
      <c r="V159" s="31" t="s">
        <v>1203</v>
      </c>
      <c r="W159" s="2">
        <v>100</v>
      </c>
      <c r="X159" s="31" t="s">
        <v>1558</v>
      </c>
      <c r="Y159" s="34" t="s">
        <v>14</v>
      </c>
      <c r="Z159" s="34" t="s">
        <v>260</v>
      </c>
      <c r="AA159" s="34" t="s">
        <v>274</v>
      </c>
      <c r="AB159" s="34" t="s">
        <v>89</v>
      </c>
      <c r="AC159" s="2">
        <v>179</v>
      </c>
      <c r="AD159" s="31" t="s">
        <v>1559</v>
      </c>
      <c r="AE159" s="31">
        <v>60</v>
      </c>
      <c r="AF159" s="2"/>
      <c r="AG159" s="26"/>
      <c r="AH159" s="54">
        <v>19540331</v>
      </c>
      <c r="AI159" s="54">
        <v>19540331</v>
      </c>
      <c r="AJ159" s="72" t="s">
        <v>1425</v>
      </c>
      <c r="AK159" s="20"/>
      <c r="AL159" s="160">
        <v>3</v>
      </c>
      <c r="AM159" s="90" t="s">
        <v>1560</v>
      </c>
      <c r="AN159" s="90" t="s">
        <v>1561</v>
      </c>
      <c r="AO159" s="95">
        <v>395900</v>
      </c>
      <c r="AP159" s="37">
        <v>29</v>
      </c>
      <c r="AQ159" s="90" t="s">
        <v>1562</v>
      </c>
      <c r="AR159" s="126">
        <v>11481100</v>
      </c>
      <c r="AS159" s="37"/>
      <c r="AT159" s="90">
        <v>11481100</v>
      </c>
      <c r="AU159" s="90">
        <v>11481100</v>
      </c>
      <c r="AV159" s="34" t="s">
        <v>265</v>
      </c>
      <c r="AW159" s="34" t="s">
        <v>20</v>
      </c>
      <c r="AX159" s="34" t="s">
        <v>1125</v>
      </c>
      <c r="AY159" s="34" t="s">
        <v>493</v>
      </c>
      <c r="AZ159" s="34" t="s">
        <v>521</v>
      </c>
      <c r="BA159" s="212"/>
      <c r="BB159" s="212"/>
      <c r="BC159" s="212"/>
      <c r="BD159" s="34"/>
      <c r="BE159" s="34"/>
      <c r="BF159" s="20"/>
      <c r="BG159" s="20"/>
      <c r="BH159" s="20"/>
      <c r="BI159" s="20"/>
      <c r="BJ159" s="20"/>
    </row>
    <row r="160" spans="2:62" ht="24" customHeight="1">
      <c r="B160" s="5"/>
      <c r="C160" s="6"/>
      <c r="D160" s="17"/>
      <c r="E160" s="2"/>
      <c r="F160" s="34" t="s">
        <v>1553</v>
      </c>
      <c r="G160" s="34" t="s">
        <v>1554</v>
      </c>
      <c r="H160" s="2">
        <v>78</v>
      </c>
      <c r="I160" s="2"/>
      <c r="J160" s="2" t="s">
        <v>2613</v>
      </c>
      <c r="K160" s="2" t="s">
        <v>1756</v>
      </c>
      <c r="L160" s="2">
        <v>8</v>
      </c>
      <c r="M160" s="31">
        <v>3210231</v>
      </c>
      <c r="N160" s="31" t="s">
        <v>1207</v>
      </c>
      <c r="O160" s="31" t="s">
        <v>1208</v>
      </c>
      <c r="P160" s="31" t="s">
        <v>436</v>
      </c>
      <c r="Q160" s="31" t="s">
        <v>437</v>
      </c>
      <c r="R160" s="2" t="s">
        <v>1757</v>
      </c>
      <c r="S160" s="31" t="s">
        <v>1758</v>
      </c>
      <c r="T160" s="2">
        <v>11</v>
      </c>
      <c r="U160" s="31" t="s">
        <v>440</v>
      </c>
      <c r="V160" s="31" t="s">
        <v>1203</v>
      </c>
      <c r="W160" s="2">
        <v>100</v>
      </c>
      <c r="X160" s="31" t="s">
        <v>1558</v>
      </c>
      <c r="Y160" s="34" t="s">
        <v>14</v>
      </c>
      <c r="Z160" s="34" t="s">
        <v>260</v>
      </c>
      <c r="AA160" s="34" t="s">
        <v>274</v>
      </c>
      <c r="AB160" s="34" t="s">
        <v>89</v>
      </c>
      <c r="AC160" s="2">
        <v>179</v>
      </c>
      <c r="AD160" s="31" t="s">
        <v>1559</v>
      </c>
      <c r="AE160" s="31">
        <v>60</v>
      </c>
      <c r="AF160" s="2"/>
      <c r="AG160" s="26"/>
      <c r="AH160" s="54">
        <v>19540331</v>
      </c>
      <c r="AI160" s="54">
        <v>19540331</v>
      </c>
      <c r="AJ160" s="72" t="s">
        <v>1425</v>
      </c>
      <c r="AK160" s="20"/>
      <c r="AL160" s="160">
        <v>3</v>
      </c>
      <c r="AM160" s="90" t="s">
        <v>1560</v>
      </c>
      <c r="AN160" s="90" t="s">
        <v>1561</v>
      </c>
      <c r="AO160" s="95">
        <v>395900</v>
      </c>
      <c r="AP160" s="37">
        <v>36</v>
      </c>
      <c r="AQ160" s="90" t="s">
        <v>1562</v>
      </c>
      <c r="AR160" s="126">
        <v>14252400</v>
      </c>
      <c r="AS160" s="37"/>
      <c r="AT160" s="90">
        <v>14252400</v>
      </c>
      <c r="AU160" s="90">
        <v>14252400</v>
      </c>
      <c r="AV160" s="34" t="s">
        <v>265</v>
      </c>
      <c r="AW160" s="34" t="s">
        <v>20</v>
      </c>
      <c r="AX160" s="34" t="s">
        <v>1125</v>
      </c>
      <c r="AY160" s="34" t="s">
        <v>493</v>
      </c>
      <c r="AZ160" s="34" t="s">
        <v>521</v>
      </c>
      <c r="BA160" s="212"/>
      <c r="BB160" s="212"/>
      <c r="BC160" s="212"/>
      <c r="BD160" s="34"/>
      <c r="BE160" s="34"/>
      <c r="BF160" s="20"/>
      <c r="BG160" s="20"/>
      <c r="BH160" s="20"/>
      <c r="BI160" s="20"/>
      <c r="BJ160" s="20"/>
    </row>
    <row r="161" spans="2:62" ht="24" customHeight="1">
      <c r="B161" s="5"/>
      <c r="C161" s="6"/>
      <c r="D161" s="17"/>
      <c r="E161" s="2"/>
      <c r="F161" s="34" t="s">
        <v>1553</v>
      </c>
      <c r="G161" s="34" t="s">
        <v>1554</v>
      </c>
      <c r="H161" s="2">
        <v>79</v>
      </c>
      <c r="I161" s="2"/>
      <c r="J161" s="2" t="s">
        <v>2614</v>
      </c>
      <c r="K161" s="2" t="s">
        <v>1759</v>
      </c>
      <c r="L161" s="2">
        <v>8</v>
      </c>
      <c r="M161" s="31">
        <v>3210231</v>
      </c>
      <c r="N161" s="31" t="s">
        <v>1207</v>
      </c>
      <c r="O161" s="31" t="s">
        <v>1208</v>
      </c>
      <c r="P161" s="31" t="s">
        <v>436</v>
      </c>
      <c r="Q161" s="31" t="s">
        <v>437</v>
      </c>
      <c r="R161" s="2" t="s">
        <v>1760</v>
      </c>
      <c r="S161" s="31" t="s">
        <v>1761</v>
      </c>
      <c r="T161" s="2">
        <v>11</v>
      </c>
      <c r="U161" s="31" t="s">
        <v>440</v>
      </c>
      <c r="V161" s="31" t="s">
        <v>1203</v>
      </c>
      <c r="W161" s="2">
        <v>100</v>
      </c>
      <c r="X161" s="31" t="s">
        <v>1558</v>
      </c>
      <c r="Y161" s="34" t="s">
        <v>14</v>
      </c>
      <c r="Z161" s="34" t="s">
        <v>260</v>
      </c>
      <c r="AA161" s="34" t="s">
        <v>274</v>
      </c>
      <c r="AB161" s="34" t="s">
        <v>89</v>
      </c>
      <c r="AC161" s="2">
        <v>179</v>
      </c>
      <c r="AD161" s="31" t="s">
        <v>1559</v>
      </c>
      <c r="AE161" s="31">
        <v>60</v>
      </c>
      <c r="AF161" s="2"/>
      <c r="AG161" s="26"/>
      <c r="AH161" s="54">
        <v>19540331</v>
      </c>
      <c r="AI161" s="54">
        <v>19540331</v>
      </c>
      <c r="AJ161" s="72" t="s">
        <v>1425</v>
      </c>
      <c r="AK161" s="20"/>
      <c r="AL161" s="160">
        <v>3</v>
      </c>
      <c r="AM161" s="90" t="s">
        <v>1560</v>
      </c>
      <c r="AN161" s="90" t="s">
        <v>1561</v>
      </c>
      <c r="AO161" s="95">
        <v>395900</v>
      </c>
      <c r="AP161" s="37">
        <v>29</v>
      </c>
      <c r="AQ161" s="90" t="s">
        <v>1562</v>
      </c>
      <c r="AR161" s="126">
        <v>11481100</v>
      </c>
      <c r="AS161" s="37"/>
      <c r="AT161" s="90">
        <v>11481100</v>
      </c>
      <c r="AU161" s="90">
        <v>11481100</v>
      </c>
      <c r="AV161" s="34" t="s">
        <v>265</v>
      </c>
      <c r="AW161" s="34" t="s">
        <v>20</v>
      </c>
      <c r="AX161" s="34" t="s">
        <v>1125</v>
      </c>
      <c r="AY161" s="34" t="s">
        <v>493</v>
      </c>
      <c r="AZ161" s="34" t="s">
        <v>521</v>
      </c>
      <c r="BA161" s="212"/>
      <c r="BB161" s="212"/>
      <c r="BC161" s="212"/>
      <c r="BD161" s="34"/>
      <c r="BE161" s="34"/>
      <c r="BF161" s="20"/>
      <c r="BG161" s="20"/>
      <c r="BH161" s="20"/>
      <c r="BI161" s="20"/>
      <c r="BJ161" s="20"/>
    </row>
    <row r="162" spans="2:62" ht="24" customHeight="1">
      <c r="B162" s="5"/>
      <c r="C162" s="6"/>
      <c r="D162" s="17"/>
      <c r="E162" s="2"/>
      <c r="F162" s="34" t="s">
        <v>1553</v>
      </c>
      <c r="G162" s="34" t="s">
        <v>1554</v>
      </c>
      <c r="H162" s="2">
        <v>80</v>
      </c>
      <c r="I162" s="2"/>
      <c r="J162" s="2" t="s">
        <v>2615</v>
      </c>
      <c r="K162" s="2" t="s">
        <v>1762</v>
      </c>
      <c r="L162" s="2">
        <v>8</v>
      </c>
      <c r="M162" s="31">
        <v>3210231</v>
      </c>
      <c r="N162" s="31" t="s">
        <v>1207</v>
      </c>
      <c r="O162" s="31" t="s">
        <v>1208</v>
      </c>
      <c r="P162" s="31" t="s">
        <v>436</v>
      </c>
      <c r="Q162" s="31" t="s">
        <v>437</v>
      </c>
      <c r="R162" s="2" t="s">
        <v>1763</v>
      </c>
      <c r="S162" s="31" t="s">
        <v>1764</v>
      </c>
      <c r="T162" s="2">
        <v>11</v>
      </c>
      <c r="U162" s="31" t="s">
        <v>440</v>
      </c>
      <c r="V162" s="31" t="s">
        <v>1203</v>
      </c>
      <c r="W162" s="2">
        <v>100</v>
      </c>
      <c r="X162" s="31" t="s">
        <v>1558</v>
      </c>
      <c r="Y162" s="34" t="s">
        <v>14</v>
      </c>
      <c r="Z162" s="34" t="s">
        <v>260</v>
      </c>
      <c r="AA162" s="34" t="s">
        <v>274</v>
      </c>
      <c r="AB162" s="34" t="s">
        <v>89</v>
      </c>
      <c r="AC162" s="2">
        <v>179</v>
      </c>
      <c r="AD162" s="31" t="s">
        <v>1559</v>
      </c>
      <c r="AE162" s="31">
        <v>60</v>
      </c>
      <c r="AF162" s="2"/>
      <c r="AG162" s="26"/>
      <c r="AH162" s="54">
        <v>19540331</v>
      </c>
      <c r="AI162" s="54">
        <v>19540331</v>
      </c>
      <c r="AJ162" s="72" t="s">
        <v>1425</v>
      </c>
      <c r="AK162" s="20"/>
      <c r="AL162" s="160">
        <v>3</v>
      </c>
      <c r="AM162" s="90" t="s">
        <v>1560</v>
      </c>
      <c r="AN162" s="90" t="s">
        <v>1561</v>
      </c>
      <c r="AO162" s="95">
        <v>395900</v>
      </c>
      <c r="AP162" s="37">
        <v>53</v>
      </c>
      <c r="AQ162" s="90" t="s">
        <v>1562</v>
      </c>
      <c r="AR162" s="126">
        <v>20982700</v>
      </c>
      <c r="AS162" s="37"/>
      <c r="AT162" s="90">
        <v>20982700</v>
      </c>
      <c r="AU162" s="90">
        <v>20982700</v>
      </c>
      <c r="AV162" s="34" t="s">
        <v>265</v>
      </c>
      <c r="AW162" s="34" t="s">
        <v>20</v>
      </c>
      <c r="AX162" s="34" t="s">
        <v>1125</v>
      </c>
      <c r="AY162" s="34" t="s">
        <v>493</v>
      </c>
      <c r="AZ162" s="34" t="s">
        <v>521</v>
      </c>
      <c r="BA162" s="212"/>
      <c r="BB162" s="212"/>
      <c r="BC162" s="212"/>
      <c r="BD162" s="34"/>
      <c r="BE162" s="34"/>
      <c r="BF162" s="20"/>
      <c r="BG162" s="20"/>
      <c r="BH162" s="20"/>
      <c r="BI162" s="20"/>
      <c r="BJ162" s="20"/>
    </row>
    <row r="163" spans="2:62" ht="24" customHeight="1">
      <c r="B163" s="5"/>
      <c r="C163" s="6"/>
      <c r="D163" s="17"/>
      <c r="E163" s="2"/>
      <c r="F163" s="34" t="s">
        <v>1553</v>
      </c>
      <c r="G163" s="34" t="s">
        <v>1554</v>
      </c>
      <c r="H163" s="2">
        <v>81</v>
      </c>
      <c r="I163" s="2"/>
      <c r="J163" s="2" t="s">
        <v>2616</v>
      </c>
      <c r="K163" s="2" t="s">
        <v>1765</v>
      </c>
      <c r="L163" s="2">
        <v>9</v>
      </c>
      <c r="M163" s="31">
        <v>3210207</v>
      </c>
      <c r="N163" s="31" t="s">
        <v>1207</v>
      </c>
      <c r="O163" s="31" t="s">
        <v>1208</v>
      </c>
      <c r="P163" s="31" t="s">
        <v>1223</v>
      </c>
      <c r="Q163" s="31" t="s">
        <v>1224</v>
      </c>
      <c r="R163" s="2" t="s">
        <v>1766</v>
      </c>
      <c r="S163" s="31" t="s">
        <v>1767</v>
      </c>
      <c r="T163" s="2">
        <v>11</v>
      </c>
      <c r="U163" s="31" t="s">
        <v>440</v>
      </c>
      <c r="V163" s="31" t="s">
        <v>1203</v>
      </c>
      <c r="W163" s="2">
        <v>100</v>
      </c>
      <c r="X163" s="31" t="s">
        <v>1558</v>
      </c>
      <c r="Y163" s="34" t="s">
        <v>14</v>
      </c>
      <c r="Z163" s="34" t="s">
        <v>260</v>
      </c>
      <c r="AA163" s="34" t="s">
        <v>274</v>
      </c>
      <c r="AB163" s="34" t="s">
        <v>89</v>
      </c>
      <c r="AC163" s="2">
        <v>179</v>
      </c>
      <c r="AD163" s="31" t="s">
        <v>1559</v>
      </c>
      <c r="AE163" s="31">
        <v>60</v>
      </c>
      <c r="AF163" s="2"/>
      <c r="AG163" s="26"/>
      <c r="AH163" s="54">
        <v>19540331</v>
      </c>
      <c r="AI163" s="54">
        <v>19540331</v>
      </c>
      <c r="AJ163" s="72" t="s">
        <v>1425</v>
      </c>
      <c r="AK163" s="20"/>
      <c r="AL163" s="160">
        <v>3</v>
      </c>
      <c r="AM163" s="90" t="s">
        <v>1560</v>
      </c>
      <c r="AN163" s="90" t="s">
        <v>1561</v>
      </c>
      <c r="AO163" s="95">
        <v>395900</v>
      </c>
      <c r="AP163" s="37">
        <v>34</v>
      </c>
      <c r="AQ163" s="90" t="s">
        <v>1562</v>
      </c>
      <c r="AR163" s="126">
        <v>13460600</v>
      </c>
      <c r="AS163" s="37"/>
      <c r="AT163" s="90">
        <v>13460600</v>
      </c>
      <c r="AU163" s="90">
        <v>13460600</v>
      </c>
      <c r="AV163" s="34" t="s">
        <v>265</v>
      </c>
      <c r="AW163" s="34" t="s">
        <v>20</v>
      </c>
      <c r="AX163" s="34" t="s">
        <v>1125</v>
      </c>
      <c r="AY163" s="34" t="s">
        <v>493</v>
      </c>
      <c r="AZ163" s="34" t="s">
        <v>521</v>
      </c>
      <c r="BA163" s="212"/>
      <c r="BB163" s="212"/>
      <c r="BC163" s="212"/>
      <c r="BD163" s="34"/>
      <c r="BE163" s="34"/>
      <c r="BF163" s="20"/>
      <c r="BG163" s="20"/>
      <c r="BH163" s="20"/>
      <c r="BI163" s="20"/>
      <c r="BJ163" s="20"/>
    </row>
    <row r="164" spans="2:62" ht="24" customHeight="1">
      <c r="B164" s="5"/>
      <c r="C164" s="6"/>
      <c r="D164" s="17"/>
      <c r="E164" s="2"/>
      <c r="F164" s="34" t="s">
        <v>1553</v>
      </c>
      <c r="G164" s="34" t="s">
        <v>1554</v>
      </c>
      <c r="H164" s="2">
        <v>82</v>
      </c>
      <c r="I164" s="2"/>
      <c r="J164" s="2" t="s">
        <v>2617</v>
      </c>
      <c r="K164" s="2" t="s">
        <v>1768</v>
      </c>
      <c r="L164" s="2">
        <v>31</v>
      </c>
      <c r="M164" s="31">
        <v>3210201</v>
      </c>
      <c r="N164" s="31" t="s">
        <v>1207</v>
      </c>
      <c r="O164" s="31" t="s">
        <v>1208</v>
      </c>
      <c r="P164" s="31" t="s">
        <v>1267</v>
      </c>
      <c r="Q164" s="31" t="s">
        <v>1268</v>
      </c>
      <c r="R164" s="2" t="s">
        <v>1769</v>
      </c>
      <c r="S164" s="31" t="s">
        <v>1770</v>
      </c>
      <c r="T164" s="2">
        <v>11</v>
      </c>
      <c r="U164" s="31" t="s">
        <v>440</v>
      </c>
      <c r="V164" s="31" t="s">
        <v>1203</v>
      </c>
      <c r="W164" s="2">
        <v>100</v>
      </c>
      <c r="X164" s="31" t="s">
        <v>1558</v>
      </c>
      <c r="Y164" s="34" t="s">
        <v>14</v>
      </c>
      <c r="Z164" s="34" t="s">
        <v>260</v>
      </c>
      <c r="AA164" s="34" t="s">
        <v>274</v>
      </c>
      <c r="AB164" s="34" t="s">
        <v>89</v>
      </c>
      <c r="AC164" s="2">
        <v>179</v>
      </c>
      <c r="AD164" s="31" t="s">
        <v>1559</v>
      </c>
      <c r="AE164" s="31">
        <v>60</v>
      </c>
      <c r="AF164" s="2"/>
      <c r="AG164" s="26"/>
      <c r="AH164" s="54">
        <v>19540331</v>
      </c>
      <c r="AI164" s="54">
        <v>19540331</v>
      </c>
      <c r="AJ164" s="72" t="s">
        <v>1425</v>
      </c>
      <c r="AK164" s="20"/>
      <c r="AL164" s="160">
        <v>3</v>
      </c>
      <c r="AM164" s="90" t="s">
        <v>1560</v>
      </c>
      <c r="AN164" s="90" t="s">
        <v>1561</v>
      </c>
      <c r="AO164" s="95">
        <v>395900</v>
      </c>
      <c r="AP164" s="37">
        <v>10</v>
      </c>
      <c r="AQ164" s="90" t="s">
        <v>1562</v>
      </c>
      <c r="AR164" s="126">
        <v>3959000</v>
      </c>
      <c r="AS164" s="37"/>
      <c r="AT164" s="90">
        <v>3959000</v>
      </c>
      <c r="AU164" s="90">
        <v>3959000</v>
      </c>
      <c r="AV164" s="34" t="s">
        <v>265</v>
      </c>
      <c r="AW164" s="34" t="s">
        <v>20</v>
      </c>
      <c r="AX164" s="34" t="s">
        <v>1125</v>
      </c>
      <c r="AY164" s="34" t="s">
        <v>493</v>
      </c>
      <c r="AZ164" s="34" t="s">
        <v>521</v>
      </c>
      <c r="BA164" s="212"/>
      <c r="BB164" s="212"/>
      <c r="BC164" s="212"/>
      <c r="BD164" s="34"/>
      <c r="BE164" s="34"/>
      <c r="BF164" s="20"/>
      <c r="BG164" s="20"/>
      <c r="BH164" s="20"/>
      <c r="BI164" s="20"/>
      <c r="BJ164" s="20"/>
    </row>
    <row r="165" spans="2:62" ht="24" customHeight="1">
      <c r="B165" s="5"/>
      <c r="C165" s="6"/>
      <c r="D165" s="17"/>
      <c r="E165" s="2"/>
      <c r="F165" s="34" t="s">
        <v>1553</v>
      </c>
      <c r="G165" s="34" t="s">
        <v>1554</v>
      </c>
      <c r="H165" s="2">
        <v>83</v>
      </c>
      <c r="I165" s="2"/>
      <c r="J165" s="2" t="s">
        <v>2618</v>
      </c>
      <c r="K165" s="2" t="s">
        <v>1771</v>
      </c>
      <c r="L165" s="2">
        <v>31</v>
      </c>
      <c r="M165" s="31">
        <v>3210201</v>
      </c>
      <c r="N165" s="31" t="s">
        <v>1207</v>
      </c>
      <c r="O165" s="31" t="s">
        <v>1208</v>
      </c>
      <c r="P165" s="31" t="s">
        <v>1267</v>
      </c>
      <c r="Q165" s="31" t="s">
        <v>1268</v>
      </c>
      <c r="R165" s="2" t="s">
        <v>1772</v>
      </c>
      <c r="S165" s="31" t="s">
        <v>1773</v>
      </c>
      <c r="T165" s="2">
        <v>11</v>
      </c>
      <c r="U165" s="31" t="s">
        <v>440</v>
      </c>
      <c r="V165" s="31" t="s">
        <v>1203</v>
      </c>
      <c r="W165" s="2">
        <v>100</v>
      </c>
      <c r="X165" s="31" t="s">
        <v>1558</v>
      </c>
      <c r="Y165" s="34" t="s">
        <v>14</v>
      </c>
      <c r="Z165" s="34" t="s">
        <v>260</v>
      </c>
      <c r="AA165" s="34" t="s">
        <v>274</v>
      </c>
      <c r="AB165" s="34" t="s">
        <v>89</v>
      </c>
      <c r="AC165" s="2">
        <v>179</v>
      </c>
      <c r="AD165" s="31" t="s">
        <v>1559</v>
      </c>
      <c r="AE165" s="31">
        <v>60</v>
      </c>
      <c r="AF165" s="2"/>
      <c r="AG165" s="26"/>
      <c r="AH165" s="54">
        <v>19540331</v>
      </c>
      <c r="AI165" s="54">
        <v>19540331</v>
      </c>
      <c r="AJ165" s="72" t="s">
        <v>1425</v>
      </c>
      <c r="AK165" s="20"/>
      <c r="AL165" s="160">
        <v>3</v>
      </c>
      <c r="AM165" s="90" t="s">
        <v>1560</v>
      </c>
      <c r="AN165" s="90" t="s">
        <v>1561</v>
      </c>
      <c r="AO165" s="95">
        <v>395900</v>
      </c>
      <c r="AP165" s="37">
        <v>10</v>
      </c>
      <c r="AQ165" s="90" t="s">
        <v>1562</v>
      </c>
      <c r="AR165" s="126">
        <v>3959000</v>
      </c>
      <c r="AS165" s="37"/>
      <c r="AT165" s="90">
        <v>3959000</v>
      </c>
      <c r="AU165" s="90">
        <v>3959000</v>
      </c>
      <c r="AV165" s="34" t="s">
        <v>265</v>
      </c>
      <c r="AW165" s="34" t="s">
        <v>20</v>
      </c>
      <c r="AX165" s="34" t="s">
        <v>1125</v>
      </c>
      <c r="AY165" s="34" t="s">
        <v>493</v>
      </c>
      <c r="AZ165" s="34" t="s">
        <v>521</v>
      </c>
      <c r="BA165" s="212"/>
      <c r="BB165" s="212"/>
      <c r="BC165" s="212"/>
      <c r="BD165" s="34"/>
      <c r="BE165" s="34"/>
      <c r="BF165" s="20"/>
      <c r="BG165" s="20"/>
      <c r="BH165" s="20"/>
      <c r="BI165" s="20"/>
      <c r="BJ165" s="20"/>
    </row>
    <row r="166" spans="2:62" ht="24" customHeight="1">
      <c r="B166" s="5"/>
      <c r="C166" s="6"/>
      <c r="D166" s="17"/>
      <c r="E166" s="2"/>
      <c r="F166" s="34" t="s">
        <v>1553</v>
      </c>
      <c r="G166" s="34" t="s">
        <v>1554</v>
      </c>
      <c r="H166" s="2">
        <v>84</v>
      </c>
      <c r="I166" s="2"/>
      <c r="J166" s="2" t="s">
        <v>2619</v>
      </c>
      <c r="K166" s="2" t="s">
        <v>1774</v>
      </c>
      <c r="L166" s="2">
        <v>31</v>
      </c>
      <c r="M166" s="31">
        <v>3210201</v>
      </c>
      <c r="N166" s="31" t="s">
        <v>1207</v>
      </c>
      <c r="O166" s="31" t="s">
        <v>1208</v>
      </c>
      <c r="P166" s="31" t="s">
        <v>1267</v>
      </c>
      <c r="Q166" s="31" t="s">
        <v>1268</v>
      </c>
      <c r="R166" s="2" t="s">
        <v>1775</v>
      </c>
      <c r="S166" s="31" t="s">
        <v>1776</v>
      </c>
      <c r="T166" s="2">
        <v>11</v>
      </c>
      <c r="U166" s="31" t="s">
        <v>440</v>
      </c>
      <c r="V166" s="31" t="s">
        <v>1203</v>
      </c>
      <c r="W166" s="2">
        <v>100</v>
      </c>
      <c r="X166" s="31" t="s">
        <v>1558</v>
      </c>
      <c r="Y166" s="34" t="s">
        <v>14</v>
      </c>
      <c r="Z166" s="34" t="s">
        <v>260</v>
      </c>
      <c r="AA166" s="34" t="s">
        <v>274</v>
      </c>
      <c r="AB166" s="34" t="s">
        <v>89</v>
      </c>
      <c r="AC166" s="2">
        <v>179</v>
      </c>
      <c r="AD166" s="31" t="s">
        <v>1559</v>
      </c>
      <c r="AE166" s="31">
        <v>60</v>
      </c>
      <c r="AF166" s="2"/>
      <c r="AG166" s="26"/>
      <c r="AH166" s="54">
        <v>19540331</v>
      </c>
      <c r="AI166" s="54">
        <v>19540331</v>
      </c>
      <c r="AJ166" s="72" t="s">
        <v>1425</v>
      </c>
      <c r="AK166" s="20"/>
      <c r="AL166" s="160">
        <v>3</v>
      </c>
      <c r="AM166" s="90" t="s">
        <v>1560</v>
      </c>
      <c r="AN166" s="90" t="s">
        <v>1561</v>
      </c>
      <c r="AO166" s="95">
        <v>395900</v>
      </c>
      <c r="AP166" s="37">
        <v>7</v>
      </c>
      <c r="AQ166" s="90" t="s">
        <v>1562</v>
      </c>
      <c r="AR166" s="126">
        <v>2771300</v>
      </c>
      <c r="AS166" s="37"/>
      <c r="AT166" s="90">
        <v>2771300</v>
      </c>
      <c r="AU166" s="90">
        <v>2771300</v>
      </c>
      <c r="AV166" s="34" t="s">
        <v>265</v>
      </c>
      <c r="AW166" s="34" t="s">
        <v>20</v>
      </c>
      <c r="AX166" s="34" t="s">
        <v>1125</v>
      </c>
      <c r="AY166" s="34" t="s">
        <v>493</v>
      </c>
      <c r="AZ166" s="34" t="s">
        <v>521</v>
      </c>
      <c r="BA166" s="212"/>
      <c r="BB166" s="212"/>
      <c r="BC166" s="212"/>
      <c r="BD166" s="34"/>
      <c r="BE166" s="34"/>
      <c r="BF166" s="20"/>
      <c r="BG166" s="20"/>
      <c r="BH166" s="20"/>
      <c r="BI166" s="20"/>
      <c r="BJ166" s="20"/>
    </row>
    <row r="167" spans="2:62" ht="24" customHeight="1">
      <c r="B167" s="5"/>
      <c r="C167" s="6"/>
      <c r="D167" s="17"/>
      <c r="E167" s="2"/>
      <c r="F167" s="34" t="s">
        <v>1553</v>
      </c>
      <c r="G167" s="34" t="s">
        <v>1554</v>
      </c>
      <c r="H167" s="2">
        <v>85</v>
      </c>
      <c r="I167" s="2"/>
      <c r="J167" s="2" t="s">
        <v>2620</v>
      </c>
      <c r="K167" s="2" t="s">
        <v>1777</v>
      </c>
      <c r="L167" s="2">
        <v>31</v>
      </c>
      <c r="M167" s="31">
        <v>3210201</v>
      </c>
      <c r="N167" s="31" t="s">
        <v>1207</v>
      </c>
      <c r="O167" s="31" t="s">
        <v>1208</v>
      </c>
      <c r="P167" s="31" t="s">
        <v>1267</v>
      </c>
      <c r="Q167" s="31" t="s">
        <v>1268</v>
      </c>
      <c r="R167" s="2" t="s">
        <v>1778</v>
      </c>
      <c r="S167" s="31" t="s">
        <v>1779</v>
      </c>
      <c r="T167" s="2">
        <v>11</v>
      </c>
      <c r="U167" s="31" t="s">
        <v>440</v>
      </c>
      <c r="V167" s="31" t="s">
        <v>1203</v>
      </c>
      <c r="W167" s="2">
        <v>100</v>
      </c>
      <c r="X167" s="31" t="s">
        <v>1558</v>
      </c>
      <c r="Y167" s="34" t="s">
        <v>14</v>
      </c>
      <c r="Z167" s="34" t="s">
        <v>260</v>
      </c>
      <c r="AA167" s="34" t="s">
        <v>274</v>
      </c>
      <c r="AB167" s="34" t="s">
        <v>89</v>
      </c>
      <c r="AC167" s="2">
        <v>179</v>
      </c>
      <c r="AD167" s="31" t="s">
        <v>1559</v>
      </c>
      <c r="AE167" s="31">
        <v>60</v>
      </c>
      <c r="AF167" s="2"/>
      <c r="AG167" s="26"/>
      <c r="AH167" s="54">
        <v>19540331</v>
      </c>
      <c r="AI167" s="54">
        <v>19540331</v>
      </c>
      <c r="AJ167" s="72" t="s">
        <v>1425</v>
      </c>
      <c r="AK167" s="20"/>
      <c r="AL167" s="160">
        <v>3</v>
      </c>
      <c r="AM167" s="90" t="s">
        <v>1560</v>
      </c>
      <c r="AN167" s="90" t="s">
        <v>1561</v>
      </c>
      <c r="AO167" s="95">
        <v>395900</v>
      </c>
      <c r="AP167" s="37">
        <v>4</v>
      </c>
      <c r="AQ167" s="90" t="s">
        <v>1562</v>
      </c>
      <c r="AR167" s="126">
        <v>1583600</v>
      </c>
      <c r="AS167" s="37"/>
      <c r="AT167" s="90">
        <v>1583600</v>
      </c>
      <c r="AU167" s="90">
        <v>1583600</v>
      </c>
      <c r="AV167" s="34" t="s">
        <v>265</v>
      </c>
      <c r="AW167" s="34" t="s">
        <v>20</v>
      </c>
      <c r="AX167" s="34" t="s">
        <v>1125</v>
      </c>
      <c r="AY167" s="34" t="s">
        <v>493</v>
      </c>
      <c r="AZ167" s="34" t="s">
        <v>521</v>
      </c>
      <c r="BA167" s="212"/>
      <c r="BB167" s="212"/>
      <c r="BC167" s="212"/>
      <c r="BD167" s="34"/>
      <c r="BE167" s="34"/>
      <c r="BF167" s="20"/>
      <c r="BG167" s="20"/>
      <c r="BH167" s="20"/>
      <c r="BI167" s="20"/>
      <c r="BJ167" s="20"/>
    </row>
    <row r="168" spans="2:62" ht="24" customHeight="1">
      <c r="B168" s="5"/>
      <c r="C168" s="6"/>
      <c r="D168" s="17"/>
      <c r="E168" s="2"/>
      <c r="F168" s="34" t="s">
        <v>1553</v>
      </c>
      <c r="G168" s="34" t="s">
        <v>1554</v>
      </c>
      <c r="H168" s="2">
        <v>86</v>
      </c>
      <c r="I168" s="2"/>
      <c r="J168" s="2" t="s">
        <v>2621</v>
      </c>
      <c r="K168" s="2" t="s">
        <v>1780</v>
      </c>
      <c r="L168" s="2">
        <v>31</v>
      </c>
      <c r="M168" s="31">
        <v>3210201</v>
      </c>
      <c r="N168" s="31" t="s">
        <v>1207</v>
      </c>
      <c r="O168" s="31" t="s">
        <v>1208</v>
      </c>
      <c r="P168" s="31" t="s">
        <v>1267</v>
      </c>
      <c r="Q168" s="31" t="s">
        <v>1268</v>
      </c>
      <c r="R168" s="2" t="s">
        <v>1781</v>
      </c>
      <c r="S168" s="31" t="s">
        <v>1782</v>
      </c>
      <c r="T168" s="2">
        <v>11</v>
      </c>
      <c r="U168" s="31" t="s">
        <v>440</v>
      </c>
      <c r="V168" s="31" t="s">
        <v>1203</v>
      </c>
      <c r="W168" s="2">
        <v>100</v>
      </c>
      <c r="X168" s="31" t="s">
        <v>1558</v>
      </c>
      <c r="Y168" s="34" t="s">
        <v>14</v>
      </c>
      <c r="Z168" s="34" t="s">
        <v>260</v>
      </c>
      <c r="AA168" s="34" t="s">
        <v>274</v>
      </c>
      <c r="AB168" s="34" t="s">
        <v>89</v>
      </c>
      <c r="AC168" s="2">
        <v>179</v>
      </c>
      <c r="AD168" s="31" t="s">
        <v>1559</v>
      </c>
      <c r="AE168" s="31">
        <v>60</v>
      </c>
      <c r="AF168" s="2"/>
      <c r="AG168" s="26"/>
      <c r="AH168" s="54">
        <v>19540331</v>
      </c>
      <c r="AI168" s="54">
        <v>19540331</v>
      </c>
      <c r="AJ168" s="72" t="s">
        <v>1425</v>
      </c>
      <c r="AK168" s="20"/>
      <c r="AL168" s="160">
        <v>3</v>
      </c>
      <c r="AM168" s="90" t="s">
        <v>1560</v>
      </c>
      <c r="AN168" s="90" t="s">
        <v>1561</v>
      </c>
      <c r="AO168" s="95">
        <v>395900</v>
      </c>
      <c r="AP168" s="37">
        <v>8</v>
      </c>
      <c r="AQ168" s="90" t="s">
        <v>1562</v>
      </c>
      <c r="AR168" s="126">
        <v>3167200</v>
      </c>
      <c r="AS168" s="37"/>
      <c r="AT168" s="90">
        <v>3167200</v>
      </c>
      <c r="AU168" s="90">
        <v>3167200</v>
      </c>
      <c r="AV168" s="34" t="s">
        <v>265</v>
      </c>
      <c r="AW168" s="34" t="s">
        <v>20</v>
      </c>
      <c r="AX168" s="34" t="s">
        <v>1125</v>
      </c>
      <c r="AY168" s="34" t="s">
        <v>493</v>
      </c>
      <c r="AZ168" s="34" t="s">
        <v>521</v>
      </c>
      <c r="BA168" s="212"/>
      <c r="BB168" s="212"/>
      <c r="BC168" s="212"/>
      <c r="BD168" s="34"/>
      <c r="BE168" s="34"/>
      <c r="BF168" s="20"/>
      <c r="BG168" s="20"/>
      <c r="BH168" s="20"/>
      <c r="BI168" s="20"/>
      <c r="BJ168" s="20"/>
    </row>
    <row r="169" spans="2:62" ht="24" customHeight="1">
      <c r="B169" s="5"/>
      <c r="C169" s="6"/>
      <c r="D169" s="17"/>
      <c r="E169" s="2"/>
      <c r="F169" s="34" t="s">
        <v>1553</v>
      </c>
      <c r="G169" s="34" t="s">
        <v>1554</v>
      </c>
      <c r="H169" s="2">
        <v>87</v>
      </c>
      <c r="I169" s="2"/>
      <c r="J169" s="2" t="s">
        <v>2622</v>
      </c>
      <c r="K169" s="2" t="s">
        <v>1783</v>
      </c>
      <c r="L169" s="2">
        <v>31</v>
      </c>
      <c r="M169" s="31">
        <v>3210201</v>
      </c>
      <c r="N169" s="31" t="s">
        <v>1207</v>
      </c>
      <c r="O169" s="31" t="s">
        <v>1208</v>
      </c>
      <c r="P169" s="31" t="s">
        <v>1267</v>
      </c>
      <c r="Q169" s="31" t="s">
        <v>1268</v>
      </c>
      <c r="R169" s="2" t="s">
        <v>1784</v>
      </c>
      <c r="S169" s="31" t="s">
        <v>1785</v>
      </c>
      <c r="T169" s="2">
        <v>11</v>
      </c>
      <c r="U169" s="31" t="s">
        <v>440</v>
      </c>
      <c r="V169" s="31" t="s">
        <v>1203</v>
      </c>
      <c r="W169" s="2">
        <v>100</v>
      </c>
      <c r="X169" s="31" t="s">
        <v>1558</v>
      </c>
      <c r="Y169" s="34" t="s">
        <v>14</v>
      </c>
      <c r="Z169" s="34" t="s">
        <v>260</v>
      </c>
      <c r="AA169" s="34" t="s">
        <v>274</v>
      </c>
      <c r="AB169" s="34" t="s">
        <v>89</v>
      </c>
      <c r="AC169" s="2">
        <v>179</v>
      </c>
      <c r="AD169" s="31" t="s">
        <v>1559</v>
      </c>
      <c r="AE169" s="31">
        <v>60</v>
      </c>
      <c r="AF169" s="2"/>
      <c r="AG169" s="26"/>
      <c r="AH169" s="54">
        <v>19540331</v>
      </c>
      <c r="AI169" s="54">
        <v>19540331</v>
      </c>
      <c r="AJ169" s="72" t="s">
        <v>1425</v>
      </c>
      <c r="AK169" s="20"/>
      <c r="AL169" s="160">
        <v>3</v>
      </c>
      <c r="AM169" s="90" t="s">
        <v>1560</v>
      </c>
      <c r="AN169" s="90" t="s">
        <v>1561</v>
      </c>
      <c r="AO169" s="95">
        <v>395900</v>
      </c>
      <c r="AP169" s="37">
        <v>5</v>
      </c>
      <c r="AQ169" s="90" t="s">
        <v>1562</v>
      </c>
      <c r="AR169" s="126">
        <v>1979500</v>
      </c>
      <c r="AS169" s="37"/>
      <c r="AT169" s="90">
        <v>1979500</v>
      </c>
      <c r="AU169" s="90">
        <v>1979500</v>
      </c>
      <c r="AV169" s="34" t="s">
        <v>265</v>
      </c>
      <c r="AW169" s="34" t="s">
        <v>20</v>
      </c>
      <c r="AX169" s="34" t="s">
        <v>1125</v>
      </c>
      <c r="AY169" s="34" t="s">
        <v>493</v>
      </c>
      <c r="AZ169" s="34" t="s">
        <v>521</v>
      </c>
      <c r="BA169" s="212"/>
      <c r="BB169" s="212"/>
      <c r="BC169" s="212"/>
      <c r="BD169" s="34"/>
      <c r="BE169" s="34"/>
      <c r="BF169" s="20"/>
      <c r="BG169" s="20"/>
      <c r="BH169" s="20"/>
      <c r="BI169" s="20"/>
      <c r="BJ169" s="20"/>
    </row>
    <row r="170" spans="2:62" ht="24" customHeight="1">
      <c r="B170" s="5"/>
      <c r="C170" s="6"/>
      <c r="D170" s="17"/>
      <c r="E170" s="2"/>
      <c r="F170" s="34" t="s">
        <v>1553</v>
      </c>
      <c r="G170" s="34" t="s">
        <v>1554</v>
      </c>
      <c r="H170" s="2">
        <v>88</v>
      </c>
      <c r="I170" s="2"/>
      <c r="J170" s="2" t="s">
        <v>2623</v>
      </c>
      <c r="K170" s="2" t="s">
        <v>1786</v>
      </c>
      <c r="L170" s="2">
        <v>31</v>
      </c>
      <c r="M170" s="31">
        <v>3210201</v>
      </c>
      <c r="N170" s="31" t="s">
        <v>1207</v>
      </c>
      <c r="O170" s="31" t="s">
        <v>1208</v>
      </c>
      <c r="P170" s="31" t="s">
        <v>1267</v>
      </c>
      <c r="Q170" s="31" t="s">
        <v>1268</v>
      </c>
      <c r="R170" s="2" t="s">
        <v>1787</v>
      </c>
      <c r="S170" s="31" t="s">
        <v>1788</v>
      </c>
      <c r="T170" s="2">
        <v>11</v>
      </c>
      <c r="U170" s="31" t="s">
        <v>440</v>
      </c>
      <c r="V170" s="31" t="s">
        <v>1203</v>
      </c>
      <c r="W170" s="2">
        <v>100</v>
      </c>
      <c r="X170" s="31" t="s">
        <v>1558</v>
      </c>
      <c r="Y170" s="34" t="s">
        <v>14</v>
      </c>
      <c r="Z170" s="34" t="s">
        <v>260</v>
      </c>
      <c r="AA170" s="34" t="s">
        <v>274</v>
      </c>
      <c r="AB170" s="34" t="s">
        <v>89</v>
      </c>
      <c r="AC170" s="2">
        <v>179</v>
      </c>
      <c r="AD170" s="31" t="s">
        <v>1559</v>
      </c>
      <c r="AE170" s="31">
        <v>60</v>
      </c>
      <c r="AF170" s="2"/>
      <c r="AG170" s="26"/>
      <c r="AH170" s="54">
        <v>19540331</v>
      </c>
      <c r="AI170" s="54">
        <v>19540331</v>
      </c>
      <c r="AJ170" s="72" t="s">
        <v>1425</v>
      </c>
      <c r="AK170" s="20"/>
      <c r="AL170" s="160">
        <v>3</v>
      </c>
      <c r="AM170" s="90" t="s">
        <v>1560</v>
      </c>
      <c r="AN170" s="90" t="s">
        <v>1561</v>
      </c>
      <c r="AO170" s="95">
        <v>395900</v>
      </c>
      <c r="AP170" s="37">
        <v>4</v>
      </c>
      <c r="AQ170" s="90" t="s">
        <v>1562</v>
      </c>
      <c r="AR170" s="126">
        <v>1583600</v>
      </c>
      <c r="AS170" s="37"/>
      <c r="AT170" s="90">
        <v>1583600</v>
      </c>
      <c r="AU170" s="90">
        <v>1583600</v>
      </c>
      <c r="AV170" s="34" t="s">
        <v>265</v>
      </c>
      <c r="AW170" s="34" t="s">
        <v>20</v>
      </c>
      <c r="AX170" s="34" t="s">
        <v>1125</v>
      </c>
      <c r="AY170" s="34" t="s">
        <v>493</v>
      </c>
      <c r="AZ170" s="34" t="s">
        <v>521</v>
      </c>
      <c r="BA170" s="212"/>
      <c r="BB170" s="212"/>
      <c r="BC170" s="212"/>
      <c r="BD170" s="34"/>
      <c r="BE170" s="34"/>
      <c r="BF170" s="20"/>
      <c r="BG170" s="20"/>
      <c r="BH170" s="20"/>
      <c r="BI170" s="20"/>
      <c r="BJ170" s="20"/>
    </row>
    <row r="171" spans="2:62" ht="24" customHeight="1">
      <c r="B171" s="5"/>
      <c r="C171" s="6"/>
      <c r="D171" s="17"/>
      <c r="E171" s="2"/>
      <c r="F171" s="34" t="s">
        <v>1553</v>
      </c>
      <c r="G171" s="34" t="s">
        <v>1554</v>
      </c>
      <c r="H171" s="2">
        <v>89</v>
      </c>
      <c r="I171" s="2"/>
      <c r="J171" s="2" t="s">
        <v>2624</v>
      </c>
      <c r="K171" s="2" t="s">
        <v>1789</v>
      </c>
      <c r="L171" s="2">
        <v>31</v>
      </c>
      <c r="M171" s="31">
        <v>3210201</v>
      </c>
      <c r="N171" s="31" t="s">
        <v>1207</v>
      </c>
      <c r="O171" s="31" t="s">
        <v>1208</v>
      </c>
      <c r="P171" s="31" t="s">
        <v>1267</v>
      </c>
      <c r="Q171" s="31" t="s">
        <v>1268</v>
      </c>
      <c r="R171" s="2" t="s">
        <v>1790</v>
      </c>
      <c r="S171" s="31" t="s">
        <v>1791</v>
      </c>
      <c r="T171" s="2">
        <v>11</v>
      </c>
      <c r="U171" s="31" t="s">
        <v>440</v>
      </c>
      <c r="V171" s="31" t="s">
        <v>1203</v>
      </c>
      <c r="W171" s="2">
        <v>100</v>
      </c>
      <c r="X171" s="31" t="s">
        <v>1558</v>
      </c>
      <c r="Y171" s="34" t="s">
        <v>14</v>
      </c>
      <c r="Z171" s="34" t="s">
        <v>260</v>
      </c>
      <c r="AA171" s="34" t="s">
        <v>274</v>
      </c>
      <c r="AB171" s="34" t="s">
        <v>89</v>
      </c>
      <c r="AC171" s="2">
        <v>179</v>
      </c>
      <c r="AD171" s="31" t="s">
        <v>1559</v>
      </c>
      <c r="AE171" s="31">
        <v>60</v>
      </c>
      <c r="AF171" s="2"/>
      <c r="AG171" s="26"/>
      <c r="AH171" s="54">
        <v>19540331</v>
      </c>
      <c r="AI171" s="54">
        <v>19540331</v>
      </c>
      <c r="AJ171" s="72" t="s">
        <v>1425</v>
      </c>
      <c r="AK171" s="20"/>
      <c r="AL171" s="160">
        <v>3</v>
      </c>
      <c r="AM171" s="90" t="s">
        <v>1560</v>
      </c>
      <c r="AN171" s="90" t="s">
        <v>1561</v>
      </c>
      <c r="AO171" s="95">
        <v>395900</v>
      </c>
      <c r="AP171" s="37">
        <v>5</v>
      </c>
      <c r="AQ171" s="90" t="s">
        <v>1562</v>
      </c>
      <c r="AR171" s="126">
        <v>1979500</v>
      </c>
      <c r="AS171" s="37"/>
      <c r="AT171" s="90">
        <v>1979500</v>
      </c>
      <c r="AU171" s="90">
        <v>1979500</v>
      </c>
      <c r="AV171" s="34" t="s">
        <v>265</v>
      </c>
      <c r="AW171" s="34" t="s">
        <v>20</v>
      </c>
      <c r="AX171" s="34" t="s">
        <v>1125</v>
      </c>
      <c r="AY171" s="34" t="s">
        <v>493</v>
      </c>
      <c r="AZ171" s="34" t="s">
        <v>521</v>
      </c>
      <c r="BA171" s="212"/>
      <c r="BB171" s="212"/>
      <c r="BC171" s="212"/>
      <c r="BD171" s="34"/>
      <c r="BE171" s="34"/>
      <c r="BF171" s="20"/>
      <c r="BG171" s="20"/>
      <c r="BH171" s="20"/>
      <c r="BI171" s="20"/>
      <c r="BJ171" s="20"/>
    </row>
    <row r="172" spans="2:62" ht="24" customHeight="1">
      <c r="B172" s="5"/>
      <c r="C172" s="6"/>
      <c r="D172" s="17"/>
      <c r="E172" s="2"/>
      <c r="F172" s="34" t="s">
        <v>1553</v>
      </c>
      <c r="G172" s="34" t="s">
        <v>1554</v>
      </c>
      <c r="H172" s="2">
        <v>90</v>
      </c>
      <c r="I172" s="2"/>
      <c r="J172" s="2" t="s">
        <v>2625</v>
      </c>
      <c r="K172" s="2" t="s">
        <v>1792</v>
      </c>
      <c r="L172" s="2">
        <v>31</v>
      </c>
      <c r="M172" s="31">
        <v>3210201</v>
      </c>
      <c r="N172" s="31" t="s">
        <v>1207</v>
      </c>
      <c r="O172" s="31" t="s">
        <v>1208</v>
      </c>
      <c r="P172" s="31" t="s">
        <v>1267</v>
      </c>
      <c r="Q172" s="31" t="s">
        <v>1268</v>
      </c>
      <c r="R172" s="2" t="s">
        <v>1793</v>
      </c>
      <c r="S172" s="31" t="s">
        <v>1794</v>
      </c>
      <c r="T172" s="2">
        <v>11</v>
      </c>
      <c r="U172" s="31" t="s">
        <v>440</v>
      </c>
      <c r="V172" s="31" t="s">
        <v>1203</v>
      </c>
      <c r="W172" s="2">
        <v>100</v>
      </c>
      <c r="X172" s="31" t="s">
        <v>1558</v>
      </c>
      <c r="Y172" s="34" t="s">
        <v>14</v>
      </c>
      <c r="Z172" s="34" t="s">
        <v>260</v>
      </c>
      <c r="AA172" s="34" t="s">
        <v>274</v>
      </c>
      <c r="AB172" s="34" t="s">
        <v>89</v>
      </c>
      <c r="AC172" s="2">
        <v>179</v>
      </c>
      <c r="AD172" s="31" t="s">
        <v>1559</v>
      </c>
      <c r="AE172" s="31">
        <v>60</v>
      </c>
      <c r="AF172" s="2"/>
      <c r="AG172" s="26"/>
      <c r="AH172" s="54">
        <v>19540331</v>
      </c>
      <c r="AI172" s="54">
        <v>19540331</v>
      </c>
      <c r="AJ172" s="72" t="s">
        <v>1425</v>
      </c>
      <c r="AK172" s="20"/>
      <c r="AL172" s="160">
        <v>3</v>
      </c>
      <c r="AM172" s="90" t="s">
        <v>1560</v>
      </c>
      <c r="AN172" s="90" t="s">
        <v>1561</v>
      </c>
      <c r="AO172" s="95">
        <v>395900</v>
      </c>
      <c r="AP172" s="37">
        <v>4</v>
      </c>
      <c r="AQ172" s="90" t="s">
        <v>1562</v>
      </c>
      <c r="AR172" s="126">
        <v>1583600</v>
      </c>
      <c r="AS172" s="37"/>
      <c r="AT172" s="90">
        <v>1583600</v>
      </c>
      <c r="AU172" s="90">
        <v>1583600</v>
      </c>
      <c r="AV172" s="34" t="s">
        <v>265</v>
      </c>
      <c r="AW172" s="34" t="s">
        <v>20</v>
      </c>
      <c r="AX172" s="34" t="s">
        <v>1125</v>
      </c>
      <c r="AY172" s="34" t="s">
        <v>493</v>
      </c>
      <c r="AZ172" s="34" t="s">
        <v>521</v>
      </c>
      <c r="BA172" s="212"/>
      <c r="BB172" s="212"/>
      <c r="BC172" s="212"/>
      <c r="BD172" s="34"/>
      <c r="BE172" s="34"/>
      <c r="BF172" s="20"/>
      <c r="BG172" s="20"/>
      <c r="BH172" s="20"/>
      <c r="BI172" s="20"/>
      <c r="BJ172" s="20"/>
    </row>
    <row r="173" spans="2:62" ht="24" customHeight="1">
      <c r="B173" s="5"/>
      <c r="C173" s="6"/>
      <c r="D173" s="17"/>
      <c r="E173" s="2"/>
      <c r="F173" s="34" t="s">
        <v>1553</v>
      </c>
      <c r="G173" s="34" t="s">
        <v>1554</v>
      </c>
      <c r="H173" s="2">
        <v>91</v>
      </c>
      <c r="I173" s="2"/>
      <c r="J173" s="2" t="s">
        <v>2626</v>
      </c>
      <c r="K173" s="2" t="s">
        <v>1795</v>
      </c>
      <c r="L173" s="2">
        <v>15</v>
      </c>
      <c r="M173" s="31">
        <v>3210233</v>
      </c>
      <c r="N173" s="31" t="s">
        <v>1207</v>
      </c>
      <c r="O173" s="31" t="s">
        <v>1208</v>
      </c>
      <c r="P173" s="31" t="s">
        <v>1235</v>
      </c>
      <c r="Q173" s="31" t="s">
        <v>1236</v>
      </c>
      <c r="R173" s="2" t="s">
        <v>1796</v>
      </c>
      <c r="S173" s="31" t="s">
        <v>1797</v>
      </c>
      <c r="T173" s="2">
        <v>11</v>
      </c>
      <c r="U173" s="31" t="s">
        <v>440</v>
      </c>
      <c r="V173" s="31" t="s">
        <v>1203</v>
      </c>
      <c r="W173" s="2">
        <v>100</v>
      </c>
      <c r="X173" s="31" t="s">
        <v>1558</v>
      </c>
      <c r="Y173" s="34" t="s">
        <v>14</v>
      </c>
      <c r="Z173" s="34" t="s">
        <v>260</v>
      </c>
      <c r="AA173" s="34" t="s">
        <v>274</v>
      </c>
      <c r="AB173" s="34" t="s">
        <v>89</v>
      </c>
      <c r="AC173" s="2">
        <v>179</v>
      </c>
      <c r="AD173" s="31" t="s">
        <v>1559</v>
      </c>
      <c r="AE173" s="31">
        <v>60</v>
      </c>
      <c r="AF173" s="2"/>
      <c r="AG173" s="26"/>
      <c r="AH173" s="54">
        <v>19540331</v>
      </c>
      <c r="AI173" s="54">
        <v>19540331</v>
      </c>
      <c r="AJ173" s="72" t="s">
        <v>1425</v>
      </c>
      <c r="AK173" s="20"/>
      <c r="AL173" s="160">
        <v>3</v>
      </c>
      <c r="AM173" s="90" t="s">
        <v>1560</v>
      </c>
      <c r="AN173" s="90" t="s">
        <v>1561</v>
      </c>
      <c r="AO173" s="95">
        <v>395900</v>
      </c>
      <c r="AP173" s="37">
        <v>49</v>
      </c>
      <c r="AQ173" s="90" t="s">
        <v>1562</v>
      </c>
      <c r="AR173" s="126">
        <v>19399100</v>
      </c>
      <c r="AS173" s="37"/>
      <c r="AT173" s="90">
        <v>19399100</v>
      </c>
      <c r="AU173" s="90">
        <v>19399100</v>
      </c>
      <c r="AV173" s="34" t="s">
        <v>265</v>
      </c>
      <c r="AW173" s="34" t="s">
        <v>20</v>
      </c>
      <c r="AX173" s="34" t="s">
        <v>1125</v>
      </c>
      <c r="AY173" s="34" t="s">
        <v>493</v>
      </c>
      <c r="AZ173" s="34" t="s">
        <v>521</v>
      </c>
      <c r="BA173" s="212"/>
      <c r="BB173" s="212"/>
      <c r="BC173" s="212"/>
      <c r="BD173" s="34"/>
      <c r="BE173" s="34"/>
      <c r="BF173" s="20"/>
      <c r="BG173" s="20"/>
      <c r="BH173" s="20"/>
      <c r="BI173" s="20"/>
      <c r="BJ173" s="20"/>
    </row>
    <row r="174" spans="2:62" ht="24" customHeight="1">
      <c r="B174" s="5"/>
      <c r="C174" s="6"/>
      <c r="D174" s="17"/>
      <c r="E174" s="2"/>
      <c r="F174" s="34" t="s">
        <v>1553</v>
      </c>
      <c r="G174" s="34" t="s">
        <v>1554</v>
      </c>
      <c r="H174" s="2">
        <v>94</v>
      </c>
      <c r="I174" s="2"/>
      <c r="J174" s="2" t="s">
        <v>1798</v>
      </c>
      <c r="K174" s="2" t="s">
        <v>1799</v>
      </c>
      <c r="L174" s="2">
        <v>10</v>
      </c>
      <c r="M174" s="31">
        <v>3210211</v>
      </c>
      <c r="N174" s="31" t="s">
        <v>1207</v>
      </c>
      <c r="O174" s="31" t="s">
        <v>1208</v>
      </c>
      <c r="P174" s="31" t="s">
        <v>1225</v>
      </c>
      <c r="Q174" s="31" t="s">
        <v>1226</v>
      </c>
      <c r="R174" s="2" t="s">
        <v>1800</v>
      </c>
      <c r="S174" s="31" t="s">
        <v>1801</v>
      </c>
      <c r="T174" s="2">
        <v>11</v>
      </c>
      <c r="U174" s="31" t="s">
        <v>440</v>
      </c>
      <c r="V174" s="31" t="s">
        <v>1203</v>
      </c>
      <c r="W174" s="2">
        <v>100</v>
      </c>
      <c r="X174" s="31" t="s">
        <v>1558</v>
      </c>
      <c r="Y174" s="34" t="s">
        <v>14</v>
      </c>
      <c r="Z174" s="34" t="s">
        <v>260</v>
      </c>
      <c r="AA174" s="34" t="s">
        <v>274</v>
      </c>
      <c r="AB174" s="34" t="s">
        <v>89</v>
      </c>
      <c r="AC174" s="2">
        <v>179</v>
      </c>
      <c r="AD174" s="31" t="s">
        <v>1559</v>
      </c>
      <c r="AE174" s="31">
        <v>60</v>
      </c>
      <c r="AF174" s="2"/>
      <c r="AG174" s="26"/>
      <c r="AH174" s="54">
        <v>19940801</v>
      </c>
      <c r="AI174" s="54">
        <v>19940801</v>
      </c>
      <c r="AJ174" s="72" t="s">
        <v>1425</v>
      </c>
      <c r="AK174" s="20"/>
      <c r="AL174" s="160">
        <v>3</v>
      </c>
      <c r="AM174" s="90" t="s">
        <v>1560</v>
      </c>
      <c r="AN174" s="90" t="s">
        <v>1561</v>
      </c>
      <c r="AO174" s="95">
        <v>395900</v>
      </c>
      <c r="AP174" s="37">
        <v>141</v>
      </c>
      <c r="AQ174" s="90" t="s">
        <v>1562</v>
      </c>
      <c r="AR174" s="126">
        <v>55821900</v>
      </c>
      <c r="AS174" s="37"/>
      <c r="AT174" s="90">
        <v>55821900</v>
      </c>
      <c r="AU174" s="90">
        <v>55821900</v>
      </c>
      <c r="AV174" s="34" t="s">
        <v>265</v>
      </c>
      <c r="AW174" s="34" t="s">
        <v>20</v>
      </c>
      <c r="AX174" s="34" t="s">
        <v>1125</v>
      </c>
      <c r="AY174" s="34" t="s">
        <v>493</v>
      </c>
      <c r="AZ174" s="34" t="s">
        <v>521</v>
      </c>
      <c r="BA174" s="212"/>
      <c r="BB174" s="212"/>
      <c r="BC174" s="212"/>
      <c r="BD174" s="34"/>
      <c r="BE174" s="34"/>
      <c r="BF174" s="20"/>
      <c r="BG174" s="20"/>
      <c r="BH174" s="20"/>
      <c r="BI174" s="20"/>
      <c r="BJ174" s="20"/>
    </row>
    <row r="175" spans="2:62" ht="24" customHeight="1">
      <c r="B175" s="5"/>
      <c r="C175" s="6"/>
      <c r="D175" s="17"/>
      <c r="E175" s="2"/>
      <c r="F175" s="34" t="s">
        <v>1553</v>
      </c>
      <c r="G175" s="34" t="s">
        <v>1554</v>
      </c>
      <c r="H175" s="2">
        <v>97</v>
      </c>
      <c r="I175" s="2"/>
      <c r="J175" s="2" t="s">
        <v>2627</v>
      </c>
      <c r="K175" s="2" t="s">
        <v>1802</v>
      </c>
      <c r="L175" s="2">
        <v>13</v>
      </c>
      <c r="M175" s="31">
        <v>3210217</v>
      </c>
      <c r="N175" s="31" t="s">
        <v>1207</v>
      </c>
      <c r="O175" s="31" t="s">
        <v>1208</v>
      </c>
      <c r="P175" s="31" t="s">
        <v>1231</v>
      </c>
      <c r="Q175" s="31" t="s">
        <v>1232</v>
      </c>
      <c r="R175" s="2" t="s">
        <v>1803</v>
      </c>
      <c r="S175" s="31" t="s">
        <v>1804</v>
      </c>
      <c r="T175" s="2">
        <v>11</v>
      </c>
      <c r="U175" s="31" t="s">
        <v>440</v>
      </c>
      <c r="V175" s="31" t="s">
        <v>1203</v>
      </c>
      <c r="W175" s="2">
        <v>100</v>
      </c>
      <c r="X175" s="31" t="s">
        <v>1558</v>
      </c>
      <c r="Y175" s="34" t="s">
        <v>14</v>
      </c>
      <c r="Z175" s="34" t="s">
        <v>260</v>
      </c>
      <c r="AA175" s="34" t="s">
        <v>274</v>
      </c>
      <c r="AB175" s="34" t="s">
        <v>89</v>
      </c>
      <c r="AC175" s="2">
        <v>179</v>
      </c>
      <c r="AD175" s="31" t="s">
        <v>1559</v>
      </c>
      <c r="AE175" s="31">
        <v>60</v>
      </c>
      <c r="AF175" s="2"/>
      <c r="AG175" s="26"/>
      <c r="AH175" s="54">
        <v>19540331</v>
      </c>
      <c r="AI175" s="54">
        <v>19540331</v>
      </c>
      <c r="AJ175" s="72" t="s">
        <v>1425</v>
      </c>
      <c r="AK175" s="20"/>
      <c r="AL175" s="160">
        <v>3</v>
      </c>
      <c r="AM175" s="90" t="s">
        <v>1560</v>
      </c>
      <c r="AN175" s="90" t="s">
        <v>1561</v>
      </c>
      <c r="AO175" s="95">
        <v>395900</v>
      </c>
      <c r="AP175" s="37">
        <v>45</v>
      </c>
      <c r="AQ175" s="90" t="s">
        <v>1562</v>
      </c>
      <c r="AR175" s="126">
        <v>17815500</v>
      </c>
      <c r="AS175" s="37"/>
      <c r="AT175" s="90">
        <v>17815500</v>
      </c>
      <c r="AU175" s="90">
        <v>17815500</v>
      </c>
      <c r="AV175" s="34" t="s">
        <v>265</v>
      </c>
      <c r="AW175" s="34" t="s">
        <v>20</v>
      </c>
      <c r="AX175" s="34" t="s">
        <v>1125</v>
      </c>
      <c r="AY175" s="34" t="s">
        <v>493</v>
      </c>
      <c r="AZ175" s="34" t="s">
        <v>521</v>
      </c>
      <c r="BA175" s="212"/>
      <c r="BB175" s="212"/>
      <c r="BC175" s="212"/>
      <c r="BD175" s="34"/>
      <c r="BE175" s="34"/>
      <c r="BF175" s="20"/>
      <c r="BG175" s="20"/>
      <c r="BH175" s="20"/>
      <c r="BI175" s="20"/>
      <c r="BJ175" s="20"/>
    </row>
    <row r="176" spans="2:62" ht="24" customHeight="1">
      <c r="B176" s="5"/>
      <c r="C176" s="6"/>
      <c r="D176" s="17"/>
      <c r="E176" s="2"/>
      <c r="F176" s="34" t="s">
        <v>1553</v>
      </c>
      <c r="G176" s="34" t="s">
        <v>1554</v>
      </c>
      <c r="H176" s="2">
        <v>98</v>
      </c>
      <c r="I176" s="2"/>
      <c r="J176" s="2" t="s">
        <v>2628</v>
      </c>
      <c r="K176" s="2" t="s">
        <v>1805</v>
      </c>
      <c r="L176" s="2">
        <v>14</v>
      </c>
      <c r="M176" s="31">
        <v>3210237</v>
      </c>
      <c r="N176" s="31" t="s">
        <v>1207</v>
      </c>
      <c r="O176" s="31" t="s">
        <v>1208</v>
      </c>
      <c r="P176" s="31" t="s">
        <v>1233</v>
      </c>
      <c r="Q176" s="31" t="s">
        <v>1234</v>
      </c>
      <c r="R176" s="2" t="s">
        <v>1806</v>
      </c>
      <c r="S176" s="31" t="s">
        <v>1807</v>
      </c>
      <c r="T176" s="2">
        <v>11</v>
      </c>
      <c r="U176" s="31" t="s">
        <v>440</v>
      </c>
      <c r="V176" s="31" t="s">
        <v>1203</v>
      </c>
      <c r="W176" s="2">
        <v>100</v>
      </c>
      <c r="X176" s="31" t="s">
        <v>1558</v>
      </c>
      <c r="Y176" s="34" t="s">
        <v>14</v>
      </c>
      <c r="Z176" s="34" t="s">
        <v>260</v>
      </c>
      <c r="AA176" s="34" t="s">
        <v>274</v>
      </c>
      <c r="AB176" s="34" t="s">
        <v>89</v>
      </c>
      <c r="AC176" s="2">
        <v>179</v>
      </c>
      <c r="AD176" s="31" t="s">
        <v>1559</v>
      </c>
      <c r="AE176" s="31">
        <v>60</v>
      </c>
      <c r="AF176" s="2"/>
      <c r="AG176" s="26"/>
      <c r="AH176" s="54">
        <v>19971028</v>
      </c>
      <c r="AI176" s="54">
        <v>19971028</v>
      </c>
      <c r="AJ176" s="72" t="s">
        <v>1425</v>
      </c>
      <c r="AK176" s="20"/>
      <c r="AL176" s="160">
        <v>3</v>
      </c>
      <c r="AM176" s="90" t="s">
        <v>1560</v>
      </c>
      <c r="AN176" s="90" t="s">
        <v>1561</v>
      </c>
      <c r="AO176" s="95">
        <v>395900</v>
      </c>
      <c r="AP176" s="37">
        <v>12</v>
      </c>
      <c r="AQ176" s="90" t="s">
        <v>1562</v>
      </c>
      <c r="AR176" s="126">
        <v>4750800</v>
      </c>
      <c r="AS176" s="37"/>
      <c r="AT176" s="90">
        <v>4750800</v>
      </c>
      <c r="AU176" s="90">
        <v>4750800</v>
      </c>
      <c r="AV176" s="34" t="s">
        <v>265</v>
      </c>
      <c r="AW176" s="34" t="s">
        <v>20</v>
      </c>
      <c r="AX176" s="34" t="s">
        <v>1125</v>
      </c>
      <c r="AY176" s="34" t="s">
        <v>493</v>
      </c>
      <c r="AZ176" s="34" t="s">
        <v>521</v>
      </c>
      <c r="BA176" s="212"/>
      <c r="BB176" s="212"/>
      <c r="BC176" s="212"/>
      <c r="BD176" s="34"/>
      <c r="BE176" s="34"/>
      <c r="BF176" s="20"/>
      <c r="BG176" s="20"/>
      <c r="BH176" s="20"/>
      <c r="BI176" s="20"/>
      <c r="BJ176" s="20"/>
    </row>
    <row r="177" spans="2:62" ht="24" customHeight="1">
      <c r="B177" s="5"/>
      <c r="C177" s="6"/>
      <c r="D177" s="17"/>
      <c r="E177" s="2"/>
      <c r="F177" s="34" t="s">
        <v>1553</v>
      </c>
      <c r="G177" s="34" t="s">
        <v>1554</v>
      </c>
      <c r="H177" s="2">
        <v>99</v>
      </c>
      <c r="I177" s="2"/>
      <c r="J177" s="2" t="s">
        <v>2629</v>
      </c>
      <c r="K177" s="2" t="s">
        <v>1808</v>
      </c>
      <c r="L177" s="2">
        <v>14</v>
      </c>
      <c r="M177" s="31">
        <v>3210237</v>
      </c>
      <c r="N177" s="31" t="s">
        <v>1207</v>
      </c>
      <c r="O177" s="31" t="s">
        <v>1208</v>
      </c>
      <c r="P177" s="31" t="s">
        <v>1233</v>
      </c>
      <c r="Q177" s="31" t="s">
        <v>1234</v>
      </c>
      <c r="R177" s="2" t="s">
        <v>1809</v>
      </c>
      <c r="S177" s="31" t="s">
        <v>1810</v>
      </c>
      <c r="T177" s="2">
        <v>11</v>
      </c>
      <c r="U177" s="31" t="s">
        <v>440</v>
      </c>
      <c r="V177" s="31" t="s">
        <v>1203</v>
      </c>
      <c r="W177" s="2">
        <v>100</v>
      </c>
      <c r="X177" s="31" t="s">
        <v>1558</v>
      </c>
      <c r="Y177" s="34" t="s">
        <v>14</v>
      </c>
      <c r="Z177" s="34" t="s">
        <v>260</v>
      </c>
      <c r="AA177" s="34" t="s">
        <v>274</v>
      </c>
      <c r="AB177" s="34" t="s">
        <v>89</v>
      </c>
      <c r="AC177" s="2">
        <v>179</v>
      </c>
      <c r="AD177" s="31" t="s">
        <v>1559</v>
      </c>
      <c r="AE177" s="31">
        <v>60</v>
      </c>
      <c r="AF177" s="2"/>
      <c r="AG177" s="26"/>
      <c r="AH177" s="54">
        <v>19540331</v>
      </c>
      <c r="AI177" s="54">
        <v>19540331</v>
      </c>
      <c r="AJ177" s="72" t="s">
        <v>1425</v>
      </c>
      <c r="AK177" s="20"/>
      <c r="AL177" s="160">
        <v>3</v>
      </c>
      <c r="AM177" s="90" t="s">
        <v>1560</v>
      </c>
      <c r="AN177" s="90" t="s">
        <v>1561</v>
      </c>
      <c r="AO177" s="95">
        <v>395900</v>
      </c>
      <c r="AP177" s="37">
        <v>19</v>
      </c>
      <c r="AQ177" s="90" t="s">
        <v>1562</v>
      </c>
      <c r="AR177" s="126">
        <v>7522100</v>
      </c>
      <c r="AS177" s="37"/>
      <c r="AT177" s="90">
        <v>7522100</v>
      </c>
      <c r="AU177" s="90">
        <v>7522100</v>
      </c>
      <c r="AV177" s="34" t="s">
        <v>265</v>
      </c>
      <c r="AW177" s="34" t="s">
        <v>20</v>
      </c>
      <c r="AX177" s="34" t="s">
        <v>1125</v>
      </c>
      <c r="AY177" s="34" t="s">
        <v>493</v>
      </c>
      <c r="AZ177" s="34" t="s">
        <v>521</v>
      </c>
      <c r="BA177" s="212"/>
      <c r="BB177" s="212"/>
      <c r="BC177" s="212"/>
      <c r="BD177" s="34"/>
      <c r="BE177" s="34"/>
      <c r="BF177" s="20"/>
      <c r="BG177" s="20"/>
      <c r="BH177" s="20"/>
      <c r="BI177" s="20"/>
      <c r="BJ177" s="20"/>
    </row>
    <row r="178" spans="2:62" ht="24" customHeight="1">
      <c r="B178" s="5"/>
      <c r="C178" s="6"/>
      <c r="D178" s="17"/>
      <c r="E178" s="2"/>
      <c r="F178" s="34" t="s">
        <v>1553</v>
      </c>
      <c r="G178" s="34" t="s">
        <v>1554</v>
      </c>
      <c r="H178" s="2">
        <v>100</v>
      </c>
      <c r="I178" s="2"/>
      <c r="J178" s="2" t="s">
        <v>2630</v>
      </c>
      <c r="K178" s="2" t="s">
        <v>1811</v>
      </c>
      <c r="L178" s="2">
        <v>14</v>
      </c>
      <c r="M178" s="31">
        <v>3210237</v>
      </c>
      <c r="N178" s="31" t="s">
        <v>1207</v>
      </c>
      <c r="O178" s="31" t="s">
        <v>1208</v>
      </c>
      <c r="P178" s="31" t="s">
        <v>1233</v>
      </c>
      <c r="Q178" s="31" t="s">
        <v>1234</v>
      </c>
      <c r="R178" s="2" t="s">
        <v>1812</v>
      </c>
      <c r="S178" s="31" t="s">
        <v>1813</v>
      </c>
      <c r="T178" s="2">
        <v>11</v>
      </c>
      <c r="U178" s="31" t="s">
        <v>440</v>
      </c>
      <c r="V178" s="31" t="s">
        <v>1203</v>
      </c>
      <c r="W178" s="2">
        <v>100</v>
      </c>
      <c r="X178" s="31" t="s">
        <v>1558</v>
      </c>
      <c r="Y178" s="34" t="s">
        <v>14</v>
      </c>
      <c r="Z178" s="34" t="s">
        <v>260</v>
      </c>
      <c r="AA178" s="34" t="s">
        <v>274</v>
      </c>
      <c r="AB178" s="34" t="s">
        <v>89</v>
      </c>
      <c r="AC178" s="2">
        <v>179</v>
      </c>
      <c r="AD178" s="31" t="s">
        <v>1559</v>
      </c>
      <c r="AE178" s="31">
        <v>60</v>
      </c>
      <c r="AF178" s="2"/>
      <c r="AG178" s="26"/>
      <c r="AH178" s="54">
        <v>19540331</v>
      </c>
      <c r="AI178" s="54">
        <v>19540331</v>
      </c>
      <c r="AJ178" s="72" t="s">
        <v>1425</v>
      </c>
      <c r="AK178" s="20"/>
      <c r="AL178" s="160">
        <v>3</v>
      </c>
      <c r="AM178" s="90" t="s">
        <v>1560</v>
      </c>
      <c r="AN178" s="90" t="s">
        <v>1561</v>
      </c>
      <c r="AO178" s="95">
        <v>395900</v>
      </c>
      <c r="AP178" s="37">
        <v>8</v>
      </c>
      <c r="AQ178" s="90" t="s">
        <v>1562</v>
      </c>
      <c r="AR178" s="126">
        <v>3167200</v>
      </c>
      <c r="AS178" s="37"/>
      <c r="AT178" s="90">
        <v>3167200</v>
      </c>
      <c r="AU178" s="90">
        <v>3167200</v>
      </c>
      <c r="AV178" s="34" t="s">
        <v>265</v>
      </c>
      <c r="AW178" s="34" t="s">
        <v>20</v>
      </c>
      <c r="AX178" s="34" t="s">
        <v>1125</v>
      </c>
      <c r="AY178" s="34" t="s">
        <v>493</v>
      </c>
      <c r="AZ178" s="34" t="s">
        <v>521</v>
      </c>
      <c r="BA178" s="212"/>
      <c r="BB178" s="212"/>
      <c r="BC178" s="212"/>
      <c r="BD178" s="34"/>
      <c r="BE178" s="34"/>
      <c r="BF178" s="20"/>
      <c r="BG178" s="20"/>
      <c r="BH178" s="20"/>
      <c r="BI178" s="20"/>
      <c r="BJ178" s="20"/>
    </row>
    <row r="179" spans="2:62" ht="24" customHeight="1">
      <c r="B179" s="5"/>
      <c r="C179" s="6"/>
      <c r="D179" s="17"/>
      <c r="E179" s="2"/>
      <c r="F179" s="34" t="s">
        <v>1553</v>
      </c>
      <c r="G179" s="34" t="s">
        <v>1554</v>
      </c>
      <c r="H179" s="2">
        <v>101</v>
      </c>
      <c r="I179" s="2"/>
      <c r="J179" s="2" t="s">
        <v>2631</v>
      </c>
      <c r="K179" s="2" t="s">
        <v>1814</v>
      </c>
      <c r="L179" s="2">
        <v>14</v>
      </c>
      <c r="M179" s="31">
        <v>3210237</v>
      </c>
      <c r="N179" s="31" t="s">
        <v>1207</v>
      </c>
      <c r="O179" s="31" t="s">
        <v>1208</v>
      </c>
      <c r="P179" s="31" t="s">
        <v>1233</v>
      </c>
      <c r="Q179" s="31" t="s">
        <v>1234</v>
      </c>
      <c r="R179" s="2" t="s">
        <v>1815</v>
      </c>
      <c r="S179" s="31" t="s">
        <v>1816</v>
      </c>
      <c r="T179" s="2">
        <v>11</v>
      </c>
      <c r="U179" s="31" t="s">
        <v>440</v>
      </c>
      <c r="V179" s="31" t="s">
        <v>1203</v>
      </c>
      <c r="W179" s="2">
        <v>100</v>
      </c>
      <c r="X179" s="31" t="s">
        <v>1558</v>
      </c>
      <c r="Y179" s="34" t="s">
        <v>14</v>
      </c>
      <c r="Z179" s="34" t="s">
        <v>260</v>
      </c>
      <c r="AA179" s="34" t="s">
        <v>274</v>
      </c>
      <c r="AB179" s="34" t="s">
        <v>89</v>
      </c>
      <c r="AC179" s="2">
        <v>179</v>
      </c>
      <c r="AD179" s="31" t="s">
        <v>1559</v>
      </c>
      <c r="AE179" s="31">
        <v>60</v>
      </c>
      <c r="AF179" s="2"/>
      <c r="AG179" s="26"/>
      <c r="AH179" s="54">
        <v>19540331</v>
      </c>
      <c r="AI179" s="54">
        <v>19540331</v>
      </c>
      <c r="AJ179" s="72" t="s">
        <v>1425</v>
      </c>
      <c r="AK179" s="20"/>
      <c r="AL179" s="160">
        <v>3</v>
      </c>
      <c r="AM179" s="90" t="s">
        <v>1560</v>
      </c>
      <c r="AN179" s="90" t="s">
        <v>1561</v>
      </c>
      <c r="AO179" s="95">
        <v>395900</v>
      </c>
      <c r="AP179" s="37">
        <v>21</v>
      </c>
      <c r="AQ179" s="90" t="s">
        <v>1562</v>
      </c>
      <c r="AR179" s="126">
        <v>8313900</v>
      </c>
      <c r="AS179" s="37"/>
      <c r="AT179" s="90">
        <v>8313900</v>
      </c>
      <c r="AU179" s="90">
        <v>8313900</v>
      </c>
      <c r="AV179" s="34" t="s">
        <v>265</v>
      </c>
      <c r="AW179" s="34" t="s">
        <v>20</v>
      </c>
      <c r="AX179" s="34" t="s">
        <v>1125</v>
      </c>
      <c r="AY179" s="34" t="s">
        <v>493</v>
      </c>
      <c r="AZ179" s="34" t="s">
        <v>521</v>
      </c>
      <c r="BA179" s="212"/>
      <c r="BB179" s="212"/>
      <c r="BC179" s="212"/>
      <c r="BD179" s="34"/>
      <c r="BE179" s="34"/>
      <c r="BF179" s="20"/>
      <c r="BG179" s="20"/>
      <c r="BH179" s="20"/>
      <c r="BI179" s="20"/>
      <c r="BJ179" s="20"/>
    </row>
    <row r="180" spans="2:62" ht="24" customHeight="1">
      <c r="B180" s="5"/>
      <c r="C180" s="6"/>
      <c r="D180" s="17"/>
      <c r="E180" s="2"/>
      <c r="F180" s="34" t="s">
        <v>1553</v>
      </c>
      <c r="G180" s="34" t="s">
        <v>1554</v>
      </c>
      <c r="H180" s="2">
        <v>102</v>
      </c>
      <c r="I180" s="2"/>
      <c r="J180" s="2" t="s">
        <v>2632</v>
      </c>
      <c r="K180" s="2" t="s">
        <v>1817</v>
      </c>
      <c r="L180" s="2">
        <v>14</v>
      </c>
      <c r="M180" s="31">
        <v>3210237</v>
      </c>
      <c r="N180" s="31" t="s">
        <v>1207</v>
      </c>
      <c r="O180" s="31" t="s">
        <v>1208</v>
      </c>
      <c r="P180" s="31" t="s">
        <v>1233</v>
      </c>
      <c r="Q180" s="31" t="s">
        <v>1234</v>
      </c>
      <c r="R180" s="2" t="s">
        <v>1818</v>
      </c>
      <c r="S180" s="31" t="s">
        <v>1819</v>
      </c>
      <c r="T180" s="2">
        <v>11</v>
      </c>
      <c r="U180" s="31" t="s">
        <v>440</v>
      </c>
      <c r="V180" s="31" t="s">
        <v>1203</v>
      </c>
      <c r="W180" s="2">
        <v>100</v>
      </c>
      <c r="X180" s="31" t="s">
        <v>1558</v>
      </c>
      <c r="Y180" s="34" t="s">
        <v>14</v>
      </c>
      <c r="Z180" s="34" t="s">
        <v>260</v>
      </c>
      <c r="AA180" s="34" t="s">
        <v>274</v>
      </c>
      <c r="AB180" s="34" t="s">
        <v>89</v>
      </c>
      <c r="AC180" s="2">
        <v>179</v>
      </c>
      <c r="AD180" s="31" t="s">
        <v>1559</v>
      </c>
      <c r="AE180" s="31">
        <v>60</v>
      </c>
      <c r="AF180" s="2"/>
      <c r="AG180" s="26"/>
      <c r="AH180" s="54">
        <v>20070201</v>
      </c>
      <c r="AI180" s="54">
        <v>20070201</v>
      </c>
      <c r="AJ180" s="72" t="s">
        <v>1425</v>
      </c>
      <c r="AK180" s="20"/>
      <c r="AL180" s="160">
        <v>3</v>
      </c>
      <c r="AM180" s="90" t="s">
        <v>1560</v>
      </c>
      <c r="AN180" s="90" t="s">
        <v>1561</v>
      </c>
      <c r="AO180" s="95">
        <v>395900</v>
      </c>
      <c r="AP180" s="37">
        <v>53</v>
      </c>
      <c r="AQ180" s="90" t="s">
        <v>1562</v>
      </c>
      <c r="AR180" s="126">
        <v>20982700</v>
      </c>
      <c r="AS180" s="37"/>
      <c r="AT180" s="90">
        <v>20982700</v>
      </c>
      <c r="AU180" s="90">
        <v>20982700</v>
      </c>
      <c r="AV180" s="34" t="s">
        <v>265</v>
      </c>
      <c r="AW180" s="34" t="s">
        <v>20</v>
      </c>
      <c r="AX180" s="34" t="s">
        <v>1125</v>
      </c>
      <c r="AY180" s="34" t="s">
        <v>493</v>
      </c>
      <c r="AZ180" s="34" t="s">
        <v>521</v>
      </c>
      <c r="BA180" s="212"/>
      <c r="BB180" s="212"/>
      <c r="BC180" s="212"/>
      <c r="BD180" s="34"/>
      <c r="BE180" s="34"/>
      <c r="BF180" s="20"/>
      <c r="BG180" s="20"/>
      <c r="BH180" s="20"/>
      <c r="BI180" s="20"/>
      <c r="BJ180" s="20"/>
    </row>
    <row r="181" spans="2:62" ht="24" customHeight="1">
      <c r="B181" s="5"/>
      <c r="C181" s="6"/>
      <c r="D181" s="17"/>
      <c r="E181" s="2"/>
      <c r="F181" s="34" t="s">
        <v>1553</v>
      </c>
      <c r="G181" s="34" t="s">
        <v>1554</v>
      </c>
      <c r="H181" s="2">
        <v>103</v>
      </c>
      <c r="I181" s="2"/>
      <c r="J181" s="2" t="s">
        <v>1820</v>
      </c>
      <c r="K181" s="2" t="s">
        <v>1821</v>
      </c>
      <c r="L181" s="2">
        <v>14</v>
      </c>
      <c r="M181" s="31">
        <v>3210237</v>
      </c>
      <c r="N181" s="31" t="s">
        <v>1207</v>
      </c>
      <c r="O181" s="31" t="s">
        <v>1208</v>
      </c>
      <c r="P181" s="31" t="s">
        <v>1233</v>
      </c>
      <c r="Q181" s="31" t="s">
        <v>1234</v>
      </c>
      <c r="R181" s="2" t="s">
        <v>1822</v>
      </c>
      <c r="S181" s="31" t="s">
        <v>1823</v>
      </c>
      <c r="T181" s="2">
        <v>11</v>
      </c>
      <c r="U181" s="31" t="s">
        <v>440</v>
      </c>
      <c r="V181" s="31" t="s">
        <v>1203</v>
      </c>
      <c r="W181" s="2">
        <v>100</v>
      </c>
      <c r="X181" s="31" t="s">
        <v>1558</v>
      </c>
      <c r="Y181" s="34" t="s">
        <v>14</v>
      </c>
      <c r="Z181" s="34" t="s">
        <v>260</v>
      </c>
      <c r="AA181" s="34" t="s">
        <v>274</v>
      </c>
      <c r="AB181" s="34" t="s">
        <v>89</v>
      </c>
      <c r="AC181" s="2">
        <v>179</v>
      </c>
      <c r="AD181" s="31" t="s">
        <v>1559</v>
      </c>
      <c r="AE181" s="31">
        <v>60</v>
      </c>
      <c r="AF181" s="2"/>
      <c r="AG181" s="26"/>
      <c r="AH181" s="54">
        <v>19540331</v>
      </c>
      <c r="AI181" s="54">
        <v>19540331</v>
      </c>
      <c r="AJ181" s="72" t="s">
        <v>1425</v>
      </c>
      <c r="AK181" s="20"/>
      <c r="AL181" s="160">
        <v>3</v>
      </c>
      <c r="AM181" s="90" t="s">
        <v>1560</v>
      </c>
      <c r="AN181" s="90" t="s">
        <v>1561</v>
      </c>
      <c r="AO181" s="95">
        <v>395900</v>
      </c>
      <c r="AP181" s="37">
        <v>29</v>
      </c>
      <c r="AQ181" s="90" t="s">
        <v>1562</v>
      </c>
      <c r="AR181" s="126">
        <v>11481100</v>
      </c>
      <c r="AS181" s="37"/>
      <c r="AT181" s="90">
        <v>11481100</v>
      </c>
      <c r="AU181" s="90">
        <v>11481100</v>
      </c>
      <c r="AV181" s="34" t="s">
        <v>265</v>
      </c>
      <c r="AW181" s="34" t="s">
        <v>20</v>
      </c>
      <c r="AX181" s="34" t="s">
        <v>1125</v>
      </c>
      <c r="AY181" s="34" t="s">
        <v>493</v>
      </c>
      <c r="AZ181" s="34" t="s">
        <v>521</v>
      </c>
      <c r="BA181" s="212"/>
      <c r="BB181" s="212"/>
      <c r="BC181" s="212"/>
      <c r="BD181" s="34"/>
      <c r="BE181" s="34"/>
      <c r="BF181" s="20"/>
      <c r="BG181" s="20"/>
      <c r="BH181" s="20"/>
      <c r="BI181" s="20"/>
      <c r="BJ181" s="20"/>
    </row>
    <row r="182" spans="2:62" ht="24" customHeight="1">
      <c r="B182" s="5"/>
      <c r="C182" s="6"/>
      <c r="D182" s="17"/>
      <c r="E182" s="2"/>
      <c r="F182" s="34" t="s">
        <v>1553</v>
      </c>
      <c r="G182" s="34" t="s">
        <v>1554</v>
      </c>
      <c r="H182" s="2">
        <v>104</v>
      </c>
      <c r="I182" s="2"/>
      <c r="J182" s="2" t="s">
        <v>2633</v>
      </c>
      <c r="K182" s="2" t="s">
        <v>1824</v>
      </c>
      <c r="L182" s="2">
        <v>14</v>
      </c>
      <c r="M182" s="31">
        <v>3210237</v>
      </c>
      <c r="N182" s="31" t="s">
        <v>1207</v>
      </c>
      <c r="O182" s="31" t="s">
        <v>1208</v>
      </c>
      <c r="P182" s="31" t="s">
        <v>1233</v>
      </c>
      <c r="Q182" s="31" t="s">
        <v>1234</v>
      </c>
      <c r="R182" s="2" t="s">
        <v>1825</v>
      </c>
      <c r="S182" s="31" t="s">
        <v>1826</v>
      </c>
      <c r="T182" s="2">
        <v>11</v>
      </c>
      <c r="U182" s="31" t="s">
        <v>440</v>
      </c>
      <c r="V182" s="31" t="s">
        <v>1203</v>
      </c>
      <c r="W182" s="2">
        <v>100</v>
      </c>
      <c r="X182" s="31" t="s">
        <v>1558</v>
      </c>
      <c r="Y182" s="34" t="s">
        <v>14</v>
      </c>
      <c r="Z182" s="34" t="s">
        <v>260</v>
      </c>
      <c r="AA182" s="34" t="s">
        <v>274</v>
      </c>
      <c r="AB182" s="34" t="s">
        <v>89</v>
      </c>
      <c r="AC182" s="2">
        <v>179</v>
      </c>
      <c r="AD182" s="31" t="s">
        <v>1559</v>
      </c>
      <c r="AE182" s="31">
        <v>60</v>
      </c>
      <c r="AF182" s="2"/>
      <c r="AG182" s="26"/>
      <c r="AH182" s="54">
        <v>19540331</v>
      </c>
      <c r="AI182" s="54">
        <v>19540331</v>
      </c>
      <c r="AJ182" s="72" t="s">
        <v>1425</v>
      </c>
      <c r="AK182" s="20"/>
      <c r="AL182" s="160">
        <v>3</v>
      </c>
      <c r="AM182" s="90" t="s">
        <v>1560</v>
      </c>
      <c r="AN182" s="90" t="s">
        <v>1561</v>
      </c>
      <c r="AO182" s="95">
        <v>395900</v>
      </c>
      <c r="AP182" s="37">
        <v>17</v>
      </c>
      <c r="AQ182" s="90" t="s">
        <v>1562</v>
      </c>
      <c r="AR182" s="126">
        <v>6730300</v>
      </c>
      <c r="AS182" s="37"/>
      <c r="AT182" s="90">
        <v>6730300</v>
      </c>
      <c r="AU182" s="90">
        <v>6730300</v>
      </c>
      <c r="AV182" s="34" t="s">
        <v>265</v>
      </c>
      <c r="AW182" s="34" t="s">
        <v>20</v>
      </c>
      <c r="AX182" s="34" t="s">
        <v>1125</v>
      </c>
      <c r="AY182" s="34" t="s">
        <v>493</v>
      </c>
      <c r="AZ182" s="34" t="s">
        <v>521</v>
      </c>
      <c r="BA182" s="212"/>
      <c r="BB182" s="212"/>
      <c r="BC182" s="212"/>
      <c r="BD182" s="34"/>
      <c r="BE182" s="34"/>
      <c r="BF182" s="20"/>
      <c r="BG182" s="20"/>
      <c r="BH182" s="20"/>
      <c r="BI182" s="20"/>
      <c r="BJ182" s="20"/>
    </row>
    <row r="183" spans="2:62" ht="24" customHeight="1">
      <c r="B183" s="5"/>
      <c r="C183" s="6"/>
      <c r="D183" s="17"/>
      <c r="E183" s="2"/>
      <c r="F183" s="34" t="s">
        <v>1553</v>
      </c>
      <c r="G183" s="34" t="s">
        <v>1554</v>
      </c>
      <c r="H183" s="2">
        <v>105</v>
      </c>
      <c r="I183" s="2"/>
      <c r="J183" s="2" t="s">
        <v>1827</v>
      </c>
      <c r="K183" s="2" t="s">
        <v>1828</v>
      </c>
      <c r="L183" s="2">
        <v>14</v>
      </c>
      <c r="M183" s="31">
        <v>3210237</v>
      </c>
      <c r="N183" s="31" t="s">
        <v>1207</v>
      </c>
      <c r="O183" s="31" t="s">
        <v>1208</v>
      </c>
      <c r="P183" s="31" t="s">
        <v>1233</v>
      </c>
      <c r="Q183" s="31" t="s">
        <v>1234</v>
      </c>
      <c r="R183" s="2" t="s">
        <v>1829</v>
      </c>
      <c r="S183" s="31" t="s">
        <v>1830</v>
      </c>
      <c r="T183" s="2">
        <v>11</v>
      </c>
      <c r="U183" s="31" t="s">
        <v>440</v>
      </c>
      <c r="V183" s="31" t="s">
        <v>1203</v>
      </c>
      <c r="W183" s="2">
        <v>100</v>
      </c>
      <c r="X183" s="31" t="s">
        <v>1558</v>
      </c>
      <c r="Y183" s="34" t="s">
        <v>14</v>
      </c>
      <c r="Z183" s="34" t="s">
        <v>260</v>
      </c>
      <c r="AA183" s="34" t="s">
        <v>274</v>
      </c>
      <c r="AB183" s="34" t="s">
        <v>89</v>
      </c>
      <c r="AC183" s="2">
        <v>179</v>
      </c>
      <c r="AD183" s="31" t="s">
        <v>1559</v>
      </c>
      <c r="AE183" s="31">
        <v>60</v>
      </c>
      <c r="AF183" s="2"/>
      <c r="AG183" s="26"/>
      <c r="AH183" s="54">
        <v>19540331</v>
      </c>
      <c r="AI183" s="54">
        <v>19540331</v>
      </c>
      <c r="AJ183" s="72" t="s">
        <v>1425</v>
      </c>
      <c r="AK183" s="20"/>
      <c r="AL183" s="160">
        <v>3</v>
      </c>
      <c r="AM183" s="90" t="s">
        <v>1560</v>
      </c>
      <c r="AN183" s="90" t="s">
        <v>1561</v>
      </c>
      <c r="AO183" s="95">
        <v>395900</v>
      </c>
      <c r="AP183" s="37">
        <v>19</v>
      </c>
      <c r="AQ183" s="90" t="s">
        <v>1562</v>
      </c>
      <c r="AR183" s="126">
        <v>7522100</v>
      </c>
      <c r="AS183" s="37"/>
      <c r="AT183" s="90">
        <v>7522100</v>
      </c>
      <c r="AU183" s="90">
        <v>7522100</v>
      </c>
      <c r="AV183" s="34" t="s">
        <v>265</v>
      </c>
      <c r="AW183" s="34" t="s">
        <v>20</v>
      </c>
      <c r="AX183" s="34" t="s">
        <v>1125</v>
      </c>
      <c r="AY183" s="34" t="s">
        <v>493</v>
      </c>
      <c r="AZ183" s="34" t="s">
        <v>521</v>
      </c>
      <c r="BA183" s="212"/>
      <c r="BB183" s="212"/>
      <c r="BC183" s="212"/>
      <c r="BD183" s="34"/>
      <c r="BE183" s="34"/>
      <c r="BF183" s="20"/>
      <c r="BG183" s="20"/>
      <c r="BH183" s="20"/>
      <c r="BI183" s="20"/>
      <c r="BJ183" s="20"/>
    </row>
    <row r="184" spans="2:62" ht="24" customHeight="1">
      <c r="B184" s="5"/>
      <c r="C184" s="6"/>
      <c r="D184" s="17"/>
      <c r="E184" s="2"/>
      <c r="F184" s="34" t="s">
        <v>1553</v>
      </c>
      <c r="G184" s="34" t="s">
        <v>1554</v>
      </c>
      <c r="H184" s="2">
        <v>106</v>
      </c>
      <c r="I184" s="2"/>
      <c r="J184" s="2" t="s">
        <v>2634</v>
      </c>
      <c r="K184" s="2" t="s">
        <v>1831</v>
      </c>
      <c r="L184" s="2">
        <v>27</v>
      </c>
      <c r="M184" s="31">
        <v>3210215</v>
      </c>
      <c r="N184" s="31" t="s">
        <v>1207</v>
      </c>
      <c r="O184" s="31" t="s">
        <v>1208</v>
      </c>
      <c r="P184" s="31" t="s">
        <v>1259</v>
      </c>
      <c r="Q184" s="31" t="s">
        <v>1260</v>
      </c>
      <c r="R184" s="2" t="s">
        <v>1832</v>
      </c>
      <c r="S184" s="31" t="s">
        <v>1833</v>
      </c>
      <c r="T184" s="2">
        <v>11</v>
      </c>
      <c r="U184" s="31" t="s">
        <v>440</v>
      </c>
      <c r="V184" s="31" t="s">
        <v>1203</v>
      </c>
      <c r="W184" s="2">
        <v>100</v>
      </c>
      <c r="X184" s="31" t="s">
        <v>1558</v>
      </c>
      <c r="Y184" s="34" t="s">
        <v>14</v>
      </c>
      <c r="Z184" s="34" t="s">
        <v>260</v>
      </c>
      <c r="AA184" s="34" t="s">
        <v>274</v>
      </c>
      <c r="AB184" s="34" t="s">
        <v>89</v>
      </c>
      <c r="AC184" s="2">
        <v>179</v>
      </c>
      <c r="AD184" s="31" t="s">
        <v>1559</v>
      </c>
      <c r="AE184" s="31">
        <v>60</v>
      </c>
      <c r="AF184" s="2"/>
      <c r="AG184" s="26"/>
      <c r="AH184" s="54">
        <v>19540331</v>
      </c>
      <c r="AI184" s="54">
        <v>19540331</v>
      </c>
      <c r="AJ184" s="72" t="s">
        <v>1425</v>
      </c>
      <c r="AK184" s="20"/>
      <c r="AL184" s="160">
        <v>3</v>
      </c>
      <c r="AM184" s="90" t="s">
        <v>1560</v>
      </c>
      <c r="AN184" s="90" t="s">
        <v>1561</v>
      </c>
      <c r="AO184" s="95">
        <v>395900</v>
      </c>
      <c r="AP184" s="37">
        <v>13</v>
      </c>
      <c r="AQ184" s="90" t="s">
        <v>1562</v>
      </c>
      <c r="AR184" s="126">
        <v>5146700</v>
      </c>
      <c r="AS184" s="37"/>
      <c r="AT184" s="90">
        <v>5146700</v>
      </c>
      <c r="AU184" s="90">
        <v>5146700</v>
      </c>
      <c r="AV184" s="34" t="s">
        <v>265</v>
      </c>
      <c r="AW184" s="34" t="s">
        <v>20</v>
      </c>
      <c r="AX184" s="34" t="s">
        <v>1125</v>
      </c>
      <c r="AY184" s="34" t="s">
        <v>493</v>
      </c>
      <c r="AZ184" s="34" t="s">
        <v>521</v>
      </c>
      <c r="BA184" s="212"/>
      <c r="BB184" s="212"/>
      <c r="BC184" s="212"/>
      <c r="BD184" s="34"/>
      <c r="BE184" s="34"/>
      <c r="BF184" s="20"/>
      <c r="BG184" s="20"/>
      <c r="BH184" s="20"/>
      <c r="BI184" s="20"/>
      <c r="BJ184" s="20"/>
    </row>
    <row r="185" spans="2:62" ht="24" customHeight="1">
      <c r="B185" s="5"/>
      <c r="C185" s="6"/>
      <c r="D185" s="17"/>
      <c r="E185" s="2"/>
      <c r="F185" s="34" t="s">
        <v>1553</v>
      </c>
      <c r="G185" s="34" t="s">
        <v>1554</v>
      </c>
      <c r="H185" s="2">
        <v>107</v>
      </c>
      <c r="I185" s="2"/>
      <c r="J185" s="2" t="s">
        <v>2635</v>
      </c>
      <c r="K185" s="2" t="s">
        <v>1834</v>
      </c>
      <c r="L185" s="2">
        <v>27</v>
      </c>
      <c r="M185" s="31">
        <v>3210215</v>
      </c>
      <c r="N185" s="31" t="s">
        <v>1207</v>
      </c>
      <c r="O185" s="31" t="s">
        <v>1208</v>
      </c>
      <c r="P185" s="31" t="s">
        <v>1259</v>
      </c>
      <c r="Q185" s="31" t="s">
        <v>1260</v>
      </c>
      <c r="R185" s="2" t="s">
        <v>1832</v>
      </c>
      <c r="S185" s="31" t="s">
        <v>1833</v>
      </c>
      <c r="T185" s="2">
        <v>11</v>
      </c>
      <c r="U185" s="31" t="s">
        <v>440</v>
      </c>
      <c r="V185" s="31" t="s">
        <v>1203</v>
      </c>
      <c r="W185" s="2">
        <v>100</v>
      </c>
      <c r="X185" s="31" t="s">
        <v>1558</v>
      </c>
      <c r="Y185" s="34" t="s">
        <v>14</v>
      </c>
      <c r="Z185" s="34" t="s">
        <v>260</v>
      </c>
      <c r="AA185" s="34" t="s">
        <v>274</v>
      </c>
      <c r="AB185" s="34" t="s">
        <v>89</v>
      </c>
      <c r="AC185" s="2">
        <v>179</v>
      </c>
      <c r="AD185" s="31" t="s">
        <v>1559</v>
      </c>
      <c r="AE185" s="31">
        <v>60</v>
      </c>
      <c r="AF185" s="2"/>
      <c r="AG185" s="26"/>
      <c r="AH185" s="54">
        <v>19540331</v>
      </c>
      <c r="AI185" s="54">
        <v>19540331</v>
      </c>
      <c r="AJ185" s="72" t="s">
        <v>1425</v>
      </c>
      <c r="AK185" s="20"/>
      <c r="AL185" s="160">
        <v>3</v>
      </c>
      <c r="AM185" s="90" t="s">
        <v>1560</v>
      </c>
      <c r="AN185" s="90" t="s">
        <v>1561</v>
      </c>
      <c r="AO185" s="95">
        <v>395900</v>
      </c>
      <c r="AP185" s="37">
        <v>4</v>
      </c>
      <c r="AQ185" s="90" t="s">
        <v>1562</v>
      </c>
      <c r="AR185" s="126">
        <v>1583600</v>
      </c>
      <c r="AS185" s="37"/>
      <c r="AT185" s="90">
        <v>1583600</v>
      </c>
      <c r="AU185" s="90">
        <v>1583600</v>
      </c>
      <c r="AV185" s="34" t="s">
        <v>265</v>
      </c>
      <c r="AW185" s="34" t="s">
        <v>20</v>
      </c>
      <c r="AX185" s="34" t="s">
        <v>1125</v>
      </c>
      <c r="AY185" s="34" t="s">
        <v>493</v>
      </c>
      <c r="AZ185" s="34" t="s">
        <v>521</v>
      </c>
      <c r="BA185" s="212"/>
      <c r="BB185" s="212"/>
      <c r="BC185" s="212"/>
      <c r="BD185" s="34"/>
      <c r="BE185" s="34"/>
      <c r="BF185" s="20"/>
      <c r="BG185" s="20"/>
      <c r="BH185" s="20"/>
      <c r="BI185" s="20"/>
      <c r="BJ185" s="20"/>
    </row>
    <row r="186" spans="2:62" ht="24" customHeight="1">
      <c r="B186" s="5"/>
      <c r="C186" s="6"/>
      <c r="D186" s="17"/>
      <c r="E186" s="2"/>
      <c r="F186" s="34" t="s">
        <v>1553</v>
      </c>
      <c r="G186" s="34" t="s">
        <v>1554</v>
      </c>
      <c r="H186" s="2">
        <v>108</v>
      </c>
      <c r="I186" s="2"/>
      <c r="J186" s="2" t="s">
        <v>2636</v>
      </c>
      <c r="K186" s="2" t="s">
        <v>1835</v>
      </c>
      <c r="L186" s="2">
        <v>7</v>
      </c>
      <c r="M186" s="31">
        <v>3210236</v>
      </c>
      <c r="N186" s="31" t="s">
        <v>1207</v>
      </c>
      <c r="O186" s="31" t="s">
        <v>1208</v>
      </c>
      <c r="P186" s="31" t="s">
        <v>1221</v>
      </c>
      <c r="Q186" s="31" t="s">
        <v>1222</v>
      </c>
      <c r="R186" s="2" t="s">
        <v>1836</v>
      </c>
      <c r="S186" s="31" t="s">
        <v>1837</v>
      </c>
      <c r="T186" s="2">
        <v>11</v>
      </c>
      <c r="U186" s="31" t="s">
        <v>440</v>
      </c>
      <c r="V186" s="31" t="s">
        <v>1203</v>
      </c>
      <c r="W186" s="2">
        <v>100</v>
      </c>
      <c r="X186" s="31" t="s">
        <v>1558</v>
      </c>
      <c r="Y186" s="34" t="s">
        <v>14</v>
      </c>
      <c r="Z186" s="34" t="s">
        <v>260</v>
      </c>
      <c r="AA186" s="34" t="s">
        <v>274</v>
      </c>
      <c r="AB186" s="34" t="s">
        <v>89</v>
      </c>
      <c r="AC186" s="2">
        <v>179</v>
      </c>
      <c r="AD186" s="31" t="s">
        <v>1559</v>
      </c>
      <c r="AE186" s="31">
        <v>60</v>
      </c>
      <c r="AF186" s="2"/>
      <c r="AG186" s="26"/>
      <c r="AH186" s="54">
        <v>19540331</v>
      </c>
      <c r="AI186" s="54">
        <v>19540331</v>
      </c>
      <c r="AJ186" s="72" t="s">
        <v>1425</v>
      </c>
      <c r="AK186" s="20"/>
      <c r="AL186" s="160">
        <v>3</v>
      </c>
      <c r="AM186" s="90" t="s">
        <v>1560</v>
      </c>
      <c r="AN186" s="90" t="s">
        <v>1561</v>
      </c>
      <c r="AO186" s="95">
        <v>395900</v>
      </c>
      <c r="AP186" s="37">
        <v>8</v>
      </c>
      <c r="AQ186" s="90" t="s">
        <v>1562</v>
      </c>
      <c r="AR186" s="126">
        <v>3167200</v>
      </c>
      <c r="AS186" s="37"/>
      <c r="AT186" s="90">
        <v>3167200</v>
      </c>
      <c r="AU186" s="90">
        <v>3167200</v>
      </c>
      <c r="AV186" s="34" t="s">
        <v>265</v>
      </c>
      <c r="AW186" s="34" t="s">
        <v>20</v>
      </c>
      <c r="AX186" s="34" t="s">
        <v>1125</v>
      </c>
      <c r="AY186" s="34" t="s">
        <v>493</v>
      </c>
      <c r="AZ186" s="34" t="s">
        <v>521</v>
      </c>
      <c r="BA186" s="212"/>
      <c r="BB186" s="212"/>
      <c r="BC186" s="212"/>
      <c r="BD186" s="34"/>
      <c r="BE186" s="34"/>
      <c r="BF186" s="20"/>
      <c r="BG186" s="20"/>
      <c r="BH186" s="20"/>
      <c r="BI186" s="20"/>
      <c r="BJ186" s="20"/>
    </row>
    <row r="187" spans="2:62" ht="24" customHeight="1">
      <c r="B187" s="5"/>
      <c r="C187" s="6"/>
      <c r="D187" s="17"/>
      <c r="E187" s="2"/>
      <c r="F187" s="34" t="s">
        <v>1553</v>
      </c>
      <c r="G187" s="34" t="s">
        <v>1554</v>
      </c>
      <c r="H187" s="2">
        <v>109</v>
      </c>
      <c r="I187" s="2"/>
      <c r="J187" s="2" t="s">
        <v>2637</v>
      </c>
      <c r="K187" s="2" t="s">
        <v>1838</v>
      </c>
      <c r="L187" s="2">
        <v>7</v>
      </c>
      <c r="M187" s="31">
        <v>3210236</v>
      </c>
      <c r="N187" s="31" t="s">
        <v>1207</v>
      </c>
      <c r="O187" s="31" t="s">
        <v>1208</v>
      </c>
      <c r="P187" s="31" t="s">
        <v>1221</v>
      </c>
      <c r="Q187" s="31" t="s">
        <v>1222</v>
      </c>
      <c r="R187" s="2" t="s">
        <v>1839</v>
      </c>
      <c r="S187" s="31" t="s">
        <v>1840</v>
      </c>
      <c r="T187" s="2">
        <v>11</v>
      </c>
      <c r="U187" s="31" t="s">
        <v>440</v>
      </c>
      <c r="V187" s="31" t="s">
        <v>1203</v>
      </c>
      <c r="W187" s="2">
        <v>100</v>
      </c>
      <c r="X187" s="31" t="s">
        <v>1558</v>
      </c>
      <c r="Y187" s="34" t="s">
        <v>14</v>
      </c>
      <c r="Z187" s="34" t="s">
        <v>260</v>
      </c>
      <c r="AA187" s="34" t="s">
        <v>274</v>
      </c>
      <c r="AB187" s="34" t="s">
        <v>89</v>
      </c>
      <c r="AC187" s="2">
        <v>179</v>
      </c>
      <c r="AD187" s="31" t="s">
        <v>1559</v>
      </c>
      <c r="AE187" s="31">
        <v>60</v>
      </c>
      <c r="AF187" s="2"/>
      <c r="AG187" s="26"/>
      <c r="AH187" s="54">
        <v>19540331</v>
      </c>
      <c r="AI187" s="54">
        <v>19540331</v>
      </c>
      <c r="AJ187" s="72" t="s">
        <v>1425</v>
      </c>
      <c r="AK187" s="20"/>
      <c r="AL187" s="160">
        <v>3</v>
      </c>
      <c r="AM187" s="90" t="s">
        <v>1560</v>
      </c>
      <c r="AN187" s="90" t="s">
        <v>1561</v>
      </c>
      <c r="AO187" s="95">
        <v>395900</v>
      </c>
      <c r="AP187" s="37">
        <v>8</v>
      </c>
      <c r="AQ187" s="90" t="s">
        <v>1562</v>
      </c>
      <c r="AR187" s="126">
        <v>3167200</v>
      </c>
      <c r="AS187" s="37"/>
      <c r="AT187" s="90">
        <v>3167200</v>
      </c>
      <c r="AU187" s="90">
        <v>3167200</v>
      </c>
      <c r="AV187" s="34" t="s">
        <v>265</v>
      </c>
      <c r="AW187" s="34" t="s">
        <v>20</v>
      </c>
      <c r="AX187" s="34" t="s">
        <v>1125</v>
      </c>
      <c r="AY187" s="34" t="s">
        <v>493</v>
      </c>
      <c r="AZ187" s="34" t="s">
        <v>521</v>
      </c>
      <c r="BA187" s="212"/>
      <c r="BB187" s="212"/>
      <c r="BC187" s="212"/>
      <c r="BD187" s="34"/>
      <c r="BE187" s="34"/>
      <c r="BF187" s="20"/>
      <c r="BG187" s="20"/>
      <c r="BH187" s="20"/>
      <c r="BI187" s="20"/>
      <c r="BJ187" s="20"/>
    </row>
    <row r="188" spans="2:62" ht="24" customHeight="1">
      <c r="B188" s="5"/>
      <c r="C188" s="6"/>
      <c r="D188" s="17"/>
      <c r="E188" s="2"/>
      <c r="F188" s="34" t="s">
        <v>1553</v>
      </c>
      <c r="G188" s="34" t="s">
        <v>1554</v>
      </c>
      <c r="H188" s="2">
        <v>111</v>
      </c>
      <c r="I188" s="2"/>
      <c r="J188" s="2" t="s">
        <v>2638</v>
      </c>
      <c r="K188" s="2" t="s">
        <v>1841</v>
      </c>
      <c r="L188" s="2">
        <v>22</v>
      </c>
      <c r="M188" s="31">
        <v>3210219</v>
      </c>
      <c r="N188" s="31" t="s">
        <v>1207</v>
      </c>
      <c r="O188" s="31" t="s">
        <v>1208</v>
      </c>
      <c r="P188" s="31" t="s">
        <v>1249</v>
      </c>
      <c r="Q188" s="31" t="s">
        <v>1250</v>
      </c>
      <c r="R188" s="2" t="s">
        <v>1842</v>
      </c>
      <c r="S188" s="31" t="s">
        <v>1843</v>
      </c>
      <c r="T188" s="2">
        <v>11</v>
      </c>
      <c r="U188" s="31" t="s">
        <v>440</v>
      </c>
      <c r="V188" s="31" t="s">
        <v>1203</v>
      </c>
      <c r="W188" s="2">
        <v>100</v>
      </c>
      <c r="X188" s="31" t="s">
        <v>1558</v>
      </c>
      <c r="Y188" s="34" t="s">
        <v>14</v>
      </c>
      <c r="Z188" s="34" t="s">
        <v>260</v>
      </c>
      <c r="AA188" s="34" t="s">
        <v>274</v>
      </c>
      <c r="AB188" s="34" t="s">
        <v>89</v>
      </c>
      <c r="AC188" s="2">
        <v>179</v>
      </c>
      <c r="AD188" s="31" t="s">
        <v>1559</v>
      </c>
      <c r="AE188" s="31">
        <v>60</v>
      </c>
      <c r="AF188" s="2"/>
      <c r="AG188" s="26"/>
      <c r="AH188" s="54">
        <v>19540331</v>
      </c>
      <c r="AI188" s="54">
        <v>19540331</v>
      </c>
      <c r="AJ188" s="72" t="s">
        <v>1425</v>
      </c>
      <c r="AK188" s="20"/>
      <c r="AL188" s="160">
        <v>3</v>
      </c>
      <c r="AM188" s="90" t="s">
        <v>1560</v>
      </c>
      <c r="AN188" s="90" t="s">
        <v>1561</v>
      </c>
      <c r="AO188" s="95">
        <v>395900</v>
      </c>
      <c r="AP188" s="37">
        <v>25</v>
      </c>
      <c r="AQ188" s="90" t="s">
        <v>1562</v>
      </c>
      <c r="AR188" s="126">
        <v>9897500</v>
      </c>
      <c r="AS188" s="37"/>
      <c r="AT188" s="90">
        <v>9897500</v>
      </c>
      <c r="AU188" s="90">
        <v>9897500</v>
      </c>
      <c r="AV188" s="34" t="s">
        <v>265</v>
      </c>
      <c r="AW188" s="34" t="s">
        <v>20</v>
      </c>
      <c r="AX188" s="34" t="s">
        <v>1125</v>
      </c>
      <c r="AY188" s="34" t="s">
        <v>493</v>
      </c>
      <c r="AZ188" s="34" t="s">
        <v>521</v>
      </c>
      <c r="BA188" s="212"/>
      <c r="BB188" s="212"/>
      <c r="BC188" s="212"/>
      <c r="BD188" s="34"/>
      <c r="BE188" s="34"/>
      <c r="BF188" s="20"/>
      <c r="BG188" s="20"/>
      <c r="BH188" s="20"/>
      <c r="BI188" s="20"/>
      <c r="BJ188" s="20"/>
    </row>
    <row r="189" spans="2:62" ht="24" customHeight="1">
      <c r="B189" s="5"/>
      <c r="C189" s="6"/>
      <c r="D189" s="17"/>
      <c r="E189" s="2"/>
      <c r="F189" s="34" t="s">
        <v>1553</v>
      </c>
      <c r="G189" s="34" t="s">
        <v>1554</v>
      </c>
      <c r="H189" s="2">
        <v>112</v>
      </c>
      <c r="I189" s="2"/>
      <c r="J189" s="2" t="s">
        <v>2639</v>
      </c>
      <c r="K189" s="2" t="s">
        <v>1844</v>
      </c>
      <c r="L189" s="2">
        <v>23</v>
      </c>
      <c r="M189" s="31">
        <v>3210221</v>
      </c>
      <c r="N189" s="31" t="s">
        <v>1207</v>
      </c>
      <c r="O189" s="31" t="s">
        <v>1208</v>
      </c>
      <c r="P189" s="31" t="s">
        <v>1251</v>
      </c>
      <c r="Q189" s="31" t="s">
        <v>1252</v>
      </c>
      <c r="R189" s="2" t="s">
        <v>1845</v>
      </c>
      <c r="S189" s="31" t="s">
        <v>1846</v>
      </c>
      <c r="T189" s="2">
        <v>11</v>
      </c>
      <c r="U189" s="31" t="s">
        <v>440</v>
      </c>
      <c r="V189" s="31" t="s">
        <v>1203</v>
      </c>
      <c r="W189" s="2">
        <v>100</v>
      </c>
      <c r="X189" s="31" t="s">
        <v>1558</v>
      </c>
      <c r="Y189" s="34" t="s">
        <v>14</v>
      </c>
      <c r="Z189" s="34" t="s">
        <v>260</v>
      </c>
      <c r="AA189" s="34" t="s">
        <v>274</v>
      </c>
      <c r="AB189" s="34" t="s">
        <v>89</v>
      </c>
      <c r="AC189" s="2">
        <v>179</v>
      </c>
      <c r="AD189" s="31" t="s">
        <v>1559</v>
      </c>
      <c r="AE189" s="31">
        <v>60</v>
      </c>
      <c r="AF189" s="2"/>
      <c r="AG189" s="26"/>
      <c r="AH189" s="54">
        <v>19540331</v>
      </c>
      <c r="AI189" s="54">
        <v>19540331</v>
      </c>
      <c r="AJ189" s="72" t="s">
        <v>1425</v>
      </c>
      <c r="AK189" s="20"/>
      <c r="AL189" s="160">
        <v>3</v>
      </c>
      <c r="AM189" s="90" t="s">
        <v>1560</v>
      </c>
      <c r="AN189" s="90" t="s">
        <v>1561</v>
      </c>
      <c r="AO189" s="95">
        <v>395900</v>
      </c>
      <c r="AP189" s="37">
        <v>13</v>
      </c>
      <c r="AQ189" s="90" t="s">
        <v>1562</v>
      </c>
      <c r="AR189" s="126">
        <v>5146700</v>
      </c>
      <c r="AS189" s="37"/>
      <c r="AT189" s="90">
        <v>5146700</v>
      </c>
      <c r="AU189" s="90">
        <v>5146700</v>
      </c>
      <c r="AV189" s="34" t="s">
        <v>265</v>
      </c>
      <c r="AW189" s="34" t="s">
        <v>20</v>
      </c>
      <c r="AX189" s="34" t="s">
        <v>1125</v>
      </c>
      <c r="AY189" s="34" t="s">
        <v>493</v>
      </c>
      <c r="AZ189" s="34" t="s">
        <v>521</v>
      </c>
      <c r="BA189" s="212"/>
      <c r="BB189" s="212"/>
      <c r="BC189" s="212"/>
      <c r="BD189" s="34"/>
      <c r="BE189" s="34"/>
      <c r="BF189" s="20"/>
      <c r="BG189" s="20"/>
      <c r="BH189" s="20"/>
      <c r="BI189" s="20"/>
      <c r="BJ189" s="20"/>
    </row>
    <row r="190" spans="2:62" ht="24" customHeight="1">
      <c r="B190" s="5"/>
      <c r="C190" s="6"/>
      <c r="D190" s="17"/>
      <c r="E190" s="2"/>
      <c r="F190" s="34" t="s">
        <v>1553</v>
      </c>
      <c r="G190" s="34" t="s">
        <v>1554</v>
      </c>
      <c r="H190" s="2">
        <v>113</v>
      </c>
      <c r="I190" s="2"/>
      <c r="J190" s="2" t="s">
        <v>2640</v>
      </c>
      <c r="K190" s="2" t="s">
        <v>1847</v>
      </c>
      <c r="L190" s="2">
        <v>23</v>
      </c>
      <c r="M190" s="31">
        <v>3210221</v>
      </c>
      <c r="N190" s="31" t="s">
        <v>1207</v>
      </c>
      <c r="O190" s="31" t="s">
        <v>1208</v>
      </c>
      <c r="P190" s="31" t="s">
        <v>1251</v>
      </c>
      <c r="Q190" s="31" t="s">
        <v>1252</v>
      </c>
      <c r="R190" s="2" t="s">
        <v>1848</v>
      </c>
      <c r="S190" s="31" t="s">
        <v>1849</v>
      </c>
      <c r="T190" s="2">
        <v>11</v>
      </c>
      <c r="U190" s="31" t="s">
        <v>440</v>
      </c>
      <c r="V190" s="31" t="s">
        <v>1203</v>
      </c>
      <c r="W190" s="2">
        <v>100</v>
      </c>
      <c r="X190" s="31" t="s">
        <v>1558</v>
      </c>
      <c r="Y190" s="34" t="s">
        <v>14</v>
      </c>
      <c r="Z190" s="34" t="s">
        <v>260</v>
      </c>
      <c r="AA190" s="34" t="s">
        <v>274</v>
      </c>
      <c r="AB190" s="34" t="s">
        <v>89</v>
      </c>
      <c r="AC190" s="2">
        <v>179</v>
      </c>
      <c r="AD190" s="31" t="s">
        <v>1559</v>
      </c>
      <c r="AE190" s="31">
        <v>60</v>
      </c>
      <c r="AF190" s="2"/>
      <c r="AG190" s="26"/>
      <c r="AH190" s="54">
        <v>19540331</v>
      </c>
      <c r="AI190" s="54">
        <v>19540331</v>
      </c>
      <c r="AJ190" s="72" t="s">
        <v>1425</v>
      </c>
      <c r="AK190" s="20"/>
      <c r="AL190" s="160">
        <v>3</v>
      </c>
      <c r="AM190" s="90" t="s">
        <v>1560</v>
      </c>
      <c r="AN190" s="90" t="s">
        <v>1561</v>
      </c>
      <c r="AO190" s="95">
        <v>395900</v>
      </c>
      <c r="AP190" s="37">
        <v>13</v>
      </c>
      <c r="AQ190" s="90" t="s">
        <v>1562</v>
      </c>
      <c r="AR190" s="126">
        <v>5146700</v>
      </c>
      <c r="AS190" s="37"/>
      <c r="AT190" s="90">
        <v>5146700</v>
      </c>
      <c r="AU190" s="90">
        <v>5146700</v>
      </c>
      <c r="AV190" s="34" t="s">
        <v>265</v>
      </c>
      <c r="AW190" s="34" t="s">
        <v>20</v>
      </c>
      <c r="AX190" s="34" t="s">
        <v>1125</v>
      </c>
      <c r="AY190" s="34" t="s">
        <v>493</v>
      </c>
      <c r="AZ190" s="34" t="s">
        <v>521</v>
      </c>
      <c r="BA190" s="212"/>
      <c r="BB190" s="212"/>
      <c r="BC190" s="212"/>
      <c r="BD190" s="34"/>
      <c r="BE190" s="34"/>
      <c r="BF190" s="20"/>
      <c r="BG190" s="20"/>
      <c r="BH190" s="20"/>
      <c r="BI190" s="20"/>
      <c r="BJ190" s="20"/>
    </row>
    <row r="191" spans="2:62" ht="24" customHeight="1">
      <c r="B191" s="5"/>
      <c r="C191" s="6"/>
      <c r="D191" s="17"/>
      <c r="E191" s="2"/>
      <c r="F191" s="34" t="s">
        <v>1553</v>
      </c>
      <c r="G191" s="34" t="s">
        <v>1554</v>
      </c>
      <c r="H191" s="2">
        <v>114</v>
      </c>
      <c r="I191" s="2"/>
      <c r="J191" s="2" t="s">
        <v>2641</v>
      </c>
      <c r="K191" s="2" t="s">
        <v>1850</v>
      </c>
      <c r="L191" s="2">
        <v>23</v>
      </c>
      <c r="M191" s="31">
        <v>3210221</v>
      </c>
      <c r="N191" s="31" t="s">
        <v>1207</v>
      </c>
      <c r="O191" s="31" t="s">
        <v>1208</v>
      </c>
      <c r="P191" s="31" t="s">
        <v>1251</v>
      </c>
      <c r="Q191" s="31" t="s">
        <v>1252</v>
      </c>
      <c r="R191" s="2" t="s">
        <v>1851</v>
      </c>
      <c r="S191" s="31" t="s">
        <v>1852</v>
      </c>
      <c r="T191" s="2">
        <v>11</v>
      </c>
      <c r="U191" s="31" t="s">
        <v>440</v>
      </c>
      <c r="V191" s="31" t="s">
        <v>1203</v>
      </c>
      <c r="W191" s="2">
        <v>100</v>
      </c>
      <c r="X191" s="31" t="s">
        <v>1558</v>
      </c>
      <c r="Y191" s="34" t="s">
        <v>14</v>
      </c>
      <c r="Z191" s="34" t="s">
        <v>260</v>
      </c>
      <c r="AA191" s="34" t="s">
        <v>274</v>
      </c>
      <c r="AB191" s="34" t="s">
        <v>89</v>
      </c>
      <c r="AC191" s="2">
        <v>179</v>
      </c>
      <c r="AD191" s="31" t="s">
        <v>1559</v>
      </c>
      <c r="AE191" s="31">
        <v>60</v>
      </c>
      <c r="AF191" s="2"/>
      <c r="AG191" s="26"/>
      <c r="AH191" s="54">
        <v>19540331</v>
      </c>
      <c r="AI191" s="54">
        <v>19540331</v>
      </c>
      <c r="AJ191" s="72" t="s">
        <v>1425</v>
      </c>
      <c r="AK191" s="20"/>
      <c r="AL191" s="160">
        <v>3</v>
      </c>
      <c r="AM191" s="90" t="s">
        <v>1560</v>
      </c>
      <c r="AN191" s="90" t="s">
        <v>1561</v>
      </c>
      <c r="AO191" s="95">
        <v>395900</v>
      </c>
      <c r="AP191" s="37">
        <v>26</v>
      </c>
      <c r="AQ191" s="90" t="s">
        <v>1562</v>
      </c>
      <c r="AR191" s="126">
        <v>10293400</v>
      </c>
      <c r="AS191" s="37"/>
      <c r="AT191" s="90">
        <v>10293400</v>
      </c>
      <c r="AU191" s="90">
        <v>10293400</v>
      </c>
      <c r="AV191" s="34" t="s">
        <v>265</v>
      </c>
      <c r="AW191" s="34" t="s">
        <v>20</v>
      </c>
      <c r="AX191" s="34" t="s">
        <v>1125</v>
      </c>
      <c r="AY191" s="34" t="s">
        <v>493</v>
      </c>
      <c r="AZ191" s="34" t="s">
        <v>521</v>
      </c>
      <c r="BA191" s="212"/>
      <c r="BB191" s="212"/>
      <c r="BC191" s="212"/>
      <c r="BD191" s="34"/>
      <c r="BE191" s="34"/>
      <c r="BF191" s="20"/>
      <c r="BG191" s="20"/>
      <c r="BH191" s="20"/>
      <c r="BI191" s="20"/>
      <c r="BJ191" s="20"/>
    </row>
    <row r="192" spans="2:62" ht="24" customHeight="1">
      <c r="B192" s="5"/>
      <c r="C192" s="6"/>
      <c r="D192" s="17"/>
      <c r="E192" s="2"/>
      <c r="F192" s="34" t="s">
        <v>1553</v>
      </c>
      <c r="G192" s="34" t="s">
        <v>1554</v>
      </c>
      <c r="H192" s="2">
        <v>117</v>
      </c>
      <c r="I192" s="2"/>
      <c r="J192" s="2" t="s">
        <v>2642</v>
      </c>
      <c r="K192" s="2" t="s">
        <v>1853</v>
      </c>
      <c r="L192" s="2">
        <v>23</v>
      </c>
      <c r="M192" s="31">
        <v>3210221</v>
      </c>
      <c r="N192" s="31" t="s">
        <v>1207</v>
      </c>
      <c r="O192" s="31" t="s">
        <v>1208</v>
      </c>
      <c r="P192" s="31" t="s">
        <v>1251</v>
      </c>
      <c r="Q192" s="31" t="s">
        <v>1252</v>
      </c>
      <c r="R192" s="2" t="s">
        <v>1854</v>
      </c>
      <c r="S192" s="31" t="s">
        <v>1855</v>
      </c>
      <c r="T192" s="2">
        <v>11</v>
      </c>
      <c r="U192" s="31" t="s">
        <v>440</v>
      </c>
      <c r="V192" s="31" t="s">
        <v>1203</v>
      </c>
      <c r="W192" s="2">
        <v>100</v>
      </c>
      <c r="X192" s="31" t="s">
        <v>1558</v>
      </c>
      <c r="Y192" s="34" t="s">
        <v>14</v>
      </c>
      <c r="Z192" s="34" t="s">
        <v>260</v>
      </c>
      <c r="AA192" s="34" t="s">
        <v>274</v>
      </c>
      <c r="AB192" s="34" t="s">
        <v>89</v>
      </c>
      <c r="AC192" s="2">
        <v>179</v>
      </c>
      <c r="AD192" s="31" t="s">
        <v>1559</v>
      </c>
      <c r="AE192" s="31">
        <v>60</v>
      </c>
      <c r="AF192" s="2"/>
      <c r="AG192" s="26"/>
      <c r="AH192" s="54">
        <v>19540331</v>
      </c>
      <c r="AI192" s="54">
        <v>19540331</v>
      </c>
      <c r="AJ192" s="72" t="s">
        <v>1425</v>
      </c>
      <c r="AK192" s="20"/>
      <c r="AL192" s="160">
        <v>3</v>
      </c>
      <c r="AM192" s="90" t="s">
        <v>1560</v>
      </c>
      <c r="AN192" s="90" t="s">
        <v>1561</v>
      </c>
      <c r="AO192" s="95">
        <v>395900</v>
      </c>
      <c r="AP192" s="37">
        <v>19</v>
      </c>
      <c r="AQ192" s="90" t="s">
        <v>1562</v>
      </c>
      <c r="AR192" s="126">
        <v>7522100</v>
      </c>
      <c r="AS192" s="37"/>
      <c r="AT192" s="90">
        <v>7522100</v>
      </c>
      <c r="AU192" s="90">
        <v>7522100</v>
      </c>
      <c r="AV192" s="34" t="s">
        <v>265</v>
      </c>
      <c r="AW192" s="34" t="s">
        <v>20</v>
      </c>
      <c r="AX192" s="34" t="s">
        <v>1125</v>
      </c>
      <c r="AY192" s="34" t="s">
        <v>493</v>
      </c>
      <c r="AZ192" s="34" t="s">
        <v>521</v>
      </c>
      <c r="BA192" s="212"/>
      <c r="BB192" s="212"/>
      <c r="BC192" s="212"/>
      <c r="BD192" s="34"/>
      <c r="BE192" s="34"/>
      <c r="BF192" s="20"/>
      <c r="BG192" s="20"/>
      <c r="BH192" s="20"/>
      <c r="BI192" s="20"/>
      <c r="BJ192" s="20"/>
    </row>
    <row r="193" spans="2:62" ht="24" customHeight="1">
      <c r="B193" s="5"/>
      <c r="C193" s="6"/>
      <c r="D193" s="17"/>
      <c r="E193" s="2"/>
      <c r="F193" s="34" t="s">
        <v>1553</v>
      </c>
      <c r="G193" s="34" t="s">
        <v>1554</v>
      </c>
      <c r="H193" s="2">
        <v>118</v>
      </c>
      <c r="I193" s="2"/>
      <c r="J193" s="2" t="s">
        <v>2643</v>
      </c>
      <c r="K193" s="2" t="s">
        <v>1856</v>
      </c>
      <c r="L193" s="2">
        <v>23</v>
      </c>
      <c r="M193" s="31">
        <v>3210221</v>
      </c>
      <c r="N193" s="31" t="s">
        <v>1207</v>
      </c>
      <c r="O193" s="31" t="s">
        <v>1208</v>
      </c>
      <c r="P193" s="31" t="s">
        <v>1251</v>
      </c>
      <c r="Q193" s="31" t="s">
        <v>1252</v>
      </c>
      <c r="R193" s="2" t="s">
        <v>1857</v>
      </c>
      <c r="S193" s="31" t="s">
        <v>1858</v>
      </c>
      <c r="T193" s="2">
        <v>11</v>
      </c>
      <c r="U193" s="31" t="s">
        <v>440</v>
      </c>
      <c r="V193" s="31" t="s">
        <v>1203</v>
      </c>
      <c r="W193" s="2">
        <v>100</v>
      </c>
      <c r="X193" s="31" t="s">
        <v>1558</v>
      </c>
      <c r="Y193" s="34" t="s">
        <v>14</v>
      </c>
      <c r="Z193" s="34" t="s">
        <v>260</v>
      </c>
      <c r="AA193" s="34" t="s">
        <v>274</v>
      </c>
      <c r="AB193" s="34" t="s">
        <v>89</v>
      </c>
      <c r="AC193" s="2">
        <v>179</v>
      </c>
      <c r="AD193" s="31" t="s">
        <v>1559</v>
      </c>
      <c r="AE193" s="31">
        <v>60</v>
      </c>
      <c r="AF193" s="2"/>
      <c r="AG193" s="26"/>
      <c r="AH193" s="54">
        <v>19540331</v>
      </c>
      <c r="AI193" s="54">
        <v>19540331</v>
      </c>
      <c r="AJ193" s="72" t="s">
        <v>1425</v>
      </c>
      <c r="AK193" s="20"/>
      <c r="AL193" s="160">
        <v>3</v>
      </c>
      <c r="AM193" s="90" t="s">
        <v>1560</v>
      </c>
      <c r="AN193" s="90" t="s">
        <v>1561</v>
      </c>
      <c r="AO193" s="95">
        <v>395900</v>
      </c>
      <c r="AP193" s="37">
        <v>15</v>
      </c>
      <c r="AQ193" s="90" t="s">
        <v>1562</v>
      </c>
      <c r="AR193" s="126">
        <v>5938500</v>
      </c>
      <c r="AS193" s="37"/>
      <c r="AT193" s="90">
        <v>5938500</v>
      </c>
      <c r="AU193" s="90">
        <v>5938500</v>
      </c>
      <c r="AV193" s="34" t="s">
        <v>265</v>
      </c>
      <c r="AW193" s="34" t="s">
        <v>20</v>
      </c>
      <c r="AX193" s="34" t="s">
        <v>1125</v>
      </c>
      <c r="AY193" s="34" t="s">
        <v>493</v>
      </c>
      <c r="AZ193" s="34" t="s">
        <v>521</v>
      </c>
      <c r="BA193" s="212"/>
      <c r="BB193" s="212"/>
      <c r="BC193" s="212"/>
      <c r="BD193" s="34"/>
      <c r="BE193" s="34"/>
      <c r="BF193" s="20"/>
      <c r="BG193" s="20"/>
      <c r="BH193" s="20"/>
      <c r="BI193" s="20"/>
      <c r="BJ193" s="20"/>
    </row>
    <row r="194" spans="2:62" ht="24" customHeight="1">
      <c r="B194" s="5"/>
      <c r="C194" s="6"/>
      <c r="D194" s="17"/>
      <c r="E194" s="2"/>
      <c r="F194" s="34" t="s">
        <v>1553</v>
      </c>
      <c r="G194" s="34" t="s">
        <v>1554</v>
      </c>
      <c r="H194" s="2">
        <v>119</v>
      </c>
      <c r="I194" s="2"/>
      <c r="J194" s="2" t="s">
        <v>2644</v>
      </c>
      <c r="K194" s="2" t="s">
        <v>1859</v>
      </c>
      <c r="L194" s="2">
        <v>23</v>
      </c>
      <c r="M194" s="31">
        <v>3210221</v>
      </c>
      <c r="N194" s="31" t="s">
        <v>1207</v>
      </c>
      <c r="O194" s="31" t="s">
        <v>1208</v>
      </c>
      <c r="P194" s="31" t="s">
        <v>1251</v>
      </c>
      <c r="Q194" s="31" t="s">
        <v>1252</v>
      </c>
      <c r="R194" s="2" t="s">
        <v>1860</v>
      </c>
      <c r="S194" s="31" t="s">
        <v>1861</v>
      </c>
      <c r="T194" s="2">
        <v>11</v>
      </c>
      <c r="U194" s="31" t="s">
        <v>440</v>
      </c>
      <c r="V194" s="31" t="s">
        <v>1203</v>
      </c>
      <c r="W194" s="2">
        <v>100</v>
      </c>
      <c r="X194" s="31" t="s">
        <v>1558</v>
      </c>
      <c r="Y194" s="34" t="s">
        <v>14</v>
      </c>
      <c r="Z194" s="34" t="s">
        <v>260</v>
      </c>
      <c r="AA194" s="34" t="s">
        <v>274</v>
      </c>
      <c r="AB194" s="34" t="s">
        <v>89</v>
      </c>
      <c r="AC194" s="2">
        <v>179</v>
      </c>
      <c r="AD194" s="31" t="s">
        <v>1559</v>
      </c>
      <c r="AE194" s="31">
        <v>60</v>
      </c>
      <c r="AF194" s="2"/>
      <c r="AG194" s="26"/>
      <c r="AH194" s="54">
        <v>19540331</v>
      </c>
      <c r="AI194" s="54">
        <v>19540331</v>
      </c>
      <c r="AJ194" s="72" t="s">
        <v>1425</v>
      </c>
      <c r="AK194" s="20"/>
      <c r="AL194" s="160">
        <v>3</v>
      </c>
      <c r="AM194" s="90" t="s">
        <v>1560</v>
      </c>
      <c r="AN194" s="90" t="s">
        <v>1561</v>
      </c>
      <c r="AO194" s="95">
        <v>395900</v>
      </c>
      <c r="AP194" s="37">
        <v>26</v>
      </c>
      <c r="AQ194" s="90" t="s">
        <v>1562</v>
      </c>
      <c r="AR194" s="126">
        <v>10293400</v>
      </c>
      <c r="AS194" s="37"/>
      <c r="AT194" s="90">
        <v>10293400</v>
      </c>
      <c r="AU194" s="90">
        <v>10293400</v>
      </c>
      <c r="AV194" s="34" t="s">
        <v>265</v>
      </c>
      <c r="AW194" s="34" t="s">
        <v>20</v>
      </c>
      <c r="AX194" s="34" t="s">
        <v>1125</v>
      </c>
      <c r="AY194" s="34" t="s">
        <v>493</v>
      </c>
      <c r="AZ194" s="34" t="s">
        <v>521</v>
      </c>
      <c r="BA194" s="212"/>
      <c r="BB194" s="212"/>
      <c r="BC194" s="212"/>
      <c r="BD194" s="34"/>
      <c r="BE194" s="34"/>
      <c r="BF194" s="20"/>
      <c r="BG194" s="20"/>
      <c r="BH194" s="20"/>
      <c r="BI194" s="20"/>
      <c r="BJ194" s="20"/>
    </row>
    <row r="195" spans="2:62" ht="24" customHeight="1">
      <c r="B195" s="5"/>
      <c r="C195" s="6"/>
      <c r="D195" s="17"/>
      <c r="E195" s="2"/>
      <c r="F195" s="34" t="s">
        <v>1553</v>
      </c>
      <c r="G195" s="34" t="s">
        <v>1554</v>
      </c>
      <c r="H195" s="2">
        <v>120</v>
      </c>
      <c r="I195" s="2"/>
      <c r="J195" s="2" t="s">
        <v>2645</v>
      </c>
      <c r="K195" s="2" t="s">
        <v>1862</v>
      </c>
      <c r="L195" s="2">
        <v>23</v>
      </c>
      <c r="M195" s="31">
        <v>3210221</v>
      </c>
      <c r="N195" s="31" t="s">
        <v>1207</v>
      </c>
      <c r="O195" s="31" t="s">
        <v>1208</v>
      </c>
      <c r="P195" s="31" t="s">
        <v>1251</v>
      </c>
      <c r="Q195" s="31" t="s">
        <v>1252</v>
      </c>
      <c r="R195" s="2" t="s">
        <v>1863</v>
      </c>
      <c r="S195" s="31" t="s">
        <v>1864</v>
      </c>
      <c r="T195" s="2">
        <v>11</v>
      </c>
      <c r="U195" s="31" t="s">
        <v>440</v>
      </c>
      <c r="V195" s="31" t="s">
        <v>1203</v>
      </c>
      <c r="W195" s="2">
        <v>100</v>
      </c>
      <c r="X195" s="31" t="s">
        <v>1558</v>
      </c>
      <c r="Y195" s="34" t="s">
        <v>14</v>
      </c>
      <c r="Z195" s="34" t="s">
        <v>260</v>
      </c>
      <c r="AA195" s="34" t="s">
        <v>274</v>
      </c>
      <c r="AB195" s="34" t="s">
        <v>89</v>
      </c>
      <c r="AC195" s="2">
        <v>179</v>
      </c>
      <c r="AD195" s="31" t="s">
        <v>1559</v>
      </c>
      <c r="AE195" s="31">
        <v>60</v>
      </c>
      <c r="AF195" s="2"/>
      <c r="AG195" s="26"/>
      <c r="AH195" s="54">
        <v>19540331</v>
      </c>
      <c r="AI195" s="54">
        <v>19540331</v>
      </c>
      <c r="AJ195" s="72" t="s">
        <v>1425</v>
      </c>
      <c r="AK195" s="20"/>
      <c r="AL195" s="160">
        <v>3</v>
      </c>
      <c r="AM195" s="90" t="s">
        <v>1560</v>
      </c>
      <c r="AN195" s="90" t="s">
        <v>1561</v>
      </c>
      <c r="AO195" s="95">
        <v>395900</v>
      </c>
      <c r="AP195" s="37">
        <v>18</v>
      </c>
      <c r="AQ195" s="90" t="s">
        <v>1562</v>
      </c>
      <c r="AR195" s="126">
        <v>7126200</v>
      </c>
      <c r="AS195" s="37"/>
      <c r="AT195" s="90">
        <v>7126200</v>
      </c>
      <c r="AU195" s="90">
        <v>7126200</v>
      </c>
      <c r="AV195" s="34" t="s">
        <v>265</v>
      </c>
      <c r="AW195" s="34" t="s">
        <v>20</v>
      </c>
      <c r="AX195" s="34" t="s">
        <v>1125</v>
      </c>
      <c r="AY195" s="34" t="s">
        <v>493</v>
      </c>
      <c r="AZ195" s="34" t="s">
        <v>521</v>
      </c>
      <c r="BA195" s="212"/>
      <c r="BB195" s="212"/>
      <c r="BC195" s="212"/>
      <c r="BD195" s="34"/>
      <c r="BE195" s="34"/>
      <c r="BF195" s="20"/>
      <c r="BG195" s="20"/>
      <c r="BH195" s="20"/>
      <c r="BI195" s="20"/>
      <c r="BJ195" s="20"/>
    </row>
    <row r="196" spans="2:62" ht="24" customHeight="1">
      <c r="B196" s="5"/>
      <c r="C196" s="6"/>
      <c r="D196" s="17"/>
      <c r="E196" s="2"/>
      <c r="F196" s="34" t="s">
        <v>1553</v>
      </c>
      <c r="G196" s="34" t="s">
        <v>1554</v>
      </c>
      <c r="H196" s="2">
        <v>121</v>
      </c>
      <c r="I196" s="2"/>
      <c r="J196" s="2" t="s">
        <v>2646</v>
      </c>
      <c r="K196" s="2" t="s">
        <v>1865</v>
      </c>
      <c r="L196" s="2">
        <v>23</v>
      </c>
      <c r="M196" s="31">
        <v>3210221</v>
      </c>
      <c r="N196" s="31" t="s">
        <v>1207</v>
      </c>
      <c r="O196" s="31" t="s">
        <v>1208</v>
      </c>
      <c r="P196" s="31" t="s">
        <v>1251</v>
      </c>
      <c r="Q196" s="31" t="s">
        <v>1252</v>
      </c>
      <c r="R196" s="2" t="s">
        <v>1866</v>
      </c>
      <c r="S196" s="31" t="s">
        <v>1867</v>
      </c>
      <c r="T196" s="2">
        <v>11</v>
      </c>
      <c r="U196" s="31" t="s">
        <v>440</v>
      </c>
      <c r="V196" s="31" t="s">
        <v>1203</v>
      </c>
      <c r="W196" s="2">
        <v>100</v>
      </c>
      <c r="X196" s="31" t="s">
        <v>1558</v>
      </c>
      <c r="Y196" s="34" t="s">
        <v>14</v>
      </c>
      <c r="Z196" s="34" t="s">
        <v>260</v>
      </c>
      <c r="AA196" s="34" t="s">
        <v>274</v>
      </c>
      <c r="AB196" s="34" t="s">
        <v>89</v>
      </c>
      <c r="AC196" s="2">
        <v>179</v>
      </c>
      <c r="AD196" s="31" t="s">
        <v>1559</v>
      </c>
      <c r="AE196" s="31">
        <v>60</v>
      </c>
      <c r="AF196" s="2"/>
      <c r="AG196" s="26"/>
      <c r="AH196" s="54">
        <v>19540331</v>
      </c>
      <c r="AI196" s="54">
        <v>19540331</v>
      </c>
      <c r="AJ196" s="72" t="s">
        <v>1425</v>
      </c>
      <c r="AK196" s="20"/>
      <c r="AL196" s="160">
        <v>3</v>
      </c>
      <c r="AM196" s="90" t="s">
        <v>1560</v>
      </c>
      <c r="AN196" s="90" t="s">
        <v>1561</v>
      </c>
      <c r="AO196" s="95">
        <v>395900</v>
      </c>
      <c r="AP196" s="37">
        <v>23</v>
      </c>
      <c r="AQ196" s="90" t="s">
        <v>1562</v>
      </c>
      <c r="AR196" s="126">
        <v>9105700</v>
      </c>
      <c r="AS196" s="37"/>
      <c r="AT196" s="90">
        <v>9105700</v>
      </c>
      <c r="AU196" s="90">
        <v>9105700</v>
      </c>
      <c r="AV196" s="34" t="s">
        <v>265</v>
      </c>
      <c r="AW196" s="34" t="s">
        <v>20</v>
      </c>
      <c r="AX196" s="34" t="s">
        <v>1125</v>
      </c>
      <c r="AY196" s="34" t="s">
        <v>493</v>
      </c>
      <c r="AZ196" s="34" t="s">
        <v>521</v>
      </c>
      <c r="BA196" s="212"/>
      <c r="BB196" s="212"/>
      <c r="BC196" s="212"/>
      <c r="BD196" s="34"/>
      <c r="BE196" s="34"/>
      <c r="BF196" s="20"/>
      <c r="BG196" s="20"/>
      <c r="BH196" s="20"/>
      <c r="BI196" s="20"/>
      <c r="BJ196" s="20"/>
    </row>
    <row r="197" spans="2:62" ht="24" customHeight="1">
      <c r="B197" s="5"/>
      <c r="C197" s="6"/>
      <c r="D197" s="17"/>
      <c r="E197" s="2"/>
      <c r="F197" s="34" t="s">
        <v>1553</v>
      </c>
      <c r="G197" s="34" t="s">
        <v>1554</v>
      </c>
      <c r="H197" s="2">
        <v>122</v>
      </c>
      <c r="I197" s="2"/>
      <c r="J197" s="2" t="s">
        <v>2647</v>
      </c>
      <c r="K197" s="2" t="s">
        <v>1868</v>
      </c>
      <c r="L197" s="2">
        <v>10</v>
      </c>
      <c r="M197" s="31">
        <v>3210211</v>
      </c>
      <c r="N197" s="31" t="s">
        <v>1207</v>
      </c>
      <c r="O197" s="31" t="s">
        <v>1208</v>
      </c>
      <c r="P197" s="31" t="s">
        <v>1225</v>
      </c>
      <c r="Q197" s="31" t="s">
        <v>1226</v>
      </c>
      <c r="R197" s="2" t="s">
        <v>1869</v>
      </c>
      <c r="S197" s="31" t="s">
        <v>1870</v>
      </c>
      <c r="T197" s="2">
        <v>11</v>
      </c>
      <c r="U197" s="31" t="s">
        <v>440</v>
      </c>
      <c r="V197" s="31" t="s">
        <v>1203</v>
      </c>
      <c r="W197" s="2">
        <v>100</v>
      </c>
      <c r="X197" s="31" t="s">
        <v>1558</v>
      </c>
      <c r="Y197" s="34" t="s">
        <v>14</v>
      </c>
      <c r="Z197" s="34" t="s">
        <v>260</v>
      </c>
      <c r="AA197" s="34" t="s">
        <v>274</v>
      </c>
      <c r="AB197" s="34" t="s">
        <v>89</v>
      </c>
      <c r="AC197" s="2">
        <v>179</v>
      </c>
      <c r="AD197" s="31" t="s">
        <v>1559</v>
      </c>
      <c r="AE197" s="31">
        <v>60</v>
      </c>
      <c r="AF197" s="2"/>
      <c r="AG197" s="26"/>
      <c r="AH197" s="54">
        <v>19540331</v>
      </c>
      <c r="AI197" s="54">
        <v>19540331</v>
      </c>
      <c r="AJ197" s="72" t="s">
        <v>1425</v>
      </c>
      <c r="AK197" s="20"/>
      <c r="AL197" s="160">
        <v>3</v>
      </c>
      <c r="AM197" s="90" t="s">
        <v>1560</v>
      </c>
      <c r="AN197" s="90" t="s">
        <v>1561</v>
      </c>
      <c r="AO197" s="95">
        <v>395900</v>
      </c>
      <c r="AP197" s="37">
        <v>23</v>
      </c>
      <c r="AQ197" s="90" t="s">
        <v>1562</v>
      </c>
      <c r="AR197" s="126">
        <v>9105700</v>
      </c>
      <c r="AS197" s="37"/>
      <c r="AT197" s="90">
        <v>9105700</v>
      </c>
      <c r="AU197" s="90">
        <v>9105700</v>
      </c>
      <c r="AV197" s="34" t="s">
        <v>265</v>
      </c>
      <c r="AW197" s="34" t="s">
        <v>20</v>
      </c>
      <c r="AX197" s="34" t="s">
        <v>1125</v>
      </c>
      <c r="AY197" s="34" t="s">
        <v>493</v>
      </c>
      <c r="AZ197" s="34" t="s">
        <v>521</v>
      </c>
      <c r="BA197" s="212"/>
      <c r="BB197" s="212"/>
      <c r="BC197" s="212"/>
      <c r="BD197" s="34"/>
      <c r="BE197" s="34"/>
      <c r="BF197" s="20"/>
      <c r="BG197" s="20"/>
      <c r="BH197" s="20"/>
      <c r="BI197" s="20"/>
      <c r="BJ197" s="20"/>
    </row>
    <row r="198" spans="2:62" ht="24" customHeight="1">
      <c r="B198" s="5"/>
      <c r="C198" s="6"/>
      <c r="D198" s="17"/>
      <c r="E198" s="2"/>
      <c r="F198" s="34" t="s">
        <v>1553</v>
      </c>
      <c r="G198" s="34" t="s">
        <v>1554</v>
      </c>
      <c r="H198" s="2">
        <v>123</v>
      </c>
      <c r="I198" s="2"/>
      <c r="J198" s="2" t="s">
        <v>2648</v>
      </c>
      <c r="K198" s="2" t="s">
        <v>1871</v>
      </c>
      <c r="L198" s="2">
        <v>15</v>
      </c>
      <c r="M198" s="31">
        <v>3210233</v>
      </c>
      <c r="N198" s="31" t="s">
        <v>1207</v>
      </c>
      <c r="O198" s="31" t="s">
        <v>1208</v>
      </c>
      <c r="P198" s="31" t="s">
        <v>1235</v>
      </c>
      <c r="Q198" s="31" t="s">
        <v>1236</v>
      </c>
      <c r="R198" s="2" t="s">
        <v>1872</v>
      </c>
      <c r="S198" s="31" t="s">
        <v>1873</v>
      </c>
      <c r="T198" s="2">
        <v>11</v>
      </c>
      <c r="U198" s="31" t="s">
        <v>440</v>
      </c>
      <c r="V198" s="31" t="s">
        <v>1203</v>
      </c>
      <c r="W198" s="2">
        <v>100</v>
      </c>
      <c r="X198" s="31" t="s">
        <v>1558</v>
      </c>
      <c r="Y198" s="34" t="s">
        <v>14</v>
      </c>
      <c r="Z198" s="34" t="s">
        <v>260</v>
      </c>
      <c r="AA198" s="34" t="s">
        <v>274</v>
      </c>
      <c r="AB198" s="34" t="s">
        <v>89</v>
      </c>
      <c r="AC198" s="2">
        <v>179</v>
      </c>
      <c r="AD198" s="31" t="s">
        <v>1559</v>
      </c>
      <c r="AE198" s="31">
        <v>60</v>
      </c>
      <c r="AF198" s="2"/>
      <c r="AG198" s="26"/>
      <c r="AH198" s="54">
        <v>19540331</v>
      </c>
      <c r="AI198" s="54">
        <v>19540331</v>
      </c>
      <c r="AJ198" s="72" t="s">
        <v>1425</v>
      </c>
      <c r="AK198" s="20"/>
      <c r="AL198" s="160">
        <v>3</v>
      </c>
      <c r="AM198" s="90" t="s">
        <v>1560</v>
      </c>
      <c r="AN198" s="90" t="s">
        <v>1561</v>
      </c>
      <c r="AO198" s="95">
        <v>395900</v>
      </c>
      <c r="AP198" s="37">
        <v>34</v>
      </c>
      <c r="AQ198" s="90" t="s">
        <v>1562</v>
      </c>
      <c r="AR198" s="126">
        <v>13460600</v>
      </c>
      <c r="AS198" s="37"/>
      <c r="AT198" s="90">
        <v>13460600</v>
      </c>
      <c r="AU198" s="90">
        <v>13460600</v>
      </c>
      <c r="AV198" s="34" t="s">
        <v>265</v>
      </c>
      <c r="AW198" s="34" t="s">
        <v>20</v>
      </c>
      <c r="AX198" s="34" t="s">
        <v>1125</v>
      </c>
      <c r="AY198" s="34" t="s">
        <v>493</v>
      </c>
      <c r="AZ198" s="34" t="s">
        <v>521</v>
      </c>
      <c r="BA198" s="212"/>
      <c r="BB198" s="212"/>
      <c r="BC198" s="212"/>
      <c r="BD198" s="34"/>
      <c r="BE198" s="34"/>
      <c r="BF198" s="20"/>
      <c r="BG198" s="20"/>
      <c r="BH198" s="20"/>
      <c r="BI198" s="20"/>
      <c r="BJ198" s="20"/>
    </row>
    <row r="199" spans="2:62" ht="24" customHeight="1">
      <c r="B199" s="5"/>
      <c r="C199" s="6"/>
      <c r="D199" s="17"/>
      <c r="E199" s="2"/>
      <c r="F199" s="34" t="s">
        <v>1553</v>
      </c>
      <c r="G199" s="34" t="s">
        <v>1554</v>
      </c>
      <c r="H199" s="2">
        <v>124</v>
      </c>
      <c r="I199" s="2"/>
      <c r="J199" s="2" t="s">
        <v>2649</v>
      </c>
      <c r="K199" s="2" t="s">
        <v>1874</v>
      </c>
      <c r="L199" s="2">
        <v>23</v>
      </c>
      <c r="M199" s="31">
        <v>3210221</v>
      </c>
      <c r="N199" s="31" t="s">
        <v>1207</v>
      </c>
      <c r="O199" s="31" t="s">
        <v>1208</v>
      </c>
      <c r="P199" s="31" t="s">
        <v>1251</v>
      </c>
      <c r="Q199" s="31" t="s">
        <v>1252</v>
      </c>
      <c r="R199" s="2" t="s">
        <v>1875</v>
      </c>
      <c r="S199" s="31" t="s">
        <v>1876</v>
      </c>
      <c r="T199" s="2">
        <v>11</v>
      </c>
      <c r="U199" s="31" t="s">
        <v>440</v>
      </c>
      <c r="V199" s="31" t="s">
        <v>1203</v>
      </c>
      <c r="W199" s="2">
        <v>100</v>
      </c>
      <c r="X199" s="31" t="s">
        <v>1558</v>
      </c>
      <c r="Y199" s="34" t="s">
        <v>14</v>
      </c>
      <c r="Z199" s="34" t="s">
        <v>260</v>
      </c>
      <c r="AA199" s="34" t="s">
        <v>274</v>
      </c>
      <c r="AB199" s="34" t="s">
        <v>89</v>
      </c>
      <c r="AC199" s="2">
        <v>179</v>
      </c>
      <c r="AD199" s="31" t="s">
        <v>1559</v>
      </c>
      <c r="AE199" s="31">
        <v>60</v>
      </c>
      <c r="AF199" s="2"/>
      <c r="AG199" s="26"/>
      <c r="AH199" s="54">
        <v>19540331</v>
      </c>
      <c r="AI199" s="54">
        <v>19540331</v>
      </c>
      <c r="AJ199" s="72" t="s">
        <v>1425</v>
      </c>
      <c r="AK199" s="20"/>
      <c r="AL199" s="160">
        <v>3</v>
      </c>
      <c r="AM199" s="90" t="s">
        <v>1560</v>
      </c>
      <c r="AN199" s="90" t="s">
        <v>1561</v>
      </c>
      <c r="AO199" s="95">
        <v>395900</v>
      </c>
      <c r="AP199" s="37">
        <v>22</v>
      </c>
      <c r="AQ199" s="90" t="s">
        <v>1562</v>
      </c>
      <c r="AR199" s="126">
        <v>8709800</v>
      </c>
      <c r="AS199" s="37"/>
      <c r="AT199" s="90">
        <v>8709800</v>
      </c>
      <c r="AU199" s="90">
        <v>8709800</v>
      </c>
      <c r="AV199" s="34" t="s">
        <v>265</v>
      </c>
      <c r="AW199" s="34" t="s">
        <v>20</v>
      </c>
      <c r="AX199" s="34" t="s">
        <v>1125</v>
      </c>
      <c r="AY199" s="34" t="s">
        <v>493</v>
      </c>
      <c r="AZ199" s="34" t="s">
        <v>521</v>
      </c>
      <c r="BA199" s="212"/>
      <c r="BB199" s="212"/>
      <c r="BC199" s="212"/>
      <c r="BD199" s="34"/>
      <c r="BE199" s="34"/>
      <c r="BF199" s="20"/>
      <c r="BG199" s="20"/>
      <c r="BH199" s="20"/>
      <c r="BI199" s="20"/>
      <c r="BJ199" s="20"/>
    </row>
    <row r="200" spans="2:62" ht="24" customHeight="1">
      <c r="B200" s="5"/>
      <c r="C200" s="6"/>
      <c r="D200" s="17"/>
      <c r="E200" s="2"/>
      <c r="F200" s="34" t="s">
        <v>1553</v>
      </c>
      <c r="G200" s="34" t="s">
        <v>1554</v>
      </c>
      <c r="H200" s="2">
        <v>125</v>
      </c>
      <c r="I200" s="2"/>
      <c r="J200" s="2" t="s">
        <v>2650</v>
      </c>
      <c r="K200" s="2" t="s">
        <v>1877</v>
      </c>
      <c r="L200" s="2">
        <v>23</v>
      </c>
      <c r="M200" s="31">
        <v>3210221</v>
      </c>
      <c r="N200" s="31" t="s">
        <v>1207</v>
      </c>
      <c r="O200" s="31" t="s">
        <v>1208</v>
      </c>
      <c r="P200" s="31" t="s">
        <v>1251</v>
      </c>
      <c r="Q200" s="31" t="s">
        <v>1252</v>
      </c>
      <c r="R200" s="2" t="s">
        <v>1878</v>
      </c>
      <c r="S200" s="31" t="s">
        <v>1879</v>
      </c>
      <c r="T200" s="2">
        <v>11</v>
      </c>
      <c r="U200" s="31" t="s">
        <v>440</v>
      </c>
      <c r="V200" s="31" t="s">
        <v>1203</v>
      </c>
      <c r="W200" s="2">
        <v>100</v>
      </c>
      <c r="X200" s="31" t="s">
        <v>1558</v>
      </c>
      <c r="Y200" s="34" t="s">
        <v>14</v>
      </c>
      <c r="Z200" s="34" t="s">
        <v>260</v>
      </c>
      <c r="AA200" s="34" t="s">
        <v>274</v>
      </c>
      <c r="AB200" s="34" t="s">
        <v>89</v>
      </c>
      <c r="AC200" s="2">
        <v>179</v>
      </c>
      <c r="AD200" s="31" t="s">
        <v>1559</v>
      </c>
      <c r="AE200" s="31">
        <v>60</v>
      </c>
      <c r="AF200" s="2"/>
      <c r="AG200" s="26"/>
      <c r="AH200" s="54">
        <v>19540331</v>
      </c>
      <c r="AI200" s="54">
        <v>19540331</v>
      </c>
      <c r="AJ200" s="72" t="s">
        <v>1425</v>
      </c>
      <c r="AK200" s="20"/>
      <c r="AL200" s="160">
        <v>3</v>
      </c>
      <c r="AM200" s="90" t="s">
        <v>1560</v>
      </c>
      <c r="AN200" s="90" t="s">
        <v>1561</v>
      </c>
      <c r="AO200" s="95">
        <v>395900</v>
      </c>
      <c r="AP200" s="37">
        <v>18</v>
      </c>
      <c r="AQ200" s="90" t="s">
        <v>1562</v>
      </c>
      <c r="AR200" s="126">
        <v>7126200</v>
      </c>
      <c r="AS200" s="37"/>
      <c r="AT200" s="90">
        <v>7126200</v>
      </c>
      <c r="AU200" s="90">
        <v>7126200</v>
      </c>
      <c r="AV200" s="34" t="s">
        <v>265</v>
      </c>
      <c r="AW200" s="34" t="s">
        <v>20</v>
      </c>
      <c r="AX200" s="34" t="s">
        <v>1125</v>
      </c>
      <c r="AY200" s="34" t="s">
        <v>493</v>
      </c>
      <c r="AZ200" s="34" t="s">
        <v>521</v>
      </c>
      <c r="BA200" s="212"/>
      <c r="BB200" s="212"/>
      <c r="BC200" s="212"/>
      <c r="BD200" s="34"/>
      <c r="BE200" s="34"/>
      <c r="BF200" s="20"/>
      <c r="BG200" s="20"/>
      <c r="BH200" s="20"/>
      <c r="BI200" s="20"/>
      <c r="BJ200" s="20"/>
    </row>
    <row r="201" spans="2:62" ht="24" customHeight="1">
      <c r="B201" s="5"/>
      <c r="C201" s="6"/>
      <c r="D201" s="17"/>
      <c r="E201" s="2"/>
      <c r="F201" s="34" t="s">
        <v>1553</v>
      </c>
      <c r="G201" s="34" t="s">
        <v>1554</v>
      </c>
      <c r="H201" s="2">
        <v>126</v>
      </c>
      <c r="I201" s="2"/>
      <c r="J201" s="2" t="s">
        <v>2651</v>
      </c>
      <c r="K201" s="2" t="s">
        <v>1880</v>
      </c>
      <c r="L201" s="2">
        <v>23</v>
      </c>
      <c r="M201" s="31">
        <v>3210221</v>
      </c>
      <c r="N201" s="31" t="s">
        <v>1207</v>
      </c>
      <c r="O201" s="31" t="s">
        <v>1208</v>
      </c>
      <c r="P201" s="31" t="s">
        <v>1251</v>
      </c>
      <c r="Q201" s="31" t="s">
        <v>1252</v>
      </c>
      <c r="R201" s="2" t="s">
        <v>1881</v>
      </c>
      <c r="S201" s="31" t="s">
        <v>1882</v>
      </c>
      <c r="T201" s="2">
        <v>11</v>
      </c>
      <c r="U201" s="31" t="s">
        <v>440</v>
      </c>
      <c r="V201" s="31" t="s">
        <v>1203</v>
      </c>
      <c r="W201" s="2">
        <v>100</v>
      </c>
      <c r="X201" s="31" t="s">
        <v>1558</v>
      </c>
      <c r="Y201" s="34" t="s">
        <v>14</v>
      </c>
      <c r="Z201" s="34" t="s">
        <v>260</v>
      </c>
      <c r="AA201" s="34" t="s">
        <v>274</v>
      </c>
      <c r="AB201" s="34" t="s">
        <v>89</v>
      </c>
      <c r="AC201" s="2">
        <v>179</v>
      </c>
      <c r="AD201" s="31" t="s">
        <v>1559</v>
      </c>
      <c r="AE201" s="31">
        <v>60</v>
      </c>
      <c r="AF201" s="2"/>
      <c r="AG201" s="26"/>
      <c r="AH201" s="54">
        <v>19540331</v>
      </c>
      <c r="AI201" s="54">
        <v>19540331</v>
      </c>
      <c r="AJ201" s="72" t="s">
        <v>1425</v>
      </c>
      <c r="AK201" s="20"/>
      <c r="AL201" s="160">
        <v>3</v>
      </c>
      <c r="AM201" s="90" t="s">
        <v>1560</v>
      </c>
      <c r="AN201" s="90" t="s">
        <v>1561</v>
      </c>
      <c r="AO201" s="95">
        <v>395900</v>
      </c>
      <c r="AP201" s="37">
        <v>15</v>
      </c>
      <c r="AQ201" s="90" t="s">
        <v>1562</v>
      </c>
      <c r="AR201" s="126">
        <v>5938500</v>
      </c>
      <c r="AS201" s="37"/>
      <c r="AT201" s="90">
        <v>5938500</v>
      </c>
      <c r="AU201" s="90">
        <v>5938500</v>
      </c>
      <c r="AV201" s="34" t="s">
        <v>265</v>
      </c>
      <c r="AW201" s="34" t="s">
        <v>20</v>
      </c>
      <c r="AX201" s="34" t="s">
        <v>1125</v>
      </c>
      <c r="AY201" s="34" t="s">
        <v>493</v>
      </c>
      <c r="AZ201" s="34" t="s">
        <v>521</v>
      </c>
      <c r="BA201" s="212"/>
      <c r="BB201" s="212"/>
      <c r="BC201" s="212"/>
      <c r="BD201" s="34"/>
      <c r="BE201" s="34"/>
      <c r="BF201" s="20"/>
      <c r="BG201" s="20"/>
      <c r="BH201" s="20"/>
      <c r="BI201" s="20"/>
      <c r="BJ201" s="20"/>
    </row>
    <row r="202" spans="2:62" ht="24" customHeight="1">
      <c r="B202" s="5"/>
      <c r="C202" s="6"/>
      <c r="D202" s="17"/>
      <c r="E202" s="2"/>
      <c r="F202" s="34" t="s">
        <v>1553</v>
      </c>
      <c r="G202" s="34" t="s">
        <v>1554</v>
      </c>
      <c r="H202" s="2">
        <v>127</v>
      </c>
      <c r="I202" s="2"/>
      <c r="J202" s="2" t="s">
        <v>2652</v>
      </c>
      <c r="K202" s="2" t="s">
        <v>1883</v>
      </c>
      <c r="L202" s="2">
        <v>19</v>
      </c>
      <c r="M202" s="31">
        <v>3210232</v>
      </c>
      <c r="N202" s="31" t="s">
        <v>1207</v>
      </c>
      <c r="O202" s="31" t="s">
        <v>1208</v>
      </c>
      <c r="P202" s="31" t="s">
        <v>1243</v>
      </c>
      <c r="Q202" s="31" t="s">
        <v>1244</v>
      </c>
      <c r="R202" s="2" t="s">
        <v>1884</v>
      </c>
      <c r="S202" s="31" t="s">
        <v>1885</v>
      </c>
      <c r="T202" s="2">
        <v>11</v>
      </c>
      <c r="U202" s="31" t="s">
        <v>440</v>
      </c>
      <c r="V202" s="31" t="s">
        <v>1203</v>
      </c>
      <c r="W202" s="2">
        <v>100</v>
      </c>
      <c r="X202" s="31" t="s">
        <v>1558</v>
      </c>
      <c r="Y202" s="34" t="s">
        <v>14</v>
      </c>
      <c r="Z202" s="34" t="s">
        <v>260</v>
      </c>
      <c r="AA202" s="34" t="s">
        <v>274</v>
      </c>
      <c r="AB202" s="34" t="s">
        <v>89</v>
      </c>
      <c r="AC202" s="2">
        <v>179</v>
      </c>
      <c r="AD202" s="31" t="s">
        <v>1559</v>
      </c>
      <c r="AE202" s="31">
        <v>60</v>
      </c>
      <c r="AF202" s="2"/>
      <c r="AG202" s="26"/>
      <c r="AH202" s="54">
        <v>19540331</v>
      </c>
      <c r="AI202" s="54">
        <v>19540331</v>
      </c>
      <c r="AJ202" s="72" t="s">
        <v>1425</v>
      </c>
      <c r="AK202" s="20"/>
      <c r="AL202" s="160">
        <v>3</v>
      </c>
      <c r="AM202" s="90" t="s">
        <v>1560</v>
      </c>
      <c r="AN202" s="90" t="s">
        <v>1561</v>
      </c>
      <c r="AO202" s="95">
        <v>395900</v>
      </c>
      <c r="AP202" s="37">
        <v>40</v>
      </c>
      <c r="AQ202" s="90" t="s">
        <v>1562</v>
      </c>
      <c r="AR202" s="126">
        <v>15836000</v>
      </c>
      <c r="AS202" s="37"/>
      <c r="AT202" s="90">
        <v>15836000</v>
      </c>
      <c r="AU202" s="90">
        <v>15836000</v>
      </c>
      <c r="AV202" s="34" t="s">
        <v>265</v>
      </c>
      <c r="AW202" s="34" t="s">
        <v>20</v>
      </c>
      <c r="AX202" s="34" t="s">
        <v>1125</v>
      </c>
      <c r="AY202" s="34" t="s">
        <v>493</v>
      </c>
      <c r="AZ202" s="34" t="s">
        <v>521</v>
      </c>
      <c r="BA202" s="212"/>
      <c r="BB202" s="212"/>
      <c r="BC202" s="212"/>
      <c r="BD202" s="34"/>
      <c r="BE202" s="34"/>
      <c r="BF202" s="20"/>
      <c r="BG202" s="20"/>
      <c r="BH202" s="20"/>
      <c r="BI202" s="20"/>
      <c r="BJ202" s="20"/>
    </row>
    <row r="203" spans="2:62" ht="24" customHeight="1">
      <c r="B203" s="5"/>
      <c r="C203" s="6"/>
      <c r="D203" s="17"/>
      <c r="E203" s="2"/>
      <c r="F203" s="34" t="s">
        <v>1553</v>
      </c>
      <c r="G203" s="34" t="s">
        <v>1554</v>
      </c>
      <c r="H203" s="2">
        <v>128</v>
      </c>
      <c r="I203" s="2"/>
      <c r="J203" s="2" t="s">
        <v>2653</v>
      </c>
      <c r="K203" s="2" t="s">
        <v>1886</v>
      </c>
      <c r="L203" s="2">
        <v>19</v>
      </c>
      <c r="M203" s="31">
        <v>3210232</v>
      </c>
      <c r="N203" s="31" t="s">
        <v>1207</v>
      </c>
      <c r="O203" s="31" t="s">
        <v>1208</v>
      </c>
      <c r="P203" s="31" t="s">
        <v>1243</v>
      </c>
      <c r="Q203" s="31" t="s">
        <v>1244</v>
      </c>
      <c r="R203" s="2" t="s">
        <v>1887</v>
      </c>
      <c r="S203" s="31" t="s">
        <v>1888</v>
      </c>
      <c r="T203" s="2">
        <v>11</v>
      </c>
      <c r="U203" s="31" t="s">
        <v>440</v>
      </c>
      <c r="V203" s="31" t="s">
        <v>1203</v>
      </c>
      <c r="W203" s="2">
        <v>100</v>
      </c>
      <c r="X203" s="31" t="s">
        <v>1558</v>
      </c>
      <c r="Y203" s="34" t="s">
        <v>14</v>
      </c>
      <c r="Z203" s="34" t="s">
        <v>260</v>
      </c>
      <c r="AA203" s="34" t="s">
        <v>274</v>
      </c>
      <c r="AB203" s="34" t="s">
        <v>89</v>
      </c>
      <c r="AC203" s="2">
        <v>179</v>
      </c>
      <c r="AD203" s="31" t="s">
        <v>1559</v>
      </c>
      <c r="AE203" s="31">
        <v>60</v>
      </c>
      <c r="AF203" s="2"/>
      <c r="AG203" s="26"/>
      <c r="AH203" s="54">
        <v>19540331</v>
      </c>
      <c r="AI203" s="54">
        <v>19540331</v>
      </c>
      <c r="AJ203" s="72" t="s">
        <v>1425</v>
      </c>
      <c r="AK203" s="20"/>
      <c r="AL203" s="160">
        <v>3</v>
      </c>
      <c r="AM203" s="90" t="s">
        <v>1560</v>
      </c>
      <c r="AN203" s="90" t="s">
        <v>1561</v>
      </c>
      <c r="AO203" s="95">
        <v>395900</v>
      </c>
      <c r="AP203" s="37">
        <v>23</v>
      </c>
      <c r="AQ203" s="90" t="s">
        <v>1562</v>
      </c>
      <c r="AR203" s="126">
        <v>9105700</v>
      </c>
      <c r="AS203" s="37"/>
      <c r="AT203" s="90">
        <v>9105700</v>
      </c>
      <c r="AU203" s="90">
        <v>9105700</v>
      </c>
      <c r="AV203" s="34" t="s">
        <v>265</v>
      </c>
      <c r="AW203" s="34" t="s">
        <v>20</v>
      </c>
      <c r="AX203" s="34" t="s">
        <v>1125</v>
      </c>
      <c r="AY203" s="34" t="s">
        <v>493</v>
      </c>
      <c r="AZ203" s="34" t="s">
        <v>521</v>
      </c>
      <c r="BA203" s="212"/>
      <c r="BB203" s="212"/>
      <c r="BC203" s="212"/>
      <c r="BD203" s="34"/>
      <c r="BE203" s="34"/>
      <c r="BF203" s="20"/>
      <c r="BG203" s="20"/>
      <c r="BH203" s="20"/>
      <c r="BI203" s="20"/>
      <c r="BJ203" s="20"/>
    </row>
    <row r="204" spans="2:62" ht="24" customHeight="1">
      <c r="B204" s="5"/>
      <c r="C204" s="6"/>
      <c r="D204" s="17"/>
      <c r="E204" s="2"/>
      <c r="F204" s="34" t="s">
        <v>1553</v>
      </c>
      <c r="G204" s="34" t="s">
        <v>1554</v>
      </c>
      <c r="H204" s="2">
        <v>129</v>
      </c>
      <c r="I204" s="2"/>
      <c r="J204" s="2" t="s">
        <v>2654</v>
      </c>
      <c r="K204" s="2" t="s">
        <v>1889</v>
      </c>
      <c r="L204" s="2">
        <v>19</v>
      </c>
      <c r="M204" s="31">
        <v>3210232</v>
      </c>
      <c r="N204" s="31" t="s">
        <v>1207</v>
      </c>
      <c r="O204" s="31" t="s">
        <v>1208</v>
      </c>
      <c r="P204" s="31" t="s">
        <v>1243</v>
      </c>
      <c r="Q204" s="31" t="s">
        <v>1244</v>
      </c>
      <c r="R204" s="2" t="s">
        <v>1890</v>
      </c>
      <c r="S204" s="31" t="s">
        <v>1891</v>
      </c>
      <c r="T204" s="2">
        <v>11</v>
      </c>
      <c r="U204" s="31" t="s">
        <v>440</v>
      </c>
      <c r="V204" s="31" t="s">
        <v>1203</v>
      </c>
      <c r="W204" s="2">
        <v>100</v>
      </c>
      <c r="X204" s="31" t="s">
        <v>1558</v>
      </c>
      <c r="Y204" s="34" t="s">
        <v>14</v>
      </c>
      <c r="Z204" s="34" t="s">
        <v>260</v>
      </c>
      <c r="AA204" s="34" t="s">
        <v>274</v>
      </c>
      <c r="AB204" s="34" t="s">
        <v>89</v>
      </c>
      <c r="AC204" s="2">
        <v>179</v>
      </c>
      <c r="AD204" s="31" t="s">
        <v>1559</v>
      </c>
      <c r="AE204" s="31">
        <v>60</v>
      </c>
      <c r="AF204" s="2"/>
      <c r="AG204" s="26"/>
      <c r="AH204" s="54">
        <v>19540331</v>
      </c>
      <c r="AI204" s="54">
        <v>19540331</v>
      </c>
      <c r="AJ204" s="72" t="s">
        <v>1425</v>
      </c>
      <c r="AK204" s="20"/>
      <c r="AL204" s="160">
        <v>3</v>
      </c>
      <c r="AM204" s="90" t="s">
        <v>1560</v>
      </c>
      <c r="AN204" s="90" t="s">
        <v>1561</v>
      </c>
      <c r="AO204" s="95">
        <v>395900</v>
      </c>
      <c r="AP204" s="37">
        <v>40</v>
      </c>
      <c r="AQ204" s="90" t="s">
        <v>1562</v>
      </c>
      <c r="AR204" s="126">
        <v>15836000</v>
      </c>
      <c r="AS204" s="37"/>
      <c r="AT204" s="90">
        <v>15836000</v>
      </c>
      <c r="AU204" s="90">
        <v>15836000</v>
      </c>
      <c r="AV204" s="34" t="s">
        <v>265</v>
      </c>
      <c r="AW204" s="34" t="s">
        <v>20</v>
      </c>
      <c r="AX204" s="34" t="s">
        <v>1125</v>
      </c>
      <c r="AY204" s="34" t="s">
        <v>493</v>
      </c>
      <c r="AZ204" s="34" t="s">
        <v>521</v>
      </c>
      <c r="BA204" s="212"/>
      <c r="BB204" s="212"/>
      <c r="BC204" s="212"/>
      <c r="BD204" s="34"/>
      <c r="BE204" s="34"/>
      <c r="BF204" s="20"/>
      <c r="BG204" s="20"/>
      <c r="BH204" s="20"/>
      <c r="BI204" s="20"/>
      <c r="BJ204" s="20"/>
    </row>
    <row r="205" spans="2:62" ht="24" customHeight="1">
      <c r="B205" s="5"/>
      <c r="C205" s="6"/>
      <c r="D205" s="17"/>
      <c r="E205" s="2"/>
      <c r="F205" s="34" t="s">
        <v>1553</v>
      </c>
      <c r="G205" s="34" t="s">
        <v>1554</v>
      </c>
      <c r="H205" s="2">
        <v>130</v>
      </c>
      <c r="I205" s="2"/>
      <c r="J205" s="2" t="s">
        <v>2655</v>
      </c>
      <c r="K205" s="2" t="s">
        <v>1892</v>
      </c>
      <c r="L205" s="2">
        <v>8</v>
      </c>
      <c r="M205" s="31">
        <v>3210231</v>
      </c>
      <c r="N205" s="31" t="s">
        <v>1207</v>
      </c>
      <c r="O205" s="31" t="s">
        <v>1208</v>
      </c>
      <c r="P205" s="31" t="s">
        <v>436</v>
      </c>
      <c r="Q205" s="31" t="s">
        <v>437</v>
      </c>
      <c r="R205" s="2" t="s">
        <v>1893</v>
      </c>
      <c r="S205" s="31" t="s">
        <v>1894</v>
      </c>
      <c r="T205" s="2">
        <v>11</v>
      </c>
      <c r="U205" s="31" t="s">
        <v>440</v>
      </c>
      <c r="V205" s="31" t="s">
        <v>1203</v>
      </c>
      <c r="W205" s="2">
        <v>100</v>
      </c>
      <c r="X205" s="31" t="s">
        <v>1558</v>
      </c>
      <c r="Y205" s="34" t="s">
        <v>14</v>
      </c>
      <c r="Z205" s="34" t="s">
        <v>260</v>
      </c>
      <c r="AA205" s="34" t="s">
        <v>274</v>
      </c>
      <c r="AB205" s="34" t="s">
        <v>89</v>
      </c>
      <c r="AC205" s="2">
        <v>179</v>
      </c>
      <c r="AD205" s="31" t="s">
        <v>1559</v>
      </c>
      <c r="AE205" s="31">
        <v>60</v>
      </c>
      <c r="AF205" s="2"/>
      <c r="AG205" s="26"/>
      <c r="AH205" s="54">
        <v>19540331</v>
      </c>
      <c r="AI205" s="54">
        <v>19540331</v>
      </c>
      <c r="AJ205" s="72" t="s">
        <v>1425</v>
      </c>
      <c r="AK205" s="20"/>
      <c r="AL205" s="160">
        <v>3</v>
      </c>
      <c r="AM205" s="90" t="s">
        <v>1560</v>
      </c>
      <c r="AN205" s="90" t="s">
        <v>1561</v>
      </c>
      <c r="AO205" s="95">
        <v>395900</v>
      </c>
      <c r="AP205" s="37">
        <v>24</v>
      </c>
      <c r="AQ205" s="90" t="s">
        <v>1562</v>
      </c>
      <c r="AR205" s="126">
        <v>9501600</v>
      </c>
      <c r="AS205" s="37"/>
      <c r="AT205" s="90">
        <v>9501600</v>
      </c>
      <c r="AU205" s="90">
        <v>9501600</v>
      </c>
      <c r="AV205" s="34" t="s">
        <v>265</v>
      </c>
      <c r="AW205" s="34" t="s">
        <v>20</v>
      </c>
      <c r="AX205" s="34" t="s">
        <v>1125</v>
      </c>
      <c r="AY205" s="34" t="s">
        <v>493</v>
      </c>
      <c r="AZ205" s="34" t="s">
        <v>521</v>
      </c>
      <c r="BA205" s="212"/>
      <c r="BB205" s="212"/>
      <c r="BC205" s="212"/>
      <c r="BD205" s="34"/>
      <c r="BE205" s="34"/>
      <c r="BF205" s="20"/>
      <c r="BG205" s="20"/>
      <c r="BH205" s="20"/>
      <c r="BI205" s="20"/>
      <c r="BJ205" s="20"/>
    </row>
    <row r="206" spans="2:62" ht="24" customHeight="1">
      <c r="B206" s="5"/>
      <c r="C206" s="6"/>
      <c r="D206" s="17"/>
      <c r="E206" s="2"/>
      <c r="F206" s="34" t="s">
        <v>1553</v>
      </c>
      <c r="G206" s="34" t="s">
        <v>1554</v>
      </c>
      <c r="H206" s="2">
        <v>131</v>
      </c>
      <c r="I206" s="2"/>
      <c r="J206" s="2" t="s">
        <v>2656</v>
      </c>
      <c r="K206" s="2" t="s">
        <v>1895</v>
      </c>
      <c r="L206" s="2">
        <v>8</v>
      </c>
      <c r="M206" s="31">
        <v>3210231</v>
      </c>
      <c r="N206" s="31" t="s">
        <v>1207</v>
      </c>
      <c r="O206" s="31" t="s">
        <v>1208</v>
      </c>
      <c r="P206" s="31" t="s">
        <v>436</v>
      </c>
      <c r="Q206" s="31" t="s">
        <v>437</v>
      </c>
      <c r="R206" s="2" t="s">
        <v>1896</v>
      </c>
      <c r="S206" s="31" t="s">
        <v>1897</v>
      </c>
      <c r="T206" s="2">
        <v>11</v>
      </c>
      <c r="U206" s="31" t="s">
        <v>440</v>
      </c>
      <c r="V206" s="31" t="s">
        <v>1203</v>
      </c>
      <c r="W206" s="2">
        <v>100</v>
      </c>
      <c r="X206" s="31" t="s">
        <v>1558</v>
      </c>
      <c r="Y206" s="34" t="s">
        <v>14</v>
      </c>
      <c r="Z206" s="34" t="s">
        <v>260</v>
      </c>
      <c r="AA206" s="34" t="s">
        <v>274</v>
      </c>
      <c r="AB206" s="34" t="s">
        <v>89</v>
      </c>
      <c r="AC206" s="2">
        <v>179</v>
      </c>
      <c r="AD206" s="31" t="s">
        <v>1559</v>
      </c>
      <c r="AE206" s="31">
        <v>60</v>
      </c>
      <c r="AF206" s="2"/>
      <c r="AG206" s="26"/>
      <c r="AH206" s="54">
        <v>19540331</v>
      </c>
      <c r="AI206" s="54">
        <v>19540331</v>
      </c>
      <c r="AJ206" s="72" t="s">
        <v>1425</v>
      </c>
      <c r="AK206" s="20"/>
      <c r="AL206" s="160">
        <v>3</v>
      </c>
      <c r="AM206" s="90" t="s">
        <v>1560</v>
      </c>
      <c r="AN206" s="90" t="s">
        <v>1561</v>
      </c>
      <c r="AO206" s="95">
        <v>395900</v>
      </c>
      <c r="AP206" s="37">
        <v>22</v>
      </c>
      <c r="AQ206" s="90" t="s">
        <v>1562</v>
      </c>
      <c r="AR206" s="126">
        <v>8709800</v>
      </c>
      <c r="AS206" s="37"/>
      <c r="AT206" s="90">
        <v>8709800</v>
      </c>
      <c r="AU206" s="90">
        <v>8709800</v>
      </c>
      <c r="AV206" s="34" t="s">
        <v>265</v>
      </c>
      <c r="AW206" s="34" t="s">
        <v>20</v>
      </c>
      <c r="AX206" s="34" t="s">
        <v>1125</v>
      </c>
      <c r="AY206" s="34" t="s">
        <v>493</v>
      </c>
      <c r="AZ206" s="34" t="s">
        <v>521</v>
      </c>
      <c r="BA206" s="212"/>
      <c r="BB206" s="212"/>
      <c r="BC206" s="212"/>
      <c r="BD206" s="34"/>
      <c r="BE206" s="34"/>
      <c r="BF206" s="20"/>
      <c r="BG206" s="20"/>
      <c r="BH206" s="20"/>
      <c r="BI206" s="20"/>
      <c r="BJ206" s="20"/>
    </row>
    <row r="207" spans="2:62" ht="24" customHeight="1">
      <c r="B207" s="5"/>
      <c r="C207" s="6"/>
      <c r="D207" s="17"/>
      <c r="E207" s="2"/>
      <c r="F207" s="34" t="s">
        <v>1553</v>
      </c>
      <c r="G207" s="34" t="s">
        <v>1554</v>
      </c>
      <c r="H207" s="2">
        <v>132</v>
      </c>
      <c r="I207" s="2"/>
      <c r="J207" s="2" t="s">
        <v>2657</v>
      </c>
      <c r="K207" s="2" t="s">
        <v>1898</v>
      </c>
      <c r="L207" s="2">
        <v>8</v>
      </c>
      <c r="M207" s="31">
        <v>3210231</v>
      </c>
      <c r="N207" s="31" t="s">
        <v>1207</v>
      </c>
      <c r="O207" s="31" t="s">
        <v>1208</v>
      </c>
      <c r="P207" s="31" t="s">
        <v>436</v>
      </c>
      <c r="Q207" s="31" t="s">
        <v>437</v>
      </c>
      <c r="R207" s="2" t="s">
        <v>1899</v>
      </c>
      <c r="S207" s="31" t="s">
        <v>1900</v>
      </c>
      <c r="T207" s="2">
        <v>11</v>
      </c>
      <c r="U207" s="31" t="s">
        <v>440</v>
      </c>
      <c r="V207" s="31" t="s">
        <v>1203</v>
      </c>
      <c r="W207" s="2">
        <v>100</v>
      </c>
      <c r="X207" s="31" t="s">
        <v>1558</v>
      </c>
      <c r="Y207" s="34" t="s">
        <v>14</v>
      </c>
      <c r="Z207" s="34" t="s">
        <v>260</v>
      </c>
      <c r="AA207" s="34" t="s">
        <v>274</v>
      </c>
      <c r="AB207" s="34" t="s">
        <v>89</v>
      </c>
      <c r="AC207" s="2">
        <v>179</v>
      </c>
      <c r="AD207" s="31" t="s">
        <v>1559</v>
      </c>
      <c r="AE207" s="31">
        <v>60</v>
      </c>
      <c r="AF207" s="2"/>
      <c r="AG207" s="26"/>
      <c r="AH207" s="54">
        <v>19540331</v>
      </c>
      <c r="AI207" s="54">
        <v>19540331</v>
      </c>
      <c r="AJ207" s="72" t="s">
        <v>1425</v>
      </c>
      <c r="AK207" s="20"/>
      <c r="AL207" s="160">
        <v>3</v>
      </c>
      <c r="AM207" s="90" t="s">
        <v>1560</v>
      </c>
      <c r="AN207" s="90" t="s">
        <v>1561</v>
      </c>
      <c r="AO207" s="95">
        <v>395900</v>
      </c>
      <c r="AP207" s="37">
        <v>24</v>
      </c>
      <c r="AQ207" s="90" t="s">
        <v>1562</v>
      </c>
      <c r="AR207" s="126">
        <v>9501600</v>
      </c>
      <c r="AS207" s="37"/>
      <c r="AT207" s="90">
        <v>9501600</v>
      </c>
      <c r="AU207" s="90">
        <v>9501600</v>
      </c>
      <c r="AV207" s="34" t="s">
        <v>265</v>
      </c>
      <c r="AW207" s="34" t="s">
        <v>20</v>
      </c>
      <c r="AX207" s="34" t="s">
        <v>1125</v>
      </c>
      <c r="AY207" s="34" t="s">
        <v>493</v>
      </c>
      <c r="AZ207" s="34" t="s">
        <v>521</v>
      </c>
      <c r="BA207" s="212"/>
      <c r="BB207" s="212"/>
      <c r="BC207" s="212"/>
      <c r="BD207" s="34"/>
      <c r="BE207" s="34"/>
      <c r="BF207" s="20"/>
      <c r="BG207" s="20"/>
      <c r="BH207" s="20"/>
      <c r="BI207" s="20"/>
      <c r="BJ207" s="20"/>
    </row>
    <row r="208" spans="2:62" ht="24" customHeight="1">
      <c r="B208" s="5"/>
      <c r="C208" s="6"/>
      <c r="D208" s="17"/>
      <c r="E208" s="2"/>
      <c r="F208" s="34" t="s">
        <v>1553</v>
      </c>
      <c r="G208" s="34" t="s">
        <v>1554</v>
      </c>
      <c r="H208" s="2">
        <v>133</v>
      </c>
      <c r="I208" s="2"/>
      <c r="J208" s="2" t="s">
        <v>2658</v>
      </c>
      <c r="K208" s="2" t="s">
        <v>1901</v>
      </c>
      <c r="L208" s="2">
        <v>19</v>
      </c>
      <c r="M208" s="31">
        <v>3210232</v>
      </c>
      <c r="N208" s="31" t="s">
        <v>1207</v>
      </c>
      <c r="O208" s="31" t="s">
        <v>1208</v>
      </c>
      <c r="P208" s="31" t="s">
        <v>1243</v>
      </c>
      <c r="Q208" s="31" t="s">
        <v>1244</v>
      </c>
      <c r="R208" s="2" t="s">
        <v>1902</v>
      </c>
      <c r="S208" s="31" t="s">
        <v>1903</v>
      </c>
      <c r="T208" s="2">
        <v>11</v>
      </c>
      <c r="U208" s="31" t="s">
        <v>440</v>
      </c>
      <c r="V208" s="31" t="s">
        <v>1203</v>
      </c>
      <c r="W208" s="2">
        <v>100</v>
      </c>
      <c r="X208" s="31" t="s">
        <v>1558</v>
      </c>
      <c r="Y208" s="34" t="s">
        <v>14</v>
      </c>
      <c r="Z208" s="34" t="s">
        <v>260</v>
      </c>
      <c r="AA208" s="34" t="s">
        <v>274</v>
      </c>
      <c r="AB208" s="34" t="s">
        <v>89</v>
      </c>
      <c r="AC208" s="2">
        <v>179</v>
      </c>
      <c r="AD208" s="31" t="s">
        <v>1559</v>
      </c>
      <c r="AE208" s="31">
        <v>60</v>
      </c>
      <c r="AF208" s="2"/>
      <c r="AG208" s="26"/>
      <c r="AH208" s="54">
        <v>19540331</v>
      </c>
      <c r="AI208" s="54">
        <v>19540331</v>
      </c>
      <c r="AJ208" s="72" t="s">
        <v>1425</v>
      </c>
      <c r="AK208" s="20"/>
      <c r="AL208" s="160">
        <v>3</v>
      </c>
      <c r="AM208" s="90" t="s">
        <v>1560</v>
      </c>
      <c r="AN208" s="90" t="s">
        <v>1561</v>
      </c>
      <c r="AO208" s="95">
        <v>395900</v>
      </c>
      <c r="AP208" s="37">
        <v>26</v>
      </c>
      <c r="AQ208" s="90" t="s">
        <v>1562</v>
      </c>
      <c r="AR208" s="126">
        <v>10293400</v>
      </c>
      <c r="AS208" s="37"/>
      <c r="AT208" s="90">
        <v>10293400</v>
      </c>
      <c r="AU208" s="90">
        <v>10293400</v>
      </c>
      <c r="AV208" s="34" t="s">
        <v>265</v>
      </c>
      <c r="AW208" s="34" t="s">
        <v>20</v>
      </c>
      <c r="AX208" s="34" t="s">
        <v>1125</v>
      </c>
      <c r="AY208" s="34" t="s">
        <v>493</v>
      </c>
      <c r="AZ208" s="34" t="s">
        <v>521</v>
      </c>
      <c r="BA208" s="212"/>
      <c r="BB208" s="212"/>
      <c r="BC208" s="212"/>
      <c r="BD208" s="34"/>
      <c r="BE208" s="34"/>
      <c r="BF208" s="20"/>
      <c r="BG208" s="20"/>
      <c r="BH208" s="20"/>
      <c r="BI208" s="20"/>
      <c r="BJ208" s="20"/>
    </row>
    <row r="209" spans="2:62" ht="24" customHeight="1">
      <c r="B209" s="5"/>
      <c r="C209" s="6"/>
      <c r="D209" s="17"/>
      <c r="E209" s="2"/>
      <c r="F209" s="34" t="s">
        <v>1553</v>
      </c>
      <c r="G209" s="34" t="s">
        <v>1554</v>
      </c>
      <c r="H209" s="2">
        <v>134</v>
      </c>
      <c r="I209" s="2"/>
      <c r="J209" s="2" t="s">
        <v>2659</v>
      </c>
      <c r="K209" s="2" t="s">
        <v>1904</v>
      </c>
      <c r="L209" s="2">
        <v>21</v>
      </c>
      <c r="M209" s="31">
        <v>3210234</v>
      </c>
      <c r="N209" s="31" t="s">
        <v>1207</v>
      </c>
      <c r="O209" s="31" t="s">
        <v>1208</v>
      </c>
      <c r="P209" s="31" t="s">
        <v>1247</v>
      </c>
      <c r="Q209" s="31" t="s">
        <v>1248</v>
      </c>
      <c r="R209" s="2" t="s">
        <v>2660</v>
      </c>
      <c r="S209" s="31" t="s">
        <v>1905</v>
      </c>
      <c r="T209" s="2">
        <v>11</v>
      </c>
      <c r="U209" s="31" t="s">
        <v>440</v>
      </c>
      <c r="V209" s="31" t="s">
        <v>1203</v>
      </c>
      <c r="W209" s="2">
        <v>100</v>
      </c>
      <c r="X209" s="31" t="s">
        <v>1558</v>
      </c>
      <c r="Y209" s="34" t="s">
        <v>14</v>
      </c>
      <c r="Z209" s="34" t="s">
        <v>260</v>
      </c>
      <c r="AA209" s="34" t="s">
        <v>274</v>
      </c>
      <c r="AB209" s="34" t="s">
        <v>89</v>
      </c>
      <c r="AC209" s="2">
        <v>179</v>
      </c>
      <c r="AD209" s="31" t="s">
        <v>1559</v>
      </c>
      <c r="AE209" s="31">
        <v>60</v>
      </c>
      <c r="AF209" s="2"/>
      <c r="AG209" s="26"/>
      <c r="AH209" s="54">
        <v>19540331</v>
      </c>
      <c r="AI209" s="54">
        <v>19540331</v>
      </c>
      <c r="AJ209" s="72" t="s">
        <v>1425</v>
      </c>
      <c r="AK209" s="20"/>
      <c r="AL209" s="160">
        <v>3</v>
      </c>
      <c r="AM209" s="90" t="s">
        <v>1560</v>
      </c>
      <c r="AN209" s="90" t="s">
        <v>1561</v>
      </c>
      <c r="AO209" s="95">
        <v>395900</v>
      </c>
      <c r="AP209" s="37">
        <v>22</v>
      </c>
      <c r="AQ209" s="90" t="s">
        <v>1562</v>
      </c>
      <c r="AR209" s="126">
        <v>8709800</v>
      </c>
      <c r="AS209" s="37"/>
      <c r="AT209" s="90">
        <v>8709800</v>
      </c>
      <c r="AU209" s="90">
        <v>8709800</v>
      </c>
      <c r="AV209" s="34" t="s">
        <v>265</v>
      </c>
      <c r="AW209" s="34" t="s">
        <v>20</v>
      </c>
      <c r="AX209" s="34" t="s">
        <v>1125</v>
      </c>
      <c r="AY209" s="34" t="s">
        <v>493</v>
      </c>
      <c r="AZ209" s="34" t="s">
        <v>521</v>
      </c>
      <c r="BA209" s="212"/>
      <c r="BB209" s="212"/>
      <c r="BC209" s="212"/>
      <c r="BD209" s="34"/>
      <c r="BE209" s="34"/>
      <c r="BF209" s="20"/>
      <c r="BG209" s="20"/>
      <c r="BH209" s="20"/>
      <c r="BI209" s="20"/>
      <c r="BJ209" s="20"/>
    </row>
    <row r="210" spans="2:62" ht="24" customHeight="1">
      <c r="B210" s="5"/>
      <c r="C210" s="6"/>
      <c r="D210" s="17"/>
      <c r="E210" s="2"/>
      <c r="F210" s="34" t="s">
        <v>1553</v>
      </c>
      <c r="G210" s="34" t="s">
        <v>1554</v>
      </c>
      <c r="H210" s="2">
        <v>135</v>
      </c>
      <c r="I210" s="2"/>
      <c r="J210" s="2" t="s">
        <v>2661</v>
      </c>
      <c r="K210" s="2" t="s">
        <v>1906</v>
      </c>
      <c r="L210" s="2">
        <v>21</v>
      </c>
      <c r="M210" s="31">
        <v>3210234</v>
      </c>
      <c r="N210" s="31" t="s">
        <v>1207</v>
      </c>
      <c r="O210" s="31" t="s">
        <v>1208</v>
      </c>
      <c r="P210" s="31" t="s">
        <v>1247</v>
      </c>
      <c r="Q210" s="31" t="s">
        <v>1248</v>
      </c>
      <c r="R210" s="2" t="s">
        <v>1907</v>
      </c>
      <c r="S210" s="31" t="s">
        <v>1908</v>
      </c>
      <c r="T210" s="2">
        <v>11</v>
      </c>
      <c r="U210" s="31" t="s">
        <v>440</v>
      </c>
      <c r="V210" s="31" t="s">
        <v>1203</v>
      </c>
      <c r="W210" s="2">
        <v>100</v>
      </c>
      <c r="X210" s="31" t="s">
        <v>1558</v>
      </c>
      <c r="Y210" s="34" t="s">
        <v>14</v>
      </c>
      <c r="Z210" s="34" t="s">
        <v>260</v>
      </c>
      <c r="AA210" s="34" t="s">
        <v>274</v>
      </c>
      <c r="AB210" s="34" t="s">
        <v>89</v>
      </c>
      <c r="AC210" s="2">
        <v>179</v>
      </c>
      <c r="AD210" s="31" t="s">
        <v>1559</v>
      </c>
      <c r="AE210" s="31">
        <v>60</v>
      </c>
      <c r="AF210" s="2"/>
      <c r="AG210" s="26"/>
      <c r="AH210" s="54">
        <v>19540331</v>
      </c>
      <c r="AI210" s="54">
        <v>19540331</v>
      </c>
      <c r="AJ210" s="72" t="s">
        <v>1425</v>
      </c>
      <c r="AK210" s="20"/>
      <c r="AL210" s="160">
        <v>3</v>
      </c>
      <c r="AM210" s="90" t="s">
        <v>1560</v>
      </c>
      <c r="AN210" s="90" t="s">
        <v>1561</v>
      </c>
      <c r="AO210" s="95">
        <v>395900</v>
      </c>
      <c r="AP210" s="37">
        <v>36</v>
      </c>
      <c r="AQ210" s="90" t="s">
        <v>1562</v>
      </c>
      <c r="AR210" s="126">
        <v>14252400</v>
      </c>
      <c r="AS210" s="37"/>
      <c r="AT210" s="90">
        <v>14252400</v>
      </c>
      <c r="AU210" s="90">
        <v>14252400</v>
      </c>
      <c r="AV210" s="34" t="s">
        <v>265</v>
      </c>
      <c r="AW210" s="34" t="s">
        <v>20</v>
      </c>
      <c r="AX210" s="34" t="s">
        <v>1125</v>
      </c>
      <c r="AY210" s="34" t="s">
        <v>493</v>
      </c>
      <c r="AZ210" s="34" t="s">
        <v>521</v>
      </c>
      <c r="BA210" s="212"/>
      <c r="BB210" s="212"/>
      <c r="BC210" s="212"/>
      <c r="BD210" s="34"/>
      <c r="BE210" s="34"/>
      <c r="BF210" s="20"/>
      <c r="BG210" s="20"/>
      <c r="BH210" s="20"/>
      <c r="BI210" s="20"/>
      <c r="BJ210" s="20"/>
    </row>
    <row r="211" spans="2:62" ht="24" customHeight="1">
      <c r="B211" s="5"/>
      <c r="C211" s="6"/>
      <c r="D211" s="17"/>
      <c r="E211" s="2"/>
      <c r="F211" s="34" t="s">
        <v>1553</v>
      </c>
      <c r="G211" s="34" t="s">
        <v>1554</v>
      </c>
      <c r="H211" s="2">
        <v>136</v>
      </c>
      <c r="I211" s="2"/>
      <c r="J211" s="2" t="s">
        <v>2662</v>
      </c>
      <c r="K211" s="2" t="s">
        <v>1909</v>
      </c>
      <c r="L211" s="2">
        <v>8</v>
      </c>
      <c r="M211" s="31">
        <v>3210231</v>
      </c>
      <c r="N211" s="31" t="s">
        <v>1207</v>
      </c>
      <c r="O211" s="31" t="s">
        <v>1208</v>
      </c>
      <c r="P211" s="31" t="s">
        <v>436</v>
      </c>
      <c r="Q211" s="31" t="s">
        <v>437</v>
      </c>
      <c r="R211" s="2" t="s">
        <v>1910</v>
      </c>
      <c r="S211" s="31" t="s">
        <v>1911</v>
      </c>
      <c r="T211" s="2">
        <v>11</v>
      </c>
      <c r="U211" s="31" t="s">
        <v>440</v>
      </c>
      <c r="V211" s="31" t="s">
        <v>1203</v>
      </c>
      <c r="W211" s="2">
        <v>100</v>
      </c>
      <c r="X211" s="31" t="s">
        <v>1558</v>
      </c>
      <c r="Y211" s="34" t="s">
        <v>14</v>
      </c>
      <c r="Z211" s="34" t="s">
        <v>260</v>
      </c>
      <c r="AA211" s="34" t="s">
        <v>274</v>
      </c>
      <c r="AB211" s="34" t="s">
        <v>89</v>
      </c>
      <c r="AC211" s="2">
        <v>179</v>
      </c>
      <c r="AD211" s="31" t="s">
        <v>1559</v>
      </c>
      <c r="AE211" s="31">
        <v>60</v>
      </c>
      <c r="AF211" s="2"/>
      <c r="AG211" s="26"/>
      <c r="AH211" s="54">
        <v>19540331</v>
      </c>
      <c r="AI211" s="54">
        <v>19540331</v>
      </c>
      <c r="AJ211" s="72" t="s">
        <v>1425</v>
      </c>
      <c r="AK211" s="20"/>
      <c r="AL211" s="160">
        <v>3</v>
      </c>
      <c r="AM211" s="90" t="s">
        <v>1560</v>
      </c>
      <c r="AN211" s="90" t="s">
        <v>1561</v>
      </c>
      <c r="AO211" s="95">
        <v>395900</v>
      </c>
      <c r="AP211" s="37">
        <v>46</v>
      </c>
      <c r="AQ211" s="90" t="s">
        <v>1562</v>
      </c>
      <c r="AR211" s="126">
        <v>18211400</v>
      </c>
      <c r="AS211" s="37"/>
      <c r="AT211" s="90">
        <v>18211400</v>
      </c>
      <c r="AU211" s="90">
        <v>18211400</v>
      </c>
      <c r="AV211" s="34" t="s">
        <v>265</v>
      </c>
      <c r="AW211" s="34" t="s">
        <v>20</v>
      </c>
      <c r="AX211" s="34" t="s">
        <v>1125</v>
      </c>
      <c r="AY211" s="34" t="s">
        <v>493</v>
      </c>
      <c r="AZ211" s="34" t="s">
        <v>521</v>
      </c>
      <c r="BA211" s="212"/>
      <c r="BB211" s="212"/>
      <c r="BC211" s="212"/>
      <c r="BD211" s="34"/>
      <c r="BE211" s="34"/>
      <c r="BF211" s="20"/>
      <c r="BG211" s="20"/>
      <c r="BH211" s="20"/>
      <c r="BI211" s="20"/>
      <c r="BJ211" s="20"/>
    </row>
    <row r="212" spans="2:62" ht="24" customHeight="1">
      <c r="B212" s="5"/>
      <c r="C212" s="6"/>
      <c r="D212" s="17"/>
      <c r="E212" s="2"/>
      <c r="F212" s="34" t="s">
        <v>1553</v>
      </c>
      <c r="G212" s="34" t="s">
        <v>1554</v>
      </c>
      <c r="H212" s="2">
        <v>137</v>
      </c>
      <c r="I212" s="2"/>
      <c r="J212" s="2" t="s">
        <v>2663</v>
      </c>
      <c r="K212" s="2" t="s">
        <v>1912</v>
      </c>
      <c r="L212" s="2">
        <v>21</v>
      </c>
      <c r="M212" s="31">
        <v>3210234</v>
      </c>
      <c r="N212" s="31" t="s">
        <v>1207</v>
      </c>
      <c r="O212" s="31" t="s">
        <v>1208</v>
      </c>
      <c r="P212" s="31" t="s">
        <v>1247</v>
      </c>
      <c r="Q212" s="31" t="s">
        <v>1248</v>
      </c>
      <c r="R212" s="2" t="s">
        <v>1913</v>
      </c>
      <c r="S212" s="31" t="s">
        <v>1914</v>
      </c>
      <c r="T212" s="2">
        <v>11</v>
      </c>
      <c r="U212" s="31" t="s">
        <v>440</v>
      </c>
      <c r="V212" s="31" t="s">
        <v>1203</v>
      </c>
      <c r="W212" s="2">
        <v>100</v>
      </c>
      <c r="X212" s="31" t="s">
        <v>1558</v>
      </c>
      <c r="Y212" s="34" t="s">
        <v>14</v>
      </c>
      <c r="Z212" s="34" t="s">
        <v>260</v>
      </c>
      <c r="AA212" s="34" t="s">
        <v>274</v>
      </c>
      <c r="AB212" s="34" t="s">
        <v>89</v>
      </c>
      <c r="AC212" s="2">
        <v>179</v>
      </c>
      <c r="AD212" s="31" t="s">
        <v>1559</v>
      </c>
      <c r="AE212" s="31">
        <v>60</v>
      </c>
      <c r="AF212" s="2"/>
      <c r="AG212" s="26"/>
      <c r="AH212" s="54">
        <v>19540331</v>
      </c>
      <c r="AI212" s="54">
        <v>19540331</v>
      </c>
      <c r="AJ212" s="72" t="s">
        <v>1425</v>
      </c>
      <c r="AK212" s="20"/>
      <c r="AL212" s="160">
        <v>3</v>
      </c>
      <c r="AM212" s="90" t="s">
        <v>1560</v>
      </c>
      <c r="AN212" s="90" t="s">
        <v>1561</v>
      </c>
      <c r="AO212" s="95">
        <v>395900</v>
      </c>
      <c r="AP212" s="37">
        <v>19</v>
      </c>
      <c r="AQ212" s="90" t="s">
        <v>1562</v>
      </c>
      <c r="AR212" s="126">
        <v>7522100</v>
      </c>
      <c r="AS212" s="37"/>
      <c r="AT212" s="90">
        <v>7522100</v>
      </c>
      <c r="AU212" s="90">
        <v>7522100</v>
      </c>
      <c r="AV212" s="34" t="s">
        <v>265</v>
      </c>
      <c r="AW212" s="34" t="s">
        <v>20</v>
      </c>
      <c r="AX212" s="34" t="s">
        <v>1125</v>
      </c>
      <c r="AY212" s="34" t="s">
        <v>493</v>
      </c>
      <c r="AZ212" s="34" t="s">
        <v>521</v>
      </c>
      <c r="BA212" s="212"/>
      <c r="BB212" s="212"/>
      <c r="BC212" s="212"/>
      <c r="BD212" s="34"/>
      <c r="BE212" s="34"/>
      <c r="BF212" s="20"/>
      <c r="BG212" s="20"/>
      <c r="BH212" s="20"/>
      <c r="BI212" s="20"/>
      <c r="BJ212" s="20"/>
    </row>
    <row r="213" spans="2:62" ht="24" customHeight="1">
      <c r="B213" s="5"/>
      <c r="C213" s="6"/>
      <c r="D213" s="17"/>
      <c r="E213" s="2"/>
      <c r="F213" s="34" t="s">
        <v>1553</v>
      </c>
      <c r="G213" s="34" t="s">
        <v>1554</v>
      </c>
      <c r="H213" s="2">
        <v>138</v>
      </c>
      <c r="I213" s="2"/>
      <c r="J213" s="2" t="s">
        <v>2664</v>
      </c>
      <c r="K213" s="2" t="s">
        <v>1915</v>
      </c>
      <c r="L213" s="2">
        <v>21</v>
      </c>
      <c r="M213" s="31">
        <v>3210234</v>
      </c>
      <c r="N213" s="31" t="s">
        <v>1207</v>
      </c>
      <c r="O213" s="31" t="s">
        <v>1208</v>
      </c>
      <c r="P213" s="31" t="s">
        <v>1247</v>
      </c>
      <c r="Q213" s="31" t="s">
        <v>1248</v>
      </c>
      <c r="R213" s="2" t="s">
        <v>1916</v>
      </c>
      <c r="S213" s="31" t="s">
        <v>1917</v>
      </c>
      <c r="T213" s="2">
        <v>11</v>
      </c>
      <c r="U213" s="31" t="s">
        <v>440</v>
      </c>
      <c r="V213" s="31" t="s">
        <v>1203</v>
      </c>
      <c r="W213" s="2">
        <v>100</v>
      </c>
      <c r="X213" s="31" t="s">
        <v>1558</v>
      </c>
      <c r="Y213" s="34" t="s">
        <v>14</v>
      </c>
      <c r="Z213" s="34" t="s">
        <v>260</v>
      </c>
      <c r="AA213" s="34" t="s">
        <v>274</v>
      </c>
      <c r="AB213" s="34" t="s">
        <v>89</v>
      </c>
      <c r="AC213" s="2">
        <v>179</v>
      </c>
      <c r="AD213" s="31" t="s">
        <v>1559</v>
      </c>
      <c r="AE213" s="31">
        <v>60</v>
      </c>
      <c r="AF213" s="2"/>
      <c r="AG213" s="26"/>
      <c r="AH213" s="54">
        <v>19540331</v>
      </c>
      <c r="AI213" s="54">
        <v>19540331</v>
      </c>
      <c r="AJ213" s="72" t="s">
        <v>1425</v>
      </c>
      <c r="AK213" s="20"/>
      <c r="AL213" s="160">
        <v>3</v>
      </c>
      <c r="AM213" s="90" t="s">
        <v>1560</v>
      </c>
      <c r="AN213" s="90" t="s">
        <v>1561</v>
      </c>
      <c r="AO213" s="95">
        <v>395900</v>
      </c>
      <c r="AP213" s="37">
        <v>10</v>
      </c>
      <c r="AQ213" s="90" t="s">
        <v>1562</v>
      </c>
      <c r="AR213" s="126">
        <v>3959000</v>
      </c>
      <c r="AS213" s="37"/>
      <c r="AT213" s="90">
        <v>3959000</v>
      </c>
      <c r="AU213" s="90">
        <v>3959000</v>
      </c>
      <c r="AV213" s="34" t="s">
        <v>265</v>
      </c>
      <c r="AW213" s="34" t="s">
        <v>20</v>
      </c>
      <c r="AX213" s="34" t="s">
        <v>1125</v>
      </c>
      <c r="AY213" s="34" t="s">
        <v>493</v>
      </c>
      <c r="AZ213" s="34" t="s">
        <v>521</v>
      </c>
      <c r="BA213" s="212"/>
      <c r="BB213" s="212"/>
      <c r="BC213" s="212"/>
      <c r="BD213" s="34"/>
      <c r="BE213" s="34"/>
      <c r="BF213" s="20"/>
      <c r="BG213" s="20"/>
      <c r="BH213" s="20"/>
      <c r="BI213" s="20"/>
      <c r="BJ213" s="20"/>
    </row>
    <row r="214" spans="2:62" ht="24" customHeight="1">
      <c r="B214" s="5"/>
      <c r="C214" s="6"/>
      <c r="D214" s="17"/>
      <c r="E214" s="2"/>
      <c r="F214" s="34" t="s">
        <v>1553</v>
      </c>
      <c r="G214" s="34" t="s">
        <v>1554</v>
      </c>
      <c r="H214" s="2">
        <v>139</v>
      </c>
      <c r="I214" s="2"/>
      <c r="J214" s="2" t="s">
        <v>2665</v>
      </c>
      <c r="K214" s="2" t="s">
        <v>1918</v>
      </c>
      <c r="L214" s="2">
        <v>21</v>
      </c>
      <c r="M214" s="31">
        <v>3210234</v>
      </c>
      <c r="N214" s="31" t="s">
        <v>1207</v>
      </c>
      <c r="O214" s="31" t="s">
        <v>1208</v>
      </c>
      <c r="P214" s="31" t="s">
        <v>1247</v>
      </c>
      <c r="Q214" s="31" t="s">
        <v>1248</v>
      </c>
      <c r="R214" s="2" t="s">
        <v>1919</v>
      </c>
      <c r="S214" s="31" t="s">
        <v>1920</v>
      </c>
      <c r="T214" s="2">
        <v>11</v>
      </c>
      <c r="U214" s="31" t="s">
        <v>440</v>
      </c>
      <c r="V214" s="31" t="s">
        <v>1203</v>
      </c>
      <c r="W214" s="2">
        <v>100</v>
      </c>
      <c r="X214" s="31" t="s">
        <v>1558</v>
      </c>
      <c r="Y214" s="34" t="s">
        <v>14</v>
      </c>
      <c r="Z214" s="34" t="s">
        <v>260</v>
      </c>
      <c r="AA214" s="34" t="s">
        <v>274</v>
      </c>
      <c r="AB214" s="34" t="s">
        <v>89</v>
      </c>
      <c r="AC214" s="2">
        <v>179</v>
      </c>
      <c r="AD214" s="31" t="s">
        <v>1559</v>
      </c>
      <c r="AE214" s="31">
        <v>60</v>
      </c>
      <c r="AF214" s="2"/>
      <c r="AG214" s="26"/>
      <c r="AH214" s="54">
        <v>19540331</v>
      </c>
      <c r="AI214" s="54">
        <v>19540331</v>
      </c>
      <c r="AJ214" s="72" t="s">
        <v>1425</v>
      </c>
      <c r="AK214" s="20"/>
      <c r="AL214" s="160">
        <v>3</v>
      </c>
      <c r="AM214" s="90" t="s">
        <v>1560</v>
      </c>
      <c r="AN214" s="90" t="s">
        <v>1561</v>
      </c>
      <c r="AO214" s="95">
        <v>395900</v>
      </c>
      <c r="AP214" s="37">
        <v>48</v>
      </c>
      <c r="AQ214" s="90" t="s">
        <v>1562</v>
      </c>
      <c r="AR214" s="126">
        <v>19003200</v>
      </c>
      <c r="AS214" s="37"/>
      <c r="AT214" s="90">
        <v>19003200</v>
      </c>
      <c r="AU214" s="90">
        <v>19003200</v>
      </c>
      <c r="AV214" s="34" t="s">
        <v>265</v>
      </c>
      <c r="AW214" s="34" t="s">
        <v>20</v>
      </c>
      <c r="AX214" s="34" t="s">
        <v>1125</v>
      </c>
      <c r="AY214" s="34" t="s">
        <v>493</v>
      </c>
      <c r="AZ214" s="34" t="s">
        <v>521</v>
      </c>
      <c r="BA214" s="212"/>
      <c r="BB214" s="212"/>
      <c r="BC214" s="212"/>
      <c r="BD214" s="34"/>
      <c r="BE214" s="34"/>
      <c r="BF214" s="20"/>
      <c r="BG214" s="20"/>
      <c r="BH214" s="20"/>
      <c r="BI214" s="20"/>
      <c r="BJ214" s="20"/>
    </row>
    <row r="215" spans="2:62" ht="24" customHeight="1">
      <c r="B215" s="5"/>
      <c r="C215" s="6"/>
      <c r="D215" s="17"/>
      <c r="E215" s="2"/>
      <c r="F215" s="34" t="s">
        <v>1553</v>
      </c>
      <c r="G215" s="34" t="s">
        <v>1554</v>
      </c>
      <c r="H215" s="2">
        <v>140</v>
      </c>
      <c r="I215" s="2"/>
      <c r="J215" s="2" t="s">
        <v>2666</v>
      </c>
      <c r="K215" s="2" t="s">
        <v>1921</v>
      </c>
      <c r="L215" s="2">
        <v>19</v>
      </c>
      <c r="M215" s="31">
        <v>3210232</v>
      </c>
      <c r="N215" s="31" t="s">
        <v>1207</v>
      </c>
      <c r="O215" s="31" t="s">
        <v>1208</v>
      </c>
      <c r="P215" s="31" t="s">
        <v>1243</v>
      </c>
      <c r="Q215" s="31" t="s">
        <v>1244</v>
      </c>
      <c r="R215" s="2" t="s">
        <v>1922</v>
      </c>
      <c r="S215" s="31" t="s">
        <v>1923</v>
      </c>
      <c r="T215" s="2">
        <v>11</v>
      </c>
      <c r="U215" s="31" t="s">
        <v>440</v>
      </c>
      <c r="V215" s="31" t="s">
        <v>1203</v>
      </c>
      <c r="W215" s="2">
        <v>100</v>
      </c>
      <c r="X215" s="31" t="s">
        <v>1558</v>
      </c>
      <c r="Y215" s="34" t="s">
        <v>14</v>
      </c>
      <c r="Z215" s="34" t="s">
        <v>260</v>
      </c>
      <c r="AA215" s="34" t="s">
        <v>274</v>
      </c>
      <c r="AB215" s="34" t="s">
        <v>89</v>
      </c>
      <c r="AC215" s="2">
        <v>179</v>
      </c>
      <c r="AD215" s="31" t="s">
        <v>1559</v>
      </c>
      <c r="AE215" s="31">
        <v>60</v>
      </c>
      <c r="AF215" s="2"/>
      <c r="AG215" s="26"/>
      <c r="AH215" s="54">
        <v>19540331</v>
      </c>
      <c r="AI215" s="54">
        <v>19540331</v>
      </c>
      <c r="AJ215" s="72" t="s">
        <v>1425</v>
      </c>
      <c r="AK215" s="20"/>
      <c r="AL215" s="160">
        <v>3</v>
      </c>
      <c r="AM215" s="90" t="s">
        <v>1560</v>
      </c>
      <c r="AN215" s="90" t="s">
        <v>1561</v>
      </c>
      <c r="AO215" s="95">
        <v>395900</v>
      </c>
      <c r="AP215" s="37">
        <v>15</v>
      </c>
      <c r="AQ215" s="90" t="s">
        <v>1562</v>
      </c>
      <c r="AR215" s="126">
        <v>5938500</v>
      </c>
      <c r="AS215" s="37"/>
      <c r="AT215" s="90">
        <v>5938500</v>
      </c>
      <c r="AU215" s="90">
        <v>5938500</v>
      </c>
      <c r="AV215" s="34" t="s">
        <v>265</v>
      </c>
      <c r="AW215" s="34" t="s">
        <v>20</v>
      </c>
      <c r="AX215" s="34" t="s">
        <v>1125</v>
      </c>
      <c r="AY215" s="34" t="s">
        <v>493</v>
      </c>
      <c r="AZ215" s="34" t="s">
        <v>521</v>
      </c>
      <c r="BA215" s="212"/>
      <c r="BB215" s="212"/>
      <c r="BC215" s="212"/>
      <c r="BD215" s="34"/>
      <c r="BE215" s="34"/>
      <c r="BF215" s="20"/>
      <c r="BG215" s="20"/>
      <c r="BH215" s="20"/>
      <c r="BI215" s="20"/>
      <c r="BJ215" s="20"/>
    </row>
    <row r="216" spans="2:62" ht="24" customHeight="1">
      <c r="B216" s="5"/>
      <c r="C216" s="6"/>
      <c r="D216" s="17"/>
      <c r="E216" s="2"/>
      <c r="F216" s="34" t="s">
        <v>1553</v>
      </c>
      <c r="G216" s="34" t="s">
        <v>1554</v>
      </c>
      <c r="H216" s="2">
        <v>141</v>
      </c>
      <c r="I216" s="2"/>
      <c r="J216" s="2" t="s">
        <v>2667</v>
      </c>
      <c r="K216" s="2" t="s">
        <v>1924</v>
      </c>
      <c r="L216" s="2">
        <v>19</v>
      </c>
      <c r="M216" s="31">
        <v>3210232</v>
      </c>
      <c r="N216" s="31" t="s">
        <v>1207</v>
      </c>
      <c r="O216" s="31" t="s">
        <v>1208</v>
      </c>
      <c r="P216" s="31" t="s">
        <v>1243</v>
      </c>
      <c r="Q216" s="31" t="s">
        <v>1244</v>
      </c>
      <c r="R216" s="2" t="s">
        <v>1925</v>
      </c>
      <c r="S216" s="31" t="s">
        <v>1926</v>
      </c>
      <c r="T216" s="2">
        <v>11</v>
      </c>
      <c r="U216" s="31" t="s">
        <v>440</v>
      </c>
      <c r="V216" s="31" t="s">
        <v>1203</v>
      </c>
      <c r="W216" s="2">
        <v>100</v>
      </c>
      <c r="X216" s="31" t="s">
        <v>1558</v>
      </c>
      <c r="Y216" s="34" t="s">
        <v>14</v>
      </c>
      <c r="Z216" s="34" t="s">
        <v>260</v>
      </c>
      <c r="AA216" s="34" t="s">
        <v>274</v>
      </c>
      <c r="AB216" s="34" t="s">
        <v>89</v>
      </c>
      <c r="AC216" s="2">
        <v>179</v>
      </c>
      <c r="AD216" s="31" t="s">
        <v>1559</v>
      </c>
      <c r="AE216" s="31">
        <v>60</v>
      </c>
      <c r="AF216" s="2"/>
      <c r="AG216" s="26"/>
      <c r="AH216" s="54">
        <v>19540331</v>
      </c>
      <c r="AI216" s="54">
        <v>19540331</v>
      </c>
      <c r="AJ216" s="72" t="s">
        <v>1425</v>
      </c>
      <c r="AK216" s="20"/>
      <c r="AL216" s="160">
        <v>3</v>
      </c>
      <c r="AM216" s="90" t="s">
        <v>1560</v>
      </c>
      <c r="AN216" s="90" t="s">
        <v>1561</v>
      </c>
      <c r="AO216" s="95">
        <v>395900</v>
      </c>
      <c r="AP216" s="37">
        <v>10</v>
      </c>
      <c r="AQ216" s="90" t="s">
        <v>1562</v>
      </c>
      <c r="AR216" s="126">
        <v>3959000</v>
      </c>
      <c r="AS216" s="37"/>
      <c r="AT216" s="90">
        <v>3959000</v>
      </c>
      <c r="AU216" s="90">
        <v>3959000</v>
      </c>
      <c r="AV216" s="34" t="s">
        <v>265</v>
      </c>
      <c r="AW216" s="34" t="s">
        <v>20</v>
      </c>
      <c r="AX216" s="34" t="s">
        <v>1125</v>
      </c>
      <c r="AY216" s="34" t="s">
        <v>493</v>
      </c>
      <c r="AZ216" s="34" t="s">
        <v>521</v>
      </c>
      <c r="BA216" s="212"/>
      <c r="BB216" s="212"/>
      <c r="BC216" s="212"/>
      <c r="BD216" s="34"/>
      <c r="BE216" s="34"/>
      <c r="BF216" s="20"/>
      <c r="BG216" s="20"/>
      <c r="BH216" s="20"/>
      <c r="BI216" s="20"/>
      <c r="BJ216" s="20"/>
    </row>
    <row r="217" spans="2:62" ht="24" customHeight="1">
      <c r="B217" s="5"/>
      <c r="C217" s="6"/>
      <c r="D217" s="17"/>
      <c r="E217" s="2"/>
      <c r="F217" s="34" t="s">
        <v>1553</v>
      </c>
      <c r="G217" s="34" t="s">
        <v>1554</v>
      </c>
      <c r="H217" s="2">
        <v>142</v>
      </c>
      <c r="I217" s="2"/>
      <c r="J217" s="2" t="s">
        <v>2668</v>
      </c>
      <c r="K217" s="2" t="s">
        <v>1927</v>
      </c>
      <c r="L217" s="2">
        <v>19</v>
      </c>
      <c r="M217" s="31">
        <v>3210232</v>
      </c>
      <c r="N217" s="31" t="s">
        <v>1207</v>
      </c>
      <c r="O217" s="31" t="s">
        <v>1208</v>
      </c>
      <c r="P217" s="31" t="s">
        <v>1243</v>
      </c>
      <c r="Q217" s="31" t="s">
        <v>1244</v>
      </c>
      <c r="R217" s="2" t="s">
        <v>1928</v>
      </c>
      <c r="S217" s="31" t="s">
        <v>1929</v>
      </c>
      <c r="T217" s="2">
        <v>11</v>
      </c>
      <c r="U217" s="31" t="s">
        <v>440</v>
      </c>
      <c r="V217" s="31" t="s">
        <v>1203</v>
      </c>
      <c r="W217" s="2">
        <v>100</v>
      </c>
      <c r="X217" s="31" t="s">
        <v>1558</v>
      </c>
      <c r="Y217" s="34" t="s">
        <v>14</v>
      </c>
      <c r="Z217" s="34" t="s">
        <v>260</v>
      </c>
      <c r="AA217" s="34" t="s">
        <v>274</v>
      </c>
      <c r="AB217" s="34" t="s">
        <v>89</v>
      </c>
      <c r="AC217" s="2">
        <v>179</v>
      </c>
      <c r="AD217" s="31" t="s">
        <v>1559</v>
      </c>
      <c r="AE217" s="31">
        <v>60</v>
      </c>
      <c r="AF217" s="2"/>
      <c r="AG217" s="26"/>
      <c r="AH217" s="54">
        <v>19540331</v>
      </c>
      <c r="AI217" s="54">
        <v>19540331</v>
      </c>
      <c r="AJ217" s="72" t="s">
        <v>1425</v>
      </c>
      <c r="AK217" s="20"/>
      <c r="AL217" s="160">
        <v>3</v>
      </c>
      <c r="AM217" s="90" t="s">
        <v>1560</v>
      </c>
      <c r="AN217" s="90" t="s">
        <v>1561</v>
      </c>
      <c r="AO217" s="95">
        <v>395900</v>
      </c>
      <c r="AP217" s="37">
        <v>9</v>
      </c>
      <c r="AQ217" s="90" t="s">
        <v>1562</v>
      </c>
      <c r="AR217" s="126">
        <v>3563100</v>
      </c>
      <c r="AS217" s="37"/>
      <c r="AT217" s="90">
        <v>3563100</v>
      </c>
      <c r="AU217" s="90">
        <v>3563100</v>
      </c>
      <c r="AV217" s="34" t="s">
        <v>265</v>
      </c>
      <c r="AW217" s="34" t="s">
        <v>20</v>
      </c>
      <c r="AX217" s="34" t="s">
        <v>1125</v>
      </c>
      <c r="AY217" s="34" t="s">
        <v>493</v>
      </c>
      <c r="AZ217" s="34" t="s">
        <v>521</v>
      </c>
      <c r="BA217" s="212"/>
      <c r="BB217" s="212"/>
      <c r="BC217" s="212"/>
      <c r="BD217" s="34"/>
      <c r="BE217" s="34"/>
      <c r="BF217" s="20"/>
      <c r="BG217" s="20"/>
      <c r="BH217" s="20"/>
      <c r="BI217" s="20"/>
      <c r="BJ217" s="20"/>
    </row>
    <row r="218" spans="2:62" ht="24" customHeight="1">
      <c r="B218" s="5"/>
      <c r="C218" s="6"/>
      <c r="D218" s="17"/>
      <c r="E218" s="2"/>
      <c r="F218" s="34" t="s">
        <v>1553</v>
      </c>
      <c r="G218" s="34" t="s">
        <v>1554</v>
      </c>
      <c r="H218" s="2">
        <v>143</v>
      </c>
      <c r="I218" s="2"/>
      <c r="J218" s="2" t="s">
        <v>2669</v>
      </c>
      <c r="K218" s="2" t="s">
        <v>1930</v>
      </c>
      <c r="L218" s="2">
        <v>21</v>
      </c>
      <c r="M218" s="31">
        <v>3210234</v>
      </c>
      <c r="N218" s="31" t="s">
        <v>1207</v>
      </c>
      <c r="O218" s="31" t="s">
        <v>1208</v>
      </c>
      <c r="P218" s="31" t="s">
        <v>1247</v>
      </c>
      <c r="Q218" s="31" t="s">
        <v>1248</v>
      </c>
      <c r="R218" s="2" t="s">
        <v>1931</v>
      </c>
      <c r="S218" s="31" t="s">
        <v>1932</v>
      </c>
      <c r="T218" s="2">
        <v>11</v>
      </c>
      <c r="U218" s="31" t="s">
        <v>440</v>
      </c>
      <c r="V218" s="31" t="s">
        <v>1203</v>
      </c>
      <c r="W218" s="2">
        <v>100</v>
      </c>
      <c r="X218" s="31" t="s">
        <v>1558</v>
      </c>
      <c r="Y218" s="34" t="s">
        <v>14</v>
      </c>
      <c r="Z218" s="34" t="s">
        <v>260</v>
      </c>
      <c r="AA218" s="34" t="s">
        <v>274</v>
      </c>
      <c r="AB218" s="34" t="s">
        <v>89</v>
      </c>
      <c r="AC218" s="2">
        <v>179</v>
      </c>
      <c r="AD218" s="31" t="s">
        <v>1559</v>
      </c>
      <c r="AE218" s="31">
        <v>60</v>
      </c>
      <c r="AF218" s="2"/>
      <c r="AG218" s="26"/>
      <c r="AH218" s="54">
        <v>19540331</v>
      </c>
      <c r="AI218" s="54">
        <v>19540331</v>
      </c>
      <c r="AJ218" s="72" t="s">
        <v>1425</v>
      </c>
      <c r="AK218" s="20"/>
      <c r="AL218" s="160">
        <v>3</v>
      </c>
      <c r="AM218" s="90" t="s">
        <v>1560</v>
      </c>
      <c r="AN218" s="90" t="s">
        <v>1561</v>
      </c>
      <c r="AO218" s="95">
        <v>395900</v>
      </c>
      <c r="AP218" s="37">
        <v>30</v>
      </c>
      <c r="AQ218" s="90" t="s">
        <v>1562</v>
      </c>
      <c r="AR218" s="126">
        <v>11877000</v>
      </c>
      <c r="AS218" s="37"/>
      <c r="AT218" s="90">
        <v>11877000</v>
      </c>
      <c r="AU218" s="90">
        <v>11877000</v>
      </c>
      <c r="AV218" s="34" t="s">
        <v>265</v>
      </c>
      <c r="AW218" s="34" t="s">
        <v>20</v>
      </c>
      <c r="AX218" s="34" t="s">
        <v>1125</v>
      </c>
      <c r="AY218" s="34" t="s">
        <v>493</v>
      </c>
      <c r="AZ218" s="34" t="s">
        <v>521</v>
      </c>
      <c r="BA218" s="212"/>
      <c r="BB218" s="212"/>
      <c r="BC218" s="212"/>
      <c r="BD218" s="34"/>
      <c r="BE218" s="34"/>
      <c r="BF218" s="20"/>
      <c r="BG218" s="20"/>
      <c r="BH218" s="20"/>
      <c r="BI218" s="20"/>
      <c r="BJ218" s="20"/>
    </row>
    <row r="219" spans="2:62" ht="24" customHeight="1">
      <c r="B219" s="5"/>
      <c r="C219" s="6"/>
      <c r="D219" s="17"/>
      <c r="E219" s="2"/>
      <c r="F219" s="34" t="s">
        <v>1553</v>
      </c>
      <c r="G219" s="34" t="s">
        <v>1554</v>
      </c>
      <c r="H219" s="2">
        <v>144</v>
      </c>
      <c r="I219" s="2"/>
      <c r="J219" s="2" t="s">
        <v>2670</v>
      </c>
      <c r="K219" s="2" t="s">
        <v>1933</v>
      </c>
      <c r="L219" s="2">
        <v>21</v>
      </c>
      <c r="M219" s="31">
        <v>3210234</v>
      </c>
      <c r="N219" s="31" t="s">
        <v>1207</v>
      </c>
      <c r="O219" s="31" t="s">
        <v>1208</v>
      </c>
      <c r="P219" s="31" t="s">
        <v>1247</v>
      </c>
      <c r="Q219" s="31" t="s">
        <v>1248</v>
      </c>
      <c r="R219" s="2" t="s">
        <v>1934</v>
      </c>
      <c r="S219" s="31" t="s">
        <v>1935</v>
      </c>
      <c r="T219" s="2">
        <v>11</v>
      </c>
      <c r="U219" s="31" t="s">
        <v>440</v>
      </c>
      <c r="V219" s="31" t="s">
        <v>1203</v>
      </c>
      <c r="W219" s="2">
        <v>100</v>
      </c>
      <c r="X219" s="31" t="s">
        <v>1558</v>
      </c>
      <c r="Y219" s="34" t="s">
        <v>14</v>
      </c>
      <c r="Z219" s="34" t="s">
        <v>260</v>
      </c>
      <c r="AA219" s="34" t="s">
        <v>274</v>
      </c>
      <c r="AB219" s="34" t="s">
        <v>89</v>
      </c>
      <c r="AC219" s="2">
        <v>179</v>
      </c>
      <c r="AD219" s="31" t="s">
        <v>1559</v>
      </c>
      <c r="AE219" s="31">
        <v>60</v>
      </c>
      <c r="AF219" s="2"/>
      <c r="AG219" s="26"/>
      <c r="AH219" s="54">
        <v>19540331</v>
      </c>
      <c r="AI219" s="54">
        <v>19540331</v>
      </c>
      <c r="AJ219" s="72" t="s">
        <v>1425</v>
      </c>
      <c r="AK219" s="20"/>
      <c r="AL219" s="160">
        <v>3</v>
      </c>
      <c r="AM219" s="90" t="s">
        <v>1560</v>
      </c>
      <c r="AN219" s="90" t="s">
        <v>1561</v>
      </c>
      <c r="AO219" s="95">
        <v>395900</v>
      </c>
      <c r="AP219" s="37">
        <v>14</v>
      </c>
      <c r="AQ219" s="90" t="s">
        <v>1562</v>
      </c>
      <c r="AR219" s="126">
        <v>5542600</v>
      </c>
      <c r="AS219" s="37"/>
      <c r="AT219" s="90">
        <v>5542600</v>
      </c>
      <c r="AU219" s="90">
        <v>5542600</v>
      </c>
      <c r="AV219" s="34" t="s">
        <v>265</v>
      </c>
      <c r="AW219" s="34" t="s">
        <v>20</v>
      </c>
      <c r="AX219" s="34" t="s">
        <v>1125</v>
      </c>
      <c r="AY219" s="34" t="s">
        <v>493</v>
      </c>
      <c r="AZ219" s="34" t="s">
        <v>521</v>
      </c>
      <c r="BA219" s="212"/>
      <c r="BB219" s="212"/>
      <c r="BC219" s="212"/>
      <c r="BD219" s="34"/>
      <c r="BE219" s="34"/>
      <c r="BF219" s="20"/>
      <c r="BG219" s="20"/>
      <c r="BH219" s="20"/>
      <c r="BI219" s="20"/>
      <c r="BJ219" s="20"/>
    </row>
    <row r="220" spans="2:62" ht="24" customHeight="1">
      <c r="B220" s="5"/>
      <c r="C220" s="6"/>
      <c r="D220" s="17"/>
      <c r="E220" s="2"/>
      <c r="F220" s="34" t="s">
        <v>1553</v>
      </c>
      <c r="G220" s="34" t="s">
        <v>1554</v>
      </c>
      <c r="H220" s="2">
        <v>145</v>
      </c>
      <c r="I220" s="2"/>
      <c r="J220" s="2" t="s">
        <v>2671</v>
      </c>
      <c r="K220" s="2" t="s">
        <v>1936</v>
      </c>
      <c r="L220" s="2">
        <v>21</v>
      </c>
      <c r="M220" s="31">
        <v>3210234</v>
      </c>
      <c r="N220" s="31" t="s">
        <v>1207</v>
      </c>
      <c r="O220" s="31" t="s">
        <v>1208</v>
      </c>
      <c r="P220" s="31" t="s">
        <v>1247</v>
      </c>
      <c r="Q220" s="31" t="s">
        <v>1248</v>
      </c>
      <c r="R220" s="2" t="s">
        <v>1937</v>
      </c>
      <c r="S220" s="31" t="s">
        <v>1938</v>
      </c>
      <c r="T220" s="2">
        <v>11</v>
      </c>
      <c r="U220" s="31" t="s">
        <v>440</v>
      </c>
      <c r="V220" s="31" t="s">
        <v>1203</v>
      </c>
      <c r="W220" s="2">
        <v>100</v>
      </c>
      <c r="X220" s="31" t="s">
        <v>1558</v>
      </c>
      <c r="Y220" s="34" t="s">
        <v>14</v>
      </c>
      <c r="Z220" s="34" t="s">
        <v>260</v>
      </c>
      <c r="AA220" s="34" t="s">
        <v>274</v>
      </c>
      <c r="AB220" s="34" t="s">
        <v>89</v>
      </c>
      <c r="AC220" s="2">
        <v>179</v>
      </c>
      <c r="AD220" s="31" t="s">
        <v>1559</v>
      </c>
      <c r="AE220" s="31">
        <v>60</v>
      </c>
      <c r="AF220" s="2"/>
      <c r="AG220" s="26"/>
      <c r="AH220" s="54">
        <v>19540331</v>
      </c>
      <c r="AI220" s="54">
        <v>19540331</v>
      </c>
      <c r="AJ220" s="72" t="s">
        <v>1425</v>
      </c>
      <c r="AK220" s="20"/>
      <c r="AL220" s="160">
        <v>3</v>
      </c>
      <c r="AM220" s="90" t="s">
        <v>1560</v>
      </c>
      <c r="AN220" s="90" t="s">
        <v>1561</v>
      </c>
      <c r="AO220" s="95">
        <v>395900</v>
      </c>
      <c r="AP220" s="37">
        <v>15</v>
      </c>
      <c r="AQ220" s="90" t="s">
        <v>1562</v>
      </c>
      <c r="AR220" s="126">
        <v>5938500</v>
      </c>
      <c r="AS220" s="37"/>
      <c r="AT220" s="90">
        <v>5938500</v>
      </c>
      <c r="AU220" s="90">
        <v>5938500</v>
      </c>
      <c r="AV220" s="34" t="s">
        <v>265</v>
      </c>
      <c r="AW220" s="34" t="s">
        <v>20</v>
      </c>
      <c r="AX220" s="34" t="s">
        <v>1125</v>
      </c>
      <c r="AY220" s="34" t="s">
        <v>493</v>
      </c>
      <c r="AZ220" s="34" t="s">
        <v>521</v>
      </c>
      <c r="BA220" s="212"/>
      <c r="BB220" s="212"/>
      <c r="BC220" s="212"/>
      <c r="BD220" s="34"/>
      <c r="BE220" s="34"/>
      <c r="BF220" s="20"/>
      <c r="BG220" s="20"/>
      <c r="BH220" s="20"/>
      <c r="BI220" s="20"/>
      <c r="BJ220" s="20"/>
    </row>
    <row r="221" spans="2:62" ht="24" customHeight="1">
      <c r="B221" s="5"/>
      <c r="C221" s="6"/>
      <c r="D221" s="17"/>
      <c r="E221" s="2"/>
      <c r="F221" s="34" t="s">
        <v>1553</v>
      </c>
      <c r="G221" s="34" t="s">
        <v>1554</v>
      </c>
      <c r="H221" s="2">
        <v>146</v>
      </c>
      <c r="I221" s="2"/>
      <c r="J221" s="2" t="s">
        <v>2672</v>
      </c>
      <c r="K221" s="2" t="s">
        <v>1939</v>
      </c>
      <c r="L221" s="2">
        <v>21</v>
      </c>
      <c r="M221" s="31">
        <v>3210234</v>
      </c>
      <c r="N221" s="31" t="s">
        <v>1207</v>
      </c>
      <c r="O221" s="31" t="s">
        <v>1208</v>
      </c>
      <c r="P221" s="31" t="s">
        <v>1247</v>
      </c>
      <c r="Q221" s="31" t="s">
        <v>1248</v>
      </c>
      <c r="R221" s="2" t="s">
        <v>1940</v>
      </c>
      <c r="S221" s="31" t="s">
        <v>1941</v>
      </c>
      <c r="T221" s="2">
        <v>11</v>
      </c>
      <c r="U221" s="31" t="s">
        <v>440</v>
      </c>
      <c r="V221" s="31" t="s">
        <v>1203</v>
      </c>
      <c r="W221" s="2">
        <v>100</v>
      </c>
      <c r="X221" s="31" t="s">
        <v>1558</v>
      </c>
      <c r="Y221" s="34" t="s">
        <v>14</v>
      </c>
      <c r="Z221" s="34" t="s">
        <v>260</v>
      </c>
      <c r="AA221" s="34" t="s">
        <v>274</v>
      </c>
      <c r="AB221" s="34" t="s">
        <v>89</v>
      </c>
      <c r="AC221" s="2">
        <v>179</v>
      </c>
      <c r="AD221" s="31" t="s">
        <v>1559</v>
      </c>
      <c r="AE221" s="31">
        <v>60</v>
      </c>
      <c r="AF221" s="2"/>
      <c r="AG221" s="26"/>
      <c r="AH221" s="54">
        <v>19540331</v>
      </c>
      <c r="AI221" s="54">
        <v>19540331</v>
      </c>
      <c r="AJ221" s="72" t="s">
        <v>1425</v>
      </c>
      <c r="AK221" s="20"/>
      <c r="AL221" s="160">
        <v>3</v>
      </c>
      <c r="AM221" s="90" t="s">
        <v>1560</v>
      </c>
      <c r="AN221" s="90" t="s">
        <v>1561</v>
      </c>
      <c r="AO221" s="95">
        <v>395900</v>
      </c>
      <c r="AP221" s="37">
        <v>20</v>
      </c>
      <c r="AQ221" s="90" t="s">
        <v>1562</v>
      </c>
      <c r="AR221" s="126">
        <v>7918000</v>
      </c>
      <c r="AS221" s="37"/>
      <c r="AT221" s="90">
        <v>7918000</v>
      </c>
      <c r="AU221" s="90">
        <v>7918000</v>
      </c>
      <c r="AV221" s="34" t="s">
        <v>265</v>
      </c>
      <c r="AW221" s="34" t="s">
        <v>20</v>
      </c>
      <c r="AX221" s="34" t="s">
        <v>1125</v>
      </c>
      <c r="AY221" s="34" t="s">
        <v>493</v>
      </c>
      <c r="AZ221" s="34" t="s">
        <v>521</v>
      </c>
      <c r="BA221" s="212"/>
      <c r="BB221" s="212"/>
      <c r="BC221" s="212"/>
      <c r="BD221" s="34"/>
      <c r="BE221" s="34"/>
      <c r="BF221" s="20"/>
      <c r="BG221" s="20"/>
      <c r="BH221" s="20"/>
      <c r="BI221" s="20"/>
      <c r="BJ221" s="20"/>
    </row>
    <row r="222" spans="2:62" ht="24" customHeight="1">
      <c r="B222" s="5"/>
      <c r="C222" s="6"/>
      <c r="D222" s="17"/>
      <c r="E222" s="2"/>
      <c r="F222" s="34" t="s">
        <v>1553</v>
      </c>
      <c r="G222" s="34" t="s">
        <v>1554</v>
      </c>
      <c r="H222" s="2">
        <v>147</v>
      </c>
      <c r="I222" s="2"/>
      <c r="J222" s="2" t="s">
        <v>2673</v>
      </c>
      <c r="K222" s="2" t="s">
        <v>1942</v>
      </c>
      <c r="L222" s="2">
        <v>19</v>
      </c>
      <c r="M222" s="31">
        <v>3210232</v>
      </c>
      <c r="N222" s="31" t="s">
        <v>1207</v>
      </c>
      <c r="O222" s="31" t="s">
        <v>1208</v>
      </c>
      <c r="P222" s="31" t="s">
        <v>1243</v>
      </c>
      <c r="Q222" s="31" t="s">
        <v>1244</v>
      </c>
      <c r="R222" s="2" t="s">
        <v>1943</v>
      </c>
      <c r="S222" s="31" t="s">
        <v>1944</v>
      </c>
      <c r="T222" s="2">
        <v>11</v>
      </c>
      <c r="U222" s="31" t="s">
        <v>440</v>
      </c>
      <c r="V222" s="31" t="s">
        <v>1203</v>
      </c>
      <c r="W222" s="2">
        <v>100</v>
      </c>
      <c r="X222" s="31" t="s">
        <v>1558</v>
      </c>
      <c r="Y222" s="34" t="s">
        <v>14</v>
      </c>
      <c r="Z222" s="34" t="s">
        <v>260</v>
      </c>
      <c r="AA222" s="34" t="s">
        <v>274</v>
      </c>
      <c r="AB222" s="34" t="s">
        <v>89</v>
      </c>
      <c r="AC222" s="2">
        <v>179</v>
      </c>
      <c r="AD222" s="31" t="s">
        <v>1559</v>
      </c>
      <c r="AE222" s="31">
        <v>60</v>
      </c>
      <c r="AF222" s="2"/>
      <c r="AG222" s="26"/>
      <c r="AH222" s="54">
        <v>19540331</v>
      </c>
      <c r="AI222" s="54">
        <v>19540331</v>
      </c>
      <c r="AJ222" s="72" t="s">
        <v>1425</v>
      </c>
      <c r="AK222" s="20"/>
      <c r="AL222" s="160">
        <v>3</v>
      </c>
      <c r="AM222" s="90" t="s">
        <v>1560</v>
      </c>
      <c r="AN222" s="90" t="s">
        <v>1561</v>
      </c>
      <c r="AO222" s="95">
        <v>395900</v>
      </c>
      <c r="AP222" s="37">
        <v>26</v>
      </c>
      <c r="AQ222" s="90" t="s">
        <v>1562</v>
      </c>
      <c r="AR222" s="126">
        <v>10293400</v>
      </c>
      <c r="AS222" s="37"/>
      <c r="AT222" s="90">
        <v>10293400</v>
      </c>
      <c r="AU222" s="90">
        <v>10293400</v>
      </c>
      <c r="AV222" s="34" t="s">
        <v>265</v>
      </c>
      <c r="AW222" s="34" t="s">
        <v>20</v>
      </c>
      <c r="AX222" s="34" t="s">
        <v>1125</v>
      </c>
      <c r="AY222" s="34" t="s">
        <v>493</v>
      </c>
      <c r="AZ222" s="34" t="s">
        <v>521</v>
      </c>
      <c r="BA222" s="212"/>
      <c r="BB222" s="212"/>
      <c r="BC222" s="212"/>
      <c r="BD222" s="34"/>
      <c r="BE222" s="34"/>
      <c r="BF222" s="20"/>
      <c r="BG222" s="20"/>
      <c r="BH222" s="20"/>
      <c r="BI222" s="20"/>
      <c r="BJ222" s="20"/>
    </row>
    <row r="223" spans="2:62" ht="24" customHeight="1">
      <c r="B223" s="5"/>
      <c r="C223" s="6"/>
      <c r="D223" s="17"/>
      <c r="E223" s="2"/>
      <c r="F223" s="34" t="s">
        <v>1553</v>
      </c>
      <c r="G223" s="34" t="s">
        <v>1554</v>
      </c>
      <c r="H223" s="2">
        <v>148</v>
      </c>
      <c r="I223" s="2"/>
      <c r="J223" s="2" t="s">
        <v>1945</v>
      </c>
      <c r="K223" s="2" t="s">
        <v>1946</v>
      </c>
      <c r="L223" s="2">
        <v>22</v>
      </c>
      <c r="M223" s="31">
        <v>3210219</v>
      </c>
      <c r="N223" s="31" t="s">
        <v>1207</v>
      </c>
      <c r="O223" s="31" t="s">
        <v>1208</v>
      </c>
      <c r="P223" s="31" t="s">
        <v>1249</v>
      </c>
      <c r="Q223" s="31" t="s">
        <v>1250</v>
      </c>
      <c r="R223" s="2" t="s">
        <v>1947</v>
      </c>
      <c r="S223" s="31" t="s">
        <v>1948</v>
      </c>
      <c r="T223" s="2">
        <v>11</v>
      </c>
      <c r="U223" s="31" t="s">
        <v>440</v>
      </c>
      <c r="V223" s="31" t="s">
        <v>1203</v>
      </c>
      <c r="W223" s="2">
        <v>100</v>
      </c>
      <c r="X223" s="31" t="s">
        <v>1558</v>
      </c>
      <c r="Y223" s="34" t="s">
        <v>14</v>
      </c>
      <c r="Z223" s="34" t="s">
        <v>260</v>
      </c>
      <c r="AA223" s="34" t="s">
        <v>274</v>
      </c>
      <c r="AB223" s="34" t="s">
        <v>89</v>
      </c>
      <c r="AC223" s="2">
        <v>179</v>
      </c>
      <c r="AD223" s="31" t="s">
        <v>1559</v>
      </c>
      <c r="AE223" s="31">
        <v>60</v>
      </c>
      <c r="AF223" s="2"/>
      <c r="AG223" s="26"/>
      <c r="AH223" s="54">
        <v>19540331</v>
      </c>
      <c r="AI223" s="54">
        <v>19540331</v>
      </c>
      <c r="AJ223" s="72" t="s">
        <v>1425</v>
      </c>
      <c r="AK223" s="20"/>
      <c r="AL223" s="160">
        <v>3</v>
      </c>
      <c r="AM223" s="90" t="s">
        <v>1560</v>
      </c>
      <c r="AN223" s="90" t="s">
        <v>1561</v>
      </c>
      <c r="AO223" s="95">
        <v>395900</v>
      </c>
      <c r="AP223" s="37">
        <v>143</v>
      </c>
      <c r="AQ223" s="90" t="s">
        <v>1562</v>
      </c>
      <c r="AR223" s="126">
        <v>56613700</v>
      </c>
      <c r="AS223" s="37"/>
      <c r="AT223" s="90">
        <v>56613700</v>
      </c>
      <c r="AU223" s="90">
        <v>56613700</v>
      </c>
      <c r="AV223" s="34" t="s">
        <v>265</v>
      </c>
      <c r="AW223" s="34" t="s">
        <v>20</v>
      </c>
      <c r="AX223" s="34" t="s">
        <v>1125</v>
      </c>
      <c r="AY223" s="34" t="s">
        <v>493</v>
      </c>
      <c r="AZ223" s="34" t="s">
        <v>521</v>
      </c>
      <c r="BA223" s="212"/>
      <c r="BB223" s="212"/>
      <c r="BC223" s="212"/>
      <c r="BD223" s="34"/>
      <c r="BE223" s="34"/>
      <c r="BF223" s="20"/>
      <c r="BG223" s="20"/>
      <c r="BH223" s="20"/>
      <c r="BI223" s="20"/>
      <c r="BJ223" s="20"/>
    </row>
    <row r="224" spans="2:62" ht="24" customHeight="1">
      <c r="B224" s="5"/>
      <c r="C224" s="6"/>
      <c r="D224" s="17"/>
      <c r="E224" s="2"/>
      <c r="F224" s="34" t="s">
        <v>1553</v>
      </c>
      <c r="G224" s="34" t="s">
        <v>1554</v>
      </c>
      <c r="H224" s="2">
        <v>149</v>
      </c>
      <c r="I224" s="2"/>
      <c r="J224" s="2" t="s">
        <v>2674</v>
      </c>
      <c r="K224" s="2" t="s">
        <v>1949</v>
      </c>
      <c r="L224" s="2">
        <v>14</v>
      </c>
      <c r="M224" s="31">
        <v>3210237</v>
      </c>
      <c r="N224" s="31" t="s">
        <v>1207</v>
      </c>
      <c r="O224" s="31" t="s">
        <v>1208</v>
      </c>
      <c r="P224" s="31" t="s">
        <v>1233</v>
      </c>
      <c r="Q224" s="31" t="s">
        <v>1234</v>
      </c>
      <c r="R224" s="2" t="s">
        <v>1950</v>
      </c>
      <c r="S224" s="31" t="s">
        <v>1951</v>
      </c>
      <c r="T224" s="2">
        <v>11</v>
      </c>
      <c r="U224" s="31" t="s">
        <v>440</v>
      </c>
      <c r="V224" s="31" t="s">
        <v>1203</v>
      </c>
      <c r="W224" s="2">
        <v>100</v>
      </c>
      <c r="X224" s="31" t="s">
        <v>1558</v>
      </c>
      <c r="Y224" s="34" t="s">
        <v>14</v>
      </c>
      <c r="Z224" s="34" t="s">
        <v>260</v>
      </c>
      <c r="AA224" s="34" t="s">
        <v>274</v>
      </c>
      <c r="AB224" s="34" t="s">
        <v>89</v>
      </c>
      <c r="AC224" s="2">
        <v>179</v>
      </c>
      <c r="AD224" s="31" t="s">
        <v>1559</v>
      </c>
      <c r="AE224" s="31">
        <v>60</v>
      </c>
      <c r="AF224" s="2"/>
      <c r="AG224" s="26"/>
      <c r="AH224" s="54">
        <v>19540331</v>
      </c>
      <c r="AI224" s="54">
        <v>19540331</v>
      </c>
      <c r="AJ224" s="72" t="s">
        <v>1425</v>
      </c>
      <c r="AK224" s="20"/>
      <c r="AL224" s="160">
        <v>3</v>
      </c>
      <c r="AM224" s="90" t="s">
        <v>1560</v>
      </c>
      <c r="AN224" s="90" t="s">
        <v>1561</v>
      </c>
      <c r="AO224" s="95">
        <v>395900</v>
      </c>
      <c r="AP224" s="37">
        <v>53</v>
      </c>
      <c r="AQ224" s="90" t="s">
        <v>1562</v>
      </c>
      <c r="AR224" s="126">
        <v>20982700</v>
      </c>
      <c r="AS224" s="37"/>
      <c r="AT224" s="90">
        <v>20982700</v>
      </c>
      <c r="AU224" s="90">
        <v>20982700</v>
      </c>
      <c r="AV224" s="34" t="s">
        <v>265</v>
      </c>
      <c r="AW224" s="34" t="s">
        <v>20</v>
      </c>
      <c r="AX224" s="34" t="s">
        <v>1125</v>
      </c>
      <c r="AY224" s="34" t="s">
        <v>493</v>
      </c>
      <c r="AZ224" s="34" t="s">
        <v>521</v>
      </c>
      <c r="BA224" s="212"/>
      <c r="BB224" s="212"/>
      <c r="BC224" s="212"/>
      <c r="BD224" s="34"/>
      <c r="BE224" s="34"/>
      <c r="BF224" s="20"/>
      <c r="BG224" s="20"/>
      <c r="BH224" s="20"/>
      <c r="BI224" s="20"/>
      <c r="BJ224" s="20"/>
    </row>
    <row r="225" spans="2:62" ht="24" customHeight="1">
      <c r="B225" s="5"/>
      <c r="C225" s="6"/>
      <c r="D225" s="17"/>
      <c r="E225" s="2"/>
      <c r="F225" s="34" t="s">
        <v>1553</v>
      </c>
      <c r="G225" s="34" t="s">
        <v>1554</v>
      </c>
      <c r="H225" s="2">
        <v>150</v>
      </c>
      <c r="I225" s="2"/>
      <c r="J225" s="2" t="s">
        <v>2675</v>
      </c>
      <c r="K225" s="2" t="s">
        <v>1952</v>
      </c>
      <c r="L225" s="2">
        <v>14</v>
      </c>
      <c r="M225" s="31">
        <v>3210237</v>
      </c>
      <c r="N225" s="31" t="s">
        <v>1207</v>
      </c>
      <c r="O225" s="31" t="s">
        <v>1208</v>
      </c>
      <c r="P225" s="31" t="s">
        <v>1233</v>
      </c>
      <c r="Q225" s="31" t="s">
        <v>1234</v>
      </c>
      <c r="R225" s="2" t="s">
        <v>1953</v>
      </c>
      <c r="S225" s="31" t="s">
        <v>1954</v>
      </c>
      <c r="T225" s="2">
        <v>11</v>
      </c>
      <c r="U225" s="31" t="s">
        <v>440</v>
      </c>
      <c r="V225" s="31" t="s">
        <v>1203</v>
      </c>
      <c r="W225" s="2">
        <v>100</v>
      </c>
      <c r="X225" s="31" t="s">
        <v>1558</v>
      </c>
      <c r="Y225" s="34" t="s">
        <v>14</v>
      </c>
      <c r="Z225" s="34" t="s">
        <v>260</v>
      </c>
      <c r="AA225" s="34" t="s">
        <v>274</v>
      </c>
      <c r="AB225" s="34" t="s">
        <v>89</v>
      </c>
      <c r="AC225" s="2">
        <v>179</v>
      </c>
      <c r="AD225" s="31" t="s">
        <v>1559</v>
      </c>
      <c r="AE225" s="31">
        <v>60</v>
      </c>
      <c r="AF225" s="2"/>
      <c r="AG225" s="26"/>
      <c r="AH225" s="54">
        <v>19540331</v>
      </c>
      <c r="AI225" s="54">
        <v>19540331</v>
      </c>
      <c r="AJ225" s="72" t="s">
        <v>1425</v>
      </c>
      <c r="AK225" s="20"/>
      <c r="AL225" s="160">
        <v>3</v>
      </c>
      <c r="AM225" s="90" t="s">
        <v>1560</v>
      </c>
      <c r="AN225" s="90" t="s">
        <v>1561</v>
      </c>
      <c r="AO225" s="95">
        <v>395900</v>
      </c>
      <c r="AP225" s="37">
        <v>104</v>
      </c>
      <c r="AQ225" s="90" t="s">
        <v>1562</v>
      </c>
      <c r="AR225" s="126">
        <v>41173600</v>
      </c>
      <c r="AS225" s="37"/>
      <c r="AT225" s="90">
        <v>41173600</v>
      </c>
      <c r="AU225" s="90">
        <v>41173600</v>
      </c>
      <c r="AV225" s="34" t="s">
        <v>265</v>
      </c>
      <c r="AW225" s="34" t="s">
        <v>20</v>
      </c>
      <c r="AX225" s="34" t="s">
        <v>1125</v>
      </c>
      <c r="AY225" s="34" t="s">
        <v>493</v>
      </c>
      <c r="AZ225" s="34" t="s">
        <v>521</v>
      </c>
      <c r="BA225" s="212"/>
      <c r="BB225" s="212"/>
      <c r="BC225" s="212"/>
      <c r="BD225" s="34"/>
      <c r="BE225" s="34"/>
      <c r="BF225" s="20"/>
      <c r="BG225" s="20"/>
      <c r="BH225" s="20"/>
      <c r="BI225" s="20"/>
      <c r="BJ225" s="20"/>
    </row>
    <row r="226" spans="2:62" ht="24" customHeight="1">
      <c r="B226" s="5"/>
      <c r="C226" s="6"/>
      <c r="D226" s="17"/>
      <c r="E226" s="2"/>
      <c r="F226" s="34" t="s">
        <v>1553</v>
      </c>
      <c r="G226" s="34" t="s">
        <v>1554</v>
      </c>
      <c r="H226" s="2">
        <v>151</v>
      </c>
      <c r="I226" s="2"/>
      <c r="J226" s="2" t="s">
        <v>2676</v>
      </c>
      <c r="K226" s="2" t="s">
        <v>1955</v>
      </c>
      <c r="L226" s="2">
        <v>21</v>
      </c>
      <c r="M226" s="31">
        <v>3210234</v>
      </c>
      <c r="N226" s="31" t="s">
        <v>1207</v>
      </c>
      <c r="O226" s="31" t="s">
        <v>1208</v>
      </c>
      <c r="P226" s="31" t="s">
        <v>1247</v>
      </c>
      <c r="Q226" s="31" t="s">
        <v>1248</v>
      </c>
      <c r="R226" s="2" t="s">
        <v>1956</v>
      </c>
      <c r="S226" s="31" t="s">
        <v>1957</v>
      </c>
      <c r="T226" s="2">
        <v>11</v>
      </c>
      <c r="U226" s="31" t="s">
        <v>440</v>
      </c>
      <c r="V226" s="31" t="s">
        <v>1203</v>
      </c>
      <c r="W226" s="2">
        <v>100</v>
      </c>
      <c r="X226" s="31" t="s">
        <v>1558</v>
      </c>
      <c r="Y226" s="34" t="s">
        <v>14</v>
      </c>
      <c r="Z226" s="34" t="s">
        <v>260</v>
      </c>
      <c r="AA226" s="34" t="s">
        <v>274</v>
      </c>
      <c r="AB226" s="34" t="s">
        <v>89</v>
      </c>
      <c r="AC226" s="2">
        <v>179</v>
      </c>
      <c r="AD226" s="31" t="s">
        <v>1559</v>
      </c>
      <c r="AE226" s="31">
        <v>60</v>
      </c>
      <c r="AF226" s="2"/>
      <c r="AG226" s="26"/>
      <c r="AH226" s="54">
        <v>19540331</v>
      </c>
      <c r="AI226" s="54">
        <v>19540331</v>
      </c>
      <c r="AJ226" s="72" t="s">
        <v>1425</v>
      </c>
      <c r="AK226" s="20"/>
      <c r="AL226" s="160">
        <v>3</v>
      </c>
      <c r="AM226" s="90" t="s">
        <v>1560</v>
      </c>
      <c r="AN226" s="90" t="s">
        <v>1561</v>
      </c>
      <c r="AO226" s="95">
        <v>395900</v>
      </c>
      <c r="AP226" s="37">
        <v>46</v>
      </c>
      <c r="AQ226" s="90" t="s">
        <v>1562</v>
      </c>
      <c r="AR226" s="126">
        <v>18211400</v>
      </c>
      <c r="AS226" s="37"/>
      <c r="AT226" s="90">
        <v>18211400</v>
      </c>
      <c r="AU226" s="90">
        <v>18211400</v>
      </c>
      <c r="AV226" s="34" t="s">
        <v>265</v>
      </c>
      <c r="AW226" s="34" t="s">
        <v>20</v>
      </c>
      <c r="AX226" s="34" t="s">
        <v>1125</v>
      </c>
      <c r="AY226" s="34" t="s">
        <v>493</v>
      </c>
      <c r="AZ226" s="34" t="s">
        <v>521</v>
      </c>
      <c r="BA226" s="212"/>
      <c r="BB226" s="212"/>
      <c r="BC226" s="212"/>
      <c r="BD226" s="34"/>
      <c r="BE226" s="34"/>
      <c r="BF226" s="20"/>
      <c r="BG226" s="20"/>
      <c r="BH226" s="20"/>
      <c r="BI226" s="20"/>
      <c r="BJ226" s="20"/>
    </row>
    <row r="227" spans="2:62" ht="24" customHeight="1">
      <c r="B227" s="5"/>
      <c r="C227" s="6"/>
      <c r="D227" s="17"/>
      <c r="E227" s="2"/>
      <c r="F227" s="34" t="s">
        <v>1553</v>
      </c>
      <c r="G227" s="34" t="s">
        <v>1554</v>
      </c>
      <c r="H227" s="2">
        <v>152</v>
      </c>
      <c r="I227" s="2"/>
      <c r="J227" s="2" t="s">
        <v>2677</v>
      </c>
      <c r="K227" s="2" t="s">
        <v>1958</v>
      </c>
      <c r="L227" s="2">
        <v>21</v>
      </c>
      <c r="M227" s="31">
        <v>3210234</v>
      </c>
      <c r="N227" s="31" t="s">
        <v>1207</v>
      </c>
      <c r="O227" s="31" t="s">
        <v>1208</v>
      </c>
      <c r="P227" s="31" t="s">
        <v>1247</v>
      </c>
      <c r="Q227" s="31" t="s">
        <v>1248</v>
      </c>
      <c r="R227" s="2" t="s">
        <v>1959</v>
      </c>
      <c r="S227" s="31" t="s">
        <v>1960</v>
      </c>
      <c r="T227" s="2">
        <v>11</v>
      </c>
      <c r="U227" s="31" t="s">
        <v>440</v>
      </c>
      <c r="V227" s="31" t="s">
        <v>1203</v>
      </c>
      <c r="W227" s="2">
        <v>100</v>
      </c>
      <c r="X227" s="31" t="s">
        <v>1558</v>
      </c>
      <c r="Y227" s="34" t="s">
        <v>14</v>
      </c>
      <c r="Z227" s="34" t="s">
        <v>260</v>
      </c>
      <c r="AA227" s="34" t="s">
        <v>274</v>
      </c>
      <c r="AB227" s="34" t="s">
        <v>89</v>
      </c>
      <c r="AC227" s="2">
        <v>179</v>
      </c>
      <c r="AD227" s="31" t="s">
        <v>1559</v>
      </c>
      <c r="AE227" s="31">
        <v>60</v>
      </c>
      <c r="AF227" s="2"/>
      <c r="AG227" s="26"/>
      <c r="AH227" s="54">
        <v>19540331</v>
      </c>
      <c r="AI227" s="54">
        <v>19540331</v>
      </c>
      <c r="AJ227" s="72" t="s">
        <v>1425</v>
      </c>
      <c r="AK227" s="20"/>
      <c r="AL227" s="160">
        <v>3</v>
      </c>
      <c r="AM227" s="90" t="s">
        <v>1560</v>
      </c>
      <c r="AN227" s="90" t="s">
        <v>1561</v>
      </c>
      <c r="AO227" s="95">
        <v>395900</v>
      </c>
      <c r="AP227" s="37">
        <v>17</v>
      </c>
      <c r="AQ227" s="90" t="s">
        <v>1562</v>
      </c>
      <c r="AR227" s="126">
        <v>6730300</v>
      </c>
      <c r="AS227" s="37"/>
      <c r="AT227" s="90">
        <v>6730300</v>
      </c>
      <c r="AU227" s="90">
        <v>6730300</v>
      </c>
      <c r="AV227" s="34" t="s">
        <v>265</v>
      </c>
      <c r="AW227" s="34" t="s">
        <v>20</v>
      </c>
      <c r="AX227" s="34" t="s">
        <v>1125</v>
      </c>
      <c r="AY227" s="34" t="s">
        <v>493</v>
      </c>
      <c r="AZ227" s="34" t="s">
        <v>521</v>
      </c>
      <c r="BA227" s="212"/>
      <c r="BB227" s="212"/>
      <c r="BC227" s="212"/>
      <c r="BD227" s="34"/>
      <c r="BE227" s="34"/>
      <c r="BF227" s="20"/>
      <c r="BG227" s="20"/>
      <c r="BH227" s="20"/>
      <c r="BI227" s="20"/>
      <c r="BJ227" s="20"/>
    </row>
    <row r="228" spans="2:62" ht="24" customHeight="1">
      <c r="B228" s="5"/>
      <c r="C228" s="6"/>
      <c r="D228" s="17"/>
      <c r="E228" s="2"/>
      <c r="F228" s="34" t="s">
        <v>1553</v>
      </c>
      <c r="G228" s="34" t="s">
        <v>1554</v>
      </c>
      <c r="H228" s="2">
        <v>153</v>
      </c>
      <c r="I228" s="2"/>
      <c r="J228" s="2" t="s">
        <v>2678</v>
      </c>
      <c r="K228" s="2" t="s">
        <v>1961</v>
      </c>
      <c r="L228" s="2">
        <v>21</v>
      </c>
      <c r="M228" s="31">
        <v>3210234</v>
      </c>
      <c r="N228" s="31" t="s">
        <v>1207</v>
      </c>
      <c r="O228" s="31" t="s">
        <v>1208</v>
      </c>
      <c r="P228" s="31" t="s">
        <v>1247</v>
      </c>
      <c r="Q228" s="31" t="s">
        <v>1248</v>
      </c>
      <c r="R228" s="2" t="s">
        <v>1962</v>
      </c>
      <c r="S228" s="31" t="s">
        <v>1963</v>
      </c>
      <c r="T228" s="2">
        <v>11</v>
      </c>
      <c r="U228" s="31" t="s">
        <v>440</v>
      </c>
      <c r="V228" s="31" t="s">
        <v>1203</v>
      </c>
      <c r="W228" s="2">
        <v>100</v>
      </c>
      <c r="X228" s="31" t="s">
        <v>1558</v>
      </c>
      <c r="Y228" s="34" t="s">
        <v>14</v>
      </c>
      <c r="Z228" s="34" t="s">
        <v>260</v>
      </c>
      <c r="AA228" s="34" t="s">
        <v>274</v>
      </c>
      <c r="AB228" s="34" t="s">
        <v>89</v>
      </c>
      <c r="AC228" s="2">
        <v>179</v>
      </c>
      <c r="AD228" s="31" t="s">
        <v>1559</v>
      </c>
      <c r="AE228" s="31">
        <v>60</v>
      </c>
      <c r="AF228" s="2"/>
      <c r="AG228" s="26"/>
      <c r="AH228" s="54">
        <v>19540331</v>
      </c>
      <c r="AI228" s="54">
        <v>19540331</v>
      </c>
      <c r="AJ228" s="72" t="s">
        <v>1425</v>
      </c>
      <c r="AK228" s="20"/>
      <c r="AL228" s="160">
        <v>3</v>
      </c>
      <c r="AM228" s="90" t="s">
        <v>1560</v>
      </c>
      <c r="AN228" s="90" t="s">
        <v>1561</v>
      </c>
      <c r="AO228" s="95">
        <v>395900</v>
      </c>
      <c r="AP228" s="37">
        <v>21</v>
      </c>
      <c r="AQ228" s="90" t="s">
        <v>1562</v>
      </c>
      <c r="AR228" s="126">
        <v>8313900</v>
      </c>
      <c r="AS228" s="37"/>
      <c r="AT228" s="90">
        <v>8313900</v>
      </c>
      <c r="AU228" s="90">
        <v>8313900</v>
      </c>
      <c r="AV228" s="34" t="s">
        <v>265</v>
      </c>
      <c r="AW228" s="34" t="s">
        <v>20</v>
      </c>
      <c r="AX228" s="34" t="s">
        <v>1125</v>
      </c>
      <c r="AY228" s="34" t="s">
        <v>493</v>
      </c>
      <c r="AZ228" s="34" t="s">
        <v>521</v>
      </c>
      <c r="BA228" s="212"/>
      <c r="BB228" s="212"/>
      <c r="BC228" s="212"/>
      <c r="BD228" s="34"/>
      <c r="BE228" s="34"/>
      <c r="BF228" s="20"/>
      <c r="BG228" s="20"/>
      <c r="BH228" s="20"/>
      <c r="BI228" s="20"/>
      <c r="BJ228" s="20"/>
    </row>
    <row r="229" spans="2:62" ht="24" customHeight="1">
      <c r="B229" s="5"/>
      <c r="C229" s="6"/>
      <c r="D229" s="17"/>
      <c r="E229" s="2"/>
      <c r="F229" s="34" t="s">
        <v>1553</v>
      </c>
      <c r="G229" s="34" t="s">
        <v>1554</v>
      </c>
      <c r="H229" s="2">
        <v>154</v>
      </c>
      <c r="I229" s="2"/>
      <c r="J229" s="2" t="s">
        <v>1964</v>
      </c>
      <c r="K229" s="2" t="s">
        <v>1965</v>
      </c>
      <c r="L229" s="2">
        <v>22</v>
      </c>
      <c r="M229" s="31">
        <v>3210219</v>
      </c>
      <c r="N229" s="31" t="s">
        <v>1207</v>
      </c>
      <c r="O229" s="31" t="s">
        <v>1208</v>
      </c>
      <c r="P229" s="31" t="s">
        <v>1249</v>
      </c>
      <c r="Q229" s="31" t="s">
        <v>1250</v>
      </c>
      <c r="R229" s="2" t="s">
        <v>1966</v>
      </c>
      <c r="S229" s="31" t="s">
        <v>1967</v>
      </c>
      <c r="T229" s="2">
        <v>11</v>
      </c>
      <c r="U229" s="31" t="s">
        <v>440</v>
      </c>
      <c r="V229" s="31" t="s">
        <v>1203</v>
      </c>
      <c r="W229" s="2">
        <v>100</v>
      </c>
      <c r="X229" s="31" t="s">
        <v>1558</v>
      </c>
      <c r="Y229" s="34" t="s">
        <v>14</v>
      </c>
      <c r="Z229" s="34" t="s">
        <v>260</v>
      </c>
      <c r="AA229" s="34" t="s">
        <v>274</v>
      </c>
      <c r="AB229" s="34" t="s">
        <v>89</v>
      </c>
      <c r="AC229" s="2">
        <v>179</v>
      </c>
      <c r="AD229" s="31" t="s">
        <v>1559</v>
      </c>
      <c r="AE229" s="31">
        <v>60</v>
      </c>
      <c r="AF229" s="2"/>
      <c r="AG229" s="26"/>
      <c r="AH229" s="54">
        <v>19540331</v>
      </c>
      <c r="AI229" s="54">
        <v>19540331</v>
      </c>
      <c r="AJ229" s="72" t="s">
        <v>1425</v>
      </c>
      <c r="AK229" s="20"/>
      <c r="AL229" s="160">
        <v>3</v>
      </c>
      <c r="AM229" s="90" t="s">
        <v>1560</v>
      </c>
      <c r="AN229" s="90" t="s">
        <v>1561</v>
      </c>
      <c r="AO229" s="95">
        <v>395900</v>
      </c>
      <c r="AP229" s="37">
        <v>182</v>
      </c>
      <c r="AQ229" s="90" t="s">
        <v>1562</v>
      </c>
      <c r="AR229" s="126">
        <v>72053800</v>
      </c>
      <c r="AS229" s="37"/>
      <c r="AT229" s="90">
        <v>72053800</v>
      </c>
      <c r="AU229" s="90">
        <v>72053800</v>
      </c>
      <c r="AV229" s="34" t="s">
        <v>265</v>
      </c>
      <c r="AW229" s="34" t="s">
        <v>20</v>
      </c>
      <c r="AX229" s="34" t="s">
        <v>1125</v>
      </c>
      <c r="AY229" s="34" t="s">
        <v>493</v>
      </c>
      <c r="AZ229" s="34" t="s">
        <v>521</v>
      </c>
      <c r="BA229" s="212"/>
      <c r="BB229" s="212"/>
      <c r="BC229" s="212"/>
      <c r="BD229" s="34"/>
      <c r="BE229" s="34"/>
      <c r="BF229" s="20"/>
      <c r="BG229" s="20"/>
      <c r="BH229" s="20"/>
      <c r="BI229" s="20"/>
      <c r="BJ229" s="20"/>
    </row>
    <row r="230" spans="2:62" ht="24" customHeight="1">
      <c r="B230" s="5"/>
      <c r="C230" s="6"/>
      <c r="D230" s="17"/>
      <c r="E230" s="2"/>
      <c r="F230" s="34" t="s">
        <v>1553</v>
      </c>
      <c r="G230" s="34" t="s">
        <v>1554</v>
      </c>
      <c r="H230" s="2">
        <v>155</v>
      </c>
      <c r="I230" s="2"/>
      <c r="J230" s="2" t="s">
        <v>1968</v>
      </c>
      <c r="K230" s="2" t="s">
        <v>1969</v>
      </c>
      <c r="L230" s="2">
        <v>4</v>
      </c>
      <c r="M230" s="31">
        <v>3210218</v>
      </c>
      <c r="N230" s="31" t="s">
        <v>1207</v>
      </c>
      <c r="O230" s="31" t="s">
        <v>1208</v>
      </c>
      <c r="P230" s="31" t="s">
        <v>1215</v>
      </c>
      <c r="Q230" s="31" t="s">
        <v>1216</v>
      </c>
      <c r="R230" s="2" t="s">
        <v>1970</v>
      </c>
      <c r="S230" s="31" t="s">
        <v>1971</v>
      </c>
      <c r="T230" s="2">
        <v>11</v>
      </c>
      <c r="U230" s="31" t="s">
        <v>440</v>
      </c>
      <c r="V230" s="31" t="s">
        <v>1203</v>
      </c>
      <c r="W230" s="2">
        <v>100</v>
      </c>
      <c r="X230" s="31" t="s">
        <v>1558</v>
      </c>
      <c r="Y230" s="34" t="s">
        <v>14</v>
      </c>
      <c r="Z230" s="34" t="s">
        <v>260</v>
      </c>
      <c r="AA230" s="34" t="s">
        <v>274</v>
      </c>
      <c r="AB230" s="34" t="s">
        <v>89</v>
      </c>
      <c r="AC230" s="2">
        <v>179</v>
      </c>
      <c r="AD230" s="31" t="s">
        <v>1559</v>
      </c>
      <c r="AE230" s="31">
        <v>60</v>
      </c>
      <c r="AF230" s="2"/>
      <c r="AG230" s="26"/>
      <c r="AH230" s="54">
        <v>19540331</v>
      </c>
      <c r="AI230" s="54">
        <v>19540331</v>
      </c>
      <c r="AJ230" s="72" t="s">
        <v>1425</v>
      </c>
      <c r="AK230" s="20"/>
      <c r="AL230" s="160">
        <v>3</v>
      </c>
      <c r="AM230" s="90" t="s">
        <v>1560</v>
      </c>
      <c r="AN230" s="90" t="s">
        <v>1561</v>
      </c>
      <c r="AO230" s="95">
        <v>395900</v>
      </c>
      <c r="AP230" s="37">
        <v>152</v>
      </c>
      <c r="AQ230" s="90" t="s">
        <v>1562</v>
      </c>
      <c r="AR230" s="126">
        <v>60176800</v>
      </c>
      <c r="AS230" s="37"/>
      <c r="AT230" s="90">
        <v>60176800</v>
      </c>
      <c r="AU230" s="90">
        <v>60176800</v>
      </c>
      <c r="AV230" s="34" t="s">
        <v>265</v>
      </c>
      <c r="AW230" s="34" t="s">
        <v>20</v>
      </c>
      <c r="AX230" s="34" t="s">
        <v>1125</v>
      </c>
      <c r="AY230" s="34" t="s">
        <v>493</v>
      </c>
      <c r="AZ230" s="34" t="s">
        <v>521</v>
      </c>
      <c r="BA230" s="212"/>
      <c r="BB230" s="212"/>
      <c r="BC230" s="212"/>
      <c r="BD230" s="34"/>
      <c r="BE230" s="34"/>
      <c r="BF230" s="20"/>
      <c r="BG230" s="20"/>
      <c r="BH230" s="20"/>
      <c r="BI230" s="20"/>
      <c r="BJ230" s="20"/>
    </row>
    <row r="231" spans="2:62" ht="24" customHeight="1">
      <c r="B231" s="5"/>
      <c r="C231" s="6"/>
      <c r="D231" s="17"/>
      <c r="E231" s="2"/>
      <c r="F231" s="34" t="s">
        <v>1553</v>
      </c>
      <c r="G231" s="34" t="s">
        <v>1554</v>
      </c>
      <c r="H231" s="2">
        <v>156</v>
      </c>
      <c r="I231" s="2"/>
      <c r="J231" s="2" t="s">
        <v>2679</v>
      </c>
      <c r="K231" s="2" t="s">
        <v>1972</v>
      </c>
      <c r="L231" s="2">
        <v>10</v>
      </c>
      <c r="M231" s="31">
        <v>3210211</v>
      </c>
      <c r="N231" s="31" t="s">
        <v>1207</v>
      </c>
      <c r="O231" s="31" t="s">
        <v>1208</v>
      </c>
      <c r="P231" s="31" t="s">
        <v>1225</v>
      </c>
      <c r="Q231" s="31" t="s">
        <v>1226</v>
      </c>
      <c r="R231" s="2" t="s">
        <v>1973</v>
      </c>
      <c r="S231" s="31" t="s">
        <v>1974</v>
      </c>
      <c r="T231" s="2">
        <v>11</v>
      </c>
      <c r="U231" s="31" t="s">
        <v>440</v>
      </c>
      <c r="V231" s="31" t="s">
        <v>1203</v>
      </c>
      <c r="W231" s="2">
        <v>100</v>
      </c>
      <c r="X231" s="31" t="s">
        <v>1558</v>
      </c>
      <c r="Y231" s="34" t="s">
        <v>14</v>
      </c>
      <c r="Z231" s="34" t="s">
        <v>260</v>
      </c>
      <c r="AA231" s="34" t="s">
        <v>274</v>
      </c>
      <c r="AB231" s="34" t="s">
        <v>89</v>
      </c>
      <c r="AC231" s="2">
        <v>179</v>
      </c>
      <c r="AD231" s="31" t="s">
        <v>1559</v>
      </c>
      <c r="AE231" s="31">
        <v>60</v>
      </c>
      <c r="AF231" s="2"/>
      <c r="AG231" s="26"/>
      <c r="AH231" s="54">
        <v>19540331</v>
      </c>
      <c r="AI231" s="54">
        <v>19540331</v>
      </c>
      <c r="AJ231" s="72" t="s">
        <v>1425</v>
      </c>
      <c r="AK231" s="20"/>
      <c r="AL231" s="160">
        <v>3</v>
      </c>
      <c r="AM231" s="90" t="s">
        <v>1560</v>
      </c>
      <c r="AN231" s="90" t="s">
        <v>1561</v>
      </c>
      <c r="AO231" s="95">
        <v>395900</v>
      </c>
      <c r="AP231" s="37">
        <v>16</v>
      </c>
      <c r="AQ231" s="90" t="s">
        <v>1562</v>
      </c>
      <c r="AR231" s="126">
        <v>6334400</v>
      </c>
      <c r="AS231" s="37"/>
      <c r="AT231" s="90">
        <v>6334400</v>
      </c>
      <c r="AU231" s="90">
        <v>6334400</v>
      </c>
      <c r="AV231" s="34" t="s">
        <v>265</v>
      </c>
      <c r="AW231" s="34" t="s">
        <v>20</v>
      </c>
      <c r="AX231" s="34" t="s">
        <v>1125</v>
      </c>
      <c r="AY231" s="34" t="s">
        <v>493</v>
      </c>
      <c r="AZ231" s="34" t="s">
        <v>521</v>
      </c>
      <c r="BA231" s="212"/>
      <c r="BB231" s="212"/>
      <c r="BC231" s="212"/>
      <c r="BD231" s="34"/>
      <c r="BE231" s="34"/>
      <c r="BF231" s="20"/>
      <c r="BG231" s="20"/>
      <c r="BH231" s="20"/>
      <c r="BI231" s="20"/>
      <c r="BJ231" s="20"/>
    </row>
    <row r="232" spans="2:62" ht="24" customHeight="1">
      <c r="B232" s="5"/>
      <c r="C232" s="6"/>
      <c r="D232" s="17"/>
      <c r="E232" s="2"/>
      <c r="F232" s="34" t="s">
        <v>1553</v>
      </c>
      <c r="G232" s="34" t="s">
        <v>1554</v>
      </c>
      <c r="H232" s="2">
        <v>157</v>
      </c>
      <c r="I232" s="2"/>
      <c r="J232" s="2" t="s">
        <v>2680</v>
      </c>
      <c r="K232" s="2" t="s">
        <v>1975</v>
      </c>
      <c r="L232" s="2">
        <v>9</v>
      </c>
      <c r="M232" s="31">
        <v>3210207</v>
      </c>
      <c r="N232" s="31" t="s">
        <v>1207</v>
      </c>
      <c r="O232" s="31" t="s">
        <v>1208</v>
      </c>
      <c r="P232" s="31" t="s">
        <v>1223</v>
      </c>
      <c r="Q232" s="31" t="s">
        <v>1224</v>
      </c>
      <c r="R232" s="2" t="s">
        <v>1976</v>
      </c>
      <c r="S232" s="31" t="s">
        <v>1977</v>
      </c>
      <c r="T232" s="2">
        <v>11</v>
      </c>
      <c r="U232" s="31" t="s">
        <v>440</v>
      </c>
      <c r="V232" s="31" t="s">
        <v>1203</v>
      </c>
      <c r="W232" s="2">
        <v>100</v>
      </c>
      <c r="X232" s="31" t="s">
        <v>1558</v>
      </c>
      <c r="Y232" s="34" t="s">
        <v>14</v>
      </c>
      <c r="Z232" s="34" t="s">
        <v>260</v>
      </c>
      <c r="AA232" s="34" t="s">
        <v>274</v>
      </c>
      <c r="AB232" s="34" t="s">
        <v>89</v>
      </c>
      <c r="AC232" s="2">
        <v>179</v>
      </c>
      <c r="AD232" s="31" t="s">
        <v>1559</v>
      </c>
      <c r="AE232" s="31">
        <v>60</v>
      </c>
      <c r="AF232" s="2"/>
      <c r="AG232" s="26"/>
      <c r="AH232" s="54">
        <v>19540331</v>
      </c>
      <c r="AI232" s="54">
        <v>19540331</v>
      </c>
      <c r="AJ232" s="72" t="s">
        <v>1425</v>
      </c>
      <c r="AK232" s="20"/>
      <c r="AL232" s="160">
        <v>3</v>
      </c>
      <c r="AM232" s="90" t="s">
        <v>1560</v>
      </c>
      <c r="AN232" s="90" t="s">
        <v>1561</v>
      </c>
      <c r="AO232" s="95">
        <v>395900</v>
      </c>
      <c r="AP232" s="37">
        <v>37</v>
      </c>
      <c r="AQ232" s="90" t="s">
        <v>1562</v>
      </c>
      <c r="AR232" s="126">
        <v>14648300</v>
      </c>
      <c r="AS232" s="37"/>
      <c r="AT232" s="90">
        <v>14648300</v>
      </c>
      <c r="AU232" s="90">
        <v>14648300</v>
      </c>
      <c r="AV232" s="34" t="s">
        <v>265</v>
      </c>
      <c r="AW232" s="34" t="s">
        <v>20</v>
      </c>
      <c r="AX232" s="34" t="s">
        <v>1125</v>
      </c>
      <c r="AY232" s="34" t="s">
        <v>493</v>
      </c>
      <c r="AZ232" s="34" t="s">
        <v>521</v>
      </c>
      <c r="BA232" s="212"/>
      <c r="BB232" s="212"/>
      <c r="BC232" s="212"/>
      <c r="BD232" s="34"/>
      <c r="BE232" s="34"/>
      <c r="BF232" s="20"/>
      <c r="BG232" s="20"/>
      <c r="BH232" s="20"/>
      <c r="BI232" s="20"/>
      <c r="BJ232" s="20"/>
    </row>
    <row r="233" spans="2:62" ht="24" customHeight="1">
      <c r="B233" s="5"/>
      <c r="C233" s="6"/>
      <c r="D233" s="17"/>
      <c r="E233" s="2"/>
      <c r="F233" s="34" t="s">
        <v>1553</v>
      </c>
      <c r="G233" s="34" t="s">
        <v>1554</v>
      </c>
      <c r="H233" s="2">
        <v>158</v>
      </c>
      <c r="I233" s="2"/>
      <c r="J233" s="2" t="s">
        <v>2681</v>
      </c>
      <c r="K233" s="2" t="s">
        <v>1978</v>
      </c>
      <c r="L233" s="2">
        <v>9</v>
      </c>
      <c r="M233" s="31">
        <v>3210207</v>
      </c>
      <c r="N233" s="31" t="s">
        <v>1207</v>
      </c>
      <c r="O233" s="31" t="s">
        <v>1208</v>
      </c>
      <c r="P233" s="31" t="s">
        <v>1223</v>
      </c>
      <c r="Q233" s="31" t="s">
        <v>1224</v>
      </c>
      <c r="R233" s="2" t="s">
        <v>1979</v>
      </c>
      <c r="S233" s="31" t="s">
        <v>1980</v>
      </c>
      <c r="T233" s="2">
        <v>11</v>
      </c>
      <c r="U233" s="31" t="s">
        <v>440</v>
      </c>
      <c r="V233" s="31" t="s">
        <v>1203</v>
      </c>
      <c r="W233" s="2">
        <v>100</v>
      </c>
      <c r="X233" s="31" t="s">
        <v>1558</v>
      </c>
      <c r="Y233" s="34" t="s">
        <v>14</v>
      </c>
      <c r="Z233" s="34" t="s">
        <v>260</v>
      </c>
      <c r="AA233" s="34" t="s">
        <v>274</v>
      </c>
      <c r="AB233" s="34" t="s">
        <v>89</v>
      </c>
      <c r="AC233" s="2">
        <v>179</v>
      </c>
      <c r="AD233" s="31" t="s">
        <v>1559</v>
      </c>
      <c r="AE233" s="31">
        <v>60</v>
      </c>
      <c r="AF233" s="2"/>
      <c r="AG233" s="26"/>
      <c r="AH233" s="54">
        <v>19540331</v>
      </c>
      <c r="AI233" s="54">
        <v>19540331</v>
      </c>
      <c r="AJ233" s="72" t="s">
        <v>1425</v>
      </c>
      <c r="AK233" s="20"/>
      <c r="AL233" s="160">
        <v>3</v>
      </c>
      <c r="AM233" s="90" t="s">
        <v>1560</v>
      </c>
      <c r="AN233" s="90" t="s">
        <v>1561</v>
      </c>
      <c r="AO233" s="95">
        <v>395900</v>
      </c>
      <c r="AP233" s="37">
        <v>36</v>
      </c>
      <c r="AQ233" s="90" t="s">
        <v>1562</v>
      </c>
      <c r="AR233" s="126">
        <v>14252400</v>
      </c>
      <c r="AS233" s="37"/>
      <c r="AT233" s="90">
        <v>14252400</v>
      </c>
      <c r="AU233" s="90">
        <v>14252400</v>
      </c>
      <c r="AV233" s="34" t="s">
        <v>265</v>
      </c>
      <c r="AW233" s="34" t="s">
        <v>20</v>
      </c>
      <c r="AX233" s="34" t="s">
        <v>1125</v>
      </c>
      <c r="AY233" s="34" t="s">
        <v>493</v>
      </c>
      <c r="AZ233" s="34" t="s">
        <v>521</v>
      </c>
      <c r="BA233" s="212"/>
      <c r="BB233" s="212"/>
      <c r="BC233" s="212"/>
      <c r="BD233" s="34"/>
      <c r="BE233" s="34"/>
      <c r="BF233" s="20"/>
      <c r="BG233" s="20"/>
      <c r="BH233" s="20"/>
      <c r="BI233" s="20"/>
      <c r="BJ233" s="20"/>
    </row>
    <row r="234" spans="2:62" ht="24" customHeight="1">
      <c r="B234" s="5"/>
      <c r="C234" s="6"/>
      <c r="D234" s="17"/>
      <c r="E234" s="2"/>
      <c r="F234" s="34" t="s">
        <v>1553</v>
      </c>
      <c r="G234" s="34" t="s">
        <v>1554</v>
      </c>
      <c r="H234" s="2">
        <v>159</v>
      </c>
      <c r="I234" s="2"/>
      <c r="J234" s="2" t="s">
        <v>2682</v>
      </c>
      <c r="K234" s="2" t="s">
        <v>1981</v>
      </c>
      <c r="L234" s="2">
        <v>15</v>
      </c>
      <c r="M234" s="31">
        <v>3210233</v>
      </c>
      <c r="N234" s="31" t="s">
        <v>1207</v>
      </c>
      <c r="O234" s="31" t="s">
        <v>1208</v>
      </c>
      <c r="P234" s="31" t="s">
        <v>1235</v>
      </c>
      <c r="Q234" s="31" t="s">
        <v>1236</v>
      </c>
      <c r="R234" s="2" t="s">
        <v>1982</v>
      </c>
      <c r="S234" s="31" t="s">
        <v>1983</v>
      </c>
      <c r="T234" s="2">
        <v>11</v>
      </c>
      <c r="U234" s="31" t="s">
        <v>440</v>
      </c>
      <c r="V234" s="31" t="s">
        <v>1203</v>
      </c>
      <c r="W234" s="2">
        <v>100</v>
      </c>
      <c r="X234" s="31" t="s">
        <v>1558</v>
      </c>
      <c r="Y234" s="34" t="s">
        <v>14</v>
      </c>
      <c r="Z234" s="34" t="s">
        <v>260</v>
      </c>
      <c r="AA234" s="34" t="s">
        <v>274</v>
      </c>
      <c r="AB234" s="34" t="s">
        <v>89</v>
      </c>
      <c r="AC234" s="2">
        <v>179</v>
      </c>
      <c r="AD234" s="31" t="s">
        <v>1559</v>
      </c>
      <c r="AE234" s="31">
        <v>60</v>
      </c>
      <c r="AF234" s="2"/>
      <c r="AG234" s="26"/>
      <c r="AH234" s="54">
        <v>19540331</v>
      </c>
      <c r="AI234" s="54">
        <v>19540331</v>
      </c>
      <c r="AJ234" s="72" t="s">
        <v>1425</v>
      </c>
      <c r="AK234" s="20"/>
      <c r="AL234" s="160">
        <v>3</v>
      </c>
      <c r="AM234" s="90" t="s">
        <v>1560</v>
      </c>
      <c r="AN234" s="90" t="s">
        <v>1561</v>
      </c>
      <c r="AO234" s="95">
        <v>395900</v>
      </c>
      <c r="AP234" s="37">
        <v>34</v>
      </c>
      <c r="AQ234" s="90" t="s">
        <v>1562</v>
      </c>
      <c r="AR234" s="126">
        <v>13460600</v>
      </c>
      <c r="AS234" s="37"/>
      <c r="AT234" s="90">
        <v>13460600</v>
      </c>
      <c r="AU234" s="90">
        <v>13460600</v>
      </c>
      <c r="AV234" s="34" t="s">
        <v>265</v>
      </c>
      <c r="AW234" s="34" t="s">
        <v>20</v>
      </c>
      <c r="AX234" s="34" t="s">
        <v>1125</v>
      </c>
      <c r="AY234" s="34" t="s">
        <v>493</v>
      </c>
      <c r="AZ234" s="34" t="s">
        <v>521</v>
      </c>
      <c r="BA234" s="212"/>
      <c r="BB234" s="212"/>
      <c r="BC234" s="212"/>
      <c r="BD234" s="34"/>
      <c r="BE234" s="34"/>
      <c r="BF234" s="20"/>
      <c r="BG234" s="20"/>
      <c r="BH234" s="20"/>
      <c r="BI234" s="20"/>
      <c r="BJ234" s="20"/>
    </row>
    <row r="235" spans="2:62" ht="24" customHeight="1">
      <c r="B235" s="5"/>
      <c r="C235" s="6"/>
      <c r="D235" s="17"/>
      <c r="E235" s="2"/>
      <c r="F235" s="34" t="s">
        <v>1553</v>
      </c>
      <c r="G235" s="34" t="s">
        <v>1554</v>
      </c>
      <c r="H235" s="2">
        <v>160</v>
      </c>
      <c r="I235" s="2"/>
      <c r="J235" s="2" t="s">
        <v>2683</v>
      </c>
      <c r="K235" s="2" t="s">
        <v>1984</v>
      </c>
      <c r="L235" s="2">
        <v>22</v>
      </c>
      <c r="M235" s="31">
        <v>3210219</v>
      </c>
      <c r="N235" s="31" t="s">
        <v>1207</v>
      </c>
      <c r="O235" s="31" t="s">
        <v>1208</v>
      </c>
      <c r="P235" s="31" t="s">
        <v>1249</v>
      </c>
      <c r="Q235" s="31" t="s">
        <v>1250</v>
      </c>
      <c r="R235" s="2" t="s">
        <v>1985</v>
      </c>
      <c r="S235" s="31" t="s">
        <v>1986</v>
      </c>
      <c r="T235" s="2">
        <v>11</v>
      </c>
      <c r="U235" s="31" t="s">
        <v>440</v>
      </c>
      <c r="V235" s="31" t="s">
        <v>1203</v>
      </c>
      <c r="W235" s="2">
        <v>100</v>
      </c>
      <c r="X235" s="31" t="s">
        <v>1558</v>
      </c>
      <c r="Y235" s="34" t="s">
        <v>14</v>
      </c>
      <c r="Z235" s="34" t="s">
        <v>260</v>
      </c>
      <c r="AA235" s="34" t="s">
        <v>274</v>
      </c>
      <c r="AB235" s="34" t="s">
        <v>89</v>
      </c>
      <c r="AC235" s="2">
        <v>179</v>
      </c>
      <c r="AD235" s="31" t="s">
        <v>1559</v>
      </c>
      <c r="AE235" s="31">
        <v>60</v>
      </c>
      <c r="AF235" s="2"/>
      <c r="AG235" s="26"/>
      <c r="AH235" s="54">
        <v>19540331</v>
      </c>
      <c r="AI235" s="54">
        <v>19540331</v>
      </c>
      <c r="AJ235" s="72" t="s">
        <v>1425</v>
      </c>
      <c r="AK235" s="20"/>
      <c r="AL235" s="160">
        <v>3</v>
      </c>
      <c r="AM235" s="90" t="s">
        <v>1560</v>
      </c>
      <c r="AN235" s="90" t="s">
        <v>1561</v>
      </c>
      <c r="AO235" s="95">
        <v>395900</v>
      </c>
      <c r="AP235" s="37">
        <v>50</v>
      </c>
      <c r="AQ235" s="90" t="s">
        <v>1562</v>
      </c>
      <c r="AR235" s="126">
        <v>19795000</v>
      </c>
      <c r="AS235" s="37"/>
      <c r="AT235" s="90">
        <v>19795000</v>
      </c>
      <c r="AU235" s="90">
        <v>19795000</v>
      </c>
      <c r="AV235" s="34" t="s">
        <v>265</v>
      </c>
      <c r="AW235" s="34" t="s">
        <v>20</v>
      </c>
      <c r="AX235" s="34" t="s">
        <v>1125</v>
      </c>
      <c r="AY235" s="34" t="s">
        <v>493</v>
      </c>
      <c r="AZ235" s="34" t="s">
        <v>521</v>
      </c>
      <c r="BA235" s="212"/>
      <c r="BB235" s="212"/>
      <c r="BC235" s="212"/>
      <c r="BD235" s="34"/>
      <c r="BE235" s="34"/>
      <c r="BF235" s="20"/>
      <c r="BG235" s="20"/>
      <c r="BH235" s="20"/>
      <c r="BI235" s="20"/>
      <c r="BJ235" s="20"/>
    </row>
    <row r="236" spans="2:62" ht="24" customHeight="1">
      <c r="B236" s="5"/>
      <c r="C236" s="6"/>
      <c r="D236" s="17"/>
      <c r="E236" s="2"/>
      <c r="F236" s="34" t="s">
        <v>1553</v>
      </c>
      <c r="G236" s="34" t="s">
        <v>1554</v>
      </c>
      <c r="H236" s="2">
        <v>161</v>
      </c>
      <c r="I236" s="2"/>
      <c r="J236" s="2" t="s">
        <v>2684</v>
      </c>
      <c r="K236" s="2" t="s">
        <v>1987</v>
      </c>
      <c r="L236" s="2">
        <v>21</v>
      </c>
      <c r="M236" s="31">
        <v>3210234</v>
      </c>
      <c r="N236" s="31" t="s">
        <v>1207</v>
      </c>
      <c r="O236" s="31" t="s">
        <v>1208</v>
      </c>
      <c r="P236" s="31" t="s">
        <v>1247</v>
      </c>
      <c r="Q236" s="31" t="s">
        <v>1248</v>
      </c>
      <c r="R236" s="2" t="s">
        <v>1988</v>
      </c>
      <c r="S236" s="31" t="s">
        <v>1989</v>
      </c>
      <c r="T236" s="2">
        <v>11</v>
      </c>
      <c r="U236" s="31" t="s">
        <v>440</v>
      </c>
      <c r="V236" s="31" t="s">
        <v>1203</v>
      </c>
      <c r="W236" s="2">
        <v>100</v>
      </c>
      <c r="X236" s="31" t="s">
        <v>1558</v>
      </c>
      <c r="Y236" s="34" t="s">
        <v>14</v>
      </c>
      <c r="Z236" s="34" t="s">
        <v>260</v>
      </c>
      <c r="AA236" s="34" t="s">
        <v>274</v>
      </c>
      <c r="AB236" s="34" t="s">
        <v>89</v>
      </c>
      <c r="AC236" s="2">
        <v>179</v>
      </c>
      <c r="AD236" s="31" t="s">
        <v>1559</v>
      </c>
      <c r="AE236" s="31">
        <v>60</v>
      </c>
      <c r="AF236" s="2"/>
      <c r="AG236" s="26"/>
      <c r="AH236" s="54">
        <v>19540331</v>
      </c>
      <c r="AI236" s="54">
        <v>19540331</v>
      </c>
      <c r="AJ236" s="72" t="s">
        <v>1425</v>
      </c>
      <c r="AK236" s="20"/>
      <c r="AL236" s="160">
        <v>3</v>
      </c>
      <c r="AM236" s="90" t="s">
        <v>1560</v>
      </c>
      <c r="AN236" s="90" t="s">
        <v>1561</v>
      </c>
      <c r="AO236" s="95">
        <v>395900</v>
      </c>
      <c r="AP236" s="37">
        <v>18</v>
      </c>
      <c r="AQ236" s="90" t="s">
        <v>1562</v>
      </c>
      <c r="AR236" s="126">
        <v>7126200</v>
      </c>
      <c r="AS236" s="37"/>
      <c r="AT236" s="90">
        <v>7126200</v>
      </c>
      <c r="AU236" s="90">
        <v>7126200</v>
      </c>
      <c r="AV236" s="34" t="s">
        <v>265</v>
      </c>
      <c r="AW236" s="34" t="s">
        <v>20</v>
      </c>
      <c r="AX236" s="34" t="s">
        <v>1125</v>
      </c>
      <c r="AY236" s="34" t="s">
        <v>493</v>
      </c>
      <c r="AZ236" s="34" t="s">
        <v>521</v>
      </c>
      <c r="BA236" s="212"/>
      <c r="BB236" s="212"/>
      <c r="BC236" s="212"/>
      <c r="BD236" s="34"/>
      <c r="BE236" s="34"/>
      <c r="BF236" s="20"/>
      <c r="BG236" s="20"/>
      <c r="BH236" s="20"/>
      <c r="BI236" s="20"/>
      <c r="BJ236" s="20"/>
    </row>
    <row r="237" spans="2:62" ht="24" customHeight="1">
      <c r="B237" s="5"/>
      <c r="C237" s="6"/>
      <c r="D237" s="17"/>
      <c r="E237" s="2"/>
      <c r="F237" s="34" t="s">
        <v>1553</v>
      </c>
      <c r="G237" s="34" t="s">
        <v>1554</v>
      </c>
      <c r="H237" s="2">
        <v>162</v>
      </c>
      <c r="I237" s="2"/>
      <c r="J237" s="2" t="s">
        <v>2685</v>
      </c>
      <c r="K237" s="2" t="s">
        <v>1990</v>
      </c>
      <c r="L237" s="2">
        <v>21</v>
      </c>
      <c r="M237" s="31">
        <v>3210234</v>
      </c>
      <c r="N237" s="31" t="s">
        <v>1207</v>
      </c>
      <c r="O237" s="31" t="s">
        <v>1208</v>
      </c>
      <c r="P237" s="31" t="s">
        <v>1247</v>
      </c>
      <c r="Q237" s="31" t="s">
        <v>1248</v>
      </c>
      <c r="R237" s="2" t="s">
        <v>1991</v>
      </c>
      <c r="S237" s="31" t="s">
        <v>1992</v>
      </c>
      <c r="T237" s="2">
        <v>11</v>
      </c>
      <c r="U237" s="31" t="s">
        <v>440</v>
      </c>
      <c r="V237" s="31" t="s">
        <v>1203</v>
      </c>
      <c r="W237" s="2">
        <v>100</v>
      </c>
      <c r="X237" s="31" t="s">
        <v>1558</v>
      </c>
      <c r="Y237" s="34" t="s">
        <v>14</v>
      </c>
      <c r="Z237" s="34" t="s">
        <v>260</v>
      </c>
      <c r="AA237" s="34" t="s">
        <v>274</v>
      </c>
      <c r="AB237" s="34" t="s">
        <v>89</v>
      </c>
      <c r="AC237" s="2">
        <v>179</v>
      </c>
      <c r="AD237" s="31" t="s">
        <v>1559</v>
      </c>
      <c r="AE237" s="31">
        <v>60</v>
      </c>
      <c r="AF237" s="2"/>
      <c r="AG237" s="26"/>
      <c r="AH237" s="54">
        <v>19540331</v>
      </c>
      <c r="AI237" s="54">
        <v>19540331</v>
      </c>
      <c r="AJ237" s="72" t="s">
        <v>1425</v>
      </c>
      <c r="AK237" s="20"/>
      <c r="AL237" s="160">
        <v>3</v>
      </c>
      <c r="AM237" s="90" t="s">
        <v>1560</v>
      </c>
      <c r="AN237" s="90" t="s">
        <v>1561</v>
      </c>
      <c r="AO237" s="95">
        <v>395900</v>
      </c>
      <c r="AP237" s="37">
        <v>10</v>
      </c>
      <c r="AQ237" s="90" t="s">
        <v>1562</v>
      </c>
      <c r="AR237" s="126">
        <v>3959000</v>
      </c>
      <c r="AS237" s="37"/>
      <c r="AT237" s="90">
        <v>3959000</v>
      </c>
      <c r="AU237" s="90">
        <v>3959000</v>
      </c>
      <c r="AV237" s="34" t="s">
        <v>265</v>
      </c>
      <c r="AW237" s="34" t="s">
        <v>20</v>
      </c>
      <c r="AX237" s="34" t="s">
        <v>1125</v>
      </c>
      <c r="AY237" s="34" t="s">
        <v>493</v>
      </c>
      <c r="AZ237" s="34" t="s">
        <v>521</v>
      </c>
      <c r="BA237" s="212"/>
      <c r="BB237" s="212"/>
      <c r="BC237" s="212"/>
      <c r="BD237" s="34"/>
      <c r="BE237" s="34"/>
      <c r="BF237" s="20"/>
      <c r="BG237" s="20"/>
      <c r="BH237" s="20"/>
      <c r="BI237" s="20"/>
      <c r="BJ237" s="20"/>
    </row>
    <row r="238" spans="2:62" ht="24" customHeight="1">
      <c r="B238" s="5"/>
      <c r="C238" s="6"/>
      <c r="D238" s="17"/>
      <c r="E238" s="2"/>
      <c r="F238" s="34" t="s">
        <v>1553</v>
      </c>
      <c r="G238" s="34" t="s">
        <v>1554</v>
      </c>
      <c r="H238" s="2">
        <v>163</v>
      </c>
      <c r="I238" s="2"/>
      <c r="J238" s="2" t="s">
        <v>1993</v>
      </c>
      <c r="K238" s="2" t="s">
        <v>1994</v>
      </c>
      <c r="L238" s="2">
        <v>10</v>
      </c>
      <c r="M238" s="31">
        <v>3210211</v>
      </c>
      <c r="N238" s="31" t="s">
        <v>1207</v>
      </c>
      <c r="O238" s="31" t="s">
        <v>1208</v>
      </c>
      <c r="P238" s="31" t="s">
        <v>1225</v>
      </c>
      <c r="Q238" s="31" t="s">
        <v>1226</v>
      </c>
      <c r="R238" s="2" t="s">
        <v>1995</v>
      </c>
      <c r="S238" s="31" t="s">
        <v>1996</v>
      </c>
      <c r="T238" s="2">
        <v>11</v>
      </c>
      <c r="U238" s="31" t="s">
        <v>440</v>
      </c>
      <c r="V238" s="31" t="s">
        <v>1203</v>
      </c>
      <c r="W238" s="2">
        <v>100</v>
      </c>
      <c r="X238" s="31" t="s">
        <v>1558</v>
      </c>
      <c r="Y238" s="34" t="s">
        <v>14</v>
      </c>
      <c r="Z238" s="34" t="s">
        <v>260</v>
      </c>
      <c r="AA238" s="34" t="s">
        <v>274</v>
      </c>
      <c r="AB238" s="34" t="s">
        <v>89</v>
      </c>
      <c r="AC238" s="2">
        <v>179</v>
      </c>
      <c r="AD238" s="31" t="s">
        <v>1559</v>
      </c>
      <c r="AE238" s="31">
        <v>60</v>
      </c>
      <c r="AF238" s="2"/>
      <c r="AG238" s="26"/>
      <c r="AH238" s="54">
        <v>19540331</v>
      </c>
      <c r="AI238" s="54">
        <v>19540331</v>
      </c>
      <c r="AJ238" s="72" t="s">
        <v>1425</v>
      </c>
      <c r="AK238" s="20"/>
      <c r="AL238" s="160">
        <v>3</v>
      </c>
      <c r="AM238" s="90" t="s">
        <v>1560</v>
      </c>
      <c r="AN238" s="90" t="s">
        <v>1561</v>
      </c>
      <c r="AO238" s="95">
        <v>395900</v>
      </c>
      <c r="AP238" s="37">
        <v>128</v>
      </c>
      <c r="AQ238" s="90" t="s">
        <v>1562</v>
      </c>
      <c r="AR238" s="126">
        <v>50675200</v>
      </c>
      <c r="AS238" s="37"/>
      <c r="AT238" s="90">
        <v>50675200</v>
      </c>
      <c r="AU238" s="90">
        <v>50675200</v>
      </c>
      <c r="AV238" s="34" t="s">
        <v>265</v>
      </c>
      <c r="AW238" s="34" t="s">
        <v>20</v>
      </c>
      <c r="AX238" s="34" t="s">
        <v>1125</v>
      </c>
      <c r="AY238" s="34" t="s">
        <v>493</v>
      </c>
      <c r="AZ238" s="34" t="s">
        <v>521</v>
      </c>
      <c r="BA238" s="212"/>
      <c r="BB238" s="212"/>
      <c r="BC238" s="212"/>
      <c r="BD238" s="34"/>
      <c r="BE238" s="34"/>
      <c r="BF238" s="20"/>
      <c r="BG238" s="20"/>
      <c r="BH238" s="20"/>
      <c r="BI238" s="20"/>
      <c r="BJ238" s="20"/>
    </row>
    <row r="239" spans="2:62" ht="24" customHeight="1">
      <c r="B239" s="5"/>
      <c r="C239" s="6"/>
      <c r="D239" s="17"/>
      <c r="E239" s="2"/>
      <c r="F239" s="34" t="s">
        <v>1553</v>
      </c>
      <c r="G239" s="34" t="s">
        <v>1554</v>
      </c>
      <c r="H239" s="2">
        <v>164</v>
      </c>
      <c r="I239" s="2"/>
      <c r="J239" s="2" t="s">
        <v>1997</v>
      </c>
      <c r="K239" s="2" t="s">
        <v>1998</v>
      </c>
      <c r="L239" s="2">
        <v>10</v>
      </c>
      <c r="M239" s="31">
        <v>3210211</v>
      </c>
      <c r="N239" s="31" t="s">
        <v>1207</v>
      </c>
      <c r="O239" s="31" t="s">
        <v>1208</v>
      </c>
      <c r="P239" s="31" t="s">
        <v>1225</v>
      </c>
      <c r="Q239" s="31" t="s">
        <v>1226</v>
      </c>
      <c r="R239" s="2" t="s">
        <v>1999</v>
      </c>
      <c r="S239" s="31" t="s">
        <v>2000</v>
      </c>
      <c r="T239" s="2">
        <v>11</v>
      </c>
      <c r="U239" s="31" t="s">
        <v>440</v>
      </c>
      <c r="V239" s="31" t="s">
        <v>1203</v>
      </c>
      <c r="W239" s="2">
        <v>100</v>
      </c>
      <c r="X239" s="31" t="s">
        <v>1558</v>
      </c>
      <c r="Y239" s="34" t="s">
        <v>14</v>
      </c>
      <c r="Z239" s="34" t="s">
        <v>260</v>
      </c>
      <c r="AA239" s="34" t="s">
        <v>274</v>
      </c>
      <c r="AB239" s="34" t="s">
        <v>89</v>
      </c>
      <c r="AC239" s="2">
        <v>179</v>
      </c>
      <c r="AD239" s="31" t="s">
        <v>1559</v>
      </c>
      <c r="AE239" s="31">
        <v>60</v>
      </c>
      <c r="AF239" s="2"/>
      <c r="AG239" s="26"/>
      <c r="AH239" s="54">
        <v>19540331</v>
      </c>
      <c r="AI239" s="54">
        <v>19540331</v>
      </c>
      <c r="AJ239" s="72" t="s">
        <v>1425</v>
      </c>
      <c r="AK239" s="20"/>
      <c r="AL239" s="160">
        <v>3</v>
      </c>
      <c r="AM239" s="90" t="s">
        <v>1560</v>
      </c>
      <c r="AN239" s="90" t="s">
        <v>1561</v>
      </c>
      <c r="AO239" s="95">
        <v>395900</v>
      </c>
      <c r="AP239" s="37">
        <v>213</v>
      </c>
      <c r="AQ239" s="90" t="s">
        <v>1562</v>
      </c>
      <c r="AR239" s="126">
        <v>84326700</v>
      </c>
      <c r="AS239" s="37"/>
      <c r="AT239" s="90">
        <v>84326700</v>
      </c>
      <c r="AU239" s="90">
        <v>84326700</v>
      </c>
      <c r="AV239" s="34" t="s">
        <v>265</v>
      </c>
      <c r="AW239" s="34" t="s">
        <v>20</v>
      </c>
      <c r="AX239" s="34" t="s">
        <v>1125</v>
      </c>
      <c r="AY239" s="34" t="s">
        <v>493</v>
      </c>
      <c r="AZ239" s="34" t="s">
        <v>521</v>
      </c>
      <c r="BA239" s="212"/>
      <c r="BB239" s="212"/>
      <c r="BC239" s="212"/>
      <c r="BD239" s="34"/>
      <c r="BE239" s="34"/>
      <c r="BF239" s="20"/>
      <c r="BG239" s="20"/>
      <c r="BH239" s="20"/>
      <c r="BI239" s="20"/>
      <c r="BJ239" s="20"/>
    </row>
    <row r="240" spans="2:62" ht="24" customHeight="1">
      <c r="B240" s="5"/>
      <c r="C240" s="6"/>
      <c r="D240" s="17"/>
      <c r="E240" s="2"/>
      <c r="F240" s="34" t="s">
        <v>1553</v>
      </c>
      <c r="G240" s="34" t="s">
        <v>1554</v>
      </c>
      <c r="H240" s="2">
        <v>165</v>
      </c>
      <c r="I240" s="2"/>
      <c r="J240" s="2" t="s">
        <v>2686</v>
      </c>
      <c r="K240" s="2" t="s">
        <v>2001</v>
      </c>
      <c r="L240" s="2">
        <v>14</v>
      </c>
      <c r="M240" s="31">
        <v>3210237</v>
      </c>
      <c r="N240" s="31" t="s">
        <v>1207</v>
      </c>
      <c r="O240" s="31" t="s">
        <v>1208</v>
      </c>
      <c r="P240" s="31" t="s">
        <v>1233</v>
      </c>
      <c r="Q240" s="31" t="s">
        <v>1234</v>
      </c>
      <c r="R240" s="2" t="s">
        <v>2002</v>
      </c>
      <c r="S240" s="31" t="s">
        <v>2003</v>
      </c>
      <c r="T240" s="2">
        <v>11</v>
      </c>
      <c r="U240" s="31" t="s">
        <v>440</v>
      </c>
      <c r="V240" s="31" t="s">
        <v>1203</v>
      </c>
      <c r="W240" s="2">
        <v>100</v>
      </c>
      <c r="X240" s="31" t="s">
        <v>1558</v>
      </c>
      <c r="Y240" s="34" t="s">
        <v>14</v>
      </c>
      <c r="Z240" s="34" t="s">
        <v>260</v>
      </c>
      <c r="AA240" s="34" t="s">
        <v>274</v>
      </c>
      <c r="AB240" s="34" t="s">
        <v>89</v>
      </c>
      <c r="AC240" s="2">
        <v>179</v>
      </c>
      <c r="AD240" s="31" t="s">
        <v>1559</v>
      </c>
      <c r="AE240" s="31">
        <v>60</v>
      </c>
      <c r="AF240" s="2"/>
      <c r="AG240" s="26"/>
      <c r="AH240" s="54">
        <v>19990122</v>
      </c>
      <c r="AI240" s="54">
        <v>19990122</v>
      </c>
      <c r="AJ240" s="72" t="s">
        <v>1425</v>
      </c>
      <c r="AK240" s="20"/>
      <c r="AL240" s="160">
        <v>3</v>
      </c>
      <c r="AM240" s="90" t="s">
        <v>1560</v>
      </c>
      <c r="AN240" s="90" t="s">
        <v>1561</v>
      </c>
      <c r="AO240" s="95">
        <v>395900</v>
      </c>
      <c r="AP240" s="37">
        <v>41</v>
      </c>
      <c r="AQ240" s="90" t="s">
        <v>1562</v>
      </c>
      <c r="AR240" s="126">
        <v>16231900</v>
      </c>
      <c r="AS240" s="37"/>
      <c r="AT240" s="90">
        <v>16231900</v>
      </c>
      <c r="AU240" s="90">
        <v>16231900</v>
      </c>
      <c r="AV240" s="34" t="s">
        <v>265</v>
      </c>
      <c r="AW240" s="34" t="s">
        <v>20</v>
      </c>
      <c r="AX240" s="34" t="s">
        <v>1125</v>
      </c>
      <c r="AY240" s="34" t="s">
        <v>493</v>
      </c>
      <c r="AZ240" s="34" t="s">
        <v>521</v>
      </c>
      <c r="BA240" s="212"/>
      <c r="BB240" s="212"/>
      <c r="BC240" s="212"/>
      <c r="BD240" s="34"/>
      <c r="BE240" s="34"/>
      <c r="BF240" s="20"/>
      <c r="BG240" s="20"/>
      <c r="BH240" s="20"/>
      <c r="BI240" s="20"/>
      <c r="BJ240" s="20"/>
    </row>
    <row r="241" spans="2:62" ht="24" customHeight="1">
      <c r="B241" s="5"/>
      <c r="C241" s="6"/>
      <c r="D241" s="17"/>
      <c r="E241" s="2"/>
      <c r="F241" s="34" t="s">
        <v>1553</v>
      </c>
      <c r="G241" s="34" t="s">
        <v>1554</v>
      </c>
      <c r="H241" s="2">
        <v>166</v>
      </c>
      <c r="I241" s="2"/>
      <c r="J241" s="2" t="s">
        <v>2687</v>
      </c>
      <c r="K241" s="2" t="s">
        <v>2004</v>
      </c>
      <c r="L241" s="2">
        <v>14</v>
      </c>
      <c r="M241" s="31">
        <v>3210237</v>
      </c>
      <c r="N241" s="31" t="s">
        <v>1207</v>
      </c>
      <c r="O241" s="31" t="s">
        <v>1208</v>
      </c>
      <c r="P241" s="31" t="s">
        <v>1233</v>
      </c>
      <c r="Q241" s="31" t="s">
        <v>1234</v>
      </c>
      <c r="R241" s="2" t="s">
        <v>2005</v>
      </c>
      <c r="S241" s="31" t="s">
        <v>2006</v>
      </c>
      <c r="T241" s="2">
        <v>11</v>
      </c>
      <c r="U241" s="31" t="s">
        <v>440</v>
      </c>
      <c r="V241" s="31" t="s">
        <v>1203</v>
      </c>
      <c r="W241" s="2">
        <v>100</v>
      </c>
      <c r="X241" s="31" t="s">
        <v>1558</v>
      </c>
      <c r="Y241" s="34" t="s">
        <v>14</v>
      </c>
      <c r="Z241" s="34" t="s">
        <v>260</v>
      </c>
      <c r="AA241" s="34" t="s">
        <v>274</v>
      </c>
      <c r="AB241" s="34" t="s">
        <v>89</v>
      </c>
      <c r="AC241" s="2">
        <v>179</v>
      </c>
      <c r="AD241" s="31" t="s">
        <v>1559</v>
      </c>
      <c r="AE241" s="31">
        <v>60</v>
      </c>
      <c r="AF241" s="2"/>
      <c r="AG241" s="26"/>
      <c r="AH241" s="54">
        <v>19990122</v>
      </c>
      <c r="AI241" s="54">
        <v>19990122</v>
      </c>
      <c r="AJ241" s="72" t="s">
        <v>1425</v>
      </c>
      <c r="AK241" s="20"/>
      <c r="AL241" s="160">
        <v>3</v>
      </c>
      <c r="AM241" s="90" t="s">
        <v>1560</v>
      </c>
      <c r="AN241" s="90" t="s">
        <v>1561</v>
      </c>
      <c r="AO241" s="95">
        <v>395900</v>
      </c>
      <c r="AP241" s="37">
        <v>50</v>
      </c>
      <c r="AQ241" s="90" t="s">
        <v>1562</v>
      </c>
      <c r="AR241" s="126">
        <v>19795000</v>
      </c>
      <c r="AS241" s="37"/>
      <c r="AT241" s="90">
        <v>19795000</v>
      </c>
      <c r="AU241" s="90">
        <v>19795000</v>
      </c>
      <c r="AV241" s="34" t="s">
        <v>265</v>
      </c>
      <c r="AW241" s="34" t="s">
        <v>20</v>
      </c>
      <c r="AX241" s="34" t="s">
        <v>1125</v>
      </c>
      <c r="AY241" s="34" t="s">
        <v>493</v>
      </c>
      <c r="AZ241" s="34" t="s">
        <v>521</v>
      </c>
      <c r="BA241" s="212"/>
      <c r="BB241" s="212"/>
      <c r="BC241" s="212"/>
      <c r="BD241" s="34"/>
      <c r="BE241" s="34"/>
      <c r="BF241" s="20"/>
      <c r="BG241" s="20"/>
      <c r="BH241" s="20"/>
      <c r="BI241" s="20"/>
      <c r="BJ241" s="20"/>
    </row>
    <row r="242" spans="2:62" ht="24" customHeight="1">
      <c r="B242" s="5"/>
      <c r="C242" s="6"/>
      <c r="D242" s="17"/>
      <c r="E242" s="2"/>
      <c r="F242" s="34" t="s">
        <v>1553</v>
      </c>
      <c r="G242" s="34" t="s">
        <v>1554</v>
      </c>
      <c r="H242" s="2">
        <v>167</v>
      </c>
      <c r="I242" s="2"/>
      <c r="J242" s="2" t="s">
        <v>2688</v>
      </c>
      <c r="K242" s="2" t="s">
        <v>2007</v>
      </c>
      <c r="L242" s="2">
        <v>14</v>
      </c>
      <c r="M242" s="31">
        <v>3210237</v>
      </c>
      <c r="N242" s="31" t="s">
        <v>1207</v>
      </c>
      <c r="O242" s="31" t="s">
        <v>1208</v>
      </c>
      <c r="P242" s="31" t="s">
        <v>1233</v>
      </c>
      <c r="Q242" s="31" t="s">
        <v>1234</v>
      </c>
      <c r="R242" s="2" t="s">
        <v>2008</v>
      </c>
      <c r="S242" s="31" t="s">
        <v>2009</v>
      </c>
      <c r="T242" s="2">
        <v>11</v>
      </c>
      <c r="U242" s="31" t="s">
        <v>440</v>
      </c>
      <c r="V242" s="31" t="s">
        <v>1203</v>
      </c>
      <c r="W242" s="2">
        <v>100</v>
      </c>
      <c r="X242" s="31" t="s">
        <v>1558</v>
      </c>
      <c r="Y242" s="34" t="s">
        <v>14</v>
      </c>
      <c r="Z242" s="34" t="s">
        <v>260</v>
      </c>
      <c r="AA242" s="34" t="s">
        <v>274</v>
      </c>
      <c r="AB242" s="34" t="s">
        <v>89</v>
      </c>
      <c r="AC242" s="2">
        <v>179</v>
      </c>
      <c r="AD242" s="31" t="s">
        <v>1559</v>
      </c>
      <c r="AE242" s="31">
        <v>60</v>
      </c>
      <c r="AF242" s="2"/>
      <c r="AG242" s="26"/>
      <c r="AH242" s="54">
        <v>19990122</v>
      </c>
      <c r="AI242" s="54">
        <v>19990122</v>
      </c>
      <c r="AJ242" s="72" t="s">
        <v>1425</v>
      </c>
      <c r="AK242" s="20"/>
      <c r="AL242" s="160">
        <v>3</v>
      </c>
      <c r="AM242" s="90" t="s">
        <v>1560</v>
      </c>
      <c r="AN242" s="90" t="s">
        <v>1561</v>
      </c>
      <c r="AO242" s="95">
        <v>395900</v>
      </c>
      <c r="AP242" s="37">
        <v>50</v>
      </c>
      <c r="AQ242" s="90" t="s">
        <v>1562</v>
      </c>
      <c r="AR242" s="126">
        <v>19795000</v>
      </c>
      <c r="AS242" s="37"/>
      <c r="AT242" s="90">
        <v>19795000</v>
      </c>
      <c r="AU242" s="90">
        <v>19795000</v>
      </c>
      <c r="AV242" s="34" t="s">
        <v>265</v>
      </c>
      <c r="AW242" s="34" t="s">
        <v>20</v>
      </c>
      <c r="AX242" s="34" t="s">
        <v>1125</v>
      </c>
      <c r="AY242" s="34" t="s">
        <v>493</v>
      </c>
      <c r="AZ242" s="34" t="s">
        <v>521</v>
      </c>
      <c r="BA242" s="212"/>
      <c r="BB242" s="212"/>
      <c r="BC242" s="212"/>
      <c r="BD242" s="34"/>
      <c r="BE242" s="34"/>
      <c r="BF242" s="20"/>
      <c r="BG242" s="20"/>
      <c r="BH242" s="20"/>
      <c r="BI242" s="20"/>
      <c r="BJ242" s="20"/>
    </row>
    <row r="243" spans="2:62" ht="24" customHeight="1">
      <c r="B243" s="5"/>
      <c r="C243" s="6"/>
      <c r="D243" s="17"/>
      <c r="E243" s="2"/>
      <c r="F243" s="34" t="s">
        <v>1553</v>
      </c>
      <c r="G243" s="34" t="s">
        <v>1554</v>
      </c>
      <c r="H243" s="2">
        <v>168</v>
      </c>
      <c r="I243" s="2"/>
      <c r="J243" s="2" t="s">
        <v>2689</v>
      </c>
      <c r="K243" s="2" t="s">
        <v>2010</v>
      </c>
      <c r="L243" s="2">
        <v>14</v>
      </c>
      <c r="M243" s="31">
        <v>3210237</v>
      </c>
      <c r="N243" s="31" t="s">
        <v>1207</v>
      </c>
      <c r="O243" s="31" t="s">
        <v>1208</v>
      </c>
      <c r="P243" s="31" t="s">
        <v>1233</v>
      </c>
      <c r="Q243" s="31" t="s">
        <v>1234</v>
      </c>
      <c r="R243" s="2" t="s">
        <v>2011</v>
      </c>
      <c r="S243" s="31" t="s">
        <v>2012</v>
      </c>
      <c r="T243" s="2">
        <v>11</v>
      </c>
      <c r="U243" s="31" t="s">
        <v>440</v>
      </c>
      <c r="V243" s="31" t="s">
        <v>1203</v>
      </c>
      <c r="W243" s="2">
        <v>100</v>
      </c>
      <c r="X243" s="31" t="s">
        <v>1558</v>
      </c>
      <c r="Y243" s="34" t="s">
        <v>14</v>
      </c>
      <c r="Z243" s="34" t="s">
        <v>260</v>
      </c>
      <c r="AA243" s="34" t="s">
        <v>274</v>
      </c>
      <c r="AB243" s="34" t="s">
        <v>89</v>
      </c>
      <c r="AC243" s="2">
        <v>179</v>
      </c>
      <c r="AD243" s="31" t="s">
        <v>1559</v>
      </c>
      <c r="AE243" s="31">
        <v>60</v>
      </c>
      <c r="AF243" s="2"/>
      <c r="AG243" s="26"/>
      <c r="AH243" s="54">
        <v>19990122</v>
      </c>
      <c r="AI243" s="54">
        <v>19990122</v>
      </c>
      <c r="AJ243" s="72" t="s">
        <v>1425</v>
      </c>
      <c r="AK243" s="20"/>
      <c r="AL243" s="160">
        <v>3</v>
      </c>
      <c r="AM243" s="90" t="s">
        <v>1560</v>
      </c>
      <c r="AN243" s="90" t="s">
        <v>1561</v>
      </c>
      <c r="AO243" s="95">
        <v>395900</v>
      </c>
      <c r="AP243" s="37">
        <v>38</v>
      </c>
      <c r="AQ243" s="90" t="s">
        <v>1562</v>
      </c>
      <c r="AR243" s="126">
        <v>15044200</v>
      </c>
      <c r="AS243" s="37"/>
      <c r="AT243" s="90">
        <v>15044200</v>
      </c>
      <c r="AU243" s="90">
        <v>15044200</v>
      </c>
      <c r="AV243" s="34" t="s">
        <v>265</v>
      </c>
      <c r="AW243" s="34" t="s">
        <v>20</v>
      </c>
      <c r="AX243" s="34" t="s">
        <v>1125</v>
      </c>
      <c r="AY243" s="34" t="s">
        <v>493</v>
      </c>
      <c r="AZ243" s="34" t="s">
        <v>521</v>
      </c>
      <c r="BA243" s="212"/>
      <c r="BB243" s="212"/>
      <c r="BC243" s="212"/>
      <c r="BD243" s="34"/>
      <c r="BE243" s="34"/>
      <c r="BF243" s="20"/>
      <c r="BG243" s="20"/>
      <c r="BH243" s="20"/>
      <c r="BI243" s="20"/>
      <c r="BJ243" s="20"/>
    </row>
    <row r="244" spans="2:62" ht="24" customHeight="1">
      <c r="B244" s="5"/>
      <c r="C244" s="6"/>
      <c r="D244" s="17"/>
      <c r="E244" s="2"/>
      <c r="F244" s="34" t="s">
        <v>1553</v>
      </c>
      <c r="G244" s="34" t="s">
        <v>1554</v>
      </c>
      <c r="H244" s="2">
        <v>169</v>
      </c>
      <c r="I244" s="2"/>
      <c r="J244" s="2" t="s">
        <v>2690</v>
      </c>
      <c r="K244" s="2" t="s">
        <v>2013</v>
      </c>
      <c r="L244" s="2">
        <v>14</v>
      </c>
      <c r="M244" s="31">
        <v>3210237</v>
      </c>
      <c r="N244" s="31" t="s">
        <v>1207</v>
      </c>
      <c r="O244" s="31" t="s">
        <v>1208</v>
      </c>
      <c r="P244" s="31" t="s">
        <v>1233</v>
      </c>
      <c r="Q244" s="31" t="s">
        <v>1234</v>
      </c>
      <c r="R244" s="2" t="s">
        <v>2014</v>
      </c>
      <c r="S244" s="31" t="s">
        <v>2015</v>
      </c>
      <c r="T244" s="2">
        <v>11</v>
      </c>
      <c r="U244" s="31" t="s">
        <v>440</v>
      </c>
      <c r="V244" s="31" t="s">
        <v>1203</v>
      </c>
      <c r="W244" s="2">
        <v>100</v>
      </c>
      <c r="X244" s="31" t="s">
        <v>1558</v>
      </c>
      <c r="Y244" s="34" t="s">
        <v>14</v>
      </c>
      <c r="Z244" s="34" t="s">
        <v>260</v>
      </c>
      <c r="AA244" s="34" t="s">
        <v>274</v>
      </c>
      <c r="AB244" s="34" t="s">
        <v>89</v>
      </c>
      <c r="AC244" s="2">
        <v>179</v>
      </c>
      <c r="AD244" s="31" t="s">
        <v>1559</v>
      </c>
      <c r="AE244" s="31">
        <v>60</v>
      </c>
      <c r="AF244" s="2"/>
      <c r="AG244" s="26"/>
      <c r="AH244" s="54">
        <v>19990122</v>
      </c>
      <c r="AI244" s="54">
        <v>19990122</v>
      </c>
      <c r="AJ244" s="72" t="s">
        <v>1425</v>
      </c>
      <c r="AK244" s="20"/>
      <c r="AL244" s="160">
        <v>3</v>
      </c>
      <c r="AM244" s="90" t="s">
        <v>1560</v>
      </c>
      <c r="AN244" s="90" t="s">
        <v>1561</v>
      </c>
      <c r="AO244" s="95">
        <v>395900</v>
      </c>
      <c r="AP244" s="37">
        <v>49</v>
      </c>
      <c r="AQ244" s="90" t="s">
        <v>1562</v>
      </c>
      <c r="AR244" s="126">
        <v>19399100</v>
      </c>
      <c r="AS244" s="37"/>
      <c r="AT244" s="90">
        <v>19399100</v>
      </c>
      <c r="AU244" s="90">
        <v>19399100</v>
      </c>
      <c r="AV244" s="34" t="s">
        <v>265</v>
      </c>
      <c r="AW244" s="34" t="s">
        <v>20</v>
      </c>
      <c r="AX244" s="34" t="s">
        <v>1125</v>
      </c>
      <c r="AY244" s="34" t="s">
        <v>493</v>
      </c>
      <c r="AZ244" s="34" t="s">
        <v>521</v>
      </c>
      <c r="BA244" s="212"/>
      <c r="BB244" s="212"/>
      <c r="BC244" s="212"/>
      <c r="BD244" s="34"/>
      <c r="BE244" s="34"/>
      <c r="BF244" s="20"/>
      <c r="BG244" s="20"/>
      <c r="BH244" s="20"/>
      <c r="BI244" s="20"/>
      <c r="BJ244" s="20"/>
    </row>
    <row r="245" spans="2:62" ht="24" customHeight="1">
      <c r="B245" s="5"/>
      <c r="C245" s="6"/>
      <c r="D245" s="17"/>
      <c r="E245" s="2"/>
      <c r="F245" s="34" t="s">
        <v>1553</v>
      </c>
      <c r="G245" s="34" t="s">
        <v>1554</v>
      </c>
      <c r="H245" s="2">
        <v>170</v>
      </c>
      <c r="I245" s="2"/>
      <c r="J245" s="2" t="s">
        <v>2691</v>
      </c>
      <c r="K245" s="2" t="s">
        <v>2016</v>
      </c>
      <c r="L245" s="2">
        <v>10</v>
      </c>
      <c r="M245" s="31">
        <v>3210211</v>
      </c>
      <c r="N245" s="31" t="s">
        <v>1207</v>
      </c>
      <c r="O245" s="31" t="s">
        <v>1208</v>
      </c>
      <c r="P245" s="31" t="s">
        <v>1225</v>
      </c>
      <c r="Q245" s="31" t="s">
        <v>1226</v>
      </c>
      <c r="R245" s="2" t="s">
        <v>2017</v>
      </c>
      <c r="S245" s="31" t="s">
        <v>2018</v>
      </c>
      <c r="T245" s="2">
        <v>11</v>
      </c>
      <c r="U245" s="31" t="s">
        <v>440</v>
      </c>
      <c r="V245" s="31" t="s">
        <v>1203</v>
      </c>
      <c r="W245" s="2">
        <v>100</v>
      </c>
      <c r="X245" s="31" t="s">
        <v>1558</v>
      </c>
      <c r="Y245" s="34" t="s">
        <v>14</v>
      </c>
      <c r="Z245" s="34" t="s">
        <v>260</v>
      </c>
      <c r="AA245" s="34" t="s">
        <v>274</v>
      </c>
      <c r="AB245" s="34" t="s">
        <v>89</v>
      </c>
      <c r="AC245" s="2">
        <v>179</v>
      </c>
      <c r="AD245" s="31" t="s">
        <v>1559</v>
      </c>
      <c r="AE245" s="31">
        <v>60</v>
      </c>
      <c r="AF245" s="2"/>
      <c r="AG245" s="26"/>
      <c r="AH245" s="54">
        <v>19990122</v>
      </c>
      <c r="AI245" s="54">
        <v>19990122</v>
      </c>
      <c r="AJ245" s="72" t="s">
        <v>1425</v>
      </c>
      <c r="AK245" s="20"/>
      <c r="AL245" s="160">
        <v>3</v>
      </c>
      <c r="AM245" s="90" t="s">
        <v>1560</v>
      </c>
      <c r="AN245" s="90" t="s">
        <v>1561</v>
      </c>
      <c r="AO245" s="95">
        <v>395900</v>
      </c>
      <c r="AP245" s="37">
        <v>31</v>
      </c>
      <c r="AQ245" s="90" t="s">
        <v>1562</v>
      </c>
      <c r="AR245" s="126">
        <v>12272900</v>
      </c>
      <c r="AS245" s="37"/>
      <c r="AT245" s="90">
        <v>12272900</v>
      </c>
      <c r="AU245" s="90">
        <v>12272900</v>
      </c>
      <c r="AV245" s="34" t="s">
        <v>265</v>
      </c>
      <c r="AW245" s="34" t="s">
        <v>20</v>
      </c>
      <c r="AX245" s="34" t="s">
        <v>1125</v>
      </c>
      <c r="AY245" s="34" t="s">
        <v>493</v>
      </c>
      <c r="AZ245" s="34" t="s">
        <v>521</v>
      </c>
      <c r="BA245" s="212"/>
      <c r="BB245" s="212"/>
      <c r="BC245" s="212"/>
      <c r="BD245" s="34"/>
      <c r="BE245" s="34"/>
      <c r="BF245" s="20"/>
      <c r="BG245" s="20"/>
      <c r="BH245" s="20"/>
      <c r="BI245" s="20"/>
      <c r="BJ245" s="20"/>
    </row>
    <row r="246" spans="2:62" ht="24" customHeight="1">
      <c r="B246" s="5"/>
      <c r="C246" s="6"/>
      <c r="D246" s="17"/>
      <c r="E246" s="2"/>
      <c r="F246" s="34" t="s">
        <v>1553</v>
      </c>
      <c r="G246" s="34" t="s">
        <v>1554</v>
      </c>
      <c r="H246" s="2">
        <v>171</v>
      </c>
      <c r="I246" s="2"/>
      <c r="J246" s="2" t="s">
        <v>2692</v>
      </c>
      <c r="K246" s="2" t="s">
        <v>2019</v>
      </c>
      <c r="L246" s="2">
        <v>10</v>
      </c>
      <c r="M246" s="31">
        <v>3210211</v>
      </c>
      <c r="N246" s="31" t="s">
        <v>1207</v>
      </c>
      <c r="O246" s="31" t="s">
        <v>1208</v>
      </c>
      <c r="P246" s="31" t="s">
        <v>1225</v>
      </c>
      <c r="Q246" s="31" t="s">
        <v>1226</v>
      </c>
      <c r="R246" s="2" t="s">
        <v>2020</v>
      </c>
      <c r="S246" s="31" t="s">
        <v>2021</v>
      </c>
      <c r="T246" s="2">
        <v>11</v>
      </c>
      <c r="U246" s="31" t="s">
        <v>440</v>
      </c>
      <c r="V246" s="31" t="s">
        <v>1203</v>
      </c>
      <c r="W246" s="2">
        <v>100</v>
      </c>
      <c r="X246" s="31" t="s">
        <v>1558</v>
      </c>
      <c r="Y246" s="34" t="s">
        <v>14</v>
      </c>
      <c r="Z246" s="34" t="s">
        <v>260</v>
      </c>
      <c r="AA246" s="34" t="s">
        <v>274</v>
      </c>
      <c r="AB246" s="34" t="s">
        <v>89</v>
      </c>
      <c r="AC246" s="2">
        <v>179</v>
      </c>
      <c r="AD246" s="31" t="s">
        <v>1559</v>
      </c>
      <c r="AE246" s="31">
        <v>60</v>
      </c>
      <c r="AF246" s="2"/>
      <c r="AG246" s="26"/>
      <c r="AH246" s="54">
        <v>19990122</v>
      </c>
      <c r="AI246" s="54">
        <v>19990122</v>
      </c>
      <c r="AJ246" s="72" t="s">
        <v>1425</v>
      </c>
      <c r="AK246" s="20"/>
      <c r="AL246" s="160">
        <v>3</v>
      </c>
      <c r="AM246" s="90" t="s">
        <v>1560</v>
      </c>
      <c r="AN246" s="90" t="s">
        <v>1561</v>
      </c>
      <c r="AO246" s="95">
        <v>395900</v>
      </c>
      <c r="AP246" s="37">
        <v>31</v>
      </c>
      <c r="AQ246" s="90" t="s">
        <v>1562</v>
      </c>
      <c r="AR246" s="126">
        <v>12272900</v>
      </c>
      <c r="AS246" s="37"/>
      <c r="AT246" s="90">
        <v>12272900</v>
      </c>
      <c r="AU246" s="90">
        <v>12272900</v>
      </c>
      <c r="AV246" s="34" t="s">
        <v>265</v>
      </c>
      <c r="AW246" s="34" t="s">
        <v>20</v>
      </c>
      <c r="AX246" s="34" t="s">
        <v>1125</v>
      </c>
      <c r="AY246" s="34" t="s">
        <v>493</v>
      </c>
      <c r="AZ246" s="34" t="s">
        <v>521</v>
      </c>
      <c r="BA246" s="212"/>
      <c r="BB246" s="212"/>
      <c r="BC246" s="212"/>
      <c r="BD246" s="34"/>
      <c r="BE246" s="34"/>
      <c r="BF246" s="20"/>
      <c r="BG246" s="20"/>
      <c r="BH246" s="20"/>
      <c r="BI246" s="20"/>
      <c r="BJ246" s="20"/>
    </row>
    <row r="247" spans="2:62" ht="24" customHeight="1">
      <c r="B247" s="5"/>
      <c r="C247" s="6"/>
      <c r="D247" s="17"/>
      <c r="E247" s="2"/>
      <c r="F247" s="34" t="s">
        <v>1553</v>
      </c>
      <c r="G247" s="34" t="s">
        <v>1554</v>
      </c>
      <c r="H247" s="2">
        <v>172</v>
      </c>
      <c r="I247" s="2"/>
      <c r="J247" s="2" t="s">
        <v>2022</v>
      </c>
      <c r="K247" s="2" t="s">
        <v>2023</v>
      </c>
      <c r="L247" s="2">
        <v>10</v>
      </c>
      <c r="M247" s="31">
        <v>3210211</v>
      </c>
      <c r="N247" s="31" t="s">
        <v>1207</v>
      </c>
      <c r="O247" s="31" t="s">
        <v>1208</v>
      </c>
      <c r="P247" s="31" t="s">
        <v>1225</v>
      </c>
      <c r="Q247" s="31" t="s">
        <v>1226</v>
      </c>
      <c r="R247" s="2" t="s">
        <v>2024</v>
      </c>
      <c r="S247" s="31" t="s">
        <v>2025</v>
      </c>
      <c r="T247" s="2">
        <v>11</v>
      </c>
      <c r="U247" s="31" t="s">
        <v>440</v>
      </c>
      <c r="V247" s="31" t="s">
        <v>1203</v>
      </c>
      <c r="W247" s="2">
        <v>100</v>
      </c>
      <c r="X247" s="31" t="s">
        <v>1558</v>
      </c>
      <c r="Y247" s="34" t="s">
        <v>14</v>
      </c>
      <c r="Z247" s="34" t="s">
        <v>260</v>
      </c>
      <c r="AA247" s="34" t="s">
        <v>274</v>
      </c>
      <c r="AB247" s="34" t="s">
        <v>89</v>
      </c>
      <c r="AC247" s="2">
        <v>179</v>
      </c>
      <c r="AD247" s="31" t="s">
        <v>1559</v>
      </c>
      <c r="AE247" s="31">
        <v>60</v>
      </c>
      <c r="AF247" s="2"/>
      <c r="AG247" s="26"/>
      <c r="AH247" s="54">
        <v>20000112</v>
      </c>
      <c r="AI247" s="54">
        <v>20000112</v>
      </c>
      <c r="AJ247" s="72" t="s">
        <v>1425</v>
      </c>
      <c r="AK247" s="20"/>
      <c r="AL247" s="160">
        <v>3</v>
      </c>
      <c r="AM247" s="90" t="s">
        <v>1560</v>
      </c>
      <c r="AN247" s="90" t="s">
        <v>1561</v>
      </c>
      <c r="AO247" s="95">
        <v>395900</v>
      </c>
      <c r="AP247" s="37">
        <v>338</v>
      </c>
      <c r="AQ247" s="90" t="s">
        <v>1562</v>
      </c>
      <c r="AR247" s="126">
        <v>133814200</v>
      </c>
      <c r="AS247" s="37"/>
      <c r="AT247" s="90">
        <v>133814200</v>
      </c>
      <c r="AU247" s="90">
        <v>133814200</v>
      </c>
      <c r="AV247" s="34" t="s">
        <v>265</v>
      </c>
      <c r="AW247" s="34" t="s">
        <v>20</v>
      </c>
      <c r="AX247" s="34" t="s">
        <v>1125</v>
      </c>
      <c r="AY247" s="34" t="s">
        <v>493</v>
      </c>
      <c r="AZ247" s="34" t="s">
        <v>521</v>
      </c>
      <c r="BA247" s="212"/>
      <c r="BB247" s="212"/>
      <c r="BC247" s="212"/>
      <c r="BD247" s="34"/>
      <c r="BE247" s="34"/>
      <c r="BF247" s="20"/>
      <c r="BG247" s="20"/>
      <c r="BH247" s="20"/>
      <c r="BI247" s="20"/>
      <c r="BJ247" s="20"/>
    </row>
    <row r="248" spans="2:62" ht="24" customHeight="1">
      <c r="B248" s="5"/>
      <c r="C248" s="6"/>
      <c r="D248" s="17"/>
      <c r="E248" s="2"/>
      <c r="F248" s="34" t="s">
        <v>1553</v>
      </c>
      <c r="G248" s="34" t="s">
        <v>1554</v>
      </c>
      <c r="H248" s="2">
        <v>173</v>
      </c>
      <c r="I248" s="2"/>
      <c r="J248" s="2" t="s">
        <v>2026</v>
      </c>
      <c r="K248" s="2" t="s">
        <v>2027</v>
      </c>
      <c r="L248" s="2">
        <v>10</v>
      </c>
      <c r="M248" s="31">
        <v>3210211</v>
      </c>
      <c r="N248" s="31" t="s">
        <v>1207</v>
      </c>
      <c r="O248" s="31" t="s">
        <v>1208</v>
      </c>
      <c r="P248" s="31" t="s">
        <v>1225</v>
      </c>
      <c r="Q248" s="31" t="s">
        <v>1226</v>
      </c>
      <c r="R248" s="2" t="s">
        <v>2028</v>
      </c>
      <c r="S248" s="31" t="s">
        <v>2029</v>
      </c>
      <c r="T248" s="2">
        <v>11</v>
      </c>
      <c r="U248" s="31" t="s">
        <v>440</v>
      </c>
      <c r="V248" s="31" t="s">
        <v>1203</v>
      </c>
      <c r="W248" s="2">
        <v>100</v>
      </c>
      <c r="X248" s="31" t="s">
        <v>1558</v>
      </c>
      <c r="Y248" s="34" t="s">
        <v>14</v>
      </c>
      <c r="Z248" s="34" t="s">
        <v>260</v>
      </c>
      <c r="AA248" s="34" t="s">
        <v>274</v>
      </c>
      <c r="AB248" s="34" t="s">
        <v>89</v>
      </c>
      <c r="AC248" s="2">
        <v>179</v>
      </c>
      <c r="AD248" s="31" t="s">
        <v>1559</v>
      </c>
      <c r="AE248" s="31">
        <v>60</v>
      </c>
      <c r="AF248" s="2"/>
      <c r="AG248" s="26"/>
      <c r="AH248" s="54">
        <v>19540331</v>
      </c>
      <c r="AI248" s="54">
        <v>19540331</v>
      </c>
      <c r="AJ248" s="72" t="s">
        <v>1425</v>
      </c>
      <c r="AK248" s="20"/>
      <c r="AL248" s="160">
        <v>3</v>
      </c>
      <c r="AM248" s="90" t="s">
        <v>1560</v>
      </c>
      <c r="AN248" s="90" t="s">
        <v>1561</v>
      </c>
      <c r="AO248" s="95">
        <v>395900</v>
      </c>
      <c r="AP248" s="37">
        <v>142</v>
      </c>
      <c r="AQ248" s="90" t="s">
        <v>1562</v>
      </c>
      <c r="AR248" s="126">
        <v>56217800</v>
      </c>
      <c r="AS248" s="37"/>
      <c r="AT248" s="90">
        <v>56217800</v>
      </c>
      <c r="AU248" s="90">
        <v>56217800</v>
      </c>
      <c r="AV248" s="34" t="s">
        <v>265</v>
      </c>
      <c r="AW248" s="34" t="s">
        <v>20</v>
      </c>
      <c r="AX248" s="34" t="s">
        <v>1125</v>
      </c>
      <c r="AY248" s="34" t="s">
        <v>493</v>
      </c>
      <c r="AZ248" s="34" t="s">
        <v>521</v>
      </c>
      <c r="BA248" s="212"/>
      <c r="BB248" s="212"/>
      <c r="BC248" s="212"/>
      <c r="BD248" s="34"/>
      <c r="BE248" s="34"/>
      <c r="BF248" s="20"/>
      <c r="BG248" s="20"/>
      <c r="BH248" s="20"/>
      <c r="BI248" s="20"/>
      <c r="BJ248" s="20"/>
    </row>
    <row r="249" spans="2:62" ht="24" customHeight="1">
      <c r="B249" s="5"/>
      <c r="C249" s="6"/>
      <c r="D249" s="17"/>
      <c r="E249" s="2"/>
      <c r="F249" s="34" t="s">
        <v>1553</v>
      </c>
      <c r="G249" s="34" t="s">
        <v>1554</v>
      </c>
      <c r="H249" s="2">
        <v>174</v>
      </c>
      <c r="I249" s="2"/>
      <c r="J249" s="2" t="s">
        <v>2030</v>
      </c>
      <c r="K249" s="2" t="s">
        <v>2031</v>
      </c>
      <c r="L249" s="2">
        <v>27</v>
      </c>
      <c r="M249" s="31">
        <v>3210215</v>
      </c>
      <c r="N249" s="31" t="s">
        <v>1207</v>
      </c>
      <c r="O249" s="31" t="s">
        <v>1208</v>
      </c>
      <c r="P249" s="31" t="s">
        <v>1259</v>
      </c>
      <c r="Q249" s="31" t="s">
        <v>1260</v>
      </c>
      <c r="R249" s="2" t="s">
        <v>2032</v>
      </c>
      <c r="S249" s="31" t="s">
        <v>2033</v>
      </c>
      <c r="T249" s="2">
        <v>11</v>
      </c>
      <c r="U249" s="31" t="s">
        <v>440</v>
      </c>
      <c r="V249" s="31" t="s">
        <v>1203</v>
      </c>
      <c r="W249" s="2">
        <v>100</v>
      </c>
      <c r="X249" s="31" t="s">
        <v>1558</v>
      </c>
      <c r="Y249" s="34" t="s">
        <v>14</v>
      </c>
      <c r="Z249" s="34" t="s">
        <v>260</v>
      </c>
      <c r="AA249" s="34" t="s">
        <v>274</v>
      </c>
      <c r="AB249" s="34" t="s">
        <v>89</v>
      </c>
      <c r="AC249" s="2">
        <v>179</v>
      </c>
      <c r="AD249" s="31" t="s">
        <v>1559</v>
      </c>
      <c r="AE249" s="31">
        <v>60</v>
      </c>
      <c r="AF249" s="2"/>
      <c r="AG249" s="26"/>
      <c r="AH249" s="54">
        <v>19540331</v>
      </c>
      <c r="AI249" s="54">
        <v>19540331</v>
      </c>
      <c r="AJ249" s="72" t="s">
        <v>1425</v>
      </c>
      <c r="AK249" s="20"/>
      <c r="AL249" s="160">
        <v>3</v>
      </c>
      <c r="AM249" s="90" t="s">
        <v>1560</v>
      </c>
      <c r="AN249" s="90" t="s">
        <v>1561</v>
      </c>
      <c r="AO249" s="95">
        <v>395900</v>
      </c>
      <c r="AP249" s="37">
        <v>24</v>
      </c>
      <c r="AQ249" s="90" t="s">
        <v>1562</v>
      </c>
      <c r="AR249" s="126">
        <v>9501600</v>
      </c>
      <c r="AS249" s="37"/>
      <c r="AT249" s="90">
        <v>9501600</v>
      </c>
      <c r="AU249" s="90">
        <v>9501600</v>
      </c>
      <c r="AV249" s="34" t="s">
        <v>265</v>
      </c>
      <c r="AW249" s="34" t="s">
        <v>20</v>
      </c>
      <c r="AX249" s="34" t="s">
        <v>1125</v>
      </c>
      <c r="AY249" s="34" t="s">
        <v>493</v>
      </c>
      <c r="AZ249" s="34" t="s">
        <v>521</v>
      </c>
      <c r="BA249" s="212"/>
      <c r="BB249" s="212"/>
      <c r="BC249" s="212"/>
      <c r="BD249" s="34"/>
      <c r="BE249" s="34"/>
      <c r="BF249" s="20"/>
      <c r="BG249" s="20"/>
      <c r="BH249" s="20"/>
      <c r="BI249" s="20"/>
      <c r="BJ249" s="20"/>
    </row>
    <row r="250" spans="2:62" ht="24" customHeight="1">
      <c r="B250" s="5"/>
      <c r="C250" s="6"/>
      <c r="D250" s="17"/>
      <c r="E250" s="2"/>
      <c r="F250" s="34" t="s">
        <v>1553</v>
      </c>
      <c r="G250" s="34" t="s">
        <v>1554</v>
      </c>
      <c r="H250" s="2">
        <v>175</v>
      </c>
      <c r="I250" s="2"/>
      <c r="J250" s="2" t="s">
        <v>2034</v>
      </c>
      <c r="K250" s="2" t="s">
        <v>2035</v>
      </c>
      <c r="L250" s="2">
        <v>27</v>
      </c>
      <c r="M250" s="31">
        <v>3210215</v>
      </c>
      <c r="N250" s="31" t="s">
        <v>1207</v>
      </c>
      <c r="O250" s="31" t="s">
        <v>1208</v>
      </c>
      <c r="P250" s="31" t="s">
        <v>1259</v>
      </c>
      <c r="Q250" s="31" t="s">
        <v>1260</v>
      </c>
      <c r="R250" s="2" t="s">
        <v>2036</v>
      </c>
      <c r="S250" s="31" t="s">
        <v>2037</v>
      </c>
      <c r="T250" s="2">
        <v>11</v>
      </c>
      <c r="U250" s="31" t="s">
        <v>440</v>
      </c>
      <c r="V250" s="31" t="s">
        <v>1203</v>
      </c>
      <c r="W250" s="2">
        <v>100</v>
      </c>
      <c r="X250" s="31" t="s">
        <v>1558</v>
      </c>
      <c r="Y250" s="34" t="s">
        <v>14</v>
      </c>
      <c r="Z250" s="34" t="s">
        <v>260</v>
      </c>
      <c r="AA250" s="34" t="s">
        <v>274</v>
      </c>
      <c r="AB250" s="34" t="s">
        <v>89</v>
      </c>
      <c r="AC250" s="2">
        <v>179</v>
      </c>
      <c r="AD250" s="31" t="s">
        <v>1559</v>
      </c>
      <c r="AE250" s="31">
        <v>60</v>
      </c>
      <c r="AF250" s="2"/>
      <c r="AG250" s="26"/>
      <c r="AH250" s="54">
        <v>19540331</v>
      </c>
      <c r="AI250" s="54">
        <v>19540331</v>
      </c>
      <c r="AJ250" s="72" t="s">
        <v>1425</v>
      </c>
      <c r="AK250" s="20"/>
      <c r="AL250" s="160">
        <v>3</v>
      </c>
      <c r="AM250" s="90" t="s">
        <v>1560</v>
      </c>
      <c r="AN250" s="90" t="s">
        <v>1561</v>
      </c>
      <c r="AO250" s="95">
        <v>395900</v>
      </c>
      <c r="AP250" s="37">
        <v>79</v>
      </c>
      <c r="AQ250" s="90" t="s">
        <v>1562</v>
      </c>
      <c r="AR250" s="126">
        <v>31276100</v>
      </c>
      <c r="AS250" s="37"/>
      <c r="AT250" s="90">
        <v>31276100</v>
      </c>
      <c r="AU250" s="90">
        <v>31276100</v>
      </c>
      <c r="AV250" s="34" t="s">
        <v>265</v>
      </c>
      <c r="AW250" s="34" t="s">
        <v>20</v>
      </c>
      <c r="AX250" s="34" t="s">
        <v>1125</v>
      </c>
      <c r="AY250" s="34" t="s">
        <v>493</v>
      </c>
      <c r="AZ250" s="34" t="s">
        <v>521</v>
      </c>
      <c r="BA250" s="212"/>
      <c r="BB250" s="212"/>
      <c r="BC250" s="212"/>
      <c r="BD250" s="34"/>
      <c r="BE250" s="34"/>
      <c r="BF250" s="20"/>
      <c r="BG250" s="20"/>
      <c r="BH250" s="20"/>
      <c r="BI250" s="20"/>
      <c r="BJ250" s="20"/>
    </row>
    <row r="251" spans="2:62" ht="24" customHeight="1">
      <c r="B251" s="5"/>
      <c r="C251" s="6"/>
      <c r="D251" s="17"/>
      <c r="E251" s="2"/>
      <c r="F251" s="34" t="s">
        <v>1553</v>
      </c>
      <c r="G251" s="34" t="s">
        <v>1554</v>
      </c>
      <c r="H251" s="2">
        <v>176</v>
      </c>
      <c r="I251" s="2"/>
      <c r="J251" s="2" t="s">
        <v>2038</v>
      </c>
      <c r="K251" s="2" t="s">
        <v>2039</v>
      </c>
      <c r="L251" s="2">
        <v>22</v>
      </c>
      <c r="M251" s="31">
        <v>3210219</v>
      </c>
      <c r="N251" s="31" t="s">
        <v>1207</v>
      </c>
      <c r="O251" s="31" t="s">
        <v>1208</v>
      </c>
      <c r="P251" s="31" t="s">
        <v>1249</v>
      </c>
      <c r="Q251" s="31" t="s">
        <v>1250</v>
      </c>
      <c r="R251" s="2" t="s">
        <v>2040</v>
      </c>
      <c r="S251" s="31" t="s">
        <v>2041</v>
      </c>
      <c r="T251" s="2">
        <v>11</v>
      </c>
      <c r="U251" s="31" t="s">
        <v>440</v>
      </c>
      <c r="V251" s="31" t="s">
        <v>1203</v>
      </c>
      <c r="W251" s="2">
        <v>100</v>
      </c>
      <c r="X251" s="31" t="s">
        <v>1558</v>
      </c>
      <c r="Y251" s="34" t="s">
        <v>14</v>
      </c>
      <c r="Z251" s="34" t="s">
        <v>260</v>
      </c>
      <c r="AA251" s="34" t="s">
        <v>274</v>
      </c>
      <c r="AB251" s="34" t="s">
        <v>89</v>
      </c>
      <c r="AC251" s="2">
        <v>179</v>
      </c>
      <c r="AD251" s="31" t="s">
        <v>1559</v>
      </c>
      <c r="AE251" s="31">
        <v>60</v>
      </c>
      <c r="AF251" s="2"/>
      <c r="AG251" s="26"/>
      <c r="AH251" s="54">
        <v>19540331</v>
      </c>
      <c r="AI251" s="54">
        <v>19540331</v>
      </c>
      <c r="AJ251" s="72" t="s">
        <v>1425</v>
      </c>
      <c r="AK251" s="20"/>
      <c r="AL251" s="160">
        <v>3</v>
      </c>
      <c r="AM251" s="90" t="s">
        <v>1560</v>
      </c>
      <c r="AN251" s="90" t="s">
        <v>1561</v>
      </c>
      <c r="AO251" s="95">
        <v>395900</v>
      </c>
      <c r="AP251" s="37">
        <v>278</v>
      </c>
      <c r="AQ251" s="90" t="s">
        <v>1562</v>
      </c>
      <c r="AR251" s="126">
        <v>110060200</v>
      </c>
      <c r="AS251" s="37"/>
      <c r="AT251" s="90">
        <v>110060200</v>
      </c>
      <c r="AU251" s="90">
        <v>110060200</v>
      </c>
      <c r="AV251" s="34" t="s">
        <v>265</v>
      </c>
      <c r="AW251" s="34" t="s">
        <v>20</v>
      </c>
      <c r="AX251" s="34" t="s">
        <v>1125</v>
      </c>
      <c r="AY251" s="34" t="s">
        <v>493</v>
      </c>
      <c r="AZ251" s="34" t="s">
        <v>521</v>
      </c>
      <c r="BA251" s="212"/>
      <c r="BB251" s="212"/>
      <c r="BC251" s="212"/>
      <c r="BD251" s="34"/>
      <c r="BE251" s="34"/>
      <c r="BF251" s="20"/>
      <c r="BG251" s="20"/>
      <c r="BH251" s="20"/>
      <c r="BI251" s="20"/>
      <c r="BJ251" s="20"/>
    </row>
    <row r="252" spans="2:62" ht="24" customHeight="1">
      <c r="B252" s="5"/>
      <c r="C252" s="6"/>
      <c r="D252" s="17"/>
      <c r="E252" s="2"/>
      <c r="F252" s="34" t="s">
        <v>1553</v>
      </c>
      <c r="G252" s="34" t="s">
        <v>1554</v>
      </c>
      <c r="H252" s="2">
        <v>177</v>
      </c>
      <c r="I252" s="2"/>
      <c r="J252" s="2" t="s">
        <v>2042</v>
      </c>
      <c r="K252" s="2" t="s">
        <v>2043</v>
      </c>
      <c r="L252" s="2">
        <v>21</v>
      </c>
      <c r="M252" s="31">
        <v>3210234</v>
      </c>
      <c r="N252" s="31" t="s">
        <v>1207</v>
      </c>
      <c r="O252" s="31" t="s">
        <v>1208</v>
      </c>
      <c r="P252" s="31" t="s">
        <v>1247</v>
      </c>
      <c r="Q252" s="31" t="s">
        <v>1248</v>
      </c>
      <c r="R252" s="2" t="s">
        <v>2044</v>
      </c>
      <c r="S252" s="31" t="s">
        <v>2045</v>
      </c>
      <c r="T252" s="2">
        <v>11</v>
      </c>
      <c r="U252" s="31" t="s">
        <v>440</v>
      </c>
      <c r="V252" s="31" t="s">
        <v>1203</v>
      </c>
      <c r="W252" s="2">
        <v>100</v>
      </c>
      <c r="X252" s="31" t="s">
        <v>1558</v>
      </c>
      <c r="Y252" s="34" t="s">
        <v>14</v>
      </c>
      <c r="Z252" s="34" t="s">
        <v>260</v>
      </c>
      <c r="AA252" s="34" t="s">
        <v>274</v>
      </c>
      <c r="AB252" s="34" t="s">
        <v>89</v>
      </c>
      <c r="AC252" s="2">
        <v>179</v>
      </c>
      <c r="AD252" s="31" t="s">
        <v>1559</v>
      </c>
      <c r="AE252" s="31">
        <v>60</v>
      </c>
      <c r="AF252" s="2"/>
      <c r="AG252" s="26"/>
      <c r="AH252" s="54">
        <v>19540331</v>
      </c>
      <c r="AI252" s="54">
        <v>19540331</v>
      </c>
      <c r="AJ252" s="72" t="s">
        <v>1425</v>
      </c>
      <c r="AK252" s="20"/>
      <c r="AL252" s="160">
        <v>3</v>
      </c>
      <c r="AM252" s="90" t="s">
        <v>1560</v>
      </c>
      <c r="AN252" s="90" t="s">
        <v>1561</v>
      </c>
      <c r="AO252" s="95">
        <v>395900</v>
      </c>
      <c r="AP252" s="37">
        <v>27</v>
      </c>
      <c r="AQ252" s="90" t="s">
        <v>1562</v>
      </c>
      <c r="AR252" s="126">
        <v>10689300</v>
      </c>
      <c r="AS252" s="37"/>
      <c r="AT252" s="90">
        <v>10689300</v>
      </c>
      <c r="AU252" s="90">
        <v>10689300</v>
      </c>
      <c r="AV252" s="34" t="s">
        <v>265</v>
      </c>
      <c r="AW252" s="34" t="s">
        <v>20</v>
      </c>
      <c r="AX252" s="34" t="s">
        <v>1125</v>
      </c>
      <c r="AY252" s="34" t="s">
        <v>493</v>
      </c>
      <c r="AZ252" s="34" t="s">
        <v>521</v>
      </c>
      <c r="BA252" s="212"/>
      <c r="BB252" s="212"/>
      <c r="BC252" s="212"/>
      <c r="BD252" s="34"/>
      <c r="BE252" s="34"/>
      <c r="BF252" s="20"/>
      <c r="BG252" s="20"/>
      <c r="BH252" s="20"/>
      <c r="BI252" s="20"/>
      <c r="BJ252" s="20"/>
    </row>
    <row r="253" spans="2:62" ht="24" customHeight="1">
      <c r="B253" s="5"/>
      <c r="C253" s="6"/>
      <c r="D253" s="17"/>
      <c r="E253" s="2"/>
      <c r="F253" s="34" t="s">
        <v>1553</v>
      </c>
      <c r="G253" s="34" t="s">
        <v>1554</v>
      </c>
      <c r="H253" s="2">
        <v>178</v>
      </c>
      <c r="I253" s="2"/>
      <c r="J253" s="2" t="s">
        <v>2046</v>
      </c>
      <c r="K253" s="2" t="s">
        <v>2047</v>
      </c>
      <c r="L253" s="2">
        <v>10</v>
      </c>
      <c r="M253" s="31">
        <v>3210211</v>
      </c>
      <c r="N253" s="31" t="s">
        <v>1207</v>
      </c>
      <c r="O253" s="31" t="s">
        <v>1208</v>
      </c>
      <c r="P253" s="31" t="s">
        <v>1225</v>
      </c>
      <c r="Q253" s="31" t="s">
        <v>1226</v>
      </c>
      <c r="R253" s="2" t="s">
        <v>2048</v>
      </c>
      <c r="S253" s="31" t="s">
        <v>2049</v>
      </c>
      <c r="T253" s="2">
        <v>11</v>
      </c>
      <c r="U253" s="31" t="s">
        <v>440</v>
      </c>
      <c r="V253" s="31" t="s">
        <v>1203</v>
      </c>
      <c r="W253" s="2">
        <v>100</v>
      </c>
      <c r="X253" s="31" t="s">
        <v>1558</v>
      </c>
      <c r="Y253" s="34" t="s">
        <v>14</v>
      </c>
      <c r="Z253" s="34" t="s">
        <v>260</v>
      </c>
      <c r="AA253" s="34" t="s">
        <v>274</v>
      </c>
      <c r="AB253" s="34" t="s">
        <v>89</v>
      </c>
      <c r="AC253" s="2">
        <v>179</v>
      </c>
      <c r="AD253" s="31" t="s">
        <v>1559</v>
      </c>
      <c r="AE253" s="31">
        <v>60</v>
      </c>
      <c r="AF253" s="2"/>
      <c r="AG253" s="26"/>
      <c r="AH253" s="54">
        <v>19540331</v>
      </c>
      <c r="AI253" s="54">
        <v>19540331</v>
      </c>
      <c r="AJ253" s="72" t="s">
        <v>1425</v>
      </c>
      <c r="AK253" s="20"/>
      <c r="AL253" s="160">
        <v>3</v>
      </c>
      <c r="AM253" s="90" t="s">
        <v>1560</v>
      </c>
      <c r="AN253" s="90" t="s">
        <v>1561</v>
      </c>
      <c r="AO253" s="95">
        <v>395900</v>
      </c>
      <c r="AP253" s="37">
        <v>15</v>
      </c>
      <c r="AQ253" s="90" t="s">
        <v>1562</v>
      </c>
      <c r="AR253" s="126">
        <v>5938500</v>
      </c>
      <c r="AS253" s="37"/>
      <c r="AT253" s="90">
        <v>5938500</v>
      </c>
      <c r="AU253" s="90">
        <v>5938500</v>
      </c>
      <c r="AV253" s="34" t="s">
        <v>265</v>
      </c>
      <c r="AW253" s="34" t="s">
        <v>20</v>
      </c>
      <c r="AX253" s="34" t="s">
        <v>1125</v>
      </c>
      <c r="AY253" s="34" t="s">
        <v>493</v>
      </c>
      <c r="AZ253" s="34" t="s">
        <v>521</v>
      </c>
      <c r="BA253" s="212"/>
      <c r="BB253" s="212"/>
      <c r="BC253" s="212"/>
      <c r="BD253" s="34"/>
      <c r="BE253" s="34"/>
      <c r="BF253" s="20"/>
      <c r="BG253" s="20"/>
      <c r="BH253" s="20"/>
      <c r="BI253" s="20"/>
      <c r="BJ253" s="20"/>
    </row>
    <row r="254" spans="2:62" ht="24" customHeight="1">
      <c r="B254" s="5"/>
      <c r="C254" s="6"/>
      <c r="D254" s="17"/>
      <c r="E254" s="2"/>
      <c r="F254" s="34" t="s">
        <v>1553</v>
      </c>
      <c r="G254" s="34" t="s">
        <v>1554</v>
      </c>
      <c r="H254" s="2">
        <v>179</v>
      </c>
      <c r="I254" s="2"/>
      <c r="J254" s="2" t="s">
        <v>2693</v>
      </c>
      <c r="K254" s="2" t="s">
        <v>2050</v>
      </c>
      <c r="L254" s="2">
        <v>27</v>
      </c>
      <c r="M254" s="31">
        <v>3210215</v>
      </c>
      <c r="N254" s="31" t="s">
        <v>1207</v>
      </c>
      <c r="O254" s="31" t="s">
        <v>1208</v>
      </c>
      <c r="P254" s="31" t="s">
        <v>1259</v>
      </c>
      <c r="Q254" s="31" t="s">
        <v>1260</v>
      </c>
      <c r="R254" s="2" t="s">
        <v>2051</v>
      </c>
      <c r="S254" s="31" t="s">
        <v>2052</v>
      </c>
      <c r="T254" s="2">
        <v>11</v>
      </c>
      <c r="U254" s="31" t="s">
        <v>440</v>
      </c>
      <c r="V254" s="31" t="s">
        <v>1203</v>
      </c>
      <c r="W254" s="2">
        <v>100</v>
      </c>
      <c r="X254" s="31" t="s">
        <v>1558</v>
      </c>
      <c r="Y254" s="34" t="s">
        <v>14</v>
      </c>
      <c r="Z254" s="34" t="s">
        <v>260</v>
      </c>
      <c r="AA254" s="34" t="s">
        <v>274</v>
      </c>
      <c r="AB254" s="34" t="s">
        <v>89</v>
      </c>
      <c r="AC254" s="2">
        <v>179</v>
      </c>
      <c r="AD254" s="31" t="s">
        <v>1559</v>
      </c>
      <c r="AE254" s="31">
        <v>60</v>
      </c>
      <c r="AF254" s="2"/>
      <c r="AG254" s="26"/>
      <c r="AH254" s="54">
        <v>19540331</v>
      </c>
      <c r="AI254" s="54">
        <v>19540331</v>
      </c>
      <c r="AJ254" s="72" t="s">
        <v>1425</v>
      </c>
      <c r="AK254" s="20"/>
      <c r="AL254" s="160">
        <v>3</v>
      </c>
      <c r="AM254" s="90" t="s">
        <v>1560</v>
      </c>
      <c r="AN254" s="90" t="s">
        <v>1561</v>
      </c>
      <c r="AO254" s="95">
        <v>395900</v>
      </c>
      <c r="AP254" s="37">
        <v>18</v>
      </c>
      <c r="AQ254" s="90" t="s">
        <v>1562</v>
      </c>
      <c r="AR254" s="126">
        <v>7126200</v>
      </c>
      <c r="AS254" s="37"/>
      <c r="AT254" s="90">
        <v>7126200</v>
      </c>
      <c r="AU254" s="90">
        <v>7126200</v>
      </c>
      <c r="AV254" s="34" t="s">
        <v>265</v>
      </c>
      <c r="AW254" s="34" t="s">
        <v>20</v>
      </c>
      <c r="AX254" s="34" t="s">
        <v>1125</v>
      </c>
      <c r="AY254" s="34" t="s">
        <v>493</v>
      </c>
      <c r="AZ254" s="34" t="s">
        <v>521</v>
      </c>
      <c r="BA254" s="212"/>
      <c r="BB254" s="212"/>
      <c r="BC254" s="212"/>
      <c r="BD254" s="34"/>
      <c r="BE254" s="34"/>
      <c r="BF254" s="20"/>
      <c r="BG254" s="20"/>
      <c r="BH254" s="20"/>
      <c r="BI254" s="20"/>
      <c r="BJ254" s="20"/>
    </row>
    <row r="255" spans="2:62" ht="24" customHeight="1">
      <c r="B255" s="5"/>
      <c r="C255" s="6"/>
      <c r="D255" s="17"/>
      <c r="E255" s="2"/>
      <c r="F255" s="34" t="s">
        <v>1553</v>
      </c>
      <c r="G255" s="34" t="s">
        <v>1554</v>
      </c>
      <c r="H255" s="2">
        <v>180</v>
      </c>
      <c r="I255" s="2"/>
      <c r="J255" s="2" t="s">
        <v>2694</v>
      </c>
      <c r="K255" s="2" t="s">
        <v>2053</v>
      </c>
      <c r="L255" s="2">
        <v>27</v>
      </c>
      <c r="M255" s="31">
        <v>3210215</v>
      </c>
      <c r="N255" s="31" t="s">
        <v>1207</v>
      </c>
      <c r="O255" s="31" t="s">
        <v>1208</v>
      </c>
      <c r="P255" s="31" t="s">
        <v>1259</v>
      </c>
      <c r="Q255" s="31" t="s">
        <v>1260</v>
      </c>
      <c r="R255" s="2" t="s">
        <v>2054</v>
      </c>
      <c r="S255" s="31" t="s">
        <v>2055</v>
      </c>
      <c r="T255" s="2">
        <v>11</v>
      </c>
      <c r="U255" s="31" t="s">
        <v>440</v>
      </c>
      <c r="V255" s="31" t="s">
        <v>1203</v>
      </c>
      <c r="W255" s="2">
        <v>100</v>
      </c>
      <c r="X255" s="31" t="s">
        <v>1558</v>
      </c>
      <c r="Y255" s="34" t="s">
        <v>14</v>
      </c>
      <c r="Z255" s="34" t="s">
        <v>260</v>
      </c>
      <c r="AA255" s="34" t="s">
        <v>274</v>
      </c>
      <c r="AB255" s="34" t="s">
        <v>89</v>
      </c>
      <c r="AC255" s="2">
        <v>179</v>
      </c>
      <c r="AD255" s="31" t="s">
        <v>1559</v>
      </c>
      <c r="AE255" s="31">
        <v>60</v>
      </c>
      <c r="AF255" s="2"/>
      <c r="AG255" s="26"/>
      <c r="AH255" s="54">
        <v>19540331</v>
      </c>
      <c r="AI255" s="54">
        <v>19540331</v>
      </c>
      <c r="AJ255" s="72" t="s">
        <v>1425</v>
      </c>
      <c r="AK255" s="20"/>
      <c r="AL255" s="160">
        <v>3</v>
      </c>
      <c r="AM255" s="90" t="s">
        <v>1560</v>
      </c>
      <c r="AN255" s="90" t="s">
        <v>1561</v>
      </c>
      <c r="AO255" s="95">
        <v>395900</v>
      </c>
      <c r="AP255" s="37">
        <v>18</v>
      </c>
      <c r="AQ255" s="90" t="s">
        <v>1562</v>
      </c>
      <c r="AR255" s="126">
        <v>7126200</v>
      </c>
      <c r="AS255" s="37"/>
      <c r="AT255" s="90">
        <v>7126200</v>
      </c>
      <c r="AU255" s="90">
        <v>7126200</v>
      </c>
      <c r="AV255" s="34" t="s">
        <v>265</v>
      </c>
      <c r="AW255" s="34" t="s">
        <v>20</v>
      </c>
      <c r="AX255" s="34" t="s">
        <v>1125</v>
      </c>
      <c r="AY255" s="34" t="s">
        <v>493</v>
      </c>
      <c r="AZ255" s="34" t="s">
        <v>521</v>
      </c>
      <c r="BA255" s="212"/>
      <c r="BB255" s="212"/>
      <c r="BC255" s="212"/>
      <c r="BD255" s="34"/>
      <c r="BE255" s="34"/>
      <c r="BF255" s="20"/>
      <c r="BG255" s="20"/>
      <c r="BH255" s="20"/>
      <c r="BI255" s="20"/>
      <c r="BJ255" s="20"/>
    </row>
    <row r="256" spans="2:62" ht="24" customHeight="1">
      <c r="B256" s="5"/>
      <c r="C256" s="6"/>
      <c r="D256" s="17"/>
      <c r="E256" s="2"/>
      <c r="F256" s="34" t="s">
        <v>1553</v>
      </c>
      <c r="G256" s="34" t="s">
        <v>1554</v>
      </c>
      <c r="H256" s="2">
        <v>181</v>
      </c>
      <c r="I256" s="2"/>
      <c r="J256" s="2" t="s">
        <v>2695</v>
      </c>
      <c r="K256" s="2" t="s">
        <v>2056</v>
      </c>
      <c r="L256" s="2">
        <v>27</v>
      </c>
      <c r="M256" s="31">
        <v>3210215</v>
      </c>
      <c r="N256" s="31" t="s">
        <v>1207</v>
      </c>
      <c r="O256" s="31" t="s">
        <v>1208</v>
      </c>
      <c r="P256" s="31" t="s">
        <v>1259</v>
      </c>
      <c r="Q256" s="31" t="s">
        <v>1260</v>
      </c>
      <c r="R256" s="2" t="s">
        <v>2057</v>
      </c>
      <c r="S256" s="31" t="s">
        <v>2058</v>
      </c>
      <c r="T256" s="2">
        <v>11</v>
      </c>
      <c r="U256" s="31" t="s">
        <v>440</v>
      </c>
      <c r="V256" s="31" t="s">
        <v>1203</v>
      </c>
      <c r="W256" s="2">
        <v>100</v>
      </c>
      <c r="X256" s="31" t="s">
        <v>1558</v>
      </c>
      <c r="Y256" s="34" t="s">
        <v>14</v>
      </c>
      <c r="Z256" s="34" t="s">
        <v>260</v>
      </c>
      <c r="AA256" s="34" t="s">
        <v>274</v>
      </c>
      <c r="AB256" s="34" t="s">
        <v>89</v>
      </c>
      <c r="AC256" s="2">
        <v>179</v>
      </c>
      <c r="AD256" s="31" t="s">
        <v>1559</v>
      </c>
      <c r="AE256" s="31">
        <v>60</v>
      </c>
      <c r="AF256" s="2"/>
      <c r="AG256" s="26"/>
      <c r="AH256" s="54">
        <v>19540331</v>
      </c>
      <c r="AI256" s="54">
        <v>19540331</v>
      </c>
      <c r="AJ256" s="72" t="s">
        <v>1425</v>
      </c>
      <c r="AK256" s="20"/>
      <c r="AL256" s="160">
        <v>3</v>
      </c>
      <c r="AM256" s="90" t="s">
        <v>1560</v>
      </c>
      <c r="AN256" s="90" t="s">
        <v>1561</v>
      </c>
      <c r="AO256" s="95">
        <v>395900</v>
      </c>
      <c r="AP256" s="37">
        <v>51</v>
      </c>
      <c r="AQ256" s="90" t="s">
        <v>1562</v>
      </c>
      <c r="AR256" s="126">
        <v>20190900</v>
      </c>
      <c r="AS256" s="37"/>
      <c r="AT256" s="90">
        <v>20190900</v>
      </c>
      <c r="AU256" s="90">
        <v>20190900</v>
      </c>
      <c r="AV256" s="34" t="s">
        <v>265</v>
      </c>
      <c r="AW256" s="34" t="s">
        <v>20</v>
      </c>
      <c r="AX256" s="34" t="s">
        <v>1125</v>
      </c>
      <c r="AY256" s="34" t="s">
        <v>493</v>
      </c>
      <c r="AZ256" s="34" t="s">
        <v>521</v>
      </c>
      <c r="BA256" s="212"/>
      <c r="BB256" s="212"/>
      <c r="BC256" s="212"/>
      <c r="BD256" s="34"/>
      <c r="BE256" s="34"/>
      <c r="BF256" s="20"/>
      <c r="BG256" s="20"/>
      <c r="BH256" s="20"/>
      <c r="BI256" s="20"/>
      <c r="BJ256" s="20"/>
    </row>
    <row r="257" spans="2:62" ht="24" customHeight="1">
      <c r="B257" s="5"/>
      <c r="C257" s="6"/>
      <c r="D257" s="17"/>
      <c r="E257" s="2"/>
      <c r="F257" s="34" t="s">
        <v>1553</v>
      </c>
      <c r="G257" s="34" t="s">
        <v>2059</v>
      </c>
      <c r="H257" s="2">
        <v>1</v>
      </c>
      <c r="I257" s="2"/>
      <c r="J257" s="2" t="s">
        <v>2060</v>
      </c>
      <c r="K257" s="2" t="s">
        <v>2061</v>
      </c>
      <c r="L257" s="2">
        <v>1</v>
      </c>
      <c r="M257" s="31">
        <v>3210206</v>
      </c>
      <c r="N257" s="31" t="s">
        <v>1207</v>
      </c>
      <c r="O257" s="31" t="s">
        <v>1208</v>
      </c>
      <c r="P257" s="31" t="s">
        <v>1209</v>
      </c>
      <c r="Q257" s="31" t="s">
        <v>1210</v>
      </c>
      <c r="R257" s="2" t="s">
        <v>2062</v>
      </c>
      <c r="S257" s="31" t="s">
        <v>2063</v>
      </c>
      <c r="T257" s="2">
        <v>11</v>
      </c>
      <c r="U257" s="31" t="s">
        <v>440</v>
      </c>
      <c r="V257" s="31" t="s">
        <v>1203</v>
      </c>
      <c r="W257" s="2">
        <v>100</v>
      </c>
      <c r="X257" s="31" t="s">
        <v>1558</v>
      </c>
      <c r="Y257" s="34" t="s">
        <v>14</v>
      </c>
      <c r="Z257" s="34" t="s">
        <v>260</v>
      </c>
      <c r="AA257" s="34" t="s">
        <v>274</v>
      </c>
      <c r="AB257" s="34" t="s">
        <v>89</v>
      </c>
      <c r="AC257" s="2">
        <v>196</v>
      </c>
      <c r="AD257" s="31" t="s">
        <v>2064</v>
      </c>
      <c r="AE257" s="31">
        <v>40</v>
      </c>
      <c r="AF257" s="2"/>
      <c r="AG257" s="26"/>
      <c r="AH257" s="54">
        <v>20020128</v>
      </c>
      <c r="AI257" s="54">
        <v>20020128</v>
      </c>
      <c r="AJ257" s="72" t="s">
        <v>1413</v>
      </c>
      <c r="AK257" s="20">
        <v>5250000</v>
      </c>
      <c r="AL257" s="160">
        <v>17</v>
      </c>
      <c r="AM257" s="90" t="s">
        <v>2065</v>
      </c>
      <c r="AN257" s="90" t="s">
        <v>2066</v>
      </c>
      <c r="AO257" s="95">
        <v>37500</v>
      </c>
      <c r="AP257" s="37">
        <v>161</v>
      </c>
      <c r="AQ257" s="90" t="s">
        <v>1480</v>
      </c>
      <c r="AR257" s="126">
        <v>6037500</v>
      </c>
      <c r="AS257" s="37"/>
      <c r="AT257" s="90">
        <v>6037500</v>
      </c>
      <c r="AU257" s="90">
        <v>5250000</v>
      </c>
      <c r="AV257" s="34" t="s">
        <v>265</v>
      </c>
      <c r="AW257" s="34" t="s">
        <v>20</v>
      </c>
      <c r="AX257" s="34" t="s">
        <v>1125</v>
      </c>
      <c r="AY257" s="34" t="s">
        <v>493</v>
      </c>
      <c r="AZ257" s="34" t="s">
        <v>521</v>
      </c>
      <c r="BA257" s="212"/>
      <c r="BB257" s="212"/>
      <c r="BC257" s="212"/>
      <c r="BD257" s="34"/>
      <c r="BE257" s="34"/>
      <c r="BF257" s="20"/>
      <c r="BG257" s="20"/>
      <c r="BH257" s="20"/>
      <c r="BI257" s="20"/>
      <c r="BJ257" s="20"/>
    </row>
    <row r="258" spans="2:62" ht="24" customHeight="1">
      <c r="B258" s="5"/>
      <c r="C258" s="6"/>
      <c r="D258" s="17"/>
      <c r="E258" s="2"/>
      <c r="F258" s="34" t="s">
        <v>1553</v>
      </c>
      <c r="G258" s="34" t="s">
        <v>2059</v>
      </c>
      <c r="H258" s="2">
        <v>2</v>
      </c>
      <c r="I258" s="2"/>
      <c r="J258" s="2" t="s">
        <v>2060</v>
      </c>
      <c r="K258" s="2" t="s">
        <v>2061</v>
      </c>
      <c r="L258" s="2">
        <v>28</v>
      </c>
      <c r="M258" s="31">
        <v>3210216</v>
      </c>
      <c r="N258" s="31" t="s">
        <v>1207</v>
      </c>
      <c r="O258" s="31" t="s">
        <v>1208</v>
      </c>
      <c r="P258" s="31" t="s">
        <v>1261</v>
      </c>
      <c r="Q258" s="31" t="s">
        <v>1262</v>
      </c>
      <c r="R258" s="2" t="s">
        <v>2067</v>
      </c>
      <c r="S258" s="31" t="s">
        <v>2068</v>
      </c>
      <c r="T258" s="2">
        <v>11</v>
      </c>
      <c r="U258" s="31" t="s">
        <v>440</v>
      </c>
      <c r="V258" s="31" t="s">
        <v>1203</v>
      </c>
      <c r="W258" s="2">
        <v>100</v>
      </c>
      <c r="X258" s="31" t="s">
        <v>1558</v>
      </c>
      <c r="Y258" s="34" t="s">
        <v>14</v>
      </c>
      <c r="Z258" s="34" t="s">
        <v>260</v>
      </c>
      <c r="AA258" s="34" t="s">
        <v>274</v>
      </c>
      <c r="AB258" s="34" t="s">
        <v>89</v>
      </c>
      <c r="AC258" s="2">
        <v>196</v>
      </c>
      <c r="AD258" s="31" t="s">
        <v>2064</v>
      </c>
      <c r="AE258" s="31">
        <v>40</v>
      </c>
      <c r="AF258" s="2"/>
      <c r="AG258" s="26"/>
      <c r="AH258" s="54">
        <v>20011018</v>
      </c>
      <c r="AI258" s="54">
        <v>20011018</v>
      </c>
      <c r="AJ258" s="72" t="s">
        <v>1413</v>
      </c>
      <c r="AK258" s="20">
        <v>23730000</v>
      </c>
      <c r="AL258" s="160">
        <v>17</v>
      </c>
      <c r="AM258" s="90" t="s">
        <v>2065</v>
      </c>
      <c r="AN258" s="90" t="s">
        <v>2066</v>
      </c>
      <c r="AO258" s="95">
        <v>37500</v>
      </c>
      <c r="AP258" s="37">
        <v>721</v>
      </c>
      <c r="AQ258" s="90" t="s">
        <v>1480</v>
      </c>
      <c r="AR258" s="126">
        <v>27037500</v>
      </c>
      <c r="AS258" s="37"/>
      <c r="AT258" s="90">
        <v>27037500</v>
      </c>
      <c r="AU258" s="90">
        <v>23730000</v>
      </c>
      <c r="AV258" s="34" t="s">
        <v>265</v>
      </c>
      <c r="AW258" s="34" t="s">
        <v>20</v>
      </c>
      <c r="AX258" s="34" t="s">
        <v>1125</v>
      </c>
      <c r="AY258" s="34" t="s">
        <v>493</v>
      </c>
      <c r="AZ258" s="34" t="s">
        <v>521</v>
      </c>
      <c r="BA258" s="212"/>
      <c r="BB258" s="212"/>
      <c r="BC258" s="212"/>
      <c r="BD258" s="34"/>
      <c r="BE258" s="34"/>
      <c r="BF258" s="20"/>
      <c r="BG258" s="20"/>
      <c r="BH258" s="20"/>
      <c r="BI258" s="20"/>
      <c r="BJ258" s="20"/>
    </row>
    <row r="259" spans="2:62" ht="24" customHeight="1">
      <c r="B259" s="5"/>
      <c r="C259" s="6"/>
      <c r="D259" s="17"/>
      <c r="E259" s="2"/>
      <c r="F259" s="34" t="s">
        <v>1553</v>
      </c>
      <c r="G259" s="34" t="s">
        <v>2059</v>
      </c>
      <c r="H259" s="2">
        <v>3</v>
      </c>
      <c r="I259" s="2"/>
      <c r="J259" s="2" t="s">
        <v>2060</v>
      </c>
      <c r="K259" s="2" t="s">
        <v>2061</v>
      </c>
      <c r="L259" s="2">
        <v>5</v>
      </c>
      <c r="M259" s="31">
        <v>3210202</v>
      </c>
      <c r="N259" s="31" t="s">
        <v>1207</v>
      </c>
      <c r="O259" s="31" t="s">
        <v>1208</v>
      </c>
      <c r="P259" s="31" t="s">
        <v>1217</v>
      </c>
      <c r="Q259" s="31" t="s">
        <v>1218</v>
      </c>
      <c r="R259" s="2" t="s">
        <v>2069</v>
      </c>
      <c r="S259" s="31" t="s">
        <v>2070</v>
      </c>
      <c r="T259" s="2">
        <v>11</v>
      </c>
      <c r="U259" s="31" t="s">
        <v>440</v>
      </c>
      <c r="V259" s="31" t="s">
        <v>1203</v>
      </c>
      <c r="W259" s="2">
        <v>100</v>
      </c>
      <c r="X259" s="31" t="s">
        <v>1558</v>
      </c>
      <c r="Y259" s="34" t="s">
        <v>14</v>
      </c>
      <c r="Z259" s="34" t="s">
        <v>260</v>
      </c>
      <c r="AA259" s="34" t="s">
        <v>274</v>
      </c>
      <c r="AB259" s="34" t="s">
        <v>89</v>
      </c>
      <c r="AC259" s="2">
        <v>196</v>
      </c>
      <c r="AD259" s="31" t="s">
        <v>2064</v>
      </c>
      <c r="AE259" s="31">
        <v>40</v>
      </c>
      <c r="AF259" s="2"/>
      <c r="AG259" s="26"/>
      <c r="AH259" s="54">
        <v>20011012</v>
      </c>
      <c r="AI259" s="54">
        <v>20011012</v>
      </c>
      <c r="AJ259" s="72" t="s">
        <v>1413</v>
      </c>
      <c r="AK259" s="20">
        <v>4536000</v>
      </c>
      <c r="AL259" s="160">
        <v>17</v>
      </c>
      <c r="AM259" s="90" t="s">
        <v>2065</v>
      </c>
      <c r="AN259" s="90" t="s">
        <v>2066</v>
      </c>
      <c r="AO259" s="95">
        <v>37500</v>
      </c>
      <c r="AP259" s="37">
        <v>125</v>
      </c>
      <c r="AQ259" s="90" t="s">
        <v>1480</v>
      </c>
      <c r="AR259" s="126">
        <v>4687500</v>
      </c>
      <c r="AS259" s="37"/>
      <c r="AT259" s="90">
        <v>4687500</v>
      </c>
      <c r="AU259" s="90">
        <v>4536000</v>
      </c>
      <c r="AV259" s="34" t="s">
        <v>265</v>
      </c>
      <c r="AW259" s="34" t="s">
        <v>20</v>
      </c>
      <c r="AX259" s="34" t="s">
        <v>1125</v>
      </c>
      <c r="AY259" s="34" t="s">
        <v>493</v>
      </c>
      <c r="AZ259" s="34" t="s">
        <v>521</v>
      </c>
      <c r="BA259" s="212"/>
      <c r="BB259" s="212"/>
      <c r="BC259" s="212"/>
      <c r="BD259" s="34"/>
      <c r="BE259" s="34"/>
      <c r="BF259" s="20"/>
      <c r="BG259" s="20"/>
      <c r="BH259" s="20"/>
      <c r="BI259" s="20"/>
      <c r="BJ259" s="20"/>
    </row>
    <row r="260" spans="2:62" ht="24" customHeight="1">
      <c r="B260" s="5"/>
      <c r="C260" s="6"/>
      <c r="D260" s="17"/>
      <c r="E260" s="2"/>
      <c r="F260" s="34" t="s">
        <v>1553</v>
      </c>
      <c r="G260" s="34" t="s">
        <v>2059</v>
      </c>
      <c r="H260" s="2">
        <v>4</v>
      </c>
      <c r="I260" s="2"/>
      <c r="J260" s="2" t="s">
        <v>2060</v>
      </c>
      <c r="K260" s="2" t="s">
        <v>2061</v>
      </c>
      <c r="L260" s="2">
        <v>26</v>
      </c>
      <c r="M260" s="31">
        <v>3210214</v>
      </c>
      <c r="N260" s="31" t="s">
        <v>1207</v>
      </c>
      <c r="O260" s="31" t="s">
        <v>1208</v>
      </c>
      <c r="P260" s="31" t="s">
        <v>1257</v>
      </c>
      <c r="Q260" s="31" t="s">
        <v>1258</v>
      </c>
      <c r="R260" s="2" t="s">
        <v>2071</v>
      </c>
      <c r="S260" s="31" t="s">
        <v>2072</v>
      </c>
      <c r="T260" s="2">
        <v>11</v>
      </c>
      <c r="U260" s="31" t="s">
        <v>440</v>
      </c>
      <c r="V260" s="31" t="s">
        <v>1203</v>
      </c>
      <c r="W260" s="2">
        <v>100</v>
      </c>
      <c r="X260" s="31" t="s">
        <v>1558</v>
      </c>
      <c r="Y260" s="34" t="s">
        <v>14</v>
      </c>
      <c r="Z260" s="34" t="s">
        <v>260</v>
      </c>
      <c r="AA260" s="34" t="s">
        <v>274</v>
      </c>
      <c r="AB260" s="34" t="s">
        <v>89</v>
      </c>
      <c r="AC260" s="2">
        <v>196</v>
      </c>
      <c r="AD260" s="31" t="s">
        <v>2064</v>
      </c>
      <c r="AE260" s="31">
        <v>40</v>
      </c>
      <c r="AF260" s="2"/>
      <c r="AG260" s="26"/>
      <c r="AH260" s="54">
        <v>20010824</v>
      </c>
      <c r="AI260" s="54">
        <v>20010824</v>
      </c>
      <c r="AJ260" s="72" t="s">
        <v>1413</v>
      </c>
      <c r="AK260" s="20">
        <v>1050000</v>
      </c>
      <c r="AL260" s="160">
        <v>17</v>
      </c>
      <c r="AM260" s="90" t="s">
        <v>2065</v>
      </c>
      <c r="AN260" s="90" t="s">
        <v>2066</v>
      </c>
      <c r="AO260" s="95">
        <v>37500</v>
      </c>
      <c r="AP260" s="37">
        <v>29</v>
      </c>
      <c r="AQ260" s="90" t="s">
        <v>1480</v>
      </c>
      <c r="AR260" s="126">
        <v>1087500</v>
      </c>
      <c r="AS260" s="37"/>
      <c r="AT260" s="90">
        <v>1087500</v>
      </c>
      <c r="AU260" s="90">
        <v>1050000</v>
      </c>
      <c r="AV260" s="34" t="s">
        <v>265</v>
      </c>
      <c r="AW260" s="34" t="s">
        <v>20</v>
      </c>
      <c r="AX260" s="34" t="s">
        <v>1125</v>
      </c>
      <c r="AY260" s="34" t="s">
        <v>493</v>
      </c>
      <c r="AZ260" s="34" t="s">
        <v>521</v>
      </c>
      <c r="BA260" s="212"/>
      <c r="BB260" s="212"/>
      <c r="BC260" s="212"/>
      <c r="BD260" s="34"/>
      <c r="BE260" s="34"/>
      <c r="BF260" s="20"/>
      <c r="BG260" s="20"/>
      <c r="BH260" s="20"/>
      <c r="BI260" s="20"/>
      <c r="BJ260" s="20"/>
    </row>
    <row r="261" spans="2:62" ht="24" customHeight="1">
      <c r="B261" s="5"/>
      <c r="C261" s="6"/>
      <c r="D261" s="17"/>
      <c r="E261" s="2"/>
      <c r="F261" s="34" t="s">
        <v>1553</v>
      </c>
      <c r="G261" s="34" t="s">
        <v>2059</v>
      </c>
      <c r="H261" s="2">
        <v>5</v>
      </c>
      <c r="I261" s="2"/>
      <c r="J261" s="2" t="s">
        <v>2060</v>
      </c>
      <c r="K261" s="2" t="s">
        <v>2061</v>
      </c>
      <c r="L261" s="2">
        <v>28</v>
      </c>
      <c r="M261" s="31">
        <v>3210216</v>
      </c>
      <c r="N261" s="31" t="s">
        <v>1207</v>
      </c>
      <c r="O261" s="31" t="s">
        <v>1208</v>
      </c>
      <c r="P261" s="31" t="s">
        <v>1261</v>
      </c>
      <c r="Q261" s="31" t="s">
        <v>1262</v>
      </c>
      <c r="R261" s="2" t="s">
        <v>2073</v>
      </c>
      <c r="S261" s="31" t="s">
        <v>2074</v>
      </c>
      <c r="T261" s="2">
        <v>11</v>
      </c>
      <c r="U261" s="31" t="s">
        <v>440</v>
      </c>
      <c r="V261" s="31" t="s">
        <v>1203</v>
      </c>
      <c r="W261" s="2">
        <v>100</v>
      </c>
      <c r="X261" s="31" t="s">
        <v>1558</v>
      </c>
      <c r="Y261" s="34" t="s">
        <v>14</v>
      </c>
      <c r="Z261" s="34" t="s">
        <v>260</v>
      </c>
      <c r="AA261" s="34" t="s">
        <v>274</v>
      </c>
      <c r="AB261" s="34" t="s">
        <v>89</v>
      </c>
      <c r="AC261" s="2">
        <v>196</v>
      </c>
      <c r="AD261" s="31" t="s">
        <v>2064</v>
      </c>
      <c r="AE261" s="31">
        <v>40</v>
      </c>
      <c r="AF261" s="2"/>
      <c r="AG261" s="26"/>
      <c r="AH261" s="54">
        <v>20020118</v>
      </c>
      <c r="AI261" s="54">
        <v>20020118</v>
      </c>
      <c r="AJ261" s="72" t="s">
        <v>1413</v>
      </c>
      <c r="AK261" s="20">
        <v>1228500</v>
      </c>
      <c r="AL261" s="160">
        <v>17</v>
      </c>
      <c r="AM261" s="90" t="s">
        <v>2065</v>
      </c>
      <c r="AN261" s="90" t="s">
        <v>2066</v>
      </c>
      <c r="AO261" s="95">
        <v>37500</v>
      </c>
      <c r="AP261" s="37">
        <v>38</v>
      </c>
      <c r="AQ261" s="90" t="s">
        <v>1480</v>
      </c>
      <c r="AR261" s="126">
        <v>1425000</v>
      </c>
      <c r="AS261" s="37"/>
      <c r="AT261" s="90">
        <v>1425000</v>
      </c>
      <c r="AU261" s="90">
        <v>1228500</v>
      </c>
      <c r="AV261" s="34" t="s">
        <v>265</v>
      </c>
      <c r="AW261" s="34" t="s">
        <v>20</v>
      </c>
      <c r="AX261" s="34" t="s">
        <v>1125</v>
      </c>
      <c r="AY261" s="34" t="s">
        <v>493</v>
      </c>
      <c r="AZ261" s="34" t="s">
        <v>521</v>
      </c>
      <c r="BA261" s="212"/>
      <c r="BB261" s="212"/>
      <c r="BC261" s="212"/>
      <c r="BD261" s="34"/>
      <c r="BE261" s="34"/>
      <c r="BF261" s="20"/>
      <c r="BG261" s="20"/>
      <c r="BH261" s="20"/>
      <c r="BI261" s="20"/>
      <c r="BJ261" s="20"/>
    </row>
    <row r="262" spans="2:62" ht="24" customHeight="1">
      <c r="B262" s="5"/>
      <c r="C262" s="6"/>
      <c r="D262" s="17"/>
      <c r="E262" s="2"/>
      <c r="F262" s="34" t="s">
        <v>1553</v>
      </c>
      <c r="G262" s="34" t="s">
        <v>2059</v>
      </c>
      <c r="H262" s="2">
        <v>6</v>
      </c>
      <c r="I262" s="2"/>
      <c r="J262" s="2" t="s">
        <v>2060</v>
      </c>
      <c r="K262" s="2" t="s">
        <v>2061</v>
      </c>
      <c r="L262" s="2">
        <v>25</v>
      </c>
      <c r="M262" s="31">
        <v>3210204</v>
      </c>
      <c r="N262" s="31" t="s">
        <v>1207</v>
      </c>
      <c r="O262" s="31" t="s">
        <v>1208</v>
      </c>
      <c r="P262" s="31" t="s">
        <v>1255</v>
      </c>
      <c r="Q262" s="31" t="s">
        <v>1256</v>
      </c>
      <c r="R262" s="2" t="s">
        <v>2075</v>
      </c>
      <c r="S262" s="31" t="s">
        <v>2076</v>
      </c>
      <c r="T262" s="2">
        <v>11</v>
      </c>
      <c r="U262" s="31" t="s">
        <v>440</v>
      </c>
      <c r="V262" s="31" t="s">
        <v>1203</v>
      </c>
      <c r="W262" s="2">
        <v>100</v>
      </c>
      <c r="X262" s="31" t="s">
        <v>1558</v>
      </c>
      <c r="Y262" s="34" t="s">
        <v>14</v>
      </c>
      <c r="Z262" s="34" t="s">
        <v>260</v>
      </c>
      <c r="AA262" s="34" t="s">
        <v>274</v>
      </c>
      <c r="AB262" s="34" t="s">
        <v>89</v>
      </c>
      <c r="AC262" s="2">
        <v>196</v>
      </c>
      <c r="AD262" s="31" t="s">
        <v>2064</v>
      </c>
      <c r="AE262" s="31">
        <v>40</v>
      </c>
      <c r="AF262" s="2"/>
      <c r="AG262" s="26"/>
      <c r="AH262" s="54">
        <v>20020129</v>
      </c>
      <c r="AI262" s="54">
        <v>20020129</v>
      </c>
      <c r="AJ262" s="72" t="s">
        <v>1413</v>
      </c>
      <c r="AK262" s="20">
        <v>735000</v>
      </c>
      <c r="AL262" s="160">
        <v>17</v>
      </c>
      <c r="AM262" s="90" t="s">
        <v>2065</v>
      </c>
      <c r="AN262" s="90" t="s">
        <v>2066</v>
      </c>
      <c r="AO262" s="95">
        <v>37500</v>
      </c>
      <c r="AP262" s="37">
        <v>23</v>
      </c>
      <c r="AQ262" s="90" t="s">
        <v>1480</v>
      </c>
      <c r="AR262" s="126">
        <v>862500</v>
      </c>
      <c r="AS262" s="37"/>
      <c r="AT262" s="90">
        <v>862500</v>
      </c>
      <c r="AU262" s="90">
        <v>735000</v>
      </c>
      <c r="AV262" s="34" t="s">
        <v>265</v>
      </c>
      <c r="AW262" s="34" t="s">
        <v>20</v>
      </c>
      <c r="AX262" s="34" t="s">
        <v>1125</v>
      </c>
      <c r="AY262" s="34" t="s">
        <v>493</v>
      </c>
      <c r="AZ262" s="34" t="s">
        <v>521</v>
      </c>
      <c r="BA262" s="212"/>
      <c r="BB262" s="212"/>
      <c r="BC262" s="212"/>
      <c r="BD262" s="34"/>
      <c r="BE262" s="34"/>
      <c r="BF262" s="20"/>
      <c r="BG262" s="20"/>
      <c r="BH262" s="20"/>
      <c r="BI262" s="20"/>
      <c r="BJ262" s="20"/>
    </row>
    <row r="263" spans="2:62" ht="24" customHeight="1">
      <c r="B263" s="5"/>
      <c r="C263" s="6"/>
      <c r="D263" s="17"/>
      <c r="E263" s="2"/>
      <c r="F263" s="34" t="s">
        <v>1553</v>
      </c>
      <c r="G263" s="34" t="s">
        <v>2059</v>
      </c>
      <c r="H263" s="2">
        <v>7</v>
      </c>
      <c r="I263" s="2"/>
      <c r="J263" s="2" t="s">
        <v>2077</v>
      </c>
      <c r="K263" s="2" t="s">
        <v>2078</v>
      </c>
      <c r="L263" s="2">
        <v>24</v>
      </c>
      <c r="M263" s="31">
        <v>3210225</v>
      </c>
      <c r="N263" s="31" t="s">
        <v>1207</v>
      </c>
      <c r="O263" s="31" t="s">
        <v>1208</v>
      </c>
      <c r="P263" s="31" t="s">
        <v>1253</v>
      </c>
      <c r="Q263" s="31" t="s">
        <v>1254</v>
      </c>
      <c r="R263" s="2" t="s">
        <v>2079</v>
      </c>
      <c r="S263" s="31" t="s">
        <v>2080</v>
      </c>
      <c r="T263" s="2">
        <v>11</v>
      </c>
      <c r="U263" s="31" t="s">
        <v>440</v>
      </c>
      <c r="V263" s="31" t="s">
        <v>1203</v>
      </c>
      <c r="W263" s="2">
        <v>100</v>
      </c>
      <c r="X263" s="31" t="s">
        <v>1558</v>
      </c>
      <c r="Y263" s="34" t="s">
        <v>14</v>
      </c>
      <c r="Z263" s="34" t="s">
        <v>260</v>
      </c>
      <c r="AA263" s="34" t="s">
        <v>274</v>
      </c>
      <c r="AB263" s="34" t="s">
        <v>89</v>
      </c>
      <c r="AC263" s="2">
        <v>227</v>
      </c>
      <c r="AD263" s="31" t="s">
        <v>2081</v>
      </c>
      <c r="AE263" s="31">
        <v>45</v>
      </c>
      <c r="AF263" s="2"/>
      <c r="AG263" s="26"/>
      <c r="AH263" s="54">
        <v>20020125</v>
      </c>
      <c r="AI263" s="54">
        <v>20020125</v>
      </c>
      <c r="AJ263" s="72" t="s">
        <v>1413</v>
      </c>
      <c r="AK263" s="20">
        <v>1102500</v>
      </c>
      <c r="AL263" s="160">
        <v>17</v>
      </c>
      <c r="AM263" s="90" t="s">
        <v>2065</v>
      </c>
      <c r="AN263" s="90" t="s">
        <v>2066</v>
      </c>
      <c r="AO263" s="95">
        <v>37500</v>
      </c>
      <c r="AP263" s="37">
        <v>34</v>
      </c>
      <c r="AQ263" s="90" t="s">
        <v>1480</v>
      </c>
      <c r="AR263" s="126">
        <v>1275000</v>
      </c>
      <c r="AS263" s="37"/>
      <c r="AT263" s="90">
        <v>1275000</v>
      </c>
      <c r="AU263" s="90">
        <v>1102500</v>
      </c>
      <c r="AV263" s="34" t="s">
        <v>265</v>
      </c>
      <c r="AW263" s="34" t="s">
        <v>20</v>
      </c>
      <c r="AX263" s="34" t="s">
        <v>1125</v>
      </c>
      <c r="AY263" s="34" t="s">
        <v>493</v>
      </c>
      <c r="AZ263" s="34" t="s">
        <v>521</v>
      </c>
      <c r="BA263" s="212"/>
      <c r="BB263" s="212"/>
      <c r="BC263" s="212"/>
      <c r="BD263" s="34"/>
      <c r="BE263" s="34"/>
      <c r="BF263" s="20"/>
      <c r="BG263" s="20"/>
      <c r="BH263" s="20"/>
      <c r="BI263" s="20"/>
      <c r="BJ263" s="20"/>
    </row>
    <row r="264" spans="2:62" ht="24" customHeight="1">
      <c r="B264" s="5"/>
      <c r="C264" s="6"/>
      <c r="D264" s="17"/>
      <c r="E264" s="2"/>
      <c r="F264" s="34" t="s">
        <v>1553</v>
      </c>
      <c r="G264" s="34" t="s">
        <v>2059</v>
      </c>
      <c r="H264" s="2">
        <v>8</v>
      </c>
      <c r="I264" s="2"/>
      <c r="J264" s="2" t="s">
        <v>2060</v>
      </c>
      <c r="K264" s="2" t="s">
        <v>2061</v>
      </c>
      <c r="L264" s="2">
        <v>22</v>
      </c>
      <c r="M264" s="31">
        <v>3210219</v>
      </c>
      <c r="N264" s="31" t="s">
        <v>1207</v>
      </c>
      <c r="O264" s="31" t="s">
        <v>1208</v>
      </c>
      <c r="P264" s="31" t="s">
        <v>1249</v>
      </c>
      <c r="Q264" s="31" t="s">
        <v>1250</v>
      </c>
      <c r="R264" s="2" t="s">
        <v>2082</v>
      </c>
      <c r="S264" s="31" t="s">
        <v>2083</v>
      </c>
      <c r="T264" s="2">
        <v>11</v>
      </c>
      <c r="U264" s="31" t="s">
        <v>440</v>
      </c>
      <c r="V264" s="31" t="s">
        <v>1203</v>
      </c>
      <c r="W264" s="2">
        <v>100</v>
      </c>
      <c r="X264" s="31" t="s">
        <v>1558</v>
      </c>
      <c r="Y264" s="34" t="s">
        <v>14</v>
      </c>
      <c r="Z264" s="34" t="s">
        <v>260</v>
      </c>
      <c r="AA264" s="34" t="s">
        <v>274</v>
      </c>
      <c r="AB264" s="34" t="s">
        <v>89</v>
      </c>
      <c r="AC264" s="2">
        <v>196</v>
      </c>
      <c r="AD264" s="31" t="s">
        <v>2064</v>
      </c>
      <c r="AE264" s="31">
        <v>40</v>
      </c>
      <c r="AF264" s="2"/>
      <c r="AG264" s="26"/>
      <c r="AH264" s="54">
        <v>19990512</v>
      </c>
      <c r="AI264" s="54">
        <v>19990512</v>
      </c>
      <c r="AJ264" s="72" t="s">
        <v>1413</v>
      </c>
      <c r="AK264" s="20">
        <v>819000</v>
      </c>
      <c r="AL264" s="160">
        <v>17</v>
      </c>
      <c r="AM264" s="90" t="s">
        <v>2065</v>
      </c>
      <c r="AN264" s="90" t="s">
        <v>2066</v>
      </c>
      <c r="AO264" s="95">
        <v>37500</v>
      </c>
      <c r="AP264" s="37">
        <v>25</v>
      </c>
      <c r="AQ264" s="90" t="s">
        <v>1480</v>
      </c>
      <c r="AR264" s="126">
        <v>937500</v>
      </c>
      <c r="AS264" s="37"/>
      <c r="AT264" s="90">
        <v>937500</v>
      </c>
      <c r="AU264" s="90">
        <v>819000</v>
      </c>
      <c r="AV264" s="34" t="s">
        <v>265</v>
      </c>
      <c r="AW264" s="34" t="s">
        <v>20</v>
      </c>
      <c r="AX264" s="34" t="s">
        <v>1125</v>
      </c>
      <c r="AY264" s="34" t="s">
        <v>493</v>
      </c>
      <c r="AZ264" s="34" t="s">
        <v>521</v>
      </c>
      <c r="BA264" s="212"/>
      <c r="BB264" s="212"/>
      <c r="BC264" s="212"/>
      <c r="BD264" s="34"/>
      <c r="BE264" s="34"/>
      <c r="BF264" s="20"/>
      <c r="BG264" s="20"/>
      <c r="BH264" s="20"/>
      <c r="BI264" s="20"/>
      <c r="BJ264" s="20"/>
    </row>
    <row r="265" spans="2:62" ht="24" customHeight="1">
      <c r="B265" s="5"/>
      <c r="C265" s="6"/>
      <c r="D265" s="17"/>
      <c r="E265" s="2"/>
      <c r="F265" s="34" t="s">
        <v>1553</v>
      </c>
      <c r="G265" s="34" t="s">
        <v>2059</v>
      </c>
      <c r="H265" s="2">
        <v>9</v>
      </c>
      <c r="I265" s="2"/>
      <c r="J265" s="2" t="s">
        <v>2060</v>
      </c>
      <c r="K265" s="2" t="s">
        <v>2061</v>
      </c>
      <c r="L265" s="2">
        <v>28</v>
      </c>
      <c r="M265" s="31">
        <v>3210216</v>
      </c>
      <c r="N265" s="31" t="s">
        <v>1207</v>
      </c>
      <c r="O265" s="31" t="s">
        <v>1208</v>
      </c>
      <c r="P265" s="31" t="s">
        <v>1261</v>
      </c>
      <c r="Q265" s="31" t="s">
        <v>1262</v>
      </c>
      <c r="R265" s="2" t="s">
        <v>2084</v>
      </c>
      <c r="S265" s="31" t="s">
        <v>2085</v>
      </c>
      <c r="T265" s="2">
        <v>11</v>
      </c>
      <c r="U265" s="31" t="s">
        <v>440</v>
      </c>
      <c r="V265" s="31" t="s">
        <v>1203</v>
      </c>
      <c r="W265" s="2">
        <v>100</v>
      </c>
      <c r="X265" s="31" t="s">
        <v>1558</v>
      </c>
      <c r="Y265" s="34" t="s">
        <v>14</v>
      </c>
      <c r="Z265" s="34" t="s">
        <v>260</v>
      </c>
      <c r="AA265" s="34" t="s">
        <v>274</v>
      </c>
      <c r="AB265" s="34" t="s">
        <v>89</v>
      </c>
      <c r="AC265" s="2">
        <v>196</v>
      </c>
      <c r="AD265" s="31" t="s">
        <v>2064</v>
      </c>
      <c r="AE265" s="31">
        <v>40</v>
      </c>
      <c r="AF265" s="2"/>
      <c r="AG265" s="26"/>
      <c r="AH265" s="54">
        <v>19991027</v>
      </c>
      <c r="AI265" s="54">
        <v>19991027</v>
      </c>
      <c r="AJ265" s="72" t="s">
        <v>1413</v>
      </c>
      <c r="AK265" s="20">
        <v>18585000</v>
      </c>
      <c r="AL265" s="160">
        <v>17</v>
      </c>
      <c r="AM265" s="90" t="s">
        <v>2065</v>
      </c>
      <c r="AN265" s="90" t="s">
        <v>2066</v>
      </c>
      <c r="AO265" s="95">
        <v>37500</v>
      </c>
      <c r="AP265" s="37">
        <v>556</v>
      </c>
      <c r="AQ265" s="90" t="s">
        <v>1480</v>
      </c>
      <c r="AR265" s="126">
        <v>20850000</v>
      </c>
      <c r="AS265" s="37"/>
      <c r="AT265" s="90">
        <v>20850000</v>
      </c>
      <c r="AU265" s="90">
        <v>18585000</v>
      </c>
      <c r="AV265" s="34" t="s">
        <v>265</v>
      </c>
      <c r="AW265" s="34" t="s">
        <v>20</v>
      </c>
      <c r="AX265" s="34" t="s">
        <v>1125</v>
      </c>
      <c r="AY265" s="34" t="s">
        <v>493</v>
      </c>
      <c r="AZ265" s="34" t="s">
        <v>521</v>
      </c>
      <c r="BA265" s="212"/>
      <c r="BB265" s="212"/>
      <c r="BC265" s="212"/>
      <c r="BD265" s="34"/>
      <c r="BE265" s="34"/>
      <c r="BF265" s="20"/>
      <c r="BG265" s="20"/>
      <c r="BH265" s="20"/>
      <c r="BI265" s="20"/>
      <c r="BJ265" s="20"/>
    </row>
    <row r="266" spans="2:62" ht="24" customHeight="1">
      <c r="B266" s="5"/>
      <c r="C266" s="6"/>
      <c r="D266" s="17"/>
      <c r="E266" s="2"/>
      <c r="F266" s="34" t="s">
        <v>1553</v>
      </c>
      <c r="G266" s="34" t="s">
        <v>2059</v>
      </c>
      <c r="H266" s="2">
        <v>10</v>
      </c>
      <c r="I266" s="2"/>
      <c r="J266" s="2" t="s">
        <v>2060</v>
      </c>
      <c r="K266" s="2" t="s">
        <v>2061</v>
      </c>
      <c r="L266" s="2">
        <v>22</v>
      </c>
      <c r="M266" s="31">
        <v>3210219</v>
      </c>
      <c r="N266" s="31" t="s">
        <v>1207</v>
      </c>
      <c r="O266" s="31" t="s">
        <v>1208</v>
      </c>
      <c r="P266" s="31" t="s">
        <v>1249</v>
      </c>
      <c r="Q266" s="31" t="s">
        <v>1250</v>
      </c>
      <c r="R266" s="2" t="s">
        <v>2086</v>
      </c>
      <c r="S266" s="31" t="s">
        <v>2087</v>
      </c>
      <c r="T266" s="2">
        <v>11</v>
      </c>
      <c r="U266" s="31" t="s">
        <v>440</v>
      </c>
      <c r="V266" s="31" t="s">
        <v>1203</v>
      </c>
      <c r="W266" s="2">
        <v>100</v>
      </c>
      <c r="X266" s="31" t="s">
        <v>1558</v>
      </c>
      <c r="Y266" s="34" t="s">
        <v>14</v>
      </c>
      <c r="Z266" s="34" t="s">
        <v>260</v>
      </c>
      <c r="AA266" s="34" t="s">
        <v>274</v>
      </c>
      <c r="AB266" s="34" t="s">
        <v>89</v>
      </c>
      <c r="AC266" s="2">
        <v>196</v>
      </c>
      <c r="AD266" s="31" t="s">
        <v>2064</v>
      </c>
      <c r="AE266" s="31">
        <v>40</v>
      </c>
      <c r="AF266" s="2"/>
      <c r="AG266" s="26"/>
      <c r="AH266" s="54">
        <v>20010330</v>
      </c>
      <c r="AI266" s="54">
        <v>20010330</v>
      </c>
      <c r="AJ266" s="72" t="s">
        <v>1413</v>
      </c>
      <c r="AK266" s="20">
        <v>2363500</v>
      </c>
      <c r="AL266" s="160">
        <v>17</v>
      </c>
      <c r="AM266" s="90" t="s">
        <v>2065</v>
      </c>
      <c r="AN266" s="90" t="s">
        <v>2066</v>
      </c>
      <c r="AO266" s="95">
        <v>37500</v>
      </c>
      <c r="AP266" s="37">
        <v>72</v>
      </c>
      <c r="AQ266" s="90" t="s">
        <v>1480</v>
      </c>
      <c r="AR266" s="126">
        <v>2700000</v>
      </c>
      <c r="AS266" s="37"/>
      <c r="AT266" s="90">
        <v>2700000</v>
      </c>
      <c r="AU266" s="90">
        <v>2363500</v>
      </c>
      <c r="AV266" s="34" t="s">
        <v>265</v>
      </c>
      <c r="AW266" s="34" t="s">
        <v>20</v>
      </c>
      <c r="AX266" s="34" t="s">
        <v>1125</v>
      </c>
      <c r="AY266" s="34" t="s">
        <v>493</v>
      </c>
      <c r="AZ266" s="34" t="s">
        <v>521</v>
      </c>
      <c r="BA266" s="212"/>
      <c r="BB266" s="212"/>
      <c r="BC266" s="212"/>
      <c r="BD266" s="34"/>
      <c r="BE266" s="34"/>
      <c r="BF266" s="20"/>
      <c r="BG266" s="20"/>
      <c r="BH266" s="20"/>
      <c r="BI266" s="20"/>
      <c r="BJ266" s="20"/>
    </row>
    <row r="267" spans="2:62" ht="24" customHeight="1">
      <c r="B267" s="5"/>
      <c r="C267" s="6"/>
      <c r="D267" s="17"/>
      <c r="E267" s="2"/>
      <c r="F267" s="34" t="s">
        <v>1553</v>
      </c>
      <c r="G267" s="34" t="s">
        <v>2059</v>
      </c>
      <c r="H267" s="2">
        <v>11</v>
      </c>
      <c r="I267" s="2"/>
      <c r="J267" s="2" t="s">
        <v>2060</v>
      </c>
      <c r="K267" s="2" t="s">
        <v>2061</v>
      </c>
      <c r="L267" s="2">
        <v>28</v>
      </c>
      <c r="M267" s="31">
        <v>3210216</v>
      </c>
      <c r="N267" s="31" t="s">
        <v>1207</v>
      </c>
      <c r="O267" s="31" t="s">
        <v>1208</v>
      </c>
      <c r="P267" s="31" t="s">
        <v>1261</v>
      </c>
      <c r="Q267" s="31" t="s">
        <v>1262</v>
      </c>
      <c r="R267" s="2" t="s">
        <v>2088</v>
      </c>
      <c r="S267" s="31" t="s">
        <v>2089</v>
      </c>
      <c r="T267" s="2">
        <v>11</v>
      </c>
      <c r="U267" s="31" t="s">
        <v>440</v>
      </c>
      <c r="V267" s="31" t="s">
        <v>1203</v>
      </c>
      <c r="W267" s="2">
        <v>100</v>
      </c>
      <c r="X267" s="31" t="s">
        <v>1558</v>
      </c>
      <c r="Y267" s="34" t="s">
        <v>14</v>
      </c>
      <c r="Z267" s="34" t="s">
        <v>260</v>
      </c>
      <c r="AA267" s="34" t="s">
        <v>274</v>
      </c>
      <c r="AB267" s="34" t="s">
        <v>89</v>
      </c>
      <c r="AC267" s="2">
        <v>196</v>
      </c>
      <c r="AD267" s="31" t="s">
        <v>2064</v>
      </c>
      <c r="AE267" s="31">
        <v>40</v>
      </c>
      <c r="AF267" s="2"/>
      <c r="AG267" s="26"/>
      <c r="AH267" s="54">
        <v>19990704</v>
      </c>
      <c r="AI267" s="54">
        <v>19990704</v>
      </c>
      <c r="AJ267" s="72" t="s">
        <v>1413</v>
      </c>
      <c r="AK267" s="20">
        <v>3622500</v>
      </c>
      <c r="AL267" s="160">
        <v>17</v>
      </c>
      <c r="AM267" s="90" t="s">
        <v>2065</v>
      </c>
      <c r="AN267" s="90" t="s">
        <v>2066</v>
      </c>
      <c r="AO267" s="95">
        <v>37500</v>
      </c>
      <c r="AP267" s="37">
        <v>108</v>
      </c>
      <c r="AQ267" s="90" t="s">
        <v>1480</v>
      </c>
      <c r="AR267" s="126">
        <v>4050000</v>
      </c>
      <c r="AS267" s="37"/>
      <c r="AT267" s="90">
        <v>4050000</v>
      </c>
      <c r="AU267" s="90">
        <v>3622500</v>
      </c>
      <c r="AV267" s="34" t="s">
        <v>265</v>
      </c>
      <c r="AW267" s="34" t="s">
        <v>20</v>
      </c>
      <c r="AX267" s="34" t="s">
        <v>1125</v>
      </c>
      <c r="AY267" s="34" t="s">
        <v>493</v>
      </c>
      <c r="AZ267" s="34" t="s">
        <v>521</v>
      </c>
      <c r="BA267" s="212"/>
      <c r="BB267" s="212"/>
      <c r="BC267" s="212"/>
      <c r="BD267" s="34"/>
      <c r="BE267" s="34"/>
      <c r="BF267" s="20"/>
      <c r="BG267" s="20"/>
      <c r="BH267" s="20"/>
      <c r="BI267" s="20"/>
      <c r="BJ267" s="20"/>
    </row>
    <row r="268" spans="2:62" ht="24" customHeight="1">
      <c r="B268" s="5"/>
      <c r="C268" s="6"/>
      <c r="D268" s="17"/>
      <c r="E268" s="2"/>
      <c r="F268" s="34" t="s">
        <v>1553</v>
      </c>
      <c r="G268" s="34" t="s">
        <v>2059</v>
      </c>
      <c r="H268" s="2">
        <v>12</v>
      </c>
      <c r="I268" s="2"/>
      <c r="J268" s="2" t="s">
        <v>2060</v>
      </c>
      <c r="K268" s="2" t="s">
        <v>2061</v>
      </c>
      <c r="L268" s="2">
        <v>24</v>
      </c>
      <c r="M268" s="31">
        <v>3210225</v>
      </c>
      <c r="N268" s="31" t="s">
        <v>1207</v>
      </c>
      <c r="O268" s="31" t="s">
        <v>1208</v>
      </c>
      <c r="P268" s="31" t="s">
        <v>1253</v>
      </c>
      <c r="Q268" s="31" t="s">
        <v>1254</v>
      </c>
      <c r="R268" s="2" t="s">
        <v>2090</v>
      </c>
      <c r="S268" s="31" t="s">
        <v>2091</v>
      </c>
      <c r="T268" s="2">
        <v>11</v>
      </c>
      <c r="U268" s="31" t="s">
        <v>440</v>
      </c>
      <c r="V268" s="31" t="s">
        <v>1203</v>
      </c>
      <c r="W268" s="2">
        <v>100</v>
      </c>
      <c r="X268" s="31" t="s">
        <v>1558</v>
      </c>
      <c r="Y268" s="34" t="s">
        <v>14</v>
      </c>
      <c r="Z268" s="34" t="s">
        <v>260</v>
      </c>
      <c r="AA268" s="34" t="s">
        <v>274</v>
      </c>
      <c r="AB268" s="34" t="s">
        <v>89</v>
      </c>
      <c r="AC268" s="2">
        <v>196</v>
      </c>
      <c r="AD268" s="31" t="s">
        <v>2064</v>
      </c>
      <c r="AE268" s="31">
        <v>40</v>
      </c>
      <c r="AF268" s="2"/>
      <c r="AG268" s="26"/>
      <c r="AH268" s="54">
        <v>19980529</v>
      </c>
      <c r="AI268" s="54">
        <v>19980529</v>
      </c>
      <c r="AJ268" s="72" t="s">
        <v>1413</v>
      </c>
      <c r="AK268" s="20">
        <v>945000</v>
      </c>
      <c r="AL268" s="160">
        <v>17</v>
      </c>
      <c r="AM268" s="90" t="s">
        <v>2065</v>
      </c>
      <c r="AN268" s="90" t="s">
        <v>2066</v>
      </c>
      <c r="AO268" s="95">
        <v>37500</v>
      </c>
      <c r="AP268" s="37">
        <v>28</v>
      </c>
      <c r="AQ268" s="90" t="s">
        <v>1480</v>
      </c>
      <c r="AR268" s="126">
        <v>1050000</v>
      </c>
      <c r="AS268" s="37"/>
      <c r="AT268" s="90">
        <v>1050000</v>
      </c>
      <c r="AU268" s="90">
        <v>945000</v>
      </c>
      <c r="AV268" s="34" t="s">
        <v>265</v>
      </c>
      <c r="AW268" s="34" t="s">
        <v>20</v>
      </c>
      <c r="AX268" s="34" t="s">
        <v>1125</v>
      </c>
      <c r="AY268" s="34" t="s">
        <v>493</v>
      </c>
      <c r="AZ268" s="34" t="s">
        <v>521</v>
      </c>
      <c r="BA268" s="212"/>
      <c r="BB268" s="212"/>
      <c r="BC268" s="212"/>
      <c r="BD268" s="34"/>
      <c r="BE268" s="34"/>
      <c r="BF268" s="20"/>
      <c r="BG268" s="20"/>
      <c r="BH268" s="20"/>
      <c r="BI268" s="20"/>
      <c r="BJ268" s="20"/>
    </row>
    <row r="269" spans="2:62" ht="24" customHeight="1">
      <c r="B269" s="5"/>
      <c r="C269" s="6"/>
      <c r="D269" s="17"/>
      <c r="E269" s="2"/>
      <c r="F269" s="34" t="s">
        <v>1553</v>
      </c>
      <c r="G269" s="34" t="s">
        <v>2059</v>
      </c>
      <c r="H269" s="2">
        <v>13</v>
      </c>
      <c r="I269" s="2"/>
      <c r="J269" s="2" t="s">
        <v>2092</v>
      </c>
      <c r="K269" s="2" t="s">
        <v>2093</v>
      </c>
      <c r="L269" s="2">
        <v>26</v>
      </c>
      <c r="M269" s="31">
        <v>3210214</v>
      </c>
      <c r="N269" s="31" t="s">
        <v>1207</v>
      </c>
      <c r="O269" s="31" t="s">
        <v>1208</v>
      </c>
      <c r="P269" s="31" t="s">
        <v>1257</v>
      </c>
      <c r="Q269" s="31" t="s">
        <v>1258</v>
      </c>
      <c r="R269" s="2" t="s">
        <v>2094</v>
      </c>
      <c r="S269" s="31" t="s">
        <v>2095</v>
      </c>
      <c r="T269" s="2">
        <v>11</v>
      </c>
      <c r="U269" s="31" t="s">
        <v>440</v>
      </c>
      <c r="V269" s="31" t="s">
        <v>1203</v>
      </c>
      <c r="W269" s="2">
        <v>100</v>
      </c>
      <c r="X269" s="31" t="s">
        <v>1558</v>
      </c>
      <c r="Y269" s="34" t="s">
        <v>14</v>
      </c>
      <c r="Z269" s="34" t="s">
        <v>260</v>
      </c>
      <c r="AA269" s="34" t="s">
        <v>274</v>
      </c>
      <c r="AB269" s="34" t="s">
        <v>89</v>
      </c>
      <c r="AC269" s="2">
        <v>330</v>
      </c>
      <c r="AD269" s="31" t="s">
        <v>2096</v>
      </c>
      <c r="AE269" s="31">
        <v>5</v>
      </c>
      <c r="AF269" s="2"/>
      <c r="AG269" s="26"/>
      <c r="AH269" s="54">
        <v>19990320</v>
      </c>
      <c r="AI269" s="54">
        <v>19990320</v>
      </c>
      <c r="AJ269" s="72" t="s">
        <v>1413</v>
      </c>
      <c r="AK269" s="20">
        <v>7066500</v>
      </c>
      <c r="AL269" s="160">
        <v>17</v>
      </c>
      <c r="AM269" s="90" t="s">
        <v>2065</v>
      </c>
      <c r="AN269" s="90" t="s">
        <v>2066</v>
      </c>
      <c r="AO269" s="95">
        <v>37500</v>
      </c>
      <c r="AP269" s="37">
        <v>216</v>
      </c>
      <c r="AQ269" s="90" t="s">
        <v>1480</v>
      </c>
      <c r="AR269" s="126">
        <v>8100000</v>
      </c>
      <c r="AS269" s="37"/>
      <c r="AT269" s="90">
        <v>8100000</v>
      </c>
      <c r="AU269" s="90">
        <v>7066500</v>
      </c>
      <c r="AV269" s="34" t="s">
        <v>265</v>
      </c>
      <c r="AW269" s="34" t="s">
        <v>20</v>
      </c>
      <c r="AX269" s="34" t="s">
        <v>1125</v>
      </c>
      <c r="AY269" s="34" t="s">
        <v>493</v>
      </c>
      <c r="AZ269" s="34" t="s">
        <v>521</v>
      </c>
      <c r="BA269" s="212"/>
      <c r="BB269" s="212"/>
      <c r="BC269" s="212"/>
      <c r="BD269" s="34"/>
      <c r="BE269" s="34"/>
      <c r="BF269" s="20"/>
      <c r="BG269" s="20"/>
      <c r="BH269" s="20"/>
      <c r="BI269" s="20"/>
      <c r="BJ269" s="20"/>
    </row>
    <row r="270" spans="2:62" ht="24" customHeight="1">
      <c r="B270" s="5"/>
      <c r="C270" s="6"/>
      <c r="D270" s="17"/>
      <c r="E270" s="2"/>
      <c r="F270" s="34" t="s">
        <v>1553</v>
      </c>
      <c r="G270" s="34" t="s">
        <v>2059</v>
      </c>
      <c r="H270" s="2">
        <v>14</v>
      </c>
      <c r="I270" s="2"/>
      <c r="J270" s="2" t="s">
        <v>2060</v>
      </c>
      <c r="K270" s="2" t="s">
        <v>2061</v>
      </c>
      <c r="L270" s="2">
        <v>26</v>
      </c>
      <c r="M270" s="31">
        <v>3210214</v>
      </c>
      <c r="N270" s="31" t="s">
        <v>1207</v>
      </c>
      <c r="O270" s="31" t="s">
        <v>1208</v>
      </c>
      <c r="P270" s="31" t="s">
        <v>1257</v>
      </c>
      <c r="Q270" s="31" t="s">
        <v>1258</v>
      </c>
      <c r="R270" s="2" t="s">
        <v>2097</v>
      </c>
      <c r="S270" s="31" t="s">
        <v>2098</v>
      </c>
      <c r="T270" s="2">
        <v>11</v>
      </c>
      <c r="U270" s="31" t="s">
        <v>440</v>
      </c>
      <c r="V270" s="31" t="s">
        <v>1203</v>
      </c>
      <c r="W270" s="2">
        <v>100</v>
      </c>
      <c r="X270" s="31" t="s">
        <v>1558</v>
      </c>
      <c r="Y270" s="34" t="s">
        <v>14</v>
      </c>
      <c r="Z270" s="34" t="s">
        <v>260</v>
      </c>
      <c r="AA270" s="34" t="s">
        <v>274</v>
      </c>
      <c r="AB270" s="34" t="s">
        <v>89</v>
      </c>
      <c r="AC270" s="2">
        <v>196</v>
      </c>
      <c r="AD270" s="31" t="s">
        <v>2064</v>
      </c>
      <c r="AE270" s="31">
        <v>40</v>
      </c>
      <c r="AF270" s="2"/>
      <c r="AG270" s="26"/>
      <c r="AH270" s="54">
        <v>19970710</v>
      </c>
      <c r="AI270" s="54">
        <v>19970710</v>
      </c>
      <c r="AJ270" s="72" t="s">
        <v>1413</v>
      </c>
      <c r="AK270" s="20">
        <v>7350000</v>
      </c>
      <c r="AL270" s="160">
        <v>17</v>
      </c>
      <c r="AM270" s="90" t="s">
        <v>2065</v>
      </c>
      <c r="AN270" s="90" t="s">
        <v>2066</v>
      </c>
      <c r="AO270" s="95">
        <v>37500</v>
      </c>
      <c r="AP270" s="37">
        <v>205</v>
      </c>
      <c r="AQ270" s="90" t="s">
        <v>1480</v>
      </c>
      <c r="AR270" s="126">
        <v>7687500</v>
      </c>
      <c r="AS270" s="37"/>
      <c r="AT270" s="90">
        <v>7687500</v>
      </c>
      <c r="AU270" s="90">
        <v>7350000</v>
      </c>
      <c r="AV270" s="34" t="s">
        <v>265</v>
      </c>
      <c r="AW270" s="34" t="s">
        <v>20</v>
      </c>
      <c r="AX270" s="34" t="s">
        <v>1125</v>
      </c>
      <c r="AY270" s="34" t="s">
        <v>493</v>
      </c>
      <c r="AZ270" s="34" t="s">
        <v>521</v>
      </c>
      <c r="BA270" s="212"/>
      <c r="BB270" s="212"/>
      <c r="BC270" s="212"/>
      <c r="BD270" s="34"/>
      <c r="BE270" s="34"/>
      <c r="BF270" s="20"/>
      <c r="BG270" s="20"/>
      <c r="BH270" s="20"/>
      <c r="BI270" s="20"/>
      <c r="BJ270" s="20"/>
    </row>
    <row r="271" spans="2:62" ht="24" customHeight="1">
      <c r="B271" s="5"/>
      <c r="C271" s="6"/>
      <c r="D271" s="17"/>
      <c r="E271" s="2"/>
      <c r="F271" s="34" t="s">
        <v>1553</v>
      </c>
      <c r="G271" s="34" t="s">
        <v>2059</v>
      </c>
      <c r="H271" s="2">
        <v>15</v>
      </c>
      <c r="I271" s="2"/>
      <c r="J271" s="2" t="s">
        <v>2060</v>
      </c>
      <c r="K271" s="2" t="s">
        <v>2061</v>
      </c>
      <c r="L271" s="2">
        <v>10</v>
      </c>
      <c r="M271" s="31">
        <v>3210211</v>
      </c>
      <c r="N271" s="31" t="s">
        <v>1207</v>
      </c>
      <c r="O271" s="31" t="s">
        <v>1208</v>
      </c>
      <c r="P271" s="31" t="s">
        <v>1225</v>
      </c>
      <c r="Q271" s="31" t="s">
        <v>1226</v>
      </c>
      <c r="R271" s="2" t="s">
        <v>2099</v>
      </c>
      <c r="S271" s="31" t="s">
        <v>2100</v>
      </c>
      <c r="T271" s="2">
        <v>11</v>
      </c>
      <c r="U271" s="31" t="s">
        <v>440</v>
      </c>
      <c r="V271" s="31" t="s">
        <v>1203</v>
      </c>
      <c r="W271" s="2">
        <v>100</v>
      </c>
      <c r="X271" s="31" t="s">
        <v>1558</v>
      </c>
      <c r="Y271" s="34" t="s">
        <v>14</v>
      </c>
      <c r="Z271" s="34" t="s">
        <v>260</v>
      </c>
      <c r="AA271" s="34" t="s">
        <v>274</v>
      </c>
      <c r="AB271" s="34" t="s">
        <v>89</v>
      </c>
      <c r="AC271" s="2">
        <v>196</v>
      </c>
      <c r="AD271" s="31" t="s">
        <v>2064</v>
      </c>
      <c r="AE271" s="31">
        <v>40</v>
      </c>
      <c r="AF271" s="2"/>
      <c r="AG271" s="26"/>
      <c r="AH271" s="54">
        <v>19970901</v>
      </c>
      <c r="AI271" s="54">
        <v>19970901</v>
      </c>
      <c r="AJ271" s="72" t="s">
        <v>1413</v>
      </c>
      <c r="AK271" s="20">
        <v>4200000</v>
      </c>
      <c r="AL271" s="160">
        <v>17</v>
      </c>
      <c r="AM271" s="90" t="s">
        <v>2065</v>
      </c>
      <c r="AN271" s="90" t="s">
        <v>2066</v>
      </c>
      <c r="AO271" s="95">
        <v>37500</v>
      </c>
      <c r="AP271" s="37">
        <v>122</v>
      </c>
      <c r="AQ271" s="90" t="s">
        <v>1480</v>
      </c>
      <c r="AR271" s="126">
        <v>4575000</v>
      </c>
      <c r="AS271" s="37"/>
      <c r="AT271" s="90">
        <v>4575000</v>
      </c>
      <c r="AU271" s="90">
        <v>4200000</v>
      </c>
      <c r="AV271" s="34" t="s">
        <v>265</v>
      </c>
      <c r="AW271" s="34" t="s">
        <v>20</v>
      </c>
      <c r="AX271" s="34" t="s">
        <v>1125</v>
      </c>
      <c r="AY271" s="34" t="s">
        <v>493</v>
      </c>
      <c r="AZ271" s="34" t="s">
        <v>521</v>
      </c>
      <c r="BA271" s="212"/>
      <c r="BB271" s="212"/>
      <c r="BC271" s="212"/>
      <c r="BD271" s="34"/>
      <c r="BE271" s="34"/>
      <c r="BF271" s="20"/>
      <c r="BG271" s="20"/>
      <c r="BH271" s="20"/>
      <c r="BI271" s="20"/>
      <c r="BJ271" s="20"/>
    </row>
    <row r="272" spans="2:62" ht="24" customHeight="1">
      <c r="B272" s="5"/>
      <c r="C272" s="6"/>
      <c r="D272" s="17"/>
      <c r="E272" s="2"/>
      <c r="F272" s="34" t="s">
        <v>1553</v>
      </c>
      <c r="G272" s="34" t="s">
        <v>2059</v>
      </c>
      <c r="H272" s="2">
        <v>16</v>
      </c>
      <c r="I272" s="2"/>
      <c r="J272" s="2" t="s">
        <v>2060</v>
      </c>
      <c r="K272" s="2" t="s">
        <v>2061</v>
      </c>
      <c r="L272" s="2">
        <v>26</v>
      </c>
      <c r="M272" s="31">
        <v>3210214</v>
      </c>
      <c r="N272" s="31" t="s">
        <v>1207</v>
      </c>
      <c r="O272" s="31" t="s">
        <v>1208</v>
      </c>
      <c r="P272" s="31" t="s">
        <v>1257</v>
      </c>
      <c r="Q272" s="31" t="s">
        <v>1258</v>
      </c>
      <c r="R272" s="2" t="s">
        <v>2101</v>
      </c>
      <c r="S272" s="31" t="s">
        <v>2102</v>
      </c>
      <c r="T272" s="2">
        <v>11</v>
      </c>
      <c r="U272" s="31" t="s">
        <v>440</v>
      </c>
      <c r="V272" s="31" t="s">
        <v>1203</v>
      </c>
      <c r="W272" s="2">
        <v>100</v>
      </c>
      <c r="X272" s="31" t="s">
        <v>1558</v>
      </c>
      <c r="Y272" s="34" t="s">
        <v>14</v>
      </c>
      <c r="Z272" s="34" t="s">
        <v>260</v>
      </c>
      <c r="AA272" s="34" t="s">
        <v>274</v>
      </c>
      <c r="AB272" s="34" t="s">
        <v>89</v>
      </c>
      <c r="AC272" s="2">
        <v>196</v>
      </c>
      <c r="AD272" s="31" t="s">
        <v>2064</v>
      </c>
      <c r="AE272" s="31">
        <v>40</v>
      </c>
      <c r="AF272" s="2"/>
      <c r="AG272" s="26"/>
      <c r="AH272" s="54">
        <v>19980325</v>
      </c>
      <c r="AI272" s="54">
        <v>19980325</v>
      </c>
      <c r="AJ272" s="72" t="s">
        <v>1413</v>
      </c>
      <c r="AK272" s="20">
        <v>12001500</v>
      </c>
      <c r="AL272" s="160">
        <v>17</v>
      </c>
      <c r="AM272" s="90" t="s">
        <v>2065</v>
      </c>
      <c r="AN272" s="90" t="s">
        <v>2066</v>
      </c>
      <c r="AO272" s="95">
        <v>37500</v>
      </c>
      <c r="AP272" s="37">
        <v>355</v>
      </c>
      <c r="AQ272" s="90" t="s">
        <v>1480</v>
      </c>
      <c r="AR272" s="126">
        <v>13312500</v>
      </c>
      <c r="AS272" s="37"/>
      <c r="AT272" s="90">
        <v>13312500</v>
      </c>
      <c r="AU272" s="90">
        <v>12001500</v>
      </c>
      <c r="AV272" s="34" t="s">
        <v>265</v>
      </c>
      <c r="AW272" s="34" t="s">
        <v>20</v>
      </c>
      <c r="AX272" s="34" t="s">
        <v>1125</v>
      </c>
      <c r="AY272" s="34" t="s">
        <v>493</v>
      </c>
      <c r="AZ272" s="34" t="s">
        <v>521</v>
      </c>
      <c r="BA272" s="212"/>
      <c r="BB272" s="212"/>
      <c r="BC272" s="212"/>
      <c r="BD272" s="34"/>
      <c r="BE272" s="34"/>
      <c r="BF272" s="20"/>
      <c r="BG272" s="20"/>
      <c r="BH272" s="20"/>
      <c r="BI272" s="20"/>
      <c r="BJ272" s="20"/>
    </row>
    <row r="273" spans="2:62" ht="24" customHeight="1">
      <c r="B273" s="5"/>
      <c r="C273" s="6"/>
      <c r="D273" s="17"/>
      <c r="E273" s="2"/>
      <c r="F273" s="34" t="s">
        <v>1553</v>
      </c>
      <c r="G273" s="34" t="s">
        <v>2059</v>
      </c>
      <c r="H273" s="2">
        <v>17</v>
      </c>
      <c r="I273" s="2"/>
      <c r="J273" s="2" t="s">
        <v>2060</v>
      </c>
      <c r="K273" s="2" t="s">
        <v>2061</v>
      </c>
      <c r="L273" s="2">
        <v>22</v>
      </c>
      <c r="M273" s="31">
        <v>3210219</v>
      </c>
      <c r="N273" s="31" t="s">
        <v>1207</v>
      </c>
      <c r="O273" s="31" t="s">
        <v>1208</v>
      </c>
      <c r="P273" s="31" t="s">
        <v>1249</v>
      </c>
      <c r="Q273" s="31" t="s">
        <v>1250</v>
      </c>
      <c r="R273" s="2" t="s">
        <v>2103</v>
      </c>
      <c r="S273" s="31" t="s">
        <v>2104</v>
      </c>
      <c r="T273" s="2">
        <v>11</v>
      </c>
      <c r="U273" s="31" t="s">
        <v>440</v>
      </c>
      <c r="V273" s="31" t="s">
        <v>1203</v>
      </c>
      <c r="W273" s="2">
        <v>100</v>
      </c>
      <c r="X273" s="31" t="s">
        <v>1558</v>
      </c>
      <c r="Y273" s="34" t="s">
        <v>14</v>
      </c>
      <c r="Z273" s="34" t="s">
        <v>260</v>
      </c>
      <c r="AA273" s="34" t="s">
        <v>274</v>
      </c>
      <c r="AB273" s="34" t="s">
        <v>89</v>
      </c>
      <c r="AC273" s="2">
        <v>196</v>
      </c>
      <c r="AD273" s="31" t="s">
        <v>2064</v>
      </c>
      <c r="AE273" s="31">
        <v>40</v>
      </c>
      <c r="AF273" s="2"/>
      <c r="AG273" s="26"/>
      <c r="AH273" s="54">
        <v>19980320</v>
      </c>
      <c r="AI273" s="54">
        <v>19980320</v>
      </c>
      <c r="AJ273" s="72" t="s">
        <v>1413</v>
      </c>
      <c r="AK273" s="20">
        <v>5775000</v>
      </c>
      <c r="AL273" s="160">
        <v>17</v>
      </c>
      <c r="AM273" s="90" t="s">
        <v>2065</v>
      </c>
      <c r="AN273" s="90" t="s">
        <v>2066</v>
      </c>
      <c r="AO273" s="95">
        <v>37500</v>
      </c>
      <c r="AP273" s="37">
        <v>171</v>
      </c>
      <c r="AQ273" s="90" t="s">
        <v>1480</v>
      </c>
      <c r="AR273" s="126">
        <v>6412500</v>
      </c>
      <c r="AS273" s="37"/>
      <c r="AT273" s="90">
        <v>6412500</v>
      </c>
      <c r="AU273" s="90">
        <v>5775000</v>
      </c>
      <c r="AV273" s="34" t="s">
        <v>265</v>
      </c>
      <c r="AW273" s="34" t="s">
        <v>20</v>
      </c>
      <c r="AX273" s="34" t="s">
        <v>1125</v>
      </c>
      <c r="AY273" s="34" t="s">
        <v>493</v>
      </c>
      <c r="AZ273" s="34" t="s">
        <v>521</v>
      </c>
      <c r="BA273" s="212"/>
      <c r="BB273" s="212"/>
      <c r="BC273" s="212"/>
      <c r="BD273" s="34"/>
      <c r="BE273" s="34"/>
      <c r="BF273" s="20"/>
      <c r="BG273" s="20"/>
      <c r="BH273" s="20"/>
      <c r="BI273" s="20"/>
      <c r="BJ273" s="20"/>
    </row>
    <row r="274" spans="2:62" ht="24" customHeight="1">
      <c r="B274" s="5"/>
      <c r="C274" s="6"/>
      <c r="D274" s="17"/>
      <c r="E274" s="2"/>
      <c r="F274" s="34" t="s">
        <v>1553</v>
      </c>
      <c r="G274" s="34" t="s">
        <v>2059</v>
      </c>
      <c r="H274" s="2">
        <v>18</v>
      </c>
      <c r="I274" s="2"/>
      <c r="J274" s="2" t="s">
        <v>2060</v>
      </c>
      <c r="K274" s="2" t="s">
        <v>2061</v>
      </c>
      <c r="L274" s="2">
        <v>10</v>
      </c>
      <c r="M274" s="31">
        <v>3210211</v>
      </c>
      <c r="N274" s="31" t="s">
        <v>1207</v>
      </c>
      <c r="O274" s="31" t="s">
        <v>1208</v>
      </c>
      <c r="P274" s="31" t="s">
        <v>1225</v>
      </c>
      <c r="Q274" s="31" t="s">
        <v>1226</v>
      </c>
      <c r="R274" s="2" t="s">
        <v>2105</v>
      </c>
      <c r="S274" s="31" t="s">
        <v>2106</v>
      </c>
      <c r="T274" s="2">
        <v>11</v>
      </c>
      <c r="U274" s="31" t="s">
        <v>440</v>
      </c>
      <c r="V274" s="31" t="s">
        <v>1203</v>
      </c>
      <c r="W274" s="2">
        <v>100</v>
      </c>
      <c r="X274" s="31" t="s">
        <v>1558</v>
      </c>
      <c r="Y274" s="34" t="s">
        <v>14</v>
      </c>
      <c r="Z274" s="34" t="s">
        <v>260</v>
      </c>
      <c r="AA274" s="34" t="s">
        <v>274</v>
      </c>
      <c r="AB274" s="34" t="s">
        <v>89</v>
      </c>
      <c r="AC274" s="2">
        <v>196</v>
      </c>
      <c r="AD274" s="31" t="s">
        <v>2064</v>
      </c>
      <c r="AE274" s="31">
        <v>40</v>
      </c>
      <c r="AF274" s="2"/>
      <c r="AG274" s="26"/>
      <c r="AH274" s="54">
        <v>19980317</v>
      </c>
      <c r="AI274" s="54">
        <v>19980317</v>
      </c>
      <c r="AJ274" s="72" t="s">
        <v>1413</v>
      </c>
      <c r="AK274" s="20">
        <v>1260000</v>
      </c>
      <c r="AL274" s="160">
        <v>17</v>
      </c>
      <c r="AM274" s="90" t="s">
        <v>2065</v>
      </c>
      <c r="AN274" s="90" t="s">
        <v>2066</v>
      </c>
      <c r="AO274" s="95">
        <v>37500</v>
      </c>
      <c r="AP274" s="37">
        <v>37</v>
      </c>
      <c r="AQ274" s="90" t="s">
        <v>1480</v>
      </c>
      <c r="AR274" s="126">
        <v>1387500</v>
      </c>
      <c r="AS274" s="37"/>
      <c r="AT274" s="90">
        <v>1387500</v>
      </c>
      <c r="AU274" s="90">
        <v>1260000</v>
      </c>
      <c r="AV274" s="34" t="s">
        <v>265</v>
      </c>
      <c r="AW274" s="34" t="s">
        <v>20</v>
      </c>
      <c r="AX274" s="34" t="s">
        <v>1125</v>
      </c>
      <c r="AY274" s="34" t="s">
        <v>493</v>
      </c>
      <c r="AZ274" s="34" t="s">
        <v>521</v>
      </c>
      <c r="BA274" s="212"/>
      <c r="BB274" s="212"/>
      <c r="BC274" s="212"/>
      <c r="BD274" s="34"/>
      <c r="BE274" s="34"/>
      <c r="BF274" s="20"/>
      <c r="BG274" s="20"/>
      <c r="BH274" s="20"/>
      <c r="BI274" s="20"/>
      <c r="BJ274" s="20"/>
    </row>
    <row r="275" spans="2:62" ht="24" customHeight="1">
      <c r="B275" s="5"/>
      <c r="C275" s="6"/>
      <c r="D275" s="17"/>
      <c r="E275" s="2"/>
      <c r="F275" s="34" t="s">
        <v>1553</v>
      </c>
      <c r="G275" s="34" t="s">
        <v>2059</v>
      </c>
      <c r="H275" s="2">
        <v>19</v>
      </c>
      <c r="I275" s="2"/>
      <c r="J275" s="2" t="s">
        <v>2060</v>
      </c>
      <c r="K275" s="2" t="s">
        <v>2061</v>
      </c>
      <c r="L275" s="2">
        <v>31</v>
      </c>
      <c r="M275" s="31">
        <v>3210201</v>
      </c>
      <c r="N275" s="31" t="s">
        <v>1207</v>
      </c>
      <c r="O275" s="31" t="s">
        <v>1208</v>
      </c>
      <c r="P275" s="31" t="s">
        <v>1267</v>
      </c>
      <c r="Q275" s="31" t="s">
        <v>1268</v>
      </c>
      <c r="R275" s="2" t="s">
        <v>2107</v>
      </c>
      <c r="S275" s="31" t="s">
        <v>2108</v>
      </c>
      <c r="T275" s="2">
        <v>11</v>
      </c>
      <c r="U275" s="31" t="s">
        <v>440</v>
      </c>
      <c r="V275" s="31" t="s">
        <v>1203</v>
      </c>
      <c r="W275" s="2">
        <v>100</v>
      </c>
      <c r="X275" s="31" t="s">
        <v>1558</v>
      </c>
      <c r="Y275" s="34" t="s">
        <v>14</v>
      </c>
      <c r="Z275" s="34" t="s">
        <v>260</v>
      </c>
      <c r="AA275" s="34" t="s">
        <v>274</v>
      </c>
      <c r="AB275" s="34" t="s">
        <v>89</v>
      </c>
      <c r="AC275" s="2">
        <v>196</v>
      </c>
      <c r="AD275" s="31" t="s">
        <v>2064</v>
      </c>
      <c r="AE275" s="31">
        <v>40</v>
      </c>
      <c r="AF275" s="2"/>
      <c r="AG275" s="26"/>
      <c r="AH275" s="54">
        <v>19970531</v>
      </c>
      <c r="AI275" s="54">
        <v>19970531</v>
      </c>
      <c r="AJ275" s="72" t="s">
        <v>1413</v>
      </c>
      <c r="AK275" s="20">
        <v>1102500</v>
      </c>
      <c r="AL275" s="160">
        <v>17</v>
      </c>
      <c r="AM275" s="90" t="s">
        <v>2065</v>
      </c>
      <c r="AN275" s="90" t="s">
        <v>2066</v>
      </c>
      <c r="AO275" s="95">
        <v>37500</v>
      </c>
      <c r="AP275" s="37">
        <v>32</v>
      </c>
      <c r="AQ275" s="90" t="s">
        <v>1480</v>
      </c>
      <c r="AR275" s="126">
        <v>1200000</v>
      </c>
      <c r="AS275" s="37"/>
      <c r="AT275" s="90">
        <v>1200000</v>
      </c>
      <c r="AU275" s="90">
        <v>1102500</v>
      </c>
      <c r="AV275" s="34" t="s">
        <v>265</v>
      </c>
      <c r="AW275" s="34" t="s">
        <v>20</v>
      </c>
      <c r="AX275" s="34" t="s">
        <v>1125</v>
      </c>
      <c r="AY275" s="34" t="s">
        <v>493</v>
      </c>
      <c r="AZ275" s="34" t="s">
        <v>521</v>
      </c>
      <c r="BA275" s="212"/>
      <c r="BB275" s="212"/>
      <c r="BC275" s="212"/>
      <c r="BD275" s="34"/>
      <c r="BE275" s="34"/>
      <c r="BF275" s="20"/>
      <c r="BG275" s="20"/>
      <c r="BH275" s="20"/>
      <c r="BI275" s="20"/>
      <c r="BJ275" s="20"/>
    </row>
    <row r="276" spans="2:62" ht="24" customHeight="1">
      <c r="B276" s="5"/>
      <c r="C276" s="6"/>
      <c r="D276" s="17"/>
      <c r="E276" s="2"/>
      <c r="F276" s="34" t="s">
        <v>1553</v>
      </c>
      <c r="G276" s="34" t="s">
        <v>2059</v>
      </c>
      <c r="H276" s="2">
        <v>20</v>
      </c>
      <c r="I276" s="2"/>
      <c r="J276" s="2" t="s">
        <v>2060</v>
      </c>
      <c r="K276" s="2" t="s">
        <v>2061</v>
      </c>
      <c r="L276" s="2">
        <v>30</v>
      </c>
      <c r="M276" s="31">
        <v>3210223</v>
      </c>
      <c r="N276" s="31" t="s">
        <v>1207</v>
      </c>
      <c r="O276" s="31" t="s">
        <v>1208</v>
      </c>
      <c r="P276" s="31" t="s">
        <v>1265</v>
      </c>
      <c r="Q276" s="31" t="s">
        <v>1266</v>
      </c>
      <c r="R276" s="2" t="s">
        <v>2109</v>
      </c>
      <c r="S276" s="31" t="s">
        <v>2110</v>
      </c>
      <c r="T276" s="2">
        <v>11</v>
      </c>
      <c r="U276" s="31" t="s">
        <v>440</v>
      </c>
      <c r="V276" s="31" t="s">
        <v>1203</v>
      </c>
      <c r="W276" s="2">
        <v>100</v>
      </c>
      <c r="X276" s="31" t="s">
        <v>1558</v>
      </c>
      <c r="Y276" s="34" t="s">
        <v>14</v>
      </c>
      <c r="Z276" s="34" t="s">
        <v>260</v>
      </c>
      <c r="AA276" s="34" t="s">
        <v>274</v>
      </c>
      <c r="AB276" s="34" t="s">
        <v>89</v>
      </c>
      <c r="AC276" s="2">
        <v>196</v>
      </c>
      <c r="AD276" s="31" t="s">
        <v>2064</v>
      </c>
      <c r="AE276" s="31">
        <v>40</v>
      </c>
      <c r="AF276" s="2"/>
      <c r="AG276" s="26"/>
      <c r="AH276" s="54">
        <v>19970614</v>
      </c>
      <c r="AI276" s="54">
        <v>19970614</v>
      </c>
      <c r="AJ276" s="72" t="s">
        <v>1413</v>
      </c>
      <c r="AK276" s="20">
        <v>525000</v>
      </c>
      <c r="AL276" s="160">
        <v>17</v>
      </c>
      <c r="AM276" s="90" t="s">
        <v>2065</v>
      </c>
      <c r="AN276" s="90" t="s">
        <v>2066</v>
      </c>
      <c r="AO276" s="95">
        <v>37500</v>
      </c>
      <c r="AP276" s="37">
        <v>15</v>
      </c>
      <c r="AQ276" s="90" t="s">
        <v>1480</v>
      </c>
      <c r="AR276" s="126">
        <v>562500</v>
      </c>
      <c r="AS276" s="37"/>
      <c r="AT276" s="90">
        <v>562500</v>
      </c>
      <c r="AU276" s="90">
        <v>525000</v>
      </c>
      <c r="AV276" s="34" t="s">
        <v>265</v>
      </c>
      <c r="AW276" s="34" t="s">
        <v>20</v>
      </c>
      <c r="AX276" s="34" t="s">
        <v>1125</v>
      </c>
      <c r="AY276" s="34" t="s">
        <v>493</v>
      </c>
      <c r="AZ276" s="34" t="s">
        <v>521</v>
      </c>
      <c r="BA276" s="212"/>
      <c r="BB276" s="212"/>
      <c r="BC276" s="212"/>
      <c r="BD276" s="34"/>
      <c r="BE276" s="34"/>
      <c r="BF276" s="20"/>
      <c r="BG276" s="20"/>
      <c r="BH276" s="20"/>
      <c r="BI276" s="20"/>
      <c r="BJ276" s="20"/>
    </row>
    <row r="277" spans="2:62" ht="24" customHeight="1">
      <c r="B277" s="5"/>
      <c r="C277" s="6"/>
      <c r="D277" s="17"/>
      <c r="E277" s="2"/>
      <c r="F277" s="34" t="s">
        <v>1553</v>
      </c>
      <c r="G277" s="34" t="s">
        <v>2059</v>
      </c>
      <c r="H277" s="2">
        <v>21</v>
      </c>
      <c r="I277" s="2"/>
      <c r="J277" s="2" t="s">
        <v>2060</v>
      </c>
      <c r="K277" s="2" t="s">
        <v>2061</v>
      </c>
      <c r="L277" s="2">
        <v>23</v>
      </c>
      <c r="M277" s="31">
        <v>3210221</v>
      </c>
      <c r="N277" s="31" t="s">
        <v>1207</v>
      </c>
      <c r="O277" s="31" t="s">
        <v>1208</v>
      </c>
      <c r="P277" s="31" t="s">
        <v>1251</v>
      </c>
      <c r="Q277" s="31" t="s">
        <v>1252</v>
      </c>
      <c r="R277" s="2" t="s">
        <v>2111</v>
      </c>
      <c r="S277" s="31" t="s">
        <v>2112</v>
      </c>
      <c r="T277" s="2">
        <v>11</v>
      </c>
      <c r="U277" s="31" t="s">
        <v>440</v>
      </c>
      <c r="V277" s="31" t="s">
        <v>1203</v>
      </c>
      <c r="W277" s="2">
        <v>100</v>
      </c>
      <c r="X277" s="31" t="s">
        <v>1558</v>
      </c>
      <c r="Y277" s="34" t="s">
        <v>14</v>
      </c>
      <c r="Z277" s="34" t="s">
        <v>260</v>
      </c>
      <c r="AA277" s="34" t="s">
        <v>274</v>
      </c>
      <c r="AB277" s="34" t="s">
        <v>89</v>
      </c>
      <c r="AC277" s="2">
        <v>196</v>
      </c>
      <c r="AD277" s="31" t="s">
        <v>2064</v>
      </c>
      <c r="AE277" s="31">
        <v>40</v>
      </c>
      <c r="AF277" s="2"/>
      <c r="AG277" s="26"/>
      <c r="AH277" s="54">
        <v>19970712</v>
      </c>
      <c r="AI277" s="54">
        <v>19970712</v>
      </c>
      <c r="AJ277" s="72" t="s">
        <v>1413</v>
      </c>
      <c r="AK277" s="20">
        <v>1260000</v>
      </c>
      <c r="AL277" s="160">
        <v>17</v>
      </c>
      <c r="AM277" s="90" t="s">
        <v>2065</v>
      </c>
      <c r="AN277" s="90" t="s">
        <v>2066</v>
      </c>
      <c r="AO277" s="95">
        <v>37500</v>
      </c>
      <c r="AP277" s="37">
        <v>37</v>
      </c>
      <c r="AQ277" s="90" t="s">
        <v>1480</v>
      </c>
      <c r="AR277" s="126">
        <v>1387500</v>
      </c>
      <c r="AS277" s="37"/>
      <c r="AT277" s="90">
        <v>1387500</v>
      </c>
      <c r="AU277" s="90">
        <v>1260000</v>
      </c>
      <c r="AV277" s="34" t="s">
        <v>265</v>
      </c>
      <c r="AW277" s="34" t="s">
        <v>20</v>
      </c>
      <c r="AX277" s="34" t="s">
        <v>1125</v>
      </c>
      <c r="AY277" s="34" t="s">
        <v>493</v>
      </c>
      <c r="AZ277" s="34" t="s">
        <v>521</v>
      </c>
      <c r="BA277" s="212"/>
      <c r="BB277" s="212"/>
      <c r="BC277" s="212"/>
      <c r="BD277" s="34"/>
      <c r="BE277" s="34"/>
      <c r="BF277" s="20"/>
      <c r="BG277" s="20"/>
      <c r="BH277" s="20"/>
      <c r="BI277" s="20"/>
      <c r="BJ277" s="20"/>
    </row>
    <row r="278" spans="2:62" ht="24" customHeight="1">
      <c r="B278" s="5"/>
      <c r="C278" s="6"/>
      <c r="D278" s="17"/>
      <c r="E278" s="2"/>
      <c r="F278" s="34" t="s">
        <v>1553</v>
      </c>
      <c r="G278" s="34" t="s">
        <v>2059</v>
      </c>
      <c r="H278" s="2">
        <v>22</v>
      </c>
      <c r="I278" s="2"/>
      <c r="J278" s="2" t="s">
        <v>2060</v>
      </c>
      <c r="K278" s="2" t="s">
        <v>2061</v>
      </c>
      <c r="L278" s="2">
        <v>16</v>
      </c>
      <c r="M278" s="31">
        <v>3210228</v>
      </c>
      <c r="N278" s="31" t="s">
        <v>1207</v>
      </c>
      <c r="O278" s="31" t="s">
        <v>1208</v>
      </c>
      <c r="P278" s="31" t="s">
        <v>1237</v>
      </c>
      <c r="Q278" s="31" t="s">
        <v>1238</v>
      </c>
      <c r="R278" s="2" t="s">
        <v>2113</v>
      </c>
      <c r="S278" s="31" t="s">
        <v>2114</v>
      </c>
      <c r="T278" s="2">
        <v>11</v>
      </c>
      <c r="U278" s="31" t="s">
        <v>440</v>
      </c>
      <c r="V278" s="31" t="s">
        <v>1203</v>
      </c>
      <c r="W278" s="2">
        <v>100</v>
      </c>
      <c r="X278" s="31" t="s">
        <v>1558</v>
      </c>
      <c r="Y278" s="34" t="s">
        <v>14</v>
      </c>
      <c r="Z278" s="34" t="s">
        <v>260</v>
      </c>
      <c r="AA278" s="34" t="s">
        <v>274</v>
      </c>
      <c r="AB278" s="34" t="s">
        <v>89</v>
      </c>
      <c r="AC278" s="2">
        <v>196</v>
      </c>
      <c r="AD278" s="31" t="s">
        <v>2064</v>
      </c>
      <c r="AE278" s="31">
        <v>40</v>
      </c>
      <c r="AF278" s="2"/>
      <c r="AG278" s="26"/>
      <c r="AH278" s="54">
        <v>19970810</v>
      </c>
      <c r="AI278" s="54">
        <v>19970810</v>
      </c>
      <c r="AJ278" s="72" t="s">
        <v>1413</v>
      </c>
      <c r="AK278" s="20">
        <v>1207500</v>
      </c>
      <c r="AL278" s="160">
        <v>17</v>
      </c>
      <c r="AM278" s="90" t="s">
        <v>2065</v>
      </c>
      <c r="AN278" s="90" t="s">
        <v>2066</v>
      </c>
      <c r="AO278" s="95">
        <v>37500</v>
      </c>
      <c r="AP278" s="37">
        <v>35</v>
      </c>
      <c r="AQ278" s="90" t="s">
        <v>1480</v>
      </c>
      <c r="AR278" s="126">
        <v>1312500</v>
      </c>
      <c r="AS278" s="37"/>
      <c r="AT278" s="90">
        <v>1312500</v>
      </c>
      <c r="AU278" s="90">
        <v>1207500</v>
      </c>
      <c r="AV278" s="34" t="s">
        <v>265</v>
      </c>
      <c r="AW278" s="34" t="s">
        <v>20</v>
      </c>
      <c r="AX278" s="34" t="s">
        <v>1125</v>
      </c>
      <c r="AY278" s="34" t="s">
        <v>493</v>
      </c>
      <c r="AZ278" s="34" t="s">
        <v>521</v>
      </c>
      <c r="BA278" s="212"/>
      <c r="BB278" s="212"/>
      <c r="BC278" s="212"/>
      <c r="BD278" s="34"/>
      <c r="BE278" s="34"/>
      <c r="BF278" s="20"/>
      <c r="BG278" s="20"/>
      <c r="BH278" s="20"/>
      <c r="BI278" s="20"/>
      <c r="BJ278" s="20"/>
    </row>
    <row r="279" spans="2:62" ht="24" customHeight="1">
      <c r="B279" s="5"/>
      <c r="C279" s="6"/>
      <c r="D279" s="17"/>
      <c r="E279" s="2"/>
      <c r="F279" s="34" t="s">
        <v>1553</v>
      </c>
      <c r="G279" s="34" t="s">
        <v>2059</v>
      </c>
      <c r="H279" s="2">
        <v>23</v>
      </c>
      <c r="I279" s="2"/>
      <c r="J279" s="2" t="s">
        <v>2060</v>
      </c>
      <c r="K279" s="2" t="s">
        <v>2061</v>
      </c>
      <c r="L279" s="2">
        <v>19</v>
      </c>
      <c r="M279" s="31">
        <v>3210232</v>
      </c>
      <c r="N279" s="31" t="s">
        <v>1207</v>
      </c>
      <c r="O279" s="31" t="s">
        <v>1208</v>
      </c>
      <c r="P279" s="31" t="s">
        <v>1243</v>
      </c>
      <c r="Q279" s="31" t="s">
        <v>1244</v>
      </c>
      <c r="R279" s="2" t="s">
        <v>2115</v>
      </c>
      <c r="S279" s="31" t="s">
        <v>2116</v>
      </c>
      <c r="T279" s="2">
        <v>11</v>
      </c>
      <c r="U279" s="31" t="s">
        <v>440</v>
      </c>
      <c r="V279" s="31" t="s">
        <v>1203</v>
      </c>
      <c r="W279" s="2">
        <v>100</v>
      </c>
      <c r="X279" s="31" t="s">
        <v>1558</v>
      </c>
      <c r="Y279" s="34" t="s">
        <v>14</v>
      </c>
      <c r="Z279" s="34" t="s">
        <v>260</v>
      </c>
      <c r="AA279" s="34" t="s">
        <v>274</v>
      </c>
      <c r="AB279" s="34" t="s">
        <v>89</v>
      </c>
      <c r="AC279" s="2">
        <v>196</v>
      </c>
      <c r="AD279" s="31" t="s">
        <v>2064</v>
      </c>
      <c r="AE279" s="31">
        <v>40</v>
      </c>
      <c r="AF279" s="2"/>
      <c r="AG279" s="26"/>
      <c r="AH279" s="54">
        <v>19980220</v>
      </c>
      <c r="AI279" s="54">
        <v>19980220</v>
      </c>
      <c r="AJ279" s="72" t="s">
        <v>1413</v>
      </c>
      <c r="AK279" s="20">
        <v>1207500</v>
      </c>
      <c r="AL279" s="160">
        <v>17</v>
      </c>
      <c r="AM279" s="90" t="s">
        <v>2065</v>
      </c>
      <c r="AN279" s="90" t="s">
        <v>2066</v>
      </c>
      <c r="AO279" s="95">
        <v>37500</v>
      </c>
      <c r="AP279" s="37">
        <v>36</v>
      </c>
      <c r="AQ279" s="90" t="s">
        <v>1480</v>
      </c>
      <c r="AR279" s="126">
        <v>1350000</v>
      </c>
      <c r="AS279" s="37"/>
      <c r="AT279" s="90">
        <v>1350000</v>
      </c>
      <c r="AU279" s="90">
        <v>1207500</v>
      </c>
      <c r="AV279" s="34" t="s">
        <v>265</v>
      </c>
      <c r="AW279" s="34" t="s">
        <v>20</v>
      </c>
      <c r="AX279" s="34" t="s">
        <v>1125</v>
      </c>
      <c r="AY279" s="34" t="s">
        <v>493</v>
      </c>
      <c r="AZ279" s="34" t="s">
        <v>521</v>
      </c>
      <c r="BA279" s="212"/>
      <c r="BB279" s="212"/>
      <c r="BC279" s="212"/>
      <c r="BD279" s="34"/>
      <c r="BE279" s="34"/>
      <c r="BF279" s="20"/>
      <c r="BG279" s="20"/>
      <c r="BH279" s="20"/>
      <c r="BI279" s="20"/>
      <c r="BJ279" s="20"/>
    </row>
    <row r="280" spans="2:62" ht="24" customHeight="1">
      <c r="B280" s="5"/>
      <c r="C280" s="6"/>
      <c r="D280" s="17"/>
      <c r="E280" s="2"/>
      <c r="F280" s="34" t="s">
        <v>1553</v>
      </c>
      <c r="G280" s="34" t="s">
        <v>2059</v>
      </c>
      <c r="H280" s="2">
        <v>24</v>
      </c>
      <c r="I280" s="2"/>
      <c r="J280" s="2" t="s">
        <v>2060</v>
      </c>
      <c r="K280" s="2" t="s">
        <v>2061</v>
      </c>
      <c r="L280" s="2">
        <v>6</v>
      </c>
      <c r="M280" s="31">
        <v>3210224</v>
      </c>
      <c r="N280" s="31" t="s">
        <v>1207</v>
      </c>
      <c r="O280" s="31" t="s">
        <v>1208</v>
      </c>
      <c r="P280" s="31" t="s">
        <v>1219</v>
      </c>
      <c r="Q280" s="31" t="s">
        <v>1220</v>
      </c>
      <c r="R280" s="2" t="s">
        <v>2117</v>
      </c>
      <c r="S280" s="31" t="s">
        <v>2118</v>
      </c>
      <c r="T280" s="2">
        <v>11</v>
      </c>
      <c r="U280" s="31" t="s">
        <v>440</v>
      </c>
      <c r="V280" s="31" t="s">
        <v>1203</v>
      </c>
      <c r="W280" s="2">
        <v>100</v>
      </c>
      <c r="X280" s="31" t="s">
        <v>1558</v>
      </c>
      <c r="Y280" s="34" t="s">
        <v>14</v>
      </c>
      <c r="Z280" s="34" t="s">
        <v>260</v>
      </c>
      <c r="AA280" s="34" t="s">
        <v>274</v>
      </c>
      <c r="AB280" s="34" t="s">
        <v>89</v>
      </c>
      <c r="AC280" s="2">
        <v>196</v>
      </c>
      <c r="AD280" s="31" t="s">
        <v>2064</v>
      </c>
      <c r="AE280" s="31">
        <v>40</v>
      </c>
      <c r="AF280" s="2"/>
      <c r="AG280" s="26"/>
      <c r="AH280" s="54">
        <v>19960630</v>
      </c>
      <c r="AI280" s="54">
        <v>19960630</v>
      </c>
      <c r="AJ280" s="72" t="s">
        <v>1413</v>
      </c>
      <c r="AK280" s="20">
        <v>1236000</v>
      </c>
      <c r="AL280" s="160">
        <v>17</v>
      </c>
      <c r="AM280" s="90" t="s">
        <v>2065</v>
      </c>
      <c r="AN280" s="90" t="s">
        <v>2066</v>
      </c>
      <c r="AO280" s="95">
        <v>37500</v>
      </c>
      <c r="AP280" s="37">
        <v>36</v>
      </c>
      <c r="AQ280" s="90" t="s">
        <v>1480</v>
      </c>
      <c r="AR280" s="126">
        <v>1350000</v>
      </c>
      <c r="AS280" s="37"/>
      <c r="AT280" s="90">
        <v>1350000</v>
      </c>
      <c r="AU280" s="90">
        <v>1236000</v>
      </c>
      <c r="AV280" s="34" t="s">
        <v>265</v>
      </c>
      <c r="AW280" s="34" t="s">
        <v>20</v>
      </c>
      <c r="AX280" s="34" t="s">
        <v>1125</v>
      </c>
      <c r="AY280" s="34" t="s">
        <v>493</v>
      </c>
      <c r="AZ280" s="34" t="s">
        <v>521</v>
      </c>
      <c r="BA280" s="212"/>
      <c r="BB280" s="212"/>
      <c r="BC280" s="212"/>
      <c r="BD280" s="34"/>
      <c r="BE280" s="34"/>
      <c r="BF280" s="20"/>
      <c r="BG280" s="20"/>
      <c r="BH280" s="20"/>
      <c r="BI280" s="20"/>
      <c r="BJ280" s="20"/>
    </row>
    <row r="281" spans="2:62" ht="24" customHeight="1">
      <c r="B281" s="5"/>
      <c r="C281" s="6"/>
      <c r="D281" s="17"/>
      <c r="E281" s="2"/>
      <c r="F281" s="34" t="s">
        <v>1553</v>
      </c>
      <c r="G281" s="34" t="s">
        <v>2059</v>
      </c>
      <c r="H281" s="2">
        <v>25</v>
      </c>
      <c r="I281" s="2"/>
      <c r="J281" s="2" t="s">
        <v>2060</v>
      </c>
      <c r="K281" s="2" t="s">
        <v>2061</v>
      </c>
      <c r="L281" s="2">
        <v>12</v>
      </c>
      <c r="M281" s="31">
        <v>3210203</v>
      </c>
      <c r="N281" s="31" t="s">
        <v>1207</v>
      </c>
      <c r="O281" s="31" t="s">
        <v>1208</v>
      </c>
      <c r="P281" s="31" t="s">
        <v>1229</v>
      </c>
      <c r="Q281" s="31" t="s">
        <v>1230</v>
      </c>
      <c r="R281" s="2" t="s">
        <v>2119</v>
      </c>
      <c r="S281" s="31" t="s">
        <v>2120</v>
      </c>
      <c r="T281" s="2">
        <v>11</v>
      </c>
      <c r="U281" s="31" t="s">
        <v>440</v>
      </c>
      <c r="V281" s="31" t="s">
        <v>1203</v>
      </c>
      <c r="W281" s="2">
        <v>100</v>
      </c>
      <c r="X281" s="31" t="s">
        <v>1558</v>
      </c>
      <c r="Y281" s="34" t="s">
        <v>14</v>
      </c>
      <c r="Z281" s="34" t="s">
        <v>260</v>
      </c>
      <c r="AA281" s="34" t="s">
        <v>274</v>
      </c>
      <c r="AB281" s="34" t="s">
        <v>89</v>
      </c>
      <c r="AC281" s="2">
        <v>196</v>
      </c>
      <c r="AD281" s="31" t="s">
        <v>2064</v>
      </c>
      <c r="AE281" s="31">
        <v>40</v>
      </c>
      <c r="AF281" s="2"/>
      <c r="AG281" s="26"/>
      <c r="AH281" s="54">
        <v>19961010</v>
      </c>
      <c r="AI281" s="54">
        <v>19961010</v>
      </c>
      <c r="AJ281" s="72" t="s">
        <v>1413</v>
      </c>
      <c r="AK281" s="20">
        <v>721000</v>
      </c>
      <c r="AL281" s="160">
        <v>17</v>
      </c>
      <c r="AM281" s="90" t="s">
        <v>2065</v>
      </c>
      <c r="AN281" s="90" t="s">
        <v>2066</v>
      </c>
      <c r="AO281" s="95">
        <v>37500</v>
      </c>
      <c r="AP281" s="37">
        <v>21</v>
      </c>
      <c r="AQ281" s="90" t="s">
        <v>1480</v>
      </c>
      <c r="AR281" s="126">
        <v>787500</v>
      </c>
      <c r="AS281" s="37"/>
      <c r="AT281" s="90">
        <v>787500</v>
      </c>
      <c r="AU281" s="90">
        <v>721000</v>
      </c>
      <c r="AV281" s="34" t="s">
        <v>265</v>
      </c>
      <c r="AW281" s="34" t="s">
        <v>20</v>
      </c>
      <c r="AX281" s="34" t="s">
        <v>1125</v>
      </c>
      <c r="AY281" s="34" t="s">
        <v>493</v>
      </c>
      <c r="AZ281" s="34" t="s">
        <v>521</v>
      </c>
      <c r="BA281" s="212"/>
      <c r="BB281" s="212"/>
      <c r="BC281" s="212"/>
      <c r="BD281" s="34"/>
      <c r="BE281" s="34"/>
      <c r="BF281" s="20"/>
      <c r="BG281" s="20"/>
      <c r="BH281" s="20"/>
      <c r="BI281" s="20"/>
      <c r="BJ281" s="20"/>
    </row>
    <row r="282" spans="2:62" ht="24" customHeight="1">
      <c r="B282" s="5"/>
      <c r="C282" s="6"/>
      <c r="D282" s="17"/>
      <c r="E282" s="2"/>
      <c r="F282" s="34" t="s">
        <v>1553</v>
      </c>
      <c r="G282" s="34" t="s">
        <v>2059</v>
      </c>
      <c r="H282" s="2">
        <v>26</v>
      </c>
      <c r="I282" s="2"/>
      <c r="J282" s="2" t="s">
        <v>2060</v>
      </c>
      <c r="K282" s="2" t="s">
        <v>2061</v>
      </c>
      <c r="L282" s="2">
        <v>17</v>
      </c>
      <c r="M282" s="31">
        <v>3210226</v>
      </c>
      <c r="N282" s="31" t="s">
        <v>1207</v>
      </c>
      <c r="O282" s="31" t="s">
        <v>1208</v>
      </c>
      <c r="P282" s="31" t="s">
        <v>1239</v>
      </c>
      <c r="Q282" s="31" t="s">
        <v>1240</v>
      </c>
      <c r="R282" s="2" t="s">
        <v>2121</v>
      </c>
      <c r="S282" s="31" t="s">
        <v>2122</v>
      </c>
      <c r="T282" s="2">
        <v>11</v>
      </c>
      <c r="U282" s="31" t="s">
        <v>440</v>
      </c>
      <c r="V282" s="31" t="s">
        <v>1203</v>
      </c>
      <c r="W282" s="2">
        <v>100</v>
      </c>
      <c r="X282" s="31" t="s">
        <v>1558</v>
      </c>
      <c r="Y282" s="34" t="s">
        <v>14</v>
      </c>
      <c r="Z282" s="34" t="s">
        <v>260</v>
      </c>
      <c r="AA282" s="34" t="s">
        <v>274</v>
      </c>
      <c r="AB282" s="34" t="s">
        <v>89</v>
      </c>
      <c r="AC282" s="2">
        <v>225</v>
      </c>
      <c r="AD282" s="31" t="s">
        <v>1541</v>
      </c>
      <c r="AE282" s="31">
        <v>10</v>
      </c>
      <c r="AF282" s="2"/>
      <c r="AG282" s="26"/>
      <c r="AH282" s="54">
        <v>19960111</v>
      </c>
      <c r="AI282" s="54">
        <v>19960111</v>
      </c>
      <c r="AJ282" s="72" t="s">
        <v>1413</v>
      </c>
      <c r="AK282" s="20">
        <v>16068000</v>
      </c>
      <c r="AL282" s="160">
        <v>17</v>
      </c>
      <c r="AM282" s="90" t="s">
        <v>2065</v>
      </c>
      <c r="AN282" s="90" t="s">
        <v>2066</v>
      </c>
      <c r="AO282" s="95">
        <v>37500</v>
      </c>
      <c r="AP282" s="37">
        <v>471</v>
      </c>
      <c r="AQ282" s="90" t="s">
        <v>1480</v>
      </c>
      <c r="AR282" s="126">
        <v>17662500</v>
      </c>
      <c r="AS282" s="37"/>
      <c r="AT282" s="90">
        <v>17662500</v>
      </c>
      <c r="AU282" s="90">
        <v>16068000</v>
      </c>
      <c r="AV282" s="34" t="s">
        <v>265</v>
      </c>
      <c r="AW282" s="34" t="s">
        <v>20</v>
      </c>
      <c r="AX282" s="34" t="s">
        <v>1125</v>
      </c>
      <c r="AY282" s="34" t="s">
        <v>493</v>
      </c>
      <c r="AZ282" s="34" t="s">
        <v>521</v>
      </c>
      <c r="BA282" s="212"/>
      <c r="BB282" s="212"/>
      <c r="BC282" s="212"/>
      <c r="BD282" s="34"/>
      <c r="BE282" s="34"/>
      <c r="BF282" s="20"/>
      <c r="BG282" s="20"/>
      <c r="BH282" s="20"/>
      <c r="BI282" s="20"/>
      <c r="BJ282" s="20"/>
    </row>
    <row r="283" spans="2:62" ht="24" customHeight="1">
      <c r="B283" s="5"/>
      <c r="C283" s="6"/>
      <c r="D283" s="17"/>
      <c r="E283" s="2"/>
      <c r="F283" s="34" t="s">
        <v>1553</v>
      </c>
      <c r="G283" s="34" t="s">
        <v>2059</v>
      </c>
      <c r="H283" s="2">
        <v>27</v>
      </c>
      <c r="I283" s="2"/>
      <c r="J283" s="2" t="s">
        <v>2060</v>
      </c>
      <c r="K283" s="2" t="s">
        <v>2061</v>
      </c>
      <c r="L283" s="2">
        <v>27</v>
      </c>
      <c r="M283" s="31">
        <v>3210215</v>
      </c>
      <c r="N283" s="31" t="s">
        <v>1207</v>
      </c>
      <c r="O283" s="31" t="s">
        <v>1208</v>
      </c>
      <c r="P283" s="31" t="s">
        <v>1259</v>
      </c>
      <c r="Q283" s="31" t="s">
        <v>1260</v>
      </c>
      <c r="R283" s="2" t="s">
        <v>2123</v>
      </c>
      <c r="S283" s="31" t="s">
        <v>2124</v>
      </c>
      <c r="T283" s="2">
        <v>11</v>
      </c>
      <c r="U283" s="31" t="s">
        <v>440</v>
      </c>
      <c r="V283" s="31" t="s">
        <v>1203</v>
      </c>
      <c r="W283" s="2">
        <v>100</v>
      </c>
      <c r="X283" s="31" t="s">
        <v>1558</v>
      </c>
      <c r="Y283" s="34" t="s">
        <v>14</v>
      </c>
      <c r="Z283" s="34" t="s">
        <v>260</v>
      </c>
      <c r="AA283" s="34" t="s">
        <v>274</v>
      </c>
      <c r="AB283" s="34" t="s">
        <v>89</v>
      </c>
      <c r="AC283" s="2">
        <v>196</v>
      </c>
      <c r="AD283" s="31" t="s">
        <v>2064</v>
      </c>
      <c r="AE283" s="31">
        <v>40</v>
      </c>
      <c r="AF283" s="2"/>
      <c r="AG283" s="26"/>
      <c r="AH283" s="54">
        <v>19940701</v>
      </c>
      <c r="AI283" s="54">
        <v>19940701</v>
      </c>
      <c r="AJ283" s="72" t="s">
        <v>1413</v>
      </c>
      <c r="AK283" s="20">
        <v>865200</v>
      </c>
      <c r="AL283" s="160">
        <v>17</v>
      </c>
      <c r="AM283" s="90" t="s">
        <v>2065</v>
      </c>
      <c r="AN283" s="90" t="s">
        <v>2066</v>
      </c>
      <c r="AO283" s="95">
        <v>37500</v>
      </c>
      <c r="AP283" s="37">
        <v>25</v>
      </c>
      <c r="AQ283" s="90" t="s">
        <v>1480</v>
      </c>
      <c r="AR283" s="126">
        <v>937500</v>
      </c>
      <c r="AS283" s="37"/>
      <c r="AT283" s="90">
        <v>937500</v>
      </c>
      <c r="AU283" s="90">
        <v>865200</v>
      </c>
      <c r="AV283" s="34" t="s">
        <v>265</v>
      </c>
      <c r="AW283" s="34" t="s">
        <v>20</v>
      </c>
      <c r="AX283" s="34" t="s">
        <v>1125</v>
      </c>
      <c r="AY283" s="34" t="s">
        <v>493</v>
      </c>
      <c r="AZ283" s="34" t="s">
        <v>521</v>
      </c>
      <c r="BA283" s="212"/>
      <c r="BB283" s="212"/>
      <c r="BC283" s="212"/>
      <c r="BD283" s="34"/>
      <c r="BE283" s="34"/>
      <c r="BF283" s="20"/>
      <c r="BG283" s="20"/>
      <c r="BH283" s="20"/>
      <c r="BI283" s="20"/>
      <c r="BJ283" s="20"/>
    </row>
    <row r="284" spans="2:62" ht="24" customHeight="1">
      <c r="B284" s="5"/>
      <c r="C284" s="6"/>
      <c r="D284" s="17"/>
      <c r="E284" s="2"/>
      <c r="F284" s="34" t="s">
        <v>1553</v>
      </c>
      <c r="G284" s="34" t="s">
        <v>2059</v>
      </c>
      <c r="H284" s="2">
        <v>28</v>
      </c>
      <c r="I284" s="2"/>
      <c r="J284" s="2" t="s">
        <v>2060</v>
      </c>
      <c r="K284" s="2" t="s">
        <v>2061</v>
      </c>
      <c r="L284" s="2">
        <v>26</v>
      </c>
      <c r="M284" s="31">
        <v>3210214</v>
      </c>
      <c r="N284" s="31" t="s">
        <v>1207</v>
      </c>
      <c r="O284" s="31" t="s">
        <v>1208</v>
      </c>
      <c r="P284" s="31" t="s">
        <v>1257</v>
      </c>
      <c r="Q284" s="31" t="s">
        <v>1258</v>
      </c>
      <c r="R284" s="2" t="s">
        <v>2125</v>
      </c>
      <c r="S284" s="31" t="s">
        <v>2126</v>
      </c>
      <c r="T284" s="2">
        <v>11</v>
      </c>
      <c r="U284" s="31" t="s">
        <v>440</v>
      </c>
      <c r="V284" s="31" t="s">
        <v>1203</v>
      </c>
      <c r="W284" s="2">
        <v>100</v>
      </c>
      <c r="X284" s="31" t="s">
        <v>1558</v>
      </c>
      <c r="Y284" s="34" t="s">
        <v>14</v>
      </c>
      <c r="Z284" s="34" t="s">
        <v>260</v>
      </c>
      <c r="AA284" s="34" t="s">
        <v>274</v>
      </c>
      <c r="AB284" s="34" t="s">
        <v>89</v>
      </c>
      <c r="AC284" s="2">
        <v>196</v>
      </c>
      <c r="AD284" s="31" t="s">
        <v>2064</v>
      </c>
      <c r="AE284" s="31">
        <v>40</v>
      </c>
      <c r="AF284" s="2"/>
      <c r="AG284" s="26"/>
      <c r="AH284" s="54">
        <v>19941208</v>
      </c>
      <c r="AI284" s="54">
        <v>19941208</v>
      </c>
      <c r="AJ284" s="72" t="s">
        <v>1413</v>
      </c>
      <c r="AK284" s="20">
        <v>30807300</v>
      </c>
      <c r="AL284" s="160">
        <v>17</v>
      </c>
      <c r="AM284" s="90" t="s">
        <v>2065</v>
      </c>
      <c r="AN284" s="90" t="s">
        <v>2066</v>
      </c>
      <c r="AO284" s="95">
        <v>37500</v>
      </c>
      <c r="AP284" s="37">
        <v>906</v>
      </c>
      <c r="AQ284" s="90" t="s">
        <v>1480</v>
      </c>
      <c r="AR284" s="126">
        <v>33975000</v>
      </c>
      <c r="AS284" s="37"/>
      <c r="AT284" s="90">
        <v>33975000</v>
      </c>
      <c r="AU284" s="90">
        <v>30807300</v>
      </c>
      <c r="AV284" s="34" t="s">
        <v>265</v>
      </c>
      <c r="AW284" s="34" t="s">
        <v>20</v>
      </c>
      <c r="AX284" s="34" t="s">
        <v>1125</v>
      </c>
      <c r="AY284" s="34" t="s">
        <v>493</v>
      </c>
      <c r="AZ284" s="34" t="s">
        <v>521</v>
      </c>
      <c r="BA284" s="212"/>
      <c r="BB284" s="212"/>
      <c r="BC284" s="212"/>
      <c r="BD284" s="34"/>
      <c r="BE284" s="34"/>
      <c r="BF284" s="20"/>
      <c r="BG284" s="20"/>
      <c r="BH284" s="20"/>
      <c r="BI284" s="20"/>
      <c r="BJ284" s="20"/>
    </row>
    <row r="285" spans="2:62" ht="24" customHeight="1">
      <c r="B285" s="5"/>
      <c r="C285" s="6"/>
      <c r="D285" s="17"/>
      <c r="E285" s="2"/>
      <c r="F285" s="34" t="s">
        <v>1553</v>
      </c>
      <c r="G285" s="34" t="s">
        <v>2059</v>
      </c>
      <c r="H285" s="2">
        <v>29</v>
      </c>
      <c r="I285" s="2"/>
      <c r="J285" s="2" t="s">
        <v>2060</v>
      </c>
      <c r="K285" s="2" t="s">
        <v>2061</v>
      </c>
      <c r="L285" s="2">
        <v>24</v>
      </c>
      <c r="M285" s="31">
        <v>3210225</v>
      </c>
      <c r="N285" s="31" t="s">
        <v>1207</v>
      </c>
      <c r="O285" s="31" t="s">
        <v>1208</v>
      </c>
      <c r="P285" s="31" t="s">
        <v>1253</v>
      </c>
      <c r="Q285" s="31" t="s">
        <v>1254</v>
      </c>
      <c r="R285" s="2" t="s">
        <v>2696</v>
      </c>
      <c r="S285" s="31" t="s">
        <v>2127</v>
      </c>
      <c r="T285" s="2">
        <v>11</v>
      </c>
      <c r="U285" s="31" t="s">
        <v>440</v>
      </c>
      <c r="V285" s="31" t="s">
        <v>1203</v>
      </c>
      <c r="W285" s="2">
        <v>100</v>
      </c>
      <c r="X285" s="31" t="s">
        <v>1558</v>
      </c>
      <c r="Y285" s="34" t="s">
        <v>14</v>
      </c>
      <c r="Z285" s="34" t="s">
        <v>260</v>
      </c>
      <c r="AA285" s="34" t="s">
        <v>274</v>
      </c>
      <c r="AB285" s="34" t="s">
        <v>89</v>
      </c>
      <c r="AC285" s="2">
        <v>196</v>
      </c>
      <c r="AD285" s="31" t="s">
        <v>2064</v>
      </c>
      <c r="AE285" s="31">
        <v>40</v>
      </c>
      <c r="AF285" s="2"/>
      <c r="AG285" s="26"/>
      <c r="AH285" s="54">
        <v>20091021</v>
      </c>
      <c r="AI285" s="54">
        <v>20091021</v>
      </c>
      <c r="AJ285" s="72" t="s">
        <v>1413</v>
      </c>
      <c r="AK285" s="20">
        <v>4935000</v>
      </c>
      <c r="AL285" s="160">
        <v>17</v>
      </c>
      <c r="AM285" s="90" t="s">
        <v>2065</v>
      </c>
      <c r="AN285" s="90" t="s">
        <v>2066</v>
      </c>
      <c r="AO285" s="95">
        <v>37500</v>
      </c>
      <c r="AP285" s="37">
        <v>139</v>
      </c>
      <c r="AQ285" s="90" t="s">
        <v>1480</v>
      </c>
      <c r="AR285" s="126">
        <v>5212500</v>
      </c>
      <c r="AS285" s="37"/>
      <c r="AT285" s="90">
        <v>5212500</v>
      </c>
      <c r="AU285" s="90">
        <v>4935000</v>
      </c>
      <c r="AV285" s="34" t="s">
        <v>265</v>
      </c>
      <c r="AW285" s="34" t="s">
        <v>20</v>
      </c>
      <c r="AX285" s="34" t="s">
        <v>1125</v>
      </c>
      <c r="AY285" s="34" t="s">
        <v>493</v>
      </c>
      <c r="AZ285" s="34" t="s">
        <v>521</v>
      </c>
      <c r="BA285" s="212"/>
      <c r="BB285" s="212"/>
      <c r="BC285" s="212"/>
      <c r="BD285" s="34"/>
      <c r="BE285" s="34"/>
      <c r="BF285" s="20"/>
      <c r="BG285" s="20"/>
      <c r="BH285" s="20"/>
      <c r="BI285" s="20"/>
      <c r="BJ285" s="20"/>
    </row>
    <row r="286" spans="2:62" ht="24" customHeight="1">
      <c r="B286" s="5"/>
      <c r="C286" s="6"/>
      <c r="D286" s="17"/>
      <c r="E286" s="2"/>
      <c r="F286" s="34" t="s">
        <v>1553</v>
      </c>
      <c r="G286" s="34" t="s">
        <v>2059</v>
      </c>
      <c r="H286" s="2">
        <v>30</v>
      </c>
      <c r="I286" s="2"/>
      <c r="J286" s="2" t="s">
        <v>2060</v>
      </c>
      <c r="K286" s="2" t="s">
        <v>2061</v>
      </c>
      <c r="L286" s="2">
        <v>23</v>
      </c>
      <c r="M286" s="31">
        <v>3210221</v>
      </c>
      <c r="N286" s="31" t="s">
        <v>1207</v>
      </c>
      <c r="O286" s="31" t="s">
        <v>1208</v>
      </c>
      <c r="P286" s="31" t="s">
        <v>1251</v>
      </c>
      <c r="Q286" s="31" t="s">
        <v>1252</v>
      </c>
      <c r="R286" s="2" t="s">
        <v>2697</v>
      </c>
      <c r="S286" s="31" t="s">
        <v>2128</v>
      </c>
      <c r="T286" s="2">
        <v>11</v>
      </c>
      <c r="U286" s="31" t="s">
        <v>440</v>
      </c>
      <c r="V286" s="31" t="s">
        <v>1203</v>
      </c>
      <c r="W286" s="2">
        <v>100</v>
      </c>
      <c r="X286" s="31" t="s">
        <v>1558</v>
      </c>
      <c r="Y286" s="34" t="s">
        <v>14</v>
      </c>
      <c r="Z286" s="34" t="s">
        <v>260</v>
      </c>
      <c r="AA286" s="34" t="s">
        <v>274</v>
      </c>
      <c r="AB286" s="34" t="s">
        <v>89</v>
      </c>
      <c r="AC286" s="2">
        <v>196</v>
      </c>
      <c r="AD286" s="31" t="s">
        <v>2064</v>
      </c>
      <c r="AE286" s="31">
        <v>40</v>
      </c>
      <c r="AF286" s="2"/>
      <c r="AG286" s="26"/>
      <c r="AH286" s="54">
        <v>20100319</v>
      </c>
      <c r="AI286" s="54">
        <v>20100319</v>
      </c>
      <c r="AJ286" s="72" t="s">
        <v>1413</v>
      </c>
      <c r="AK286" s="20">
        <v>8757000</v>
      </c>
      <c r="AL286" s="160">
        <v>17</v>
      </c>
      <c r="AM286" s="90" t="s">
        <v>2065</v>
      </c>
      <c r="AN286" s="90" t="s">
        <v>2066</v>
      </c>
      <c r="AO286" s="95">
        <v>37500</v>
      </c>
      <c r="AP286" s="37">
        <v>246</v>
      </c>
      <c r="AQ286" s="90" t="s">
        <v>1480</v>
      </c>
      <c r="AR286" s="126">
        <v>9225000</v>
      </c>
      <c r="AS286" s="37"/>
      <c r="AT286" s="90">
        <v>9225000</v>
      </c>
      <c r="AU286" s="90">
        <v>8757000</v>
      </c>
      <c r="AV286" s="34" t="s">
        <v>265</v>
      </c>
      <c r="AW286" s="34" t="s">
        <v>20</v>
      </c>
      <c r="AX286" s="34" t="s">
        <v>1125</v>
      </c>
      <c r="AY286" s="34" t="s">
        <v>493</v>
      </c>
      <c r="AZ286" s="34" t="s">
        <v>521</v>
      </c>
      <c r="BA286" s="212"/>
      <c r="BB286" s="212"/>
      <c r="BC286" s="212"/>
      <c r="BD286" s="34"/>
      <c r="BE286" s="34"/>
      <c r="BF286" s="20"/>
      <c r="BG286" s="20"/>
      <c r="BH286" s="20"/>
      <c r="BI286" s="20"/>
      <c r="BJ286" s="20"/>
    </row>
    <row r="287" spans="2:62" ht="24" customHeight="1">
      <c r="B287" s="5"/>
      <c r="C287" s="6"/>
      <c r="D287" s="17"/>
      <c r="E287" s="2"/>
      <c r="F287" s="34" t="s">
        <v>1553</v>
      </c>
      <c r="G287" s="34" t="s">
        <v>2059</v>
      </c>
      <c r="H287" s="2">
        <v>31</v>
      </c>
      <c r="I287" s="2"/>
      <c r="J287" s="2" t="s">
        <v>2060</v>
      </c>
      <c r="K287" s="2" t="s">
        <v>2061</v>
      </c>
      <c r="L287" s="2">
        <v>31</v>
      </c>
      <c r="M287" s="31">
        <v>3210201</v>
      </c>
      <c r="N287" s="31" t="s">
        <v>1207</v>
      </c>
      <c r="O287" s="31" t="s">
        <v>1208</v>
      </c>
      <c r="P287" s="31" t="s">
        <v>1267</v>
      </c>
      <c r="Q287" s="31" t="s">
        <v>1268</v>
      </c>
      <c r="R287" s="2" t="s">
        <v>2698</v>
      </c>
      <c r="S287" s="31" t="s">
        <v>2129</v>
      </c>
      <c r="T287" s="2">
        <v>11</v>
      </c>
      <c r="U287" s="31" t="s">
        <v>440</v>
      </c>
      <c r="V287" s="31" t="s">
        <v>1203</v>
      </c>
      <c r="W287" s="2">
        <v>100</v>
      </c>
      <c r="X287" s="31" t="s">
        <v>1558</v>
      </c>
      <c r="Y287" s="34" t="s">
        <v>14</v>
      </c>
      <c r="Z287" s="34" t="s">
        <v>260</v>
      </c>
      <c r="AA287" s="34" t="s">
        <v>274</v>
      </c>
      <c r="AB287" s="34" t="s">
        <v>89</v>
      </c>
      <c r="AC287" s="2">
        <v>196</v>
      </c>
      <c r="AD287" s="31" t="s">
        <v>2064</v>
      </c>
      <c r="AE287" s="31">
        <v>40</v>
      </c>
      <c r="AF287" s="2"/>
      <c r="AG287" s="26"/>
      <c r="AH287" s="54">
        <v>20100326</v>
      </c>
      <c r="AI287" s="54">
        <v>20100326</v>
      </c>
      <c r="AJ287" s="72" t="s">
        <v>1413</v>
      </c>
      <c r="AK287" s="20">
        <v>12285000</v>
      </c>
      <c r="AL287" s="160">
        <v>17</v>
      </c>
      <c r="AM287" s="90" t="s">
        <v>2065</v>
      </c>
      <c r="AN287" s="90" t="s">
        <v>2066</v>
      </c>
      <c r="AO287" s="95">
        <v>37500</v>
      </c>
      <c r="AP287" s="37">
        <v>345</v>
      </c>
      <c r="AQ287" s="90" t="s">
        <v>1480</v>
      </c>
      <c r="AR287" s="126">
        <v>12937500</v>
      </c>
      <c r="AS287" s="37"/>
      <c r="AT287" s="90">
        <v>12937500</v>
      </c>
      <c r="AU287" s="90">
        <v>12285000</v>
      </c>
      <c r="AV287" s="34" t="s">
        <v>265</v>
      </c>
      <c r="AW287" s="34" t="s">
        <v>20</v>
      </c>
      <c r="AX287" s="34" t="s">
        <v>1125</v>
      </c>
      <c r="AY287" s="34" t="s">
        <v>493</v>
      </c>
      <c r="AZ287" s="34" t="s">
        <v>521</v>
      </c>
      <c r="BA287" s="212"/>
      <c r="BB287" s="212"/>
      <c r="BC287" s="212"/>
      <c r="BD287" s="34"/>
      <c r="BE287" s="34"/>
      <c r="BF287" s="20"/>
      <c r="BG287" s="20"/>
      <c r="BH287" s="20"/>
      <c r="BI287" s="20"/>
      <c r="BJ287" s="20"/>
    </row>
    <row r="288" spans="2:62" ht="24" customHeight="1">
      <c r="B288" s="5"/>
      <c r="C288" s="6"/>
      <c r="D288" s="17"/>
      <c r="E288" s="2"/>
      <c r="F288" s="34" t="s">
        <v>1553</v>
      </c>
      <c r="G288" s="34" t="s">
        <v>2059</v>
      </c>
      <c r="H288" s="2">
        <v>32</v>
      </c>
      <c r="I288" s="2"/>
      <c r="J288" s="2" t="s">
        <v>2060</v>
      </c>
      <c r="K288" s="2" t="s">
        <v>2061</v>
      </c>
      <c r="L288" s="2">
        <v>16</v>
      </c>
      <c r="M288" s="31">
        <v>3210228</v>
      </c>
      <c r="N288" s="31" t="s">
        <v>1207</v>
      </c>
      <c r="O288" s="31" t="s">
        <v>1208</v>
      </c>
      <c r="P288" s="31" t="s">
        <v>1237</v>
      </c>
      <c r="Q288" s="31" t="s">
        <v>1238</v>
      </c>
      <c r="R288" s="2" t="s">
        <v>2699</v>
      </c>
      <c r="S288" s="31" t="s">
        <v>2130</v>
      </c>
      <c r="T288" s="2">
        <v>11</v>
      </c>
      <c r="U288" s="31" t="s">
        <v>440</v>
      </c>
      <c r="V288" s="31" t="s">
        <v>1203</v>
      </c>
      <c r="W288" s="2">
        <v>100</v>
      </c>
      <c r="X288" s="31" t="s">
        <v>1558</v>
      </c>
      <c r="Y288" s="34" t="s">
        <v>14</v>
      </c>
      <c r="Z288" s="34" t="s">
        <v>260</v>
      </c>
      <c r="AA288" s="34" t="s">
        <v>274</v>
      </c>
      <c r="AB288" s="34" t="s">
        <v>89</v>
      </c>
      <c r="AC288" s="2">
        <v>196</v>
      </c>
      <c r="AD288" s="31" t="s">
        <v>2064</v>
      </c>
      <c r="AE288" s="31">
        <v>40</v>
      </c>
      <c r="AF288" s="2"/>
      <c r="AG288" s="26"/>
      <c r="AH288" s="54">
        <v>20091016</v>
      </c>
      <c r="AI288" s="54">
        <v>20091016</v>
      </c>
      <c r="AJ288" s="72" t="s">
        <v>1413</v>
      </c>
      <c r="AK288" s="20">
        <v>1249500</v>
      </c>
      <c r="AL288" s="160">
        <v>17</v>
      </c>
      <c r="AM288" s="90" t="s">
        <v>2065</v>
      </c>
      <c r="AN288" s="90" t="s">
        <v>2066</v>
      </c>
      <c r="AO288" s="95">
        <v>37500</v>
      </c>
      <c r="AP288" s="37">
        <v>35</v>
      </c>
      <c r="AQ288" s="90" t="s">
        <v>1480</v>
      </c>
      <c r="AR288" s="126">
        <v>1312500</v>
      </c>
      <c r="AS288" s="37"/>
      <c r="AT288" s="90">
        <v>1312500</v>
      </c>
      <c r="AU288" s="90">
        <v>1249500</v>
      </c>
      <c r="AV288" s="34" t="s">
        <v>265</v>
      </c>
      <c r="AW288" s="34" t="s">
        <v>20</v>
      </c>
      <c r="AX288" s="34" t="s">
        <v>1125</v>
      </c>
      <c r="AY288" s="34" t="s">
        <v>493</v>
      </c>
      <c r="AZ288" s="34" t="s">
        <v>521</v>
      </c>
      <c r="BA288" s="212"/>
      <c r="BB288" s="212"/>
      <c r="BC288" s="212"/>
      <c r="BD288" s="34"/>
      <c r="BE288" s="34"/>
      <c r="BF288" s="20"/>
      <c r="BG288" s="20"/>
      <c r="BH288" s="20"/>
      <c r="BI288" s="20"/>
      <c r="BJ288" s="20"/>
    </row>
    <row r="289" spans="2:62" ht="24" customHeight="1">
      <c r="B289" s="5"/>
      <c r="C289" s="6"/>
      <c r="D289" s="17"/>
      <c r="E289" s="2"/>
      <c r="F289" s="34" t="s">
        <v>1553</v>
      </c>
      <c r="G289" s="34" t="s">
        <v>2059</v>
      </c>
      <c r="H289" s="2">
        <v>33</v>
      </c>
      <c r="I289" s="2"/>
      <c r="J289" s="2" t="s">
        <v>2060</v>
      </c>
      <c r="K289" s="2" t="s">
        <v>2061</v>
      </c>
      <c r="L289" s="2">
        <v>13</v>
      </c>
      <c r="M289" s="31">
        <v>3210217</v>
      </c>
      <c r="N289" s="31" t="s">
        <v>1207</v>
      </c>
      <c r="O289" s="31" t="s">
        <v>1208</v>
      </c>
      <c r="P289" s="31" t="s">
        <v>1231</v>
      </c>
      <c r="Q289" s="31" t="s">
        <v>1232</v>
      </c>
      <c r="R289" s="2" t="s">
        <v>2700</v>
      </c>
      <c r="S289" s="31" t="s">
        <v>2131</v>
      </c>
      <c r="T289" s="2">
        <v>11</v>
      </c>
      <c r="U289" s="31" t="s">
        <v>440</v>
      </c>
      <c r="V289" s="31" t="s">
        <v>1203</v>
      </c>
      <c r="W289" s="2">
        <v>100</v>
      </c>
      <c r="X289" s="31" t="s">
        <v>1558</v>
      </c>
      <c r="Y289" s="34" t="s">
        <v>14</v>
      </c>
      <c r="Z289" s="34" t="s">
        <v>260</v>
      </c>
      <c r="AA289" s="34" t="s">
        <v>274</v>
      </c>
      <c r="AB289" s="34" t="s">
        <v>89</v>
      </c>
      <c r="AC289" s="2">
        <v>196</v>
      </c>
      <c r="AD289" s="31" t="s">
        <v>2064</v>
      </c>
      <c r="AE289" s="31">
        <v>40</v>
      </c>
      <c r="AF289" s="2"/>
      <c r="AG289" s="26"/>
      <c r="AH289" s="54">
        <v>20080118</v>
      </c>
      <c r="AI289" s="54">
        <v>20080118</v>
      </c>
      <c r="AJ289" s="72" t="s">
        <v>1413</v>
      </c>
      <c r="AK289" s="20">
        <v>18196500</v>
      </c>
      <c r="AL289" s="160">
        <v>17</v>
      </c>
      <c r="AM289" s="90" t="s">
        <v>2065</v>
      </c>
      <c r="AN289" s="90" t="s">
        <v>2066</v>
      </c>
      <c r="AO289" s="95">
        <v>37500</v>
      </c>
      <c r="AP289" s="37">
        <v>496</v>
      </c>
      <c r="AQ289" s="90" t="s">
        <v>1480</v>
      </c>
      <c r="AR289" s="126">
        <v>18600000</v>
      </c>
      <c r="AS289" s="37"/>
      <c r="AT289" s="90">
        <v>18600000</v>
      </c>
      <c r="AU289" s="90">
        <v>18196500</v>
      </c>
      <c r="AV289" s="34" t="s">
        <v>265</v>
      </c>
      <c r="AW289" s="34" t="s">
        <v>20</v>
      </c>
      <c r="AX289" s="34" t="s">
        <v>1125</v>
      </c>
      <c r="AY289" s="34" t="s">
        <v>493</v>
      </c>
      <c r="AZ289" s="34" t="s">
        <v>521</v>
      </c>
      <c r="BA289" s="212"/>
      <c r="BB289" s="212"/>
      <c r="BC289" s="212"/>
      <c r="BD289" s="34"/>
      <c r="BE289" s="34"/>
      <c r="BF289" s="20"/>
      <c r="BG289" s="20"/>
      <c r="BH289" s="20"/>
      <c r="BI289" s="20"/>
      <c r="BJ289" s="20"/>
    </row>
    <row r="290" spans="2:62" ht="24" customHeight="1">
      <c r="B290" s="5"/>
      <c r="C290" s="6"/>
      <c r="D290" s="17"/>
      <c r="E290" s="2"/>
      <c r="F290" s="34" t="s">
        <v>1553</v>
      </c>
      <c r="G290" s="34" t="s">
        <v>2059</v>
      </c>
      <c r="H290" s="2">
        <v>34</v>
      </c>
      <c r="I290" s="2"/>
      <c r="J290" s="2" t="s">
        <v>2060</v>
      </c>
      <c r="K290" s="2" t="s">
        <v>2061</v>
      </c>
      <c r="L290" s="2">
        <v>21</v>
      </c>
      <c r="M290" s="31">
        <v>3210234</v>
      </c>
      <c r="N290" s="31" t="s">
        <v>1207</v>
      </c>
      <c r="O290" s="31" t="s">
        <v>1208</v>
      </c>
      <c r="P290" s="31" t="s">
        <v>1247</v>
      </c>
      <c r="Q290" s="31" t="s">
        <v>1248</v>
      </c>
      <c r="R290" s="2" t="s">
        <v>2701</v>
      </c>
      <c r="S290" s="31" t="s">
        <v>2132</v>
      </c>
      <c r="T290" s="2">
        <v>11</v>
      </c>
      <c r="U290" s="31" t="s">
        <v>440</v>
      </c>
      <c r="V290" s="31" t="s">
        <v>1203</v>
      </c>
      <c r="W290" s="2">
        <v>100</v>
      </c>
      <c r="X290" s="31" t="s">
        <v>1558</v>
      </c>
      <c r="Y290" s="34" t="s">
        <v>14</v>
      </c>
      <c r="Z290" s="34" t="s">
        <v>260</v>
      </c>
      <c r="AA290" s="34" t="s">
        <v>274</v>
      </c>
      <c r="AB290" s="34" t="s">
        <v>89</v>
      </c>
      <c r="AC290" s="2">
        <v>196</v>
      </c>
      <c r="AD290" s="31" t="s">
        <v>2064</v>
      </c>
      <c r="AE290" s="31">
        <v>40</v>
      </c>
      <c r="AF290" s="2"/>
      <c r="AG290" s="26"/>
      <c r="AH290" s="54">
        <v>20061201</v>
      </c>
      <c r="AI290" s="54">
        <v>20061201</v>
      </c>
      <c r="AJ290" s="72" t="s">
        <v>1413</v>
      </c>
      <c r="AK290" s="20">
        <v>14175000</v>
      </c>
      <c r="AL290" s="160">
        <v>17</v>
      </c>
      <c r="AM290" s="90" t="s">
        <v>2065</v>
      </c>
      <c r="AN290" s="90" t="s">
        <v>2066</v>
      </c>
      <c r="AO290" s="95">
        <v>37500</v>
      </c>
      <c r="AP290" s="37">
        <v>411</v>
      </c>
      <c r="AQ290" s="90" t="s">
        <v>1480</v>
      </c>
      <c r="AR290" s="126">
        <v>15412500</v>
      </c>
      <c r="AS290" s="37"/>
      <c r="AT290" s="90">
        <v>15412500</v>
      </c>
      <c r="AU290" s="90">
        <v>14175000</v>
      </c>
      <c r="AV290" s="34" t="s">
        <v>265</v>
      </c>
      <c r="AW290" s="34" t="s">
        <v>20</v>
      </c>
      <c r="AX290" s="34" t="s">
        <v>1125</v>
      </c>
      <c r="AY290" s="34" t="s">
        <v>493</v>
      </c>
      <c r="AZ290" s="34" t="s">
        <v>521</v>
      </c>
      <c r="BA290" s="212"/>
      <c r="BB290" s="212"/>
      <c r="BC290" s="212"/>
      <c r="BD290" s="34"/>
      <c r="BE290" s="34"/>
      <c r="BF290" s="20"/>
      <c r="BG290" s="20"/>
      <c r="BH290" s="20"/>
      <c r="BI290" s="20"/>
      <c r="BJ290" s="20"/>
    </row>
    <row r="291" spans="2:62" ht="24" customHeight="1">
      <c r="B291" s="5"/>
      <c r="C291" s="6"/>
      <c r="D291" s="17"/>
      <c r="E291" s="2"/>
      <c r="F291" s="34" t="s">
        <v>1553</v>
      </c>
      <c r="G291" s="34" t="s">
        <v>2059</v>
      </c>
      <c r="H291" s="2">
        <v>35</v>
      </c>
      <c r="I291" s="2"/>
      <c r="J291" s="2" t="s">
        <v>2060</v>
      </c>
      <c r="K291" s="2" t="s">
        <v>2061</v>
      </c>
      <c r="L291" s="2">
        <v>21</v>
      </c>
      <c r="M291" s="31">
        <v>3210234</v>
      </c>
      <c r="N291" s="31" t="s">
        <v>1207</v>
      </c>
      <c r="O291" s="31" t="s">
        <v>1208</v>
      </c>
      <c r="P291" s="31" t="s">
        <v>1247</v>
      </c>
      <c r="Q291" s="31" t="s">
        <v>1248</v>
      </c>
      <c r="R291" s="2" t="s">
        <v>2702</v>
      </c>
      <c r="S291" s="31" t="s">
        <v>2133</v>
      </c>
      <c r="T291" s="2">
        <v>11</v>
      </c>
      <c r="U291" s="31" t="s">
        <v>440</v>
      </c>
      <c r="V291" s="31" t="s">
        <v>1203</v>
      </c>
      <c r="W291" s="2">
        <v>100</v>
      </c>
      <c r="X291" s="31" t="s">
        <v>1558</v>
      </c>
      <c r="Y291" s="34" t="s">
        <v>14</v>
      </c>
      <c r="Z291" s="34" t="s">
        <v>260</v>
      </c>
      <c r="AA291" s="34" t="s">
        <v>274</v>
      </c>
      <c r="AB291" s="34" t="s">
        <v>89</v>
      </c>
      <c r="AC291" s="2">
        <v>196</v>
      </c>
      <c r="AD291" s="31" t="s">
        <v>2064</v>
      </c>
      <c r="AE291" s="31">
        <v>40</v>
      </c>
      <c r="AF291" s="2"/>
      <c r="AG291" s="26"/>
      <c r="AH291" s="54">
        <v>20050310</v>
      </c>
      <c r="AI291" s="54">
        <v>20050310</v>
      </c>
      <c r="AJ291" s="72" t="s">
        <v>1413</v>
      </c>
      <c r="AK291" s="20">
        <v>2562000</v>
      </c>
      <c r="AL291" s="160">
        <v>17</v>
      </c>
      <c r="AM291" s="90" t="s">
        <v>2065</v>
      </c>
      <c r="AN291" s="90" t="s">
        <v>2066</v>
      </c>
      <c r="AO291" s="95">
        <v>37500</v>
      </c>
      <c r="AP291" s="37">
        <v>76</v>
      </c>
      <c r="AQ291" s="90" t="s">
        <v>1480</v>
      </c>
      <c r="AR291" s="126">
        <v>2850000</v>
      </c>
      <c r="AS291" s="37"/>
      <c r="AT291" s="90">
        <v>2850000</v>
      </c>
      <c r="AU291" s="90">
        <v>2562000</v>
      </c>
      <c r="AV291" s="34" t="s">
        <v>265</v>
      </c>
      <c r="AW291" s="34" t="s">
        <v>20</v>
      </c>
      <c r="AX291" s="34" t="s">
        <v>1125</v>
      </c>
      <c r="AY291" s="34" t="s">
        <v>493</v>
      </c>
      <c r="AZ291" s="34" t="s">
        <v>521</v>
      </c>
      <c r="BA291" s="212"/>
      <c r="BB291" s="212"/>
      <c r="BC291" s="212"/>
      <c r="BD291" s="34"/>
      <c r="BE291" s="34"/>
      <c r="BF291" s="20"/>
      <c r="BG291" s="20"/>
      <c r="BH291" s="20"/>
      <c r="BI291" s="20"/>
      <c r="BJ291" s="20"/>
    </row>
    <row r="292" spans="2:62" ht="24" customHeight="1">
      <c r="B292" s="5"/>
      <c r="C292" s="6"/>
      <c r="D292" s="17"/>
      <c r="E292" s="2"/>
      <c r="F292" s="34" t="s">
        <v>1553</v>
      </c>
      <c r="G292" s="34" t="s">
        <v>2059</v>
      </c>
      <c r="H292" s="2">
        <v>36</v>
      </c>
      <c r="I292" s="2"/>
      <c r="J292" s="2" t="s">
        <v>2060</v>
      </c>
      <c r="K292" s="2" t="s">
        <v>2061</v>
      </c>
      <c r="L292" s="2">
        <v>19</v>
      </c>
      <c r="M292" s="31">
        <v>3210232</v>
      </c>
      <c r="N292" s="31" t="s">
        <v>1207</v>
      </c>
      <c r="O292" s="31" t="s">
        <v>1208</v>
      </c>
      <c r="P292" s="31" t="s">
        <v>1243</v>
      </c>
      <c r="Q292" s="31" t="s">
        <v>1244</v>
      </c>
      <c r="R292" s="2" t="s">
        <v>2703</v>
      </c>
      <c r="S292" s="31" t="s">
        <v>2134</v>
      </c>
      <c r="T292" s="2">
        <v>11</v>
      </c>
      <c r="U292" s="31" t="s">
        <v>440</v>
      </c>
      <c r="V292" s="31" t="s">
        <v>1203</v>
      </c>
      <c r="W292" s="2">
        <v>100</v>
      </c>
      <c r="X292" s="31" t="s">
        <v>1558</v>
      </c>
      <c r="Y292" s="34" t="s">
        <v>14</v>
      </c>
      <c r="Z292" s="34" t="s">
        <v>260</v>
      </c>
      <c r="AA292" s="34" t="s">
        <v>274</v>
      </c>
      <c r="AB292" s="34" t="s">
        <v>89</v>
      </c>
      <c r="AC292" s="2">
        <v>196</v>
      </c>
      <c r="AD292" s="31" t="s">
        <v>2064</v>
      </c>
      <c r="AE292" s="31">
        <v>40</v>
      </c>
      <c r="AF292" s="2"/>
      <c r="AG292" s="26"/>
      <c r="AH292" s="54">
        <v>20030925</v>
      </c>
      <c r="AI292" s="54">
        <v>20030925</v>
      </c>
      <c r="AJ292" s="72" t="s">
        <v>1413</v>
      </c>
      <c r="AK292" s="20">
        <v>4882500</v>
      </c>
      <c r="AL292" s="160">
        <v>17</v>
      </c>
      <c r="AM292" s="90" t="s">
        <v>2065</v>
      </c>
      <c r="AN292" s="90" t="s">
        <v>2066</v>
      </c>
      <c r="AO292" s="95">
        <v>37500</v>
      </c>
      <c r="AP292" s="37">
        <v>149</v>
      </c>
      <c r="AQ292" s="90" t="s">
        <v>1480</v>
      </c>
      <c r="AR292" s="126">
        <v>5587500</v>
      </c>
      <c r="AS292" s="37"/>
      <c r="AT292" s="90">
        <v>5587500</v>
      </c>
      <c r="AU292" s="90">
        <v>4882500</v>
      </c>
      <c r="AV292" s="34" t="s">
        <v>265</v>
      </c>
      <c r="AW292" s="34" t="s">
        <v>20</v>
      </c>
      <c r="AX292" s="34" t="s">
        <v>1125</v>
      </c>
      <c r="AY292" s="34" t="s">
        <v>493</v>
      </c>
      <c r="AZ292" s="34" t="s">
        <v>521</v>
      </c>
      <c r="BA292" s="212"/>
      <c r="BB292" s="212"/>
      <c r="BC292" s="212"/>
      <c r="BD292" s="34"/>
      <c r="BE292" s="34"/>
      <c r="BF292" s="20"/>
      <c r="BG292" s="20"/>
      <c r="BH292" s="20"/>
      <c r="BI292" s="20"/>
      <c r="BJ292" s="20"/>
    </row>
    <row r="293" spans="2:62" ht="24" customHeight="1">
      <c r="B293" s="5"/>
      <c r="C293" s="6"/>
      <c r="D293" s="17"/>
      <c r="E293" s="2"/>
      <c r="F293" s="34" t="s">
        <v>1553</v>
      </c>
      <c r="G293" s="34" t="s">
        <v>2059</v>
      </c>
      <c r="H293" s="2">
        <v>37</v>
      </c>
      <c r="I293" s="2"/>
      <c r="J293" s="2" t="s">
        <v>2060</v>
      </c>
      <c r="K293" s="2" t="s">
        <v>2061</v>
      </c>
      <c r="L293" s="2">
        <v>24</v>
      </c>
      <c r="M293" s="31">
        <v>3210225</v>
      </c>
      <c r="N293" s="31" t="s">
        <v>1207</v>
      </c>
      <c r="O293" s="31" t="s">
        <v>1208</v>
      </c>
      <c r="P293" s="31" t="s">
        <v>1253</v>
      </c>
      <c r="Q293" s="31" t="s">
        <v>1254</v>
      </c>
      <c r="R293" s="2" t="s">
        <v>2704</v>
      </c>
      <c r="S293" s="31" t="s">
        <v>2135</v>
      </c>
      <c r="T293" s="2">
        <v>11</v>
      </c>
      <c r="U293" s="31" t="s">
        <v>440</v>
      </c>
      <c r="V293" s="31" t="s">
        <v>1203</v>
      </c>
      <c r="W293" s="2">
        <v>100</v>
      </c>
      <c r="X293" s="31" t="s">
        <v>1558</v>
      </c>
      <c r="Y293" s="34" t="s">
        <v>14</v>
      </c>
      <c r="Z293" s="34" t="s">
        <v>260</v>
      </c>
      <c r="AA293" s="34" t="s">
        <v>274</v>
      </c>
      <c r="AB293" s="34" t="s">
        <v>89</v>
      </c>
      <c r="AC293" s="2">
        <v>196</v>
      </c>
      <c r="AD293" s="31" t="s">
        <v>2064</v>
      </c>
      <c r="AE293" s="31">
        <v>40</v>
      </c>
      <c r="AF293" s="2"/>
      <c r="AG293" s="26"/>
      <c r="AH293" s="54">
        <v>20030725</v>
      </c>
      <c r="AI293" s="54">
        <v>20030725</v>
      </c>
      <c r="AJ293" s="72" t="s">
        <v>1413</v>
      </c>
      <c r="AK293" s="20">
        <v>1260000</v>
      </c>
      <c r="AL293" s="160">
        <v>17</v>
      </c>
      <c r="AM293" s="90" t="s">
        <v>2065</v>
      </c>
      <c r="AN293" s="90" t="s">
        <v>2066</v>
      </c>
      <c r="AO293" s="95">
        <v>37500</v>
      </c>
      <c r="AP293" s="37">
        <v>38</v>
      </c>
      <c r="AQ293" s="90" t="s">
        <v>1480</v>
      </c>
      <c r="AR293" s="126">
        <v>1425000</v>
      </c>
      <c r="AS293" s="37"/>
      <c r="AT293" s="90">
        <v>1425000</v>
      </c>
      <c r="AU293" s="90">
        <v>1260000</v>
      </c>
      <c r="AV293" s="34" t="s">
        <v>265</v>
      </c>
      <c r="AW293" s="34" t="s">
        <v>20</v>
      </c>
      <c r="AX293" s="34" t="s">
        <v>1125</v>
      </c>
      <c r="AY293" s="34" t="s">
        <v>493</v>
      </c>
      <c r="AZ293" s="34" t="s">
        <v>521</v>
      </c>
      <c r="BA293" s="212"/>
      <c r="BB293" s="212"/>
      <c r="BC293" s="212"/>
      <c r="BD293" s="34"/>
      <c r="BE293" s="34"/>
      <c r="BF293" s="20"/>
      <c r="BG293" s="20"/>
      <c r="BH293" s="20"/>
      <c r="BI293" s="20"/>
      <c r="BJ293" s="20"/>
    </row>
    <row r="294" spans="2:62" ht="24" customHeight="1">
      <c r="B294" s="5"/>
      <c r="C294" s="6"/>
      <c r="D294" s="17"/>
      <c r="E294" s="2"/>
      <c r="F294" s="34" t="s">
        <v>1553</v>
      </c>
      <c r="G294" s="34" t="s">
        <v>2059</v>
      </c>
      <c r="H294" s="2">
        <v>38</v>
      </c>
      <c r="I294" s="2"/>
      <c r="J294" s="2" t="s">
        <v>2060</v>
      </c>
      <c r="K294" s="2" t="s">
        <v>2061</v>
      </c>
      <c r="L294" s="2">
        <v>30</v>
      </c>
      <c r="M294" s="31">
        <v>3210223</v>
      </c>
      <c r="N294" s="31" t="s">
        <v>1207</v>
      </c>
      <c r="O294" s="31" t="s">
        <v>1208</v>
      </c>
      <c r="P294" s="31" t="s">
        <v>1265</v>
      </c>
      <c r="Q294" s="31" t="s">
        <v>1266</v>
      </c>
      <c r="R294" s="2" t="s">
        <v>2705</v>
      </c>
      <c r="S294" s="31" t="s">
        <v>2136</v>
      </c>
      <c r="T294" s="2">
        <v>11</v>
      </c>
      <c r="U294" s="31" t="s">
        <v>440</v>
      </c>
      <c r="V294" s="31" t="s">
        <v>1203</v>
      </c>
      <c r="W294" s="2">
        <v>100</v>
      </c>
      <c r="X294" s="31" t="s">
        <v>1558</v>
      </c>
      <c r="Y294" s="34" t="s">
        <v>14</v>
      </c>
      <c r="Z294" s="34" t="s">
        <v>260</v>
      </c>
      <c r="AA294" s="34" t="s">
        <v>274</v>
      </c>
      <c r="AB294" s="34" t="s">
        <v>89</v>
      </c>
      <c r="AC294" s="2">
        <v>196</v>
      </c>
      <c r="AD294" s="31" t="s">
        <v>2064</v>
      </c>
      <c r="AE294" s="31">
        <v>40</v>
      </c>
      <c r="AF294" s="2"/>
      <c r="AG294" s="26"/>
      <c r="AH294" s="54">
        <v>20030830</v>
      </c>
      <c r="AI294" s="54">
        <v>20030830</v>
      </c>
      <c r="AJ294" s="72" t="s">
        <v>1413</v>
      </c>
      <c r="AK294" s="20">
        <v>735000</v>
      </c>
      <c r="AL294" s="160">
        <v>17</v>
      </c>
      <c r="AM294" s="90" t="s">
        <v>2065</v>
      </c>
      <c r="AN294" s="90" t="s">
        <v>2066</v>
      </c>
      <c r="AO294" s="95">
        <v>37500</v>
      </c>
      <c r="AP294" s="37">
        <v>22</v>
      </c>
      <c r="AQ294" s="90" t="s">
        <v>1480</v>
      </c>
      <c r="AR294" s="126">
        <v>825000</v>
      </c>
      <c r="AS294" s="37"/>
      <c r="AT294" s="90">
        <v>825000</v>
      </c>
      <c r="AU294" s="90">
        <v>735000</v>
      </c>
      <c r="AV294" s="34" t="s">
        <v>265</v>
      </c>
      <c r="AW294" s="34" t="s">
        <v>20</v>
      </c>
      <c r="AX294" s="34" t="s">
        <v>1125</v>
      </c>
      <c r="AY294" s="34" t="s">
        <v>493</v>
      </c>
      <c r="AZ294" s="34" t="s">
        <v>521</v>
      </c>
      <c r="BA294" s="212"/>
      <c r="BB294" s="212"/>
      <c r="BC294" s="212"/>
      <c r="BD294" s="34"/>
      <c r="BE294" s="34"/>
      <c r="BF294" s="20"/>
      <c r="BG294" s="20"/>
      <c r="BH294" s="20"/>
      <c r="BI294" s="20"/>
      <c r="BJ294" s="20"/>
    </row>
    <row r="295" spans="2:62" ht="24" customHeight="1">
      <c r="B295" s="5"/>
      <c r="C295" s="6"/>
      <c r="D295" s="17"/>
      <c r="E295" s="2"/>
      <c r="F295" s="34" t="s">
        <v>1553</v>
      </c>
      <c r="G295" s="34" t="s">
        <v>2059</v>
      </c>
      <c r="H295" s="2">
        <v>39</v>
      </c>
      <c r="I295" s="2"/>
      <c r="J295" s="2" t="s">
        <v>2060</v>
      </c>
      <c r="K295" s="2" t="s">
        <v>2061</v>
      </c>
      <c r="L295" s="2">
        <v>31</v>
      </c>
      <c r="M295" s="31">
        <v>3210201</v>
      </c>
      <c r="N295" s="31" t="s">
        <v>1207</v>
      </c>
      <c r="O295" s="31" t="s">
        <v>1208</v>
      </c>
      <c r="P295" s="31" t="s">
        <v>1267</v>
      </c>
      <c r="Q295" s="31" t="s">
        <v>1268</v>
      </c>
      <c r="R295" s="2" t="s">
        <v>2706</v>
      </c>
      <c r="S295" s="31" t="s">
        <v>2137</v>
      </c>
      <c r="T295" s="2">
        <v>11</v>
      </c>
      <c r="U295" s="31" t="s">
        <v>440</v>
      </c>
      <c r="V295" s="31" t="s">
        <v>1203</v>
      </c>
      <c r="W295" s="2">
        <v>100</v>
      </c>
      <c r="X295" s="31" t="s">
        <v>1558</v>
      </c>
      <c r="Y295" s="34" t="s">
        <v>14</v>
      </c>
      <c r="Z295" s="34" t="s">
        <v>260</v>
      </c>
      <c r="AA295" s="34" t="s">
        <v>274</v>
      </c>
      <c r="AB295" s="34" t="s">
        <v>89</v>
      </c>
      <c r="AC295" s="2">
        <v>196</v>
      </c>
      <c r="AD295" s="31" t="s">
        <v>2064</v>
      </c>
      <c r="AE295" s="31">
        <v>40</v>
      </c>
      <c r="AF295" s="2"/>
      <c r="AG295" s="26"/>
      <c r="AH295" s="54">
        <v>20031017</v>
      </c>
      <c r="AI295" s="54">
        <v>20031017</v>
      </c>
      <c r="AJ295" s="72" t="s">
        <v>1413</v>
      </c>
      <c r="AK295" s="20">
        <v>7203000</v>
      </c>
      <c r="AL295" s="160">
        <v>17</v>
      </c>
      <c r="AM295" s="90" t="s">
        <v>2065</v>
      </c>
      <c r="AN295" s="90" t="s">
        <v>2066</v>
      </c>
      <c r="AO295" s="95">
        <v>37500</v>
      </c>
      <c r="AP295" s="37">
        <v>220</v>
      </c>
      <c r="AQ295" s="90" t="s">
        <v>1480</v>
      </c>
      <c r="AR295" s="126">
        <v>8250000</v>
      </c>
      <c r="AS295" s="37"/>
      <c r="AT295" s="90">
        <v>8250000</v>
      </c>
      <c r="AU295" s="90">
        <v>7203000</v>
      </c>
      <c r="AV295" s="34" t="s">
        <v>265</v>
      </c>
      <c r="AW295" s="34" t="s">
        <v>20</v>
      </c>
      <c r="AX295" s="34" t="s">
        <v>1125</v>
      </c>
      <c r="AY295" s="34" t="s">
        <v>493</v>
      </c>
      <c r="AZ295" s="34" t="s">
        <v>521</v>
      </c>
      <c r="BA295" s="212"/>
      <c r="BB295" s="212"/>
      <c r="BC295" s="212"/>
      <c r="BD295" s="34"/>
      <c r="BE295" s="34"/>
      <c r="BF295" s="20"/>
      <c r="BG295" s="20"/>
      <c r="BH295" s="20"/>
      <c r="BI295" s="20"/>
      <c r="BJ295" s="20"/>
    </row>
    <row r="296" spans="2:62" ht="24" customHeight="1">
      <c r="B296" s="5"/>
      <c r="C296" s="6"/>
      <c r="D296" s="17"/>
      <c r="E296" s="2"/>
      <c r="F296" s="34" t="s">
        <v>1553</v>
      </c>
      <c r="G296" s="34" t="s">
        <v>2059</v>
      </c>
      <c r="H296" s="2">
        <v>40</v>
      </c>
      <c r="I296" s="2"/>
      <c r="J296" s="2" t="s">
        <v>2060</v>
      </c>
      <c r="K296" s="2" t="s">
        <v>2061</v>
      </c>
      <c r="L296" s="2">
        <v>13</v>
      </c>
      <c r="M296" s="31">
        <v>3210217</v>
      </c>
      <c r="N296" s="31" t="s">
        <v>1207</v>
      </c>
      <c r="O296" s="31" t="s">
        <v>1208</v>
      </c>
      <c r="P296" s="31" t="s">
        <v>1231</v>
      </c>
      <c r="Q296" s="31" t="s">
        <v>1232</v>
      </c>
      <c r="R296" s="2" t="s">
        <v>2707</v>
      </c>
      <c r="S296" s="31" t="s">
        <v>2138</v>
      </c>
      <c r="T296" s="2">
        <v>11</v>
      </c>
      <c r="U296" s="31" t="s">
        <v>440</v>
      </c>
      <c r="V296" s="31" t="s">
        <v>1203</v>
      </c>
      <c r="W296" s="2">
        <v>100</v>
      </c>
      <c r="X296" s="31" t="s">
        <v>1558</v>
      </c>
      <c r="Y296" s="34" t="s">
        <v>14</v>
      </c>
      <c r="Z296" s="34" t="s">
        <v>260</v>
      </c>
      <c r="AA296" s="34" t="s">
        <v>274</v>
      </c>
      <c r="AB296" s="34" t="s">
        <v>89</v>
      </c>
      <c r="AC296" s="2">
        <v>196</v>
      </c>
      <c r="AD296" s="31" t="s">
        <v>2064</v>
      </c>
      <c r="AE296" s="31">
        <v>40</v>
      </c>
      <c r="AF296" s="2"/>
      <c r="AG296" s="26"/>
      <c r="AH296" s="54">
        <v>20040129</v>
      </c>
      <c r="AI296" s="54">
        <v>20040129</v>
      </c>
      <c r="AJ296" s="72" t="s">
        <v>1413</v>
      </c>
      <c r="AK296" s="20">
        <v>14101500</v>
      </c>
      <c r="AL296" s="160">
        <v>17</v>
      </c>
      <c r="AM296" s="90" t="s">
        <v>2065</v>
      </c>
      <c r="AN296" s="90" t="s">
        <v>2066</v>
      </c>
      <c r="AO296" s="95">
        <v>37500</v>
      </c>
      <c r="AP296" s="37">
        <v>425</v>
      </c>
      <c r="AQ296" s="90" t="s">
        <v>1480</v>
      </c>
      <c r="AR296" s="126">
        <v>15937500</v>
      </c>
      <c r="AS296" s="37"/>
      <c r="AT296" s="90">
        <v>15937500</v>
      </c>
      <c r="AU296" s="90">
        <v>14101500</v>
      </c>
      <c r="AV296" s="34" t="s">
        <v>265</v>
      </c>
      <c r="AW296" s="34" t="s">
        <v>20</v>
      </c>
      <c r="AX296" s="34" t="s">
        <v>1125</v>
      </c>
      <c r="AY296" s="34" t="s">
        <v>493</v>
      </c>
      <c r="AZ296" s="34" t="s">
        <v>521</v>
      </c>
      <c r="BA296" s="212"/>
      <c r="BB296" s="212"/>
      <c r="BC296" s="212"/>
      <c r="BD296" s="34"/>
      <c r="BE296" s="34"/>
      <c r="BF296" s="20"/>
      <c r="BG296" s="20"/>
      <c r="BH296" s="20"/>
      <c r="BI296" s="20"/>
      <c r="BJ296" s="20"/>
    </row>
    <row r="297" spans="2:62" ht="24" customHeight="1">
      <c r="B297" s="5"/>
      <c r="C297" s="6"/>
      <c r="D297" s="17"/>
      <c r="E297" s="2"/>
      <c r="F297" s="34" t="s">
        <v>1553</v>
      </c>
      <c r="G297" s="34" t="s">
        <v>2059</v>
      </c>
      <c r="H297" s="2">
        <v>41</v>
      </c>
      <c r="I297" s="2"/>
      <c r="J297" s="2" t="s">
        <v>2060</v>
      </c>
      <c r="K297" s="2" t="s">
        <v>2061</v>
      </c>
      <c r="L297" s="2">
        <v>23</v>
      </c>
      <c r="M297" s="31">
        <v>3210221</v>
      </c>
      <c r="N297" s="31" t="s">
        <v>1207</v>
      </c>
      <c r="O297" s="31" t="s">
        <v>1208</v>
      </c>
      <c r="P297" s="31" t="s">
        <v>1251</v>
      </c>
      <c r="Q297" s="31" t="s">
        <v>1252</v>
      </c>
      <c r="R297" s="2" t="s">
        <v>2139</v>
      </c>
      <c r="S297" s="31" t="s">
        <v>2140</v>
      </c>
      <c r="T297" s="2">
        <v>11</v>
      </c>
      <c r="U297" s="31" t="s">
        <v>440</v>
      </c>
      <c r="V297" s="31" t="s">
        <v>1203</v>
      </c>
      <c r="W297" s="2">
        <v>100</v>
      </c>
      <c r="X297" s="31" t="s">
        <v>1558</v>
      </c>
      <c r="Y297" s="34" t="s">
        <v>14</v>
      </c>
      <c r="Z297" s="34" t="s">
        <v>260</v>
      </c>
      <c r="AA297" s="34" t="s">
        <v>274</v>
      </c>
      <c r="AB297" s="34" t="s">
        <v>89</v>
      </c>
      <c r="AC297" s="2">
        <v>196</v>
      </c>
      <c r="AD297" s="31" t="s">
        <v>2064</v>
      </c>
      <c r="AE297" s="31">
        <v>40</v>
      </c>
      <c r="AF297" s="2"/>
      <c r="AG297" s="26"/>
      <c r="AH297" s="54">
        <v>20040220</v>
      </c>
      <c r="AI297" s="54">
        <v>20040220</v>
      </c>
      <c r="AJ297" s="72" t="s">
        <v>1413</v>
      </c>
      <c r="AK297" s="20">
        <v>20643000</v>
      </c>
      <c r="AL297" s="160">
        <v>17</v>
      </c>
      <c r="AM297" s="90" t="s">
        <v>2065</v>
      </c>
      <c r="AN297" s="90" t="s">
        <v>2066</v>
      </c>
      <c r="AO297" s="95">
        <v>37500</v>
      </c>
      <c r="AP297" s="37">
        <v>622</v>
      </c>
      <c r="AQ297" s="90" t="s">
        <v>1480</v>
      </c>
      <c r="AR297" s="126">
        <v>23325000</v>
      </c>
      <c r="AS297" s="37"/>
      <c r="AT297" s="90">
        <v>23325000</v>
      </c>
      <c r="AU297" s="90">
        <v>20643000</v>
      </c>
      <c r="AV297" s="34" t="s">
        <v>265</v>
      </c>
      <c r="AW297" s="34" t="s">
        <v>20</v>
      </c>
      <c r="AX297" s="34" t="s">
        <v>1125</v>
      </c>
      <c r="AY297" s="34" t="s">
        <v>493</v>
      </c>
      <c r="AZ297" s="34" t="s">
        <v>521</v>
      </c>
      <c r="BA297" s="212"/>
      <c r="BB297" s="212"/>
      <c r="BC297" s="212"/>
      <c r="BD297" s="34"/>
      <c r="BE297" s="34"/>
      <c r="BF297" s="20"/>
      <c r="BG297" s="20"/>
      <c r="BH297" s="20"/>
      <c r="BI297" s="20"/>
      <c r="BJ297" s="20"/>
    </row>
    <row r="298" spans="2:62" ht="24" customHeight="1">
      <c r="B298" s="5"/>
      <c r="C298" s="6"/>
      <c r="D298" s="17"/>
      <c r="E298" s="2"/>
      <c r="F298" s="34" t="s">
        <v>1553</v>
      </c>
      <c r="G298" s="34" t="s">
        <v>2059</v>
      </c>
      <c r="H298" s="2">
        <v>42</v>
      </c>
      <c r="I298" s="2"/>
      <c r="J298" s="2" t="s">
        <v>2060</v>
      </c>
      <c r="K298" s="2" t="s">
        <v>2061</v>
      </c>
      <c r="L298" s="2">
        <v>15</v>
      </c>
      <c r="M298" s="31">
        <v>3210233</v>
      </c>
      <c r="N298" s="31" t="s">
        <v>1207</v>
      </c>
      <c r="O298" s="31" t="s">
        <v>1208</v>
      </c>
      <c r="P298" s="31" t="s">
        <v>1235</v>
      </c>
      <c r="Q298" s="31" t="s">
        <v>1236</v>
      </c>
      <c r="R298" s="2" t="s">
        <v>2141</v>
      </c>
      <c r="S298" s="31" t="s">
        <v>2142</v>
      </c>
      <c r="T298" s="2">
        <v>11</v>
      </c>
      <c r="U298" s="31" t="s">
        <v>440</v>
      </c>
      <c r="V298" s="31" t="s">
        <v>1203</v>
      </c>
      <c r="W298" s="2">
        <v>100</v>
      </c>
      <c r="X298" s="31" t="s">
        <v>1558</v>
      </c>
      <c r="Y298" s="34" t="s">
        <v>14</v>
      </c>
      <c r="Z298" s="34" t="s">
        <v>260</v>
      </c>
      <c r="AA298" s="34" t="s">
        <v>274</v>
      </c>
      <c r="AB298" s="34" t="s">
        <v>89</v>
      </c>
      <c r="AC298" s="2">
        <v>196</v>
      </c>
      <c r="AD298" s="31" t="s">
        <v>2064</v>
      </c>
      <c r="AE298" s="31">
        <v>40</v>
      </c>
      <c r="AF298" s="2"/>
      <c r="AG298" s="26"/>
      <c r="AH298" s="54">
        <v>20050127</v>
      </c>
      <c r="AI298" s="54">
        <v>20050127</v>
      </c>
      <c r="AJ298" s="72" t="s">
        <v>1413</v>
      </c>
      <c r="AK298" s="20">
        <v>483000</v>
      </c>
      <c r="AL298" s="160">
        <v>17</v>
      </c>
      <c r="AM298" s="90" t="s">
        <v>2065</v>
      </c>
      <c r="AN298" s="90" t="s">
        <v>2066</v>
      </c>
      <c r="AO298" s="95">
        <v>37500</v>
      </c>
      <c r="AP298" s="37">
        <v>14</v>
      </c>
      <c r="AQ298" s="90" t="s">
        <v>1480</v>
      </c>
      <c r="AR298" s="126">
        <v>525000</v>
      </c>
      <c r="AS298" s="37"/>
      <c r="AT298" s="90">
        <v>525000</v>
      </c>
      <c r="AU298" s="90">
        <v>483000</v>
      </c>
      <c r="AV298" s="34" t="s">
        <v>265</v>
      </c>
      <c r="AW298" s="34" t="s">
        <v>20</v>
      </c>
      <c r="AX298" s="34" t="s">
        <v>1125</v>
      </c>
      <c r="AY298" s="34" t="s">
        <v>493</v>
      </c>
      <c r="AZ298" s="34" t="s">
        <v>521</v>
      </c>
      <c r="BA298" s="212"/>
      <c r="BB298" s="212"/>
      <c r="BC298" s="212"/>
      <c r="BD298" s="34"/>
      <c r="BE298" s="34"/>
      <c r="BF298" s="20"/>
      <c r="BG298" s="20"/>
      <c r="BH298" s="20"/>
      <c r="BI298" s="20"/>
      <c r="BJ298" s="20"/>
    </row>
    <row r="299" spans="2:62" ht="24" customHeight="1">
      <c r="B299" s="5"/>
      <c r="C299" s="6"/>
      <c r="D299" s="17"/>
      <c r="E299" s="2"/>
      <c r="F299" s="34" t="s">
        <v>1553</v>
      </c>
      <c r="G299" s="34" t="s">
        <v>2059</v>
      </c>
      <c r="H299" s="2">
        <v>43</v>
      </c>
      <c r="I299" s="2"/>
      <c r="J299" s="2" t="s">
        <v>2060</v>
      </c>
      <c r="K299" s="2" t="s">
        <v>2061</v>
      </c>
      <c r="L299" s="2">
        <v>31</v>
      </c>
      <c r="M299" s="31">
        <v>3210201</v>
      </c>
      <c r="N299" s="31" t="s">
        <v>1207</v>
      </c>
      <c r="O299" s="31" t="s">
        <v>1208</v>
      </c>
      <c r="P299" s="31" t="s">
        <v>1267</v>
      </c>
      <c r="Q299" s="31" t="s">
        <v>1268</v>
      </c>
      <c r="R299" s="2" t="s">
        <v>2708</v>
      </c>
      <c r="S299" s="31" t="s">
        <v>2143</v>
      </c>
      <c r="T299" s="2">
        <v>11</v>
      </c>
      <c r="U299" s="31" t="s">
        <v>440</v>
      </c>
      <c r="V299" s="31" t="s">
        <v>1203</v>
      </c>
      <c r="W299" s="2">
        <v>100</v>
      </c>
      <c r="X299" s="31" t="s">
        <v>1558</v>
      </c>
      <c r="Y299" s="34" t="s">
        <v>14</v>
      </c>
      <c r="Z299" s="34" t="s">
        <v>260</v>
      </c>
      <c r="AA299" s="34" t="s">
        <v>274</v>
      </c>
      <c r="AB299" s="34" t="s">
        <v>89</v>
      </c>
      <c r="AC299" s="2">
        <v>196</v>
      </c>
      <c r="AD299" s="31" t="s">
        <v>2064</v>
      </c>
      <c r="AE299" s="31">
        <v>40</v>
      </c>
      <c r="AF299" s="2"/>
      <c r="AG299" s="26"/>
      <c r="AH299" s="54">
        <v>20120903</v>
      </c>
      <c r="AI299" s="54">
        <v>20120903</v>
      </c>
      <c r="AJ299" s="72" t="s">
        <v>1413</v>
      </c>
      <c r="AK299" s="20">
        <v>7822500</v>
      </c>
      <c r="AL299" s="160">
        <v>17</v>
      </c>
      <c r="AM299" s="90" t="s">
        <v>2065</v>
      </c>
      <c r="AN299" s="90" t="s">
        <v>2066</v>
      </c>
      <c r="AO299" s="95">
        <v>37500</v>
      </c>
      <c r="AP299" s="37">
        <v>219</v>
      </c>
      <c r="AQ299" s="90" t="s">
        <v>1480</v>
      </c>
      <c r="AR299" s="126">
        <v>8212500</v>
      </c>
      <c r="AS299" s="37"/>
      <c r="AT299" s="90">
        <v>8212500</v>
      </c>
      <c r="AU299" s="90">
        <v>7822500</v>
      </c>
      <c r="AV299" s="34" t="s">
        <v>265</v>
      </c>
      <c r="AW299" s="34" t="s">
        <v>20</v>
      </c>
      <c r="AX299" s="34" t="s">
        <v>1125</v>
      </c>
      <c r="AY299" s="34" t="s">
        <v>493</v>
      </c>
      <c r="AZ299" s="34" t="s">
        <v>521</v>
      </c>
      <c r="BA299" s="212"/>
      <c r="BB299" s="212"/>
      <c r="BC299" s="212"/>
      <c r="BD299" s="34"/>
      <c r="BE299" s="34"/>
      <c r="BF299" s="20"/>
      <c r="BG299" s="20"/>
      <c r="BH299" s="20"/>
      <c r="BI299" s="20"/>
      <c r="BJ299" s="20"/>
    </row>
    <row r="300" spans="2:62" ht="24" customHeight="1">
      <c r="B300" s="5"/>
      <c r="C300" s="6"/>
      <c r="D300" s="17"/>
      <c r="E300" s="2"/>
      <c r="F300" s="34" t="s">
        <v>1553</v>
      </c>
      <c r="G300" s="34" t="s">
        <v>2059</v>
      </c>
      <c r="H300" s="2">
        <v>44</v>
      </c>
      <c r="I300" s="2"/>
      <c r="J300" s="2" t="s">
        <v>2060</v>
      </c>
      <c r="K300" s="2" t="s">
        <v>2061</v>
      </c>
      <c r="L300" s="2">
        <v>28</v>
      </c>
      <c r="M300" s="31">
        <v>3210216</v>
      </c>
      <c r="N300" s="31" t="s">
        <v>1207</v>
      </c>
      <c r="O300" s="31" t="s">
        <v>1208</v>
      </c>
      <c r="P300" s="31" t="s">
        <v>1261</v>
      </c>
      <c r="Q300" s="31" t="s">
        <v>1262</v>
      </c>
      <c r="R300" s="2" t="s">
        <v>2709</v>
      </c>
      <c r="S300" s="31" t="s">
        <v>2144</v>
      </c>
      <c r="T300" s="2">
        <v>11</v>
      </c>
      <c r="U300" s="31" t="s">
        <v>440</v>
      </c>
      <c r="V300" s="31" t="s">
        <v>1203</v>
      </c>
      <c r="W300" s="2">
        <v>100</v>
      </c>
      <c r="X300" s="31" t="s">
        <v>1558</v>
      </c>
      <c r="Y300" s="34" t="s">
        <v>14</v>
      </c>
      <c r="Z300" s="34" t="s">
        <v>260</v>
      </c>
      <c r="AA300" s="34" t="s">
        <v>274</v>
      </c>
      <c r="AB300" s="34" t="s">
        <v>89</v>
      </c>
      <c r="AC300" s="2">
        <v>196</v>
      </c>
      <c r="AD300" s="31" t="s">
        <v>2064</v>
      </c>
      <c r="AE300" s="31">
        <v>40</v>
      </c>
      <c r="AF300" s="2"/>
      <c r="AG300" s="26"/>
      <c r="AH300" s="54">
        <v>20121101</v>
      </c>
      <c r="AI300" s="54">
        <v>20121101</v>
      </c>
      <c r="AJ300" s="72" t="s">
        <v>1413</v>
      </c>
      <c r="AK300" s="20">
        <v>6730500</v>
      </c>
      <c r="AL300" s="160">
        <v>17</v>
      </c>
      <c r="AM300" s="90" t="s">
        <v>2065</v>
      </c>
      <c r="AN300" s="90" t="s">
        <v>2066</v>
      </c>
      <c r="AO300" s="95">
        <v>37500</v>
      </c>
      <c r="AP300" s="37">
        <v>189</v>
      </c>
      <c r="AQ300" s="90" t="s">
        <v>1480</v>
      </c>
      <c r="AR300" s="126">
        <v>7087500</v>
      </c>
      <c r="AS300" s="37"/>
      <c r="AT300" s="90">
        <v>7087500</v>
      </c>
      <c r="AU300" s="90">
        <v>6730500</v>
      </c>
      <c r="AV300" s="34" t="s">
        <v>265</v>
      </c>
      <c r="AW300" s="34" t="s">
        <v>20</v>
      </c>
      <c r="AX300" s="34" t="s">
        <v>1125</v>
      </c>
      <c r="AY300" s="34" t="s">
        <v>493</v>
      </c>
      <c r="AZ300" s="34" t="s">
        <v>521</v>
      </c>
      <c r="BA300" s="212"/>
      <c r="BB300" s="212"/>
      <c r="BC300" s="212"/>
      <c r="BD300" s="34"/>
      <c r="BE300" s="34"/>
      <c r="BF300" s="20"/>
      <c r="BG300" s="20"/>
      <c r="BH300" s="20"/>
      <c r="BI300" s="20"/>
      <c r="BJ300" s="20"/>
    </row>
    <row r="301" spans="2:62" ht="24" customHeight="1">
      <c r="B301" s="5"/>
      <c r="C301" s="6"/>
      <c r="D301" s="17"/>
      <c r="E301" s="2"/>
      <c r="F301" s="34" t="s">
        <v>1553</v>
      </c>
      <c r="G301" s="34" t="s">
        <v>2059</v>
      </c>
      <c r="H301" s="2">
        <v>45</v>
      </c>
      <c r="I301" s="2"/>
      <c r="J301" s="2" t="s">
        <v>2060</v>
      </c>
      <c r="K301" s="2" t="s">
        <v>2061</v>
      </c>
      <c r="L301" s="2">
        <v>17</v>
      </c>
      <c r="M301" s="31">
        <v>3210226</v>
      </c>
      <c r="N301" s="31" t="s">
        <v>1207</v>
      </c>
      <c r="O301" s="31" t="s">
        <v>1208</v>
      </c>
      <c r="P301" s="31" t="s">
        <v>1239</v>
      </c>
      <c r="Q301" s="31" t="s">
        <v>1240</v>
      </c>
      <c r="R301" s="2" t="s">
        <v>2710</v>
      </c>
      <c r="S301" s="31" t="s">
        <v>2145</v>
      </c>
      <c r="T301" s="2">
        <v>11</v>
      </c>
      <c r="U301" s="31" t="s">
        <v>440</v>
      </c>
      <c r="V301" s="31" t="s">
        <v>1203</v>
      </c>
      <c r="W301" s="2">
        <v>100</v>
      </c>
      <c r="X301" s="31" t="s">
        <v>1558</v>
      </c>
      <c r="Y301" s="34" t="s">
        <v>14</v>
      </c>
      <c r="Z301" s="34" t="s">
        <v>260</v>
      </c>
      <c r="AA301" s="34" t="s">
        <v>274</v>
      </c>
      <c r="AB301" s="34" t="s">
        <v>89</v>
      </c>
      <c r="AC301" s="2">
        <v>196</v>
      </c>
      <c r="AD301" s="31" t="s">
        <v>2064</v>
      </c>
      <c r="AE301" s="31">
        <v>40</v>
      </c>
      <c r="AF301" s="2"/>
      <c r="AG301" s="26"/>
      <c r="AH301" s="54">
        <v>20120831</v>
      </c>
      <c r="AI301" s="54">
        <v>20120831</v>
      </c>
      <c r="AJ301" s="72" t="s">
        <v>1413</v>
      </c>
      <c r="AK301" s="20">
        <v>3066000</v>
      </c>
      <c r="AL301" s="160">
        <v>17</v>
      </c>
      <c r="AM301" s="90" t="s">
        <v>2065</v>
      </c>
      <c r="AN301" s="90" t="s">
        <v>2066</v>
      </c>
      <c r="AO301" s="95">
        <v>37500</v>
      </c>
      <c r="AP301" s="37">
        <v>86</v>
      </c>
      <c r="AQ301" s="90" t="s">
        <v>1480</v>
      </c>
      <c r="AR301" s="126">
        <v>3225000</v>
      </c>
      <c r="AS301" s="37"/>
      <c r="AT301" s="90">
        <v>3225000</v>
      </c>
      <c r="AU301" s="90">
        <v>3066000</v>
      </c>
      <c r="AV301" s="34" t="s">
        <v>265</v>
      </c>
      <c r="AW301" s="34" t="s">
        <v>20</v>
      </c>
      <c r="AX301" s="34" t="s">
        <v>1125</v>
      </c>
      <c r="AY301" s="34" t="s">
        <v>493</v>
      </c>
      <c r="AZ301" s="34" t="s">
        <v>521</v>
      </c>
      <c r="BA301" s="212"/>
      <c r="BB301" s="212"/>
      <c r="BC301" s="212"/>
      <c r="BD301" s="34"/>
      <c r="BE301" s="34"/>
      <c r="BF301" s="20"/>
      <c r="BG301" s="20"/>
      <c r="BH301" s="20"/>
      <c r="BI301" s="20"/>
      <c r="BJ301" s="20"/>
    </row>
    <row r="302" spans="2:62" ht="24" customHeight="1">
      <c r="B302" s="5"/>
      <c r="C302" s="6"/>
      <c r="D302" s="17"/>
      <c r="E302" s="2"/>
      <c r="F302" s="34" t="s">
        <v>1553</v>
      </c>
      <c r="G302" s="34" t="s">
        <v>2059</v>
      </c>
      <c r="H302" s="2">
        <v>46</v>
      </c>
      <c r="I302" s="2"/>
      <c r="J302" s="2" t="s">
        <v>2060</v>
      </c>
      <c r="K302" s="2" t="s">
        <v>2061</v>
      </c>
      <c r="L302" s="2">
        <v>10</v>
      </c>
      <c r="M302" s="31">
        <v>3210211</v>
      </c>
      <c r="N302" s="31" t="s">
        <v>1207</v>
      </c>
      <c r="O302" s="31" t="s">
        <v>1208</v>
      </c>
      <c r="P302" s="31" t="s">
        <v>1225</v>
      </c>
      <c r="Q302" s="31" t="s">
        <v>1226</v>
      </c>
      <c r="R302" s="2" t="s">
        <v>2711</v>
      </c>
      <c r="S302" s="31" t="s">
        <v>2146</v>
      </c>
      <c r="T302" s="2">
        <v>11</v>
      </c>
      <c r="U302" s="31" t="s">
        <v>440</v>
      </c>
      <c r="V302" s="31" t="s">
        <v>1203</v>
      </c>
      <c r="W302" s="2">
        <v>100</v>
      </c>
      <c r="X302" s="31" t="s">
        <v>1558</v>
      </c>
      <c r="Y302" s="34" t="s">
        <v>14</v>
      </c>
      <c r="Z302" s="34" t="s">
        <v>260</v>
      </c>
      <c r="AA302" s="34" t="s">
        <v>274</v>
      </c>
      <c r="AB302" s="34" t="s">
        <v>89</v>
      </c>
      <c r="AC302" s="2">
        <v>196</v>
      </c>
      <c r="AD302" s="31" t="s">
        <v>2064</v>
      </c>
      <c r="AE302" s="31">
        <v>40</v>
      </c>
      <c r="AF302" s="2"/>
      <c r="AG302" s="26"/>
      <c r="AH302" s="54">
        <v>20130308</v>
      </c>
      <c r="AI302" s="54">
        <v>20130308</v>
      </c>
      <c r="AJ302" s="72" t="s">
        <v>1413</v>
      </c>
      <c r="AK302" s="20">
        <v>8463000</v>
      </c>
      <c r="AL302" s="160">
        <v>17</v>
      </c>
      <c r="AM302" s="90" t="s">
        <v>2065</v>
      </c>
      <c r="AN302" s="90" t="s">
        <v>2066</v>
      </c>
      <c r="AO302" s="95">
        <v>37500</v>
      </c>
      <c r="AP302" s="37">
        <v>232</v>
      </c>
      <c r="AQ302" s="90" t="s">
        <v>1480</v>
      </c>
      <c r="AR302" s="126">
        <v>8700000</v>
      </c>
      <c r="AS302" s="37"/>
      <c r="AT302" s="90">
        <v>8700000</v>
      </c>
      <c r="AU302" s="90">
        <v>8463000</v>
      </c>
      <c r="AV302" s="34" t="s">
        <v>265</v>
      </c>
      <c r="AW302" s="34" t="s">
        <v>20</v>
      </c>
      <c r="AX302" s="34" t="s">
        <v>1125</v>
      </c>
      <c r="AY302" s="34" t="s">
        <v>493</v>
      </c>
      <c r="AZ302" s="34" t="s">
        <v>521</v>
      </c>
      <c r="BA302" s="212"/>
      <c r="BB302" s="212"/>
      <c r="BC302" s="212"/>
      <c r="BD302" s="34"/>
      <c r="BE302" s="34"/>
      <c r="BF302" s="20"/>
      <c r="BG302" s="20"/>
      <c r="BH302" s="20"/>
      <c r="BI302" s="20"/>
      <c r="BJ302" s="20"/>
    </row>
    <row r="303" spans="2:62" ht="24" customHeight="1">
      <c r="B303" s="5"/>
      <c r="C303" s="6"/>
      <c r="D303" s="17"/>
      <c r="E303" s="2"/>
      <c r="F303" s="34" t="s">
        <v>1553</v>
      </c>
      <c r="G303" s="34" t="s">
        <v>2059</v>
      </c>
      <c r="H303" s="2">
        <v>47</v>
      </c>
      <c r="I303" s="2"/>
      <c r="J303" s="2" t="s">
        <v>2060</v>
      </c>
      <c r="K303" s="2" t="s">
        <v>2061</v>
      </c>
      <c r="L303" s="2">
        <v>31</v>
      </c>
      <c r="M303" s="31">
        <v>3210201</v>
      </c>
      <c r="N303" s="31" t="s">
        <v>1207</v>
      </c>
      <c r="O303" s="31" t="s">
        <v>1208</v>
      </c>
      <c r="P303" s="31" t="s">
        <v>1267</v>
      </c>
      <c r="Q303" s="31" t="s">
        <v>1268</v>
      </c>
      <c r="R303" s="2" t="s">
        <v>2712</v>
      </c>
      <c r="S303" s="31" t="s">
        <v>2147</v>
      </c>
      <c r="T303" s="2">
        <v>11</v>
      </c>
      <c r="U303" s="31" t="s">
        <v>440</v>
      </c>
      <c r="V303" s="31" t="s">
        <v>1203</v>
      </c>
      <c r="W303" s="2">
        <v>100</v>
      </c>
      <c r="X303" s="31" t="s">
        <v>1558</v>
      </c>
      <c r="Y303" s="34" t="s">
        <v>14</v>
      </c>
      <c r="Z303" s="34" t="s">
        <v>260</v>
      </c>
      <c r="AA303" s="34" t="s">
        <v>274</v>
      </c>
      <c r="AB303" s="34" t="s">
        <v>89</v>
      </c>
      <c r="AC303" s="2">
        <v>196</v>
      </c>
      <c r="AD303" s="31" t="s">
        <v>2064</v>
      </c>
      <c r="AE303" s="31">
        <v>40</v>
      </c>
      <c r="AF303" s="2"/>
      <c r="AG303" s="26"/>
      <c r="AH303" s="54">
        <v>20130205</v>
      </c>
      <c r="AI303" s="54">
        <v>20130205</v>
      </c>
      <c r="AJ303" s="72" t="s">
        <v>1413</v>
      </c>
      <c r="AK303" s="20">
        <v>5806500</v>
      </c>
      <c r="AL303" s="160">
        <v>17</v>
      </c>
      <c r="AM303" s="90" t="s">
        <v>2065</v>
      </c>
      <c r="AN303" s="90" t="s">
        <v>2066</v>
      </c>
      <c r="AO303" s="95">
        <v>37500</v>
      </c>
      <c r="AP303" s="37">
        <v>159</v>
      </c>
      <c r="AQ303" s="90" t="s">
        <v>1480</v>
      </c>
      <c r="AR303" s="126">
        <v>5962500</v>
      </c>
      <c r="AS303" s="37"/>
      <c r="AT303" s="90">
        <v>5962500</v>
      </c>
      <c r="AU303" s="90">
        <v>5806500</v>
      </c>
      <c r="AV303" s="34" t="s">
        <v>265</v>
      </c>
      <c r="AW303" s="34" t="s">
        <v>20</v>
      </c>
      <c r="AX303" s="34" t="s">
        <v>1125</v>
      </c>
      <c r="AY303" s="34" t="s">
        <v>493</v>
      </c>
      <c r="AZ303" s="34" t="s">
        <v>521</v>
      </c>
      <c r="BA303" s="212"/>
      <c r="BB303" s="212"/>
      <c r="BC303" s="212"/>
      <c r="BD303" s="34"/>
      <c r="BE303" s="34"/>
      <c r="BF303" s="20"/>
      <c r="BG303" s="20"/>
      <c r="BH303" s="20"/>
      <c r="BI303" s="20"/>
      <c r="BJ303" s="20"/>
    </row>
    <row r="304" spans="2:62" ht="24" customHeight="1">
      <c r="B304" s="5"/>
      <c r="C304" s="6"/>
      <c r="D304" s="17"/>
      <c r="E304" s="2"/>
      <c r="F304" s="34" t="s">
        <v>1553</v>
      </c>
      <c r="G304" s="34" t="s">
        <v>2059</v>
      </c>
      <c r="H304" s="2">
        <v>48</v>
      </c>
      <c r="I304" s="2"/>
      <c r="J304" s="2" t="s">
        <v>2060</v>
      </c>
      <c r="K304" s="2" t="s">
        <v>2061</v>
      </c>
      <c r="L304" s="2">
        <v>8</v>
      </c>
      <c r="M304" s="31">
        <v>3210231</v>
      </c>
      <c r="N304" s="31" t="s">
        <v>1207</v>
      </c>
      <c r="O304" s="31" t="s">
        <v>1208</v>
      </c>
      <c r="P304" s="31" t="s">
        <v>436</v>
      </c>
      <c r="Q304" s="31" t="s">
        <v>437</v>
      </c>
      <c r="R304" s="2" t="s">
        <v>2713</v>
      </c>
      <c r="S304" s="31" t="s">
        <v>2148</v>
      </c>
      <c r="T304" s="2">
        <v>11</v>
      </c>
      <c r="U304" s="31" t="s">
        <v>440</v>
      </c>
      <c r="V304" s="31" t="s">
        <v>1203</v>
      </c>
      <c r="W304" s="2">
        <v>100</v>
      </c>
      <c r="X304" s="31" t="s">
        <v>1558</v>
      </c>
      <c r="Y304" s="34" t="s">
        <v>14</v>
      </c>
      <c r="Z304" s="34" t="s">
        <v>260</v>
      </c>
      <c r="AA304" s="34" t="s">
        <v>274</v>
      </c>
      <c r="AB304" s="34" t="s">
        <v>89</v>
      </c>
      <c r="AC304" s="2">
        <v>196</v>
      </c>
      <c r="AD304" s="31" t="s">
        <v>2064</v>
      </c>
      <c r="AE304" s="31">
        <v>40</v>
      </c>
      <c r="AF304" s="2"/>
      <c r="AG304" s="26"/>
      <c r="AH304" s="54">
        <v>20130322</v>
      </c>
      <c r="AI304" s="54">
        <v>20130322</v>
      </c>
      <c r="AJ304" s="72" t="s">
        <v>1413</v>
      </c>
      <c r="AK304" s="20">
        <v>5869500</v>
      </c>
      <c r="AL304" s="160">
        <v>17</v>
      </c>
      <c r="AM304" s="90" t="s">
        <v>2065</v>
      </c>
      <c r="AN304" s="90" t="s">
        <v>2066</v>
      </c>
      <c r="AO304" s="95">
        <v>37500</v>
      </c>
      <c r="AP304" s="37">
        <v>161</v>
      </c>
      <c r="AQ304" s="90" t="s">
        <v>1480</v>
      </c>
      <c r="AR304" s="126">
        <v>6037500</v>
      </c>
      <c r="AS304" s="37"/>
      <c r="AT304" s="90">
        <v>6037500</v>
      </c>
      <c r="AU304" s="90">
        <v>5869500</v>
      </c>
      <c r="AV304" s="34" t="s">
        <v>265</v>
      </c>
      <c r="AW304" s="34" t="s">
        <v>20</v>
      </c>
      <c r="AX304" s="34" t="s">
        <v>1125</v>
      </c>
      <c r="AY304" s="34" t="s">
        <v>493</v>
      </c>
      <c r="AZ304" s="34" t="s">
        <v>521</v>
      </c>
      <c r="BA304" s="212"/>
      <c r="BB304" s="212"/>
      <c r="BC304" s="212"/>
      <c r="BD304" s="34"/>
      <c r="BE304" s="34"/>
      <c r="BF304" s="20"/>
      <c r="BG304" s="20"/>
      <c r="BH304" s="20"/>
      <c r="BI304" s="20"/>
      <c r="BJ304" s="20"/>
    </row>
    <row r="305" spans="2:62" ht="24" customHeight="1">
      <c r="B305" s="5"/>
      <c r="C305" s="6"/>
      <c r="D305" s="17"/>
      <c r="E305" s="2"/>
      <c r="F305" s="34" t="s">
        <v>1553</v>
      </c>
      <c r="G305" s="34" t="s">
        <v>2059</v>
      </c>
      <c r="H305" s="2">
        <v>49</v>
      </c>
      <c r="I305" s="2"/>
      <c r="J305" s="2" t="s">
        <v>2060</v>
      </c>
      <c r="K305" s="2" t="s">
        <v>2061</v>
      </c>
      <c r="L305" s="2">
        <v>23</v>
      </c>
      <c r="M305" s="31">
        <v>3210221</v>
      </c>
      <c r="N305" s="31" t="s">
        <v>1207</v>
      </c>
      <c r="O305" s="31" t="s">
        <v>1208</v>
      </c>
      <c r="P305" s="31" t="s">
        <v>1251</v>
      </c>
      <c r="Q305" s="31" t="s">
        <v>1252</v>
      </c>
      <c r="R305" s="2" t="s">
        <v>2149</v>
      </c>
      <c r="S305" s="31" t="s">
        <v>2150</v>
      </c>
      <c r="T305" s="2">
        <v>11</v>
      </c>
      <c r="U305" s="31" t="s">
        <v>440</v>
      </c>
      <c r="V305" s="31" t="s">
        <v>1203</v>
      </c>
      <c r="W305" s="2">
        <v>100</v>
      </c>
      <c r="X305" s="31" t="s">
        <v>1558</v>
      </c>
      <c r="Y305" s="34" t="s">
        <v>14</v>
      </c>
      <c r="Z305" s="34" t="s">
        <v>260</v>
      </c>
      <c r="AA305" s="34" t="s">
        <v>274</v>
      </c>
      <c r="AB305" s="34" t="s">
        <v>89</v>
      </c>
      <c r="AC305" s="2">
        <v>196</v>
      </c>
      <c r="AD305" s="31" t="s">
        <v>2064</v>
      </c>
      <c r="AE305" s="31">
        <v>40</v>
      </c>
      <c r="AF305" s="2"/>
      <c r="AG305" s="26"/>
      <c r="AH305" s="54">
        <v>20120323</v>
      </c>
      <c r="AI305" s="54">
        <v>20120323</v>
      </c>
      <c r="AJ305" s="72" t="s">
        <v>1413</v>
      </c>
      <c r="AK305" s="20">
        <v>40687500</v>
      </c>
      <c r="AL305" s="160">
        <v>17</v>
      </c>
      <c r="AM305" s="90" t="s">
        <v>2065</v>
      </c>
      <c r="AN305" s="90" t="s">
        <v>2066</v>
      </c>
      <c r="AO305" s="95">
        <v>37500</v>
      </c>
      <c r="AP305" s="37">
        <v>1140</v>
      </c>
      <c r="AQ305" s="90" t="s">
        <v>1480</v>
      </c>
      <c r="AR305" s="126">
        <v>42750000</v>
      </c>
      <c r="AS305" s="37"/>
      <c r="AT305" s="90">
        <v>42750000</v>
      </c>
      <c r="AU305" s="90">
        <v>40687500</v>
      </c>
      <c r="AV305" s="34" t="s">
        <v>265</v>
      </c>
      <c r="AW305" s="34" t="s">
        <v>20</v>
      </c>
      <c r="AX305" s="34" t="s">
        <v>1125</v>
      </c>
      <c r="AY305" s="34" t="s">
        <v>493</v>
      </c>
      <c r="AZ305" s="34" t="s">
        <v>521</v>
      </c>
      <c r="BA305" s="212"/>
      <c r="BB305" s="212"/>
      <c r="BC305" s="212"/>
      <c r="BD305" s="34"/>
      <c r="BE305" s="34"/>
      <c r="BF305" s="20"/>
      <c r="BG305" s="20"/>
      <c r="BH305" s="20"/>
      <c r="BI305" s="20"/>
      <c r="BJ305" s="20"/>
    </row>
    <row r="306" spans="2:62" ht="24" customHeight="1">
      <c r="B306" s="5"/>
      <c r="C306" s="6"/>
      <c r="D306" s="17"/>
      <c r="E306" s="2"/>
      <c r="F306" s="34" t="s">
        <v>1553</v>
      </c>
      <c r="G306" s="34" t="s">
        <v>2059</v>
      </c>
      <c r="H306" s="2">
        <v>50</v>
      </c>
      <c r="I306" s="2"/>
      <c r="J306" s="2" t="s">
        <v>2060</v>
      </c>
      <c r="K306" s="2" t="s">
        <v>2061</v>
      </c>
      <c r="L306" s="2">
        <v>31</v>
      </c>
      <c r="M306" s="31">
        <v>3210201</v>
      </c>
      <c r="N306" s="31" t="s">
        <v>1207</v>
      </c>
      <c r="O306" s="31" t="s">
        <v>1208</v>
      </c>
      <c r="P306" s="31" t="s">
        <v>1267</v>
      </c>
      <c r="Q306" s="31" t="s">
        <v>1268</v>
      </c>
      <c r="R306" s="2" t="s">
        <v>2714</v>
      </c>
      <c r="S306" s="31" t="s">
        <v>2151</v>
      </c>
      <c r="T306" s="2">
        <v>11</v>
      </c>
      <c r="U306" s="31" t="s">
        <v>440</v>
      </c>
      <c r="V306" s="31" t="s">
        <v>1203</v>
      </c>
      <c r="W306" s="2">
        <v>100</v>
      </c>
      <c r="X306" s="31" t="s">
        <v>1558</v>
      </c>
      <c r="Y306" s="34" t="s">
        <v>14</v>
      </c>
      <c r="Z306" s="34" t="s">
        <v>260</v>
      </c>
      <c r="AA306" s="34" t="s">
        <v>274</v>
      </c>
      <c r="AB306" s="34" t="s">
        <v>89</v>
      </c>
      <c r="AC306" s="2">
        <v>196</v>
      </c>
      <c r="AD306" s="31" t="s">
        <v>2064</v>
      </c>
      <c r="AE306" s="31">
        <v>40</v>
      </c>
      <c r="AF306" s="2"/>
      <c r="AG306" s="26"/>
      <c r="AH306" s="54">
        <v>20110831</v>
      </c>
      <c r="AI306" s="54">
        <v>20110831</v>
      </c>
      <c r="AJ306" s="72" t="s">
        <v>1413</v>
      </c>
      <c r="AK306" s="20">
        <v>5817000</v>
      </c>
      <c r="AL306" s="160">
        <v>17</v>
      </c>
      <c r="AM306" s="90" t="s">
        <v>2065</v>
      </c>
      <c r="AN306" s="90" t="s">
        <v>2066</v>
      </c>
      <c r="AO306" s="95">
        <v>37500</v>
      </c>
      <c r="AP306" s="37">
        <v>161</v>
      </c>
      <c r="AQ306" s="90" t="s">
        <v>1480</v>
      </c>
      <c r="AR306" s="126">
        <v>6037500</v>
      </c>
      <c r="AS306" s="37"/>
      <c r="AT306" s="90">
        <v>6037500</v>
      </c>
      <c r="AU306" s="90">
        <v>5817000</v>
      </c>
      <c r="AV306" s="34" t="s">
        <v>265</v>
      </c>
      <c r="AW306" s="34" t="s">
        <v>20</v>
      </c>
      <c r="AX306" s="34" t="s">
        <v>1125</v>
      </c>
      <c r="AY306" s="34" t="s">
        <v>493</v>
      </c>
      <c r="AZ306" s="34" t="s">
        <v>521</v>
      </c>
      <c r="BA306" s="212"/>
      <c r="BB306" s="212"/>
      <c r="BC306" s="212"/>
      <c r="BD306" s="34"/>
      <c r="BE306" s="34"/>
      <c r="BF306" s="20"/>
      <c r="BG306" s="20"/>
      <c r="BH306" s="20"/>
      <c r="BI306" s="20"/>
      <c r="BJ306" s="20"/>
    </row>
    <row r="307" spans="2:62" ht="24" customHeight="1">
      <c r="B307" s="5"/>
      <c r="C307" s="6"/>
      <c r="D307" s="17"/>
      <c r="E307" s="2"/>
      <c r="F307" s="34" t="s">
        <v>1553</v>
      </c>
      <c r="G307" s="34" t="s">
        <v>2059</v>
      </c>
      <c r="H307" s="2">
        <v>51</v>
      </c>
      <c r="I307" s="2"/>
      <c r="J307" s="2" t="s">
        <v>2060</v>
      </c>
      <c r="K307" s="2" t="s">
        <v>2061</v>
      </c>
      <c r="L307" s="2">
        <v>31</v>
      </c>
      <c r="M307" s="31">
        <v>3210201</v>
      </c>
      <c r="N307" s="31" t="s">
        <v>1207</v>
      </c>
      <c r="O307" s="31" t="s">
        <v>1208</v>
      </c>
      <c r="P307" s="31" t="s">
        <v>1267</v>
      </c>
      <c r="Q307" s="31" t="s">
        <v>1268</v>
      </c>
      <c r="R307" s="2" t="s">
        <v>2152</v>
      </c>
      <c r="S307" s="31" t="s">
        <v>2153</v>
      </c>
      <c r="T307" s="2">
        <v>11</v>
      </c>
      <c r="U307" s="31" t="s">
        <v>440</v>
      </c>
      <c r="V307" s="31" t="s">
        <v>1203</v>
      </c>
      <c r="W307" s="2">
        <v>100</v>
      </c>
      <c r="X307" s="31" t="s">
        <v>1558</v>
      </c>
      <c r="Y307" s="34" t="s">
        <v>14</v>
      </c>
      <c r="Z307" s="34" t="s">
        <v>260</v>
      </c>
      <c r="AA307" s="34" t="s">
        <v>274</v>
      </c>
      <c r="AB307" s="34" t="s">
        <v>89</v>
      </c>
      <c r="AC307" s="2">
        <v>196</v>
      </c>
      <c r="AD307" s="31" t="s">
        <v>2064</v>
      </c>
      <c r="AE307" s="31">
        <v>40</v>
      </c>
      <c r="AF307" s="2"/>
      <c r="AG307" s="26"/>
      <c r="AH307" s="54">
        <v>20110812</v>
      </c>
      <c r="AI307" s="54">
        <v>20110812</v>
      </c>
      <c r="AJ307" s="72" t="s">
        <v>1413</v>
      </c>
      <c r="AK307" s="20">
        <v>4767000</v>
      </c>
      <c r="AL307" s="160">
        <v>17</v>
      </c>
      <c r="AM307" s="90" t="s">
        <v>2065</v>
      </c>
      <c r="AN307" s="90" t="s">
        <v>2066</v>
      </c>
      <c r="AO307" s="95">
        <v>37500</v>
      </c>
      <c r="AP307" s="37">
        <v>132</v>
      </c>
      <c r="AQ307" s="90" t="s">
        <v>1480</v>
      </c>
      <c r="AR307" s="126">
        <v>4950000</v>
      </c>
      <c r="AS307" s="37"/>
      <c r="AT307" s="90">
        <v>4950000</v>
      </c>
      <c r="AU307" s="90">
        <v>4767000</v>
      </c>
      <c r="AV307" s="34" t="s">
        <v>265</v>
      </c>
      <c r="AW307" s="34" t="s">
        <v>20</v>
      </c>
      <c r="AX307" s="34" t="s">
        <v>1125</v>
      </c>
      <c r="AY307" s="34" t="s">
        <v>493</v>
      </c>
      <c r="AZ307" s="34" t="s">
        <v>521</v>
      </c>
      <c r="BA307" s="212"/>
      <c r="BB307" s="212"/>
      <c r="BC307" s="212"/>
      <c r="BD307" s="34"/>
      <c r="BE307" s="34"/>
      <c r="BF307" s="20"/>
      <c r="BG307" s="20"/>
      <c r="BH307" s="20"/>
      <c r="BI307" s="20"/>
      <c r="BJ307" s="20"/>
    </row>
    <row r="308" spans="2:62" ht="24" customHeight="1">
      <c r="B308" s="5"/>
      <c r="C308" s="6"/>
      <c r="D308" s="17"/>
      <c r="E308" s="2"/>
      <c r="F308" s="34" t="s">
        <v>1553</v>
      </c>
      <c r="G308" s="34" t="s">
        <v>2059</v>
      </c>
      <c r="H308" s="2">
        <v>52</v>
      </c>
      <c r="I308" s="2"/>
      <c r="J308" s="2" t="s">
        <v>2060</v>
      </c>
      <c r="K308" s="2" t="s">
        <v>2061</v>
      </c>
      <c r="L308" s="2">
        <v>31</v>
      </c>
      <c r="M308" s="31">
        <v>3210201</v>
      </c>
      <c r="N308" s="31" t="s">
        <v>1207</v>
      </c>
      <c r="O308" s="31" t="s">
        <v>1208</v>
      </c>
      <c r="P308" s="31" t="s">
        <v>1267</v>
      </c>
      <c r="Q308" s="31" t="s">
        <v>1268</v>
      </c>
      <c r="R308" s="2" t="s">
        <v>2715</v>
      </c>
      <c r="S308" s="31" t="s">
        <v>2154</v>
      </c>
      <c r="T308" s="2">
        <v>11</v>
      </c>
      <c r="U308" s="31" t="s">
        <v>440</v>
      </c>
      <c r="V308" s="31" t="s">
        <v>1203</v>
      </c>
      <c r="W308" s="2">
        <v>100</v>
      </c>
      <c r="X308" s="31" t="s">
        <v>1558</v>
      </c>
      <c r="Y308" s="34" t="s">
        <v>14</v>
      </c>
      <c r="Z308" s="34" t="s">
        <v>260</v>
      </c>
      <c r="AA308" s="34" t="s">
        <v>274</v>
      </c>
      <c r="AB308" s="34" t="s">
        <v>89</v>
      </c>
      <c r="AC308" s="2">
        <v>196</v>
      </c>
      <c r="AD308" s="31" t="s">
        <v>2064</v>
      </c>
      <c r="AE308" s="31">
        <v>40</v>
      </c>
      <c r="AF308" s="2"/>
      <c r="AG308" s="26"/>
      <c r="AH308" s="54">
        <v>20111229</v>
      </c>
      <c r="AI308" s="54">
        <v>20111229</v>
      </c>
      <c r="AJ308" s="72" t="s">
        <v>1413</v>
      </c>
      <c r="AK308" s="20">
        <v>6331500</v>
      </c>
      <c r="AL308" s="160">
        <v>17</v>
      </c>
      <c r="AM308" s="90" t="s">
        <v>2065</v>
      </c>
      <c r="AN308" s="90" t="s">
        <v>2066</v>
      </c>
      <c r="AO308" s="95">
        <v>37500</v>
      </c>
      <c r="AP308" s="37">
        <v>175</v>
      </c>
      <c r="AQ308" s="90" t="s">
        <v>1480</v>
      </c>
      <c r="AR308" s="126">
        <v>6562500</v>
      </c>
      <c r="AS308" s="37"/>
      <c r="AT308" s="90">
        <v>6562500</v>
      </c>
      <c r="AU308" s="90">
        <v>6331500</v>
      </c>
      <c r="AV308" s="34" t="s">
        <v>265</v>
      </c>
      <c r="AW308" s="34" t="s">
        <v>20</v>
      </c>
      <c r="AX308" s="34" t="s">
        <v>1125</v>
      </c>
      <c r="AY308" s="34" t="s">
        <v>493</v>
      </c>
      <c r="AZ308" s="34" t="s">
        <v>521</v>
      </c>
      <c r="BA308" s="212"/>
      <c r="BB308" s="212"/>
      <c r="BC308" s="212"/>
      <c r="BD308" s="34"/>
      <c r="BE308" s="34"/>
      <c r="BF308" s="20"/>
      <c r="BG308" s="20"/>
      <c r="BH308" s="20"/>
      <c r="BI308" s="20"/>
      <c r="BJ308" s="20"/>
    </row>
    <row r="309" spans="2:62" ht="24" customHeight="1">
      <c r="B309" s="5"/>
      <c r="C309" s="6"/>
      <c r="D309" s="17"/>
      <c r="E309" s="2"/>
      <c r="F309" s="34" t="s">
        <v>1553</v>
      </c>
      <c r="G309" s="34" t="s">
        <v>2059</v>
      </c>
      <c r="H309" s="2">
        <v>53</v>
      </c>
      <c r="I309" s="2"/>
      <c r="J309" s="2" t="s">
        <v>2060</v>
      </c>
      <c r="K309" s="2" t="s">
        <v>2061</v>
      </c>
      <c r="L309" s="2">
        <v>28</v>
      </c>
      <c r="M309" s="31">
        <v>3210216</v>
      </c>
      <c r="N309" s="31" t="s">
        <v>1207</v>
      </c>
      <c r="O309" s="31" t="s">
        <v>1208</v>
      </c>
      <c r="P309" s="31" t="s">
        <v>1261</v>
      </c>
      <c r="Q309" s="31" t="s">
        <v>1262</v>
      </c>
      <c r="R309" s="2" t="s">
        <v>2155</v>
      </c>
      <c r="S309" s="31" t="s">
        <v>2156</v>
      </c>
      <c r="T309" s="2">
        <v>11</v>
      </c>
      <c r="U309" s="31" t="s">
        <v>440</v>
      </c>
      <c r="V309" s="31" t="s">
        <v>1203</v>
      </c>
      <c r="W309" s="2">
        <v>100</v>
      </c>
      <c r="X309" s="31" t="s">
        <v>1558</v>
      </c>
      <c r="Y309" s="34" t="s">
        <v>14</v>
      </c>
      <c r="Z309" s="34" t="s">
        <v>260</v>
      </c>
      <c r="AA309" s="34" t="s">
        <v>274</v>
      </c>
      <c r="AB309" s="34" t="s">
        <v>89</v>
      </c>
      <c r="AC309" s="2">
        <v>196</v>
      </c>
      <c r="AD309" s="31" t="s">
        <v>2064</v>
      </c>
      <c r="AE309" s="31">
        <v>40</v>
      </c>
      <c r="AF309" s="2"/>
      <c r="AG309" s="26"/>
      <c r="AH309" s="54">
        <v>20120316</v>
      </c>
      <c r="AI309" s="54">
        <v>20120316</v>
      </c>
      <c r="AJ309" s="72" t="s">
        <v>1413</v>
      </c>
      <c r="AK309" s="20">
        <v>987000</v>
      </c>
      <c r="AL309" s="160">
        <v>17</v>
      </c>
      <c r="AM309" s="90" t="s">
        <v>2065</v>
      </c>
      <c r="AN309" s="90" t="s">
        <v>2066</v>
      </c>
      <c r="AO309" s="95">
        <v>37500</v>
      </c>
      <c r="AP309" s="37">
        <v>28</v>
      </c>
      <c r="AQ309" s="90" t="s">
        <v>1480</v>
      </c>
      <c r="AR309" s="126">
        <v>1050000</v>
      </c>
      <c r="AS309" s="37"/>
      <c r="AT309" s="90">
        <v>1050000</v>
      </c>
      <c r="AU309" s="90">
        <v>987000</v>
      </c>
      <c r="AV309" s="34" t="s">
        <v>265</v>
      </c>
      <c r="AW309" s="34" t="s">
        <v>20</v>
      </c>
      <c r="AX309" s="34" t="s">
        <v>1125</v>
      </c>
      <c r="AY309" s="34" t="s">
        <v>493</v>
      </c>
      <c r="AZ309" s="34" t="s">
        <v>521</v>
      </c>
      <c r="BA309" s="212"/>
      <c r="BB309" s="212"/>
      <c r="BC309" s="212"/>
      <c r="BD309" s="34"/>
      <c r="BE309" s="34"/>
      <c r="BF309" s="20"/>
      <c r="BG309" s="20"/>
      <c r="BH309" s="20"/>
      <c r="BI309" s="20"/>
      <c r="BJ309" s="20"/>
    </row>
    <row r="310" spans="2:62" ht="24" customHeight="1">
      <c r="B310" s="5"/>
      <c r="C310" s="6"/>
      <c r="D310" s="17"/>
      <c r="E310" s="2"/>
      <c r="F310" s="34" t="s">
        <v>1553</v>
      </c>
      <c r="G310" s="34" t="s">
        <v>2059</v>
      </c>
      <c r="H310" s="2">
        <v>54</v>
      </c>
      <c r="I310" s="2"/>
      <c r="J310" s="2" t="s">
        <v>2060</v>
      </c>
      <c r="K310" s="2" t="s">
        <v>2061</v>
      </c>
      <c r="L310" s="2">
        <v>28</v>
      </c>
      <c r="M310" s="31">
        <v>3210216</v>
      </c>
      <c r="N310" s="31" t="s">
        <v>1207</v>
      </c>
      <c r="O310" s="31" t="s">
        <v>1208</v>
      </c>
      <c r="P310" s="31" t="s">
        <v>1261</v>
      </c>
      <c r="Q310" s="31" t="s">
        <v>1262</v>
      </c>
      <c r="R310" s="2" t="s">
        <v>2716</v>
      </c>
      <c r="S310" s="31" t="s">
        <v>2157</v>
      </c>
      <c r="T310" s="2">
        <v>11</v>
      </c>
      <c r="U310" s="31" t="s">
        <v>440</v>
      </c>
      <c r="V310" s="31" t="s">
        <v>1203</v>
      </c>
      <c r="W310" s="2">
        <v>100</v>
      </c>
      <c r="X310" s="31" t="s">
        <v>1558</v>
      </c>
      <c r="Y310" s="34" t="s">
        <v>14</v>
      </c>
      <c r="Z310" s="34" t="s">
        <v>260</v>
      </c>
      <c r="AA310" s="34" t="s">
        <v>274</v>
      </c>
      <c r="AB310" s="34" t="s">
        <v>89</v>
      </c>
      <c r="AC310" s="2">
        <v>196</v>
      </c>
      <c r="AD310" s="31" t="s">
        <v>2064</v>
      </c>
      <c r="AE310" s="31">
        <v>40</v>
      </c>
      <c r="AF310" s="2"/>
      <c r="AG310" s="26"/>
      <c r="AH310" s="54">
        <v>20120323</v>
      </c>
      <c r="AI310" s="54">
        <v>20120323</v>
      </c>
      <c r="AJ310" s="72" t="s">
        <v>1413</v>
      </c>
      <c r="AK310" s="20">
        <v>735000</v>
      </c>
      <c r="AL310" s="160">
        <v>17</v>
      </c>
      <c r="AM310" s="90" t="s">
        <v>2065</v>
      </c>
      <c r="AN310" s="90" t="s">
        <v>2066</v>
      </c>
      <c r="AO310" s="95">
        <v>37500</v>
      </c>
      <c r="AP310" s="37">
        <v>21</v>
      </c>
      <c r="AQ310" s="90" t="s">
        <v>1480</v>
      </c>
      <c r="AR310" s="126">
        <v>787500</v>
      </c>
      <c r="AS310" s="37"/>
      <c r="AT310" s="90">
        <v>787500</v>
      </c>
      <c r="AU310" s="90">
        <v>735000</v>
      </c>
      <c r="AV310" s="34" t="s">
        <v>265</v>
      </c>
      <c r="AW310" s="34" t="s">
        <v>20</v>
      </c>
      <c r="AX310" s="34" t="s">
        <v>1125</v>
      </c>
      <c r="AY310" s="34" t="s">
        <v>493</v>
      </c>
      <c r="AZ310" s="34" t="s">
        <v>521</v>
      </c>
      <c r="BA310" s="212"/>
      <c r="BB310" s="212"/>
      <c r="BC310" s="212"/>
      <c r="BD310" s="34"/>
      <c r="BE310" s="34"/>
      <c r="BF310" s="20"/>
      <c r="BG310" s="20"/>
      <c r="BH310" s="20"/>
      <c r="BI310" s="20"/>
      <c r="BJ310" s="20"/>
    </row>
    <row r="311" spans="2:62" ht="24" customHeight="1">
      <c r="B311" s="5"/>
      <c r="C311" s="6"/>
      <c r="D311" s="17"/>
      <c r="E311" s="2"/>
      <c r="F311" s="34" t="s">
        <v>1553</v>
      </c>
      <c r="G311" s="34" t="s">
        <v>2059</v>
      </c>
      <c r="H311" s="2">
        <v>55</v>
      </c>
      <c r="I311" s="2"/>
      <c r="J311" s="2" t="s">
        <v>2060</v>
      </c>
      <c r="K311" s="2" t="s">
        <v>2061</v>
      </c>
      <c r="L311" s="2">
        <v>31</v>
      </c>
      <c r="M311" s="31">
        <v>3210201</v>
      </c>
      <c r="N311" s="31" t="s">
        <v>1207</v>
      </c>
      <c r="O311" s="31" t="s">
        <v>1208</v>
      </c>
      <c r="P311" s="31" t="s">
        <v>1267</v>
      </c>
      <c r="Q311" s="31" t="s">
        <v>1268</v>
      </c>
      <c r="R311" s="2" t="s">
        <v>2717</v>
      </c>
      <c r="S311" s="31" t="s">
        <v>2158</v>
      </c>
      <c r="T311" s="2">
        <v>11</v>
      </c>
      <c r="U311" s="31" t="s">
        <v>440</v>
      </c>
      <c r="V311" s="31" t="s">
        <v>1203</v>
      </c>
      <c r="W311" s="2">
        <v>100</v>
      </c>
      <c r="X311" s="31" t="s">
        <v>1558</v>
      </c>
      <c r="Y311" s="34" t="s">
        <v>14</v>
      </c>
      <c r="Z311" s="34" t="s">
        <v>260</v>
      </c>
      <c r="AA311" s="34" t="s">
        <v>274</v>
      </c>
      <c r="AB311" s="34" t="s">
        <v>89</v>
      </c>
      <c r="AC311" s="2">
        <v>196</v>
      </c>
      <c r="AD311" s="31" t="s">
        <v>2064</v>
      </c>
      <c r="AE311" s="31">
        <v>40</v>
      </c>
      <c r="AF311" s="2"/>
      <c r="AG311" s="26"/>
      <c r="AH311" s="54">
        <v>20110330</v>
      </c>
      <c r="AI311" s="54">
        <v>20110330</v>
      </c>
      <c r="AJ311" s="72" t="s">
        <v>1413</v>
      </c>
      <c r="AK311" s="20">
        <v>850500</v>
      </c>
      <c r="AL311" s="160">
        <v>17</v>
      </c>
      <c r="AM311" s="90" t="s">
        <v>2065</v>
      </c>
      <c r="AN311" s="90" t="s">
        <v>2066</v>
      </c>
      <c r="AO311" s="95">
        <v>37500</v>
      </c>
      <c r="AP311" s="37">
        <v>23</v>
      </c>
      <c r="AQ311" s="90" t="s">
        <v>1480</v>
      </c>
      <c r="AR311" s="126">
        <v>862500</v>
      </c>
      <c r="AS311" s="37"/>
      <c r="AT311" s="90">
        <v>862500</v>
      </c>
      <c r="AU311" s="90">
        <v>850500</v>
      </c>
      <c r="AV311" s="34" t="s">
        <v>265</v>
      </c>
      <c r="AW311" s="34" t="s">
        <v>20</v>
      </c>
      <c r="AX311" s="34" t="s">
        <v>1125</v>
      </c>
      <c r="AY311" s="34" t="s">
        <v>493</v>
      </c>
      <c r="AZ311" s="34" t="s">
        <v>521</v>
      </c>
      <c r="BA311" s="212"/>
      <c r="BB311" s="212"/>
      <c r="BC311" s="212"/>
      <c r="BD311" s="34"/>
      <c r="BE311" s="34"/>
      <c r="BF311" s="20"/>
      <c r="BG311" s="20"/>
      <c r="BH311" s="20"/>
      <c r="BI311" s="20"/>
      <c r="BJ311" s="20"/>
    </row>
    <row r="312" spans="2:62" ht="24" customHeight="1">
      <c r="B312" s="5"/>
      <c r="C312" s="6"/>
      <c r="D312" s="17"/>
      <c r="E312" s="2"/>
      <c r="F312" s="34" t="s">
        <v>1553</v>
      </c>
      <c r="G312" s="34" t="s">
        <v>2059</v>
      </c>
      <c r="H312" s="2">
        <v>56</v>
      </c>
      <c r="I312" s="2"/>
      <c r="J312" s="2" t="s">
        <v>2060</v>
      </c>
      <c r="K312" s="2" t="s">
        <v>2061</v>
      </c>
      <c r="L312" s="2">
        <v>24</v>
      </c>
      <c r="M312" s="31">
        <v>3210225</v>
      </c>
      <c r="N312" s="31" t="s">
        <v>1207</v>
      </c>
      <c r="O312" s="31" t="s">
        <v>1208</v>
      </c>
      <c r="P312" s="31" t="s">
        <v>1253</v>
      </c>
      <c r="Q312" s="31" t="s">
        <v>1254</v>
      </c>
      <c r="R312" s="2" t="s">
        <v>2159</v>
      </c>
      <c r="S312" s="31" t="s">
        <v>2160</v>
      </c>
      <c r="T312" s="2">
        <v>11</v>
      </c>
      <c r="U312" s="31" t="s">
        <v>440</v>
      </c>
      <c r="V312" s="31" t="s">
        <v>1203</v>
      </c>
      <c r="W312" s="2">
        <v>100</v>
      </c>
      <c r="X312" s="31" t="s">
        <v>1558</v>
      </c>
      <c r="Y312" s="34" t="s">
        <v>14</v>
      </c>
      <c r="Z312" s="34" t="s">
        <v>260</v>
      </c>
      <c r="AA312" s="34" t="s">
        <v>274</v>
      </c>
      <c r="AB312" s="34" t="s">
        <v>89</v>
      </c>
      <c r="AC312" s="2">
        <v>196</v>
      </c>
      <c r="AD312" s="31" t="s">
        <v>2064</v>
      </c>
      <c r="AE312" s="31">
        <v>40</v>
      </c>
      <c r="AF312" s="2"/>
      <c r="AG312" s="26"/>
      <c r="AH312" s="54">
        <v>20000908</v>
      </c>
      <c r="AI312" s="54">
        <v>20000908</v>
      </c>
      <c r="AJ312" s="72" t="s">
        <v>1413</v>
      </c>
      <c r="AK312" s="20">
        <v>8211000</v>
      </c>
      <c r="AL312" s="160">
        <v>17</v>
      </c>
      <c r="AM312" s="90" t="s">
        <v>2065</v>
      </c>
      <c r="AN312" s="90" t="s">
        <v>2066</v>
      </c>
      <c r="AO312" s="95">
        <v>37500</v>
      </c>
      <c r="AP312" s="37">
        <v>245</v>
      </c>
      <c r="AQ312" s="90" t="s">
        <v>1480</v>
      </c>
      <c r="AR312" s="126">
        <v>9187500</v>
      </c>
      <c r="AS312" s="37"/>
      <c r="AT312" s="90">
        <v>9187500</v>
      </c>
      <c r="AU312" s="90">
        <v>8211000</v>
      </c>
      <c r="AV312" s="34" t="s">
        <v>265</v>
      </c>
      <c r="AW312" s="34" t="s">
        <v>20</v>
      </c>
      <c r="AX312" s="34" t="s">
        <v>1125</v>
      </c>
      <c r="AY312" s="34" t="s">
        <v>493</v>
      </c>
      <c r="AZ312" s="34" t="s">
        <v>521</v>
      </c>
      <c r="BA312" s="212"/>
      <c r="BB312" s="212"/>
      <c r="BC312" s="212"/>
      <c r="BD312" s="34"/>
      <c r="BE312" s="34"/>
      <c r="BF312" s="20"/>
      <c r="BG312" s="20"/>
      <c r="BH312" s="20"/>
      <c r="BI312" s="20"/>
      <c r="BJ312" s="20"/>
    </row>
    <row r="313" spans="2:62" ht="24" customHeight="1">
      <c r="B313" s="5"/>
      <c r="C313" s="6"/>
      <c r="D313" s="17"/>
      <c r="E313" s="2"/>
      <c r="F313" s="34" t="s">
        <v>1553</v>
      </c>
      <c r="G313" s="34" t="s">
        <v>2059</v>
      </c>
      <c r="H313" s="2">
        <v>57</v>
      </c>
      <c r="I313" s="2"/>
      <c r="J313" s="2" t="s">
        <v>2060</v>
      </c>
      <c r="K313" s="2" t="s">
        <v>2061</v>
      </c>
      <c r="L313" s="2">
        <v>20</v>
      </c>
      <c r="M313" s="31">
        <v>3210235</v>
      </c>
      <c r="N313" s="31" t="s">
        <v>1207</v>
      </c>
      <c r="O313" s="31" t="s">
        <v>1208</v>
      </c>
      <c r="P313" s="31" t="s">
        <v>1245</v>
      </c>
      <c r="Q313" s="31" t="s">
        <v>1246</v>
      </c>
      <c r="R313" s="2" t="s">
        <v>2718</v>
      </c>
      <c r="S313" s="31" t="s">
        <v>2161</v>
      </c>
      <c r="T313" s="2">
        <v>11</v>
      </c>
      <c r="U313" s="31" t="s">
        <v>440</v>
      </c>
      <c r="V313" s="31" t="s">
        <v>1203</v>
      </c>
      <c r="W313" s="2">
        <v>100</v>
      </c>
      <c r="X313" s="31" t="s">
        <v>1558</v>
      </c>
      <c r="Y313" s="34" t="s">
        <v>14</v>
      </c>
      <c r="Z313" s="34" t="s">
        <v>260</v>
      </c>
      <c r="AA313" s="34" t="s">
        <v>274</v>
      </c>
      <c r="AB313" s="34" t="s">
        <v>89</v>
      </c>
      <c r="AC313" s="2">
        <v>196</v>
      </c>
      <c r="AD313" s="31" t="s">
        <v>2064</v>
      </c>
      <c r="AE313" s="31">
        <v>40</v>
      </c>
      <c r="AF313" s="2"/>
      <c r="AG313" s="26"/>
      <c r="AH313" s="54">
        <v>20000730</v>
      </c>
      <c r="AI313" s="54">
        <v>20000730</v>
      </c>
      <c r="AJ313" s="72" t="s">
        <v>1413</v>
      </c>
      <c r="AK313" s="20">
        <v>2740500</v>
      </c>
      <c r="AL313" s="160">
        <v>17</v>
      </c>
      <c r="AM313" s="90" t="s">
        <v>2065</v>
      </c>
      <c r="AN313" s="90" t="s">
        <v>2066</v>
      </c>
      <c r="AO313" s="95">
        <v>37500</v>
      </c>
      <c r="AP313" s="37">
        <v>82</v>
      </c>
      <c r="AQ313" s="90" t="s">
        <v>1480</v>
      </c>
      <c r="AR313" s="126">
        <v>3075000</v>
      </c>
      <c r="AS313" s="37"/>
      <c r="AT313" s="90">
        <v>3075000</v>
      </c>
      <c r="AU313" s="90">
        <v>2740500</v>
      </c>
      <c r="AV313" s="34" t="s">
        <v>265</v>
      </c>
      <c r="AW313" s="34" t="s">
        <v>20</v>
      </c>
      <c r="AX313" s="34" t="s">
        <v>1125</v>
      </c>
      <c r="AY313" s="34" t="s">
        <v>493</v>
      </c>
      <c r="AZ313" s="34" t="s">
        <v>521</v>
      </c>
      <c r="BA313" s="212"/>
      <c r="BB313" s="212"/>
      <c r="BC313" s="212"/>
      <c r="BD313" s="34"/>
      <c r="BE313" s="34"/>
      <c r="BF313" s="20"/>
      <c r="BG313" s="20"/>
      <c r="BH313" s="20"/>
      <c r="BI313" s="20"/>
      <c r="BJ313" s="20"/>
    </row>
    <row r="314" spans="2:62" ht="24" customHeight="1">
      <c r="B314" s="5"/>
      <c r="C314" s="6"/>
      <c r="D314" s="17"/>
      <c r="E314" s="2"/>
      <c r="F314" s="34" t="s">
        <v>1553</v>
      </c>
      <c r="G314" s="34" t="s">
        <v>2059</v>
      </c>
      <c r="H314" s="2">
        <v>58</v>
      </c>
      <c r="I314" s="2"/>
      <c r="J314" s="2" t="s">
        <v>2060</v>
      </c>
      <c r="K314" s="2" t="s">
        <v>2061</v>
      </c>
      <c r="L314" s="2">
        <v>9</v>
      </c>
      <c r="M314" s="31">
        <v>3210207</v>
      </c>
      <c r="N314" s="31" t="s">
        <v>1207</v>
      </c>
      <c r="O314" s="31" t="s">
        <v>1208</v>
      </c>
      <c r="P314" s="31" t="s">
        <v>1223</v>
      </c>
      <c r="Q314" s="31" t="s">
        <v>1224</v>
      </c>
      <c r="R314" s="2" t="s">
        <v>2719</v>
      </c>
      <c r="S314" s="31" t="s">
        <v>2162</v>
      </c>
      <c r="T314" s="2">
        <v>11</v>
      </c>
      <c r="U314" s="31" t="s">
        <v>440</v>
      </c>
      <c r="V314" s="31" t="s">
        <v>1203</v>
      </c>
      <c r="W314" s="2">
        <v>100</v>
      </c>
      <c r="X314" s="31" t="s">
        <v>1558</v>
      </c>
      <c r="Y314" s="34" t="s">
        <v>14</v>
      </c>
      <c r="Z314" s="34" t="s">
        <v>260</v>
      </c>
      <c r="AA314" s="34" t="s">
        <v>274</v>
      </c>
      <c r="AB314" s="34" t="s">
        <v>89</v>
      </c>
      <c r="AC314" s="2">
        <v>196</v>
      </c>
      <c r="AD314" s="31" t="s">
        <v>2064</v>
      </c>
      <c r="AE314" s="31">
        <v>40</v>
      </c>
      <c r="AF314" s="2"/>
      <c r="AG314" s="26"/>
      <c r="AH314" s="54">
        <v>20001001</v>
      </c>
      <c r="AI314" s="54">
        <v>20001001</v>
      </c>
      <c r="AJ314" s="72" t="s">
        <v>1413</v>
      </c>
      <c r="AK314" s="20">
        <v>2929500</v>
      </c>
      <c r="AL314" s="160">
        <v>17</v>
      </c>
      <c r="AM314" s="90" t="s">
        <v>2065</v>
      </c>
      <c r="AN314" s="90" t="s">
        <v>2066</v>
      </c>
      <c r="AO314" s="95">
        <v>37500</v>
      </c>
      <c r="AP314" s="37">
        <v>87</v>
      </c>
      <c r="AQ314" s="90" t="s">
        <v>1480</v>
      </c>
      <c r="AR314" s="126">
        <v>3262500</v>
      </c>
      <c r="AS314" s="37"/>
      <c r="AT314" s="90">
        <v>3262500</v>
      </c>
      <c r="AU314" s="90">
        <v>2929500</v>
      </c>
      <c r="AV314" s="34" t="s">
        <v>265</v>
      </c>
      <c r="AW314" s="34" t="s">
        <v>20</v>
      </c>
      <c r="AX314" s="34" t="s">
        <v>1125</v>
      </c>
      <c r="AY314" s="34" t="s">
        <v>493</v>
      </c>
      <c r="AZ314" s="34" t="s">
        <v>521</v>
      </c>
      <c r="BA314" s="212"/>
      <c r="BB314" s="212"/>
      <c r="BC314" s="212"/>
      <c r="BD314" s="34"/>
      <c r="BE314" s="34"/>
      <c r="BF314" s="20"/>
      <c r="BG314" s="20"/>
      <c r="BH314" s="20"/>
      <c r="BI314" s="20"/>
      <c r="BJ314" s="20"/>
    </row>
    <row r="315" spans="2:62" ht="24" customHeight="1">
      <c r="B315" s="5"/>
      <c r="C315" s="6"/>
      <c r="D315" s="17"/>
      <c r="E315" s="2"/>
      <c r="F315" s="34" t="s">
        <v>1553</v>
      </c>
      <c r="G315" s="34" t="s">
        <v>2059</v>
      </c>
      <c r="H315" s="2">
        <v>59</v>
      </c>
      <c r="I315" s="2"/>
      <c r="J315" s="2" t="s">
        <v>2060</v>
      </c>
      <c r="K315" s="2" t="s">
        <v>2061</v>
      </c>
      <c r="L315" s="2">
        <v>28</v>
      </c>
      <c r="M315" s="31">
        <v>3210216</v>
      </c>
      <c r="N315" s="31" t="s">
        <v>1207</v>
      </c>
      <c r="O315" s="31" t="s">
        <v>1208</v>
      </c>
      <c r="P315" s="31" t="s">
        <v>1261</v>
      </c>
      <c r="Q315" s="31" t="s">
        <v>1262</v>
      </c>
      <c r="R315" s="2" t="s">
        <v>2720</v>
      </c>
      <c r="S315" s="31" t="s">
        <v>2163</v>
      </c>
      <c r="T315" s="2">
        <v>11</v>
      </c>
      <c r="U315" s="31" t="s">
        <v>440</v>
      </c>
      <c r="V315" s="31" t="s">
        <v>1203</v>
      </c>
      <c r="W315" s="2">
        <v>100</v>
      </c>
      <c r="X315" s="31" t="s">
        <v>1558</v>
      </c>
      <c r="Y315" s="34" t="s">
        <v>14</v>
      </c>
      <c r="Z315" s="34" t="s">
        <v>260</v>
      </c>
      <c r="AA315" s="34" t="s">
        <v>274</v>
      </c>
      <c r="AB315" s="34" t="s">
        <v>89</v>
      </c>
      <c r="AC315" s="2">
        <v>196</v>
      </c>
      <c r="AD315" s="31" t="s">
        <v>2064</v>
      </c>
      <c r="AE315" s="31">
        <v>40</v>
      </c>
      <c r="AF315" s="2"/>
      <c r="AG315" s="26"/>
      <c r="AH315" s="54">
        <v>20110325</v>
      </c>
      <c r="AI315" s="54">
        <v>20110325</v>
      </c>
      <c r="AJ315" s="72" t="s">
        <v>1413</v>
      </c>
      <c r="AK315" s="20">
        <v>9051000</v>
      </c>
      <c r="AL315" s="160">
        <v>17</v>
      </c>
      <c r="AM315" s="90" t="s">
        <v>2065</v>
      </c>
      <c r="AN315" s="90" t="s">
        <v>2066</v>
      </c>
      <c r="AO315" s="95">
        <v>37500</v>
      </c>
      <c r="AP315" s="37">
        <v>250</v>
      </c>
      <c r="AQ315" s="90" t="s">
        <v>1480</v>
      </c>
      <c r="AR315" s="126">
        <v>9375000</v>
      </c>
      <c r="AS315" s="37"/>
      <c r="AT315" s="90">
        <v>9375000</v>
      </c>
      <c r="AU315" s="90">
        <v>9051000</v>
      </c>
      <c r="AV315" s="34" t="s">
        <v>265</v>
      </c>
      <c r="AW315" s="34" t="s">
        <v>20</v>
      </c>
      <c r="AX315" s="34" t="s">
        <v>1125</v>
      </c>
      <c r="AY315" s="34" t="s">
        <v>493</v>
      </c>
      <c r="AZ315" s="34" t="s">
        <v>521</v>
      </c>
      <c r="BA315" s="212"/>
      <c r="BB315" s="212"/>
      <c r="BC315" s="212"/>
      <c r="BD315" s="34"/>
      <c r="BE315" s="34"/>
      <c r="BF315" s="20"/>
      <c r="BG315" s="20"/>
      <c r="BH315" s="20"/>
      <c r="BI315" s="20"/>
      <c r="BJ315" s="20"/>
    </row>
    <row r="316" spans="2:62" ht="24" customHeight="1">
      <c r="B316" s="5"/>
      <c r="C316" s="6"/>
      <c r="D316" s="17"/>
      <c r="E316" s="2"/>
      <c r="F316" s="34" t="s">
        <v>1553</v>
      </c>
      <c r="G316" s="34" t="s">
        <v>2059</v>
      </c>
      <c r="H316" s="2">
        <v>60</v>
      </c>
      <c r="I316" s="2"/>
      <c r="J316" s="2" t="s">
        <v>2060</v>
      </c>
      <c r="K316" s="2" t="s">
        <v>2061</v>
      </c>
      <c r="L316" s="2">
        <v>1</v>
      </c>
      <c r="M316" s="31">
        <v>3210206</v>
      </c>
      <c r="N316" s="31" t="s">
        <v>1207</v>
      </c>
      <c r="O316" s="31" t="s">
        <v>1208</v>
      </c>
      <c r="P316" s="31" t="s">
        <v>1209</v>
      </c>
      <c r="Q316" s="31" t="s">
        <v>1210</v>
      </c>
      <c r="R316" s="2" t="s">
        <v>2721</v>
      </c>
      <c r="S316" s="31" t="s">
        <v>2164</v>
      </c>
      <c r="T316" s="2">
        <v>11</v>
      </c>
      <c r="U316" s="31" t="s">
        <v>440</v>
      </c>
      <c r="V316" s="31" t="s">
        <v>1203</v>
      </c>
      <c r="W316" s="2">
        <v>100</v>
      </c>
      <c r="X316" s="31" t="s">
        <v>1558</v>
      </c>
      <c r="Y316" s="34" t="s">
        <v>14</v>
      </c>
      <c r="Z316" s="34" t="s">
        <v>260</v>
      </c>
      <c r="AA316" s="34" t="s">
        <v>274</v>
      </c>
      <c r="AB316" s="34" t="s">
        <v>89</v>
      </c>
      <c r="AC316" s="2">
        <v>196</v>
      </c>
      <c r="AD316" s="31" t="s">
        <v>2064</v>
      </c>
      <c r="AE316" s="31">
        <v>40</v>
      </c>
      <c r="AF316" s="2"/>
      <c r="AG316" s="26"/>
      <c r="AH316" s="54">
        <v>20110310</v>
      </c>
      <c r="AI316" s="54">
        <v>20110310</v>
      </c>
      <c r="AJ316" s="72" t="s">
        <v>1413</v>
      </c>
      <c r="AK316" s="20">
        <v>2667000</v>
      </c>
      <c r="AL316" s="160">
        <v>17</v>
      </c>
      <c r="AM316" s="90" t="s">
        <v>2065</v>
      </c>
      <c r="AN316" s="90" t="s">
        <v>2066</v>
      </c>
      <c r="AO316" s="95">
        <v>37500</v>
      </c>
      <c r="AP316" s="37">
        <v>74</v>
      </c>
      <c r="AQ316" s="90" t="s">
        <v>1480</v>
      </c>
      <c r="AR316" s="126">
        <v>2775000</v>
      </c>
      <c r="AS316" s="37"/>
      <c r="AT316" s="90">
        <v>2775000</v>
      </c>
      <c r="AU316" s="90">
        <v>2667000</v>
      </c>
      <c r="AV316" s="34" t="s">
        <v>265</v>
      </c>
      <c r="AW316" s="34" t="s">
        <v>20</v>
      </c>
      <c r="AX316" s="34" t="s">
        <v>1125</v>
      </c>
      <c r="AY316" s="34" t="s">
        <v>493</v>
      </c>
      <c r="AZ316" s="34" t="s">
        <v>521</v>
      </c>
      <c r="BA316" s="212"/>
      <c r="BB316" s="212"/>
      <c r="BC316" s="212"/>
      <c r="BD316" s="34"/>
      <c r="BE316" s="34"/>
      <c r="BF316" s="20"/>
      <c r="BG316" s="20"/>
      <c r="BH316" s="20"/>
      <c r="BI316" s="20"/>
      <c r="BJ316" s="20"/>
    </row>
    <row r="317" spans="2:62" ht="24" customHeight="1">
      <c r="B317" s="5"/>
      <c r="C317" s="6"/>
      <c r="D317" s="17"/>
      <c r="E317" s="2"/>
      <c r="F317" s="34" t="s">
        <v>1553</v>
      </c>
      <c r="G317" s="34" t="s">
        <v>2059</v>
      </c>
      <c r="H317" s="2">
        <v>61</v>
      </c>
      <c r="I317" s="2"/>
      <c r="J317" s="2" t="s">
        <v>2060</v>
      </c>
      <c r="K317" s="2" t="s">
        <v>2061</v>
      </c>
      <c r="L317" s="2">
        <v>31</v>
      </c>
      <c r="M317" s="31">
        <v>3210201</v>
      </c>
      <c r="N317" s="31" t="s">
        <v>1207</v>
      </c>
      <c r="O317" s="31" t="s">
        <v>1208</v>
      </c>
      <c r="P317" s="31" t="s">
        <v>1267</v>
      </c>
      <c r="Q317" s="31" t="s">
        <v>1268</v>
      </c>
      <c r="R317" s="2" t="s">
        <v>2722</v>
      </c>
      <c r="S317" s="31" t="s">
        <v>2165</v>
      </c>
      <c r="T317" s="2">
        <v>11</v>
      </c>
      <c r="U317" s="31" t="s">
        <v>440</v>
      </c>
      <c r="V317" s="31" t="s">
        <v>1203</v>
      </c>
      <c r="W317" s="2">
        <v>100</v>
      </c>
      <c r="X317" s="31" t="s">
        <v>1558</v>
      </c>
      <c r="Y317" s="34" t="s">
        <v>14</v>
      </c>
      <c r="Z317" s="34" t="s">
        <v>260</v>
      </c>
      <c r="AA317" s="34" t="s">
        <v>274</v>
      </c>
      <c r="AB317" s="34" t="s">
        <v>89</v>
      </c>
      <c r="AC317" s="2">
        <v>196</v>
      </c>
      <c r="AD317" s="31" t="s">
        <v>2064</v>
      </c>
      <c r="AE317" s="31">
        <v>40</v>
      </c>
      <c r="AF317" s="2"/>
      <c r="AG317" s="26"/>
      <c r="AH317" s="54">
        <v>20110325</v>
      </c>
      <c r="AI317" s="54">
        <v>20110325</v>
      </c>
      <c r="AJ317" s="72" t="s">
        <v>1413</v>
      </c>
      <c r="AK317" s="20">
        <v>315000</v>
      </c>
      <c r="AL317" s="160">
        <v>17</v>
      </c>
      <c r="AM317" s="90" t="s">
        <v>2065</v>
      </c>
      <c r="AN317" s="90" t="s">
        <v>2066</v>
      </c>
      <c r="AO317" s="95">
        <v>37500</v>
      </c>
      <c r="AP317" s="37">
        <v>9</v>
      </c>
      <c r="AQ317" s="90" t="s">
        <v>1480</v>
      </c>
      <c r="AR317" s="126">
        <v>337500</v>
      </c>
      <c r="AS317" s="37"/>
      <c r="AT317" s="90">
        <v>337500</v>
      </c>
      <c r="AU317" s="90">
        <v>315000</v>
      </c>
      <c r="AV317" s="34" t="s">
        <v>265</v>
      </c>
      <c r="AW317" s="34" t="s">
        <v>20</v>
      </c>
      <c r="AX317" s="34" t="s">
        <v>1125</v>
      </c>
      <c r="AY317" s="34" t="s">
        <v>493</v>
      </c>
      <c r="AZ317" s="34" t="s">
        <v>521</v>
      </c>
      <c r="BA317" s="212"/>
      <c r="BB317" s="212"/>
      <c r="BC317" s="212"/>
      <c r="BD317" s="34"/>
      <c r="BE317" s="34"/>
      <c r="BF317" s="20"/>
      <c r="BG317" s="20"/>
      <c r="BH317" s="20"/>
      <c r="BI317" s="20"/>
      <c r="BJ317" s="20"/>
    </row>
    <row r="318" spans="2:62" ht="24" customHeight="1">
      <c r="B318" s="5"/>
      <c r="C318" s="6"/>
      <c r="D318" s="17"/>
      <c r="E318" s="2"/>
      <c r="F318" s="34" t="s">
        <v>1553</v>
      </c>
      <c r="G318" s="34" t="s">
        <v>2059</v>
      </c>
      <c r="H318" s="2">
        <v>62</v>
      </c>
      <c r="I318" s="2"/>
      <c r="J318" s="2" t="s">
        <v>2060</v>
      </c>
      <c r="K318" s="2" t="s">
        <v>2061</v>
      </c>
      <c r="L318" s="2">
        <v>31</v>
      </c>
      <c r="M318" s="31">
        <v>3210201</v>
      </c>
      <c r="N318" s="31" t="s">
        <v>1207</v>
      </c>
      <c r="O318" s="31" t="s">
        <v>1208</v>
      </c>
      <c r="P318" s="31" t="s">
        <v>1267</v>
      </c>
      <c r="Q318" s="31" t="s">
        <v>1268</v>
      </c>
      <c r="R318" s="2" t="s">
        <v>2723</v>
      </c>
      <c r="S318" s="31" t="s">
        <v>2166</v>
      </c>
      <c r="T318" s="2">
        <v>11</v>
      </c>
      <c r="U318" s="31" t="s">
        <v>440</v>
      </c>
      <c r="V318" s="31" t="s">
        <v>1203</v>
      </c>
      <c r="W318" s="2">
        <v>100</v>
      </c>
      <c r="X318" s="31" t="s">
        <v>1558</v>
      </c>
      <c r="Y318" s="34" t="s">
        <v>14</v>
      </c>
      <c r="Z318" s="34" t="s">
        <v>260</v>
      </c>
      <c r="AA318" s="34" t="s">
        <v>274</v>
      </c>
      <c r="AB318" s="34" t="s">
        <v>89</v>
      </c>
      <c r="AC318" s="2">
        <v>196</v>
      </c>
      <c r="AD318" s="31" t="s">
        <v>2064</v>
      </c>
      <c r="AE318" s="31">
        <v>40</v>
      </c>
      <c r="AF318" s="2"/>
      <c r="AG318" s="26"/>
      <c r="AH318" s="54">
        <v>20140901</v>
      </c>
      <c r="AI318" s="54">
        <v>20140901</v>
      </c>
      <c r="AJ318" s="72" t="s">
        <v>1413</v>
      </c>
      <c r="AK318" s="20">
        <v>6285600</v>
      </c>
      <c r="AL318" s="160">
        <v>17</v>
      </c>
      <c r="AM318" s="90" t="s">
        <v>2065</v>
      </c>
      <c r="AN318" s="90" t="s">
        <v>2066</v>
      </c>
      <c r="AO318" s="95">
        <v>37500</v>
      </c>
      <c r="AP318" s="37">
        <v>168</v>
      </c>
      <c r="AQ318" s="90" t="s">
        <v>1480</v>
      </c>
      <c r="AR318" s="126">
        <v>6300000</v>
      </c>
      <c r="AS318" s="37"/>
      <c r="AT318" s="90">
        <v>6300000</v>
      </c>
      <c r="AU318" s="90">
        <v>6285600</v>
      </c>
      <c r="AV318" s="34" t="s">
        <v>265</v>
      </c>
      <c r="AW318" s="34" t="s">
        <v>20</v>
      </c>
      <c r="AX318" s="34" t="s">
        <v>1125</v>
      </c>
      <c r="AY318" s="34" t="s">
        <v>493</v>
      </c>
      <c r="AZ318" s="34" t="s">
        <v>521</v>
      </c>
      <c r="BA318" s="212"/>
      <c r="BB318" s="212"/>
      <c r="BC318" s="212"/>
      <c r="BD318" s="34"/>
      <c r="BE318" s="34"/>
      <c r="BF318" s="20"/>
      <c r="BG318" s="20"/>
      <c r="BH318" s="20"/>
      <c r="BI318" s="20"/>
      <c r="BJ318" s="20"/>
    </row>
    <row r="319" spans="2:62" ht="24" customHeight="1">
      <c r="B319" s="5"/>
      <c r="C319" s="6"/>
      <c r="D319" s="17"/>
      <c r="E319" s="2"/>
      <c r="F319" s="34" t="s">
        <v>1553</v>
      </c>
      <c r="G319" s="34" t="s">
        <v>2059</v>
      </c>
      <c r="H319" s="2">
        <v>63</v>
      </c>
      <c r="I319" s="2"/>
      <c r="J319" s="2" t="s">
        <v>2060</v>
      </c>
      <c r="K319" s="2" t="s">
        <v>2061</v>
      </c>
      <c r="L319" s="2">
        <v>5</v>
      </c>
      <c r="M319" s="31">
        <v>3210202</v>
      </c>
      <c r="N319" s="31" t="s">
        <v>1207</v>
      </c>
      <c r="O319" s="31" t="s">
        <v>1208</v>
      </c>
      <c r="P319" s="31" t="s">
        <v>1217</v>
      </c>
      <c r="Q319" s="31" t="s">
        <v>1218</v>
      </c>
      <c r="R319" s="2" t="s">
        <v>2724</v>
      </c>
      <c r="S319" s="31" t="s">
        <v>2167</v>
      </c>
      <c r="T319" s="2">
        <v>11</v>
      </c>
      <c r="U319" s="31" t="s">
        <v>440</v>
      </c>
      <c r="V319" s="31" t="s">
        <v>1203</v>
      </c>
      <c r="W319" s="2">
        <v>100</v>
      </c>
      <c r="X319" s="31" t="s">
        <v>1558</v>
      </c>
      <c r="Y319" s="34" t="s">
        <v>14</v>
      </c>
      <c r="Z319" s="34" t="s">
        <v>260</v>
      </c>
      <c r="AA319" s="34" t="s">
        <v>274</v>
      </c>
      <c r="AB319" s="34" t="s">
        <v>89</v>
      </c>
      <c r="AC319" s="2">
        <v>196</v>
      </c>
      <c r="AD319" s="31" t="s">
        <v>2064</v>
      </c>
      <c r="AE319" s="31">
        <v>40</v>
      </c>
      <c r="AF319" s="2"/>
      <c r="AG319" s="26"/>
      <c r="AH319" s="54">
        <v>20141015</v>
      </c>
      <c r="AI319" s="54">
        <v>20141015</v>
      </c>
      <c r="AJ319" s="72" t="s">
        <v>1413</v>
      </c>
      <c r="AK319" s="20">
        <v>5724000</v>
      </c>
      <c r="AL319" s="160">
        <v>17</v>
      </c>
      <c r="AM319" s="90" t="s">
        <v>2065</v>
      </c>
      <c r="AN319" s="90" t="s">
        <v>2066</v>
      </c>
      <c r="AO319" s="95">
        <v>37500</v>
      </c>
      <c r="AP319" s="37">
        <v>153</v>
      </c>
      <c r="AQ319" s="90" t="s">
        <v>1480</v>
      </c>
      <c r="AR319" s="126">
        <v>5737500</v>
      </c>
      <c r="AS319" s="37"/>
      <c r="AT319" s="90">
        <v>5737500</v>
      </c>
      <c r="AU319" s="90">
        <v>5724000</v>
      </c>
      <c r="AV319" s="34" t="s">
        <v>265</v>
      </c>
      <c r="AW319" s="34" t="s">
        <v>20</v>
      </c>
      <c r="AX319" s="34" t="s">
        <v>1125</v>
      </c>
      <c r="AY319" s="34" t="s">
        <v>493</v>
      </c>
      <c r="AZ319" s="34" t="s">
        <v>521</v>
      </c>
      <c r="BA319" s="212"/>
      <c r="BB319" s="212"/>
      <c r="BC319" s="212"/>
      <c r="BD319" s="34"/>
      <c r="BE319" s="34"/>
      <c r="BF319" s="20"/>
      <c r="BG319" s="20"/>
      <c r="BH319" s="20"/>
      <c r="BI319" s="20"/>
      <c r="BJ319" s="20"/>
    </row>
    <row r="320" spans="2:62" ht="24" customHeight="1">
      <c r="B320" s="5"/>
      <c r="C320" s="6"/>
      <c r="D320" s="17"/>
      <c r="E320" s="2"/>
      <c r="F320" s="34" t="s">
        <v>1553</v>
      </c>
      <c r="G320" s="34" t="s">
        <v>2059</v>
      </c>
      <c r="H320" s="2">
        <v>64</v>
      </c>
      <c r="I320" s="2"/>
      <c r="J320" s="2" t="s">
        <v>2060</v>
      </c>
      <c r="K320" s="2" t="s">
        <v>2061</v>
      </c>
      <c r="L320" s="2">
        <v>31</v>
      </c>
      <c r="M320" s="31">
        <v>3210201</v>
      </c>
      <c r="N320" s="31" t="s">
        <v>1207</v>
      </c>
      <c r="O320" s="31" t="s">
        <v>1208</v>
      </c>
      <c r="P320" s="31" t="s">
        <v>1267</v>
      </c>
      <c r="Q320" s="31" t="s">
        <v>1268</v>
      </c>
      <c r="R320" s="2" t="s">
        <v>2725</v>
      </c>
      <c r="S320" s="31" t="s">
        <v>2168</v>
      </c>
      <c r="T320" s="2">
        <v>11</v>
      </c>
      <c r="U320" s="31" t="s">
        <v>440</v>
      </c>
      <c r="V320" s="31" t="s">
        <v>1203</v>
      </c>
      <c r="W320" s="2">
        <v>100</v>
      </c>
      <c r="X320" s="31" t="s">
        <v>1558</v>
      </c>
      <c r="Y320" s="34" t="s">
        <v>14</v>
      </c>
      <c r="Z320" s="34" t="s">
        <v>260</v>
      </c>
      <c r="AA320" s="34" t="s">
        <v>274</v>
      </c>
      <c r="AB320" s="34" t="s">
        <v>89</v>
      </c>
      <c r="AC320" s="2">
        <v>196</v>
      </c>
      <c r="AD320" s="31" t="s">
        <v>2064</v>
      </c>
      <c r="AE320" s="31">
        <v>40</v>
      </c>
      <c r="AF320" s="2"/>
      <c r="AG320" s="26"/>
      <c r="AH320" s="54">
        <v>20141015</v>
      </c>
      <c r="AI320" s="54">
        <v>20141015</v>
      </c>
      <c r="AJ320" s="72" t="s">
        <v>1413</v>
      </c>
      <c r="AK320" s="20">
        <v>4773600</v>
      </c>
      <c r="AL320" s="160">
        <v>17</v>
      </c>
      <c r="AM320" s="90" t="s">
        <v>2065</v>
      </c>
      <c r="AN320" s="90" t="s">
        <v>2066</v>
      </c>
      <c r="AO320" s="95">
        <v>37500</v>
      </c>
      <c r="AP320" s="37">
        <v>127</v>
      </c>
      <c r="AQ320" s="90" t="s">
        <v>1480</v>
      </c>
      <c r="AR320" s="126">
        <v>4762500</v>
      </c>
      <c r="AS320" s="37"/>
      <c r="AT320" s="90">
        <v>4762500</v>
      </c>
      <c r="AU320" s="90">
        <v>4773600</v>
      </c>
      <c r="AV320" s="34" t="s">
        <v>265</v>
      </c>
      <c r="AW320" s="34" t="s">
        <v>20</v>
      </c>
      <c r="AX320" s="34" t="s">
        <v>1125</v>
      </c>
      <c r="AY320" s="34" t="s">
        <v>493</v>
      </c>
      <c r="AZ320" s="34" t="s">
        <v>521</v>
      </c>
      <c r="BA320" s="212"/>
      <c r="BB320" s="212"/>
      <c r="BC320" s="212"/>
      <c r="BD320" s="34"/>
      <c r="BE320" s="34"/>
      <c r="BF320" s="20"/>
      <c r="BG320" s="20"/>
      <c r="BH320" s="20"/>
      <c r="BI320" s="20"/>
      <c r="BJ320" s="20"/>
    </row>
    <row r="321" spans="2:62" ht="24" customHeight="1">
      <c r="B321" s="5"/>
      <c r="C321" s="6"/>
      <c r="D321" s="17"/>
      <c r="E321" s="2"/>
      <c r="F321" s="34" t="s">
        <v>1553</v>
      </c>
      <c r="G321" s="34" t="s">
        <v>2059</v>
      </c>
      <c r="H321" s="2">
        <v>65</v>
      </c>
      <c r="I321" s="2"/>
      <c r="J321" s="2" t="s">
        <v>2060</v>
      </c>
      <c r="K321" s="2" t="s">
        <v>2061</v>
      </c>
      <c r="L321" s="2">
        <v>21</v>
      </c>
      <c r="M321" s="31">
        <v>3210234</v>
      </c>
      <c r="N321" s="31" t="s">
        <v>1207</v>
      </c>
      <c r="O321" s="31" t="s">
        <v>1208</v>
      </c>
      <c r="P321" s="31" t="s">
        <v>1247</v>
      </c>
      <c r="Q321" s="31" t="s">
        <v>1248</v>
      </c>
      <c r="R321" s="2" t="s">
        <v>2702</v>
      </c>
      <c r="S321" s="31" t="s">
        <v>2133</v>
      </c>
      <c r="T321" s="2">
        <v>11</v>
      </c>
      <c r="U321" s="31" t="s">
        <v>440</v>
      </c>
      <c r="V321" s="31" t="s">
        <v>1203</v>
      </c>
      <c r="W321" s="2">
        <v>100</v>
      </c>
      <c r="X321" s="31" t="s">
        <v>1558</v>
      </c>
      <c r="Y321" s="34" t="s">
        <v>14</v>
      </c>
      <c r="Z321" s="34" t="s">
        <v>260</v>
      </c>
      <c r="AA321" s="34" t="s">
        <v>274</v>
      </c>
      <c r="AB321" s="34" t="s">
        <v>89</v>
      </c>
      <c r="AC321" s="2">
        <v>196</v>
      </c>
      <c r="AD321" s="31" t="s">
        <v>2064</v>
      </c>
      <c r="AE321" s="31">
        <v>40</v>
      </c>
      <c r="AF321" s="2"/>
      <c r="AG321" s="26"/>
      <c r="AH321" s="54">
        <v>20141121</v>
      </c>
      <c r="AI321" s="54">
        <v>20141121</v>
      </c>
      <c r="AJ321" s="72" t="s">
        <v>1413</v>
      </c>
      <c r="AK321" s="20">
        <v>291600</v>
      </c>
      <c r="AL321" s="160">
        <v>17</v>
      </c>
      <c r="AM321" s="90" t="s">
        <v>2065</v>
      </c>
      <c r="AN321" s="90" t="s">
        <v>2066</v>
      </c>
      <c r="AO321" s="95">
        <v>37500</v>
      </c>
      <c r="AP321" s="37">
        <v>8</v>
      </c>
      <c r="AQ321" s="90" t="s">
        <v>1480</v>
      </c>
      <c r="AR321" s="126">
        <v>300000</v>
      </c>
      <c r="AS321" s="37"/>
      <c r="AT321" s="90">
        <v>300000</v>
      </c>
      <c r="AU321" s="90">
        <v>291600</v>
      </c>
      <c r="AV321" s="34" t="s">
        <v>265</v>
      </c>
      <c r="AW321" s="34" t="s">
        <v>20</v>
      </c>
      <c r="AX321" s="34" t="s">
        <v>1125</v>
      </c>
      <c r="AY321" s="34" t="s">
        <v>493</v>
      </c>
      <c r="AZ321" s="34" t="s">
        <v>521</v>
      </c>
      <c r="BA321" s="212"/>
      <c r="BB321" s="212"/>
      <c r="BC321" s="212"/>
      <c r="BD321" s="34"/>
      <c r="BE321" s="34"/>
      <c r="BF321" s="20"/>
      <c r="BG321" s="20"/>
      <c r="BH321" s="20"/>
      <c r="BI321" s="20"/>
      <c r="BJ321" s="20"/>
    </row>
    <row r="322" spans="2:62" ht="24" customHeight="1">
      <c r="B322" s="5"/>
      <c r="C322" s="6"/>
      <c r="D322" s="17"/>
      <c r="E322" s="2"/>
      <c r="F322" s="34" t="s">
        <v>1553</v>
      </c>
      <c r="G322" s="34" t="s">
        <v>2059</v>
      </c>
      <c r="H322" s="2">
        <v>66</v>
      </c>
      <c r="I322" s="2"/>
      <c r="J322" s="2" t="s">
        <v>2060</v>
      </c>
      <c r="K322" s="2" t="s">
        <v>2061</v>
      </c>
      <c r="L322" s="2">
        <v>9</v>
      </c>
      <c r="M322" s="31">
        <v>3210207</v>
      </c>
      <c r="N322" s="31" t="s">
        <v>1207</v>
      </c>
      <c r="O322" s="31" t="s">
        <v>1208</v>
      </c>
      <c r="P322" s="31" t="s">
        <v>1223</v>
      </c>
      <c r="Q322" s="31" t="s">
        <v>1224</v>
      </c>
      <c r="R322" s="2" t="s">
        <v>2726</v>
      </c>
      <c r="S322" s="31" t="s">
        <v>2169</v>
      </c>
      <c r="T322" s="2">
        <v>11</v>
      </c>
      <c r="U322" s="31" t="s">
        <v>440</v>
      </c>
      <c r="V322" s="31" t="s">
        <v>1203</v>
      </c>
      <c r="W322" s="2">
        <v>100</v>
      </c>
      <c r="X322" s="31" t="s">
        <v>1558</v>
      </c>
      <c r="Y322" s="34" t="s">
        <v>14</v>
      </c>
      <c r="Z322" s="34" t="s">
        <v>260</v>
      </c>
      <c r="AA322" s="34" t="s">
        <v>274</v>
      </c>
      <c r="AB322" s="34" t="s">
        <v>89</v>
      </c>
      <c r="AC322" s="2">
        <v>196</v>
      </c>
      <c r="AD322" s="31" t="s">
        <v>2064</v>
      </c>
      <c r="AE322" s="31">
        <v>40</v>
      </c>
      <c r="AF322" s="2"/>
      <c r="AG322" s="26"/>
      <c r="AH322" s="54">
        <v>20150310</v>
      </c>
      <c r="AI322" s="54">
        <v>20150310</v>
      </c>
      <c r="AJ322" s="72" t="s">
        <v>1413</v>
      </c>
      <c r="AK322" s="20">
        <v>3672000</v>
      </c>
      <c r="AL322" s="160">
        <v>17</v>
      </c>
      <c r="AM322" s="90" t="s">
        <v>2065</v>
      </c>
      <c r="AN322" s="90" t="s">
        <v>2066</v>
      </c>
      <c r="AO322" s="95">
        <v>37500</v>
      </c>
      <c r="AP322" s="37">
        <v>98</v>
      </c>
      <c r="AQ322" s="90" t="s">
        <v>1480</v>
      </c>
      <c r="AR322" s="126">
        <v>3675000</v>
      </c>
      <c r="AS322" s="37"/>
      <c r="AT322" s="90">
        <v>3675000</v>
      </c>
      <c r="AU322" s="90">
        <v>3672000</v>
      </c>
      <c r="AV322" s="34" t="s">
        <v>265</v>
      </c>
      <c r="AW322" s="34" t="s">
        <v>20</v>
      </c>
      <c r="AX322" s="34" t="s">
        <v>1125</v>
      </c>
      <c r="AY322" s="34" t="s">
        <v>493</v>
      </c>
      <c r="AZ322" s="34" t="s">
        <v>521</v>
      </c>
      <c r="BA322" s="212"/>
      <c r="BB322" s="212"/>
      <c r="BC322" s="212"/>
      <c r="BD322" s="34"/>
      <c r="BE322" s="34"/>
      <c r="BF322" s="20"/>
      <c r="BG322" s="20"/>
      <c r="BH322" s="20"/>
      <c r="BI322" s="20"/>
      <c r="BJ322" s="20"/>
    </row>
    <row r="323" spans="2:62" ht="24" customHeight="1">
      <c r="B323" s="5"/>
      <c r="C323" s="6"/>
      <c r="D323" s="17"/>
      <c r="E323" s="2"/>
      <c r="F323" s="34" t="s">
        <v>1309</v>
      </c>
      <c r="G323" s="34" t="s">
        <v>2170</v>
      </c>
      <c r="H323" s="2">
        <v>1</v>
      </c>
      <c r="I323" s="2"/>
      <c r="J323" s="2" t="s">
        <v>2171</v>
      </c>
      <c r="K323" s="2" t="s">
        <v>2172</v>
      </c>
      <c r="L323" s="2">
        <v>28</v>
      </c>
      <c r="M323" s="31">
        <v>3210216</v>
      </c>
      <c r="N323" s="31" t="s">
        <v>1207</v>
      </c>
      <c r="O323" s="31" t="s">
        <v>1208</v>
      </c>
      <c r="P323" s="31" t="s">
        <v>1261</v>
      </c>
      <c r="Q323" s="31" t="s">
        <v>1262</v>
      </c>
      <c r="R323" s="2" t="s">
        <v>2727</v>
      </c>
      <c r="S323" s="31" t="s">
        <v>2173</v>
      </c>
      <c r="T323" s="2">
        <v>11</v>
      </c>
      <c r="U323" s="31" t="s">
        <v>440</v>
      </c>
      <c r="V323" s="31" t="s">
        <v>1203</v>
      </c>
      <c r="W323" s="2">
        <v>100</v>
      </c>
      <c r="X323" s="31" t="s">
        <v>1558</v>
      </c>
      <c r="Y323" s="34" t="s">
        <v>14</v>
      </c>
      <c r="Z323" s="238" t="s">
        <v>252</v>
      </c>
      <c r="AA323" s="34" t="s">
        <v>274</v>
      </c>
      <c r="AB323" s="34" t="s">
        <v>89</v>
      </c>
      <c r="AC323" s="2">
        <v>168</v>
      </c>
      <c r="AD323" s="31" t="s">
        <v>1482</v>
      </c>
      <c r="AE323" s="31">
        <v>10</v>
      </c>
      <c r="AF323" s="2"/>
      <c r="AG323" s="26"/>
      <c r="AH323" s="54">
        <v>19720331</v>
      </c>
      <c r="AI323" s="54">
        <v>19720331</v>
      </c>
      <c r="AJ323" s="72" t="s">
        <v>1425</v>
      </c>
      <c r="AK323" s="20"/>
      <c r="AL323" s="160">
        <v>4</v>
      </c>
      <c r="AM323" s="90" t="s">
        <v>2174</v>
      </c>
      <c r="AN323" s="90" t="s">
        <v>2175</v>
      </c>
      <c r="AO323" s="95">
        <v>504000</v>
      </c>
      <c r="AP323" s="37">
        <v>1</v>
      </c>
      <c r="AQ323" s="90" t="s">
        <v>1497</v>
      </c>
      <c r="AR323" s="126">
        <v>504000</v>
      </c>
      <c r="AS323" s="37"/>
      <c r="AT323" s="90">
        <v>504000</v>
      </c>
      <c r="AU323" s="90">
        <v>504000</v>
      </c>
      <c r="AV323" s="34" t="s">
        <v>265</v>
      </c>
      <c r="AW323" s="34" t="s">
        <v>20</v>
      </c>
      <c r="AX323" s="34" t="s">
        <v>1125</v>
      </c>
      <c r="AY323" s="34" t="s">
        <v>490</v>
      </c>
      <c r="AZ323" s="34" t="s">
        <v>524</v>
      </c>
      <c r="BA323" s="212"/>
      <c r="BB323" s="212"/>
      <c r="BC323" s="212"/>
      <c r="BD323" s="34"/>
      <c r="BE323" s="34"/>
      <c r="BF323" s="20"/>
      <c r="BG323" s="20"/>
      <c r="BH323" s="20"/>
      <c r="BI323" s="20"/>
      <c r="BJ323" s="20"/>
    </row>
    <row r="324" spans="2:62" ht="24" customHeight="1">
      <c r="B324" s="5"/>
      <c r="C324" s="6"/>
      <c r="D324" s="17"/>
      <c r="E324" s="2"/>
      <c r="F324" s="34" t="s">
        <v>1309</v>
      </c>
      <c r="G324" s="34" t="s">
        <v>2170</v>
      </c>
      <c r="H324" s="2">
        <v>3</v>
      </c>
      <c r="I324" s="2"/>
      <c r="J324" s="2" t="s">
        <v>2176</v>
      </c>
      <c r="K324" s="2" t="s">
        <v>2177</v>
      </c>
      <c r="L324" s="2">
        <v>28</v>
      </c>
      <c r="M324" s="31">
        <v>3210216</v>
      </c>
      <c r="N324" s="31" t="s">
        <v>1207</v>
      </c>
      <c r="O324" s="31" t="s">
        <v>1208</v>
      </c>
      <c r="P324" s="31" t="s">
        <v>1261</v>
      </c>
      <c r="Q324" s="31" t="s">
        <v>1262</v>
      </c>
      <c r="R324" s="2" t="s">
        <v>2727</v>
      </c>
      <c r="S324" s="31" t="s">
        <v>2173</v>
      </c>
      <c r="T324" s="2">
        <v>11</v>
      </c>
      <c r="U324" s="31" t="s">
        <v>440</v>
      </c>
      <c r="V324" s="31" t="s">
        <v>1203</v>
      </c>
      <c r="W324" s="2">
        <v>100</v>
      </c>
      <c r="X324" s="31" t="s">
        <v>1558</v>
      </c>
      <c r="Y324" s="34" t="s">
        <v>14</v>
      </c>
      <c r="Z324" s="238" t="s">
        <v>252</v>
      </c>
      <c r="AA324" s="34" t="s">
        <v>274</v>
      </c>
      <c r="AB324" s="34" t="s">
        <v>89</v>
      </c>
      <c r="AC324" s="2">
        <v>168</v>
      </c>
      <c r="AD324" s="31" t="s">
        <v>1482</v>
      </c>
      <c r="AE324" s="31">
        <v>10</v>
      </c>
      <c r="AF324" s="2"/>
      <c r="AG324" s="26"/>
      <c r="AH324" s="54">
        <v>19720331</v>
      </c>
      <c r="AI324" s="54">
        <v>19720331</v>
      </c>
      <c r="AJ324" s="72" t="s">
        <v>1425</v>
      </c>
      <c r="AK324" s="20"/>
      <c r="AL324" s="160">
        <v>5</v>
      </c>
      <c r="AM324" s="90" t="s">
        <v>2178</v>
      </c>
      <c r="AN324" s="90" t="s">
        <v>2179</v>
      </c>
      <c r="AO324" s="95">
        <v>535500</v>
      </c>
      <c r="AP324" s="37">
        <v>1</v>
      </c>
      <c r="AQ324" s="90" t="s">
        <v>1497</v>
      </c>
      <c r="AR324" s="126">
        <v>535500</v>
      </c>
      <c r="AS324" s="37"/>
      <c r="AT324" s="90">
        <v>535500</v>
      </c>
      <c r="AU324" s="90">
        <v>535500</v>
      </c>
      <c r="AV324" s="34" t="s">
        <v>265</v>
      </c>
      <c r="AW324" s="34" t="s">
        <v>20</v>
      </c>
      <c r="AX324" s="34" t="s">
        <v>1125</v>
      </c>
      <c r="AY324" s="34" t="s">
        <v>490</v>
      </c>
      <c r="AZ324" s="34" t="s">
        <v>524</v>
      </c>
      <c r="BA324" s="212"/>
      <c r="BB324" s="212"/>
      <c r="BC324" s="212"/>
      <c r="BD324" s="34"/>
      <c r="BE324" s="34"/>
      <c r="BF324" s="20"/>
      <c r="BG324" s="20"/>
      <c r="BH324" s="20"/>
      <c r="BI324" s="20"/>
      <c r="BJ324" s="20"/>
    </row>
    <row r="325" spans="2:62" ht="24" customHeight="1">
      <c r="B325" s="5"/>
      <c r="C325" s="6"/>
      <c r="D325" s="17"/>
      <c r="E325" s="2"/>
      <c r="F325" s="34" t="s">
        <v>1309</v>
      </c>
      <c r="G325" s="34" t="s">
        <v>2170</v>
      </c>
      <c r="H325" s="2">
        <v>4</v>
      </c>
      <c r="I325" s="2"/>
      <c r="J325" s="2" t="s">
        <v>2180</v>
      </c>
      <c r="K325" s="2" t="s">
        <v>2181</v>
      </c>
      <c r="L325" s="2">
        <v>28</v>
      </c>
      <c r="M325" s="31">
        <v>3210216</v>
      </c>
      <c r="N325" s="31" t="s">
        <v>1207</v>
      </c>
      <c r="O325" s="31" t="s">
        <v>1208</v>
      </c>
      <c r="P325" s="31" t="s">
        <v>1261</v>
      </c>
      <c r="Q325" s="31" t="s">
        <v>1262</v>
      </c>
      <c r="R325" s="2" t="s">
        <v>2727</v>
      </c>
      <c r="S325" s="31" t="s">
        <v>2173</v>
      </c>
      <c r="T325" s="2">
        <v>11</v>
      </c>
      <c r="U325" s="31" t="s">
        <v>440</v>
      </c>
      <c r="V325" s="31" t="s">
        <v>1203</v>
      </c>
      <c r="W325" s="2">
        <v>100</v>
      </c>
      <c r="X325" s="31" t="s">
        <v>1558</v>
      </c>
      <c r="Y325" s="34" t="s">
        <v>14</v>
      </c>
      <c r="Z325" s="238" t="s">
        <v>252</v>
      </c>
      <c r="AA325" s="34" t="s">
        <v>274</v>
      </c>
      <c r="AB325" s="34" t="s">
        <v>89</v>
      </c>
      <c r="AC325" s="2">
        <v>168</v>
      </c>
      <c r="AD325" s="31" t="s">
        <v>1482</v>
      </c>
      <c r="AE325" s="31">
        <v>10</v>
      </c>
      <c r="AF325" s="2"/>
      <c r="AG325" s="26"/>
      <c r="AH325" s="54">
        <v>19720331</v>
      </c>
      <c r="AI325" s="54">
        <v>19720331</v>
      </c>
      <c r="AJ325" s="72" t="s">
        <v>1425</v>
      </c>
      <c r="AK325" s="20"/>
      <c r="AL325" s="160">
        <v>6</v>
      </c>
      <c r="AM325" s="90" t="s">
        <v>2182</v>
      </c>
      <c r="AN325" s="90" t="s">
        <v>2183</v>
      </c>
      <c r="AO325" s="95">
        <v>85800</v>
      </c>
      <c r="AP325" s="37">
        <v>1</v>
      </c>
      <c r="AQ325" s="90" t="s">
        <v>1497</v>
      </c>
      <c r="AR325" s="126">
        <v>85800</v>
      </c>
      <c r="AS325" s="37"/>
      <c r="AT325" s="90">
        <v>85800</v>
      </c>
      <c r="AU325" s="90">
        <v>85800</v>
      </c>
      <c r="AV325" s="34" t="s">
        <v>265</v>
      </c>
      <c r="AW325" s="34" t="s">
        <v>20</v>
      </c>
      <c r="AX325" s="34" t="s">
        <v>1125</v>
      </c>
      <c r="AY325" s="34" t="s">
        <v>490</v>
      </c>
      <c r="AZ325" s="34" t="s">
        <v>524</v>
      </c>
      <c r="BA325" s="212"/>
      <c r="BB325" s="212"/>
      <c r="BC325" s="212"/>
      <c r="BD325" s="34"/>
      <c r="BE325" s="34"/>
      <c r="BF325" s="20"/>
      <c r="BG325" s="20"/>
      <c r="BH325" s="20"/>
      <c r="BI325" s="20"/>
      <c r="BJ325" s="20"/>
    </row>
    <row r="326" spans="2:62" ht="24" customHeight="1">
      <c r="B326" s="5"/>
      <c r="C326" s="6"/>
      <c r="D326" s="17"/>
      <c r="E326" s="2"/>
      <c r="F326" s="34" t="s">
        <v>1309</v>
      </c>
      <c r="G326" s="34" t="s">
        <v>2170</v>
      </c>
      <c r="H326" s="2">
        <v>5</v>
      </c>
      <c r="I326" s="2"/>
      <c r="J326" s="2" t="s">
        <v>2184</v>
      </c>
      <c r="K326" s="2" t="s">
        <v>2185</v>
      </c>
      <c r="L326" s="2">
        <v>28</v>
      </c>
      <c r="M326" s="31">
        <v>3210216</v>
      </c>
      <c r="N326" s="31" t="s">
        <v>1207</v>
      </c>
      <c r="O326" s="31" t="s">
        <v>1208</v>
      </c>
      <c r="P326" s="31" t="s">
        <v>1261</v>
      </c>
      <c r="Q326" s="31" t="s">
        <v>1262</v>
      </c>
      <c r="R326" s="2" t="s">
        <v>2727</v>
      </c>
      <c r="S326" s="31" t="s">
        <v>2173</v>
      </c>
      <c r="T326" s="2">
        <v>11</v>
      </c>
      <c r="U326" s="31" t="s">
        <v>440</v>
      </c>
      <c r="V326" s="31" t="s">
        <v>1203</v>
      </c>
      <c r="W326" s="2">
        <v>100</v>
      </c>
      <c r="X326" s="31" t="s">
        <v>1558</v>
      </c>
      <c r="Y326" s="34" t="s">
        <v>14</v>
      </c>
      <c r="Z326" s="238" t="s">
        <v>252</v>
      </c>
      <c r="AA326" s="34" t="s">
        <v>274</v>
      </c>
      <c r="AB326" s="34" t="s">
        <v>89</v>
      </c>
      <c r="AC326" s="2">
        <v>168</v>
      </c>
      <c r="AD326" s="31" t="s">
        <v>1482</v>
      </c>
      <c r="AE326" s="31">
        <v>10</v>
      </c>
      <c r="AF326" s="2"/>
      <c r="AG326" s="26"/>
      <c r="AH326" s="54">
        <v>19720331</v>
      </c>
      <c r="AI326" s="54">
        <v>19720331</v>
      </c>
      <c r="AJ326" s="72" t="s">
        <v>1425</v>
      </c>
      <c r="AK326" s="20"/>
      <c r="AL326" s="160">
        <v>7</v>
      </c>
      <c r="AM326" s="90" t="s">
        <v>2174</v>
      </c>
      <c r="AN326" s="90" t="s">
        <v>2186</v>
      </c>
      <c r="AO326" s="95">
        <v>432000</v>
      </c>
      <c r="AP326" s="37">
        <v>1</v>
      </c>
      <c r="AQ326" s="90" t="s">
        <v>1497</v>
      </c>
      <c r="AR326" s="126">
        <v>432000</v>
      </c>
      <c r="AS326" s="37"/>
      <c r="AT326" s="90">
        <v>432000</v>
      </c>
      <c r="AU326" s="90">
        <v>432000</v>
      </c>
      <c r="AV326" s="34" t="s">
        <v>265</v>
      </c>
      <c r="AW326" s="34" t="s">
        <v>20</v>
      </c>
      <c r="AX326" s="34" t="s">
        <v>1125</v>
      </c>
      <c r="AY326" s="34" t="s">
        <v>490</v>
      </c>
      <c r="AZ326" s="34" t="s">
        <v>524</v>
      </c>
      <c r="BA326" s="212"/>
      <c r="BB326" s="212"/>
      <c r="BC326" s="212"/>
      <c r="BD326" s="34"/>
      <c r="BE326" s="34"/>
      <c r="BF326" s="20"/>
      <c r="BG326" s="20"/>
      <c r="BH326" s="20"/>
      <c r="BI326" s="20"/>
      <c r="BJ326" s="20"/>
    </row>
    <row r="327" spans="2:62" ht="24" customHeight="1">
      <c r="B327" s="5"/>
      <c r="C327" s="6"/>
      <c r="D327" s="17"/>
      <c r="E327" s="2"/>
      <c r="F327" s="34" t="s">
        <v>1309</v>
      </c>
      <c r="G327" s="34" t="s">
        <v>2170</v>
      </c>
      <c r="H327" s="2">
        <v>4</v>
      </c>
      <c r="I327" s="2"/>
      <c r="J327" s="2" t="s">
        <v>2187</v>
      </c>
      <c r="K327" s="2" t="s">
        <v>2188</v>
      </c>
      <c r="L327" s="2">
        <v>28</v>
      </c>
      <c r="M327" s="31">
        <v>3210216</v>
      </c>
      <c r="N327" s="31" t="s">
        <v>1207</v>
      </c>
      <c r="O327" s="31" t="s">
        <v>1208</v>
      </c>
      <c r="P327" s="31" t="s">
        <v>1261</v>
      </c>
      <c r="Q327" s="31" t="s">
        <v>1262</v>
      </c>
      <c r="R327" s="2" t="s">
        <v>2727</v>
      </c>
      <c r="S327" s="31" t="s">
        <v>2173</v>
      </c>
      <c r="T327" s="2">
        <v>11</v>
      </c>
      <c r="U327" s="31" t="s">
        <v>440</v>
      </c>
      <c r="V327" s="31" t="s">
        <v>1203</v>
      </c>
      <c r="W327" s="2">
        <v>100</v>
      </c>
      <c r="X327" s="31" t="s">
        <v>1558</v>
      </c>
      <c r="Y327" s="34" t="s">
        <v>14</v>
      </c>
      <c r="Z327" s="238" t="s">
        <v>252</v>
      </c>
      <c r="AA327" s="34" t="s">
        <v>274</v>
      </c>
      <c r="AB327" s="34" t="s">
        <v>89</v>
      </c>
      <c r="AC327" s="2">
        <v>168</v>
      </c>
      <c r="AD327" s="31" t="s">
        <v>1482</v>
      </c>
      <c r="AE327" s="31">
        <v>10</v>
      </c>
      <c r="AF327" s="2"/>
      <c r="AG327" s="26"/>
      <c r="AH327" s="54">
        <v>19720331</v>
      </c>
      <c r="AI327" s="54">
        <v>19720331</v>
      </c>
      <c r="AJ327" s="72" t="s">
        <v>1425</v>
      </c>
      <c r="AK327" s="20"/>
      <c r="AL327" s="160">
        <v>8</v>
      </c>
      <c r="AM327" s="90" t="s">
        <v>2189</v>
      </c>
      <c r="AN327" s="90" t="s">
        <v>2190</v>
      </c>
      <c r="AO327" s="95">
        <v>343500</v>
      </c>
      <c r="AP327" s="37">
        <v>1</v>
      </c>
      <c r="AQ327" s="90" t="s">
        <v>1497</v>
      </c>
      <c r="AR327" s="126">
        <v>343500</v>
      </c>
      <c r="AS327" s="37"/>
      <c r="AT327" s="90">
        <v>343500</v>
      </c>
      <c r="AU327" s="90">
        <v>343500</v>
      </c>
      <c r="AV327" s="34" t="s">
        <v>265</v>
      </c>
      <c r="AW327" s="34" t="s">
        <v>20</v>
      </c>
      <c r="AX327" s="34" t="s">
        <v>1125</v>
      </c>
      <c r="AY327" s="34" t="s">
        <v>490</v>
      </c>
      <c r="AZ327" s="34" t="s">
        <v>524</v>
      </c>
      <c r="BA327" s="212"/>
      <c r="BB327" s="212"/>
      <c r="BC327" s="212"/>
      <c r="BD327" s="34"/>
      <c r="BE327" s="34"/>
      <c r="BF327" s="20"/>
      <c r="BG327" s="20"/>
      <c r="BH327" s="20"/>
      <c r="BI327" s="20"/>
      <c r="BJ327" s="20"/>
    </row>
    <row r="328" spans="2:62" ht="24" customHeight="1">
      <c r="B328" s="5"/>
      <c r="C328" s="6"/>
      <c r="D328" s="17"/>
      <c r="E328" s="2"/>
      <c r="F328" s="34" t="s">
        <v>1310</v>
      </c>
      <c r="G328" s="34" t="s">
        <v>2170</v>
      </c>
      <c r="H328" s="2">
        <v>1</v>
      </c>
      <c r="I328" s="2"/>
      <c r="J328" s="2" t="s">
        <v>2191</v>
      </c>
      <c r="K328" s="2" t="s">
        <v>2192</v>
      </c>
      <c r="L328" s="2">
        <v>3</v>
      </c>
      <c r="M328" s="31">
        <v>3210222</v>
      </c>
      <c r="N328" s="31" t="s">
        <v>1207</v>
      </c>
      <c r="O328" s="31" t="s">
        <v>1208</v>
      </c>
      <c r="P328" s="31" t="s">
        <v>1213</v>
      </c>
      <c r="Q328" s="31" t="s">
        <v>1214</v>
      </c>
      <c r="R328" s="2" t="s">
        <v>2728</v>
      </c>
      <c r="S328" s="31" t="s">
        <v>2193</v>
      </c>
      <c r="T328" s="2">
        <v>11</v>
      </c>
      <c r="U328" s="31" t="s">
        <v>440</v>
      </c>
      <c r="V328" s="31" t="s">
        <v>1203</v>
      </c>
      <c r="W328" s="2">
        <v>100</v>
      </c>
      <c r="X328" s="31" t="s">
        <v>1558</v>
      </c>
      <c r="Y328" s="34" t="s">
        <v>14</v>
      </c>
      <c r="Z328" s="238" t="s">
        <v>252</v>
      </c>
      <c r="AA328" s="34" t="s">
        <v>274</v>
      </c>
      <c r="AB328" s="34" t="s">
        <v>89</v>
      </c>
      <c r="AC328" s="2">
        <v>168</v>
      </c>
      <c r="AD328" s="31" t="s">
        <v>1482</v>
      </c>
      <c r="AE328" s="31">
        <v>10</v>
      </c>
      <c r="AF328" s="2"/>
      <c r="AG328" s="26"/>
      <c r="AH328" s="54">
        <v>19760331</v>
      </c>
      <c r="AI328" s="54">
        <v>19760331</v>
      </c>
      <c r="AJ328" s="72" t="s">
        <v>1425</v>
      </c>
      <c r="AK328" s="20"/>
      <c r="AL328" s="160">
        <v>9</v>
      </c>
      <c r="AM328" s="90" t="s">
        <v>2194</v>
      </c>
      <c r="AN328" s="90" t="s">
        <v>2186</v>
      </c>
      <c r="AO328" s="95">
        <v>267000</v>
      </c>
      <c r="AP328" s="37">
        <v>1</v>
      </c>
      <c r="AQ328" s="90" t="s">
        <v>1497</v>
      </c>
      <c r="AR328" s="126">
        <v>267000</v>
      </c>
      <c r="AS328" s="37"/>
      <c r="AT328" s="90">
        <v>267000</v>
      </c>
      <c r="AU328" s="90">
        <v>267000</v>
      </c>
      <c r="AV328" s="34" t="s">
        <v>265</v>
      </c>
      <c r="AW328" s="34" t="s">
        <v>20</v>
      </c>
      <c r="AX328" s="34" t="s">
        <v>1125</v>
      </c>
      <c r="AY328" s="34" t="s">
        <v>490</v>
      </c>
      <c r="AZ328" s="34" t="s">
        <v>524</v>
      </c>
      <c r="BA328" s="212"/>
      <c r="BB328" s="212"/>
      <c r="BC328" s="212"/>
      <c r="BD328" s="34"/>
      <c r="BE328" s="34"/>
      <c r="BF328" s="20"/>
      <c r="BG328" s="20"/>
      <c r="BH328" s="20"/>
      <c r="BI328" s="20"/>
      <c r="BJ328" s="20"/>
    </row>
    <row r="329" spans="2:62" ht="24" customHeight="1">
      <c r="B329" s="5"/>
      <c r="C329" s="6"/>
      <c r="D329" s="17"/>
      <c r="E329" s="2"/>
      <c r="F329" s="34" t="s">
        <v>1310</v>
      </c>
      <c r="G329" s="34" t="s">
        <v>2170</v>
      </c>
      <c r="H329" s="2">
        <v>3</v>
      </c>
      <c r="I329" s="2"/>
      <c r="J329" s="2" t="s">
        <v>2195</v>
      </c>
      <c r="K329" s="2" t="s">
        <v>2196</v>
      </c>
      <c r="L329" s="2">
        <v>3</v>
      </c>
      <c r="M329" s="31">
        <v>3210222</v>
      </c>
      <c r="N329" s="31" t="s">
        <v>1207</v>
      </c>
      <c r="O329" s="31" t="s">
        <v>1208</v>
      </c>
      <c r="P329" s="31" t="s">
        <v>1213</v>
      </c>
      <c r="Q329" s="31" t="s">
        <v>1214</v>
      </c>
      <c r="R329" s="2" t="s">
        <v>2728</v>
      </c>
      <c r="S329" s="31" t="s">
        <v>2193</v>
      </c>
      <c r="T329" s="2">
        <v>11</v>
      </c>
      <c r="U329" s="31" t="s">
        <v>440</v>
      </c>
      <c r="V329" s="31" t="s">
        <v>1203</v>
      </c>
      <c r="W329" s="2">
        <v>100</v>
      </c>
      <c r="X329" s="31" t="s">
        <v>1558</v>
      </c>
      <c r="Y329" s="34" t="s">
        <v>14</v>
      </c>
      <c r="Z329" s="238" t="s">
        <v>252</v>
      </c>
      <c r="AA329" s="34" t="s">
        <v>274</v>
      </c>
      <c r="AB329" s="34" t="s">
        <v>89</v>
      </c>
      <c r="AC329" s="2">
        <v>168</v>
      </c>
      <c r="AD329" s="31" t="s">
        <v>1482</v>
      </c>
      <c r="AE329" s="31">
        <v>10</v>
      </c>
      <c r="AF329" s="2"/>
      <c r="AG329" s="26"/>
      <c r="AH329" s="54">
        <v>19760331</v>
      </c>
      <c r="AI329" s="54">
        <v>19760331</v>
      </c>
      <c r="AJ329" s="72" t="s">
        <v>1425</v>
      </c>
      <c r="AK329" s="20"/>
      <c r="AL329" s="160">
        <v>10</v>
      </c>
      <c r="AM329" s="90" t="s">
        <v>2197</v>
      </c>
      <c r="AN329" s="90" t="s">
        <v>2198</v>
      </c>
      <c r="AO329" s="95">
        <v>631500</v>
      </c>
      <c r="AP329" s="37">
        <v>1</v>
      </c>
      <c r="AQ329" s="90" t="s">
        <v>1497</v>
      </c>
      <c r="AR329" s="126">
        <v>631500</v>
      </c>
      <c r="AS329" s="37"/>
      <c r="AT329" s="90">
        <v>631500</v>
      </c>
      <c r="AU329" s="90">
        <v>631500</v>
      </c>
      <c r="AV329" s="34" t="s">
        <v>265</v>
      </c>
      <c r="AW329" s="34" t="s">
        <v>20</v>
      </c>
      <c r="AX329" s="34" t="s">
        <v>1125</v>
      </c>
      <c r="AY329" s="34" t="s">
        <v>490</v>
      </c>
      <c r="AZ329" s="34" t="s">
        <v>524</v>
      </c>
      <c r="BA329" s="212"/>
      <c r="BB329" s="212"/>
      <c r="BC329" s="212"/>
      <c r="BD329" s="34"/>
      <c r="BE329" s="34"/>
      <c r="BF329" s="20"/>
      <c r="BG329" s="20"/>
      <c r="BH329" s="20"/>
      <c r="BI329" s="20"/>
      <c r="BJ329" s="20"/>
    </row>
    <row r="330" spans="2:62" ht="24" customHeight="1">
      <c r="B330" s="5"/>
      <c r="C330" s="6"/>
      <c r="D330" s="17"/>
      <c r="E330" s="2"/>
      <c r="F330" s="34" t="s">
        <v>1310</v>
      </c>
      <c r="G330" s="34" t="s">
        <v>2170</v>
      </c>
      <c r="H330" s="2">
        <v>4</v>
      </c>
      <c r="I330" s="2"/>
      <c r="J330" s="2" t="s">
        <v>2199</v>
      </c>
      <c r="K330" s="2" t="s">
        <v>2200</v>
      </c>
      <c r="L330" s="2">
        <v>3</v>
      </c>
      <c r="M330" s="31">
        <v>3210222</v>
      </c>
      <c r="N330" s="31" t="s">
        <v>1207</v>
      </c>
      <c r="O330" s="31" t="s">
        <v>1208</v>
      </c>
      <c r="P330" s="31" t="s">
        <v>1213</v>
      </c>
      <c r="Q330" s="31" t="s">
        <v>1214</v>
      </c>
      <c r="R330" s="2" t="s">
        <v>2728</v>
      </c>
      <c r="S330" s="31" t="s">
        <v>2193</v>
      </c>
      <c r="T330" s="2">
        <v>11</v>
      </c>
      <c r="U330" s="31" t="s">
        <v>440</v>
      </c>
      <c r="V330" s="31" t="s">
        <v>1203</v>
      </c>
      <c r="W330" s="2">
        <v>100</v>
      </c>
      <c r="X330" s="31" t="s">
        <v>1558</v>
      </c>
      <c r="Y330" s="34" t="s">
        <v>14</v>
      </c>
      <c r="Z330" s="238" t="s">
        <v>252</v>
      </c>
      <c r="AA330" s="34" t="s">
        <v>274</v>
      </c>
      <c r="AB330" s="34" t="s">
        <v>89</v>
      </c>
      <c r="AC330" s="2">
        <v>168</v>
      </c>
      <c r="AD330" s="31" t="s">
        <v>1482</v>
      </c>
      <c r="AE330" s="31">
        <v>10</v>
      </c>
      <c r="AF330" s="2"/>
      <c r="AG330" s="26"/>
      <c r="AH330" s="54">
        <v>19760331</v>
      </c>
      <c r="AI330" s="54">
        <v>19760331</v>
      </c>
      <c r="AJ330" s="72" t="s">
        <v>1425</v>
      </c>
      <c r="AK330" s="20"/>
      <c r="AL330" s="160">
        <v>11</v>
      </c>
      <c r="AM330" s="90" t="s">
        <v>2201</v>
      </c>
      <c r="AN330" s="90" t="s">
        <v>2202</v>
      </c>
      <c r="AO330" s="95">
        <v>561000</v>
      </c>
      <c r="AP330" s="37">
        <v>1</v>
      </c>
      <c r="AQ330" s="90" t="s">
        <v>1497</v>
      </c>
      <c r="AR330" s="126">
        <v>561000</v>
      </c>
      <c r="AS330" s="37"/>
      <c r="AT330" s="90">
        <v>561000</v>
      </c>
      <c r="AU330" s="90">
        <v>561000</v>
      </c>
      <c r="AV330" s="34" t="s">
        <v>265</v>
      </c>
      <c r="AW330" s="34" t="s">
        <v>20</v>
      </c>
      <c r="AX330" s="34" t="s">
        <v>1125</v>
      </c>
      <c r="AY330" s="34" t="s">
        <v>490</v>
      </c>
      <c r="AZ330" s="34" t="s">
        <v>524</v>
      </c>
      <c r="BA330" s="212"/>
      <c r="BB330" s="212"/>
      <c r="BC330" s="212"/>
      <c r="BD330" s="34"/>
      <c r="BE330" s="34"/>
      <c r="BF330" s="20"/>
      <c r="BG330" s="20"/>
      <c r="BH330" s="20"/>
      <c r="BI330" s="20"/>
      <c r="BJ330" s="20"/>
    </row>
    <row r="331" spans="2:62" ht="24" customHeight="1">
      <c r="B331" s="5"/>
      <c r="C331" s="6"/>
      <c r="D331" s="17"/>
      <c r="E331" s="2"/>
      <c r="F331" s="34" t="s">
        <v>1310</v>
      </c>
      <c r="G331" s="34" t="s">
        <v>2170</v>
      </c>
      <c r="H331" s="2">
        <v>5</v>
      </c>
      <c r="I331" s="2"/>
      <c r="J331" s="2" t="s">
        <v>2187</v>
      </c>
      <c r="K331" s="2" t="s">
        <v>2188</v>
      </c>
      <c r="L331" s="2">
        <v>3</v>
      </c>
      <c r="M331" s="31">
        <v>3210222</v>
      </c>
      <c r="N331" s="31" t="s">
        <v>1207</v>
      </c>
      <c r="O331" s="31" t="s">
        <v>1208</v>
      </c>
      <c r="P331" s="31" t="s">
        <v>1213</v>
      </c>
      <c r="Q331" s="31" t="s">
        <v>1214</v>
      </c>
      <c r="R331" s="2" t="s">
        <v>2728</v>
      </c>
      <c r="S331" s="31" t="s">
        <v>2193</v>
      </c>
      <c r="T331" s="2">
        <v>11</v>
      </c>
      <c r="U331" s="31" t="s">
        <v>440</v>
      </c>
      <c r="V331" s="31" t="s">
        <v>1203</v>
      </c>
      <c r="W331" s="2">
        <v>100</v>
      </c>
      <c r="X331" s="31" t="s">
        <v>1558</v>
      </c>
      <c r="Y331" s="34" t="s">
        <v>14</v>
      </c>
      <c r="Z331" s="238" t="s">
        <v>252</v>
      </c>
      <c r="AA331" s="34" t="s">
        <v>274</v>
      </c>
      <c r="AB331" s="34" t="s">
        <v>89</v>
      </c>
      <c r="AC331" s="2">
        <v>168</v>
      </c>
      <c r="AD331" s="31" t="s">
        <v>1482</v>
      </c>
      <c r="AE331" s="31">
        <v>10</v>
      </c>
      <c r="AF331" s="2"/>
      <c r="AG331" s="26"/>
      <c r="AH331" s="54">
        <v>19760331</v>
      </c>
      <c r="AI331" s="54">
        <v>19760331</v>
      </c>
      <c r="AJ331" s="72" t="s">
        <v>1425</v>
      </c>
      <c r="AK331" s="20"/>
      <c r="AL331" s="160">
        <v>8</v>
      </c>
      <c r="AM331" s="90" t="s">
        <v>2189</v>
      </c>
      <c r="AN331" s="90" t="s">
        <v>2190</v>
      </c>
      <c r="AO331" s="95">
        <v>343500</v>
      </c>
      <c r="AP331" s="37">
        <v>1</v>
      </c>
      <c r="AQ331" s="90" t="s">
        <v>1497</v>
      </c>
      <c r="AR331" s="126">
        <v>343500</v>
      </c>
      <c r="AS331" s="37"/>
      <c r="AT331" s="90">
        <v>343500</v>
      </c>
      <c r="AU331" s="90">
        <v>343500</v>
      </c>
      <c r="AV331" s="34" t="s">
        <v>265</v>
      </c>
      <c r="AW331" s="34" t="s">
        <v>20</v>
      </c>
      <c r="AX331" s="34" t="s">
        <v>1125</v>
      </c>
      <c r="AY331" s="34" t="s">
        <v>490</v>
      </c>
      <c r="AZ331" s="34" t="s">
        <v>524</v>
      </c>
      <c r="BA331" s="212"/>
      <c r="BB331" s="212"/>
      <c r="BC331" s="212"/>
      <c r="BD331" s="34"/>
      <c r="BE331" s="34"/>
      <c r="BF331" s="20"/>
      <c r="BG331" s="20"/>
      <c r="BH331" s="20"/>
      <c r="BI331" s="20"/>
      <c r="BJ331" s="20"/>
    </row>
    <row r="332" spans="2:62" ht="24" customHeight="1">
      <c r="B332" s="5"/>
      <c r="C332" s="6"/>
      <c r="D332" s="17"/>
      <c r="E332" s="2"/>
      <c r="F332" s="34" t="s">
        <v>1310</v>
      </c>
      <c r="G332" s="34" t="s">
        <v>2170</v>
      </c>
      <c r="H332" s="2">
        <v>6</v>
      </c>
      <c r="I332" s="2"/>
      <c r="J332" s="2" t="s">
        <v>2203</v>
      </c>
      <c r="K332" s="2" t="s">
        <v>2204</v>
      </c>
      <c r="L332" s="2">
        <v>3</v>
      </c>
      <c r="M332" s="31">
        <v>3210222</v>
      </c>
      <c r="N332" s="31" t="s">
        <v>1207</v>
      </c>
      <c r="O332" s="31" t="s">
        <v>1208</v>
      </c>
      <c r="P332" s="31" t="s">
        <v>1213</v>
      </c>
      <c r="Q332" s="31" t="s">
        <v>1214</v>
      </c>
      <c r="R332" s="2" t="s">
        <v>2728</v>
      </c>
      <c r="S332" s="31" t="s">
        <v>2193</v>
      </c>
      <c r="T332" s="2">
        <v>11</v>
      </c>
      <c r="U332" s="31" t="s">
        <v>440</v>
      </c>
      <c r="V332" s="31" t="s">
        <v>1203</v>
      </c>
      <c r="W332" s="2">
        <v>100</v>
      </c>
      <c r="X332" s="31" t="s">
        <v>1558</v>
      </c>
      <c r="Y332" s="34" t="s">
        <v>14</v>
      </c>
      <c r="Z332" s="238" t="s">
        <v>252</v>
      </c>
      <c r="AA332" s="34" t="s">
        <v>274</v>
      </c>
      <c r="AB332" s="34" t="s">
        <v>89</v>
      </c>
      <c r="AC332" s="2">
        <v>168</v>
      </c>
      <c r="AD332" s="31" t="s">
        <v>1482</v>
      </c>
      <c r="AE332" s="31">
        <v>10</v>
      </c>
      <c r="AF332" s="2"/>
      <c r="AG332" s="26"/>
      <c r="AH332" s="54">
        <v>19760331</v>
      </c>
      <c r="AI332" s="54">
        <v>19760331</v>
      </c>
      <c r="AJ332" s="72" t="s">
        <v>1425</v>
      </c>
      <c r="AK332" s="20"/>
      <c r="AL332" s="160">
        <v>12</v>
      </c>
      <c r="AM332" s="90" t="s">
        <v>2205</v>
      </c>
      <c r="AN332" s="90" t="s">
        <v>2206</v>
      </c>
      <c r="AO332" s="95">
        <v>121950</v>
      </c>
      <c r="AP332" s="37">
        <v>1</v>
      </c>
      <c r="AQ332" s="90" t="s">
        <v>1497</v>
      </c>
      <c r="AR332" s="126">
        <v>121950</v>
      </c>
      <c r="AS332" s="37"/>
      <c r="AT332" s="90">
        <v>121950</v>
      </c>
      <c r="AU332" s="90">
        <v>121950</v>
      </c>
      <c r="AV332" s="34" t="s">
        <v>265</v>
      </c>
      <c r="AW332" s="34" t="s">
        <v>20</v>
      </c>
      <c r="AX332" s="34" t="s">
        <v>1125</v>
      </c>
      <c r="AY332" s="34" t="s">
        <v>490</v>
      </c>
      <c r="AZ332" s="34" t="s">
        <v>524</v>
      </c>
      <c r="BA332" s="212"/>
      <c r="BB332" s="212"/>
      <c r="BC332" s="212"/>
      <c r="BD332" s="34"/>
      <c r="BE332" s="34"/>
      <c r="BF332" s="20"/>
      <c r="BG332" s="20"/>
      <c r="BH332" s="20"/>
      <c r="BI332" s="20"/>
      <c r="BJ332" s="20"/>
    </row>
    <row r="333" spans="2:62" ht="24" customHeight="1">
      <c r="B333" s="5"/>
      <c r="C333" s="6"/>
      <c r="D333" s="17"/>
      <c r="E333" s="2"/>
      <c r="F333" s="34" t="s">
        <v>1310</v>
      </c>
      <c r="G333" s="34" t="s">
        <v>2170</v>
      </c>
      <c r="H333" s="2">
        <v>7</v>
      </c>
      <c r="I333" s="2"/>
      <c r="J333" s="2" t="s">
        <v>2184</v>
      </c>
      <c r="K333" s="2" t="s">
        <v>2185</v>
      </c>
      <c r="L333" s="2">
        <v>3</v>
      </c>
      <c r="M333" s="31">
        <v>3210222</v>
      </c>
      <c r="N333" s="31" t="s">
        <v>1207</v>
      </c>
      <c r="O333" s="31" t="s">
        <v>1208</v>
      </c>
      <c r="P333" s="31" t="s">
        <v>1213</v>
      </c>
      <c r="Q333" s="31" t="s">
        <v>1214</v>
      </c>
      <c r="R333" s="2" t="s">
        <v>2728</v>
      </c>
      <c r="S333" s="31" t="s">
        <v>2193</v>
      </c>
      <c r="T333" s="2">
        <v>11</v>
      </c>
      <c r="U333" s="31" t="s">
        <v>440</v>
      </c>
      <c r="V333" s="31" t="s">
        <v>1203</v>
      </c>
      <c r="W333" s="2">
        <v>100</v>
      </c>
      <c r="X333" s="31" t="s">
        <v>1558</v>
      </c>
      <c r="Y333" s="34" t="s">
        <v>14</v>
      </c>
      <c r="Z333" s="238" t="s">
        <v>252</v>
      </c>
      <c r="AA333" s="34" t="s">
        <v>274</v>
      </c>
      <c r="AB333" s="34" t="s">
        <v>89</v>
      </c>
      <c r="AC333" s="2">
        <v>168</v>
      </c>
      <c r="AD333" s="31" t="s">
        <v>1482</v>
      </c>
      <c r="AE333" s="31">
        <v>10</v>
      </c>
      <c r="AF333" s="2"/>
      <c r="AG333" s="26"/>
      <c r="AH333" s="54">
        <v>19760331</v>
      </c>
      <c r="AI333" s="54">
        <v>19760331</v>
      </c>
      <c r="AJ333" s="72" t="s">
        <v>1425</v>
      </c>
      <c r="AK333" s="20"/>
      <c r="AL333" s="160">
        <v>7</v>
      </c>
      <c r="AM333" s="90" t="s">
        <v>2174</v>
      </c>
      <c r="AN333" s="90" t="s">
        <v>2186</v>
      </c>
      <c r="AO333" s="95">
        <v>432000</v>
      </c>
      <c r="AP333" s="37">
        <v>1</v>
      </c>
      <c r="AQ333" s="90" t="s">
        <v>1497</v>
      </c>
      <c r="AR333" s="126">
        <v>432000</v>
      </c>
      <c r="AS333" s="37"/>
      <c r="AT333" s="90">
        <v>432000</v>
      </c>
      <c r="AU333" s="90">
        <v>432000</v>
      </c>
      <c r="AV333" s="34" t="s">
        <v>265</v>
      </c>
      <c r="AW333" s="34" t="s">
        <v>20</v>
      </c>
      <c r="AX333" s="34" t="s">
        <v>1125</v>
      </c>
      <c r="AY333" s="34" t="s">
        <v>490</v>
      </c>
      <c r="AZ333" s="34" t="s">
        <v>524</v>
      </c>
      <c r="BA333" s="212"/>
      <c r="BB333" s="212"/>
      <c r="BC333" s="212"/>
      <c r="BD333" s="34"/>
      <c r="BE333" s="34"/>
      <c r="BF333" s="20"/>
      <c r="BG333" s="20"/>
      <c r="BH333" s="20"/>
      <c r="BI333" s="20"/>
      <c r="BJ333" s="20"/>
    </row>
    <row r="334" spans="2:62" ht="24" customHeight="1">
      <c r="B334" s="5"/>
      <c r="C334" s="6"/>
      <c r="D334" s="17"/>
      <c r="E334" s="2"/>
      <c r="F334" s="34" t="s">
        <v>1309</v>
      </c>
      <c r="G334" s="34" t="s">
        <v>277</v>
      </c>
      <c r="H334" s="2">
        <v>1</v>
      </c>
      <c r="I334" s="2"/>
      <c r="J334" s="2" t="s">
        <v>2207</v>
      </c>
      <c r="K334" s="2" t="s">
        <v>2208</v>
      </c>
      <c r="L334" s="2">
        <v>28</v>
      </c>
      <c r="M334" s="31">
        <v>3210216</v>
      </c>
      <c r="N334" s="31" t="s">
        <v>1207</v>
      </c>
      <c r="O334" s="31" t="s">
        <v>1208</v>
      </c>
      <c r="P334" s="31" t="s">
        <v>1261</v>
      </c>
      <c r="Q334" s="31" t="s">
        <v>1262</v>
      </c>
      <c r="R334" s="2" t="s">
        <v>2727</v>
      </c>
      <c r="S334" s="31" t="s">
        <v>2173</v>
      </c>
      <c r="T334" s="2">
        <v>11</v>
      </c>
      <c r="U334" s="31" t="s">
        <v>440</v>
      </c>
      <c r="V334" s="31" t="s">
        <v>1203</v>
      </c>
      <c r="W334" s="2">
        <v>100</v>
      </c>
      <c r="X334" s="31" t="s">
        <v>1558</v>
      </c>
      <c r="Y334" s="34" t="s">
        <v>14</v>
      </c>
      <c r="Z334" s="238" t="s">
        <v>252</v>
      </c>
      <c r="AA334" s="34" t="s">
        <v>274</v>
      </c>
      <c r="AB334" s="34" t="s">
        <v>89</v>
      </c>
      <c r="AC334" s="2">
        <v>175</v>
      </c>
      <c r="AD334" s="31" t="s">
        <v>1411</v>
      </c>
      <c r="AE334" s="31">
        <v>10</v>
      </c>
      <c r="AF334" s="2"/>
      <c r="AG334" s="26"/>
      <c r="AH334" s="54">
        <v>19720331</v>
      </c>
      <c r="AI334" s="54">
        <v>19720331</v>
      </c>
      <c r="AJ334" s="72" t="s">
        <v>1425</v>
      </c>
      <c r="AK334" s="20"/>
      <c r="AL334" s="160">
        <v>13</v>
      </c>
      <c r="AM334" s="90" t="s">
        <v>2209</v>
      </c>
      <c r="AN334" s="90" t="s">
        <v>2210</v>
      </c>
      <c r="AO334" s="95">
        <v>92000</v>
      </c>
      <c r="AP334" s="37">
        <v>192</v>
      </c>
      <c r="AQ334" s="90" t="s">
        <v>2211</v>
      </c>
      <c r="AR334" s="126">
        <v>17664000</v>
      </c>
      <c r="AS334" s="37"/>
      <c r="AT334" s="90">
        <v>17664000</v>
      </c>
      <c r="AU334" s="90">
        <v>17664000</v>
      </c>
      <c r="AV334" s="34" t="s">
        <v>265</v>
      </c>
      <c r="AW334" s="34" t="s">
        <v>20</v>
      </c>
      <c r="AX334" s="34" t="s">
        <v>1125</v>
      </c>
      <c r="AY334" s="34" t="s">
        <v>490</v>
      </c>
      <c r="AZ334" s="34" t="s">
        <v>524</v>
      </c>
      <c r="BA334" s="212"/>
      <c r="BB334" s="212"/>
      <c r="BC334" s="212"/>
      <c r="BD334" s="34"/>
      <c r="BE334" s="34"/>
      <c r="BF334" s="20"/>
      <c r="BG334" s="20"/>
      <c r="BH334" s="20"/>
      <c r="BI334" s="20"/>
      <c r="BJ334" s="20"/>
    </row>
    <row r="335" spans="2:62" ht="24" customHeight="1">
      <c r="B335" s="5"/>
      <c r="C335" s="6"/>
      <c r="D335" s="17"/>
      <c r="E335" s="2"/>
      <c r="F335" s="34" t="s">
        <v>1309</v>
      </c>
      <c r="G335" s="34" t="s">
        <v>277</v>
      </c>
      <c r="H335" s="2">
        <v>2</v>
      </c>
      <c r="I335" s="2"/>
      <c r="J335" s="2" t="s">
        <v>2207</v>
      </c>
      <c r="K335" s="2" t="s">
        <v>2208</v>
      </c>
      <c r="L335" s="2">
        <v>28</v>
      </c>
      <c r="M335" s="31">
        <v>3210216</v>
      </c>
      <c r="N335" s="31" t="s">
        <v>1207</v>
      </c>
      <c r="O335" s="31" t="s">
        <v>1208</v>
      </c>
      <c r="P335" s="31" t="s">
        <v>1261</v>
      </c>
      <c r="Q335" s="31" t="s">
        <v>1262</v>
      </c>
      <c r="R335" s="2" t="s">
        <v>2727</v>
      </c>
      <c r="S335" s="31" t="s">
        <v>2173</v>
      </c>
      <c r="T335" s="2">
        <v>11</v>
      </c>
      <c r="U335" s="31" t="s">
        <v>440</v>
      </c>
      <c r="V335" s="31" t="s">
        <v>1203</v>
      </c>
      <c r="W335" s="2">
        <v>100</v>
      </c>
      <c r="X335" s="31" t="s">
        <v>1558</v>
      </c>
      <c r="Y335" s="34" t="s">
        <v>14</v>
      </c>
      <c r="Z335" s="238" t="s">
        <v>252</v>
      </c>
      <c r="AA335" s="34" t="s">
        <v>274</v>
      </c>
      <c r="AB335" s="34" t="s">
        <v>89</v>
      </c>
      <c r="AC335" s="2">
        <v>175</v>
      </c>
      <c r="AD335" s="31" t="s">
        <v>1411</v>
      </c>
      <c r="AE335" s="31">
        <v>10</v>
      </c>
      <c r="AF335" s="2"/>
      <c r="AG335" s="26"/>
      <c r="AH335" s="54">
        <v>19720331</v>
      </c>
      <c r="AI335" s="54">
        <v>19720331</v>
      </c>
      <c r="AJ335" s="72" t="s">
        <v>1425</v>
      </c>
      <c r="AK335" s="20"/>
      <c r="AL335" s="160">
        <v>14</v>
      </c>
      <c r="AM335" s="90" t="s">
        <v>2209</v>
      </c>
      <c r="AN335" s="90" t="s">
        <v>2212</v>
      </c>
      <c r="AO335" s="95">
        <v>80000</v>
      </c>
      <c r="AP335" s="37">
        <v>186</v>
      </c>
      <c r="AQ335" s="90" t="s">
        <v>2211</v>
      </c>
      <c r="AR335" s="126">
        <v>14880000</v>
      </c>
      <c r="AS335" s="37"/>
      <c r="AT335" s="90">
        <v>14880000</v>
      </c>
      <c r="AU335" s="90">
        <v>14880000</v>
      </c>
      <c r="AV335" s="34" t="s">
        <v>265</v>
      </c>
      <c r="AW335" s="34" t="s">
        <v>20</v>
      </c>
      <c r="AX335" s="34" t="s">
        <v>1125</v>
      </c>
      <c r="AY335" s="34" t="s">
        <v>490</v>
      </c>
      <c r="AZ335" s="34" t="s">
        <v>524</v>
      </c>
      <c r="BA335" s="212"/>
      <c r="BB335" s="212"/>
      <c r="BC335" s="212"/>
      <c r="BD335" s="34"/>
      <c r="BE335" s="34"/>
      <c r="BF335" s="20"/>
      <c r="BG335" s="20"/>
      <c r="BH335" s="20"/>
      <c r="BI335" s="20"/>
      <c r="BJ335" s="20"/>
    </row>
    <row r="336" spans="2:62" ht="24" customHeight="1">
      <c r="B336" s="5"/>
      <c r="C336" s="6"/>
      <c r="D336" s="17"/>
      <c r="E336" s="2"/>
      <c r="F336" s="34" t="s">
        <v>1309</v>
      </c>
      <c r="G336" s="34" t="s">
        <v>277</v>
      </c>
      <c r="H336" s="2">
        <v>3</v>
      </c>
      <c r="I336" s="2"/>
      <c r="J336" s="2" t="s">
        <v>2729</v>
      </c>
      <c r="K336" s="2" t="s">
        <v>2213</v>
      </c>
      <c r="L336" s="2">
        <v>18</v>
      </c>
      <c r="M336" s="31">
        <v>3210227</v>
      </c>
      <c r="N336" s="31" t="s">
        <v>1207</v>
      </c>
      <c r="O336" s="31" t="s">
        <v>1208</v>
      </c>
      <c r="P336" s="31" t="s">
        <v>1406</v>
      </c>
      <c r="Q336" s="31" t="s">
        <v>1242</v>
      </c>
      <c r="R336" s="2" t="s">
        <v>2727</v>
      </c>
      <c r="S336" s="31" t="s">
        <v>2173</v>
      </c>
      <c r="T336" s="2">
        <v>11</v>
      </c>
      <c r="U336" s="31" t="s">
        <v>440</v>
      </c>
      <c r="V336" s="31" t="s">
        <v>1203</v>
      </c>
      <c r="W336" s="2">
        <v>100</v>
      </c>
      <c r="X336" s="31" t="s">
        <v>1558</v>
      </c>
      <c r="Y336" s="34" t="s">
        <v>14</v>
      </c>
      <c r="Z336" s="238" t="s">
        <v>252</v>
      </c>
      <c r="AA336" s="34" t="s">
        <v>274</v>
      </c>
      <c r="AB336" s="34" t="s">
        <v>89</v>
      </c>
      <c r="AC336" s="2">
        <v>225</v>
      </c>
      <c r="AD336" s="31" t="s">
        <v>1541</v>
      </c>
      <c r="AE336" s="31">
        <v>10</v>
      </c>
      <c r="AF336" s="2"/>
      <c r="AG336" s="26"/>
      <c r="AH336" s="54">
        <v>19720331</v>
      </c>
      <c r="AI336" s="54">
        <v>19720331</v>
      </c>
      <c r="AJ336" s="72" t="s">
        <v>1425</v>
      </c>
      <c r="AK336" s="20"/>
      <c r="AL336" s="160">
        <v>15</v>
      </c>
      <c r="AM336" s="90" t="s">
        <v>2214</v>
      </c>
      <c r="AN336" s="90" t="s">
        <v>2215</v>
      </c>
      <c r="AO336" s="95">
        <v>10400</v>
      </c>
      <c r="AP336" s="37">
        <v>279</v>
      </c>
      <c r="AQ336" s="90" t="s">
        <v>2216</v>
      </c>
      <c r="AR336" s="126">
        <v>2901600</v>
      </c>
      <c r="AS336" s="37"/>
      <c r="AT336" s="90">
        <v>2901600</v>
      </c>
      <c r="AU336" s="90">
        <v>2901600</v>
      </c>
      <c r="AV336" s="34" t="s">
        <v>265</v>
      </c>
      <c r="AW336" s="34" t="s">
        <v>20</v>
      </c>
      <c r="AX336" s="34" t="s">
        <v>1125</v>
      </c>
      <c r="AY336" s="34" t="s">
        <v>490</v>
      </c>
      <c r="AZ336" s="34" t="s">
        <v>524</v>
      </c>
      <c r="BA336" s="212"/>
      <c r="BB336" s="212"/>
      <c r="BC336" s="212"/>
      <c r="BD336" s="34"/>
      <c r="BE336" s="34"/>
      <c r="BF336" s="20"/>
      <c r="BG336" s="20"/>
      <c r="BH336" s="20"/>
      <c r="BI336" s="20"/>
      <c r="BJ336" s="20"/>
    </row>
    <row r="337" spans="2:63" ht="24" customHeight="1">
      <c r="B337" s="5"/>
      <c r="C337" s="6"/>
      <c r="D337" s="17"/>
      <c r="E337" s="2"/>
      <c r="F337" s="34" t="s">
        <v>1310</v>
      </c>
      <c r="G337" s="34" t="s">
        <v>2170</v>
      </c>
      <c r="H337" s="2">
        <v>4</v>
      </c>
      <c r="I337" s="2"/>
      <c r="J337" s="2" t="s">
        <v>2207</v>
      </c>
      <c r="K337" s="2" t="s">
        <v>2208</v>
      </c>
      <c r="L337" s="2">
        <v>3</v>
      </c>
      <c r="M337" s="31">
        <v>3210222</v>
      </c>
      <c r="N337" s="31" t="s">
        <v>1207</v>
      </c>
      <c r="O337" s="31" t="s">
        <v>1208</v>
      </c>
      <c r="P337" s="31" t="s">
        <v>1213</v>
      </c>
      <c r="Q337" s="31" t="s">
        <v>1214</v>
      </c>
      <c r="R337" s="2" t="s">
        <v>2728</v>
      </c>
      <c r="S337" s="31" t="s">
        <v>2193</v>
      </c>
      <c r="T337" s="2">
        <v>11</v>
      </c>
      <c r="U337" s="31" t="s">
        <v>440</v>
      </c>
      <c r="V337" s="31" t="s">
        <v>1203</v>
      </c>
      <c r="W337" s="2">
        <v>100</v>
      </c>
      <c r="X337" s="31" t="s">
        <v>1558</v>
      </c>
      <c r="Y337" s="34" t="s">
        <v>14</v>
      </c>
      <c r="Z337" s="238" t="s">
        <v>252</v>
      </c>
      <c r="AA337" s="34" t="s">
        <v>274</v>
      </c>
      <c r="AB337" s="34" t="s">
        <v>89</v>
      </c>
      <c r="AC337" s="2">
        <v>175</v>
      </c>
      <c r="AD337" s="31" t="s">
        <v>1411</v>
      </c>
      <c r="AE337" s="31">
        <v>10</v>
      </c>
      <c r="AF337" s="2"/>
      <c r="AG337" s="26"/>
      <c r="AH337" s="54">
        <v>19760331</v>
      </c>
      <c r="AI337" s="54">
        <v>19760331</v>
      </c>
      <c r="AJ337" s="72" t="s">
        <v>1425</v>
      </c>
      <c r="AK337" s="20"/>
      <c r="AL337" s="160">
        <v>13</v>
      </c>
      <c r="AM337" s="90" t="s">
        <v>2209</v>
      </c>
      <c r="AN337" s="90" t="s">
        <v>2210</v>
      </c>
      <c r="AO337" s="95">
        <v>92000</v>
      </c>
      <c r="AP337" s="37">
        <v>49</v>
      </c>
      <c r="AQ337" s="90" t="s">
        <v>2211</v>
      </c>
      <c r="AR337" s="126">
        <v>4508000</v>
      </c>
      <c r="AS337" s="37"/>
      <c r="AT337" s="90">
        <v>4508000</v>
      </c>
      <c r="AU337" s="90">
        <v>4508000</v>
      </c>
      <c r="AV337" s="34" t="s">
        <v>265</v>
      </c>
      <c r="AW337" s="34" t="s">
        <v>20</v>
      </c>
      <c r="AX337" s="34" t="s">
        <v>1125</v>
      </c>
      <c r="AY337" s="34" t="s">
        <v>490</v>
      </c>
      <c r="AZ337" s="34" t="s">
        <v>524</v>
      </c>
      <c r="BA337" s="212"/>
      <c r="BB337" s="212"/>
      <c r="BC337" s="212"/>
      <c r="BD337" s="34"/>
      <c r="BE337" s="34"/>
      <c r="BF337" s="20"/>
      <c r="BG337" s="20"/>
      <c r="BH337" s="20"/>
      <c r="BI337" s="20"/>
      <c r="BJ337" s="20"/>
    </row>
    <row r="338" spans="2:63" ht="24" customHeight="1">
      <c r="B338" s="5"/>
      <c r="C338" s="6"/>
      <c r="D338" s="17"/>
      <c r="E338" s="2"/>
      <c r="F338" s="34" t="s">
        <v>1310</v>
      </c>
      <c r="G338" s="34" t="s">
        <v>2170</v>
      </c>
      <c r="H338" s="2">
        <v>5</v>
      </c>
      <c r="I338" s="2"/>
      <c r="J338" s="2" t="s">
        <v>2207</v>
      </c>
      <c r="K338" s="2" t="s">
        <v>2208</v>
      </c>
      <c r="L338" s="2">
        <v>3</v>
      </c>
      <c r="M338" s="31">
        <v>3210222</v>
      </c>
      <c r="N338" s="31" t="s">
        <v>1207</v>
      </c>
      <c r="O338" s="31" t="s">
        <v>1208</v>
      </c>
      <c r="P338" s="31" t="s">
        <v>1213</v>
      </c>
      <c r="Q338" s="31" t="s">
        <v>1214</v>
      </c>
      <c r="R338" s="2" t="s">
        <v>2728</v>
      </c>
      <c r="S338" s="31" t="s">
        <v>2193</v>
      </c>
      <c r="T338" s="2">
        <v>11</v>
      </c>
      <c r="U338" s="31" t="s">
        <v>440</v>
      </c>
      <c r="V338" s="31" t="s">
        <v>1203</v>
      </c>
      <c r="W338" s="2">
        <v>100</v>
      </c>
      <c r="X338" s="31" t="s">
        <v>1558</v>
      </c>
      <c r="Y338" s="34" t="s">
        <v>14</v>
      </c>
      <c r="Z338" s="238" t="s">
        <v>252</v>
      </c>
      <c r="AA338" s="34" t="s">
        <v>274</v>
      </c>
      <c r="AB338" s="34" t="s">
        <v>89</v>
      </c>
      <c r="AC338" s="2">
        <v>175</v>
      </c>
      <c r="AD338" s="31" t="s">
        <v>1411</v>
      </c>
      <c r="AE338" s="31">
        <v>10</v>
      </c>
      <c r="AF338" s="2"/>
      <c r="AG338" s="26"/>
      <c r="AH338" s="54">
        <v>19760331</v>
      </c>
      <c r="AI338" s="54">
        <v>19760331</v>
      </c>
      <c r="AJ338" s="72" t="s">
        <v>1425</v>
      </c>
      <c r="AK338" s="20"/>
      <c r="AL338" s="160">
        <v>14</v>
      </c>
      <c r="AM338" s="90" t="s">
        <v>2209</v>
      </c>
      <c r="AN338" s="90" t="s">
        <v>2212</v>
      </c>
      <c r="AO338" s="95">
        <v>80000</v>
      </c>
      <c r="AP338" s="37">
        <v>68</v>
      </c>
      <c r="AQ338" s="90" t="s">
        <v>2211</v>
      </c>
      <c r="AR338" s="126">
        <v>5440000</v>
      </c>
      <c r="AS338" s="37"/>
      <c r="AT338" s="90">
        <v>5440000</v>
      </c>
      <c r="AU338" s="90">
        <v>5440000</v>
      </c>
      <c r="AV338" s="34" t="s">
        <v>265</v>
      </c>
      <c r="AW338" s="34" t="s">
        <v>20</v>
      </c>
      <c r="AX338" s="34" t="s">
        <v>1125</v>
      </c>
      <c r="AY338" s="34" t="s">
        <v>490</v>
      </c>
      <c r="AZ338" s="34" t="s">
        <v>524</v>
      </c>
      <c r="BA338" s="212"/>
      <c r="BB338" s="212"/>
      <c r="BC338" s="212"/>
      <c r="BD338" s="34"/>
      <c r="BE338" s="34"/>
      <c r="BF338" s="20"/>
      <c r="BG338" s="20"/>
      <c r="BH338" s="20"/>
      <c r="BI338" s="20"/>
      <c r="BJ338" s="20"/>
    </row>
    <row r="339" spans="2:63" ht="24" customHeight="1">
      <c r="B339" s="5"/>
      <c r="C339" s="6"/>
      <c r="D339" s="17"/>
      <c r="E339" s="2"/>
      <c r="F339" s="34" t="s">
        <v>1310</v>
      </c>
      <c r="G339" s="34" t="s">
        <v>2170</v>
      </c>
      <c r="H339" s="2">
        <v>6</v>
      </c>
      <c r="I339" s="2"/>
      <c r="J339" s="2" t="s">
        <v>2207</v>
      </c>
      <c r="K339" s="2" t="s">
        <v>2208</v>
      </c>
      <c r="L339" s="2">
        <v>3</v>
      </c>
      <c r="M339" s="31">
        <v>3210222</v>
      </c>
      <c r="N339" s="31" t="s">
        <v>1207</v>
      </c>
      <c r="O339" s="31" t="s">
        <v>1208</v>
      </c>
      <c r="P339" s="31" t="s">
        <v>1213</v>
      </c>
      <c r="Q339" s="31" t="s">
        <v>1214</v>
      </c>
      <c r="R339" s="2" t="s">
        <v>2728</v>
      </c>
      <c r="S339" s="31" t="s">
        <v>2193</v>
      </c>
      <c r="T339" s="2">
        <v>11</v>
      </c>
      <c r="U339" s="31" t="s">
        <v>440</v>
      </c>
      <c r="V339" s="31" t="s">
        <v>1203</v>
      </c>
      <c r="W339" s="2">
        <v>100</v>
      </c>
      <c r="X339" s="31" t="s">
        <v>1558</v>
      </c>
      <c r="Y339" s="34" t="s">
        <v>14</v>
      </c>
      <c r="Z339" s="238" t="s">
        <v>252</v>
      </c>
      <c r="AA339" s="34" t="s">
        <v>274</v>
      </c>
      <c r="AB339" s="34" t="s">
        <v>89</v>
      </c>
      <c r="AC339" s="2">
        <v>175</v>
      </c>
      <c r="AD339" s="31" t="s">
        <v>1411</v>
      </c>
      <c r="AE339" s="31">
        <v>10</v>
      </c>
      <c r="AF339" s="2"/>
      <c r="AG339" s="26"/>
      <c r="AH339" s="54">
        <v>19760331</v>
      </c>
      <c r="AI339" s="54">
        <v>19760331</v>
      </c>
      <c r="AJ339" s="72" t="s">
        <v>1425</v>
      </c>
      <c r="AK339" s="20"/>
      <c r="AL339" s="160">
        <v>16</v>
      </c>
      <c r="AM339" s="90" t="s">
        <v>2209</v>
      </c>
      <c r="AN339" s="90" t="s">
        <v>2217</v>
      </c>
      <c r="AO339" s="95">
        <v>160000</v>
      </c>
      <c r="AP339" s="37">
        <v>126</v>
      </c>
      <c r="AQ339" s="90" t="s">
        <v>2211</v>
      </c>
      <c r="AR339" s="126">
        <v>20160000</v>
      </c>
      <c r="AS339" s="37"/>
      <c r="AT339" s="90">
        <v>20160000</v>
      </c>
      <c r="AU339" s="90">
        <v>20160000</v>
      </c>
      <c r="AV339" s="34" t="s">
        <v>265</v>
      </c>
      <c r="AW339" s="34" t="s">
        <v>20</v>
      </c>
      <c r="AX339" s="34" t="s">
        <v>1125</v>
      </c>
      <c r="AY339" s="34" t="s">
        <v>490</v>
      </c>
      <c r="AZ339" s="34" t="s">
        <v>524</v>
      </c>
      <c r="BA339" s="212"/>
      <c r="BB339" s="212"/>
      <c r="BC339" s="212"/>
      <c r="BD339" s="34"/>
      <c r="BE339" s="34"/>
      <c r="BF339" s="20"/>
      <c r="BG339" s="20"/>
      <c r="BH339" s="20"/>
      <c r="BI339" s="20"/>
      <c r="BJ339" s="20"/>
    </row>
    <row r="340" spans="2:63" ht="24" customHeight="1">
      <c r="B340" s="5"/>
      <c r="C340" s="6"/>
      <c r="D340" s="17"/>
      <c r="E340" s="2"/>
      <c r="F340" s="34" t="s">
        <v>1310</v>
      </c>
      <c r="G340" s="34" t="s">
        <v>2170</v>
      </c>
      <c r="H340" s="2">
        <v>7</v>
      </c>
      <c r="I340" s="2"/>
      <c r="J340" s="2" t="s">
        <v>2729</v>
      </c>
      <c r="K340" s="2" t="s">
        <v>2213</v>
      </c>
      <c r="L340" s="2">
        <v>3</v>
      </c>
      <c r="M340" s="31">
        <v>3210222</v>
      </c>
      <c r="N340" s="31" t="s">
        <v>1207</v>
      </c>
      <c r="O340" s="31" t="s">
        <v>1208</v>
      </c>
      <c r="P340" s="31" t="s">
        <v>1213</v>
      </c>
      <c r="Q340" s="31" t="s">
        <v>1214</v>
      </c>
      <c r="R340" s="2" t="s">
        <v>2728</v>
      </c>
      <c r="S340" s="31" t="s">
        <v>2193</v>
      </c>
      <c r="T340" s="2">
        <v>11</v>
      </c>
      <c r="U340" s="31" t="s">
        <v>440</v>
      </c>
      <c r="V340" s="31" t="s">
        <v>1203</v>
      </c>
      <c r="W340" s="2">
        <v>100</v>
      </c>
      <c r="X340" s="31" t="s">
        <v>1558</v>
      </c>
      <c r="Y340" s="34" t="s">
        <v>14</v>
      </c>
      <c r="Z340" s="238" t="s">
        <v>252</v>
      </c>
      <c r="AA340" s="34" t="s">
        <v>274</v>
      </c>
      <c r="AB340" s="34" t="s">
        <v>89</v>
      </c>
      <c r="AC340" s="2">
        <v>225</v>
      </c>
      <c r="AD340" s="31" t="s">
        <v>1541</v>
      </c>
      <c r="AE340" s="31">
        <v>10</v>
      </c>
      <c r="AF340" s="2"/>
      <c r="AG340" s="26"/>
      <c r="AH340" s="54">
        <v>19760331</v>
      </c>
      <c r="AI340" s="54">
        <v>19760331</v>
      </c>
      <c r="AJ340" s="72" t="s">
        <v>1425</v>
      </c>
      <c r="AK340" s="20"/>
      <c r="AL340" s="160">
        <v>15</v>
      </c>
      <c r="AM340" s="90" t="s">
        <v>2214</v>
      </c>
      <c r="AN340" s="90" t="s">
        <v>2215</v>
      </c>
      <c r="AO340" s="95">
        <v>10400</v>
      </c>
      <c r="AP340" s="37">
        <v>307</v>
      </c>
      <c r="AQ340" s="90" t="s">
        <v>2216</v>
      </c>
      <c r="AR340" s="126">
        <v>3192800</v>
      </c>
      <c r="AS340" s="37"/>
      <c r="AT340" s="90">
        <v>3192800</v>
      </c>
      <c r="AU340" s="90">
        <v>3192800</v>
      </c>
      <c r="AV340" s="34" t="s">
        <v>265</v>
      </c>
      <c r="AW340" s="34" t="s">
        <v>20</v>
      </c>
      <c r="AX340" s="34" t="s">
        <v>1125</v>
      </c>
      <c r="AY340" s="34" t="s">
        <v>490</v>
      </c>
      <c r="AZ340" s="34" t="s">
        <v>524</v>
      </c>
      <c r="BA340" s="212"/>
      <c r="BB340" s="212"/>
      <c r="BC340" s="212"/>
      <c r="BD340" s="34"/>
      <c r="BE340" s="34"/>
      <c r="BF340" s="20"/>
      <c r="BG340" s="20"/>
      <c r="BH340" s="20"/>
      <c r="BI340" s="20"/>
      <c r="BJ340" s="20"/>
    </row>
    <row r="341" spans="2:63" ht="24" customHeight="1">
      <c r="B341" s="5"/>
      <c r="C341" s="6"/>
      <c r="D341" s="17"/>
      <c r="E341" s="2"/>
      <c r="F341" s="34" t="s">
        <v>1553</v>
      </c>
      <c r="G341" s="34" t="s">
        <v>277</v>
      </c>
      <c r="H341" s="2">
        <v>1</v>
      </c>
      <c r="I341" s="2"/>
      <c r="J341" s="2" t="s">
        <v>2218</v>
      </c>
      <c r="K341" s="2" t="s">
        <v>2219</v>
      </c>
      <c r="L341" s="2">
        <v>31</v>
      </c>
      <c r="M341" s="31">
        <v>3210201</v>
      </c>
      <c r="N341" s="31" t="s">
        <v>1207</v>
      </c>
      <c r="O341" s="31" t="s">
        <v>1208</v>
      </c>
      <c r="P341" s="31" t="s">
        <v>1267</v>
      </c>
      <c r="Q341" s="31" t="s">
        <v>1268</v>
      </c>
      <c r="R341" s="2" t="s">
        <v>2220</v>
      </c>
      <c r="S341" s="31" t="s">
        <v>2221</v>
      </c>
      <c r="T341" s="2">
        <v>11</v>
      </c>
      <c r="U341" s="31" t="s">
        <v>440</v>
      </c>
      <c r="V341" s="31" t="s">
        <v>1203</v>
      </c>
      <c r="W341" s="2">
        <v>100</v>
      </c>
      <c r="X341" s="31" t="s">
        <v>1558</v>
      </c>
      <c r="Y341" s="34" t="s">
        <v>14</v>
      </c>
      <c r="Z341" s="238" t="s">
        <v>260</v>
      </c>
      <c r="AA341" s="34" t="s">
        <v>274</v>
      </c>
      <c r="AB341" s="34" t="s">
        <v>89</v>
      </c>
      <c r="AC341" s="2">
        <v>211</v>
      </c>
      <c r="AD341" s="31" t="s">
        <v>2222</v>
      </c>
      <c r="AE341" s="31">
        <v>45</v>
      </c>
      <c r="AF341" s="2"/>
      <c r="AG341" s="26"/>
      <c r="AH341" s="54">
        <v>19700331</v>
      </c>
      <c r="AI341" s="54">
        <v>19700331</v>
      </c>
      <c r="AJ341" s="72" t="s">
        <v>1425</v>
      </c>
      <c r="AK341" s="20"/>
      <c r="AL341" s="160">
        <v>18</v>
      </c>
      <c r="AM341" s="90" t="s">
        <v>2065</v>
      </c>
      <c r="AN341" s="90" t="s">
        <v>2223</v>
      </c>
      <c r="AO341" s="95">
        <v>16300000</v>
      </c>
      <c r="AP341" s="37">
        <v>1</v>
      </c>
      <c r="AQ341" s="90" t="s">
        <v>28</v>
      </c>
      <c r="AR341" s="126">
        <v>16300000</v>
      </c>
      <c r="AS341" s="37"/>
      <c r="AT341" s="90">
        <v>16300000</v>
      </c>
      <c r="AU341" s="90">
        <v>16300000</v>
      </c>
      <c r="AV341" s="34" t="s">
        <v>265</v>
      </c>
      <c r="AW341" s="34" t="s">
        <v>20</v>
      </c>
      <c r="AX341" s="34" t="s">
        <v>1125</v>
      </c>
      <c r="AY341" s="34" t="s">
        <v>493</v>
      </c>
      <c r="AZ341" s="34" t="s">
        <v>521</v>
      </c>
      <c r="BA341" s="212"/>
      <c r="BB341" s="212"/>
      <c r="BC341" s="212"/>
      <c r="BD341" s="34"/>
      <c r="BE341" s="34"/>
      <c r="BF341" s="20"/>
      <c r="BG341" s="20"/>
      <c r="BH341" s="20"/>
      <c r="BI341" s="20"/>
      <c r="BJ341" s="20"/>
    </row>
    <row r="342" spans="2:63" ht="24" customHeight="1">
      <c r="B342" s="5"/>
      <c r="C342" s="6"/>
      <c r="D342" s="17"/>
      <c r="E342" s="2"/>
      <c r="F342" s="34" t="s">
        <v>1310</v>
      </c>
      <c r="G342" s="34" t="s">
        <v>277</v>
      </c>
      <c r="H342" s="2">
        <v>8</v>
      </c>
      <c r="I342" s="2"/>
      <c r="J342" s="2" t="s">
        <v>2224</v>
      </c>
      <c r="K342" s="2" t="s">
        <v>2225</v>
      </c>
      <c r="L342" s="2">
        <v>3</v>
      </c>
      <c r="M342" s="31">
        <v>3210222</v>
      </c>
      <c r="N342" s="31" t="s">
        <v>1207</v>
      </c>
      <c r="O342" s="31" t="s">
        <v>1208</v>
      </c>
      <c r="P342" s="31" t="s">
        <v>1213</v>
      </c>
      <c r="Q342" s="31" t="s">
        <v>1214</v>
      </c>
      <c r="R342" s="2" t="s">
        <v>2728</v>
      </c>
      <c r="S342" s="31" t="s">
        <v>2193</v>
      </c>
      <c r="T342" s="2">
        <v>11</v>
      </c>
      <c r="U342" s="31" t="s">
        <v>440</v>
      </c>
      <c r="V342" s="31" t="s">
        <v>1203</v>
      </c>
      <c r="W342" s="2">
        <v>100</v>
      </c>
      <c r="X342" s="31" t="s">
        <v>1558</v>
      </c>
      <c r="Y342" s="34" t="s">
        <v>14</v>
      </c>
      <c r="Z342" s="238" t="s">
        <v>252</v>
      </c>
      <c r="AA342" s="34" t="s">
        <v>274</v>
      </c>
      <c r="AB342" s="34" t="s">
        <v>89</v>
      </c>
      <c r="AC342" s="2">
        <v>410</v>
      </c>
      <c r="AD342" s="31" t="s">
        <v>2226</v>
      </c>
      <c r="AE342" s="31">
        <v>15</v>
      </c>
      <c r="AF342" s="2"/>
      <c r="AG342" s="26"/>
      <c r="AH342" s="54">
        <v>20130814</v>
      </c>
      <c r="AI342" s="54">
        <v>20130814</v>
      </c>
      <c r="AJ342" s="72" t="s">
        <v>1413</v>
      </c>
      <c r="AK342" s="20">
        <v>812450</v>
      </c>
      <c r="AL342" s="160">
        <v>19</v>
      </c>
      <c r="AM342" s="90" t="s">
        <v>2065</v>
      </c>
      <c r="AN342" s="90" t="s">
        <v>2227</v>
      </c>
      <c r="AO342" s="95">
        <v>199500</v>
      </c>
      <c r="AP342" s="37">
        <v>4</v>
      </c>
      <c r="AQ342" s="90" t="s">
        <v>28</v>
      </c>
      <c r="AR342" s="126">
        <v>798000</v>
      </c>
      <c r="AS342" s="37"/>
      <c r="AT342" s="90">
        <v>798000</v>
      </c>
      <c r="AU342" s="90">
        <v>812450</v>
      </c>
      <c r="AV342" s="34" t="s">
        <v>265</v>
      </c>
      <c r="AW342" s="34" t="s">
        <v>20</v>
      </c>
      <c r="AX342" s="34" t="s">
        <v>1125</v>
      </c>
      <c r="AY342" s="34" t="s">
        <v>490</v>
      </c>
      <c r="AZ342" s="34" t="s">
        <v>524</v>
      </c>
      <c r="BA342" s="212"/>
      <c r="BB342" s="212"/>
      <c r="BC342" s="212"/>
      <c r="BD342" s="34"/>
      <c r="BE342" s="34"/>
      <c r="BF342" s="20"/>
      <c r="BG342" s="20"/>
      <c r="BH342" s="20"/>
      <c r="BI342" s="20"/>
      <c r="BJ342" s="20"/>
    </row>
    <row r="343" spans="2:63" ht="24" customHeight="1">
      <c r="B343" s="5"/>
      <c r="C343" s="6"/>
      <c r="D343" s="17"/>
      <c r="E343" s="2"/>
      <c r="F343" s="34" t="s">
        <v>1310</v>
      </c>
      <c r="G343" s="34" t="s">
        <v>277</v>
      </c>
      <c r="H343" s="2">
        <v>9</v>
      </c>
      <c r="I343" s="2"/>
      <c r="J343" s="2" t="s">
        <v>2224</v>
      </c>
      <c r="K343" s="2" t="s">
        <v>2225</v>
      </c>
      <c r="L343" s="2">
        <v>3</v>
      </c>
      <c r="M343" s="31">
        <v>3210222</v>
      </c>
      <c r="N343" s="31" t="s">
        <v>1207</v>
      </c>
      <c r="O343" s="31" t="s">
        <v>1208</v>
      </c>
      <c r="P343" s="31" t="s">
        <v>1213</v>
      </c>
      <c r="Q343" s="31" t="s">
        <v>1214</v>
      </c>
      <c r="R343" s="2" t="s">
        <v>2728</v>
      </c>
      <c r="S343" s="31" t="s">
        <v>2193</v>
      </c>
      <c r="T343" s="2">
        <v>11</v>
      </c>
      <c r="U343" s="31" t="s">
        <v>440</v>
      </c>
      <c r="V343" s="31" t="s">
        <v>1203</v>
      </c>
      <c r="W343" s="2">
        <v>100</v>
      </c>
      <c r="X343" s="31" t="s">
        <v>1558</v>
      </c>
      <c r="Y343" s="34" t="s">
        <v>14</v>
      </c>
      <c r="Z343" s="238" t="s">
        <v>252</v>
      </c>
      <c r="AA343" s="34" t="s">
        <v>274</v>
      </c>
      <c r="AB343" s="34" t="s">
        <v>89</v>
      </c>
      <c r="AC343" s="2">
        <v>410</v>
      </c>
      <c r="AD343" s="31" t="s">
        <v>2226</v>
      </c>
      <c r="AE343" s="31">
        <v>15</v>
      </c>
      <c r="AF343" s="2"/>
      <c r="AG343" s="26"/>
      <c r="AH343" s="54">
        <v>20101214</v>
      </c>
      <c r="AI343" s="54">
        <v>20101214</v>
      </c>
      <c r="AJ343" s="72" t="s">
        <v>1413</v>
      </c>
      <c r="AK343" s="20">
        <v>1281000</v>
      </c>
      <c r="AL343" s="160">
        <v>19</v>
      </c>
      <c r="AM343" s="90" t="s">
        <v>2065</v>
      </c>
      <c r="AN343" s="90" t="s">
        <v>2227</v>
      </c>
      <c r="AO343" s="95">
        <v>199500</v>
      </c>
      <c r="AP343" s="37">
        <v>7</v>
      </c>
      <c r="AQ343" s="90" t="s">
        <v>28</v>
      </c>
      <c r="AR343" s="126">
        <v>1396500</v>
      </c>
      <c r="AS343" s="37"/>
      <c r="AT343" s="90">
        <v>1396500</v>
      </c>
      <c r="AU343" s="90">
        <v>1281000</v>
      </c>
      <c r="AV343" s="34" t="s">
        <v>265</v>
      </c>
      <c r="AW343" s="34" t="s">
        <v>20</v>
      </c>
      <c r="AX343" s="34" t="s">
        <v>1125</v>
      </c>
      <c r="AY343" s="34" t="s">
        <v>490</v>
      </c>
      <c r="AZ343" s="34" t="s">
        <v>524</v>
      </c>
      <c r="BA343" s="212"/>
      <c r="BB343" s="212"/>
      <c r="BC343" s="212"/>
      <c r="BD343" s="34"/>
      <c r="BE343" s="34"/>
      <c r="BF343" s="20"/>
      <c r="BG343" s="20"/>
      <c r="BH343" s="20"/>
      <c r="BI343" s="20"/>
      <c r="BJ343" s="20"/>
    </row>
    <row r="344" spans="2:63" ht="24" customHeight="1">
      <c r="B344" s="5"/>
      <c r="C344" s="6"/>
      <c r="D344" s="17"/>
      <c r="E344" s="2"/>
      <c r="F344" s="34" t="s">
        <v>1373</v>
      </c>
      <c r="G344" s="34" t="s">
        <v>2228</v>
      </c>
      <c r="H344" s="2">
        <v>1</v>
      </c>
      <c r="I344" s="2"/>
      <c r="J344" s="2" t="s">
        <v>2229</v>
      </c>
      <c r="K344" s="2" t="s">
        <v>2230</v>
      </c>
      <c r="L344" s="2">
        <v>10</v>
      </c>
      <c r="M344" s="31">
        <v>3210211</v>
      </c>
      <c r="N344" s="31" t="s">
        <v>1207</v>
      </c>
      <c r="O344" s="31" t="s">
        <v>1208</v>
      </c>
      <c r="P344" s="31" t="s">
        <v>1225</v>
      </c>
      <c r="Q344" s="31" t="s">
        <v>1226</v>
      </c>
      <c r="R344" s="2" t="s">
        <v>2730</v>
      </c>
      <c r="S344" s="31" t="s">
        <v>2231</v>
      </c>
      <c r="T344" s="2">
        <v>12</v>
      </c>
      <c r="U344" s="31" t="s">
        <v>440</v>
      </c>
      <c r="V344" s="31" t="s">
        <v>439</v>
      </c>
      <c r="W344" s="2">
        <v>100</v>
      </c>
      <c r="X344" s="31" t="s">
        <v>1558</v>
      </c>
      <c r="Y344" s="34" t="s">
        <v>14</v>
      </c>
      <c r="Z344" s="34" t="s">
        <v>260</v>
      </c>
      <c r="AA344" s="34" t="s">
        <v>274</v>
      </c>
      <c r="AB344" s="34" t="s">
        <v>89</v>
      </c>
      <c r="AC344" s="2">
        <v>174</v>
      </c>
      <c r="AD344" s="31" t="s">
        <v>2232</v>
      </c>
      <c r="AE344" s="31">
        <v>15</v>
      </c>
      <c r="AF344" s="2"/>
      <c r="AG344" s="26"/>
      <c r="AH344" s="54">
        <v>20090909</v>
      </c>
      <c r="AI344" s="54">
        <v>20090909</v>
      </c>
      <c r="AJ344" s="72" t="s">
        <v>1413</v>
      </c>
      <c r="AK344" s="20">
        <v>41265000</v>
      </c>
      <c r="AL344" s="160"/>
      <c r="AM344" s="90" t="s">
        <v>1414</v>
      </c>
      <c r="AN344" s="90" t="s">
        <v>1414</v>
      </c>
      <c r="AO344" s="95" t="s">
        <v>1414</v>
      </c>
      <c r="AP344" s="37"/>
      <c r="AQ344" s="90" t="s">
        <v>1414</v>
      </c>
      <c r="AR344" s="126" t="s">
        <v>1414</v>
      </c>
      <c r="AS344" s="37"/>
      <c r="AT344" s="90">
        <v>0</v>
      </c>
      <c r="AU344" s="90">
        <v>41265000</v>
      </c>
      <c r="AV344" s="34" t="s">
        <v>265</v>
      </c>
      <c r="AW344" s="34" t="s">
        <v>20</v>
      </c>
      <c r="AX344" s="34" t="s">
        <v>1125</v>
      </c>
      <c r="AY344" s="34" t="s">
        <v>495</v>
      </c>
      <c r="AZ344" s="34" t="s">
        <v>1176</v>
      </c>
      <c r="BA344" s="212"/>
      <c r="BB344" s="212"/>
      <c r="BC344" s="212"/>
      <c r="BD344" s="34"/>
      <c r="BE344" s="34"/>
      <c r="BF344" s="20"/>
      <c r="BG344" s="20"/>
      <c r="BH344" s="20"/>
      <c r="BI344" s="20"/>
      <c r="BJ344" s="20"/>
      <c r="BK344" t="s">
        <v>2233</v>
      </c>
    </row>
    <row r="345" spans="2:63" ht="24" customHeight="1">
      <c r="B345" s="5"/>
      <c r="C345" s="6"/>
      <c r="D345" s="17"/>
      <c r="E345" s="2"/>
      <c r="F345" s="34" t="s">
        <v>1373</v>
      </c>
      <c r="G345" s="34" t="s">
        <v>2228</v>
      </c>
      <c r="H345" s="2">
        <v>2</v>
      </c>
      <c r="I345" s="2"/>
      <c r="J345" s="2" t="s">
        <v>2234</v>
      </c>
      <c r="K345" s="2" t="s">
        <v>2235</v>
      </c>
      <c r="L345" s="2">
        <v>10</v>
      </c>
      <c r="M345" s="31">
        <v>3210211</v>
      </c>
      <c r="N345" s="31" t="s">
        <v>1207</v>
      </c>
      <c r="O345" s="31" t="s">
        <v>1208</v>
      </c>
      <c r="P345" s="31" t="s">
        <v>1225</v>
      </c>
      <c r="Q345" s="31" t="s">
        <v>1226</v>
      </c>
      <c r="R345" s="2" t="s">
        <v>2730</v>
      </c>
      <c r="S345" s="31" t="s">
        <v>2231</v>
      </c>
      <c r="T345" s="2">
        <v>12</v>
      </c>
      <c r="U345" s="31" t="s">
        <v>440</v>
      </c>
      <c r="V345" s="31" t="s">
        <v>439</v>
      </c>
      <c r="W345" s="2">
        <v>100</v>
      </c>
      <c r="X345" s="31" t="s">
        <v>1558</v>
      </c>
      <c r="Y345" s="34" t="s">
        <v>14</v>
      </c>
      <c r="Z345" s="34" t="s">
        <v>260</v>
      </c>
      <c r="AA345" s="34" t="s">
        <v>274</v>
      </c>
      <c r="AB345" s="34" t="s">
        <v>89</v>
      </c>
      <c r="AC345" s="2">
        <v>196</v>
      </c>
      <c r="AD345" s="31" t="s">
        <v>2064</v>
      </c>
      <c r="AE345" s="31">
        <v>40</v>
      </c>
      <c r="AF345" s="2"/>
      <c r="AG345" s="26"/>
      <c r="AH345" s="54">
        <v>20081106</v>
      </c>
      <c r="AI345" s="54">
        <v>20081106</v>
      </c>
      <c r="AJ345" s="72" t="s">
        <v>1413</v>
      </c>
      <c r="AK345" s="20">
        <v>61960500</v>
      </c>
      <c r="AL345" s="160"/>
      <c r="AM345" s="90" t="s">
        <v>1414</v>
      </c>
      <c r="AN345" s="90" t="s">
        <v>1414</v>
      </c>
      <c r="AO345" s="95" t="s">
        <v>1414</v>
      </c>
      <c r="AP345" s="37"/>
      <c r="AQ345" s="90" t="s">
        <v>1414</v>
      </c>
      <c r="AR345" s="126" t="s">
        <v>1414</v>
      </c>
      <c r="AS345" s="37"/>
      <c r="AT345" s="90">
        <v>0</v>
      </c>
      <c r="AU345" s="90">
        <v>61960500</v>
      </c>
      <c r="AV345" s="34" t="s">
        <v>265</v>
      </c>
      <c r="AW345" s="34" t="s">
        <v>20</v>
      </c>
      <c r="AX345" s="34" t="s">
        <v>1125</v>
      </c>
      <c r="AY345" s="34" t="s">
        <v>495</v>
      </c>
      <c r="AZ345" s="34" t="s">
        <v>1176</v>
      </c>
      <c r="BA345" s="212"/>
      <c r="BB345" s="212"/>
      <c r="BC345" s="212"/>
      <c r="BD345" s="34"/>
      <c r="BE345" s="34"/>
      <c r="BF345" s="20"/>
      <c r="BG345" s="20"/>
      <c r="BH345" s="20"/>
      <c r="BI345" s="20"/>
      <c r="BJ345" s="20"/>
      <c r="BK345" t="s">
        <v>2236</v>
      </c>
    </row>
    <row r="346" spans="2:63" ht="24" customHeight="1">
      <c r="B346" s="5"/>
      <c r="C346" s="6"/>
      <c r="D346" s="17"/>
      <c r="E346" s="2"/>
      <c r="F346" s="34" t="s">
        <v>1373</v>
      </c>
      <c r="G346" s="34" t="s">
        <v>2228</v>
      </c>
      <c r="H346" s="2">
        <v>3</v>
      </c>
      <c r="I346" s="2"/>
      <c r="J346" s="2" t="s">
        <v>2237</v>
      </c>
      <c r="K346" s="2" t="s">
        <v>2238</v>
      </c>
      <c r="L346" s="2">
        <v>10</v>
      </c>
      <c r="M346" s="31">
        <v>3210211</v>
      </c>
      <c r="N346" s="31" t="s">
        <v>1207</v>
      </c>
      <c r="O346" s="31" t="s">
        <v>1208</v>
      </c>
      <c r="P346" s="31" t="s">
        <v>1225</v>
      </c>
      <c r="Q346" s="31" t="s">
        <v>1226</v>
      </c>
      <c r="R346" s="2" t="s">
        <v>2730</v>
      </c>
      <c r="S346" s="31" t="s">
        <v>2231</v>
      </c>
      <c r="T346" s="2">
        <v>12</v>
      </c>
      <c r="U346" s="31" t="s">
        <v>440</v>
      </c>
      <c r="V346" s="31" t="s">
        <v>439</v>
      </c>
      <c r="W346" s="2">
        <v>100</v>
      </c>
      <c r="X346" s="31" t="s">
        <v>1558</v>
      </c>
      <c r="Y346" s="34" t="s">
        <v>14</v>
      </c>
      <c r="Z346" s="34" t="s">
        <v>259</v>
      </c>
      <c r="AA346" s="34" t="s">
        <v>274</v>
      </c>
      <c r="AB346" s="34" t="s">
        <v>89</v>
      </c>
      <c r="AC346" s="2">
        <v>173</v>
      </c>
      <c r="AD346" s="31" t="s">
        <v>1527</v>
      </c>
      <c r="AE346" s="31">
        <v>20</v>
      </c>
      <c r="AF346" s="2"/>
      <c r="AG346" s="26"/>
      <c r="AH346" s="54">
        <v>20091119</v>
      </c>
      <c r="AI346" s="54">
        <v>20091119</v>
      </c>
      <c r="AJ346" s="72" t="s">
        <v>1413</v>
      </c>
      <c r="AK346" s="20">
        <v>5012117</v>
      </c>
      <c r="AL346" s="160"/>
      <c r="AM346" s="90" t="s">
        <v>1414</v>
      </c>
      <c r="AN346" s="90" t="s">
        <v>1414</v>
      </c>
      <c r="AO346" s="95" t="s">
        <v>1414</v>
      </c>
      <c r="AP346" s="37"/>
      <c r="AQ346" s="90" t="s">
        <v>1414</v>
      </c>
      <c r="AR346" s="126" t="s">
        <v>1414</v>
      </c>
      <c r="AS346" s="37"/>
      <c r="AT346" s="90">
        <v>0</v>
      </c>
      <c r="AU346" s="90">
        <v>5012117</v>
      </c>
      <c r="AV346" s="34" t="s">
        <v>265</v>
      </c>
      <c r="AW346" s="34" t="s">
        <v>20</v>
      </c>
      <c r="AX346" s="34" t="s">
        <v>1125</v>
      </c>
      <c r="AY346" s="34" t="s">
        <v>495</v>
      </c>
      <c r="AZ346" s="34" t="s">
        <v>1176</v>
      </c>
      <c r="BA346" s="212"/>
      <c r="BB346" s="212"/>
      <c r="BC346" s="212"/>
      <c r="BD346" s="34"/>
      <c r="BE346" s="34"/>
      <c r="BF346" s="20"/>
      <c r="BG346" s="20"/>
      <c r="BH346" s="20"/>
      <c r="BI346" s="20"/>
      <c r="BJ346" s="20"/>
      <c r="BK346" t="s">
        <v>2239</v>
      </c>
    </row>
    <row r="347" spans="2:63" ht="24" customHeight="1">
      <c r="B347" s="5"/>
      <c r="C347" s="6"/>
      <c r="D347" s="17"/>
      <c r="E347" s="2"/>
      <c r="F347" s="34" t="s">
        <v>1373</v>
      </c>
      <c r="G347" s="34" t="s">
        <v>2228</v>
      </c>
      <c r="H347" s="2">
        <v>4</v>
      </c>
      <c r="I347" s="2"/>
      <c r="J347" s="2" t="s">
        <v>2240</v>
      </c>
      <c r="K347" s="2" t="s">
        <v>2241</v>
      </c>
      <c r="L347" s="2">
        <v>10</v>
      </c>
      <c r="M347" s="31">
        <v>3210211</v>
      </c>
      <c r="N347" s="31" t="s">
        <v>1207</v>
      </c>
      <c r="O347" s="31" t="s">
        <v>1208</v>
      </c>
      <c r="P347" s="31" t="s">
        <v>1225</v>
      </c>
      <c r="Q347" s="31" t="s">
        <v>1226</v>
      </c>
      <c r="R347" s="2" t="s">
        <v>2731</v>
      </c>
      <c r="S347" s="31" t="s">
        <v>2231</v>
      </c>
      <c r="T347" s="2">
        <v>12</v>
      </c>
      <c r="U347" s="31" t="s">
        <v>440</v>
      </c>
      <c r="V347" s="31" t="s">
        <v>439</v>
      </c>
      <c r="W347" s="2">
        <v>100</v>
      </c>
      <c r="X347" s="31" t="s">
        <v>1558</v>
      </c>
      <c r="Y347" s="34" t="s">
        <v>14</v>
      </c>
      <c r="Z347" s="34" t="s">
        <v>260</v>
      </c>
      <c r="AA347" s="34" t="s">
        <v>274</v>
      </c>
      <c r="AB347" s="34" t="s">
        <v>89</v>
      </c>
      <c r="AC347" s="2">
        <v>173</v>
      </c>
      <c r="AD347" s="31" t="s">
        <v>1527</v>
      </c>
      <c r="AE347" s="31">
        <v>20</v>
      </c>
      <c r="AF347" s="2"/>
      <c r="AG347" s="26"/>
      <c r="AH347" s="54">
        <v>20090331</v>
      </c>
      <c r="AI347" s="54">
        <v>20090331</v>
      </c>
      <c r="AJ347" s="72" t="s">
        <v>1413</v>
      </c>
      <c r="AK347" s="20">
        <v>23100000</v>
      </c>
      <c r="AL347" s="160"/>
      <c r="AM347" s="90" t="s">
        <v>1414</v>
      </c>
      <c r="AN347" s="90" t="s">
        <v>1414</v>
      </c>
      <c r="AO347" s="95" t="s">
        <v>1414</v>
      </c>
      <c r="AP347" s="37"/>
      <c r="AQ347" s="90" t="s">
        <v>1414</v>
      </c>
      <c r="AR347" s="126" t="s">
        <v>1414</v>
      </c>
      <c r="AS347" s="37"/>
      <c r="AT347" s="90">
        <v>0</v>
      </c>
      <c r="AU347" s="90">
        <v>23100000</v>
      </c>
      <c r="AV347" s="34" t="s">
        <v>265</v>
      </c>
      <c r="AW347" s="34" t="s">
        <v>20</v>
      </c>
      <c r="AX347" s="34" t="s">
        <v>1125</v>
      </c>
      <c r="AY347" s="34" t="s">
        <v>495</v>
      </c>
      <c r="AZ347" s="34" t="s">
        <v>1176</v>
      </c>
      <c r="BA347" s="212"/>
      <c r="BB347" s="212"/>
      <c r="BC347" s="212"/>
      <c r="BD347" s="34"/>
      <c r="BE347" s="34"/>
      <c r="BF347" s="20"/>
      <c r="BG347" s="20"/>
      <c r="BH347" s="20"/>
      <c r="BI347" s="20"/>
      <c r="BJ347" s="20"/>
      <c r="BK347" t="s">
        <v>2242</v>
      </c>
    </row>
    <row r="348" spans="2:63" ht="24" customHeight="1">
      <c r="B348" s="5"/>
      <c r="C348" s="6"/>
      <c r="D348" s="17"/>
      <c r="E348" s="2"/>
      <c r="F348" s="34" t="s">
        <v>1373</v>
      </c>
      <c r="G348" s="34" t="s">
        <v>2228</v>
      </c>
      <c r="H348" s="2">
        <v>5</v>
      </c>
      <c r="I348" s="2"/>
      <c r="J348" s="2" t="s">
        <v>2243</v>
      </c>
      <c r="K348" s="2" t="s">
        <v>2244</v>
      </c>
      <c r="L348" s="2">
        <v>10</v>
      </c>
      <c r="M348" s="31">
        <v>3210211</v>
      </c>
      <c r="N348" s="31" t="s">
        <v>1207</v>
      </c>
      <c r="O348" s="31" t="s">
        <v>1208</v>
      </c>
      <c r="P348" s="31" t="s">
        <v>1225</v>
      </c>
      <c r="Q348" s="31" t="s">
        <v>1226</v>
      </c>
      <c r="R348" s="2" t="s">
        <v>2731</v>
      </c>
      <c r="S348" s="31" t="s">
        <v>2231</v>
      </c>
      <c r="T348" s="2">
        <v>12</v>
      </c>
      <c r="U348" s="31" t="s">
        <v>440</v>
      </c>
      <c r="V348" s="31" t="s">
        <v>439</v>
      </c>
      <c r="W348" s="2">
        <v>100</v>
      </c>
      <c r="X348" s="31" t="s">
        <v>1558</v>
      </c>
      <c r="Y348" s="34" t="s">
        <v>14</v>
      </c>
      <c r="Z348" s="34" t="s">
        <v>260</v>
      </c>
      <c r="AA348" s="34" t="s">
        <v>274</v>
      </c>
      <c r="AB348" s="34" t="s">
        <v>89</v>
      </c>
      <c r="AC348" s="2">
        <v>175</v>
      </c>
      <c r="AD348" s="31" t="s">
        <v>1411</v>
      </c>
      <c r="AE348" s="31">
        <v>10</v>
      </c>
      <c r="AF348" s="2"/>
      <c r="AG348" s="26"/>
      <c r="AH348" s="54">
        <v>20090331</v>
      </c>
      <c r="AI348" s="54">
        <v>20090331</v>
      </c>
      <c r="AJ348" s="72" t="s">
        <v>1413</v>
      </c>
      <c r="AK348" s="20">
        <v>12516000</v>
      </c>
      <c r="AL348" s="160"/>
      <c r="AM348" s="90" t="s">
        <v>1414</v>
      </c>
      <c r="AN348" s="90" t="s">
        <v>1414</v>
      </c>
      <c r="AO348" s="95" t="s">
        <v>1414</v>
      </c>
      <c r="AP348" s="37"/>
      <c r="AQ348" s="90" t="s">
        <v>1414</v>
      </c>
      <c r="AR348" s="126" t="s">
        <v>1414</v>
      </c>
      <c r="AS348" s="37"/>
      <c r="AT348" s="90">
        <v>0</v>
      </c>
      <c r="AU348" s="90">
        <v>12516000</v>
      </c>
      <c r="AV348" s="34" t="s">
        <v>265</v>
      </c>
      <c r="AW348" s="34" t="s">
        <v>20</v>
      </c>
      <c r="AX348" s="34" t="s">
        <v>1125</v>
      </c>
      <c r="AY348" s="34" t="s">
        <v>495</v>
      </c>
      <c r="AZ348" s="34" t="s">
        <v>1176</v>
      </c>
      <c r="BA348" s="212"/>
      <c r="BB348" s="212"/>
      <c r="BC348" s="212"/>
      <c r="BD348" s="34"/>
      <c r="BE348" s="34"/>
      <c r="BF348" s="20"/>
      <c r="BG348" s="20"/>
      <c r="BH348" s="20"/>
      <c r="BI348" s="20"/>
      <c r="BJ348" s="20"/>
      <c r="BK348" t="s">
        <v>2245</v>
      </c>
    </row>
    <row r="349" spans="2:63" ht="24" customHeight="1">
      <c r="B349" s="5"/>
      <c r="C349" s="6"/>
      <c r="D349" s="17"/>
      <c r="E349" s="2"/>
      <c r="F349" s="34" t="s">
        <v>1373</v>
      </c>
      <c r="G349" s="34" t="s">
        <v>2228</v>
      </c>
      <c r="H349" s="2">
        <v>6</v>
      </c>
      <c r="I349" s="2"/>
      <c r="J349" s="2" t="s">
        <v>2246</v>
      </c>
      <c r="K349" s="2" t="s">
        <v>2247</v>
      </c>
      <c r="L349" s="2">
        <v>10</v>
      </c>
      <c r="M349" s="31">
        <v>3210211</v>
      </c>
      <c r="N349" s="31" t="s">
        <v>1207</v>
      </c>
      <c r="O349" s="31" t="s">
        <v>1208</v>
      </c>
      <c r="P349" s="31" t="s">
        <v>1225</v>
      </c>
      <c r="Q349" s="31" t="s">
        <v>1226</v>
      </c>
      <c r="R349" s="2" t="s">
        <v>2731</v>
      </c>
      <c r="S349" s="31" t="s">
        <v>2231</v>
      </c>
      <c r="T349" s="2">
        <v>12</v>
      </c>
      <c r="U349" s="31" t="s">
        <v>440</v>
      </c>
      <c r="V349" s="31" t="s">
        <v>439</v>
      </c>
      <c r="W349" s="2">
        <v>100</v>
      </c>
      <c r="X349" s="31" t="s">
        <v>1558</v>
      </c>
      <c r="Y349" s="34" t="s">
        <v>14</v>
      </c>
      <c r="Z349" s="34" t="s">
        <v>260</v>
      </c>
      <c r="AA349" s="34" t="s">
        <v>274</v>
      </c>
      <c r="AB349" s="34" t="s">
        <v>89</v>
      </c>
      <c r="AC349" s="2">
        <v>196</v>
      </c>
      <c r="AD349" s="31" t="s">
        <v>2064</v>
      </c>
      <c r="AE349" s="31">
        <v>40</v>
      </c>
      <c r="AF349" s="2"/>
      <c r="AG349" s="26"/>
      <c r="AH349" s="54">
        <v>20091016</v>
      </c>
      <c r="AI349" s="54">
        <v>20091016</v>
      </c>
      <c r="AJ349" s="72" t="s">
        <v>1413</v>
      </c>
      <c r="AK349" s="20">
        <v>1706250</v>
      </c>
      <c r="AL349" s="160"/>
      <c r="AM349" s="90" t="s">
        <v>1414</v>
      </c>
      <c r="AN349" s="90" t="s">
        <v>1414</v>
      </c>
      <c r="AO349" s="95" t="s">
        <v>1414</v>
      </c>
      <c r="AP349" s="37"/>
      <c r="AQ349" s="90" t="s">
        <v>1414</v>
      </c>
      <c r="AR349" s="126" t="s">
        <v>1414</v>
      </c>
      <c r="AS349" s="37"/>
      <c r="AT349" s="90">
        <v>0</v>
      </c>
      <c r="AU349" s="90">
        <v>1706250</v>
      </c>
      <c r="AV349" s="34" t="s">
        <v>265</v>
      </c>
      <c r="AW349" s="34" t="s">
        <v>20</v>
      </c>
      <c r="AX349" s="34" t="s">
        <v>1125</v>
      </c>
      <c r="AY349" s="34" t="s">
        <v>495</v>
      </c>
      <c r="AZ349" s="34" t="s">
        <v>1176</v>
      </c>
      <c r="BA349" s="212"/>
      <c r="BB349" s="212"/>
      <c r="BC349" s="212"/>
      <c r="BD349" s="34"/>
      <c r="BE349" s="34"/>
      <c r="BF349" s="20"/>
      <c r="BG349" s="20"/>
      <c r="BH349" s="20"/>
      <c r="BI349" s="20"/>
      <c r="BJ349" s="20"/>
      <c r="BK349" t="s">
        <v>2248</v>
      </c>
    </row>
    <row r="350" spans="2:63" ht="24" customHeight="1">
      <c r="B350" s="5"/>
      <c r="C350" s="6"/>
      <c r="D350" s="17"/>
      <c r="E350" s="2"/>
      <c r="F350" s="34" t="s">
        <v>1373</v>
      </c>
      <c r="G350" s="34" t="s">
        <v>2228</v>
      </c>
      <c r="H350" s="2">
        <v>7</v>
      </c>
      <c r="I350" s="2"/>
      <c r="J350" s="2" t="s">
        <v>2249</v>
      </c>
      <c r="K350" s="2" t="s">
        <v>2250</v>
      </c>
      <c r="L350" s="2">
        <v>10</v>
      </c>
      <c r="M350" s="31">
        <v>3210211</v>
      </c>
      <c r="N350" s="31" t="s">
        <v>1207</v>
      </c>
      <c r="O350" s="31" t="s">
        <v>1208</v>
      </c>
      <c r="P350" s="31" t="s">
        <v>1225</v>
      </c>
      <c r="Q350" s="31" t="s">
        <v>1226</v>
      </c>
      <c r="R350" s="2" t="s">
        <v>2731</v>
      </c>
      <c r="S350" s="31" t="s">
        <v>2231</v>
      </c>
      <c r="T350" s="2">
        <v>12</v>
      </c>
      <c r="U350" s="31" t="s">
        <v>440</v>
      </c>
      <c r="V350" s="31" t="s">
        <v>439</v>
      </c>
      <c r="W350" s="2">
        <v>100</v>
      </c>
      <c r="X350" s="31" t="s">
        <v>1558</v>
      </c>
      <c r="Y350" s="34" t="s">
        <v>14</v>
      </c>
      <c r="Z350" s="34" t="s">
        <v>260</v>
      </c>
      <c r="AA350" s="34" t="s">
        <v>274</v>
      </c>
      <c r="AB350" s="34" t="s">
        <v>89</v>
      </c>
      <c r="AC350" s="2">
        <v>196</v>
      </c>
      <c r="AD350" s="31" t="s">
        <v>2064</v>
      </c>
      <c r="AE350" s="31">
        <v>40</v>
      </c>
      <c r="AF350" s="2"/>
      <c r="AG350" s="26"/>
      <c r="AH350" s="54">
        <v>20081007</v>
      </c>
      <c r="AI350" s="54">
        <v>20081007</v>
      </c>
      <c r="AJ350" s="72" t="s">
        <v>1413</v>
      </c>
      <c r="AK350" s="20">
        <v>17104500</v>
      </c>
      <c r="AL350" s="160"/>
      <c r="AM350" s="90" t="s">
        <v>1414</v>
      </c>
      <c r="AN350" s="90" t="s">
        <v>1414</v>
      </c>
      <c r="AO350" s="95" t="s">
        <v>1414</v>
      </c>
      <c r="AP350" s="37"/>
      <c r="AQ350" s="90" t="s">
        <v>1414</v>
      </c>
      <c r="AR350" s="126" t="s">
        <v>1414</v>
      </c>
      <c r="AS350" s="37"/>
      <c r="AT350" s="90">
        <v>0</v>
      </c>
      <c r="AU350" s="90">
        <v>17104500</v>
      </c>
      <c r="AV350" s="34" t="s">
        <v>265</v>
      </c>
      <c r="AW350" s="34" t="s">
        <v>20</v>
      </c>
      <c r="AX350" s="34" t="s">
        <v>1125</v>
      </c>
      <c r="AY350" s="34" t="s">
        <v>495</v>
      </c>
      <c r="AZ350" s="34" t="s">
        <v>1176</v>
      </c>
      <c r="BA350" s="212"/>
      <c r="BB350" s="212"/>
      <c r="BC350" s="212"/>
      <c r="BD350" s="34"/>
      <c r="BE350" s="34"/>
      <c r="BF350" s="20"/>
      <c r="BG350" s="20"/>
      <c r="BH350" s="20"/>
      <c r="BI350" s="20"/>
      <c r="BJ350" s="20"/>
      <c r="BK350" t="s">
        <v>2251</v>
      </c>
    </row>
    <row r="351" spans="2:63" ht="24" customHeight="1">
      <c r="B351" s="5"/>
      <c r="C351" s="6"/>
      <c r="D351" s="17"/>
      <c r="E351" s="2"/>
      <c r="F351" s="34" t="s">
        <v>1373</v>
      </c>
      <c r="G351" s="34" t="s">
        <v>2228</v>
      </c>
      <c r="H351" s="2">
        <v>8</v>
      </c>
      <c r="I351" s="2"/>
      <c r="J351" s="2" t="s">
        <v>2252</v>
      </c>
      <c r="K351" s="2" t="s">
        <v>2253</v>
      </c>
      <c r="L351" s="2">
        <v>10</v>
      </c>
      <c r="M351" s="31">
        <v>3210211</v>
      </c>
      <c r="N351" s="31" t="s">
        <v>1207</v>
      </c>
      <c r="O351" s="31" t="s">
        <v>1208</v>
      </c>
      <c r="P351" s="31" t="s">
        <v>1225</v>
      </c>
      <c r="Q351" s="31" t="s">
        <v>1226</v>
      </c>
      <c r="R351" s="2" t="s">
        <v>2731</v>
      </c>
      <c r="S351" s="31" t="s">
        <v>2231</v>
      </c>
      <c r="T351" s="2">
        <v>12</v>
      </c>
      <c r="U351" s="31" t="s">
        <v>440</v>
      </c>
      <c r="V351" s="31" t="s">
        <v>439</v>
      </c>
      <c r="W351" s="2">
        <v>100</v>
      </c>
      <c r="X351" s="31" t="s">
        <v>1558</v>
      </c>
      <c r="Y351" s="34" t="s">
        <v>14</v>
      </c>
      <c r="Z351" s="34" t="s">
        <v>260</v>
      </c>
      <c r="AA351" s="34" t="s">
        <v>274</v>
      </c>
      <c r="AB351" s="34" t="s">
        <v>89</v>
      </c>
      <c r="AC351" s="2">
        <v>196</v>
      </c>
      <c r="AD351" s="31" t="s">
        <v>2064</v>
      </c>
      <c r="AE351" s="31">
        <v>40</v>
      </c>
      <c r="AF351" s="2"/>
      <c r="AG351" s="26"/>
      <c r="AH351" s="54">
        <v>20081119</v>
      </c>
      <c r="AI351" s="54">
        <v>20081119</v>
      </c>
      <c r="AJ351" s="72" t="s">
        <v>1413</v>
      </c>
      <c r="AK351" s="20">
        <v>9765000</v>
      </c>
      <c r="AL351" s="160"/>
      <c r="AM351" s="90" t="s">
        <v>1414</v>
      </c>
      <c r="AN351" s="90" t="s">
        <v>1414</v>
      </c>
      <c r="AO351" s="95" t="s">
        <v>1414</v>
      </c>
      <c r="AP351" s="37"/>
      <c r="AQ351" s="90" t="s">
        <v>1414</v>
      </c>
      <c r="AR351" s="126" t="s">
        <v>1414</v>
      </c>
      <c r="AS351" s="37"/>
      <c r="AT351" s="90">
        <v>0</v>
      </c>
      <c r="AU351" s="90">
        <v>9765000</v>
      </c>
      <c r="AV351" s="34" t="s">
        <v>265</v>
      </c>
      <c r="AW351" s="34" t="s">
        <v>20</v>
      </c>
      <c r="AX351" s="34" t="s">
        <v>1125</v>
      </c>
      <c r="AY351" s="34" t="s">
        <v>495</v>
      </c>
      <c r="AZ351" s="34" t="s">
        <v>1176</v>
      </c>
      <c r="BA351" s="212"/>
      <c r="BB351" s="212"/>
      <c r="BC351" s="212"/>
      <c r="BD351" s="34"/>
      <c r="BE351" s="34"/>
      <c r="BF351" s="20"/>
      <c r="BG351" s="20"/>
      <c r="BH351" s="20"/>
      <c r="BI351" s="20"/>
      <c r="BJ351" s="20"/>
      <c r="BK351" t="s">
        <v>2254</v>
      </c>
    </row>
    <row r="352" spans="2:63" ht="24" customHeight="1">
      <c r="B352" s="5"/>
      <c r="C352" s="6"/>
      <c r="D352" s="17"/>
      <c r="E352" s="2"/>
      <c r="F352" s="34" t="s">
        <v>1373</v>
      </c>
      <c r="G352" s="34" t="s">
        <v>2228</v>
      </c>
      <c r="H352" s="2">
        <v>9</v>
      </c>
      <c r="I352" s="2"/>
      <c r="J352" s="2" t="s">
        <v>2255</v>
      </c>
      <c r="K352" s="2" t="s">
        <v>2256</v>
      </c>
      <c r="L352" s="2">
        <v>10</v>
      </c>
      <c r="M352" s="31">
        <v>3210211</v>
      </c>
      <c r="N352" s="31" t="s">
        <v>1207</v>
      </c>
      <c r="O352" s="31" t="s">
        <v>1208</v>
      </c>
      <c r="P352" s="31" t="s">
        <v>1225</v>
      </c>
      <c r="Q352" s="31" t="s">
        <v>1226</v>
      </c>
      <c r="R352" s="2" t="s">
        <v>2731</v>
      </c>
      <c r="S352" s="31" t="s">
        <v>2231</v>
      </c>
      <c r="T352" s="2">
        <v>12</v>
      </c>
      <c r="U352" s="31" t="s">
        <v>440</v>
      </c>
      <c r="V352" s="31" t="s">
        <v>439</v>
      </c>
      <c r="W352" s="2">
        <v>100</v>
      </c>
      <c r="X352" s="31" t="s">
        <v>1558</v>
      </c>
      <c r="Y352" s="34" t="s">
        <v>14</v>
      </c>
      <c r="Z352" s="34" t="s">
        <v>260</v>
      </c>
      <c r="AA352" s="34" t="s">
        <v>274</v>
      </c>
      <c r="AB352" s="34" t="s">
        <v>89</v>
      </c>
      <c r="AC352" s="2">
        <v>225</v>
      </c>
      <c r="AD352" s="31" t="s">
        <v>1541</v>
      </c>
      <c r="AE352" s="31">
        <v>10</v>
      </c>
      <c r="AF352" s="2"/>
      <c r="AG352" s="26"/>
      <c r="AH352" s="54">
        <v>20090327</v>
      </c>
      <c r="AI352" s="54">
        <v>20090327</v>
      </c>
      <c r="AJ352" s="72" t="s">
        <v>1413</v>
      </c>
      <c r="AK352" s="20">
        <v>29746500</v>
      </c>
      <c r="AL352" s="160"/>
      <c r="AM352" s="90" t="s">
        <v>1414</v>
      </c>
      <c r="AN352" s="90" t="s">
        <v>1414</v>
      </c>
      <c r="AO352" s="95" t="s">
        <v>1414</v>
      </c>
      <c r="AP352" s="37"/>
      <c r="AQ352" s="90" t="s">
        <v>1414</v>
      </c>
      <c r="AR352" s="126" t="s">
        <v>1414</v>
      </c>
      <c r="AS352" s="37"/>
      <c r="AT352" s="90">
        <v>0</v>
      </c>
      <c r="AU352" s="90">
        <v>29746500</v>
      </c>
      <c r="AV352" s="34" t="s">
        <v>265</v>
      </c>
      <c r="AW352" s="34" t="s">
        <v>20</v>
      </c>
      <c r="AX352" s="34" t="s">
        <v>1125</v>
      </c>
      <c r="AY352" s="34" t="s">
        <v>495</v>
      </c>
      <c r="AZ352" s="34" t="s">
        <v>1176</v>
      </c>
      <c r="BA352" s="212"/>
      <c r="BB352" s="212"/>
      <c r="BC352" s="212"/>
      <c r="BD352" s="34"/>
      <c r="BE352" s="34"/>
      <c r="BF352" s="20"/>
      <c r="BG352" s="20"/>
      <c r="BH352" s="20"/>
      <c r="BI352" s="20"/>
      <c r="BJ352" s="20"/>
      <c r="BK352" t="s">
        <v>2257</v>
      </c>
    </row>
    <row r="353" spans="2:63" ht="24" customHeight="1">
      <c r="B353" s="5"/>
      <c r="C353" s="6"/>
      <c r="D353" s="17"/>
      <c r="E353" s="2"/>
      <c r="F353" s="34" t="s">
        <v>1373</v>
      </c>
      <c r="G353" s="34" t="s">
        <v>2228</v>
      </c>
      <c r="H353" s="2">
        <v>10</v>
      </c>
      <c r="I353" s="2"/>
      <c r="J353" s="2" t="s">
        <v>2258</v>
      </c>
      <c r="K353" s="2" t="s">
        <v>2259</v>
      </c>
      <c r="L353" s="2">
        <v>10</v>
      </c>
      <c r="M353" s="31">
        <v>3210211</v>
      </c>
      <c r="N353" s="31" t="s">
        <v>1207</v>
      </c>
      <c r="O353" s="31" t="s">
        <v>1208</v>
      </c>
      <c r="P353" s="31" t="s">
        <v>1225</v>
      </c>
      <c r="Q353" s="31" t="s">
        <v>1226</v>
      </c>
      <c r="R353" s="2" t="s">
        <v>2731</v>
      </c>
      <c r="S353" s="31" t="s">
        <v>2231</v>
      </c>
      <c r="T353" s="2">
        <v>12</v>
      </c>
      <c r="U353" s="31" t="s">
        <v>440</v>
      </c>
      <c r="V353" s="31" t="s">
        <v>439</v>
      </c>
      <c r="W353" s="2">
        <v>100</v>
      </c>
      <c r="X353" s="31" t="s">
        <v>1558</v>
      </c>
      <c r="Y353" s="34" t="s">
        <v>14</v>
      </c>
      <c r="Z353" s="34" t="s">
        <v>260</v>
      </c>
      <c r="AA353" s="34" t="s">
        <v>274</v>
      </c>
      <c r="AB353" s="34" t="s">
        <v>89</v>
      </c>
      <c r="AC353" s="2">
        <v>225</v>
      </c>
      <c r="AD353" s="31" t="s">
        <v>1541</v>
      </c>
      <c r="AE353" s="31">
        <v>10</v>
      </c>
      <c r="AF353" s="2"/>
      <c r="AG353" s="26"/>
      <c r="AH353" s="54">
        <v>20130326</v>
      </c>
      <c r="AI353" s="54">
        <v>20130326</v>
      </c>
      <c r="AJ353" s="72" t="s">
        <v>1413</v>
      </c>
      <c r="AK353" s="20">
        <v>5040000</v>
      </c>
      <c r="AL353" s="160"/>
      <c r="AM353" s="90" t="s">
        <v>1414</v>
      </c>
      <c r="AN353" s="90" t="s">
        <v>1414</v>
      </c>
      <c r="AO353" s="95" t="s">
        <v>1414</v>
      </c>
      <c r="AP353" s="37"/>
      <c r="AQ353" s="90" t="s">
        <v>1414</v>
      </c>
      <c r="AR353" s="126" t="s">
        <v>1414</v>
      </c>
      <c r="AS353" s="37"/>
      <c r="AT353" s="90">
        <v>0</v>
      </c>
      <c r="AU353" s="90">
        <v>5040000</v>
      </c>
      <c r="AV353" s="34" t="s">
        <v>265</v>
      </c>
      <c r="AW353" s="34" t="s">
        <v>20</v>
      </c>
      <c r="AX353" s="34" t="s">
        <v>1125</v>
      </c>
      <c r="AY353" s="34" t="s">
        <v>495</v>
      </c>
      <c r="AZ353" s="34" t="s">
        <v>1176</v>
      </c>
      <c r="BA353" s="212"/>
      <c r="BB353" s="212"/>
      <c r="BC353" s="212"/>
      <c r="BD353" s="34"/>
      <c r="BE353" s="34"/>
      <c r="BF353" s="20"/>
      <c r="BG353" s="20"/>
      <c r="BH353" s="20"/>
      <c r="BI353" s="20"/>
      <c r="BJ353" s="20"/>
      <c r="BK353" t="s">
        <v>2260</v>
      </c>
    </row>
    <row r="354" spans="2:63" ht="24" customHeight="1">
      <c r="B354" s="5"/>
      <c r="C354" s="6"/>
      <c r="D354" s="17"/>
      <c r="E354" s="2"/>
      <c r="F354" s="34" t="s">
        <v>1373</v>
      </c>
      <c r="G354" s="34" t="s">
        <v>2228</v>
      </c>
      <c r="H354" s="2">
        <v>11</v>
      </c>
      <c r="I354" s="2"/>
      <c r="J354" s="2" t="s">
        <v>2261</v>
      </c>
      <c r="K354" s="2" t="s">
        <v>2262</v>
      </c>
      <c r="L354" s="2">
        <v>10</v>
      </c>
      <c r="M354" s="31">
        <v>3210211</v>
      </c>
      <c r="N354" s="31" t="s">
        <v>1207</v>
      </c>
      <c r="O354" s="31" t="s">
        <v>1208</v>
      </c>
      <c r="P354" s="31" t="s">
        <v>1225</v>
      </c>
      <c r="Q354" s="31" t="s">
        <v>1226</v>
      </c>
      <c r="R354" s="2" t="s">
        <v>2731</v>
      </c>
      <c r="S354" s="31" t="s">
        <v>2231</v>
      </c>
      <c r="T354" s="2">
        <v>12</v>
      </c>
      <c r="U354" s="31" t="s">
        <v>440</v>
      </c>
      <c r="V354" s="31" t="s">
        <v>439</v>
      </c>
      <c r="W354" s="2">
        <v>100</v>
      </c>
      <c r="X354" s="31" t="s">
        <v>1558</v>
      </c>
      <c r="Y354" s="34" t="s">
        <v>14</v>
      </c>
      <c r="Z354" s="34" t="s">
        <v>260</v>
      </c>
      <c r="AA354" s="34" t="s">
        <v>274</v>
      </c>
      <c r="AB354" s="34" t="s">
        <v>89</v>
      </c>
      <c r="AC354" s="2">
        <v>225</v>
      </c>
      <c r="AD354" s="31" t="s">
        <v>1541</v>
      </c>
      <c r="AE354" s="31">
        <v>10</v>
      </c>
      <c r="AF354" s="2"/>
      <c r="AG354" s="26"/>
      <c r="AH354" s="54">
        <v>20111021</v>
      </c>
      <c r="AI354" s="54">
        <v>20111021</v>
      </c>
      <c r="AJ354" s="72" t="s">
        <v>1413</v>
      </c>
      <c r="AK354" s="20">
        <v>1239000</v>
      </c>
      <c r="AL354" s="160"/>
      <c r="AM354" s="90" t="s">
        <v>1414</v>
      </c>
      <c r="AN354" s="90" t="s">
        <v>1414</v>
      </c>
      <c r="AO354" s="95" t="s">
        <v>1414</v>
      </c>
      <c r="AP354" s="37"/>
      <c r="AQ354" s="90" t="s">
        <v>1414</v>
      </c>
      <c r="AR354" s="126" t="s">
        <v>1414</v>
      </c>
      <c r="AS354" s="37"/>
      <c r="AT354" s="90">
        <v>0</v>
      </c>
      <c r="AU354" s="90">
        <v>1239000</v>
      </c>
      <c r="AV354" s="34" t="s">
        <v>265</v>
      </c>
      <c r="AW354" s="34" t="s">
        <v>20</v>
      </c>
      <c r="AX354" s="34" t="s">
        <v>1125</v>
      </c>
      <c r="AY354" s="34" t="s">
        <v>495</v>
      </c>
      <c r="AZ354" s="34" t="s">
        <v>1176</v>
      </c>
      <c r="BA354" s="212"/>
      <c r="BB354" s="212"/>
      <c r="BC354" s="212"/>
      <c r="BD354" s="34"/>
      <c r="BE354" s="34"/>
      <c r="BF354" s="20"/>
      <c r="BG354" s="20"/>
      <c r="BH354" s="20"/>
      <c r="BI354" s="20"/>
      <c r="BJ354" s="20"/>
    </row>
    <row r="355" spans="2:63" ht="24" customHeight="1">
      <c r="B355" s="5"/>
      <c r="C355" s="6"/>
      <c r="D355" s="17"/>
      <c r="E355" s="2"/>
      <c r="F355" s="34" t="s">
        <v>1373</v>
      </c>
      <c r="G355" s="34" t="s">
        <v>2228</v>
      </c>
      <c r="H355" s="2">
        <v>12</v>
      </c>
      <c r="I355" s="2"/>
      <c r="J355" s="2" t="s">
        <v>2263</v>
      </c>
      <c r="K355" s="2" t="s">
        <v>2264</v>
      </c>
      <c r="L355" s="2">
        <v>10</v>
      </c>
      <c r="M355" s="31">
        <v>3210211</v>
      </c>
      <c r="N355" s="31" t="s">
        <v>1207</v>
      </c>
      <c r="O355" s="31" t="s">
        <v>1208</v>
      </c>
      <c r="P355" s="31" t="s">
        <v>1225</v>
      </c>
      <c r="Q355" s="31" t="s">
        <v>1226</v>
      </c>
      <c r="R355" s="2" t="s">
        <v>2731</v>
      </c>
      <c r="S355" s="31" t="s">
        <v>2231</v>
      </c>
      <c r="T355" s="2">
        <v>12</v>
      </c>
      <c r="U355" s="31" t="s">
        <v>440</v>
      </c>
      <c r="V355" s="31" t="s">
        <v>439</v>
      </c>
      <c r="W355" s="2">
        <v>100</v>
      </c>
      <c r="X355" s="31" t="s">
        <v>1558</v>
      </c>
      <c r="Y355" s="34" t="s">
        <v>14</v>
      </c>
      <c r="Z355" s="34" t="s">
        <v>260</v>
      </c>
      <c r="AA355" s="34" t="s">
        <v>274</v>
      </c>
      <c r="AB355" s="34" t="s">
        <v>89</v>
      </c>
      <c r="AC355" s="2">
        <v>175</v>
      </c>
      <c r="AD355" s="31" t="s">
        <v>1411</v>
      </c>
      <c r="AE355" s="31">
        <v>10</v>
      </c>
      <c r="AF355" s="2"/>
      <c r="AG355" s="26"/>
      <c r="AH355" s="54">
        <v>20090330</v>
      </c>
      <c r="AI355" s="54">
        <v>20090330</v>
      </c>
      <c r="AJ355" s="72" t="s">
        <v>1413</v>
      </c>
      <c r="AK355" s="20">
        <v>47628000</v>
      </c>
      <c r="AL355" s="160"/>
      <c r="AM355" s="90" t="s">
        <v>1414</v>
      </c>
      <c r="AN355" s="90" t="s">
        <v>1414</v>
      </c>
      <c r="AO355" s="95" t="s">
        <v>1414</v>
      </c>
      <c r="AP355" s="37"/>
      <c r="AQ355" s="90" t="s">
        <v>1414</v>
      </c>
      <c r="AR355" s="126" t="s">
        <v>1414</v>
      </c>
      <c r="AS355" s="37"/>
      <c r="AT355" s="90">
        <v>0</v>
      </c>
      <c r="AU355" s="90">
        <v>47628000</v>
      </c>
      <c r="AV355" s="34" t="s">
        <v>265</v>
      </c>
      <c r="AW355" s="34" t="s">
        <v>20</v>
      </c>
      <c r="AX355" s="34" t="s">
        <v>1125</v>
      </c>
      <c r="AY355" s="34" t="s">
        <v>495</v>
      </c>
      <c r="AZ355" s="34" t="s">
        <v>1176</v>
      </c>
      <c r="BA355" s="212"/>
      <c r="BB355" s="212"/>
      <c r="BC355" s="212"/>
      <c r="BD355" s="34"/>
      <c r="BE355" s="34"/>
      <c r="BF355" s="20"/>
      <c r="BG355" s="20"/>
      <c r="BH355" s="20"/>
      <c r="BI355" s="20"/>
      <c r="BJ355" s="20"/>
      <c r="BK355" t="s">
        <v>2236</v>
      </c>
    </row>
    <row r="356" spans="2:63" ht="24" customHeight="1">
      <c r="B356" s="5"/>
      <c r="C356" s="6"/>
      <c r="D356" s="17"/>
      <c r="E356" s="2"/>
      <c r="F356" s="34" t="s">
        <v>1373</v>
      </c>
      <c r="G356" s="34" t="s">
        <v>2228</v>
      </c>
      <c r="H356" s="2">
        <v>13</v>
      </c>
      <c r="I356" s="2"/>
      <c r="J356" s="2" t="s">
        <v>2265</v>
      </c>
      <c r="K356" s="2" t="s">
        <v>2266</v>
      </c>
      <c r="L356" s="2">
        <v>10</v>
      </c>
      <c r="M356" s="31">
        <v>3210211</v>
      </c>
      <c r="N356" s="31" t="s">
        <v>1207</v>
      </c>
      <c r="O356" s="31" t="s">
        <v>1208</v>
      </c>
      <c r="P356" s="31" t="s">
        <v>1225</v>
      </c>
      <c r="Q356" s="31" t="s">
        <v>1226</v>
      </c>
      <c r="R356" s="2" t="s">
        <v>2731</v>
      </c>
      <c r="S356" s="31" t="s">
        <v>2231</v>
      </c>
      <c r="T356" s="2">
        <v>12</v>
      </c>
      <c r="U356" s="31" t="s">
        <v>440</v>
      </c>
      <c r="V356" s="31" t="s">
        <v>439</v>
      </c>
      <c r="W356" s="2">
        <v>100</v>
      </c>
      <c r="X356" s="31" t="s">
        <v>1558</v>
      </c>
      <c r="Y356" s="34" t="s">
        <v>14</v>
      </c>
      <c r="Z356" s="34" t="s">
        <v>260</v>
      </c>
      <c r="AA356" s="34" t="s">
        <v>274</v>
      </c>
      <c r="AB356" s="34" t="s">
        <v>89</v>
      </c>
      <c r="AC356" s="2">
        <v>228</v>
      </c>
      <c r="AD356" s="31" t="s">
        <v>2267</v>
      </c>
      <c r="AE356" s="31">
        <v>10</v>
      </c>
      <c r="AF356" s="2"/>
      <c r="AG356" s="26"/>
      <c r="AH356" s="54">
        <v>20110929</v>
      </c>
      <c r="AI356" s="54">
        <v>20110929</v>
      </c>
      <c r="AJ356" s="72" t="s">
        <v>1413</v>
      </c>
      <c r="AK356" s="20">
        <v>3927000</v>
      </c>
      <c r="AL356" s="160"/>
      <c r="AM356" s="90" t="s">
        <v>1414</v>
      </c>
      <c r="AN356" s="90" t="s">
        <v>1414</v>
      </c>
      <c r="AO356" s="95" t="s">
        <v>1414</v>
      </c>
      <c r="AP356" s="37"/>
      <c r="AQ356" s="90" t="s">
        <v>1414</v>
      </c>
      <c r="AR356" s="126" t="s">
        <v>1414</v>
      </c>
      <c r="AS356" s="37"/>
      <c r="AT356" s="90">
        <v>0</v>
      </c>
      <c r="AU356" s="90">
        <v>3927000</v>
      </c>
      <c r="AV356" s="34" t="s">
        <v>265</v>
      </c>
      <c r="AW356" s="34" t="s">
        <v>20</v>
      </c>
      <c r="AX356" s="34" t="s">
        <v>1125</v>
      </c>
      <c r="AY356" s="34" t="s">
        <v>495</v>
      </c>
      <c r="AZ356" s="34" t="s">
        <v>1176</v>
      </c>
      <c r="BA356" s="212"/>
      <c r="BB356" s="212"/>
      <c r="BC356" s="212"/>
      <c r="BD356" s="34"/>
      <c r="BE356" s="34"/>
      <c r="BF356" s="20"/>
      <c r="BG356" s="20"/>
      <c r="BH356" s="20"/>
      <c r="BI356" s="20"/>
      <c r="BJ356" s="20"/>
    </row>
    <row r="357" spans="2:63" ht="24" customHeight="1">
      <c r="B357" s="5"/>
      <c r="C357" s="6"/>
      <c r="D357" s="17"/>
      <c r="E357" s="2"/>
      <c r="F357" s="34" t="s">
        <v>1373</v>
      </c>
      <c r="G357" s="34" t="s">
        <v>2228</v>
      </c>
      <c r="H357" s="2">
        <v>14</v>
      </c>
      <c r="I357" s="2"/>
      <c r="J357" s="2" t="s">
        <v>2268</v>
      </c>
      <c r="K357" s="2" t="s">
        <v>2269</v>
      </c>
      <c r="L357" s="2">
        <v>10</v>
      </c>
      <c r="M357" s="31">
        <v>3210211</v>
      </c>
      <c r="N357" s="31" t="s">
        <v>1207</v>
      </c>
      <c r="O357" s="31" t="s">
        <v>1208</v>
      </c>
      <c r="P357" s="31" t="s">
        <v>1225</v>
      </c>
      <c r="Q357" s="31" t="s">
        <v>1226</v>
      </c>
      <c r="R357" s="2" t="s">
        <v>2731</v>
      </c>
      <c r="S357" s="31" t="s">
        <v>2231</v>
      </c>
      <c r="T357" s="2">
        <v>12</v>
      </c>
      <c r="U357" s="31" t="s">
        <v>440</v>
      </c>
      <c r="V357" s="31" t="s">
        <v>439</v>
      </c>
      <c r="W357" s="2">
        <v>100</v>
      </c>
      <c r="X357" s="31" t="s">
        <v>1558</v>
      </c>
      <c r="Y357" s="34" t="s">
        <v>14</v>
      </c>
      <c r="Z357" s="34" t="s">
        <v>260</v>
      </c>
      <c r="AA357" s="34" t="s">
        <v>274</v>
      </c>
      <c r="AB357" s="34" t="s">
        <v>89</v>
      </c>
      <c r="AC357" s="2">
        <v>175</v>
      </c>
      <c r="AD357" s="31" t="s">
        <v>1411</v>
      </c>
      <c r="AE357" s="31">
        <v>10</v>
      </c>
      <c r="AF357" s="2"/>
      <c r="AG357" s="26"/>
      <c r="AH357" s="54">
        <v>20090909</v>
      </c>
      <c r="AI357" s="54">
        <v>20090909</v>
      </c>
      <c r="AJ357" s="72" t="s">
        <v>1413</v>
      </c>
      <c r="AK357" s="20">
        <v>33579000</v>
      </c>
      <c r="AL357" s="160"/>
      <c r="AM357" s="90" t="s">
        <v>1414</v>
      </c>
      <c r="AN357" s="90" t="s">
        <v>1414</v>
      </c>
      <c r="AO357" s="95" t="s">
        <v>1414</v>
      </c>
      <c r="AP357" s="37"/>
      <c r="AQ357" s="90" t="s">
        <v>1414</v>
      </c>
      <c r="AR357" s="126" t="s">
        <v>1414</v>
      </c>
      <c r="AS357" s="37"/>
      <c r="AT357" s="90">
        <v>0</v>
      </c>
      <c r="AU357" s="90">
        <v>33579000</v>
      </c>
      <c r="AV357" s="34" t="s">
        <v>265</v>
      </c>
      <c r="AW357" s="34" t="s">
        <v>20</v>
      </c>
      <c r="AX357" s="34" t="s">
        <v>1125</v>
      </c>
      <c r="AY357" s="34" t="s">
        <v>495</v>
      </c>
      <c r="AZ357" s="34" t="s">
        <v>1176</v>
      </c>
      <c r="BA357" s="212"/>
      <c r="BB357" s="212"/>
      <c r="BC357" s="212"/>
      <c r="BD357" s="34"/>
      <c r="BE357" s="34"/>
      <c r="BF357" s="20"/>
      <c r="BG357" s="20"/>
      <c r="BH357" s="20"/>
      <c r="BI357" s="20"/>
      <c r="BJ357" s="20"/>
      <c r="BK357" t="s">
        <v>2270</v>
      </c>
    </row>
    <row r="358" spans="2:63" ht="24" customHeight="1">
      <c r="B358" s="5"/>
      <c r="C358" s="6"/>
      <c r="D358" s="17"/>
      <c r="E358" s="2"/>
      <c r="F358" s="34" t="s">
        <v>1373</v>
      </c>
      <c r="G358" s="34" t="s">
        <v>2228</v>
      </c>
      <c r="H358" s="2">
        <v>15</v>
      </c>
      <c r="I358" s="2"/>
      <c r="J358" s="2" t="s">
        <v>2271</v>
      </c>
      <c r="K358" s="2" t="s">
        <v>2272</v>
      </c>
      <c r="L358" s="2">
        <v>10</v>
      </c>
      <c r="M358" s="31">
        <v>3210211</v>
      </c>
      <c r="N358" s="31" t="s">
        <v>1207</v>
      </c>
      <c r="O358" s="31" t="s">
        <v>1208</v>
      </c>
      <c r="P358" s="31" t="s">
        <v>1225</v>
      </c>
      <c r="Q358" s="31" t="s">
        <v>1226</v>
      </c>
      <c r="R358" s="2" t="s">
        <v>2731</v>
      </c>
      <c r="S358" s="31" t="s">
        <v>2231</v>
      </c>
      <c r="T358" s="2">
        <v>12</v>
      </c>
      <c r="U358" s="31" t="s">
        <v>440</v>
      </c>
      <c r="V358" s="31" t="s">
        <v>439</v>
      </c>
      <c r="W358" s="2">
        <v>100</v>
      </c>
      <c r="X358" s="31" t="s">
        <v>1558</v>
      </c>
      <c r="Y358" s="34" t="s">
        <v>14</v>
      </c>
      <c r="Z358" s="34" t="s">
        <v>260</v>
      </c>
      <c r="AA358" s="34" t="s">
        <v>274</v>
      </c>
      <c r="AB358" s="34" t="s">
        <v>89</v>
      </c>
      <c r="AC358" s="2">
        <v>227</v>
      </c>
      <c r="AD358" s="31" t="s">
        <v>2081</v>
      </c>
      <c r="AE358" s="31">
        <v>45</v>
      </c>
      <c r="AF358" s="2"/>
      <c r="AG358" s="26"/>
      <c r="AH358" s="54">
        <v>20091126</v>
      </c>
      <c r="AI358" s="54">
        <v>20091126</v>
      </c>
      <c r="AJ358" s="72" t="s">
        <v>1413</v>
      </c>
      <c r="AK358" s="20">
        <v>1375500</v>
      </c>
      <c r="AL358" s="160"/>
      <c r="AM358" s="90" t="s">
        <v>1414</v>
      </c>
      <c r="AN358" s="90" t="s">
        <v>1414</v>
      </c>
      <c r="AO358" s="95" t="s">
        <v>1414</v>
      </c>
      <c r="AP358" s="37"/>
      <c r="AQ358" s="90" t="s">
        <v>1414</v>
      </c>
      <c r="AR358" s="126" t="s">
        <v>1414</v>
      </c>
      <c r="AS358" s="37"/>
      <c r="AT358" s="90">
        <v>0</v>
      </c>
      <c r="AU358" s="90">
        <v>1375500</v>
      </c>
      <c r="AV358" s="34" t="s">
        <v>265</v>
      </c>
      <c r="AW358" s="34" t="s">
        <v>20</v>
      </c>
      <c r="AX358" s="34" t="s">
        <v>1125</v>
      </c>
      <c r="AY358" s="34" t="s">
        <v>495</v>
      </c>
      <c r="AZ358" s="34" t="s">
        <v>1176</v>
      </c>
      <c r="BA358" s="212"/>
      <c r="BB358" s="212"/>
      <c r="BC358" s="212"/>
      <c r="BD358" s="34"/>
      <c r="BE358" s="34"/>
      <c r="BF358" s="20"/>
      <c r="BG358" s="20"/>
      <c r="BH358" s="20"/>
      <c r="BI358" s="20"/>
      <c r="BJ358" s="20"/>
      <c r="BK358" t="s">
        <v>2273</v>
      </c>
    </row>
    <row r="359" spans="2:63" ht="24" customHeight="1">
      <c r="B359" s="5"/>
      <c r="C359" s="6"/>
      <c r="D359" s="17"/>
      <c r="E359" s="2"/>
      <c r="F359" s="34" t="s">
        <v>1373</v>
      </c>
      <c r="G359" s="34" t="s">
        <v>2228</v>
      </c>
      <c r="H359" s="2">
        <v>16</v>
      </c>
      <c r="I359" s="2"/>
      <c r="J359" s="2" t="s">
        <v>2274</v>
      </c>
      <c r="K359" s="2" t="s">
        <v>2275</v>
      </c>
      <c r="L359" s="2">
        <v>10</v>
      </c>
      <c r="M359" s="31">
        <v>3210211</v>
      </c>
      <c r="N359" s="31" t="s">
        <v>1207</v>
      </c>
      <c r="O359" s="31" t="s">
        <v>1208</v>
      </c>
      <c r="P359" s="31" t="s">
        <v>1225</v>
      </c>
      <c r="Q359" s="31" t="s">
        <v>1226</v>
      </c>
      <c r="R359" s="2" t="s">
        <v>2731</v>
      </c>
      <c r="S359" s="31" t="s">
        <v>2231</v>
      </c>
      <c r="T359" s="2">
        <v>12</v>
      </c>
      <c r="U359" s="31" t="s">
        <v>440</v>
      </c>
      <c r="V359" s="31" t="s">
        <v>439</v>
      </c>
      <c r="W359" s="2">
        <v>100</v>
      </c>
      <c r="X359" s="31" t="s">
        <v>1558</v>
      </c>
      <c r="Y359" s="34" t="s">
        <v>14</v>
      </c>
      <c r="Z359" s="34" t="s">
        <v>260</v>
      </c>
      <c r="AA359" s="34" t="s">
        <v>274</v>
      </c>
      <c r="AB359" s="34" t="s">
        <v>89</v>
      </c>
      <c r="AC359" s="2">
        <v>77</v>
      </c>
      <c r="AD359" s="31" t="s">
        <v>1418</v>
      </c>
      <c r="AE359" s="31">
        <v>15</v>
      </c>
      <c r="AF359" s="2"/>
      <c r="AG359" s="26"/>
      <c r="AH359" s="54">
        <v>20140331</v>
      </c>
      <c r="AI359" s="54">
        <v>20140331</v>
      </c>
      <c r="AJ359" s="72" t="s">
        <v>1413</v>
      </c>
      <c r="AK359" s="20">
        <v>18900000</v>
      </c>
      <c r="AL359" s="160"/>
      <c r="AM359" s="90" t="s">
        <v>1414</v>
      </c>
      <c r="AN359" s="90" t="s">
        <v>1414</v>
      </c>
      <c r="AO359" s="95" t="s">
        <v>1414</v>
      </c>
      <c r="AP359" s="37"/>
      <c r="AQ359" s="90" t="s">
        <v>1414</v>
      </c>
      <c r="AR359" s="126" t="s">
        <v>1414</v>
      </c>
      <c r="AS359" s="37"/>
      <c r="AT359" s="90">
        <v>0</v>
      </c>
      <c r="AU359" s="90">
        <v>18900000</v>
      </c>
      <c r="AV359" s="34" t="s">
        <v>265</v>
      </c>
      <c r="AW359" s="34" t="s">
        <v>20</v>
      </c>
      <c r="AX359" s="34" t="s">
        <v>1125</v>
      </c>
      <c r="AY359" s="34" t="s">
        <v>495</v>
      </c>
      <c r="AZ359" s="34" t="s">
        <v>1176</v>
      </c>
      <c r="BA359" s="212"/>
      <c r="BB359" s="212"/>
      <c r="BC359" s="212"/>
      <c r="BD359" s="34"/>
      <c r="BE359" s="34"/>
      <c r="BF359" s="20"/>
      <c r="BG359" s="20"/>
      <c r="BH359" s="20"/>
      <c r="BI359" s="20"/>
      <c r="BJ359" s="20"/>
      <c r="BK359" t="s">
        <v>2276</v>
      </c>
    </row>
    <row r="360" spans="2:63" ht="24" customHeight="1">
      <c r="B360" s="5"/>
      <c r="C360" s="6"/>
      <c r="D360" s="17"/>
      <c r="E360" s="2"/>
      <c r="F360" s="34" t="s">
        <v>1313</v>
      </c>
      <c r="G360" s="34" t="s">
        <v>277</v>
      </c>
      <c r="H360" s="2"/>
      <c r="I360" s="2"/>
      <c r="J360" s="2" t="s">
        <v>2277</v>
      </c>
      <c r="K360" s="2" t="s">
        <v>2278</v>
      </c>
      <c r="L360" s="2">
        <v>24</v>
      </c>
      <c r="M360" s="31">
        <v>3210225</v>
      </c>
      <c r="N360" s="31" t="s">
        <v>1207</v>
      </c>
      <c r="O360" s="31" t="s">
        <v>1208</v>
      </c>
      <c r="P360" s="31" t="s">
        <v>1253</v>
      </c>
      <c r="Q360" s="31" t="s">
        <v>1254</v>
      </c>
      <c r="R360" s="2" t="s">
        <v>2279</v>
      </c>
      <c r="S360" s="31" t="s">
        <v>2280</v>
      </c>
      <c r="T360" s="2">
        <v>15</v>
      </c>
      <c r="U360" s="31" t="s">
        <v>1204</v>
      </c>
      <c r="V360" s="31" t="s">
        <v>1205</v>
      </c>
      <c r="W360" s="2">
        <v>100</v>
      </c>
      <c r="X360" s="31" t="s">
        <v>2281</v>
      </c>
      <c r="Y360" s="34" t="s">
        <v>14</v>
      </c>
      <c r="Z360" s="34" t="s">
        <v>252</v>
      </c>
      <c r="AA360" s="34" t="s">
        <v>274</v>
      </c>
      <c r="AB360" s="34" t="s">
        <v>89</v>
      </c>
      <c r="AC360" s="2">
        <v>168</v>
      </c>
      <c r="AD360" s="31" t="s">
        <v>1482</v>
      </c>
      <c r="AE360" s="31">
        <v>10</v>
      </c>
      <c r="AF360" s="2"/>
      <c r="AG360" s="26"/>
      <c r="AH360" s="54">
        <v>19710331</v>
      </c>
      <c r="AI360" s="54">
        <v>19710331</v>
      </c>
      <c r="AJ360" s="72" t="s">
        <v>1425</v>
      </c>
      <c r="AK360" s="20"/>
      <c r="AL360" s="160">
        <v>3</v>
      </c>
      <c r="AM360" s="90" t="s">
        <v>2282</v>
      </c>
      <c r="AN360" s="90">
        <v>1</v>
      </c>
      <c r="AO360" s="95">
        <v>661000</v>
      </c>
      <c r="AP360" s="37">
        <v>1</v>
      </c>
      <c r="AQ360" s="90" t="s">
        <v>1497</v>
      </c>
      <c r="AR360" s="126">
        <v>661000</v>
      </c>
      <c r="AS360" s="37"/>
      <c r="AT360" s="90">
        <v>661000</v>
      </c>
      <c r="AU360" s="90">
        <v>661000</v>
      </c>
      <c r="AV360" s="34" t="s">
        <v>265</v>
      </c>
      <c r="AW360" s="34" t="s">
        <v>20</v>
      </c>
      <c r="AX360" s="34" t="s">
        <v>1126</v>
      </c>
      <c r="AY360" s="34" t="s">
        <v>499</v>
      </c>
      <c r="AZ360" s="34" t="s">
        <v>530</v>
      </c>
      <c r="BA360" s="212"/>
      <c r="BB360" s="212"/>
      <c r="BC360" s="212"/>
      <c r="BD360" s="34"/>
      <c r="BE360" s="34"/>
      <c r="BF360" s="20"/>
      <c r="BG360" s="20"/>
      <c r="BH360" s="20"/>
      <c r="BI360" s="20"/>
      <c r="BJ360" s="20"/>
    </row>
    <row r="361" spans="2:63" ht="24" customHeight="1">
      <c r="B361" s="5"/>
      <c r="C361" s="6"/>
      <c r="D361" s="17"/>
      <c r="E361" s="2"/>
      <c r="F361" s="34" t="s">
        <v>1313</v>
      </c>
      <c r="G361" s="34" t="s">
        <v>277</v>
      </c>
      <c r="H361" s="2"/>
      <c r="I361" s="2"/>
      <c r="J361" s="2" t="s">
        <v>2283</v>
      </c>
      <c r="K361" s="2" t="s">
        <v>2284</v>
      </c>
      <c r="L361" s="2">
        <v>24</v>
      </c>
      <c r="M361" s="31">
        <v>3210225</v>
      </c>
      <c r="N361" s="31" t="s">
        <v>1207</v>
      </c>
      <c r="O361" s="31" t="s">
        <v>1208</v>
      </c>
      <c r="P361" s="31" t="s">
        <v>1253</v>
      </c>
      <c r="Q361" s="31" t="s">
        <v>1254</v>
      </c>
      <c r="R361" s="2" t="s">
        <v>2279</v>
      </c>
      <c r="S361" s="31" t="s">
        <v>2280</v>
      </c>
      <c r="T361" s="2">
        <v>15</v>
      </c>
      <c r="U361" s="31" t="s">
        <v>1204</v>
      </c>
      <c r="V361" s="31" t="s">
        <v>1205</v>
      </c>
      <c r="W361" s="2">
        <v>100</v>
      </c>
      <c r="X361" s="31" t="s">
        <v>2281</v>
      </c>
      <c r="Y361" s="34" t="s">
        <v>14</v>
      </c>
      <c r="Z361" s="34" t="s">
        <v>252</v>
      </c>
      <c r="AA361" s="34" t="s">
        <v>274</v>
      </c>
      <c r="AB361" s="34" t="s">
        <v>89</v>
      </c>
      <c r="AC361" s="2">
        <v>168</v>
      </c>
      <c r="AD361" s="31" t="s">
        <v>1482</v>
      </c>
      <c r="AE361" s="31">
        <v>10</v>
      </c>
      <c r="AF361" s="2"/>
      <c r="AG361" s="26"/>
      <c r="AH361" s="54">
        <v>20020331</v>
      </c>
      <c r="AI361" s="54">
        <v>20020331</v>
      </c>
      <c r="AJ361" s="72" t="s">
        <v>1413</v>
      </c>
      <c r="AK361" s="20">
        <v>840000</v>
      </c>
      <c r="AL361" s="160"/>
      <c r="AM361" s="90" t="s">
        <v>1414</v>
      </c>
      <c r="AN361" s="90" t="s">
        <v>1414</v>
      </c>
      <c r="AO361" s="95" t="s">
        <v>1414</v>
      </c>
      <c r="AP361" s="37">
        <v>1</v>
      </c>
      <c r="AQ361" s="90" t="s">
        <v>1414</v>
      </c>
      <c r="AR361" s="126" t="s">
        <v>1414</v>
      </c>
      <c r="AS361" s="37"/>
      <c r="AT361" s="90">
        <v>0</v>
      </c>
      <c r="AU361" s="90">
        <v>840000</v>
      </c>
      <c r="AV361" s="34" t="s">
        <v>265</v>
      </c>
      <c r="AW361" s="34" t="s">
        <v>20</v>
      </c>
      <c r="AX361" s="34" t="s">
        <v>1126</v>
      </c>
      <c r="AY361" s="34" t="s">
        <v>499</v>
      </c>
      <c r="AZ361" s="34" t="s">
        <v>530</v>
      </c>
      <c r="BA361" s="212"/>
      <c r="BB361" s="212"/>
      <c r="BC361" s="212"/>
      <c r="BD361" s="34"/>
      <c r="BE361" s="34"/>
      <c r="BF361" s="20"/>
      <c r="BG361" s="20"/>
      <c r="BH361" s="20"/>
      <c r="BI361" s="20"/>
      <c r="BJ361" s="20"/>
    </row>
    <row r="362" spans="2:63" ht="24" customHeight="1">
      <c r="B362" s="5"/>
      <c r="C362" s="6"/>
      <c r="D362" s="17"/>
      <c r="E362" s="2"/>
      <c r="F362" s="34" t="s">
        <v>1313</v>
      </c>
      <c r="G362" s="34" t="s">
        <v>277</v>
      </c>
      <c r="H362" s="2"/>
      <c r="I362" s="2"/>
      <c r="J362" s="2" t="s">
        <v>2285</v>
      </c>
      <c r="K362" s="2" t="s">
        <v>2286</v>
      </c>
      <c r="L362" s="2">
        <v>24</v>
      </c>
      <c r="M362" s="31">
        <v>3210225</v>
      </c>
      <c r="N362" s="31" t="s">
        <v>1207</v>
      </c>
      <c r="O362" s="31" t="s">
        <v>1208</v>
      </c>
      <c r="P362" s="31" t="s">
        <v>1253</v>
      </c>
      <c r="Q362" s="31" t="s">
        <v>1254</v>
      </c>
      <c r="R362" s="2" t="s">
        <v>2279</v>
      </c>
      <c r="S362" s="31" t="s">
        <v>2280</v>
      </c>
      <c r="T362" s="2">
        <v>15</v>
      </c>
      <c r="U362" s="31" t="s">
        <v>1204</v>
      </c>
      <c r="V362" s="31" t="s">
        <v>1205</v>
      </c>
      <c r="W362" s="2">
        <v>100</v>
      </c>
      <c r="X362" s="31" t="s">
        <v>2281</v>
      </c>
      <c r="Y362" s="34" t="s">
        <v>14</v>
      </c>
      <c r="Z362" s="34" t="s">
        <v>252</v>
      </c>
      <c r="AA362" s="34" t="s">
        <v>274</v>
      </c>
      <c r="AB362" s="34" t="s">
        <v>89</v>
      </c>
      <c r="AC362" s="2">
        <v>168</v>
      </c>
      <c r="AD362" s="31" t="s">
        <v>1482</v>
      </c>
      <c r="AE362" s="31">
        <v>10</v>
      </c>
      <c r="AF362" s="2"/>
      <c r="AG362" s="26"/>
      <c r="AH362" s="54">
        <v>19990731</v>
      </c>
      <c r="AI362" s="54">
        <v>19990731</v>
      </c>
      <c r="AJ362" s="72" t="s">
        <v>1413</v>
      </c>
      <c r="AK362" s="20">
        <v>966000</v>
      </c>
      <c r="AL362" s="160"/>
      <c r="AM362" s="90" t="s">
        <v>1414</v>
      </c>
      <c r="AN362" s="90" t="s">
        <v>1414</v>
      </c>
      <c r="AO362" s="95" t="s">
        <v>1414</v>
      </c>
      <c r="AP362" s="37">
        <v>1</v>
      </c>
      <c r="AQ362" s="90" t="s">
        <v>1414</v>
      </c>
      <c r="AR362" s="126" t="s">
        <v>1414</v>
      </c>
      <c r="AS362" s="37"/>
      <c r="AT362" s="90">
        <v>0</v>
      </c>
      <c r="AU362" s="90">
        <v>966000</v>
      </c>
      <c r="AV362" s="34" t="s">
        <v>265</v>
      </c>
      <c r="AW362" s="34" t="s">
        <v>20</v>
      </c>
      <c r="AX362" s="34" t="s">
        <v>1126</v>
      </c>
      <c r="AY362" s="34" t="s">
        <v>499</v>
      </c>
      <c r="AZ362" s="34" t="s">
        <v>530</v>
      </c>
      <c r="BA362" s="212"/>
      <c r="BB362" s="212"/>
      <c r="BC362" s="212"/>
      <c r="BD362" s="34"/>
      <c r="BE362" s="34"/>
      <c r="BF362" s="20"/>
      <c r="BG362" s="20"/>
      <c r="BH362" s="20"/>
      <c r="BI362" s="20"/>
      <c r="BJ362" s="20"/>
    </row>
    <row r="363" spans="2:63" ht="24" customHeight="1">
      <c r="B363" s="5"/>
      <c r="C363" s="6"/>
      <c r="D363" s="17"/>
      <c r="E363" s="2"/>
      <c r="F363" s="34" t="s">
        <v>1313</v>
      </c>
      <c r="G363" s="34" t="s">
        <v>277</v>
      </c>
      <c r="H363" s="2"/>
      <c r="I363" s="2"/>
      <c r="J363" s="2" t="s">
        <v>2287</v>
      </c>
      <c r="K363" s="2" t="s">
        <v>2288</v>
      </c>
      <c r="L363" s="2">
        <v>24</v>
      </c>
      <c r="M363" s="31">
        <v>3210225</v>
      </c>
      <c r="N363" s="31" t="s">
        <v>1207</v>
      </c>
      <c r="O363" s="31" t="s">
        <v>1208</v>
      </c>
      <c r="P363" s="31" t="s">
        <v>1253</v>
      </c>
      <c r="Q363" s="31" t="s">
        <v>1254</v>
      </c>
      <c r="R363" s="2" t="s">
        <v>2279</v>
      </c>
      <c r="S363" s="31" t="s">
        <v>2280</v>
      </c>
      <c r="T363" s="2">
        <v>15</v>
      </c>
      <c r="U363" s="31" t="s">
        <v>1204</v>
      </c>
      <c r="V363" s="31" t="s">
        <v>1205</v>
      </c>
      <c r="W363" s="2">
        <v>100</v>
      </c>
      <c r="X363" s="31" t="s">
        <v>2281</v>
      </c>
      <c r="Y363" s="34" t="s">
        <v>14</v>
      </c>
      <c r="Z363" s="34" t="s">
        <v>252</v>
      </c>
      <c r="AA363" s="34" t="s">
        <v>274</v>
      </c>
      <c r="AB363" s="34" t="s">
        <v>89</v>
      </c>
      <c r="AC363" s="2">
        <v>168</v>
      </c>
      <c r="AD363" s="31" t="s">
        <v>1482</v>
      </c>
      <c r="AE363" s="31">
        <v>10</v>
      </c>
      <c r="AF363" s="2"/>
      <c r="AG363" s="26"/>
      <c r="AH363" s="54">
        <v>19710331</v>
      </c>
      <c r="AI363" s="54">
        <v>19710331</v>
      </c>
      <c r="AJ363" s="72" t="s">
        <v>1425</v>
      </c>
      <c r="AK363" s="20"/>
      <c r="AL363" s="160">
        <v>4</v>
      </c>
      <c r="AM363" s="90" t="s">
        <v>2282</v>
      </c>
      <c r="AN363" s="90">
        <v>1</v>
      </c>
      <c r="AO363" s="95">
        <v>1025000</v>
      </c>
      <c r="AP363" s="37">
        <v>1</v>
      </c>
      <c r="AQ363" s="90" t="s">
        <v>1529</v>
      </c>
      <c r="AR363" s="126">
        <v>1025000</v>
      </c>
      <c r="AS363" s="37"/>
      <c r="AT363" s="90">
        <v>1025000</v>
      </c>
      <c r="AU363" s="90">
        <v>1025000</v>
      </c>
      <c r="AV363" s="34" t="s">
        <v>265</v>
      </c>
      <c r="AW363" s="34" t="s">
        <v>20</v>
      </c>
      <c r="AX363" s="34" t="s">
        <v>1126</v>
      </c>
      <c r="AY363" s="34" t="s">
        <v>499</v>
      </c>
      <c r="AZ363" s="34" t="s">
        <v>530</v>
      </c>
      <c r="BA363" s="212"/>
      <c r="BB363" s="212"/>
      <c r="BC363" s="212"/>
      <c r="BD363" s="34"/>
      <c r="BE363" s="34"/>
      <c r="BF363" s="20"/>
      <c r="BG363" s="20"/>
      <c r="BH363" s="20"/>
      <c r="BI363" s="20"/>
      <c r="BJ363" s="20"/>
    </row>
    <row r="364" spans="2:63" ht="24" customHeight="1">
      <c r="B364" s="5"/>
      <c r="C364" s="6"/>
      <c r="D364" s="17"/>
      <c r="E364" s="2"/>
      <c r="F364" s="34" t="s">
        <v>1313</v>
      </c>
      <c r="G364" s="34" t="s">
        <v>277</v>
      </c>
      <c r="H364" s="2"/>
      <c r="I364" s="2"/>
      <c r="J364" s="2" t="s">
        <v>2289</v>
      </c>
      <c r="K364" s="2" t="s">
        <v>2290</v>
      </c>
      <c r="L364" s="2">
        <v>24</v>
      </c>
      <c r="M364" s="31">
        <v>3210225</v>
      </c>
      <c r="N364" s="31" t="s">
        <v>1207</v>
      </c>
      <c r="O364" s="31" t="s">
        <v>1208</v>
      </c>
      <c r="P364" s="31" t="s">
        <v>1253</v>
      </c>
      <c r="Q364" s="31" t="s">
        <v>1254</v>
      </c>
      <c r="R364" s="2" t="s">
        <v>2279</v>
      </c>
      <c r="S364" s="31" t="s">
        <v>2280</v>
      </c>
      <c r="T364" s="2">
        <v>15</v>
      </c>
      <c r="U364" s="31" t="s">
        <v>1204</v>
      </c>
      <c r="V364" s="31" t="s">
        <v>1205</v>
      </c>
      <c r="W364" s="2">
        <v>100</v>
      </c>
      <c r="X364" s="31" t="s">
        <v>2281</v>
      </c>
      <c r="Y364" s="34" t="s">
        <v>14</v>
      </c>
      <c r="Z364" s="34" t="s">
        <v>252</v>
      </c>
      <c r="AA364" s="34" t="s">
        <v>274</v>
      </c>
      <c r="AB364" s="34" t="s">
        <v>89</v>
      </c>
      <c r="AC364" s="2">
        <v>168</v>
      </c>
      <c r="AD364" s="31" t="s">
        <v>1482</v>
      </c>
      <c r="AE364" s="31">
        <v>10</v>
      </c>
      <c r="AF364" s="2"/>
      <c r="AG364" s="26"/>
      <c r="AH364" s="54">
        <v>19710331</v>
      </c>
      <c r="AI364" s="54">
        <v>19710331</v>
      </c>
      <c r="AJ364" s="72" t="s">
        <v>1425</v>
      </c>
      <c r="AK364" s="20"/>
      <c r="AL364" s="160">
        <v>5</v>
      </c>
      <c r="AM364" s="90" t="s">
        <v>2282</v>
      </c>
      <c r="AN364" s="90">
        <v>1</v>
      </c>
      <c r="AO364" s="95">
        <v>711000</v>
      </c>
      <c r="AP364" s="37">
        <v>1</v>
      </c>
      <c r="AQ364" s="90" t="s">
        <v>1529</v>
      </c>
      <c r="AR364" s="126">
        <v>711000</v>
      </c>
      <c r="AS364" s="37"/>
      <c r="AT364" s="90">
        <v>711000</v>
      </c>
      <c r="AU364" s="90">
        <v>711000</v>
      </c>
      <c r="AV364" s="34" t="s">
        <v>265</v>
      </c>
      <c r="AW364" s="34" t="s">
        <v>20</v>
      </c>
      <c r="AX364" s="34" t="s">
        <v>1126</v>
      </c>
      <c r="AY364" s="34" t="s">
        <v>499</v>
      </c>
      <c r="AZ364" s="34" t="s">
        <v>530</v>
      </c>
      <c r="BA364" s="212"/>
      <c r="BB364" s="212"/>
      <c r="BC364" s="212"/>
      <c r="BD364" s="34"/>
      <c r="BE364" s="34"/>
      <c r="BF364" s="20"/>
      <c r="BG364" s="20"/>
      <c r="BH364" s="20"/>
      <c r="BI364" s="20"/>
      <c r="BJ364" s="20"/>
    </row>
    <row r="365" spans="2:63" ht="24" customHeight="1">
      <c r="B365" s="5"/>
      <c r="C365" s="6"/>
      <c r="D365" s="17"/>
      <c r="E365" s="2"/>
      <c r="F365" s="34" t="s">
        <v>1313</v>
      </c>
      <c r="G365" s="34" t="s">
        <v>277</v>
      </c>
      <c r="H365" s="2"/>
      <c r="I365" s="2"/>
      <c r="J365" s="2" t="s">
        <v>2291</v>
      </c>
      <c r="K365" s="2" t="s">
        <v>2292</v>
      </c>
      <c r="L365" s="2">
        <v>24</v>
      </c>
      <c r="M365" s="31">
        <v>3210225</v>
      </c>
      <c r="N365" s="31" t="s">
        <v>1207</v>
      </c>
      <c r="O365" s="31" t="s">
        <v>1208</v>
      </c>
      <c r="P365" s="31" t="s">
        <v>1253</v>
      </c>
      <c r="Q365" s="31" t="s">
        <v>1254</v>
      </c>
      <c r="R365" s="2" t="s">
        <v>2279</v>
      </c>
      <c r="S365" s="31" t="s">
        <v>2280</v>
      </c>
      <c r="T365" s="2">
        <v>15</v>
      </c>
      <c r="U365" s="31" t="s">
        <v>1204</v>
      </c>
      <c r="V365" s="31" t="s">
        <v>1205</v>
      </c>
      <c r="W365" s="2">
        <v>100</v>
      </c>
      <c r="X365" s="31" t="s">
        <v>2281</v>
      </c>
      <c r="Y365" s="34" t="s">
        <v>14</v>
      </c>
      <c r="Z365" s="34" t="s">
        <v>252</v>
      </c>
      <c r="AA365" s="34" t="s">
        <v>274</v>
      </c>
      <c r="AB365" s="34" t="s">
        <v>89</v>
      </c>
      <c r="AC365" s="2">
        <v>168</v>
      </c>
      <c r="AD365" s="31" t="s">
        <v>1482</v>
      </c>
      <c r="AE365" s="31">
        <v>10</v>
      </c>
      <c r="AF365" s="2"/>
      <c r="AG365" s="26"/>
      <c r="AH365" s="54">
        <v>19980831</v>
      </c>
      <c r="AI365" s="54">
        <v>19980831</v>
      </c>
      <c r="AJ365" s="72" t="s">
        <v>1413</v>
      </c>
      <c r="AK365" s="20">
        <v>835800</v>
      </c>
      <c r="AL365" s="160"/>
      <c r="AM365" s="90" t="s">
        <v>1414</v>
      </c>
      <c r="AN365" s="90" t="s">
        <v>1414</v>
      </c>
      <c r="AO365" s="95" t="s">
        <v>1414</v>
      </c>
      <c r="AP365" s="37">
        <v>1</v>
      </c>
      <c r="AQ365" s="90" t="s">
        <v>1414</v>
      </c>
      <c r="AR365" s="126" t="s">
        <v>1414</v>
      </c>
      <c r="AS365" s="37"/>
      <c r="AT365" s="90">
        <v>0</v>
      </c>
      <c r="AU365" s="90">
        <v>835800</v>
      </c>
      <c r="AV365" s="34" t="s">
        <v>265</v>
      </c>
      <c r="AW365" s="34" t="s">
        <v>20</v>
      </c>
      <c r="AX365" s="34" t="s">
        <v>1126</v>
      </c>
      <c r="AY365" s="34" t="s">
        <v>499</v>
      </c>
      <c r="AZ365" s="34" t="s">
        <v>530</v>
      </c>
      <c r="BA365" s="212"/>
      <c r="BB365" s="212"/>
      <c r="BC365" s="212"/>
      <c r="BD365" s="34"/>
      <c r="BE365" s="34"/>
      <c r="BF365" s="20"/>
      <c r="BG365" s="20"/>
      <c r="BH365" s="20"/>
      <c r="BI365" s="20"/>
      <c r="BJ365" s="20"/>
    </row>
    <row r="366" spans="2:63" ht="24" customHeight="1">
      <c r="B366" s="5"/>
      <c r="C366" s="6"/>
      <c r="D366" s="17"/>
      <c r="E366" s="2"/>
      <c r="F366" s="34" t="s">
        <v>1313</v>
      </c>
      <c r="G366" s="34" t="s">
        <v>277</v>
      </c>
      <c r="H366" s="2"/>
      <c r="I366" s="2"/>
      <c r="J366" s="2" t="s">
        <v>2293</v>
      </c>
      <c r="K366" s="2" t="s">
        <v>2294</v>
      </c>
      <c r="L366" s="2">
        <v>24</v>
      </c>
      <c r="M366" s="31">
        <v>3210225</v>
      </c>
      <c r="N366" s="31" t="s">
        <v>1207</v>
      </c>
      <c r="O366" s="31" t="s">
        <v>1208</v>
      </c>
      <c r="P366" s="31" t="s">
        <v>1253</v>
      </c>
      <c r="Q366" s="31" t="s">
        <v>1254</v>
      </c>
      <c r="R366" s="2" t="s">
        <v>2279</v>
      </c>
      <c r="S366" s="31" t="s">
        <v>2280</v>
      </c>
      <c r="T366" s="2">
        <v>15</v>
      </c>
      <c r="U366" s="31" t="s">
        <v>1204</v>
      </c>
      <c r="V366" s="31" t="s">
        <v>1205</v>
      </c>
      <c r="W366" s="2">
        <v>100</v>
      </c>
      <c r="X366" s="31" t="s">
        <v>2281</v>
      </c>
      <c r="Y366" s="34" t="s">
        <v>14</v>
      </c>
      <c r="Z366" s="34" t="s">
        <v>252</v>
      </c>
      <c r="AA366" s="34" t="s">
        <v>274</v>
      </c>
      <c r="AB366" s="34" t="s">
        <v>89</v>
      </c>
      <c r="AC366" s="2">
        <v>168</v>
      </c>
      <c r="AD366" s="31" t="s">
        <v>1482</v>
      </c>
      <c r="AE366" s="31">
        <v>10</v>
      </c>
      <c r="AF366" s="2"/>
      <c r="AG366" s="26"/>
      <c r="AH366" s="54">
        <v>19710331</v>
      </c>
      <c r="AI366" s="54">
        <v>19710331</v>
      </c>
      <c r="AJ366" s="72" t="s">
        <v>1425</v>
      </c>
      <c r="AK366" s="20"/>
      <c r="AL366" s="160">
        <v>6</v>
      </c>
      <c r="AM366" s="90" t="s">
        <v>2282</v>
      </c>
      <c r="AN366" s="90">
        <v>1</v>
      </c>
      <c r="AO366" s="95">
        <v>1086000</v>
      </c>
      <c r="AP366" s="37">
        <v>1</v>
      </c>
      <c r="AQ366" s="90" t="s">
        <v>1529</v>
      </c>
      <c r="AR366" s="126">
        <v>1086000</v>
      </c>
      <c r="AS366" s="37"/>
      <c r="AT366" s="90">
        <v>1086000</v>
      </c>
      <c r="AU366" s="90">
        <v>1086000</v>
      </c>
      <c r="AV366" s="34" t="s">
        <v>265</v>
      </c>
      <c r="AW366" s="34" t="s">
        <v>20</v>
      </c>
      <c r="AX366" s="34" t="s">
        <v>1126</v>
      </c>
      <c r="AY366" s="34" t="s">
        <v>499</v>
      </c>
      <c r="AZ366" s="34" t="s">
        <v>530</v>
      </c>
      <c r="BA366" s="212"/>
      <c r="BB366" s="212"/>
      <c r="BC366" s="212"/>
      <c r="BD366" s="34"/>
      <c r="BE366" s="34"/>
      <c r="BF366" s="20"/>
      <c r="BG366" s="20"/>
      <c r="BH366" s="20"/>
      <c r="BI366" s="20"/>
      <c r="BJ366" s="20"/>
    </row>
    <row r="367" spans="2:63" ht="24" customHeight="1">
      <c r="B367" s="5"/>
      <c r="C367" s="6"/>
      <c r="D367" s="17"/>
      <c r="E367" s="2"/>
      <c r="F367" s="34" t="s">
        <v>1313</v>
      </c>
      <c r="G367" s="34" t="s">
        <v>277</v>
      </c>
      <c r="H367" s="2"/>
      <c r="I367" s="2"/>
      <c r="J367" s="2" t="s">
        <v>2295</v>
      </c>
      <c r="K367" s="2" t="s">
        <v>2296</v>
      </c>
      <c r="L367" s="2">
        <v>24</v>
      </c>
      <c r="M367" s="31">
        <v>3210225</v>
      </c>
      <c r="N367" s="31" t="s">
        <v>1207</v>
      </c>
      <c r="O367" s="31" t="s">
        <v>1208</v>
      </c>
      <c r="P367" s="31" t="s">
        <v>1253</v>
      </c>
      <c r="Q367" s="31" t="s">
        <v>1254</v>
      </c>
      <c r="R367" s="2" t="s">
        <v>2279</v>
      </c>
      <c r="S367" s="31" t="s">
        <v>2280</v>
      </c>
      <c r="T367" s="2">
        <v>15</v>
      </c>
      <c r="U367" s="31" t="s">
        <v>1204</v>
      </c>
      <c r="V367" s="31" t="s">
        <v>1205</v>
      </c>
      <c r="W367" s="2">
        <v>100</v>
      </c>
      <c r="X367" s="31" t="s">
        <v>2281</v>
      </c>
      <c r="Y367" s="34" t="s">
        <v>14</v>
      </c>
      <c r="Z367" s="34" t="s">
        <v>252</v>
      </c>
      <c r="AA367" s="34" t="s">
        <v>274</v>
      </c>
      <c r="AB367" s="34" t="s">
        <v>89</v>
      </c>
      <c r="AC367" s="2">
        <v>169</v>
      </c>
      <c r="AD367" s="31" t="s">
        <v>1476</v>
      </c>
      <c r="AE367" s="31">
        <v>15</v>
      </c>
      <c r="AF367" s="2"/>
      <c r="AG367" s="26"/>
      <c r="AH367" s="54">
        <v>19710331</v>
      </c>
      <c r="AI367" s="54">
        <v>19710331</v>
      </c>
      <c r="AJ367" s="72" t="s">
        <v>1425</v>
      </c>
      <c r="AK367" s="20"/>
      <c r="AL367" s="160">
        <v>7</v>
      </c>
      <c r="AM367" s="90" t="s">
        <v>2297</v>
      </c>
      <c r="AN367" s="90">
        <v>1</v>
      </c>
      <c r="AO367" s="95">
        <v>1200000</v>
      </c>
      <c r="AP367" s="37">
        <v>1</v>
      </c>
      <c r="AQ367" s="90" t="s">
        <v>1529</v>
      </c>
      <c r="AR367" s="126">
        <v>1200000</v>
      </c>
      <c r="AS367" s="37"/>
      <c r="AT367" s="90">
        <v>1200000</v>
      </c>
      <c r="AU367" s="90">
        <v>1200000</v>
      </c>
      <c r="AV367" s="34" t="s">
        <v>265</v>
      </c>
      <c r="AW367" s="34" t="s">
        <v>20</v>
      </c>
      <c r="AX367" s="34" t="s">
        <v>1126</v>
      </c>
      <c r="AY367" s="34" t="s">
        <v>499</v>
      </c>
      <c r="AZ367" s="34" t="s">
        <v>530</v>
      </c>
      <c r="BA367" s="212"/>
      <c r="BB367" s="212"/>
      <c r="BC367" s="212"/>
      <c r="BD367" s="34"/>
      <c r="BE367" s="34"/>
      <c r="BF367" s="20"/>
      <c r="BG367" s="20"/>
      <c r="BH367" s="20"/>
      <c r="BI367" s="20"/>
      <c r="BJ367" s="20"/>
    </row>
    <row r="368" spans="2:63" ht="24" customHeight="1">
      <c r="B368" s="5"/>
      <c r="C368" s="6"/>
      <c r="D368" s="17"/>
      <c r="E368" s="2"/>
      <c r="F368" s="34" t="s">
        <v>1313</v>
      </c>
      <c r="G368" s="34" t="s">
        <v>277</v>
      </c>
      <c r="H368" s="2"/>
      <c r="I368" s="2"/>
      <c r="J368" s="2" t="s">
        <v>2298</v>
      </c>
      <c r="K368" s="2" t="s">
        <v>2299</v>
      </c>
      <c r="L368" s="2">
        <v>24</v>
      </c>
      <c r="M368" s="31">
        <v>3210225</v>
      </c>
      <c r="N368" s="31" t="s">
        <v>1207</v>
      </c>
      <c r="O368" s="31" t="s">
        <v>1208</v>
      </c>
      <c r="P368" s="31" t="s">
        <v>1253</v>
      </c>
      <c r="Q368" s="31" t="s">
        <v>1254</v>
      </c>
      <c r="R368" s="2" t="s">
        <v>2279</v>
      </c>
      <c r="S368" s="31" t="s">
        <v>2280</v>
      </c>
      <c r="T368" s="2">
        <v>15</v>
      </c>
      <c r="U368" s="31" t="s">
        <v>1204</v>
      </c>
      <c r="V368" s="31" t="s">
        <v>1205</v>
      </c>
      <c r="W368" s="2">
        <v>100</v>
      </c>
      <c r="X368" s="31" t="s">
        <v>2281</v>
      </c>
      <c r="Y368" s="34" t="s">
        <v>14</v>
      </c>
      <c r="Z368" s="34" t="s">
        <v>252</v>
      </c>
      <c r="AA368" s="34" t="s">
        <v>274</v>
      </c>
      <c r="AB368" s="34" t="s">
        <v>89</v>
      </c>
      <c r="AC368" s="2">
        <v>168</v>
      </c>
      <c r="AD368" s="31" t="s">
        <v>1482</v>
      </c>
      <c r="AE368" s="31">
        <v>10</v>
      </c>
      <c r="AF368" s="2"/>
      <c r="AG368" s="26"/>
      <c r="AH368" s="54">
        <v>19710331</v>
      </c>
      <c r="AI368" s="54">
        <v>19710331</v>
      </c>
      <c r="AJ368" s="72" t="s">
        <v>1425</v>
      </c>
      <c r="AK368" s="20"/>
      <c r="AL368" s="160">
        <v>8</v>
      </c>
      <c r="AM368" s="90" t="s">
        <v>2282</v>
      </c>
      <c r="AN368" s="90">
        <v>1</v>
      </c>
      <c r="AO368" s="95">
        <v>818000</v>
      </c>
      <c r="AP368" s="37">
        <v>1</v>
      </c>
      <c r="AQ368" s="90" t="s">
        <v>1497</v>
      </c>
      <c r="AR368" s="126">
        <v>818000</v>
      </c>
      <c r="AS368" s="37"/>
      <c r="AT368" s="90">
        <v>818000</v>
      </c>
      <c r="AU368" s="90">
        <v>818000</v>
      </c>
      <c r="AV368" s="34" t="s">
        <v>265</v>
      </c>
      <c r="AW368" s="34" t="s">
        <v>20</v>
      </c>
      <c r="AX368" s="34" t="s">
        <v>1126</v>
      </c>
      <c r="AY368" s="34" t="s">
        <v>499</v>
      </c>
      <c r="AZ368" s="34" t="s">
        <v>530</v>
      </c>
      <c r="BA368" s="212"/>
      <c r="BB368" s="212"/>
      <c r="BC368" s="212"/>
      <c r="BD368" s="34"/>
      <c r="BE368" s="34"/>
      <c r="BF368" s="20"/>
      <c r="BG368" s="20"/>
      <c r="BH368" s="20"/>
      <c r="BI368" s="20"/>
      <c r="BJ368" s="20"/>
    </row>
    <row r="369" spans="2:62" ht="24" customHeight="1">
      <c r="B369" s="5"/>
      <c r="C369" s="6"/>
      <c r="D369" s="17"/>
      <c r="E369" s="2"/>
      <c r="F369" s="34" t="s">
        <v>1313</v>
      </c>
      <c r="G369" s="34" t="s">
        <v>277</v>
      </c>
      <c r="H369" s="2"/>
      <c r="I369" s="2"/>
      <c r="J369" s="2" t="s">
        <v>2298</v>
      </c>
      <c r="K369" s="2" t="s">
        <v>2299</v>
      </c>
      <c r="L369" s="2">
        <v>24</v>
      </c>
      <c r="M369" s="31">
        <v>3210225</v>
      </c>
      <c r="N369" s="31" t="s">
        <v>1207</v>
      </c>
      <c r="O369" s="31" t="s">
        <v>1208</v>
      </c>
      <c r="P369" s="31" t="s">
        <v>1253</v>
      </c>
      <c r="Q369" s="31" t="s">
        <v>1254</v>
      </c>
      <c r="R369" s="2" t="s">
        <v>2279</v>
      </c>
      <c r="S369" s="31" t="s">
        <v>2280</v>
      </c>
      <c r="T369" s="2">
        <v>15</v>
      </c>
      <c r="U369" s="31" t="s">
        <v>1204</v>
      </c>
      <c r="V369" s="31" t="s">
        <v>1205</v>
      </c>
      <c r="W369" s="2">
        <v>100</v>
      </c>
      <c r="X369" s="31" t="s">
        <v>2281</v>
      </c>
      <c r="Y369" s="34" t="s">
        <v>14</v>
      </c>
      <c r="Z369" s="34" t="s">
        <v>252</v>
      </c>
      <c r="AA369" s="34" t="s">
        <v>274</v>
      </c>
      <c r="AB369" s="34" t="s">
        <v>89</v>
      </c>
      <c r="AC369" s="2">
        <v>168</v>
      </c>
      <c r="AD369" s="31" t="s">
        <v>1482</v>
      </c>
      <c r="AE369" s="31">
        <v>10</v>
      </c>
      <c r="AF369" s="2"/>
      <c r="AG369" s="26"/>
      <c r="AH369" s="54">
        <v>19710331</v>
      </c>
      <c r="AI369" s="54">
        <v>19710331</v>
      </c>
      <c r="AJ369" s="72" t="s">
        <v>1425</v>
      </c>
      <c r="AK369" s="20"/>
      <c r="AL369" s="160">
        <v>8</v>
      </c>
      <c r="AM369" s="90" t="s">
        <v>2282</v>
      </c>
      <c r="AN369" s="90">
        <v>1</v>
      </c>
      <c r="AO369" s="95">
        <v>818000</v>
      </c>
      <c r="AP369" s="37">
        <v>1</v>
      </c>
      <c r="AQ369" s="90" t="s">
        <v>1497</v>
      </c>
      <c r="AR369" s="126">
        <v>818000</v>
      </c>
      <c r="AS369" s="37"/>
      <c r="AT369" s="90">
        <v>818000</v>
      </c>
      <c r="AU369" s="90">
        <v>818000</v>
      </c>
      <c r="AV369" s="34" t="s">
        <v>265</v>
      </c>
      <c r="AW369" s="34" t="s">
        <v>20</v>
      </c>
      <c r="AX369" s="34" t="s">
        <v>1126</v>
      </c>
      <c r="AY369" s="34" t="s">
        <v>499</v>
      </c>
      <c r="AZ369" s="34" t="s">
        <v>530</v>
      </c>
      <c r="BA369" s="212"/>
      <c r="BB369" s="212"/>
      <c r="BC369" s="212"/>
      <c r="BD369" s="34"/>
      <c r="BE369" s="34"/>
      <c r="BF369" s="20"/>
      <c r="BG369" s="20"/>
      <c r="BH369" s="20"/>
      <c r="BI369" s="20"/>
      <c r="BJ369" s="20"/>
    </row>
    <row r="370" spans="2:62" ht="24" customHeight="1">
      <c r="B370" s="5"/>
      <c r="C370" s="6"/>
      <c r="D370" s="17"/>
      <c r="E370" s="2"/>
      <c r="F370" s="34" t="s">
        <v>1313</v>
      </c>
      <c r="G370" s="34" t="s">
        <v>277</v>
      </c>
      <c r="H370" s="2"/>
      <c r="I370" s="2"/>
      <c r="J370" s="2" t="s">
        <v>2300</v>
      </c>
      <c r="K370" s="2" t="s">
        <v>2301</v>
      </c>
      <c r="L370" s="2">
        <v>24</v>
      </c>
      <c r="M370" s="31">
        <v>3210225</v>
      </c>
      <c r="N370" s="31" t="s">
        <v>1207</v>
      </c>
      <c r="O370" s="31" t="s">
        <v>1208</v>
      </c>
      <c r="P370" s="31" t="s">
        <v>1253</v>
      </c>
      <c r="Q370" s="31" t="s">
        <v>1254</v>
      </c>
      <c r="R370" s="2" t="s">
        <v>2279</v>
      </c>
      <c r="S370" s="31" t="s">
        <v>2280</v>
      </c>
      <c r="T370" s="2">
        <v>15</v>
      </c>
      <c r="U370" s="31" t="s">
        <v>1204</v>
      </c>
      <c r="V370" s="31" t="s">
        <v>1205</v>
      </c>
      <c r="W370" s="2">
        <v>100</v>
      </c>
      <c r="X370" s="31" t="s">
        <v>2281</v>
      </c>
      <c r="Y370" s="34" t="s">
        <v>14</v>
      </c>
      <c r="Z370" s="34" t="s">
        <v>252</v>
      </c>
      <c r="AA370" s="34" t="s">
        <v>274</v>
      </c>
      <c r="AB370" s="34" t="s">
        <v>89</v>
      </c>
      <c r="AC370" s="2">
        <v>168</v>
      </c>
      <c r="AD370" s="31" t="s">
        <v>1482</v>
      </c>
      <c r="AE370" s="31">
        <v>10</v>
      </c>
      <c r="AF370" s="2"/>
      <c r="AG370" s="26"/>
      <c r="AH370" s="54">
        <v>19710331</v>
      </c>
      <c r="AI370" s="54">
        <v>19710331</v>
      </c>
      <c r="AJ370" s="72" t="s">
        <v>1425</v>
      </c>
      <c r="AK370" s="20"/>
      <c r="AL370" s="160">
        <v>9</v>
      </c>
      <c r="AM370" s="90" t="s">
        <v>2282</v>
      </c>
      <c r="AN370" s="90">
        <v>1</v>
      </c>
      <c r="AO370" s="95">
        <v>477000</v>
      </c>
      <c r="AP370" s="37">
        <v>1</v>
      </c>
      <c r="AQ370" s="90" t="s">
        <v>1497</v>
      </c>
      <c r="AR370" s="126">
        <v>477000</v>
      </c>
      <c r="AS370" s="37"/>
      <c r="AT370" s="90">
        <v>477000</v>
      </c>
      <c r="AU370" s="90">
        <v>477000</v>
      </c>
      <c r="AV370" s="34" t="s">
        <v>265</v>
      </c>
      <c r="AW370" s="34" t="s">
        <v>20</v>
      </c>
      <c r="AX370" s="34" t="s">
        <v>1126</v>
      </c>
      <c r="AY370" s="34" t="s">
        <v>499</v>
      </c>
      <c r="AZ370" s="34" t="s">
        <v>530</v>
      </c>
      <c r="BA370" s="212"/>
      <c r="BB370" s="212"/>
      <c r="BC370" s="212"/>
      <c r="BD370" s="34"/>
      <c r="BE370" s="34"/>
      <c r="BF370" s="20"/>
      <c r="BG370" s="20"/>
      <c r="BH370" s="20"/>
      <c r="BI370" s="20"/>
      <c r="BJ370" s="20"/>
    </row>
    <row r="371" spans="2:62" ht="24" customHeight="1">
      <c r="B371" s="5"/>
      <c r="C371" s="6"/>
      <c r="D371" s="17"/>
      <c r="E371" s="2"/>
      <c r="F371" s="34" t="s">
        <v>1313</v>
      </c>
      <c r="G371" s="34" t="s">
        <v>277</v>
      </c>
      <c r="H371" s="2"/>
      <c r="I371" s="2"/>
      <c r="J371" s="2" t="s">
        <v>2295</v>
      </c>
      <c r="K371" s="2" t="s">
        <v>2296</v>
      </c>
      <c r="L371" s="2">
        <v>24</v>
      </c>
      <c r="M371" s="31">
        <v>3210225</v>
      </c>
      <c r="N371" s="31" t="s">
        <v>1207</v>
      </c>
      <c r="O371" s="31" t="s">
        <v>1208</v>
      </c>
      <c r="P371" s="31" t="s">
        <v>1253</v>
      </c>
      <c r="Q371" s="31" t="s">
        <v>1254</v>
      </c>
      <c r="R371" s="2" t="s">
        <v>2279</v>
      </c>
      <c r="S371" s="31" t="s">
        <v>2280</v>
      </c>
      <c r="T371" s="2">
        <v>15</v>
      </c>
      <c r="U371" s="31" t="s">
        <v>1204</v>
      </c>
      <c r="V371" s="31" t="s">
        <v>1205</v>
      </c>
      <c r="W371" s="2">
        <v>100</v>
      </c>
      <c r="X371" s="31" t="s">
        <v>2281</v>
      </c>
      <c r="Y371" s="34" t="s">
        <v>14</v>
      </c>
      <c r="Z371" s="34" t="s">
        <v>252</v>
      </c>
      <c r="AA371" s="34" t="s">
        <v>274</v>
      </c>
      <c r="AB371" s="34" t="s">
        <v>89</v>
      </c>
      <c r="AC371" s="2">
        <v>169</v>
      </c>
      <c r="AD371" s="31" t="s">
        <v>1476</v>
      </c>
      <c r="AE371" s="31">
        <v>15</v>
      </c>
      <c r="AF371" s="2"/>
      <c r="AG371" s="26"/>
      <c r="AH371" s="54">
        <v>19710331</v>
      </c>
      <c r="AI371" s="54">
        <v>19710331</v>
      </c>
      <c r="AJ371" s="72" t="s">
        <v>1425</v>
      </c>
      <c r="AK371" s="20"/>
      <c r="AL371" s="160">
        <v>7</v>
      </c>
      <c r="AM371" s="90" t="s">
        <v>2297</v>
      </c>
      <c r="AN371" s="90">
        <v>1</v>
      </c>
      <c r="AO371" s="95">
        <v>1200000</v>
      </c>
      <c r="AP371" s="37">
        <v>1</v>
      </c>
      <c r="AQ371" s="90" t="s">
        <v>1529</v>
      </c>
      <c r="AR371" s="126">
        <v>1200000</v>
      </c>
      <c r="AS371" s="37"/>
      <c r="AT371" s="90">
        <v>1200000</v>
      </c>
      <c r="AU371" s="90">
        <v>1200000</v>
      </c>
      <c r="AV371" s="34" t="s">
        <v>265</v>
      </c>
      <c r="AW371" s="34" t="s">
        <v>20</v>
      </c>
      <c r="AX371" s="34" t="s">
        <v>1126</v>
      </c>
      <c r="AY371" s="34" t="s">
        <v>499</v>
      </c>
      <c r="AZ371" s="34" t="s">
        <v>530</v>
      </c>
      <c r="BA371" s="212"/>
      <c r="BB371" s="212"/>
      <c r="BC371" s="212"/>
      <c r="BD371" s="34"/>
      <c r="BE371" s="34"/>
      <c r="BF371" s="20"/>
      <c r="BG371" s="20"/>
      <c r="BH371" s="20"/>
      <c r="BI371" s="20"/>
      <c r="BJ371" s="20"/>
    </row>
    <row r="372" spans="2:62" ht="24" customHeight="1">
      <c r="B372" s="5"/>
      <c r="C372" s="6"/>
      <c r="D372" s="17"/>
      <c r="E372" s="2"/>
      <c r="F372" s="34" t="s">
        <v>1313</v>
      </c>
      <c r="G372" s="34" t="s">
        <v>277</v>
      </c>
      <c r="H372" s="2"/>
      <c r="I372" s="2"/>
      <c r="J372" s="2" t="s">
        <v>2302</v>
      </c>
      <c r="K372" s="2" t="s">
        <v>2303</v>
      </c>
      <c r="L372" s="2">
        <v>24</v>
      </c>
      <c r="M372" s="31">
        <v>3210225</v>
      </c>
      <c r="N372" s="31" t="s">
        <v>1207</v>
      </c>
      <c r="O372" s="31" t="s">
        <v>1208</v>
      </c>
      <c r="P372" s="31" t="s">
        <v>1253</v>
      </c>
      <c r="Q372" s="31" t="s">
        <v>1254</v>
      </c>
      <c r="R372" s="2" t="s">
        <v>2279</v>
      </c>
      <c r="S372" s="31" t="s">
        <v>2280</v>
      </c>
      <c r="T372" s="2">
        <v>15</v>
      </c>
      <c r="U372" s="31" t="s">
        <v>1204</v>
      </c>
      <c r="V372" s="31" t="s">
        <v>1205</v>
      </c>
      <c r="W372" s="2">
        <v>100</v>
      </c>
      <c r="X372" s="31" t="s">
        <v>2281</v>
      </c>
      <c r="Y372" s="34" t="s">
        <v>14</v>
      </c>
      <c r="Z372" s="34" t="s">
        <v>252</v>
      </c>
      <c r="AA372" s="34" t="s">
        <v>274</v>
      </c>
      <c r="AB372" s="34" t="s">
        <v>89</v>
      </c>
      <c r="AC372" s="2">
        <v>168</v>
      </c>
      <c r="AD372" s="31" t="s">
        <v>1482</v>
      </c>
      <c r="AE372" s="31">
        <v>10</v>
      </c>
      <c r="AF372" s="2"/>
      <c r="AG372" s="26"/>
      <c r="AH372" s="54">
        <v>19710331</v>
      </c>
      <c r="AI372" s="54">
        <v>19710331</v>
      </c>
      <c r="AJ372" s="72" t="s">
        <v>1425</v>
      </c>
      <c r="AK372" s="20"/>
      <c r="AL372" s="160">
        <v>10</v>
      </c>
      <c r="AM372" s="90" t="s">
        <v>2282</v>
      </c>
      <c r="AN372" s="90">
        <v>1</v>
      </c>
      <c r="AO372" s="95">
        <v>75000</v>
      </c>
      <c r="AP372" s="37">
        <v>1</v>
      </c>
      <c r="AQ372" s="90" t="s">
        <v>1497</v>
      </c>
      <c r="AR372" s="126">
        <v>75000</v>
      </c>
      <c r="AS372" s="37"/>
      <c r="AT372" s="90">
        <v>75000</v>
      </c>
      <c r="AU372" s="90">
        <v>75000</v>
      </c>
      <c r="AV372" s="34" t="s">
        <v>265</v>
      </c>
      <c r="AW372" s="34" t="s">
        <v>20</v>
      </c>
      <c r="AX372" s="34" t="s">
        <v>1126</v>
      </c>
      <c r="AY372" s="34" t="s">
        <v>499</v>
      </c>
      <c r="AZ372" s="34" t="s">
        <v>530</v>
      </c>
      <c r="BA372" s="212"/>
      <c r="BB372" s="212"/>
      <c r="BC372" s="212"/>
      <c r="BD372" s="34"/>
      <c r="BE372" s="34"/>
      <c r="BF372" s="20"/>
      <c r="BG372" s="20"/>
      <c r="BH372" s="20"/>
      <c r="BI372" s="20"/>
      <c r="BJ372" s="20"/>
    </row>
    <row r="373" spans="2:62" ht="24" customHeight="1">
      <c r="B373" s="5"/>
      <c r="C373" s="6"/>
      <c r="D373" s="17"/>
      <c r="E373" s="2"/>
      <c r="F373" s="34" t="s">
        <v>1313</v>
      </c>
      <c r="G373" s="34" t="s">
        <v>277</v>
      </c>
      <c r="H373" s="2"/>
      <c r="I373" s="2"/>
      <c r="J373" s="2" t="s">
        <v>2732</v>
      </c>
      <c r="K373" s="2" t="s">
        <v>2304</v>
      </c>
      <c r="L373" s="2">
        <v>24</v>
      </c>
      <c r="M373" s="31">
        <v>3210225</v>
      </c>
      <c r="N373" s="31" t="s">
        <v>1207</v>
      </c>
      <c r="O373" s="31" t="s">
        <v>1208</v>
      </c>
      <c r="P373" s="31" t="s">
        <v>1253</v>
      </c>
      <c r="Q373" s="31" t="s">
        <v>1254</v>
      </c>
      <c r="R373" s="2" t="s">
        <v>2279</v>
      </c>
      <c r="S373" s="31" t="s">
        <v>2280</v>
      </c>
      <c r="T373" s="2">
        <v>15</v>
      </c>
      <c r="U373" s="31" t="s">
        <v>1204</v>
      </c>
      <c r="V373" s="31" t="s">
        <v>1205</v>
      </c>
      <c r="W373" s="2">
        <v>100</v>
      </c>
      <c r="X373" s="31" t="s">
        <v>2281</v>
      </c>
      <c r="Y373" s="34" t="s">
        <v>14</v>
      </c>
      <c r="Z373" s="34" t="s">
        <v>252</v>
      </c>
      <c r="AA373" s="34" t="s">
        <v>274</v>
      </c>
      <c r="AB373" s="34" t="s">
        <v>89</v>
      </c>
      <c r="AC373" s="2">
        <v>168</v>
      </c>
      <c r="AD373" s="31" t="s">
        <v>1482</v>
      </c>
      <c r="AE373" s="31">
        <v>10</v>
      </c>
      <c r="AF373" s="2"/>
      <c r="AG373" s="26"/>
      <c r="AH373" s="54">
        <v>19710331</v>
      </c>
      <c r="AI373" s="54">
        <v>19710331</v>
      </c>
      <c r="AJ373" s="72" t="s">
        <v>1425</v>
      </c>
      <c r="AK373" s="20"/>
      <c r="AL373" s="160">
        <v>37</v>
      </c>
      <c r="AM373" s="90" t="s">
        <v>2305</v>
      </c>
      <c r="AN373" s="90">
        <v>1</v>
      </c>
      <c r="AO373" s="95">
        <v>3466800</v>
      </c>
      <c r="AP373" s="37">
        <v>1</v>
      </c>
      <c r="AQ373" s="90" t="s">
        <v>1497</v>
      </c>
      <c r="AR373" s="126">
        <v>3466800</v>
      </c>
      <c r="AS373" s="37"/>
      <c r="AT373" s="90">
        <v>3466800</v>
      </c>
      <c r="AU373" s="90">
        <v>3466800</v>
      </c>
      <c r="AV373" s="34" t="s">
        <v>265</v>
      </c>
      <c r="AW373" s="34" t="s">
        <v>20</v>
      </c>
      <c r="AX373" s="34" t="s">
        <v>1126</v>
      </c>
      <c r="AY373" s="34" t="s">
        <v>499</v>
      </c>
      <c r="AZ373" s="34" t="s">
        <v>530</v>
      </c>
      <c r="BA373" s="212"/>
      <c r="BB373" s="212"/>
      <c r="BC373" s="212"/>
      <c r="BD373" s="34"/>
      <c r="BE373" s="34"/>
      <c r="BF373" s="20"/>
      <c r="BG373" s="20"/>
      <c r="BH373" s="20"/>
      <c r="BI373" s="20"/>
      <c r="BJ373" s="20"/>
    </row>
    <row r="374" spans="2:62" ht="24" customHeight="1">
      <c r="B374" s="5"/>
      <c r="C374" s="6"/>
      <c r="D374" s="17"/>
      <c r="E374" s="2"/>
      <c r="F374" s="34" t="s">
        <v>1313</v>
      </c>
      <c r="G374" s="34" t="s">
        <v>277</v>
      </c>
      <c r="H374" s="2"/>
      <c r="I374" s="2"/>
      <c r="J374" s="2" t="s">
        <v>2306</v>
      </c>
      <c r="K374" s="2" t="s">
        <v>2307</v>
      </c>
      <c r="L374" s="2">
        <v>24</v>
      </c>
      <c r="M374" s="31">
        <v>3210225</v>
      </c>
      <c r="N374" s="31" t="s">
        <v>1207</v>
      </c>
      <c r="O374" s="31" t="s">
        <v>1208</v>
      </c>
      <c r="P374" s="31" t="s">
        <v>1253</v>
      </c>
      <c r="Q374" s="31" t="s">
        <v>1254</v>
      </c>
      <c r="R374" s="2" t="s">
        <v>2279</v>
      </c>
      <c r="S374" s="31" t="s">
        <v>2280</v>
      </c>
      <c r="T374" s="2">
        <v>15</v>
      </c>
      <c r="U374" s="31" t="s">
        <v>1204</v>
      </c>
      <c r="V374" s="31" t="s">
        <v>1205</v>
      </c>
      <c r="W374" s="2">
        <v>100</v>
      </c>
      <c r="X374" s="31" t="s">
        <v>2281</v>
      </c>
      <c r="Y374" s="34" t="s">
        <v>14</v>
      </c>
      <c r="Z374" s="34" t="s">
        <v>252</v>
      </c>
      <c r="AA374" s="34" t="s">
        <v>274</v>
      </c>
      <c r="AB374" s="34" t="s">
        <v>89</v>
      </c>
      <c r="AC374" s="2">
        <v>227</v>
      </c>
      <c r="AD374" s="31" t="s">
        <v>2081</v>
      </c>
      <c r="AE374" s="31">
        <v>45</v>
      </c>
      <c r="AF374" s="2"/>
      <c r="AG374" s="26"/>
      <c r="AH374" s="54">
        <v>19710331</v>
      </c>
      <c r="AI374" s="54">
        <v>19710331</v>
      </c>
      <c r="AJ374" s="72" t="s">
        <v>1425</v>
      </c>
      <c r="AK374" s="20"/>
      <c r="AL374" s="160">
        <v>38</v>
      </c>
      <c r="AM374" s="90" t="s">
        <v>2305</v>
      </c>
      <c r="AN374" s="90">
        <v>1</v>
      </c>
      <c r="AO374" s="95">
        <v>1857600</v>
      </c>
      <c r="AP374" s="37">
        <v>1</v>
      </c>
      <c r="AQ374" s="90" t="s">
        <v>1497</v>
      </c>
      <c r="AR374" s="126">
        <v>1857600</v>
      </c>
      <c r="AS374" s="37"/>
      <c r="AT374" s="90">
        <v>1857600</v>
      </c>
      <c r="AU374" s="90">
        <v>1857600</v>
      </c>
      <c r="AV374" s="34" t="s">
        <v>265</v>
      </c>
      <c r="AW374" s="34" t="s">
        <v>20</v>
      </c>
      <c r="AX374" s="34" t="s">
        <v>1126</v>
      </c>
      <c r="AY374" s="34" t="s">
        <v>499</v>
      </c>
      <c r="AZ374" s="34" t="s">
        <v>530</v>
      </c>
      <c r="BA374" s="212"/>
      <c r="BB374" s="212"/>
      <c r="BC374" s="212"/>
      <c r="BD374" s="34"/>
      <c r="BE374" s="34"/>
      <c r="BF374" s="20"/>
      <c r="BG374" s="20"/>
      <c r="BH374" s="20"/>
      <c r="BI374" s="20"/>
      <c r="BJ374" s="20"/>
    </row>
    <row r="375" spans="2:62" ht="24" customHeight="1">
      <c r="B375" s="5"/>
      <c r="C375" s="6"/>
      <c r="D375" s="17"/>
      <c r="E375" s="2"/>
      <c r="F375" s="34" t="s">
        <v>1313</v>
      </c>
      <c r="G375" s="34" t="s">
        <v>277</v>
      </c>
      <c r="H375" s="2"/>
      <c r="I375" s="2"/>
      <c r="J375" s="2" t="s">
        <v>2308</v>
      </c>
      <c r="K375" s="2" t="s">
        <v>2309</v>
      </c>
      <c r="L375" s="2">
        <v>24</v>
      </c>
      <c r="M375" s="31">
        <v>3210225</v>
      </c>
      <c r="N375" s="31" t="s">
        <v>1207</v>
      </c>
      <c r="O375" s="31" t="s">
        <v>1208</v>
      </c>
      <c r="P375" s="31" t="s">
        <v>1253</v>
      </c>
      <c r="Q375" s="31" t="s">
        <v>1254</v>
      </c>
      <c r="R375" s="2" t="s">
        <v>2279</v>
      </c>
      <c r="S375" s="31" t="s">
        <v>2280</v>
      </c>
      <c r="T375" s="2">
        <v>15</v>
      </c>
      <c r="U375" s="31" t="s">
        <v>1204</v>
      </c>
      <c r="V375" s="31" t="s">
        <v>1205</v>
      </c>
      <c r="W375" s="2">
        <v>100</v>
      </c>
      <c r="X375" s="31" t="s">
        <v>2281</v>
      </c>
      <c r="Y375" s="34" t="s">
        <v>14</v>
      </c>
      <c r="Z375" s="34" t="s">
        <v>252</v>
      </c>
      <c r="AA375" s="34" t="s">
        <v>274</v>
      </c>
      <c r="AB375" s="34" t="s">
        <v>89</v>
      </c>
      <c r="AC375" s="2">
        <v>184</v>
      </c>
      <c r="AD375" s="31" t="s">
        <v>2310</v>
      </c>
      <c r="AE375" s="31">
        <v>30</v>
      </c>
      <c r="AF375" s="2"/>
      <c r="AG375" s="26"/>
      <c r="AH375" s="54">
        <v>19710331</v>
      </c>
      <c r="AI375" s="54">
        <v>19710331</v>
      </c>
      <c r="AJ375" s="72" t="s">
        <v>1425</v>
      </c>
      <c r="AK375" s="20"/>
      <c r="AL375" s="160">
        <v>39</v>
      </c>
      <c r="AM375" s="90" t="s">
        <v>2305</v>
      </c>
      <c r="AN375" s="90">
        <v>1</v>
      </c>
      <c r="AO375" s="95">
        <v>1663200</v>
      </c>
      <c r="AP375" s="37">
        <v>1</v>
      </c>
      <c r="AQ375" s="90" t="s">
        <v>1497</v>
      </c>
      <c r="AR375" s="126">
        <v>1663200</v>
      </c>
      <c r="AS375" s="37"/>
      <c r="AT375" s="90">
        <v>1663200</v>
      </c>
      <c r="AU375" s="90">
        <v>1663200</v>
      </c>
      <c r="AV375" s="34" t="s">
        <v>265</v>
      </c>
      <c r="AW375" s="34" t="s">
        <v>20</v>
      </c>
      <c r="AX375" s="34" t="s">
        <v>1126</v>
      </c>
      <c r="AY375" s="34" t="s">
        <v>499</v>
      </c>
      <c r="AZ375" s="34" t="s">
        <v>530</v>
      </c>
      <c r="BA375" s="212"/>
      <c r="BB375" s="212"/>
      <c r="BC375" s="212"/>
      <c r="BD375" s="34"/>
      <c r="BE375" s="34"/>
      <c r="BF375" s="20"/>
      <c r="BG375" s="20"/>
      <c r="BH375" s="20"/>
      <c r="BI375" s="20"/>
      <c r="BJ375" s="20"/>
    </row>
    <row r="376" spans="2:62" ht="24" customHeight="1">
      <c r="B376" s="5"/>
      <c r="C376" s="6"/>
      <c r="D376" s="17"/>
      <c r="E376" s="2"/>
      <c r="F376" s="34" t="s">
        <v>1313</v>
      </c>
      <c r="G376" s="34" t="s">
        <v>277</v>
      </c>
      <c r="H376" s="2"/>
      <c r="I376" s="2"/>
      <c r="J376" s="2" t="s">
        <v>2311</v>
      </c>
      <c r="K376" s="2" t="s">
        <v>2312</v>
      </c>
      <c r="L376" s="2">
        <v>24</v>
      </c>
      <c r="M376" s="31">
        <v>3210225</v>
      </c>
      <c r="N376" s="31" t="s">
        <v>1207</v>
      </c>
      <c r="O376" s="31" t="s">
        <v>1208</v>
      </c>
      <c r="P376" s="31" t="s">
        <v>1253</v>
      </c>
      <c r="Q376" s="31" t="s">
        <v>1254</v>
      </c>
      <c r="R376" s="2" t="s">
        <v>2279</v>
      </c>
      <c r="S376" s="31" t="s">
        <v>2280</v>
      </c>
      <c r="T376" s="2">
        <v>15</v>
      </c>
      <c r="U376" s="31" t="s">
        <v>1204</v>
      </c>
      <c r="V376" s="31" t="s">
        <v>1205</v>
      </c>
      <c r="W376" s="2">
        <v>100</v>
      </c>
      <c r="X376" s="31" t="s">
        <v>2281</v>
      </c>
      <c r="Y376" s="34" t="s">
        <v>14</v>
      </c>
      <c r="Z376" s="34" t="s">
        <v>252</v>
      </c>
      <c r="AA376" s="34" t="s">
        <v>274</v>
      </c>
      <c r="AB376" s="34" t="s">
        <v>89</v>
      </c>
      <c r="AC376" s="2">
        <v>225</v>
      </c>
      <c r="AD376" s="31" t="s">
        <v>1541</v>
      </c>
      <c r="AE376" s="31">
        <v>10</v>
      </c>
      <c r="AF376" s="2"/>
      <c r="AG376" s="26"/>
      <c r="AH376" s="54">
        <v>19710331</v>
      </c>
      <c r="AI376" s="54">
        <v>19710331</v>
      </c>
      <c r="AJ376" s="72" t="s">
        <v>1425</v>
      </c>
      <c r="AK376" s="20"/>
      <c r="AL376" s="160">
        <v>39</v>
      </c>
      <c r="AM376" s="90" t="s">
        <v>2305</v>
      </c>
      <c r="AN376" s="90">
        <v>1</v>
      </c>
      <c r="AO376" s="95">
        <v>1663200</v>
      </c>
      <c r="AP376" s="37">
        <v>1</v>
      </c>
      <c r="AQ376" s="90" t="s">
        <v>1497</v>
      </c>
      <c r="AR376" s="126">
        <v>1663200</v>
      </c>
      <c r="AS376" s="37"/>
      <c r="AT376" s="90">
        <v>1663200</v>
      </c>
      <c r="AU376" s="90">
        <v>1663200</v>
      </c>
      <c r="AV376" s="34" t="s">
        <v>265</v>
      </c>
      <c r="AW376" s="34" t="s">
        <v>20</v>
      </c>
      <c r="AX376" s="34" t="s">
        <v>1126</v>
      </c>
      <c r="AY376" s="34" t="s">
        <v>499</v>
      </c>
      <c r="AZ376" s="34" t="s">
        <v>530</v>
      </c>
      <c r="BA376" s="212"/>
      <c r="BB376" s="212"/>
      <c r="BC376" s="212"/>
      <c r="BD376" s="34"/>
      <c r="BE376" s="34"/>
      <c r="BF376" s="20"/>
      <c r="BG376" s="20"/>
      <c r="BH376" s="20"/>
      <c r="BI376" s="20"/>
      <c r="BJ376" s="20"/>
    </row>
    <row r="377" spans="2:62" ht="24" customHeight="1">
      <c r="B377" s="5"/>
      <c r="C377" s="6"/>
      <c r="D377" s="17"/>
      <c r="E377" s="2"/>
      <c r="F377" s="34" t="s">
        <v>1313</v>
      </c>
      <c r="G377" s="34" t="s">
        <v>277</v>
      </c>
      <c r="H377" s="2"/>
      <c r="I377" s="2"/>
      <c r="J377" s="2" t="s">
        <v>2313</v>
      </c>
      <c r="K377" s="2" t="s">
        <v>2314</v>
      </c>
      <c r="L377" s="2">
        <v>24</v>
      </c>
      <c r="M377" s="31">
        <v>3210225</v>
      </c>
      <c r="N377" s="31" t="s">
        <v>1207</v>
      </c>
      <c r="O377" s="31" t="s">
        <v>1208</v>
      </c>
      <c r="P377" s="31" t="s">
        <v>1253</v>
      </c>
      <c r="Q377" s="31" t="s">
        <v>1254</v>
      </c>
      <c r="R377" s="2" t="s">
        <v>2279</v>
      </c>
      <c r="S377" s="31" t="s">
        <v>2280</v>
      </c>
      <c r="T377" s="2">
        <v>15</v>
      </c>
      <c r="U377" s="31" t="s">
        <v>1204</v>
      </c>
      <c r="V377" s="31" t="s">
        <v>1205</v>
      </c>
      <c r="W377" s="2">
        <v>100</v>
      </c>
      <c r="X377" s="31" t="s">
        <v>2281</v>
      </c>
      <c r="Y377" s="34" t="s">
        <v>14</v>
      </c>
      <c r="Z377" s="34" t="s">
        <v>252</v>
      </c>
      <c r="AA377" s="34" t="s">
        <v>274</v>
      </c>
      <c r="AB377" s="34" t="s">
        <v>89</v>
      </c>
      <c r="AC377" s="2">
        <v>225</v>
      </c>
      <c r="AD377" s="31" t="s">
        <v>1541</v>
      </c>
      <c r="AE377" s="31">
        <v>10</v>
      </c>
      <c r="AF377" s="2"/>
      <c r="AG377" s="26"/>
      <c r="AH377" s="54">
        <v>19710331</v>
      </c>
      <c r="AI377" s="54">
        <v>19710331</v>
      </c>
      <c r="AJ377" s="72" t="s">
        <v>1425</v>
      </c>
      <c r="AK377" s="20"/>
      <c r="AL377" s="160">
        <v>39</v>
      </c>
      <c r="AM377" s="90" t="s">
        <v>2305</v>
      </c>
      <c r="AN377" s="90">
        <v>1</v>
      </c>
      <c r="AO377" s="95">
        <v>1663200</v>
      </c>
      <c r="AP377" s="37">
        <v>1</v>
      </c>
      <c r="AQ377" s="90" t="s">
        <v>1497</v>
      </c>
      <c r="AR377" s="126">
        <v>1663200</v>
      </c>
      <c r="AS377" s="37"/>
      <c r="AT377" s="90">
        <v>1663200</v>
      </c>
      <c r="AU377" s="90">
        <v>1663200</v>
      </c>
      <c r="AV377" s="34" t="s">
        <v>265</v>
      </c>
      <c r="AW377" s="34" t="s">
        <v>20</v>
      </c>
      <c r="AX377" s="34" t="s">
        <v>1126</v>
      </c>
      <c r="AY377" s="34" t="s">
        <v>499</v>
      </c>
      <c r="AZ377" s="34" t="s">
        <v>530</v>
      </c>
      <c r="BA377" s="212"/>
      <c r="BB377" s="212"/>
      <c r="BC377" s="212"/>
      <c r="BD377" s="34"/>
      <c r="BE377" s="34"/>
      <c r="BF377" s="20"/>
      <c r="BG377" s="20"/>
      <c r="BH377" s="20"/>
      <c r="BI377" s="20"/>
      <c r="BJ377" s="20"/>
    </row>
    <row r="378" spans="2:62" ht="24" customHeight="1">
      <c r="B378" s="5"/>
      <c r="C378" s="6"/>
      <c r="D378" s="17"/>
      <c r="E378" s="2"/>
      <c r="F378" s="34" t="s">
        <v>1313</v>
      </c>
      <c r="G378" s="34" t="s">
        <v>277</v>
      </c>
      <c r="H378" s="2"/>
      <c r="I378" s="2"/>
      <c r="J378" s="2" t="s">
        <v>2315</v>
      </c>
      <c r="K378" s="2" t="s">
        <v>2316</v>
      </c>
      <c r="L378" s="2">
        <v>24</v>
      </c>
      <c r="M378" s="31">
        <v>3210225</v>
      </c>
      <c r="N378" s="31" t="s">
        <v>1207</v>
      </c>
      <c r="O378" s="31" t="s">
        <v>1208</v>
      </c>
      <c r="P378" s="31" t="s">
        <v>1253</v>
      </c>
      <c r="Q378" s="31" t="s">
        <v>1254</v>
      </c>
      <c r="R378" s="2" t="s">
        <v>2279</v>
      </c>
      <c r="S378" s="31" t="s">
        <v>2280</v>
      </c>
      <c r="T378" s="2">
        <v>15</v>
      </c>
      <c r="U378" s="31" t="s">
        <v>1204</v>
      </c>
      <c r="V378" s="31" t="s">
        <v>1205</v>
      </c>
      <c r="W378" s="2">
        <v>100</v>
      </c>
      <c r="X378" s="31" t="s">
        <v>2281</v>
      </c>
      <c r="Y378" s="34" t="s">
        <v>14</v>
      </c>
      <c r="Z378" s="34" t="s">
        <v>252</v>
      </c>
      <c r="AA378" s="34" t="s">
        <v>274</v>
      </c>
      <c r="AB378" s="34" t="s">
        <v>89</v>
      </c>
      <c r="AC378" s="2">
        <v>224</v>
      </c>
      <c r="AD378" s="31" t="s">
        <v>2317</v>
      </c>
      <c r="AE378" s="31">
        <v>15</v>
      </c>
      <c r="AF378" s="2"/>
      <c r="AG378" s="26"/>
      <c r="AH378" s="54">
        <v>19820228</v>
      </c>
      <c r="AI378" s="54">
        <v>19820228</v>
      </c>
      <c r="AJ378" s="72" t="s">
        <v>1425</v>
      </c>
      <c r="AK378" s="20"/>
      <c r="AL378" s="160">
        <v>32</v>
      </c>
      <c r="AM378" s="90" t="s">
        <v>2318</v>
      </c>
      <c r="AN378" s="90">
        <v>1</v>
      </c>
      <c r="AO378" s="95">
        <v>1247000</v>
      </c>
      <c r="AP378" s="37">
        <v>2</v>
      </c>
      <c r="AQ378" s="90" t="s">
        <v>1497</v>
      </c>
      <c r="AR378" s="126">
        <v>2494000</v>
      </c>
      <c r="AS378" s="37"/>
      <c r="AT378" s="90">
        <v>2494000</v>
      </c>
      <c r="AU378" s="90">
        <v>2494000</v>
      </c>
      <c r="AV378" s="34" t="s">
        <v>265</v>
      </c>
      <c r="AW378" s="34" t="s">
        <v>20</v>
      </c>
      <c r="AX378" s="34" t="s">
        <v>1126</v>
      </c>
      <c r="AY378" s="34" t="s">
        <v>499</v>
      </c>
      <c r="AZ378" s="34" t="s">
        <v>530</v>
      </c>
      <c r="BA378" s="212"/>
      <c r="BB378" s="212"/>
      <c r="BC378" s="212"/>
      <c r="BD378" s="34"/>
      <c r="BE378" s="34"/>
      <c r="BF378" s="20"/>
      <c r="BG378" s="20"/>
      <c r="BH378" s="20"/>
      <c r="BI378" s="20"/>
      <c r="BJ378" s="20"/>
    </row>
    <row r="379" spans="2:62" ht="24" customHeight="1">
      <c r="B379" s="5"/>
      <c r="C379" s="6"/>
      <c r="D379" s="17"/>
      <c r="E379" s="2"/>
      <c r="F379" s="34" t="s">
        <v>1313</v>
      </c>
      <c r="G379" s="34" t="s">
        <v>277</v>
      </c>
      <c r="H379" s="2"/>
      <c r="I379" s="2"/>
      <c r="J379" s="2" t="s">
        <v>2319</v>
      </c>
      <c r="K379" s="2" t="s">
        <v>2320</v>
      </c>
      <c r="L379" s="2">
        <v>24</v>
      </c>
      <c r="M379" s="31">
        <v>3210225</v>
      </c>
      <c r="N379" s="31" t="s">
        <v>1207</v>
      </c>
      <c r="O379" s="31" t="s">
        <v>1208</v>
      </c>
      <c r="P379" s="31" t="s">
        <v>1253</v>
      </c>
      <c r="Q379" s="31" t="s">
        <v>1254</v>
      </c>
      <c r="R379" s="2" t="s">
        <v>2279</v>
      </c>
      <c r="S379" s="31" t="s">
        <v>2280</v>
      </c>
      <c r="T379" s="2">
        <v>15</v>
      </c>
      <c r="U379" s="31" t="s">
        <v>1204</v>
      </c>
      <c r="V379" s="31" t="s">
        <v>1205</v>
      </c>
      <c r="W379" s="2">
        <v>100</v>
      </c>
      <c r="X379" s="31" t="s">
        <v>2281</v>
      </c>
      <c r="Y379" s="34" t="s">
        <v>14</v>
      </c>
      <c r="Z379" s="34" t="s">
        <v>252</v>
      </c>
      <c r="AA379" s="34" t="s">
        <v>274</v>
      </c>
      <c r="AB379" s="34" t="s">
        <v>89</v>
      </c>
      <c r="AC379" s="2">
        <v>90</v>
      </c>
      <c r="AD379" s="31" t="s">
        <v>2321</v>
      </c>
      <c r="AE379" s="31">
        <v>18</v>
      </c>
      <c r="AF379" s="2"/>
      <c r="AG379" s="26"/>
      <c r="AH379" s="54">
        <v>19820228</v>
      </c>
      <c r="AI379" s="54">
        <v>19820228</v>
      </c>
      <c r="AJ379" s="72" t="s">
        <v>1425</v>
      </c>
      <c r="AK379" s="20"/>
      <c r="AL379" s="160">
        <v>30</v>
      </c>
      <c r="AM379" s="90" t="s">
        <v>2318</v>
      </c>
      <c r="AN379" s="90">
        <v>1</v>
      </c>
      <c r="AO379" s="95">
        <v>4000000</v>
      </c>
      <c r="AP379" s="37">
        <v>1</v>
      </c>
      <c r="AQ379" s="90" t="s">
        <v>1497</v>
      </c>
      <c r="AR379" s="126">
        <v>4000000</v>
      </c>
      <c r="AS379" s="37"/>
      <c r="AT379" s="90">
        <v>4000000</v>
      </c>
      <c r="AU379" s="90">
        <v>4000000</v>
      </c>
      <c r="AV379" s="34" t="s">
        <v>265</v>
      </c>
      <c r="AW379" s="34" t="s">
        <v>20</v>
      </c>
      <c r="AX379" s="34" t="s">
        <v>1126</v>
      </c>
      <c r="AY379" s="34" t="s">
        <v>499</v>
      </c>
      <c r="AZ379" s="34" t="s">
        <v>530</v>
      </c>
      <c r="BA379" s="212"/>
      <c r="BB379" s="212"/>
      <c r="BC379" s="212"/>
      <c r="BD379" s="34"/>
      <c r="BE379" s="34"/>
      <c r="BF379" s="20"/>
      <c r="BG379" s="20"/>
      <c r="BH379" s="20"/>
      <c r="BI379" s="20"/>
      <c r="BJ379" s="20"/>
    </row>
    <row r="380" spans="2:62" ht="24" customHeight="1">
      <c r="B380" s="5"/>
      <c r="C380" s="6"/>
      <c r="D380" s="17"/>
      <c r="E380" s="2"/>
      <c r="F380" s="34" t="s">
        <v>1313</v>
      </c>
      <c r="G380" s="34" t="s">
        <v>277</v>
      </c>
      <c r="H380" s="2"/>
      <c r="I380" s="2"/>
      <c r="J380" s="2" t="s">
        <v>2322</v>
      </c>
      <c r="K380" s="2" t="s">
        <v>2323</v>
      </c>
      <c r="L380" s="2">
        <v>24</v>
      </c>
      <c r="M380" s="31">
        <v>3210225</v>
      </c>
      <c r="N380" s="31" t="s">
        <v>1207</v>
      </c>
      <c r="O380" s="31" t="s">
        <v>1208</v>
      </c>
      <c r="P380" s="31" t="s">
        <v>1253</v>
      </c>
      <c r="Q380" s="31" t="s">
        <v>1254</v>
      </c>
      <c r="R380" s="2" t="s">
        <v>2279</v>
      </c>
      <c r="S380" s="31" t="s">
        <v>2280</v>
      </c>
      <c r="T380" s="2">
        <v>15</v>
      </c>
      <c r="U380" s="31" t="s">
        <v>1204</v>
      </c>
      <c r="V380" s="31" t="s">
        <v>1205</v>
      </c>
      <c r="W380" s="2">
        <v>100</v>
      </c>
      <c r="X380" s="31" t="s">
        <v>2281</v>
      </c>
      <c r="Y380" s="34" t="s">
        <v>14</v>
      </c>
      <c r="Z380" s="34" t="s">
        <v>252</v>
      </c>
      <c r="AA380" s="34" t="s">
        <v>274</v>
      </c>
      <c r="AB380" s="34" t="s">
        <v>89</v>
      </c>
      <c r="AC380" s="2">
        <v>81</v>
      </c>
      <c r="AD380" s="31" t="s">
        <v>2324</v>
      </c>
      <c r="AE380" s="31">
        <v>17</v>
      </c>
      <c r="AF380" s="2"/>
      <c r="AG380" s="26"/>
      <c r="AH380" s="54">
        <v>19820228</v>
      </c>
      <c r="AI380" s="54">
        <v>19820228</v>
      </c>
      <c r="AJ380" s="72" t="s">
        <v>1425</v>
      </c>
      <c r="AK380" s="20"/>
      <c r="AL380" s="160">
        <v>33</v>
      </c>
      <c r="AM380" s="90" t="s">
        <v>2318</v>
      </c>
      <c r="AN380" s="90">
        <v>1</v>
      </c>
      <c r="AO380" s="95">
        <v>3662000</v>
      </c>
      <c r="AP380" s="37">
        <v>1</v>
      </c>
      <c r="AQ380" s="90" t="s">
        <v>1497</v>
      </c>
      <c r="AR380" s="126">
        <v>3662000</v>
      </c>
      <c r="AS380" s="37"/>
      <c r="AT380" s="90">
        <v>3662000</v>
      </c>
      <c r="AU380" s="90">
        <v>3662000</v>
      </c>
      <c r="AV380" s="34" t="s">
        <v>265</v>
      </c>
      <c r="AW380" s="34" t="s">
        <v>20</v>
      </c>
      <c r="AX380" s="34" t="s">
        <v>1126</v>
      </c>
      <c r="AY380" s="34" t="s">
        <v>499</v>
      </c>
      <c r="AZ380" s="34" t="s">
        <v>530</v>
      </c>
      <c r="BA380" s="212"/>
      <c r="BB380" s="212"/>
      <c r="BC380" s="212"/>
      <c r="BD380" s="34"/>
      <c r="BE380" s="34"/>
      <c r="BF380" s="20"/>
      <c r="BG380" s="20"/>
      <c r="BH380" s="20"/>
      <c r="BI380" s="20"/>
      <c r="BJ380" s="20"/>
    </row>
    <row r="381" spans="2:62" ht="24" customHeight="1">
      <c r="B381" s="5"/>
      <c r="C381" s="6"/>
      <c r="D381" s="17"/>
      <c r="E381" s="2"/>
      <c r="F381" s="34" t="s">
        <v>1313</v>
      </c>
      <c r="G381" s="34" t="s">
        <v>277</v>
      </c>
      <c r="H381" s="2"/>
      <c r="I381" s="2"/>
      <c r="J381" s="2" t="s">
        <v>2733</v>
      </c>
      <c r="K381" s="2" t="s">
        <v>2325</v>
      </c>
      <c r="L381" s="2">
        <v>24</v>
      </c>
      <c r="M381" s="31">
        <v>3210225</v>
      </c>
      <c r="N381" s="31" t="s">
        <v>1207</v>
      </c>
      <c r="O381" s="31" t="s">
        <v>1208</v>
      </c>
      <c r="P381" s="31" t="s">
        <v>1253</v>
      </c>
      <c r="Q381" s="31" t="s">
        <v>1254</v>
      </c>
      <c r="R381" s="2" t="s">
        <v>2279</v>
      </c>
      <c r="S381" s="31" t="s">
        <v>2280</v>
      </c>
      <c r="T381" s="2">
        <v>15</v>
      </c>
      <c r="U381" s="31" t="s">
        <v>1204</v>
      </c>
      <c r="V381" s="31" t="s">
        <v>1205</v>
      </c>
      <c r="W381" s="2">
        <v>100</v>
      </c>
      <c r="X381" s="31" t="s">
        <v>2281</v>
      </c>
      <c r="Y381" s="34" t="s">
        <v>14</v>
      </c>
      <c r="Z381" s="34" t="s">
        <v>252</v>
      </c>
      <c r="AA381" s="34" t="s">
        <v>274</v>
      </c>
      <c r="AB381" s="34" t="s">
        <v>89</v>
      </c>
      <c r="AC381" s="2">
        <v>76</v>
      </c>
      <c r="AD381" s="31" t="s">
        <v>2326</v>
      </c>
      <c r="AE381" s="31">
        <v>6</v>
      </c>
      <c r="AF381" s="2"/>
      <c r="AG381" s="26"/>
      <c r="AH381" s="54">
        <v>19820228</v>
      </c>
      <c r="AI381" s="54">
        <v>19820228</v>
      </c>
      <c r="AJ381" s="72" t="s">
        <v>1425</v>
      </c>
      <c r="AK381" s="20"/>
      <c r="AL381" s="160">
        <v>31</v>
      </c>
      <c r="AM381" s="90" t="s">
        <v>2318</v>
      </c>
      <c r="AN381" s="90">
        <v>1</v>
      </c>
      <c r="AO381" s="95">
        <v>5000000</v>
      </c>
      <c r="AP381" s="37">
        <v>1</v>
      </c>
      <c r="AQ381" s="90" t="s">
        <v>1497</v>
      </c>
      <c r="AR381" s="126">
        <v>5000000</v>
      </c>
      <c r="AS381" s="37"/>
      <c r="AT381" s="90">
        <v>5000000</v>
      </c>
      <c r="AU381" s="90">
        <v>5000000</v>
      </c>
      <c r="AV381" s="34" t="s">
        <v>265</v>
      </c>
      <c r="AW381" s="34" t="s">
        <v>20</v>
      </c>
      <c r="AX381" s="34" t="s">
        <v>1126</v>
      </c>
      <c r="AY381" s="34" t="s">
        <v>499</v>
      </c>
      <c r="AZ381" s="34" t="s">
        <v>530</v>
      </c>
      <c r="BA381" s="212"/>
      <c r="BB381" s="212"/>
      <c r="BC381" s="212"/>
      <c r="BD381" s="34"/>
      <c r="BE381" s="34"/>
      <c r="BF381" s="20"/>
      <c r="BG381" s="20"/>
      <c r="BH381" s="20"/>
      <c r="BI381" s="20"/>
      <c r="BJ381" s="20"/>
    </row>
    <row r="382" spans="2:62" ht="24" customHeight="1">
      <c r="B382" s="5"/>
      <c r="C382" s="6"/>
      <c r="D382" s="17"/>
      <c r="E382" s="2"/>
      <c r="F382" s="34" t="s">
        <v>1313</v>
      </c>
      <c r="G382" s="34" t="s">
        <v>277</v>
      </c>
      <c r="H382" s="2"/>
      <c r="I382" s="2"/>
      <c r="J382" s="2" t="s">
        <v>2733</v>
      </c>
      <c r="K382" s="2" t="s">
        <v>2325</v>
      </c>
      <c r="L382" s="2">
        <v>24</v>
      </c>
      <c r="M382" s="31">
        <v>3210225</v>
      </c>
      <c r="N382" s="31" t="s">
        <v>1207</v>
      </c>
      <c r="O382" s="31" t="s">
        <v>1208</v>
      </c>
      <c r="P382" s="31" t="s">
        <v>1253</v>
      </c>
      <c r="Q382" s="31" t="s">
        <v>1254</v>
      </c>
      <c r="R382" s="2" t="s">
        <v>2279</v>
      </c>
      <c r="S382" s="31" t="s">
        <v>2280</v>
      </c>
      <c r="T382" s="2">
        <v>15</v>
      </c>
      <c r="U382" s="31" t="s">
        <v>1204</v>
      </c>
      <c r="V382" s="31" t="s">
        <v>1205</v>
      </c>
      <c r="W382" s="2">
        <v>100</v>
      </c>
      <c r="X382" s="31" t="s">
        <v>2281</v>
      </c>
      <c r="Y382" s="34" t="s">
        <v>14</v>
      </c>
      <c r="Z382" s="34" t="s">
        <v>252</v>
      </c>
      <c r="AA382" s="34" t="s">
        <v>274</v>
      </c>
      <c r="AB382" s="34" t="s">
        <v>89</v>
      </c>
      <c r="AC382" s="2">
        <v>76</v>
      </c>
      <c r="AD382" s="31" t="s">
        <v>2326</v>
      </c>
      <c r="AE382" s="31">
        <v>6</v>
      </c>
      <c r="AF382" s="2"/>
      <c r="AG382" s="26"/>
      <c r="AH382" s="54">
        <v>19890331</v>
      </c>
      <c r="AI382" s="54">
        <v>19890331</v>
      </c>
      <c r="AJ382" s="72" t="s">
        <v>1425</v>
      </c>
      <c r="AK382" s="20"/>
      <c r="AL382" s="160">
        <v>31</v>
      </c>
      <c r="AM382" s="90" t="s">
        <v>2318</v>
      </c>
      <c r="AN382" s="90">
        <v>1</v>
      </c>
      <c r="AO382" s="95">
        <v>5000000</v>
      </c>
      <c r="AP382" s="37">
        <v>1</v>
      </c>
      <c r="AQ382" s="90" t="s">
        <v>1497</v>
      </c>
      <c r="AR382" s="126">
        <v>5000000</v>
      </c>
      <c r="AS382" s="37"/>
      <c r="AT382" s="90">
        <v>5000000</v>
      </c>
      <c r="AU382" s="90">
        <v>5000000</v>
      </c>
      <c r="AV382" s="34" t="s">
        <v>265</v>
      </c>
      <c r="AW382" s="34" t="s">
        <v>20</v>
      </c>
      <c r="AX382" s="34" t="s">
        <v>1126</v>
      </c>
      <c r="AY382" s="34" t="s">
        <v>499</v>
      </c>
      <c r="AZ382" s="34" t="s">
        <v>530</v>
      </c>
      <c r="BA382" s="212"/>
      <c r="BB382" s="212"/>
      <c r="BC382" s="212"/>
      <c r="BD382" s="34"/>
      <c r="BE382" s="34"/>
      <c r="BF382" s="20"/>
      <c r="BG382" s="20"/>
      <c r="BH382" s="20"/>
      <c r="BI382" s="20"/>
      <c r="BJ382" s="20"/>
    </row>
    <row r="383" spans="2:62" ht="24" customHeight="1">
      <c r="B383" s="5"/>
      <c r="C383" s="6"/>
      <c r="D383" s="17"/>
      <c r="E383" s="2"/>
      <c r="F383" s="34" t="s">
        <v>1313</v>
      </c>
      <c r="G383" s="34" t="s">
        <v>277</v>
      </c>
      <c r="H383" s="2"/>
      <c r="I383" s="2"/>
      <c r="J383" s="2" t="s">
        <v>2327</v>
      </c>
      <c r="K383" s="2" t="s">
        <v>2328</v>
      </c>
      <c r="L383" s="2">
        <v>24</v>
      </c>
      <c r="M383" s="31">
        <v>3210225</v>
      </c>
      <c r="N383" s="31" t="s">
        <v>1207</v>
      </c>
      <c r="O383" s="31" t="s">
        <v>1208</v>
      </c>
      <c r="P383" s="31" t="s">
        <v>1253</v>
      </c>
      <c r="Q383" s="31" t="s">
        <v>1254</v>
      </c>
      <c r="R383" s="2" t="s">
        <v>2279</v>
      </c>
      <c r="S383" s="31" t="s">
        <v>2280</v>
      </c>
      <c r="T383" s="2">
        <v>15</v>
      </c>
      <c r="U383" s="31" t="s">
        <v>1204</v>
      </c>
      <c r="V383" s="31" t="s">
        <v>1205</v>
      </c>
      <c r="W383" s="2">
        <v>100</v>
      </c>
      <c r="X383" s="31" t="s">
        <v>2281</v>
      </c>
      <c r="Y383" s="34" t="s">
        <v>14</v>
      </c>
      <c r="Z383" s="34" t="s">
        <v>252</v>
      </c>
      <c r="AA383" s="34" t="s">
        <v>274</v>
      </c>
      <c r="AB383" s="34" t="s">
        <v>89</v>
      </c>
      <c r="AC383" s="2">
        <v>191</v>
      </c>
      <c r="AD383" s="31" t="s">
        <v>1532</v>
      </c>
      <c r="AE383" s="31">
        <v>30</v>
      </c>
      <c r="AF383" s="2"/>
      <c r="AG383" s="26"/>
      <c r="AH383" s="54">
        <v>19820228</v>
      </c>
      <c r="AI383" s="54">
        <v>19820228</v>
      </c>
      <c r="AJ383" s="72" t="s">
        <v>1425</v>
      </c>
      <c r="AK383" s="20"/>
      <c r="AL383" s="160"/>
      <c r="AM383" s="90" t="s">
        <v>1414</v>
      </c>
      <c r="AN383" s="90" t="s">
        <v>1414</v>
      </c>
      <c r="AO383" s="95" t="s">
        <v>1414</v>
      </c>
      <c r="AP383" s="37">
        <v>1</v>
      </c>
      <c r="AQ383" s="90" t="s">
        <v>1414</v>
      </c>
      <c r="AR383" s="126" t="s">
        <v>1414</v>
      </c>
      <c r="AS383" s="37"/>
      <c r="AT383" s="90">
        <v>0</v>
      </c>
      <c r="AU383" s="90">
        <v>0</v>
      </c>
      <c r="AV383" s="34" t="s">
        <v>265</v>
      </c>
      <c r="AW383" s="34" t="s">
        <v>20</v>
      </c>
      <c r="AX383" s="34" t="s">
        <v>1126</v>
      </c>
      <c r="AY383" s="34" t="s">
        <v>499</v>
      </c>
      <c r="AZ383" s="34" t="s">
        <v>530</v>
      </c>
      <c r="BA383" s="212"/>
      <c r="BB383" s="212"/>
      <c r="BC383" s="212"/>
      <c r="BD383" s="34"/>
      <c r="BE383" s="34"/>
      <c r="BF383" s="20"/>
      <c r="BG383" s="20"/>
      <c r="BH383" s="20"/>
      <c r="BI383" s="20"/>
      <c r="BJ383" s="20"/>
    </row>
    <row r="384" spans="2:62" ht="24" customHeight="1">
      <c r="B384" s="5"/>
      <c r="C384" s="6"/>
      <c r="D384" s="17"/>
      <c r="E384" s="2"/>
      <c r="F384" s="34" t="s">
        <v>1313</v>
      </c>
      <c r="G384" s="34" t="s">
        <v>277</v>
      </c>
      <c r="H384" s="2"/>
      <c r="I384" s="2"/>
      <c r="J384" s="2" t="s">
        <v>2329</v>
      </c>
      <c r="K384" s="2" t="s">
        <v>2330</v>
      </c>
      <c r="L384" s="2">
        <v>24</v>
      </c>
      <c r="M384" s="31">
        <v>3210225</v>
      </c>
      <c r="N384" s="31" t="s">
        <v>1207</v>
      </c>
      <c r="O384" s="31" t="s">
        <v>1208</v>
      </c>
      <c r="P384" s="31" t="s">
        <v>1253</v>
      </c>
      <c r="Q384" s="31" t="s">
        <v>1254</v>
      </c>
      <c r="R384" s="2" t="s">
        <v>2279</v>
      </c>
      <c r="S384" s="31" t="s">
        <v>2280</v>
      </c>
      <c r="T384" s="2">
        <v>15</v>
      </c>
      <c r="U384" s="31" t="s">
        <v>1204</v>
      </c>
      <c r="V384" s="31" t="s">
        <v>1205</v>
      </c>
      <c r="W384" s="2">
        <v>100</v>
      </c>
      <c r="X384" s="31" t="s">
        <v>2281</v>
      </c>
      <c r="Y384" s="34" t="s">
        <v>14</v>
      </c>
      <c r="Z384" s="34" t="s">
        <v>252</v>
      </c>
      <c r="AA384" s="34" t="s">
        <v>274</v>
      </c>
      <c r="AB384" s="34" t="s">
        <v>89</v>
      </c>
      <c r="AC384" s="2">
        <v>192</v>
      </c>
      <c r="AD384" s="31" t="s">
        <v>2331</v>
      </c>
      <c r="AE384" s="31">
        <v>15</v>
      </c>
      <c r="AF384" s="2"/>
      <c r="AG384" s="26"/>
      <c r="AH384" s="54">
        <v>19820228</v>
      </c>
      <c r="AI384" s="54">
        <v>19820228</v>
      </c>
      <c r="AJ384" s="72" t="s">
        <v>1425</v>
      </c>
      <c r="AK384" s="20"/>
      <c r="AL384" s="160"/>
      <c r="AM384" s="90" t="s">
        <v>1414</v>
      </c>
      <c r="AN384" s="90" t="s">
        <v>1414</v>
      </c>
      <c r="AO384" s="95" t="s">
        <v>1414</v>
      </c>
      <c r="AP384" s="37">
        <v>1</v>
      </c>
      <c r="AQ384" s="90" t="s">
        <v>1414</v>
      </c>
      <c r="AR384" s="126" t="s">
        <v>1414</v>
      </c>
      <c r="AS384" s="37"/>
      <c r="AT384" s="90">
        <v>0</v>
      </c>
      <c r="AU384" s="90">
        <v>0</v>
      </c>
      <c r="AV384" s="34" t="s">
        <v>265</v>
      </c>
      <c r="AW384" s="34" t="s">
        <v>20</v>
      </c>
      <c r="AX384" s="34" t="s">
        <v>1126</v>
      </c>
      <c r="AY384" s="34" t="s">
        <v>499</v>
      </c>
      <c r="AZ384" s="34" t="s">
        <v>530</v>
      </c>
      <c r="BA384" s="212"/>
      <c r="BB384" s="212"/>
      <c r="BC384" s="212"/>
      <c r="BD384" s="34"/>
      <c r="BE384" s="34"/>
      <c r="BF384" s="20"/>
      <c r="BG384" s="20"/>
      <c r="BH384" s="20"/>
      <c r="BI384" s="20"/>
      <c r="BJ384" s="20"/>
    </row>
    <row r="385" spans="2:62" ht="24" customHeight="1">
      <c r="B385" s="5"/>
      <c r="C385" s="6"/>
      <c r="D385" s="17"/>
      <c r="E385" s="2"/>
      <c r="F385" s="34" t="s">
        <v>1313</v>
      </c>
      <c r="G385" s="34" t="s">
        <v>277</v>
      </c>
      <c r="H385" s="2"/>
      <c r="I385" s="2"/>
      <c r="J385" s="2" t="s">
        <v>2332</v>
      </c>
      <c r="K385" s="2" t="s">
        <v>2333</v>
      </c>
      <c r="L385" s="2">
        <v>24</v>
      </c>
      <c r="M385" s="31">
        <v>3210225</v>
      </c>
      <c r="N385" s="31" t="s">
        <v>1207</v>
      </c>
      <c r="O385" s="31" t="s">
        <v>1208</v>
      </c>
      <c r="P385" s="31" t="s">
        <v>1253</v>
      </c>
      <c r="Q385" s="31" t="s">
        <v>1254</v>
      </c>
      <c r="R385" s="2" t="s">
        <v>2279</v>
      </c>
      <c r="S385" s="31" t="s">
        <v>2280</v>
      </c>
      <c r="T385" s="2">
        <v>15</v>
      </c>
      <c r="U385" s="31" t="s">
        <v>1204</v>
      </c>
      <c r="V385" s="31" t="s">
        <v>1205</v>
      </c>
      <c r="W385" s="2">
        <v>100</v>
      </c>
      <c r="X385" s="31" t="s">
        <v>2281</v>
      </c>
      <c r="Y385" s="34" t="s">
        <v>14</v>
      </c>
      <c r="Z385" s="34" t="s">
        <v>252</v>
      </c>
      <c r="AA385" s="34" t="s">
        <v>274</v>
      </c>
      <c r="AB385" s="34" t="s">
        <v>89</v>
      </c>
      <c r="AC385" s="2">
        <v>234</v>
      </c>
      <c r="AD385" s="31" t="s">
        <v>2334</v>
      </c>
      <c r="AE385" s="31">
        <v>50</v>
      </c>
      <c r="AF385" s="2"/>
      <c r="AG385" s="26"/>
      <c r="AH385" s="54">
        <v>19820228</v>
      </c>
      <c r="AI385" s="54">
        <v>19820228</v>
      </c>
      <c r="AJ385" s="72" t="s">
        <v>1425</v>
      </c>
      <c r="AK385" s="20"/>
      <c r="AL385" s="160">
        <v>34</v>
      </c>
      <c r="AM385" s="90" t="s">
        <v>2318</v>
      </c>
      <c r="AN385" s="90">
        <v>1</v>
      </c>
      <c r="AO385" s="95">
        <v>230000</v>
      </c>
      <c r="AP385" s="37">
        <v>52.5</v>
      </c>
      <c r="AQ385" s="90" t="s">
        <v>1480</v>
      </c>
      <c r="AR385" s="126">
        <v>12075000</v>
      </c>
      <c r="AS385" s="37"/>
      <c r="AT385" s="90">
        <v>12075000</v>
      </c>
      <c r="AU385" s="90">
        <v>12075000</v>
      </c>
      <c r="AV385" s="34" t="s">
        <v>265</v>
      </c>
      <c r="AW385" s="34" t="s">
        <v>20</v>
      </c>
      <c r="AX385" s="34" t="s">
        <v>1126</v>
      </c>
      <c r="AY385" s="34" t="s">
        <v>499</v>
      </c>
      <c r="AZ385" s="34" t="s">
        <v>530</v>
      </c>
      <c r="BA385" s="212"/>
      <c r="BB385" s="212"/>
      <c r="BC385" s="212"/>
      <c r="BD385" s="34"/>
      <c r="BE385" s="34"/>
      <c r="BF385" s="20"/>
      <c r="BG385" s="20"/>
      <c r="BH385" s="20"/>
      <c r="BI385" s="20"/>
      <c r="BJ385" s="20"/>
    </row>
    <row r="386" spans="2:62" ht="24" customHeight="1">
      <c r="B386" s="5"/>
      <c r="C386" s="6"/>
      <c r="D386" s="17"/>
      <c r="E386" s="2"/>
      <c r="F386" s="34" t="s">
        <v>1313</v>
      </c>
      <c r="G386" s="34" t="s">
        <v>277</v>
      </c>
      <c r="H386" s="2"/>
      <c r="I386" s="2"/>
      <c r="J386" s="2" t="s">
        <v>2335</v>
      </c>
      <c r="K386" s="2" t="s">
        <v>2336</v>
      </c>
      <c r="L386" s="2">
        <v>24</v>
      </c>
      <c r="M386" s="31">
        <v>3210225</v>
      </c>
      <c r="N386" s="31" t="s">
        <v>1207</v>
      </c>
      <c r="O386" s="31" t="s">
        <v>1208</v>
      </c>
      <c r="P386" s="31" t="s">
        <v>1253</v>
      </c>
      <c r="Q386" s="31" t="s">
        <v>1254</v>
      </c>
      <c r="R386" s="2" t="s">
        <v>2279</v>
      </c>
      <c r="S386" s="31" t="s">
        <v>2280</v>
      </c>
      <c r="T386" s="2">
        <v>15</v>
      </c>
      <c r="U386" s="31" t="s">
        <v>1204</v>
      </c>
      <c r="V386" s="31" t="s">
        <v>1205</v>
      </c>
      <c r="W386" s="2">
        <v>100</v>
      </c>
      <c r="X386" s="31" t="s">
        <v>2281</v>
      </c>
      <c r="Y386" s="34" t="s">
        <v>14</v>
      </c>
      <c r="Z386" s="34" t="s">
        <v>252</v>
      </c>
      <c r="AA386" s="34" t="s">
        <v>274</v>
      </c>
      <c r="AB386" s="34" t="s">
        <v>89</v>
      </c>
      <c r="AC386" s="2">
        <v>234</v>
      </c>
      <c r="AD386" s="31" t="s">
        <v>2334</v>
      </c>
      <c r="AE386" s="31">
        <v>50</v>
      </c>
      <c r="AF386" s="2"/>
      <c r="AG386" s="26"/>
      <c r="AH386" s="54">
        <v>19820228</v>
      </c>
      <c r="AI386" s="54">
        <v>19820228</v>
      </c>
      <c r="AJ386" s="72" t="s">
        <v>1425</v>
      </c>
      <c r="AK386" s="20"/>
      <c r="AL386" s="160">
        <v>34</v>
      </c>
      <c r="AM386" s="90" t="s">
        <v>2318</v>
      </c>
      <c r="AN386" s="90">
        <v>1</v>
      </c>
      <c r="AO386" s="95">
        <v>230000</v>
      </c>
      <c r="AP386" s="37">
        <v>8</v>
      </c>
      <c r="AQ386" s="90" t="s">
        <v>1480</v>
      </c>
      <c r="AR386" s="126">
        <v>1840000</v>
      </c>
      <c r="AS386" s="37"/>
      <c r="AT386" s="90">
        <v>1840000</v>
      </c>
      <c r="AU386" s="90">
        <v>1840000</v>
      </c>
      <c r="AV386" s="34" t="s">
        <v>265</v>
      </c>
      <c r="AW386" s="34" t="s">
        <v>20</v>
      </c>
      <c r="AX386" s="34" t="s">
        <v>1126</v>
      </c>
      <c r="AY386" s="34" t="s">
        <v>499</v>
      </c>
      <c r="AZ386" s="34" t="s">
        <v>530</v>
      </c>
      <c r="BA386" s="212"/>
      <c r="BB386" s="212"/>
      <c r="BC386" s="212"/>
      <c r="BD386" s="34"/>
      <c r="BE386" s="34"/>
      <c r="BF386" s="20"/>
      <c r="BG386" s="20"/>
      <c r="BH386" s="20"/>
      <c r="BI386" s="20"/>
      <c r="BJ386" s="20"/>
    </row>
    <row r="387" spans="2:62" ht="24" customHeight="1">
      <c r="B387" s="5"/>
      <c r="C387" s="6"/>
      <c r="D387" s="17"/>
      <c r="E387" s="2"/>
      <c r="F387" s="34" t="s">
        <v>1313</v>
      </c>
      <c r="G387" s="34" t="s">
        <v>277</v>
      </c>
      <c r="H387" s="2"/>
      <c r="I387" s="2"/>
      <c r="J387" s="2" t="s">
        <v>2337</v>
      </c>
      <c r="K387" s="2" t="s">
        <v>2338</v>
      </c>
      <c r="L387" s="2">
        <v>24</v>
      </c>
      <c r="M387" s="31">
        <v>3210225</v>
      </c>
      <c r="N387" s="31" t="s">
        <v>1207</v>
      </c>
      <c r="O387" s="31" t="s">
        <v>1208</v>
      </c>
      <c r="P387" s="31" t="s">
        <v>1253</v>
      </c>
      <c r="Q387" s="31" t="s">
        <v>1254</v>
      </c>
      <c r="R387" s="2" t="s">
        <v>2279</v>
      </c>
      <c r="S387" s="31" t="s">
        <v>2280</v>
      </c>
      <c r="T387" s="2">
        <v>15</v>
      </c>
      <c r="U387" s="31" t="s">
        <v>1204</v>
      </c>
      <c r="V387" s="31" t="s">
        <v>1205</v>
      </c>
      <c r="W387" s="2">
        <v>100</v>
      </c>
      <c r="X387" s="31" t="s">
        <v>2281</v>
      </c>
      <c r="Y387" s="34" t="s">
        <v>14</v>
      </c>
      <c r="Z387" s="34" t="s">
        <v>252</v>
      </c>
      <c r="AA387" s="34" t="s">
        <v>274</v>
      </c>
      <c r="AB387" s="34" t="s">
        <v>89</v>
      </c>
      <c r="AC387" s="2">
        <v>83</v>
      </c>
      <c r="AD387" s="31" t="s">
        <v>2339</v>
      </c>
      <c r="AE387" s="31">
        <v>8</v>
      </c>
      <c r="AF387" s="2"/>
      <c r="AG387" s="26"/>
      <c r="AH387" s="54">
        <v>19820228</v>
      </c>
      <c r="AI387" s="54">
        <v>19820228</v>
      </c>
      <c r="AJ387" s="72" t="s">
        <v>1425</v>
      </c>
      <c r="AK387" s="20"/>
      <c r="AL387" s="160"/>
      <c r="AM387" s="90" t="s">
        <v>1414</v>
      </c>
      <c r="AN387" s="90" t="s">
        <v>1414</v>
      </c>
      <c r="AO387" s="95" t="s">
        <v>1414</v>
      </c>
      <c r="AP387" s="37">
        <v>1</v>
      </c>
      <c r="AQ387" s="90" t="s">
        <v>1414</v>
      </c>
      <c r="AR387" s="126" t="s">
        <v>1414</v>
      </c>
      <c r="AS387" s="37"/>
      <c r="AT387" s="90">
        <v>0</v>
      </c>
      <c r="AU387" s="90">
        <v>0</v>
      </c>
      <c r="AV387" s="34" t="s">
        <v>265</v>
      </c>
      <c r="AW387" s="34" t="s">
        <v>20</v>
      </c>
      <c r="AX387" s="34" t="s">
        <v>1126</v>
      </c>
      <c r="AY387" s="34" t="s">
        <v>499</v>
      </c>
      <c r="AZ387" s="34" t="s">
        <v>530</v>
      </c>
      <c r="BA387" s="212"/>
      <c r="BB387" s="212"/>
      <c r="BC387" s="212"/>
      <c r="BD387" s="34"/>
      <c r="BE387" s="34"/>
      <c r="BF387" s="20"/>
      <c r="BG387" s="20"/>
      <c r="BH387" s="20"/>
      <c r="BI387" s="20"/>
      <c r="BJ387" s="20"/>
    </row>
    <row r="388" spans="2:62" ht="24" customHeight="1">
      <c r="B388" s="5"/>
      <c r="C388" s="6"/>
      <c r="D388" s="17"/>
      <c r="E388" s="2"/>
      <c r="F388" s="34" t="s">
        <v>1313</v>
      </c>
      <c r="G388" s="34" t="s">
        <v>277</v>
      </c>
      <c r="H388" s="2"/>
      <c r="I388" s="2"/>
      <c r="J388" s="2" t="s">
        <v>2340</v>
      </c>
      <c r="K388" s="2" t="s">
        <v>2341</v>
      </c>
      <c r="L388" s="2">
        <v>24</v>
      </c>
      <c r="M388" s="31">
        <v>3210225</v>
      </c>
      <c r="N388" s="31" t="s">
        <v>1207</v>
      </c>
      <c r="O388" s="31" t="s">
        <v>1208</v>
      </c>
      <c r="P388" s="31" t="s">
        <v>1253</v>
      </c>
      <c r="Q388" s="31" t="s">
        <v>1254</v>
      </c>
      <c r="R388" s="2" t="s">
        <v>2279</v>
      </c>
      <c r="S388" s="31" t="s">
        <v>2280</v>
      </c>
      <c r="T388" s="2">
        <v>15</v>
      </c>
      <c r="U388" s="31" t="s">
        <v>1204</v>
      </c>
      <c r="V388" s="31" t="s">
        <v>1205</v>
      </c>
      <c r="W388" s="2">
        <v>100</v>
      </c>
      <c r="X388" s="31" t="s">
        <v>2281</v>
      </c>
      <c r="Y388" s="34" t="s">
        <v>14</v>
      </c>
      <c r="Z388" s="34" t="s">
        <v>252</v>
      </c>
      <c r="AA388" s="34" t="s">
        <v>274</v>
      </c>
      <c r="AB388" s="34" t="s">
        <v>89</v>
      </c>
      <c r="AC388" s="2">
        <v>331</v>
      </c>
      <c r="AD388" s="31" t="s">
        <v>2342</v>
      </c>
      <c r="AE388" s="31">
        <v>6</v>
      </c>
      <c r="AF388" s="2"/>
      <c r="AG388" s="26"/>
      <c r="AH388" s="54">
        <v>20140925</v>
      </c>
      <c r="AI388" s="54">
        <v>20140925</v>
      </c>
      <c r="AJ388" s="72" t="s">
        <v>1413</v>
      </c>
      <c r="AK388" s="20">
        <v>39268800</v>
      </c>
      <c r="AL388" s="160"/>
      <c r="AM388" s="90" t="s">
        <v>1414</v>
      </c>
      <c r="AN388" s="90" t="s">
        <v>1414</v>
      </c>
      <c r="AO388" s="95" t="s">
        <v>1414</v>
      </c>
      <c r="AP388" s="37">
        <v>1</v>
      </c>
      <c r="AQ388" s="90" t="s">
        <v>1414</v>
      </c>
      <c r="AR388" s="126" t="s">
        <v>1414</v>
      </c>
      <c r="AS388" s="37"/>
      <c r="AT388" s="90">
        <v>0</v>
      </c>
      <c r="AU388" s="90">
        <v>39268800</v>
      </c>
      <c r="AV388" s="34" t="s">
        <v>265</v>
      </c>
      <c r="AW388" s="34" t="s">
        <v>20</v>
      </c>
      <c r="AX388" s="34" t="s">
        <v>1126</v>
      </c>
      <c r="AY388" s="34" t="s">
        <v>499</v>
      </c>
      <c r="AZ388" s="34" t="s">
        <v>530</v>
      </c>
      <c r="BA388" s="212"/>
      <c r="BB388" s="212"/>
      <c r="BC388" s="212"/>
      <c r="BD388" s="34"/>
      <c r="BE388" s="34"/>
      <c r="BF388" s="20"/>
      <c r="BG388" s="20"/>
      <c r="BH388" s="20"/>
      <c r="BI388" s="20"/>
      <c r="BJ388" s="20"/>
    </row>
    <row r="389" spans="2:62" ht="24" customHeight="1">
      <c r="B389" s="5"/>
      <c r="C389" s="6"/>
      <c r="D389" s="17"/>
      <c r="E389" s="2"/>
      <c r="F389" s="34" t="s">
        <v>1313</v>
      </c>
      <c r="G389" s="34" t="s">
        <v>277</v>
      </c>
      <c r="H389" s="2"/>
      <c r="I389" s="2"/>
      <c r="J389" s="2" t="s">
        <v>2343</v>
      </c>
      <c r="K389" s="2" t="s">
        <v>2344</v>
      </c>
      <c r="L389" s="2">
        <v>24</v>
      </c>
      <c r="M389" s="31">
        <v>3210225</v>
      </c>
      <c r="N389" s="31" t="s">
        <v>1207</v>
      </c>
      <c r="O389" s="31" t="s">
        <v>1208</v>
      </c>
      <c r="P389" s="31" t="s">
        <v>1253</v>
      </c>
      <c r="Q389" s="31" t="s">
        <v>1254</v>
      </c>
      <c r="R389" s="2" t="s">
        <v>2279</v>
      </c>
      <c r="S389" s="31" t="s">
        <v>2280</v>
      </c>
      <c r="T389" s="2">
        <v>15</v>
      </c>
      <c r="U389" s="31" t="s">
        <v>1204</v>
      </c>
      <c r="V389" s="31" t="s">
        <v>1205</v>
      </c>
      <c r="W389" s="2">
        <v>100</v>
      </c>
      <c r="X389" s="31" t="s">
        <v>2281</v>
      </c>
      <c r="Y389" s="34" t="s">
        <v>14</v>
      </c>
      <c r="Z389" s="34" t="s">
        <v>252</v>
      </c>
      <c r="AA389" s="34" t="s">
        <v>274</v>
      </c>
      <c r="AB389" s="34" t="s">
        <v>89</v>
      </c>
      <c r="AC389" s="2">
        <v>164</v>
      </c>
      <c r="AD389" s="31" t="s">
        <v>2345</v>
      </c>
      <c r="AE389" s="31">
        <v>10</v>
      </c>
      <c r="AF389" s="2"/>
      <c r="AG389" s="26"/>
      <c r="AH389" s="54">
        <v>18870401</v>
      </c>
      <c r="AI389" s="54">
        <v>18870401</v>
      </c>
      <c r="AJ389" s="72" t="s">
        <v>1425</v>
      </c>
      <c r="AK389" s="20"/>
      <c r="AL389" s="160"/>
      <c r="AM389" s="90" t="s">
        <v>1414</v>
      </c>
      <c r="AN389" s="90" t="s">
        <v>1414</v>
      </c>
      <c r="AO389" s="95" t="s">
        <v>1414</v>
      </c>
      <c r="AP389" s="37">
        <v>1</v>
      </c>
      <c r="AQ389" s="90" t="s">
        <v>1414</v>
      </c>
      <c r="AR389" s="126" t="s">
        <v>1414</v>
      </c>
      <c r="AS389" s="37"/>
      <c r="AT389" s="90">
        <v>0</v>
      </c>
      <c r="AU389" s="90">
        <v>0</v>
      </c>
      <c r="AV389" s="34" t="s">
        <v>265</v>
      </c>
      <c r="AW389" s="34" t="s">
        <v>20</v>
      </c>
      <c r="AX389" s="34" t="s">
        <v>1126</v>
      </c>
      <c r="AY389" s="34" t="s">
        <v>499</v>
      </c>
      <c r="AZ389" s="34" t="s">
        <v>530</v>
      </c>
      <c r="BA389" s="212"/>
      <c r="BB389" s="212"/>
      <c r="BC389" s="212"/>
      <c r="BD389" s="34"/>
      <c r="BE389" s="34"/>
      <c r="BF389" s="20"/>
      <c r="BG389" s="20"/>
      <c r="BH389" s="20"/>
      <c r="BI389" s="20"/>
      <c r="BJ389" s="20"/>
    </row>
    <row r="390" spans="2:62" ht="24" customHeight="1">
      <c r="B390" s="5"/>
      <c r="C390" s="6"/>
      <c r="D390" s="17"/>
      <c r="E390" s="2"/>
      <c r="F390" s="34" t="s">
        <v>1313</v>
      </c>
      <c r="G390" s="34" t="s">
        <v>277</v>
      </c>
      <c r="H390" s="2"/>
      <c r="I390" s="2"/>
      <c r="J390" s="2" t="s">
        <v>2734</v>
      </c>
      <c r="K390" s="2" t="s">
        <v>2346</v>
      </c>
      <c r="L390" s="2">
        <v>24</v>
      </c>
      <c r="M390" s="31">
        <v>3210225</v>
      </c>
      <c r="N390" s="31" t="s">
        <v>1207</v>
      </c>
      <c r="O390" s="31" t="s">
        <v>1208</v>
      </c>
      <c r="P390" s="31" t="s">
        <v>1253</v>
      </c>
      <c r="Q390" s="31" t="s">
        <v>1254</v>
      </c>
      <c r="R390" s="2" t="s">
        <v>2279</v>
      </c>
      <c r="S390" s="31" t="s">
        <v>2280</v>
      </c>
      <c r="T390" s="2">
        <v>15</v>
      </c>
      <c r="U390" s="31" t="s">
        <v>1204</v>
      </c>
      <c r="V390" s="31" t="s">
        <v>1205</v>
      </c>
      <c r="W390" s="2">
        <v>100</v>
      </c>
      <c r="X390" s="31" t="s">
        <v>2281</v>
      </c>
      <c r="Y390" s="34" t="s">
        <v>14</v>
      </c>
      <c r="Z390" s="34" t="s">
        <v>252</v>
      </c>
      <c r="AA390" s="34" t="s">
        <v>274</v>
      </c>
      <c r="AB390" s="34" t="s">
        <v>89</v>
      </c>
      <c r="AC390" s="2">
        <v>34</v>
      </c>
      <c r="AD390" s="31" t="s">
        <v>2347</v>
      </c>
      <c r="AE390" s="31">
        <v>25</v>
      </c>
      <c r="AF390" s="2"/>
      <c r="AG390" s="26"/>
      <c r="AH390" s="54">
        <v>19640401</v>
      </c>
      <c r="AI390" s="54">
        <v>19640401</v>
      </c>
      <c r="AJ390" s="72" t="s">
        <v>1425</v>
      </c>
      <c r="AK390" s="20"/>
      <c r="AL390" s="160">
        <v>36</v>
      </c>
      <c r="AM390" s="90" t="s">
        <v>2318</v>
      </c>
      <c r="AN390" s="90">
        <v>1</v>
      </c>
      <c r="AO390" s="95">
        <v>17820</v>
      </c>
      <c r="AP390" s="37">
        <v>718</v>
      </c>
      <c r="AQ390" s="90" t="s">
        <v>2211</v>
      </c>
      <c r="AR390" s="126">
        <v>12794760</v>
      </c>
      <c r="AS390" s="37"/>
      <c r="AT390" s="90">
        <v>12794760</v>
      </c>
      <c r="AU390" s="90">
        <v>12794760</v>
      </c>
      <c r="AV390" s="34" t="s">
        <v>265</v>
      </c>
      <c r="AW390" s="34" t="s">
        <v>20</v>
      </c>
      <c r="AX390" s="34" t="s">
        <v>1126</v>
      </c>
      <c r="AY390" s="34" t="s">
        <v>499</v>
      </c>
      <c r="AZ390" s="34" t="s">
        <v>530</v>
      </c>
      <c r="BA390" s="212"/>
      <c r="BB390" s="212"/>
      <c r="BC390" s="212"/>
      <c r="BD390" s="34"/>
      <c r="BE390" s="34"/>
      <c r="BF390" s="20"/>
      <c r="BG390" s="20"/>
      <c r="BH390" s="20"/>
      <c r="BI390" s="20"/>
      <c r="BJ390" s="20"/>
    </row>
    <row r="391" spans="2:62" ht="24" customHeight="1">
      <c r="B391" s="5"/>
      <c r="C391" s="6"/>
      <c r="D391" s="17"/>
      <c r="E391" s="2"/>
      <c r="F391" s="34" t="s">
        <v>1313</v>
      </c>
      <c r="G391" s="34" t="s">
        <v>277</v>
      </c>
      <c r="H391" s="2"/>
      <c r="I391" s="2"/>
      <c r="J391" s="2" t="s">
        <v>2348</v>
      </c>
      <c r="K391" s="2" t="s">
        <v>2349</v>
      </c>
      <c r="L391" s="2">
        <v>24</v>
      </c>
      <c r="M391" s="31">
        <v>3210225</v>
      </c>
      <c r="N391" s="31" t="s">
        <v>1207</v>
      </c>
      <c r="O391" s="31" t="s">
        <v>1208</v>
      </c>
      <c r="P391" s="31" t="s">
        <v>1253</v>
      </c>
      <c r="Q391" s="31" t="s">
        <v>1254</v>
      </c>
      <c r="R391" s="2" t="s">
        <v>2279</v>
      </c>
      <c r="S391" s="31" t="s">
        <v>2280</v>
      </c>
      <c r="T391" s="2">
        <v>15</v>
      </c>
      <c r="U391" s="31" t="s">
        <v>1204</v>
      </c>
      <c r="V391" s="31" t="s">
        <v>1205</v>
      </c>
      <c r="W391" s="2">
        <v>100</v>
      </c>
      <c r="X391" s="31" t="s">
        <v>2281</v>
      </c>
      <c r="Y391" s="34" t="s">
        <v>14</v>
      </c>
      <c r="Z391" s="34" t="s">
        <v>252</v>
      </c>
      <c r="AA391" s="34" t="s">
        <v>274</v>
      </c>
      <c r="AB391" s="34" t="s">
        <v>89</v>
      </c>
      <c r="AC391" s="2">
        <v>331</v>
      </c>
      <c r="AD391" s="31" t="s">
        <v>2342</v>
      </c>
      <c r="AE391" s="31">
        <v>6</v>
      </c>
      <c r="AF391" s="2"/>
      <c r="AG391" s="26"/>
      <c r="AH391" s="54">
        <v>20130930</v>
      </c>
      <c r="AI391" s="54">
        <v>20130930</v>
      </c>
      <c r="AJ391" s="72" t="s">
        <v>1413</v>
      </c>
      <c r="AK391" s="20">
        <v>3244500</v>
      </c>
      <c r="AL391" s="160"/>
      <c r="AM391" s="90" t="s">
        <v>1414</v>
      </c>
      <c r="AN391" s="90" t="s">
        <v>1414</v>
      </c>
      <c r="AO391" s="95" t="s">
        <v>1414</v>
      </c>
      <c r="AP391" s="37">
        <v>1</v>
      </c>
      <c r="AQ391" s="90" t="s">
        <v>1414</v>
      </c>
      <c r="AR391" s="126" t="s">
        <v>1414</v>
      </c>
      <c r="AS391" s="37"/>
      <c r="AT391" s="90">
        <v>0</v>
      </c>
      <c r="AU391" s="90">
        <v>3244500</v>
      </c>
      <c r="AV391" s="34" t="s">
        <v>265</v>
      </c>
      <c r="AW391" s="34" t="s">
        <v>20</v>
      </c>
      <c r="AX391" s="34" t="s">
        <v>1126</v>
      </c>
      <c r="AY391" s="34" t="s">
        <v>499</v>
      </c>
      <c r="AZ391" s="34" t="s">
        <v>530</v>
      </c>
      <c r="BA391" s="212"/>
      <c r="BB391" s="212"/>
      <c r="BC391" s="212"/>
      <c r="BD391" s="34"/>
      <c r="BE391" s="34"/>
      <c r="BF391" s="20"/>
      <c r="BG391" s="20"/>
      <c r="BH391" s="20"/>
      <c r="BI391" s="20"/>
      <c r="BJ391" s="20"/>
    </row>
    <row r="392" spans="2:62" ht="24" customHeight="1">
      <c r="B392" s="5"/>
      <c r="C392" s="6"/>
      <c r="D392" s="17"/>
      <c r="E392" s="2"/>
      <c r="F392" s="34" t="s">
        <v>1313</v>
      </c>
      <c r="G392" s="34" t="s">
        <v>277</v>
      </c>
      <c r="H392" s="2"/>
      <c r="I392" s="2"/>
      <c r="J392" s="2" t="s">
        <v>2350</v>
      </c>
      <c r="K392" s="2" t="s">
        <v>2351</v>
      </c>
      <c r="L392" s="2">
        <v>24</v>
      </c>
      <c r="M392" s="31">
        <v>3210225</v>
      </c>
      <c r="N392" s="31" t="s">
        <v>1207</v>
      </c>
      <c r="O392" s="31" t="s">
        <v>1208</v>
      </c>
      <c r="P392" s="31" t="s">
        <v>1253</v>
      </c>
      <c r="Q392" s="31" t="s">
        <v>1254</v>
      </c>
      <c r="R392" s="2" t="s">
        <v>2279</v>
      </c>
      <c r="S392" s="31" t="s">
        <v>2280</v>
      </c>
      <c r="T392" s="2">
        <v>15</v>
      </c>
      <c r="U392" s="31" t="s">
        <v>1204</v>
      </c>
      <c r="V392" s="31" t="s">
        <v>1205</v>
      </c>
      <c r="W392" s="2">
        <v>100</v>
      </c>
      <c r="X392" s="31" t="s">
        <v>2281</v>
      </c>
      <c r="Y392" s="34" t="s">
        <v>14</v>
      </c>
      <c r="Z392" s="34" t="s">
        <v>252</v>
      </c>
      <c r="AA392" s="34" t="s">
        <v>274</v>
      </c>
      <c r="AB392" s="34" t="s">
        <v>89</v>
      </c>
      <c r="AC392" s="2">
        <v>234</v>
      </c>
      <c r="AD392" s="31" t="s">
        <v>2334</v>
      </c>
      <c r="AE392" s="31">
        <v>50</v>
      </c>
      <c r="AF392" s="2"/>
      <c r="AG392" s="26"/>
      <c r="AH392" s="54">
        <v>20120228</v>
      </c>
      <c r="AI392" s="54">
        <v>20120228</v>
      </c>
      <c r="AJ392" s="72" t="s">
        <v>1413</v>
      </c>
      <c r="AK392" s="20">
        <v>32760000</v>
      </c>
      <c r="AL392" s="160"/>
      <c r="AM392" s="90" t="s">
        <v>1414</v>
      </c>
      <c r="AN392" s="90" t="s">
        <v>1414</v>
      </c>
      <c r="AO392" s="95" t="s">
        <v>1414</v>
      </c>
      <c r="AP392" s="37">
        <v>1</v>
      </c>
      <c r="AQ392" s="90" t="s">
        <v>1414</v>
      </c>
      <c r="AR392" s="126" t="s">
        <v>1414</v>
      </c>
      <c r="AS392" s="37"/>
      <c r="AT392" s="90">
        <v>0</v>
      </c>
      <c r="AU392" s="90">
        <v>32760000</v>
      </c>
      <c r="AV392" s="34" t="s">
        <v>265</v>
      </c>
      <c r="AW392" s="34" t="s">
        <v>20</v>
      </c>
      <c r="AX392" s="34" t="s">
        <v>1126</v>
      </c>
      <c r="AY392" s="34" t="s">
        <v>499</v>
      </c>
      <c r="AZ392" s="34" t="s">
        <v>530</v>
      </c>
      <c r="BA392" s="212"/>
      <c r="BB392" s="212"/>
      <c r="BC392" s="212"/>
      <c r="BD392" s="34"/>
      <c r="BE392" s="34"/>
      <c r="BF392" s="20"/>
      <c r="BG392" s="20"/>
      <c r="BH392" s="20"/>
      <c r="BI392" s="20"/>
      <c r="BJ392" s="20"/>
    </row>
    <row r="393" spans="2:62" ht="24" customHeight="1">
      <c r="B393" s="5"/>
      <c r="C393" s="6"/>
      <c r="D393" s="17"/>
      <c r="E393" s="2"/>
      <c r="F393" s="34" t="s">
        <v>1313</v>
      </c>
      <c r="G393" s="34" t="s">
        <v>277</v>
      </c>
      <c r="H393" s="2"/>
      <c r="I393" s="2"/>
      <c r="J393" s="2" t="s">
        <v>2352</v>
      </c>
      <c r="K393" s="2" t="s">
        <v>2353</v>
      </c>
      <c r="L393" s="2">
        <v>24</v>
      </c>
      <c r="M393" s="31">
        <v>3210225</v>
      </c>
      <c r="N393" s="31" t="s">
        <v>1207</v>
      </c>
      <c r="O393" s="31" t="s">
        <v>1208</v>
      </c>
      <c r="P393" s="31" t="s">
        <v>1253</v>
      </c>
      <c r="Q393" s="31" t="s">
        <v>1254</v>
      </c>
      <c r="R393" s="2" t="s">
        <v>2279</v>
      </c>
      <c r="S393" s="31" t="s">
        <v>2280</v>
      </c>
      <c r="T393" s="2">
        <v>15</v>
      </c>
      <c r="U393" s="31" t="s">
        <v>1204</v>
      </c>
      <c r="V393" s="31" t="s">
        <v>1205</v>
      </c>
      <c r="W393" s="2">
        <v>100</v>
      </c>
      <c r="X393" s="31" t="s">
        <v>2281</v>
      </c>
      <c r="Y393" s="34" t="s">
        <v>14</v>
      </c>
      <c r="Z393" s="34" t="s">
        <v>252</v>
      </c>
      <c r="AA393" s="34" t="s">
        <v>274</v>
      </c>
      <c r="AB393" s="34" t="s">
        <v>89</v>
      </c>
      <c r="AC393" s="2">
        <v>76</v>
      </c>
      <c r="AD393" s="31" t="s">
        <v>2326</v>
      </c>
      <c r="AE393" s="31">
        <v>6</v>
      </c>
      <c r="AF393" s="2"/>
      <c r="AG393" s="26"/>
      <c r="AH393" s="54">
        <v>19820228</v>
      </c>
      <c r="AI393" s="54">
        <v>19820228</v>
      </c>
      <c r="AJ393" s="72" t="s">
        <v>1425</v>
      </c>
      <c r="AK393" s="20"/>
      <c r="AL393" s="160"/>
      <c r="AM393" s="90" t="s">
        <v>1414</v>
      </c>
      <c r="AN393" s="90" t="s">
        <v>1414</v>
      </c>
      <c r="AO393" s="95" t="s">
        <v>1414</v>
      </c>
      <c r="AP393" s="37">
        <v>1</v>
      </c>
      <c r="AQ393" s="90" t="s">
        <v>1414</v>
      </c>
      <c r="AR393" s="126" t="s">
        <v>1414</v>
      </c>
      <c r="AS393" s="37"/>
      <c r="AT393" s="90">
        <v>0</v>
      </c>
      <c r="AU393" s="90">
        <v>0</v>
      </c>
      <c r="AV393" s="34" t="s">
        <v>265</v>
      </c>
      <c r="AW393" s="34" t="s">
        <v>20</v>
      </c>
      <c r="AX393" s="34" t="s">
        <v>1126</v>
      </c>
      <c r="AY393" s="34" t="s">
        <v>499</v>
      </c>
      <c r="AZ393" s="34"/>
      <c r="BA393" s="212"/>
      <c r="BB393" s="212"/>
      <c r="BC393" s="212"/>
      <c r="BD393" s="34"/>
      <c r="BE393" s="34"/>
      <c r="BF393" s="20"/>
      <c r="BG393" s="20"/>
      <c r="BH393" s="20"/>
      <c r="BI393" s="20"/>
      <c r="BJ393" s="20"/>
    </row>
    <row r="394" spans="2:62" ht="24" customHeight="1">
      <c r="B394" s="5"/>
      <c r="C394" s="6"/>
      <c r="D394" s="17"/>
      <c r="E394" s="2"/>
      <c r="F394" s="34" t="s">
        <v>1313</v>
      </c>
      <c r="G394" s="34" t="s">
        <v>277</v>
      </c>
      <c r="H394" s="2"/>
      <c r="I394" s="2"/>
      <c r="J394" s="2" t="s">
        <v>2354</v>
      </c>
      <c r="K394" s="2" t="s">
        <v>2355</v>
      </c>
      <c r="L394" s="2">
        <v>24</v>
      </c>
      <c r="M394" s="31">
        <v>3210225</v>
      </c>
      <c r="N394" s="31" t="s">
        <v>1207</v>
      </c>
      <c r="O394" s="31" t="s">
        <v>1208</v>
      </c>
      <c r="P394" s="31" t="s">
        <v>1253</v>
      </c>
      <c r="Q394" s="31" t="s">
        <v>1254</v>
      </c>
      <c r="R394" s="2" t="s">
        <v>2279</v>
      </c>
      <c r="S394" s="31" t="s">
        <v>2280</v>
      </c>
      <c r="T394" s="2">
        <v>15</v>
      </c>
      <c r="U394" s="31" t="s">
        <v>1204</v>
      </c>
      <c r="V394" s="31" t="s">
        <v>1205</v>
      </c>
      <c r="W394" s="2">
        <v>100</v>
      </c>
      <c r="X394" s="31" t="s">
        <v>2281</v>
      </c>
      <c r="Y394" s="34" t="s">
        <v>14</v>
      </c>
      <c r="Z394" s="34" t="s">
        <v>252</v>
      </c>
      <c r="AA394" s="34" t="s">
        <v>274</v>
      </c>
      <c r="AB394" s="34" t="s">
        <v>89</v>
      </c>
      <c r="AC394" s="2">
        <v>76</v>
      </c>
      <c r="AD394" s="31" t="s">
        <v>2326</v>
      </c>
      <c r="AE394" s="31">
        <v>6</v>
      </c>
      <c r="AF394" s="2"/>
      <c r="AG394" s="26"/>
      <c r="AH394" s="54">
        <v>20100310</v>
      </c>
      <c r="AI394" s="54">
        <v>20100310</v>
      </c>
      <c r="AJ394" s="72" t="s">
        <v>1413</v>
      </c>
      <c r="AK394" s="20">
        <v>2785766</v>
      </c>
      <c r="AL394" s="160"/>
      <c r="AM394" s="90" t="s">
        <v>1414</v>
      </c>
      <c r="AN394" s="90" t="s">
        <v>1414</v>
      </c>
      <c r="AO394" s="95" t="s">
        <v>1414</v>
      </c>
      <c r="AP394" s="37">
        <v>1</v>
      </c>
      <c r="AQ394" s="90" t="s">
        <v>1414</v>
      </c>
      <c r="AR394" s="126" t="s">
        <v>1414</v>
      </c>
      <c r="AS394" s="37"/>
      <c r="AT394" s="90">
        <v>0</v>
      </c>
      <c r="AU394" s="90">
        <v>2785766</v>
      </c>
      <c r="AV394" s="34" t="s">
        <v>265</v>
      </c>
      <c r="AW394" s="34" t="s">
        <v>20</v>
      </c>
      <c r="AX394" s="34" t="s">
        <v>1126</v>
      </c>
      <c r="AY394" s="34" t="s">
        <v>499</v>
      </c>
      <c r="AZ394" s="34"/>
      <c r="BA394" s="212"/>
      <c r="BB394" s="212"/>
      <c r="BC394" s="212"/>
      <c r="BD394" s="34"/>
      <c r="BE394" s="34"/>
      <c r="BF394" s="20"/>
      <c r="BG394" s="20"/>
      <c r="BH394" s="20"/>
      <c r="BI394" s="20"/>
      <c r="BJ394" s="20"/>
    </row>
    <row r="395" spans="2:62" ht="24" customHeight="1">
      <c r="B395" s="5"/>
      <c r="C395" s="6"/>
      <c r="D395" s="17"/>
      <c r="E395" s="2"/>
      <c r="F395" s="34" t="s">
        <v>1313</v>
      </c>
      <c r="G395" s="34" t="s">
        <v>277</v>
      </c>
      <c r="H395" s="2"/>
      <c r="I395" s="2"/>
      <c r="J395" s="2" t="s">
        <v>2356</v>
      </c>
      <c r="K395" s="2" t="s">
        <v>2357</v>
      </c>
      <c r="L395" s="2">
        <v>24</v>
      </c>
      <c r="M395" s="31">
        <v>3210225</v>
      </c>
      <c r="N395" s="31" t="s">
        <v>1207</v>
      </c>
      <c r="O395" s="31" t="s">
        <v>1208</v>
      </c>
      <c r="P395" s="31" t="s">
        <v>1253</v>
      </c>
      <c r="Q395" s="31" t="s">
        <v>1254</v>
      </c>
      <c r="R395" s="2" t="s">
        <v>2279</v>
      </c>
      <c r="S395" s="31" t="s">
        <v>2280</v>
      </c>
      <c r="T395" s="2">
        <v>15</v>
      </c>
      <c r="U395" s="31" t="s">
        <v>1204</v>
      </c>
      <c r="V395" s="31" t="s">
        <v>1205</v>
      </c>
      <c r="W395" s="2">
        <v>100</v>
      </c>
      <c r="X395" s="31" t="s">
        <v>2281</v>
      </c>
      <c r="Y395" s="34" t="s">
        <v>14</v>
      </c>
      <c r="Z395" s="34" t="s">
        <v>252</v>
      </c>
      <c r="AA395" s="34" t="s">
        <v>274</v>
      </c>
      <c r="AB395" s="34" t="s">
        <v>89</v>
      </c>
      <c r="AC395" s="2">
        <v>234</v>
      </c>
      <c r="AD395" s="31" t="s">
        <v>2334</v>
      </c>
      <c r="AE395" s="31">
        <v>50</v>
      </c>
      <c r="AF395" s="2"/>
      <c r="AG395" s="26"/>
      <c r="AH395" s="54">
        <v>19910330</v>
      </c>
      <c r="AI395" s="54">
        <v>19910330</v>
      </c>
      <c r="AJ395" s="72" t="s">
        <v>1413</v>
      </c>
      <c r="AK395" s="20">
        <v>70000000</v>
      </c>
      <c r="AL395" s="160"/>
      <c r="AM395" s="90" t="s">
        <v>1414</v>
      </c>
      <c r="AN395" s="90" t="s">
        <v>1414</v>
      </c>
      <c r="AO395" s="95" t="s">
        <v>1414</v>
      </c>
      <c r="AP395" s="37">
        <v>1</v>
      </c>
      <c r="AQ395" s="90" t="s">
        <v>1414</v>
      </c>
      <c r="AR395" s="126" t="s">
        <v>1414</v>
      </c>
      <c r="AS395" s="37"/>
      <c r="AT395" s="90">
        <v>0</v>
      </c>
      <c r="AU395" s="90">
        <v>70000000</v>
      </c>
      <c r="AV395" s="34" t="s">
        <v>265</v>
      </c>
      <c r="AW395" s="34" t="s">
        <v>20</v>
      </c>
      <c r="AX395" s="34" t="s">
        <v>1126</v>
      </c>
      <c r="AY395" s="34" t="s">
        <v>499</v>
      </c>
      <c r="AZ395" s="34" t="s">
        <v>530</v>
      </c>
      <c r="BA395" s="212"/>
      <c r="BB395" s="212"/>
      <c r="BC395" s="212"/>
      <c r="BD395" s="34"/>
      <c r="BE395" s="34"/>
      <c r="BF395" s="20"/>
      <c r="BG395" s="20"/>
      <c r="BH395" s="20"/>
      <c r="BI395" s="20"/>
      <c r="BJ395" s="20"/>
    </row>
    <row r="396" spans="2:62" ht="24" customHeight="1">
      <c r="B396" s="5"/>
      <c r="C396" s="6"/>
      <c r="D396" s="17"/>
      <c r="E396" s="2"/>
      <c r="F396" s="34" t="s">
        <v>1313</v>
      </c>
      <c r="G396" s="34" t="s">
        <v>277</v>
      </c>
      <c r="H396" s="2"/>
      <c r="I396" s="2"/>
      <c r="J396" s="2" t="s">
        <v>2358</v>
      </c>
      <c r="K396" s="2" t="s">
        <v>2359</v>
      </c>
      <c r="L396" s="2">
        <v>24</v>
      </c>
      <c r="M396" s="31">
        <v>3210225</v>
      </c>
      <c r="N396" s="31" t="s">
        <v>1207</v>
      </c>
      <c r="O396" s="31" t="s">
        <v>1208</v>
      </c>
      <c r="P396" s="31" t="s">
        <v>1253</v>
      </c>
      <c r="Q396" s="31" t="s">
        <v>1254</v>
      </c>
      <c r="R396" s="2" t="s">
        <v>2279</v>
      </c>
      <c r="S396" s="31" t="s">
        <v>2280</v>
      </c>
      <c r="T396" s="2">
        <v>15</v>
      </c>
      <c r="U396" s="31" t="s">
        <v>1204</v>
      </c>
      <c r="V396" s="31" t="s">
        <v>1205</v>
      </c>
      <c r="W396" s="2">
        <v>100</v>
      </c>
      <c r="X396" s="31" t="s">
        <v>2281</v>
      </c>
      <c r="Y396" s="34" t="s">
        <v>14</v>
      </c>
      <c r="Z396" s="34" t="s">
        <v>252</v>
      </c>
      <c r="AA396" s="34" t="s">
        <v>274</v>
      </c>
      <c r="AB396" s="34" t="s">
        <v>89</v>
      </c>
      <c r="AC396" s="2">
        <v>234</v>
      </c>
      <c r="AD396" s="31" t="s">
        <v>2334</v>
      </c>
      <c r="AE396" s="31">
        <v>50</v>
      </c>
      <c r="AF396" s="2"/>
      <c r="AG396" s="26"/>
      <c r="AH396" s="54">
        <v>19971130</v>
      </c>
      <c r="AI396" s="54">
        <v>19971130</v>
      </c>
      <c r="AJ396" s="72" t="s">
        <v>1413</v>
      </c>
      <c r="AK396" s="20">
        <v>386925</v>
      </c>
      <c r="AL396" s="160"/>
      <c r="AM396" s="90" t="s">
        <v>1414</v>
      </c>
      <c r="AN396" s="90" t="s">
        <v>1414</v>
      </c>
      <c r="AO396" s="95" t="s">
        <v>1414</v>
      </c>
      <c r="AP396" s="37">
        <v>1</v>
      </c>
      <c r="AQ396" s="90" t="s">
        <v>1414</v>
      </c>
      <c r="AR396" s="126" t="s">
        <v>1414</v>
      </c>
      <c r="AS396" s="37"/>
      <c r="AT396" s="90">
        <v>0</v>
      </c>
      <c r="AU396" s="90">
        <v>386925</v>
      </c>
      <c r="AV396" s="34" t="s">
        <v>265</v>
      </c>
      <c r="AW396" s="34" t="s">
        <v>20</v>
      </c>
      <c r="AX396" s="34" t="s">
        <v>1126</v>
      </c>
      <c r="AY396" s="34" t="s">
        <v>499</v>
      </c>
      <c r="AZ396" s="34" t="s">
        <v>530</v>
      </c>
      <c r="BA396" s="212"/>
      <c r="BB396" s="212"/>
      <c r="BC396" s="212"/>
      <c r="BD396" s="34"/>
      <c r="BE396" s="34"/>
      <c r="BF396" s="20"/>
      <c r="BG396" s="20"/>
      <c r="BH396" s="20"/>
      <c r="BI396" s="20"/>
      <c r="BJ396" s="20"/>
    </row>
    <row r="397" spans="2:62" ht="24" customHeight="1">
      <c r="B397" s="5"/>
      <c r="C397" s="6"/>
      <c r="D397" s="17"/>
      <c r="E397" s="2"/>
      <c r="F397" s="34" t="s">
        <v>1313</v>
      </c>
      <c r="G397" s="34" t="s">
        <v>277</v>
      </c>
      <c r="H397" s="2"/>
      <c r="I397" s="2"/>
      <c r="J397" s="2" t="s">
        <v>2734</v>
      </c>
      <c r="K397" s="2" t="s">
        <v>2346</v>
      </c>
      <c r="L397" s="2">
        <v>24</v>
      </c>
      <c r="M397" s="31">
        <v>3210225</v>
      </c>
      <c r="N397" s="31" t="s">
        <v>1207</v>
      </c>
      <c r="O397" s="31" t="s">
        <v>1208</v>
      </c>
      <c r="P397" s="31" t="s">
        <v>1253</v>
      </c>
      <c r="Q397" s="31" t="s">
        <v>1254</v>
      </c>
      <c r="R397" s="2" t="s">
        <v>2279</v>
      </c>
      <c r="S397" s="31" t="s">
        <v>2280</v>
      </c>
      <c r="T397" s="2">
        <v>15</v>
      </c>
      <c r="U397" s="31" t="s">
        <v>1204</v>
      </c>
      <c r="V397" s="31" t="s">
        <v>1205</v>
      </c>
      <c r="W397" s="2">
        <v>100</v>
      </c>
      <c r="X397" s="31" t="s">
        <v>2281</v>
      </c>
      <c r="Y397" s="34" t="s">
        <v>14</v>
      </c>
      <c r="Z397" s="34" t="s">
        <v>252</v>
      </c>
      <c r="AA397" s="34" t="s">
        <v>274</v>
      </c>
      <c r="AB397" s="34" t="s">
        <v>89</v>
      </c>
      <c r="AC397" s="2">
        <v>34</v>
      </c>
      <c r="AD397" s="31" t="s">
        <v>2347</v>
      </c>
      <c r="AE397" s="31">
        <v>25</v>
      </c>
      <c r="AF397" s="2"/>
      <c r="AG397" s="26"/>
      <c r="AH397" s="54">
        <v>19980331</v>
      </c>
      <c r="AI397" s="54">
        <v>19980331</v>
      </c>
      <c r="AJ397" s="72" t="s">
        <v>1413</v>
      </c>
      <c r="AK397" s="20">
        <v>2029503</v>
      </c>
      <c r="AL397" s="160"/>
      <c r="AM397" s="90" t="s">
        <v>1414</v>
      </c>
      <c r="AN397" s="90" t="s">
        <v>1414</v>
      </c>
      <c r="AO397" s="95" t="s">
        <v>1414</v>
      </c>
      <c r="AP397" s="37">
        <v>1</v>
      </c>
      <c r="AQ397" s="90" t="s">
        <v>1414</v>
      </c>
      <c r="AR397" s="126" t="s">
        <v>1414</v>
      </c>
      <c r="AS397" s="37"/>
      <c r="AT397" s="90">
        <v>0</v>
      </c>
      <c r="AU397" s="90">
        <v>2029503</v>
      </c>
      <c r="AV397" s="34" t="s">
        <v>265</v>
      </c>
      <c r="AW397" s="34" t="s">
        <v>20</v>
      </c>
      <c r="AX397" s="34" t="s">
        <v>1126</v>
      </c>
      <c r="AY397" s="34" t="s">
        <v>499</v>
      </c>
      <c r="AZ397" s="34" t="s">
        <v>530</v>
      </c>
      <c r="BA397" s="212"/>
      <c r="BB397" s="212"/>
      <c r="BC397" s="212"/>
      <c r="BD397" s="34"/>
      <c r="BE397" s="34"/>
      <c r="BF397" s="20"/>
      <c r="BG397" s="20"/>
      <c r="BH397" s="20"/>
      <c r="BI397" s="20"/>
      <c r="BJ397" s="20"/>
    </row>
    <row r="398" spans="2:62" ht="24" customHeight="1">
      <c r="B398" s="5"/>
      <c r="C398" s="6"/>
      <c r="D398" s="17"/>
      <c r="E398" s="2"/>
      <c r="F398" s="34" t="s">
        <v>1313</v>
      </c>
      <c r="G398" s="34" t="s">
        <v>277</v>
      </c>
      <c r="H398" s="2"/>
      <c r="I398" s="2"/>
      <c r="J398" s="2" t="s">
        <v>2360</v>
      </c>
      <c r="K398" s="2" t="s">
        <v>2361</v>
      </c>
      <c r="L398" s="2">
        <v>24</v>
      </c>
      <c r="M398" s="31">
        <v>3210225</v>
      </c>
      <c r="N398" s="31" t="s">
        <v>1207</v>
      </c>
      <c r="O398" s="31" t="s">
        <v>1208</v>
      </c>
      <c r="P398" s="31" t="s">
        <v>1253</v>
      </c>
      <c r="Q398" s="31" t="s">
        <v>1254</v>
      </c>
      <c r="R398" s="2" t="s">
        <v>2279</v>
      </c>
      <c r="S398" s="31" t="s">
        <v>2280</v>
      </c>
      <c r="T398" s="2">
        <v>15</v>
      </c>
      <c r="U398" s="31" t="s">
        <v>1204</v>
      </c>
      <c r="V398" s="31" t="s">
        <v>1205</v>
      </c>
      <c r="W398" s="2">
        <v>100</v>
      </c>
      <c r="X398" s="31" t="s">
        <v>2281</v>
      </c>
      <c r="Y398" s="34" t="s">
        <v>14</v>
      </c>
      <c r="Z398" s="34" t="s">
        <v>252</v>
      </c>
      <c r="AA398" s="34" t="s">
        <v>274</v>
      </c>
      <c r="AB398" s="34" t="s">
        <v>89</v>
      </c>
      <c r="AC398" s="2">
        <v>76</v>
      </c>
      <c r="AD398" s="31" t="s">
        <v>2326</v>
      </c>
      <c r="AE398" s="31">
        <v>6</v>
      </c>
      <c r="AF398" s="2"/>
      <c r="AG398" s="26"/>
      <c r="AH398" s="54">
        <v>19820228</v>
      </c>
      <c r="AI398" s="54">
        <v>19820228</v>
      </c>
      <c r="AJ398" s="72" t="s">
        <v>1425</v>
      </c>
      <c r="AK398" s="20"/>
      <c r="AL398" s="160"/>
      <c r="AM398" s="90" t="s">
        <v>1414</v>
      </c>
      <c r="AN398" s="90" t="s">
        <v>1414</v>
      </c>
      <c r="AO398" s="95" t="s">
        <v>1414</v>
      </c>
      <c r="AP398" s="37">
        <v>1</v>
      </c>
      <c r="AQ398" s="90" t="s">
        <v>1414</v>
      </c>
      <c r="AR398" s="126" t="s">
        <v>1414</v>
      </c>
      <c r="AS398" s="37"/>
      <c r="AT398" s="90">
        <v>0</v>
      </c>
      <c r="AU398" s="90">
        <v>0</v>
      </c>
      <c r="AV398" s="34" t="s">
        <v>265</v>
      </c>
      <c r="AW398" s="34" t="s">
        <v>20</v>
      </c>
      <c r="AX398" s="34" t="s">
        <v>1126</v>
      </c>
      <c r="AY398" s="34" t="s">
        <v>499</v>
      </c>
      <c r="AZ398" s="34" t="s">
        <v>530</v>
      </c>
      <c r="BA398" s="212"/>
      <c r="BB398" s="212"/>
      <c r="BC398" s="212"/>
      <c r="BD398" s="34"/>
      <c r="BE398" s="34"/>
      <c r="BF398" s="20"/>
      <c r="BG398" s="20"/>
      <c r="BH398" s="20"/>
      <c r="BI398" s="20"/>
      <c r="BJ398" s="20"/>
    </row>
    <row r="399" spans="2:62" ht="24" customHeight="1">
      <c r="B399" s="5"/>
      <c r="C399" s="6"/>
      <c r="D399" s="17"/>
      <c r="E399" s="2"/>
      <c r="F399" s="34" t="s">
        <v>1314</v>
      </c>
      <c r="G399" s="34" t="s">
        <v>277</v>
      </c>
      <c r="H399" s="2"/>
      <c r="I399" s="2"/>
      <c r="J399" s="2" t="s">
        <v>2362</v>
      </c>
      <c r="K399" s="2" t="s">
        <v>2363</v>
      </c>
      <c r="L399" s="2">
        <v>23</v>
      </c>
      <c r="M399" s="31">
        <v>3210221</v>
      </c>
      <c r="N399" s="31" t="s">
        <v>1207</v>
      </c>
      <c r="O399" s="31" t="s">
        <v>1208</v>
      </c>
      <c r="P399" s="31" t="s">
        <v>1251</v>
      </c>
      <c r="Q399" s="31" t="s">
        <v>1252</v>
      </c>
      <c r="R399" s="2" t="s">
        <v>2364</v>
      </c>
      <c r="S399" s="31" t="s">
        <v>2365</v>
      </c>
      <c r="T399" s="2">
        <v>15</v>
      </c>
      <c r="U399" s="31" t="s">
        <v>1204</v>
      </c>
      <c r="V399" s="31" t="s">
        <v>1205</v>
      </c>
      <c r="W399" s="2">
        <v>100</v>
      </c>
      <c r="X399" s="31" t="s">
        <v>2281</v>
      </c>
      <c r="Y399" s="34" t="s">
        <v>14</v>
      </c>
      <c r="Z399" s="34" t="s">
        <v>252</v>
      </c>
      <c r="AA399" s="34" t="s">
        <v>274</v>
      </c>
      <c r="AB399" s="34" t="s">
        <v>89</v>
      </c>
      <c r="AC399" s="2">
        <v>168</v>
      </c>
      <c r="AD399" s="31" t="s">
        <v>1482</v>
      </c>
      <c r="AE399" s="31">
        <v>10</v>
      </c>
      <c r="AF399" s="2"/>
      <c r="AG399" s="26"/>
      <c r="AH399" s="54">
        <v>20021130</v>
      </c>
      <c r="AI399" s="54">
        <v>20021130</v>
      </c>
      <c r="AJ399" s="72" t="s">
        <v>1413</v>
      </c>
      <c r="AK399" s="20">
        <v>252000</v>
      </c>
      <c r="AL399" s="160"/>
      <c r="AM399" s="90" t="s">
        <v>1414</v>
      </c>
      <c r="AN399" s="90" t="s">
        <v>1414</v>
      </c>
      <c r="AO399" s="95" t="s">
        <v>1414</v>
      </c>
      <c r="AP399" s="37">
        <v>1</v>
      </c>
      <c r="AQ399" s="90" t="s">
        <v>1414</v>
      </c>
      <c r="AR399" s="126" t="s">
        <v>1414</v>
      </c>
      <c r="AS399" s="37"/>
      <c r="AT399" s="90">
        <v>0</v>
      </c>
      <c r="AU399" s="90">
        <v>252000</v>
      </c>
      <c r="AV399" s="34" t="s">
        <v>265</v>
      </c>
      <c r="AW399" s="34" t="s">
        <v>20</v>
      </c>
      <c r="AX399" s="34" t="s">
        <v>1126</v>
      </c>
      <c r="AY399" s="34" t="s">
        <v>499</v>
      </c>
      <c r="AZ399" s="34" t="s">
        <v>530</v>
      </c>
      <c r="BA399" s="212"/>
      <c r="BB399" s="212"/>
      <c r="BC399" s="212"/>
      <c r="BD399" s="34"/>
      <c r="BE399" s="34"/>
      <c r="BF399" s="20"/>
      <c r="BG399" s="20"/>
      <c r="BH399" s="20"/>
      <c r="BI399" s="20"/>
      <c r="BJ399" s="20"/>
    </row>
    <row r="400" spans="2:62" ht="24" customHeight="1">
      <c r="B400" s="5"/>
      <c r="C400" s="6"/>
      <c r="D400" s="17"/>
      <c r="E400" s="2"/>
      <c r="F400" s="34" t="s">
        <v>1314</v>
      </c>
      <c r="G400" s="34" t="s">
        <v>277</v>
      </c>
      <c r="H400" s="2"/>
      <c r="I400" s="2"/>
      <c r="J400" s="2" t="s">
        <v>2366</v>
      </c>
      <c r="K400" s="2" t="s">
        <v>2367</v>
      </c>
      <c r="L400" s="2">
        <v>23</v>
      </c>
      <c r="M400" s="31">
        <v>3210221</v>
      </c>
      <c r="N400" s="31" t="s">
        <v>1207</v>
      </c>
      <c r="O400" s="31" t="s">
        <v>1208</v>
      </c>
      <c r="P400" s="31" t="s">
        <v>1251</v>
      </c>
      <c r="Q400" s="31" t="s">
        <v>1252</v>
      </c>
      <c r="R400" s="2" t="s">
        <v>2364</v>
      </c>
      <c r="S400" s="31" t="s">
        <v>2365</v>
      </c>
      <c r="T400" s="2">
        <v>15</v>
      </c>
      <c r="U400" s="31" t="s">
        <v>1204</v>
      </c>
      <c r="V400" s="31" t="s">
        <v>1205</v>
      </c>
      <c r="W400" s="2">
        <v>100</v>
      </c>
      <c r="X400" s="31" t="s">
        <v>2281</v>
      </c>
      <c r="Y400" s="34" t="s">
        <v>14</v>
      </c>
      <c r="Z400" s="34" t="s">
        <v>252</v>
      </c>
      <c r="AA400" s="34" t="s">
        <v>274</v>
      </c>
      <c r="AB400" s="34" t="s">
        <v>89</v>
      </c>
      <c r="AC400" s="2">
        <v>168</v>
      </c>
      <c r="AD400" s="31" t="s">
        <v>1482</v>
      </c>
      <c r="AE400" s="31">
        <v>10</v>
      </c>
      <c r="AF400" s="2"/>
      <c r="AG400" s="26"/>
      <c r="AH400" s="54">
        <v>19981125</v>
      </c>
      <c r="AI400" s="54">
        <v>19981125</v>
      </c>
      <c r="AJ400" s="72" t="s">
        <v>1413</v>
      </c>
      <c r="AK400" s="20">
        <v>214000</v>
      </c>
      <c r="AL400" s="160"/>
      <c r="AM400" s="90" t="s">
        <v>1414</v>
      </c>
      <c r="AN400" s="90" t="s">
        <v>1414</v>
      </c>
      <c r="AO400" s="95" t="s">
        <v>1414</v>
      </c>
      <c r="AP400" s="37">
        <v>1</v>
      </c>
      <c r="AQ400" s="90" t="s">
        <v>1414</v>
      </c>
      <c r="AR400" s="126" t="s">
        <v>1414</v>
      </c>
      <c r="AS400" s="37"/>
      <c r="AT400" s="90">
        <v>0</v>
      </c>
      <c r="AU400" s="90">
        <v>214000</v>
      </c>
      <c r="AV400" s="34" t="s">
        <v>265</v>
      </c>
      <c r="AW400" s="34" t="s">
        <v>20</v>
      </c>
      <c r="AX400" s="34" t="s">
        <v>1126</v>
      </c>
      <c r="AY400" s="34" t="s">
        <v>499</v>
      </c>
      <c r="AZ400" s="34" t="s">
        <v>530</v>
      </c>
      <c r="BA400" s="212"/>
      <c r="BB400" s="212"/>
      <c r="BC400" s="212"/>
      <c r="BD400" s="34"/>
      <c r="BE400" s="34"/>
      <c r="BF400" s="20"/>
      <c r="BG400" s="20"/>
      <c r="BH400" s="20"/>
      <c r="BI400" s="20"/>
      <c r="BJ400" s="20"/>
    </row>
    <row r="401" spans="2:62" ht="24" customHeight="1">
      <c r="B401" s="5"/>
      <c r="C401" s="6"/>
      <c r="D401" s="17"/>
      <c r="E401" s="2"/>
      <c r="F401" s="34" t="s">
        <v>1314</v>
      </c>
      <c r="G401" s="34" t="s">
        <v>277</v>
      </c>
      <c r="H401" s="2"/>
      <c r="I401" s="2"/>
      <c r="J401" s="2" t="s">
        <v>2295</v>
      </c>
      <c r="K401" s="2" t="s">
        <v>2296</v>
      </c>
      <c r="L401" s="2">
        <v>23</v>
      </c>
      <c r="M401" s="31">
        <v>3210221</v>
      </c>
      <c r="N401" s="31" t="s">
        <v>1207</v>
      </c>
      <c r="O401" s="31" t="s">
        <v>1208</v>
      </c>
      <c r="P401" s="31" t="s">
        <v>1251</v>
      </c>
      <c r="Q401" s="31" t="s">
        <v>1252</v>
      </c>
      <c r="R401" s="2" t="s">
        <v>2364</v>
      </c>
      <c r="S401" s="31" t="s">
        <v>2365</v>
      </c>
      <c r="T401" s="2">
        <v>15</v>
      </c>
      <c r="U401" s="31" t="s">
        <v>1204</v>
      </c>
      <c r="V401" s="31" t="s">
        <v>1205</v>
      </c>
      <c r="W401" s="2">
        <v>100</v>
      </c>
      <c r="X401" s="31" t="s">
        <v>2281</v>
      </c>
      <c r="Y401" s="34" t="s">
        <v>14</v>
      </c>
      <c r="Z401" s="34" t="s">
        <v>252</v>
      </c>
      <c r="AA401" s="34" t="s">
        <v>274</v>
      </c>
      <c r="AB401" s="34" t="s">
        <v>89</v>
      </c>
      <c r="AC401" s="2">
        <v>168</v>
      </c>
      <c r="AD401" s="31" t="s">
        <v>1482</v>
      </c>
      <c r="AE401" s="31">
        <v>10</v>
      </c>
      <c r="AF401" s="2"/>
      <c r="AG401" s="26"/>
      <c r="AH401" s="54">
        <v>19710331</v>
      </c>
      <c r="AI401" s="54">
        <v>19710331</v>
      </c>
      <c r="AJ401" s="72" t="s">
        <v>1425</v>
      </c>
      <c r="AK401" s="20"/>
      <c r="AL401" s="160">
        <v>7</v>
      </c>
      <c r="AM401" s="90" t="s">
        <v>2297</v>
      </c>
      <c r="AN401" s="90">
        <v>1</v>
      </c>
      <c r="AO401" s="95">
        <v>1200000</v>
      </c>
      <c r="AP401" s="37">
        <v>1</v>
      </c>
      <c r="AQ401" s="90" t="s">
        <v>1529</v>
      </c>
      <c r="AR401" s="126">
        <v>1200000</v>
      </c>
      <c r="AS401" s="37"/>
      <c r="AT401" s="90">
        <v>1200000</v>
      </c>
      <c r="AU401" s="90">
        <v>1200000</v>
      </c>
      <c r="AV401" s="34" t="s">
        <v>265</v>
      </c>
      <c r="AW401" s="34" t="s">
        <v>20</v>
      </c>
      <c r="AX401" s="34" t="s">
        <v>1126</v>
      </c>
      <c r="AY401" s="34" t="s">
        <v>499</v>
      </c>
      <c r="AZ401" s="34" t="s">
        <v>530</v>
      </c>
      <c r="BA401" s="212"/>
      <c r="BB401" s="212"/>
      <c r="BC401" s="212"/>
      <c r="BD401" s="34"/>
      <c r="BE401" s="34"/>
      <c r="BF401" s="20"/>
      <c r="BG401" s="20"/>
      <c r="BH401" s="20"/>
      <c r="BI401" s="20"/>
      <c r="BJ401" s="20"/>
    </row>
    <row r="402" spans="2:62" ht="24" customHeight="1">
      <c r="B402" s="5"/>
      <c r="C402" s="6"/>
      <c r="D402" s="17"/>
      <c r="E402" s="2"/>
      <c r="F402" s="34" t="s">
        <v>1314</v>
      </c>
      <c r="G402" s="34" t="s">
        <v>277</v>
      </c>
      <c r="H402" s="2"/>
      <c r="I402" s="2"/>
      <c r="J402" s="2" t="s">
        <v>2368</v>
      </c>
      <c r="K402" s="2" t="s">
        <v>2369</v>
      </c>
      <c r="L402" s="2">
        <v>23</v>
      </c>
      <c r="M402" s="31">
        <v>3210221</v>
      </c>
      <c r="N402" s="31" t="s">
        <v>1207</v>
      </c>
      <c r="O402" s="31" t="s">
        <v>1208</v>
      </c>
      <c r="P402" s="31" t="s">
        <v>1251</v>
      </c>
      <c r="Q402" s="31" t="s">
        <v>1252</v>
      </c>
      <c r="R402" s="2" t="s">
        <v>2364</v>
      </c>
      <c r="S402" s="31" t="s">
        <v>2365</v>
      </c>
      <c r="T402" s="2">
        <v>15</v>
      </c>
      <c r="U402" s="31" t="s">
        <v>1204</v>
      </c>
      <c r="V402" s="31" t="s">
        <v>1205</v>
      </c>
      <c r="W402" s="2">
        <v>100</v>
      </c>
      <c r="X402" s="31" t="s">
        <v>2281</v>
      </c>
      <c r="Y402" s="34" t="s">
        <v>14</v>
      </c>
      <c r="Z402" s="34" t="s">
        <v>252</v>
      </c>
      <c r="AA402" s="34" t="s">
        <v>274</v>
      </c>
      <c r="AB402" s="34" t="s">
        <v>89</v>
      </c>
      <c r="AC402" s="2">
        <v>168</v>
      </c>
      <c r="AD402" s="31" t="s">
        <v>1482</v>
      </c>
      <c r="AE402" s="31">
        <v>10</v>
      </c>
      <c r="AF402" s="2"/>
      <c r="AG402" s="26"/>
      <c r="AH402" s="54">
        <v>19710331</v>
      </c>
      <c r="AI402" s="54">
        <v>19710331</v>
      </c>
      <c r="AJ402" s="72" t="s">
        <v>1425</v>
      </c>
      <c r="AK402" s="20"/>
      <c r="AL402" s="160">
        <v>11</v>
      </c>
      <c r="AM402" s="90" t="s">
        <v>2282</v>
      </c>
      <c r="AN402" s="90">
        <v>1</v>
      </c>
      <c r="AO402" s="95">
        <v>1129000</v>
      </c>
      <c r="AP402" s="37">
        <v>1</v>
      </c>
      <c r="AQ402" s="90" t="s">
        <v>1497</v>
      </c>
      <c r="AR402" s="126">
        <v>1129000</v>
      </c>
      <c r="AS402" s="37"/>
      <c r="AT402" s="90">
        <v>1129000</v>
      </c>
      <c r="AU402" s="90">
        <v>1129000</v>
      </c>
      <c r="AV402" s="34" t="s">
        <v>265</v>
      </c>
      <c r="AW402" s="34" t="s">
        <v>20</v>
      </c>
      <c r="AX402" s="34" t="s">
        <v>1126</v>
      </c>
      <c r="AY402" s="34" t="s">
        <v>499</v>
      </c>
      <c r="AZ402" s="34" t="s">
        <v>530</v>
      </c>
      <c r="BA402" s="212"/>
      <c r="BB402" s="212"/>
      <c r="BC402" s="212"/>
      <c r="BD402" s="34"/>
      <c r="BE402" s="34"/>
      <c r="BF402" s="20"/>
      <c r="BG402" s="20"/>
      <c r="BH402" s="20"/>
      <c r="BI402" s="20"/>
      <c r="BJ402" s="20"/>
    </row>
    <row r="403" spans="2:62" ht="24" customHeight="1">
      <c r="B403" s="5"/>
      <c r="C403" s="6"/>
      <c r="D403" s="17"/>
      <c r="E403" s="2"/>
      <c r="F403" s="34" t="s">
        <v>1314</v>
      </c>
      <c r="G403" s="34" t="s">
        <v>277</v>
      </c>
      <c r="H403" s="2"/>
      <c r="I403" s="2"/>
      <c r="J403" s="2" t="s">
        <v>2370</v>
      </c>
      <c r="K403" s="2" t="s">
        <v>2371</v>
      </c>
      <c r="L403" s="2">
        <v>23</v>
      </c>
      <c r="M403" s="31">
        <v>3210221</v>
      </c>
      <c r="N403" s="31" t="s">
        <v>1207</v>
      </c>
      <c r="O403" s="31" t="s">
        <v>1208</v>
      </c>
      <c r="P403" s="31" t="s">
        <v>1251</v>
      </c>
      <c r="Q403" s="31" t="s">
        <v>1252</v>
      </c>
      <c r="R403" s="2" t="s">
        <v>2364</v>
      </c>
      <c r="S403" s="31" t="s">
        <v>2365</v>
      </c>
      <c r="T403" s="2">
        <v>15</v>
      </c>
      <c r="U403" s="31" t="s">
        <v>1204</v>
      </c>
      <c r="V403" s="31" t="s">
        <v>1205</v>
      </c>
      <c r="W403" s="2">
        <v>100</v>
      </c>
      <c r="X403" s="31" t="s">
        <v>2281</v>
      </c>
      <c r="Y403" s="34" t="s">
        <v>14</v>
      </c>
      <c r="Z403" s="34" t="s">
        <v>252</v>
      </c>
      <c r="AA403" s="34" t="s">
        <v>274</v>
      </c>
      <c r="AB403" s="34" t="s">
        <v>89</v>
      </c>
      <c r="AC403" s="2">
        <v>168</v>
      </c>
      <c r="AD403" s="31" t="s">
        <v>1482</v>
      </c>
      <c r="AE403" s="31">
        <v>10</v>
      </c>
      <c r="AF403" s="2"/>
      <c r="AG403" s="26"/>
      <c r="AH403" s="54">
        <v>19710331</v>
      </c>
      <c r="AI403" s="54">
        <v>19710331</v>
      </c>
      <c r="AJ403" s="72" t="s">
        <v>1425</v>
      </c>
      <c r="AK403" s="20"/>
      <c r="AL403" s="160">
        <v>12</v>
      </c>
      <c r="AM403" s="90" t="s">
        <v>2282</v>
      </c>
      <c r="AN403" s="90">
        <v>1</v>
      </c>
      <c r="AO403" s="95">
        <v>429000</v>
      </c>
      <c r="AP403" s="37">
        <v>1</v>
      </c>
      <c r="AQ403" s="90" t="s">
        <v>1497</v>
      </c>
      <c r="AR403" s="126">
        <v>429000</v>
      </c>
      <c r="AS403" s="37"/>
      <c r="AT403" s="90">
        <v>429000</v>
      </c>
      <c r="AU403" s="90">
        <v>429000</v>
      </c>
      <c r="AV403" s="34" t="s">
        <v>265</v>
      </c>
      <c r="AW403" s="34" t="s">
        <v>20</v>
      </c>
      <c r="AX403" s="34" t="s">
        <v>1126</v>
      </c>
      <c r="AY403" s="34" t="s">
        <v>499</v>
      </c>
      <c r="AZ403" s="34" t="s">
        <v>530</v>
      </c>
      <c r="BA403" s="212"/>
      <c r="BB403" s="212"/>
      <c r="BC403" s="212"/>
      <c r="BD403" s="34"/>
      <c r="BE403" s="34"/>
      <c r="BF403" s="20"/>
      <c r="BG403" s="20"/>
      <c r="BH403" s="20"/>
      <c r="BI403" s="20"/>
      <c r="BJ403" s="20"/>
    </row>
    <row r="404" spans="2:62" ht="24" customHeight="1">
      <c r="B404" s="5"/>
      <c r="C404" s="6"/>
      <c r="D404" s="17"/>
      <c r="E404" s="2"/>
      <c r="F404" s="34" t="s">
        <v>1314</v>
      </c>
      <c r="G404" s="34" t="s">
        <v>277</v>
      </c>
      <c r="H404" s="2"/>
      <c r="I404" s="2"/>
      <c r="J404" s="2" t="s">
        <v>2291</v>
      </c>
      <c r="K404" s="2" t="s">
        <v>2292</v>
      </c>
      <c r="L404" s="2">
        <v>23</v>
      </c>
      <c r="M404" s="31">
        <v>3210221</v>
      </c>
      <c r="N404" s="31" t="s">
        <v>1207</v>
      </c>
      <c r="O404" s="31" t="s">
        <v>1208</v>
      </c>
      <c r="P404" s="31" t="s">
        <v>1251</v>
      </c>
      <c r="Q404" s="31" t="s">
        <v>1252</v>
      </c>
      <c r="R404" s="2" t="s">
        <v>2364</v>
      </c>
      <c r="S404" s="31" t="s">
        <v>2365</v>
      </c>
      <c r="T404" s="2">
        <v>15</v>
      </c>
      <c r="U404" s="31" t="s">
        <v>1204</v>
      </c>
      <c r="V404" s="31" t="s">
        <v>1205</v>
      </c>
      <c r="W404" s="2">
        <v>100</v>
      </c>
      <c r="X404" s="31" t="s">
        <v>2281</v>
      </c>
      <c r="Y404" s="34" t="s">
        <v>14</v>
      </c>
      <c r="Z404" s="34" t="s">
        <v>252</v>
      </c>
      <c r="AA404" s="34" t="s">
        <v>274</v>
      </c>
      <c r="AB404" s="34" t="s">
        <v>89</v>
      </c>
      <c r="AC404" s="2">
        <v>168</v>
      </c>
      <c r="AD404" s="31" t="s">
        <v>1482</v>
      </c>
      <c r="AE404" s="31">
        <v>10</v>
      </c>
      <c r="AF404" s="2"/>
      <c r="AG404" s="26"/>
      <c r="AH404" s="54">
        <v>20040331</v>
      </c>
      <c r="AI404" s="54">
        <v>20040331</v>
      </c>
      <c r="AJ404" s="72" t="s">
        <v>1413</v>
      </c>
      <c r="AK404" s="20">
        <v>299250</v>
      </c>
      <c r="AL404" s="160"/>
      <c r="AM404" s="90" t="s">
        <v>1414</v>
      </c>
      <c r="AN404" s="90" t="s">
        <v>1414</v>
      </c>
      <c r="AO404" s="95" t="s">
        <v>1414</v>
      </c>
      <c r="AP404" s="37">
        <v>1</v>
      </c>
      <c r="AQ404" s="90" t="s">
        <v>1414</v>
      </c>
      <c r="AR404" s="126" t="s">
        <v>1414</v>
      </c>
      <c r="AS404" s="37"/>
      <c r="AT404" s="90">
        <v>0</v>
      </c>
      <c r="AU404" s="90">
        <v>299250</v>
      </c>
      <c r="AV404" s="34" t="s">
        <v>265</v>
      </c>
      <c r="AW404" s="34" t="s">
        <v>20</v>
      </c>
      <c r="AX404" s="34" t="s">
        <v>1126</v>
      </c>
      <c r="AY404" s="34" t="s">
        <v>499</v>
      </c>
      <c r="AZ404" s="34" t="s">
        <v>530</v>
      </c>
      <c r="BA404" s="212"/>
      <c r="BB404" s="212"/>
      <c r="BC404" s="212"/>
      <c r="BD404" s="34"/>
      <c r="BE404" s="34"/>
      <c r="BF404" s="20"/>
      <c r="BG404" s="20"/>
      <c r="BH404" s="20"/>
      <c r="BI404" s="20"/>
      <c r="BJ404" s="20"/>
    </row>
    <row r="405" spans="2:62" ht="24" customHeight="1">
      <c r="B405" s="5"/>
      <c r="C405" s="6"/>
      <c r="D405" s="17"/>
      <c r="E405" s="2"/>
      <c r="F405" s="34" t="s">
        <v>1314</v>
      </c>
      <c r="G405" s="34" t="s">
        <v>277</v>
      </c>
      <c r="H405" s="2"/>
      <c r="I405" s="2"/>
      <c r="J405" s="2" t="s">
        <v>2300</v>
      </c>
      <c r="K405" s="2" t="s">
        <v>2301</v>
      </c>
      <c r="L405" s="2">
        <v>23</v>
      </c>
      <c r="M405" s="31">
        <v>3210221</v>
      </c>
      <c r="N405" s="31" t="s">
        <v>1207</v>
      </c>
      <c r="O405" s="31" t="s">
        <v>1208</v>
      </c>
      <c r="P405" s="31" t="s">
        <v>1251</v>
      </c>
      <c r="Q405" s="31" t="s">
        <v>1252</v>
      </c>
      <c r="R405" s="2" t="s">
        <v>2364</v>
      </c>
      <c r="S405" s="31" t="s">
        <v>2365</v>
      </c>
      <c r="T405" s="2">
        <v>15</v>
      </c>
      <c r="U405" s="31" t="s">
        <v>1204</v>
      </c>
      <c r="V405" s="31" t="s">
        <v>1205</v>
      </c>
      <c r="W405" s="2">
        <v>100</v>
      </c>
      <c r="X405" s="31" t="s">
        <v>2281</v>
      </c>
      <c r="Y405" s="34" t="s">
        <v>14</v>
      </c>
      <c r="Z405" s="34" t="s">
        <v>252</v>
      </c>
      <c r="AA405" s="34" t="s">
        <v>274</v>
      </c>
      <c r="AB405" s="34" t="s">
        <v>89</v>
      </c>
      <c r="AC405" s="2">
        <v>168</v>
      </c>
      <c r="AD405" s="31" t="s">
        <v>1482</v>
      </c>
      <c r="AE405" s="31">
        <v>10</v>
      </c>
      <c r="AF405" s="2"/>
      <c r="AG405" s="26"/>
      <c r="AH405" s="54">
        <v>19710331</v>
      </c>
      <c r="AI405" s="54">
        <v>19710331</v>
      </c>
      <c r="AJ405" s="72" t="s">
        <v>1425</v>
      </c>
      <c r="AK405" s="20"/>
      <c r="AL405" s="160">
        <v>9</v>
      </c>
      <c r="AM405" s="90" t="s">
        <v>2282</v>
      </c>
      <c r="AN405" s="90">
        <v>1</v>
      </c>
      <c r="AO405" s="95">
        <v>477000</v>
      </c>
      <c r="AP405" s="37">
        <v>1</v>
      </c>
      <c r="AQ405" s="90" t="s">
        <v>1497</v>
      </c>
      <c r="AR405" s="126">
        <v>477000</v>
      </c>
      <c r="AS405" s="37"/>
      <c r="AT405" s="90">
        <v>477000</v>
      </c>
      <c r="AU405" s="90">
        <v>477000</v>
      </c>
      <c r="AV405" s="34" t="s">
        <v>265</v>
      </c>
      <c r="AW405" s="34" t="s">
        <v>20</v>
      </c>
      <c r="AX405" s="34" t="s">
        <v>1126</v>
      </c>
      <c r="AY405" s="34" t="s">
        <v>499</v>
      </c>
      <c r="AZ405" s="34" t="s">
        <v>530</v>
      </c>
      <c r="BA405" s="212"/>
      <c r="BB405" s="212"/>
      <c r="BC405" s="212"/>
      <c r="BD405" s="34"/>
      <c r="BE405" s="34"/>
      <c r="BF405" s="20"/>
      <c r="BG405" s="20"/>
      <c r="BH405" s="20"/>
      <c r="BI405" s="20"/>
      <c r="BJ405" s="20"/>
    </row>
    <row r="406" spans="2:62" ht="24" customHeight="1">
      <c r="B406" s="5"/>
      <c r="C406" s="6"/>
      <c r="D406" s="17"/>
      <c r="E406" s="2"/>
      <c r="F406" s="34" t="s">
        <v>1314</v>
      </c>
      <c r="G406" s="34" t="s">
        <v>277</v>
      </c>
      <c r="H406" s="2"/>
      <c r="I406" s="2"/>
      <c r="J406" s="2" t="s">
        <v>2372</v>
      </c>
      <c r="K406" s="2" t="s">
        <v>2373</v>
      </c>
      <c r="L406" s="2">
        <v>23</v>
      </c>
      <c r="M406" s="31">
        <v>3210221</v>
      </c>
      <c r="N406" s="31" t="s">
        <v>1207</v>
      </c>
      <c r="O406" s="31" t="s">
        <v>1208</v>
      </c>
      <c r="P406" s="31" t="s">
        <v>1251</v>
      </c>
      <c r="Q406" s="31" t="s">
        <v>1252</v>
      </c>
      <c r="R406" s="2" t="s">
        <v>2364</v>
      </c>
      <c r="S406" s="31" t="s">
        <v>2365</v>
      </c>
      <c r="T406" s="2">
        <v>15</v>
      </c>
      <c r="U406" s="31" t="s">
        <v>1204</v>
      </c>
      <c r="V406" s="31" t="s">
        <v>1205</v>
      </c>
      <c r="W406" s="2">
        <v>100</v>
      </c>
      <c r="X406" s="31" t="s">
        <v>2281</v>
      </c>
      <c r="Y406" s="34" t="s">
        <v>14</v>
      </c>
      <c r="Z406" s="34" t="s">
        <v>252</v>
      </c>
      <c r="AA406" s="34" t="s">
        <v>274</v>
      </c>
      <c r="AB406" s="34" t="s">
        <v>89</v>
      </c>
      <c r="AC406" s="2">
        <v>168</v>
      </c>
      <c r="AD406" s="31" t="s">
        <v>1482</v>
      </c>
      <c r="AE406" s="31">
        <v>10</v>
      </c>
      <c r="AF406" s="2"/>
      <c r="AG406" s="26"/>
      <c r="AH406" s="54">
        <v>19710331</v>
      </c>
      <c r="AI406" s="54">
        <v>19710331</v>
      </c>
      <c r="AJ406" s="72" t="s">
        <v>1425</v>
      </c>
      <c r="AK406" s="20"/>
      <c r="AL406" s="160">
        <v>5</v>
      </c>
      <c r="AM406" s="90" t="s">
        <v>2282</v>
      </c>
      <c r="AN406" s="90">
        <v>1</v>
      </c>
      <c r="AO406" s="95">
        <v>711000</v>
      </c>
      <c r="AP406" s="37">
        <v>1</v>
      </c>
      <c r="AQ406" s="90" t="s">
        <v>1529</v>
      </c>
      <c r="AR406" s="126">
        <v>711000</v>
      </c>
      <c r="AS406" s="37"/>
      <c r="AT406" s="90">
        <v>711000</v>
      </c>
      <c r="AU406" s="90">
        <v>711000</v>
      </c>
      <c r="AV406" s="34" t="s">
        <v>265</v>
      </c>
      <c r="AW406" s="34" t="s">
        <v>20</v>
      </c>
      <c r="AX406" s="34" t="s">
        <v>1126</v>
      </c>
      <c r="AY406" s="34" t="s">
        <v>499</v>
      </c>
      <c r="AZ406" s="34" t="s">
        <v>530</v>
      </c>
      <c r="BA406" s="212"/>
      <c r="BB406" s="212"/>
      <c r="BC406" s="212"/>
      <c r="BD406" s="34"/>
      <c r="BE406" s="34"/>
      <c r="BF406" s="20"/>
      <c r="BG406" s="20"/>
      <c r="BH406" s="20"/>
      <c r="BI406" s="20"/>
      <c r="BJ406" s="20"/>
    </row>
    <row r="407" spans="2:62" ht="24" customHeight="1">
      <c r="B407" s="5"/>
      <c r="C407" s="6"/>
      <c r="D407" s="17"/>
      <c r="E407" s="2"/>
      <c r="F407" s="34" t="s">
        <v>1314</v>
      </c>
      <c r="G407" s="34" t="s">
        <v>277</v>
      </c>
      <c r="H407" s="2"/>
      <c r="I407" s="2"/>
      <c r="J407" s="2" t="s">
        <v>2374</v>
      </c>
      <c r="K407" s="2" t="s">
        <v>2375</v>
      </c>
      <c r="L407" s="2">
        <v>23</v>
      </c>
      <c r="M407" s="31">
        <v>3210221</v>
      </c>
      <c r="N407" s="31" t="s">
        <v>1207</v>
      </c>
      <c r="O407" s="31" t="s">
        <v>1208</v>
      </c>
      <c r="P407" s="31" t="s">
        <v>1251</v>
      </c>
      <c r="Q407" s="31" t="s">
        <v>1252</v>
      </c>
      <c r="R407" s="2" t="s">
        <v>2364</v>
      </c>
      <c r="S407" s="31" t="s">
        <v>2365</v>
      </c>
      <c r="T407" s="2">
        <v>15</v>
      </c>
      <c r="U407" s="31" t="s">
        <v>1204</v>
      </c>
      <c r="V407" s="31" t="s">
        <v>1205</v>
      </c>
      <c r="W407" s="2">
        <v>100</v>
      </c>
      <c r="X407" s="31" t="s">
        <v>2281</v>
      </c>
      <c r="Y407" s="34" t="s">
        <v>14</v>
      </c>
      <c r="Z407" s="34" t="s">
        <v>252</v>
      </c>
      <c r="AA407" s="34" t="s">
        <v>274</v>
      </c>
      <c r="AB407" s="34" t="s">
        <v>89</v>
      </c>
      <c r="AC407" s="2">
        <v>168</v>
      </c>
      <c r="AD407" s="31" t="s">
        <v>1482</v>
      </c>
      <c r="AE407" s="31">
        <v>10</v>
      </c>
      <c r="AF407" s="2"/>
      <c r="AG407" s="26"/>
      <c r="AH407" s="54">
        <v>19710331</v>
      </c>
      <c r="AI407" s="54">
        <v>19710331</v>
      </c>
      <c r="AJ407" s="72" t="s">
        <v>1425</v>
      </c>
      <c r="AK407" s="20"/>
      <c r="AL407" s="160">
        <v>26</v>
      </c>
      <c r="AM407" s="90" t="s">
        <v>2376</v>
      </c>
      <c r="AN407" s="90">
        <v>1</v>
      </c>
      <c r="AO407" s="95">
        <v>1679000</v>
      </c>
      <c r="AP407" s="37">
        <v>2</v>
      </c>
      <c r="AQ407" s="90" t="s">
        <v>1497</v>
      </c>
      <c r="AR407" s="126">
        <v>3358000</v>
      </c>
      <c r="AS407" s="37"/>
      <c r="AT407" s="90">
        <v>3358000</v>
      </c>
      <c r="AU407" s="90">
        <v>3358000</v>
      </c>
      <c r="AV407" s="34" t="s">
        <v>265</v>
      </c>
      <c r="AW407" s="34" t="s">
        <v>20</v>
      </c>
      <c r="AX407" s="34" t="s">
        <v>1126</v>
      </c>
      <c r="AY407" s="34" t="s">
        <v>499</v>
      </c>
      <c r="AZ407" s="34" t="s">
        <v>530</v>
      </c>
      <c r="BA407" s="212"/>
      <c r="BB407" s="212"/>
      <c r="BC407" s="212"/>
      <c r="BD407" s="34"/>
      <c r="BE407" s="34"/>
      <c r="BF407" s="20"/>
      <c r="BG407" s="20"/>
      <c r="BH407" s="20"/>
      <c r="BI407" s="20"/>
      <c r="BJ407" s="20"/>
    </row>
    <row r="408" spans="2:62" ht="24" customHeight="1">
      <c r="B408" s="5"/>
      <c r="C408" s="6"/>
      <c r="D408" s="17"/>
      <c r="E408" s="2"/>
      <c r="F408" s="34" t="s">
        <v>1314</v>
      </c>
      <c r="G408" s="34" t="s">
        <v>277</v>
      </c>
      <c r="H408" s="2"/>
      <c r="I408" s="2"/>
      <c r="J408" s="2" t="s">
        <v>2732</v>
      </c>
      <c r="K408" s="2" t="s">
        <v>2304</v>
      </c>
      <c r="L408" s="2">
        <v>23</v>
      </c>
      <c r="M408" s="31">
        <v>3210221</v>
      </c>
      <c r="N408" s="31" t="s">
        <v>1207</v>
      </c>
      <c r="O408" s="31" t="s">
        <v>1208</v>
      </c>
      <c r="P408" s="31" t="s">
        <v>1251</v>
      </c>
      <c r="Q408" s="31" t="s">
        <v>1252</v>
      </c>
      <c r="R408" s="2" t="s">
        <v>2364</v>
      </c>
      <c r="S408" s="31" t="s">
        <v>2365</v>
      </c>
      <c r="T408" s="2">
        <v>15</v>
      </c>
      <c r="U408" s="31" t="s">
        <v>1204</v>
      </c>
      <c r="V408" s="31" t="s">
        <v>1205</v>
      </c>
      <c r="W408" s="2">
        <v>100</v>
      </c>
      <c r="X408" s="31" t="s">
        <v>2281</v>
      </c>
      <c r="Y408" s="34" t="s">
        <v>14</v>
      </c>
      <c r="Z408" s="34" t="s">
        <v>252</v>
      </c>
      <c r="AA408" s="34" t="s">
        <v>274</v>
      </c>
      <c r="AB408" s="34" t="s">
        <v>89</v>
      </c>
      <c r="AC408" s="2">
        <v>168</v>
      </c>
      <c r="AD408" s="31" t="s">
        <v>1482</v>
      </c>
      <c r="AE408" s="31">
        <v>10</v>
      </c>
      <c r="AF408" s="2"/>
      <c r="AG408" s="26"/>
      <c r="AH408" s="54">
        <v>19710331</v>
      </c>
      <c r="AI408" s="54">
        <v>19710331</v>
      </c>
      <c r="AJ408" s="72" t="s">
        <v>1425</v>
      </c>
      <c r="AK408" s="20"/>
      <c r="AL408" s="160">
        <v>37</v>
      </c>
      <c r="AM408" s="90" t="s">
        <v>2305</v>
      </c>
      <c r="AN408" s="90">
        <v>1</v>
      </c>
      <c r="AO408" s="95">
        <v>3466800</v>
      </c>
      <c r="AP408" s="37">
        <v>1</v>
      </c>
      <c r="AQ408" s="90" t="s">
        <v>1497</v>
      </c>
      <c r="AR408" s="126">
        <v>3466800</v>
      </c>
      <c r="AS408" s="37"/>
      <c r="AT408" s="90">
        <v>3466800</v>
      </c>
      <c r="AU408" s="90">
        <v>3466800</v>
      </c>
      <c r="AV408" s="34" t="s">
        <v>265</v>
      </c>
      <c r="AW408" s="34" t="s">
        <v>20</v>
      </c>
      <c r="AX408" s="34" t="s">
        <v>1126</v>
      </c>
      <c r="AY408" s="34" t="s">
        <v>499</v>
      </c>
      <c r="AZ408" s="34" t="s">
        <v>530</v>
      </c>
      <c r="BA408" s="212"/>
      <c r="BB408" s="212"/>
      <c r="BC408" s="212"/>
      <c r="BD408" s="34"/>
      <c r="BE408" s="34"/>
      <c r="BF408" s="20"/>
      <c r="BG408" s="20"/>
      <c r="BH408" s="20"/>
      <c r="BI408" s="20"/>
      <c r="BJ408" s="20"/>
    </row>
    <row r="409" spans="2:62" ht="24" customHeight="1">
      <c r="B409" s="5"/>
      <c r="C409" s="6"/>
      <c r="D409" s="17"/>
      <c r="E409" s="2"/>
      <c r="F409" s="34" t="s">
        <v>1314</v>
      </c>
      <c r="G409" s="34" t="s">
        <v>277</v>
      </c>
      <c r="H409" s="2"/>
      <c r="I409" s="2"/>
      <c r="J409" s="2" t="s">
        <v>2306</v>
      </c>
      <c r="K409" s="2" t="s">
        <v>2307</v>
      </c>
      <c r="L409" s="2">
        <v>23</v>
      </c>
      <c r="M409" s="31">
        <v>3210221</v>
      </c>
      <c r="N409" s="31" t="s">
        <v>1207</v>
      </c>
      <c r="O409" s="31" t="s">
        <v>1208</v>
      </c>
      <c r="P409" s="31" t="s">
        <v>1251</v>
      </c>
      <c r="Q409" s="31" t="s">
        <v>1252</v>
      </c>
      <c r="R409" s="2" t="s">
        <v>2364</v>
      </c>
      <c r="S409" s="31" t="s">
        <v>2365</v>
      </c>
      <c r="T409" s="2">
        <v>15</v>
      </c>
      <c r="U409" s="31" t="s">
        <v>1204</v>
      </c>
      <c r="V409" s="31" t="s">
        <v>1205</v>
      </c>
      <c r="W409" s="2">
        <v>100</v>
      </c>
      <c r="X409" s="31" t="s">
        <v>2281</v>
      </c>
      <c r="Y409" s="34" t="s">
        <v>14</v>
      </c>
      <c r="Z409" s="34" t="s">
        <v>252</v>
      </c>
      <c r="AA409" s="34" t="s">
        <v>274</v>
      </c>
      <c r="AB409" s="34" t="s">
        <v>89</v>
      </c>
      <c r="AC409" s="2">
        <v>227</v>
      </c>
      <c r="AD409" s="31" t="s">
        <v>2081</v>
      </c>
      <c r="AE409" s="31">
        <v>45</v>
      </c>
      <c r="AF409" s="2"/>
      <c r="AG409" s="26"/>
      <c r="AH409" s="54">
        <v>19710331</v>
      </c>
      <c r="AI409" s="54">
        <v>19710331</v>
      </c>
      <c r="AJ409" s="72" t="s">
        <v>1425</v>
      </c>
      <c r="AK409" s="20"/>
      <c r="AL409" s="160">
        <v>38</v>
      </c>
      <c r="AM409" s="90" t="s">
        <v>2305</v>
      </c>
      <c r="AN409" s="90">
        <v>1</v>
      </c>
      <c r="AO409" s="95">
        <v>1857600</v>
      </c>
      <c r="AP409" s="37">
        <v>1</v>
      </c>
      <c r="AQ409" s="90" t="s">
        <v>1497</v>
      </c>
      <c r="AR409" s="126">
        <v>1857600</v>
      </c>
      <c r="AS409" s="37"/>
      <c r="AT409" s="90">
        <v>1857600</v>
      </c>
      <c r="AU409" s="90">
        <v>1857600</v>
      </c>
      <c r="AV409" s="34" t="s">
        <v>265</v>
      </c>
      <c r="AW409" s="34" t="s">
        <v>20</v>
      </c>
      <c r="AX409" s="34" t="s">
        <v>1126</v>
      </c>
      <c r="AY409" s="34" t="s">
        <v>499</v>
      </c>
      <c r="AZ409" s="34" t="s">
        <v>530</v>
      </c>
      <c r="BA409" s="212"/>
      <c r="BB409" s="212"/>
      <c r="BC409" s="212"/>
      <c r="BD409" s="34"/>
      <c r="BE409" s="34"/>
      <c r="BF409" s="20"/>
      <c r="BG409" s="20"/>
      <c r="BH409" s="20"/>
      <c r="BI409" s="20"/>
      <c r="BJ409" s="20"/>
    </row>
    <row r="410" spans="2:62" ht="24" customHeight="1">
      <c r="B410" s="5"/>
      <c r="C410" s="6"/>
      <c r="D410" s="17"/>
      <c r="E410" s="2"/>
      <c r="F410" s="34" t="s">
        <v>1314</v>
      </c>
      <c r="G410" s="34" t="s">
        <v>277</v>
      </c>
      <c r="H410" s="2"/>
      <c r="I410" s="2"/>
      <c r="J410" s="2" t="s">
        <v>2308</v>
      </c>
      <c r="K410" s="2" t="s">
        <v>2309</v>
      </c>
      <c r="L410" s="2">
        <v>23</v>
      </c>
      <c r="M410" s="31">
        <v>3210221</v>
      </c>
      <c r="N410" s="31" t="s">
        <v>1207</v>
      </c>
      <c r="O410" s="31" t="s">
        <v>1208</v>
      </c>
      <c r="P410" s="31" t="s">
        <v>1251</v>
      </c>
      <c r="Q410" s="31" t="s">
        <v>1252</v>
      </c>
      <c r="R410" s="2" t="s">
        <v>2364</v>
      </c>
      <c r="S410" s="31" t="s">
        <v>2365</v>
      </c>
      <c r="T410" s="2">
        <v>15</v>
      </c>
      <c r="U410" s="31" t="s">
        <v>1204</v>
      </c>
      <c r="V410" s="31" t="s">
        <v>1205</v>
      </c>
      <c r="W410" s="2">
        <v>100</v>
      </c>
      <c r="X410" s="31" t="s">
        <v>2281</v>
      </c>
      <c r="Y410" s="34" t="s">
        <v>14</v>
      </c>
      <c r="Z410" s="34" t="s">
        <v>252</v>
      </c>
      <c r="AA410" s="34" t="s">
        <v>274</v>
      </c>
      <c r="AB410" s="34" t="s">
        <v>89</v>
      </c>
      <c r="AC410" s="2">
        <v>184</v>
      </c>
      <c r="AD410" s="31" t="s">
        <v>2310</v>
      </c>
      <c r="AE410" s="31">
        <v>30</v>
      </c>
      <c r="AF410" s="2"/>
      <c r="AG410" s="26"/>
      <c r="AH410" s="54">
        <v>19710331</v>
      </c>
      <c r="AI410" s="54">
        <v>19710331</v>
      </c>
      <c r="AJ410" s="72" t="s">
        <v>1425</v>
      </c>
      <c r="AK410" s="20"/>
      <c r="AL410" s="160">
        <v>39</v>
      </c>
      <c r="AM410" s="90" t="s">
        <v>2305</v>
      </c>
      <c r="AN410" s="90">
        <v>1</v>
      </c>
      <c r="AO410" s="95">
        <v>1663200</v>
      </c>
      <c r="AP410" s="37">
        <v>1</v>
      </c>
      <c r="AQ410" s="90" t="s">
        <v>1497</v>
      </c>
      <c r="AR410" s="126">
        <v>1663200</v>
      </c>
      <c r="AS410" s="37"/>
      <c r="AT410" s="90">
        <v>1663200</v>
      </c>
      <c r="AU410" s="90">
        <v>1663200</v>
      </c>
      <c r="AV410" s="34" t="s">
        <v>265</v>
      </c>
      <c r="AW410" s="34" t="s">
        <v>20</v>
      </c>
      <c r="AX410" s="34" t="s">
        <v>1126</v>
      </c>
      <c r="AY410" s="34" t="s">
        <v>499</v>
      </c>
      <c r="AZ410" s="34" t="s">
        <v>530</v>
      </c>
      <c r="BA410" s="212"/>
      <c r="BB410" s="212"/>
      <c r="BC410" s="212"/>
      <c r="BD410" s="34"/>
      <c r="BE410" s="34"/>
      <c r="BF410" s="20"/>
      <c r="BG410" s="20"/>
      <c r="BH410" s="20"/>
      <c r="BI410" s="20"/>
      <c r="BJ410" s="20"/>
    </row>
    <row r="411" spans="2:62" ht="24" customHeight="1">
      <c r="B411" s="5"/>
      <c r="C411" s="6"/>
      <c r="D411" s="17"/>
      <c r="E411" s="2"/>
      <c r="F411" s="34" t="s">
        <v>1314</v>
      </c>
      <c r="G411" s="34" t="s">
        <v>277</v>
      </c>
      <c r="H411" s="2"/>
      <c r="I411" s="2"/>
      <c r="J411" s="2" t="s">
        <v>2377</v>
      </c>
      <c r="K411" s="2" t="s">
        <v>2378</v>
      </c>
      <c r="L411" s="2">
        <v>23</v>
      </c>
      <c r="M411" s="31">
        <v>3210221</v>
      </c>
      <c r="N411" s="31" t="s">
        <v>1207</v>
      </c>
      <c r="O411" s="31" t="s">
        <v>1208</v>
      </c>
      <c r="P411" s="31" t="s">
        <v>1251</v>
      </c>
      <c r="Q411" s="31" t="s">
        <v>1252</v>
      </c>
      <c r="R411" s="2" t="s">
        <v>2364</v>
      </c>
      <c r="S411" s="31" t="s">
        <v>2365</v>
      </c>
      <c r="T411" s="2">
        <v>15</v>
      </c>
      <c r="U411" s="31" t="s">
        <v>1204</v>
      </c>
      <c r="V411" s="31" t="s">
        <v>1205</v>
      </c>
      <c r="W411" s="2">
        <v>100</v>
      </c>
      <c r="X411" s="31" t="s">
        <v>2281</v>
      </c>
      <c r="Y411" s="34" t="s">
        <v>14</v>
      </c>
      <c r="Z411" s="34" t="s">
        <v>252</v>
      </c>
      <c r="AA411" s="34" t="s">
        <v>274</v>
      </c>
      <c r="AB411" s="34" t="s">
        <v>89</v>
      </c>
      <c r="AC411" s="2">
        <v>184</v>
      </c>
      <c r="AD411" s="31" t="s">
        <v>2310</v>
      </c>
      <c r="AE411" s="31">
        <v>30</v>
      </c>
      <c r="AF411" s="2"/>
      <c r="AG411" s="26"/>
      <c r="AH411" s="54">
        <v>19710331</v>
      </c>
      <c r="AI411" s="54">
        <v>19710331</v>
      </c>
      <c r="AJ411" s="72" t="s">
        <v>1425</v>
      </c>
      <c r="AK411" s="20"/>
      <c r="AL411" s="160">
        <v>39</v>
      </c>
      <c r="AM411" s="90" t="s">
        <v>2305</v>
      </c>
      <c r="AN411" s="90">
        <v>1</v>
      </c>
      <c r="AO411" s="95">
        <v>1663200</v>
      </c>
      <c r="AP411" s="37">
        <v>1</v>
      </c>
      <c r="AQ411" s="90" t="s">
        <v>1497</v>
      </c>
      <c r="AR411" s="126">
        <v>1663200</v>
      </c>
      <c r="AS411" s="37"/>
      <c r="AT411" s="90">
        <v>1663200</v>
      </c>
      <c r="AU411" s="90">
        <v>1663200</v>
      </c>
      <c r="AV411" s="34" t="s">
        <v>265</v>
      </c>
      <c r="AW411" s="34" t="s">
        <v>20</v>
      </c>
      <c r="AX411" s="34" t="s">
        <v>1126</v>
      </c>
      <c r="AY411" s="34" t="s">
        <v>499</v>
      </c>
      <c r="AZ411" s="34" t="s">
        <v>530</v>
      </c>
      <c r="BA411" s="212"/>
      <c r="BB411" s="212"/>
      <c r="BC411" s="212"/>
      <c r="BD411" s="34"/>
      <c r="BE411" s="34"/>
      <c r="BF411" s="20"/>
      <c r="BG411" s="20"/>
      <c r="BH411" s="20"/>
      <c r="BI411" s="20"/>
      <c r="BJ411" s="20"/>
    </row>
    <row r="412" spans="2:62" ht="24" customHeight="1">
      <c r="B412" s="5"/>
      <c r="C412" s="6"/>
      <c r="D412" s="17"/>
      <c r="E412" s="2"/>
      <c r="F412" s="34" t="s">
        <v>1314</v>
      </c>
      <c r="G412" s="34" t="s">
        <v>277</v>
      </c>
      <c r="H412" s="2"/>
      <c r="I412" s="2"/>
      <c r="J412" s="2" t="s">
        <v>2311</v>
      </c>
      <c r="K412" s="2" t="s">
        <v>2312</v>
      </c>
      <c r="L412" s="2">
        <v>23</v>
      </c>
      <c r="M412" s="31">
        <v>3210221</v>
      </c>
      <c r="N412" s="31" t="s">
        <v>1207</v>
      </c>
      <c r="O412" s="31" t="s">
        <v>1208</v>
      </c>
      <c r="P412" s="31" t="s">
        <v>1251</v>
      </c>
      <c r="Q412" s="31" t="s">
        <v>1252</v>
      </c>
      <c r="R412" s="2" t="s">
        <v>2364</v>
      </c>
      <c r="S412" s="31" t="s">
        <v>2365</v>
      </c>
      <c r="T412" s="2">
        <v>15</v>
      </c>
      <c r="U412" s="31" t="s">
        <v>1204</v>
      </c>
      <c r="V412" s="31" t="s">
        <v>1205</v>
      </c>
      <c r="W412" s="2">
        <v>100</v>
      </c>
      <c r="X412" s="31" t="s">
        <v>2281</v>
      </c>
      <c r="Y412" s="34" t="s">
        <v>14</v>
      </c>
      <c r="Z412" s="34" t="s">
        <v>252</v>
      </c>
      <c r="AA412" s="34" t="s">
        <v>274</v>
      </c>
      <c r="AB412" s="34" t="s">
        <v>89</v>
      </c>
      <c r="AC412" s="2">
        <v>184</v>
      </c>
      <c r="AD412" s="31" t="s">
        <v>2310</v>
      </c>
      <c r="AE412" s="31">
        <v>30</v>
      </c>
      <c r="AF412" s="2"/>
      <c r="AG412" s="26"/>
      <c r="AH412" s="54">
        <v>19710331</v>
      </c>
      <c r="AI412" s="54">
        <v>19710331</v>
      </c>
      <c r="AJ412" s="72" t="s">
        <v>1425</v>
      </c>
      <c r="AK412" s="20"/>
      <c r="AL412" s="160">
        <v>39</v>
      </c>
      <c r="AM412" s="90" t="s">
        <v>2305</v>
      </c>
      <c r="AN412" s="90">
        <v>1</v>
      </c>
      <c r="AO412" s="95">
        <v>1663200</v>
      </c>
      <c r="AP412" s="37">
        <v>1</v>
      </c>
      <c r="AQ412" s="90" t="s">
        <v>1497</v>
      </c>
      <c r="AR412" s="126">
        <v>1663200</v>
      </c>
      <c r="AS412" s="37"/>
      <c r="AT412" s="90">
        <v>1663200</v>
      </c>
      <c r="AU412" s="90">
        <v>1663200</v>
      </c>
      <c r="AV412" s="34" t="s">
        <v>265</v>
      </c>
      <c r="AW412" s="34" t="s">
        <v>20</v>
      </c>
      <c r="AX412" s="34" t="s">
        <v>1126</v>
      </c>
      <c r="AY412" s="34" t="s">
        <v>499</v>
      </c>
      <c r="AZ412" s="34" t="s">
        <v>530</v>
      </c>
      <c r="BA412" s="212"/>
      <c r="BB412" s="212"/>
      <c r="BC412" s="212"/>
      <c r="BD412" s="34"/>
      <c r="BE412" s="34"/>
      <c r="BF412" s="20"/>
      <c r="BG412" s="20"/>
      <c r="BH412" s="20"/>
      <c r="BI412" s="20"/>
      <c r="BJ412" s="20"/>
    </row>
    <row r="413" spans="2:62" ht="24" customHeight="1">
      <c r="B413" s="5"/>
      <c r="C413" s="6"/>
      <c r="D413" s="17"/>
      <c r="E413" s="2"/>
      <c r="F413" s="34" t="s">
        <v>1314</v>
      </c>
      <c r="G413" s="34" t="s">
        <v>277</v>
      </c>
      <c r="H413" s="2"/>
      <c r="I413" s="2"/>
      <c r="J413" s="2" t="s">
        <v>2315</v>
      </c>
      <c r="K413" s="2" t="s">
        <v>2316</v>
      </c>
      <c r="L413" s="2">
        <v>23</v>
      </c>
      <c r="M413" s="31">
        <v>3210221</v>
      </c>
      <c r="N413" s="31" t="s">
        <v>1207</v>
      </c>
      <c r="O413" s="31" t="s">
        <v>1208</v>
      </c>
      <c r="P413" s="31" t="s">
        <v>1251</v>
      </c>
      <c r="Q413" s="31" t="s">
        <v>1252</v>
      </c>
      <c r="R413" s="2" t="s">
        <v>2364</v>
      </c>
      <c r="S413" s="31" t="s">
        <v>2365</v>
      </c>
      <c r="T413" s="2">
        <v>15</v>
      </c>
      <c r="U413" s="31" t="s">
        <v>1204</v>
      </c>
      <c r="V413" s="31" t="s">
        <v>1205</v>
      </c>
      <c r="W413" s="2">
        <v>100</v>
      </c>
      <c r="X413" s="31" t="s">
        <v>2281</v>
      </c>
      <c r="Y413" s="34" t="s">
        <v>14</v>
      </c>
      <c r="Z413" s="34" t="s">
        <v>252</v>
      </c>
      <c r="AA413" s="34" t="s">
        <v>274</v>
      </c>
      <c r="AB413" s="34" t="s">
        <v>89</v>
      </c>
      <c r="AC413" s="2">
        <v>224</v>
      </c>
      <c r="AD413" s="31" t="s">
        <v>2317</v>
      </c>
      <c r="AE413" s="31">
        <v>15</v>
      </c>
      <c r="AF413" s="2"/>
      <c r="AG413" s="26"/>
      <c r="AH413" s="54">
        <v>19850331</v>
      </c>
      <c r="AI413" s="54">
        <v>19850331</v>
      </c>
      <c r="AJ413" s="72" t="s">
        <v>1425</v>
      </c>
      <c r="AK413" s="20"/>
      <c r="AL413" s="160">
        <v>32</v>
      </c>
      <c r="AM413" s="90" t="s">
        <v>2318</v>
      </c>
      <c r="AN413" s="90">
        <v>1</v>
      </c>
      <c r="AO413" s="95">
        <v>1247000</v>
      </c>
      <c r="AP413" s="37">
        <v>1</v>
      </c>
      <c r="AQ413" s="90" t="s">
        <v>1497</v>
      </c>
      <c r="AR413" s="126">
        <v>1247000</v>
      </c>
      <c r="AS413" s="37"/>
      <c r="AT413" s="90">
        <v>1247000</v>
      </c>
      <c r="AU413" s="90">
        <v>1247000</v>
      </c>
      <c r="AV413" s="34" t="s">
        <v>265</v>
      </c>
      <c r="AW413" s="34" t="s">
        <v>20</v>
      </c>
      <c r="AX413" s="34" t="s">
        <v>1126</v>
      </c>
      <c r="AY413" s="34" t="s">
        <v>499</v>
      </c>
      <c r="AZ413" s="34" t="s">
        <v>530</v>
      </c>
      <c r="BA413" s="212"/>
      <c r="BB413" s="212"/>
      <c r="BC413" s="212"/>
      <c r="BD413" s="34"/>
      <c r="BE413" s="34"/>
      <c r="BF413" s="20"/>
      <c r="BG413" s="20"/>
      <c r="BH413" s="20"/>
      <c r="BI413" s="20"/>
      <c r="BJ413" s="20"/>
    </row>
    <row r="414" spans="2:62" ht="24" customHeight="1">
      <c r="B414" s="5"/>
      <c r="C414" s="6"/>
      <c r="D414" s="17"/>
      <c r="E414" s="2"/>
      <c r="F414" s="34" t="s">
        <v>1314</v>
      </c>
      <c r="G414" s="34" t="s">
        <v>277</v>
      </c>
      <c r="H414" s="2"/>
      <c r="I414" s="2"/>
      <c r="J414" s="2" t="s">
        <v>2315</v>
      </c>
      <c r="K414" s="2" t="s">
        <v>2316</v>
      </c>
      <c r="L414" s="2">
        <v>23</v>
      </c>
      <c r="M414" s="31">
        <v>3210221</v>
      </c>
      <c r="N414" s="31" t="s">
        <v>1207</v>
      </c>
      <c r="O414" s="31" t="s">
        <v>1208</v>
      </c>
      <c r="P414" s="31" t="s">
        <v>1251</v>
      </c>
      <c r="Q414" s="31" t="s">
        <v>1252</v>
      </c>
      <c r="R414" s="2" t="s">
        <v>2364</v>
      </c>
      <c r="S414" s="31" t="s">
        <v>2365</v>
      </c>
      <c r="T414" s="2">
        <v>15</v>
      </c>
      <c r="U414" s="31" t="s">
        <v>1204</v>
      </c>
      <c r="V414" s="31" t="s">
        <v>1205</v>
      </c>
      <c r="W414" s="2">
        <v>100</v>
      </c>
      <c r="X414" s="31" t="s">
        <v>2281</v>
      </c>
      <c r="Y414" s="34" t="s">
        <v>14</v>
      </c>
      <c r="Z414" s="34" t="s">
        <v>252</v>
      </c>
      <c r="AA414" s="34" t="s">
        <v>274</v>
      </c>
      <c r="AB414" s="34" t="s">
        <v>89</v>
      </c>
      <c r="AC414" s="2">
        <v>224</v>
      </c>
      <c r="AD414" s="31" t="s">
        <v>2317</v>
      </c>
      <c r="AE414" s="31">
        <v>15</v>
      </c>
      <c r="AF414" s="2"/>
      <c r="AG414" s="26"/>
      <c r="AH414" s="54">
        <v>19970930</v>
      </c>
      <c r="AI414" s="54">
        <v>19970930</v>
      </c>
      <c r="AJ414" s="72" t="s">
        <v>1413</v>
      </c>
      <c r="AK414" s="20">
        <v>659148</v>
      </c>
      <c r="AL414" s="160"/>
      <c r="AM414" s="90" t="s">
        <v>1414</v>
      </c>
      <c r="AN414" s="90" t="s">
        <v>1414</v>
      </c>
      <c r="AO414" s="95" t="s">
        <v>1414</v>
      </c>
      <c r="AP414" s="37">
        <v>1</v>
      </c>
      <c r="AQ414" s="90" t="s">
        <v>1414</v>
      </c>
      <c r="AR414" s="126" t="s">
        <v>1414</v>
      </c>
      <c r="AS414" s="37"/>
      <c r="AT414" s="90">
        <v>0</v>
      </c>
      <c r="AU414" s="90">
        <v>659148</v>
      </c>
      <c r="AV414" s="34" t="s">
        <v>265</v>
      </c>
      <c r="AW414" s="34" t="s">
        <v>20</v>
      </c>
      <c r="AX414" s="34" t="s">
        <v>1126</v>
      </c>
      <c r="AY414" s="34" t="s">
        <v>499</v>
      </c>
      <c r="AZ414" s="34" t="s">
        <v>530</v>
      </c>
      <c r="BA414" s="212"/>
      <c r="BB414" s="212"/>
      <c r="BC414" s="212"/>
      <c r="BD414" s="34"/>
      <c r="BE414" s="34"/>
      <c r="BF414" s="20"/>
      <c r="BG414" s="20"/>
      <c r="BH414" s="20"/>
      <c r="BI414" s="20"/>
      <c r="BJ414" s="20"/>
    </row>
    <row r="415" spans="2:62" ht="24" customHeight="1">
      <c r="B415" s="5"/>
      <c r="C415" s="6"/>
      <c r="D415" s="17"/>
      <c r="E415" s="2"/>
      <c r="F415" s="34" t="s">
        <v>1314</v>
      </c>
      <c r="G415" s="34" t="s">
        <v>277</v>
      </c>
      <c r="H415" s="2"/>
      <c r="I415" s="2"/>
      <c r="J415" s="2" t="s">
        <v>2319</v>
      </c>
      <c r="K415" s="2" t="s">
        <v>2320</v>
      </c>
      <c r="L415" s="2">
        <v>23</v>
      </c>
      <c r="M415" s="31">
        <v>3210221</v>
      </c>
      <c r="N415" s="31" t="s">
        <v>1207</v>
      </c>
      <c r="O415" s="31" t="s">
        <v>1208</v>
      </c>
      <c r="P415" s="31" t="s">
        <v>1251</v>
      </c>
      <c r="Q415" s="31" t="s">
        <v>1252</v>
      </c>
      <c r="R415" s="2" t="s">
        <v>2364</v>
      </c>
      <c r="S415" s="31" t="s">
        <v>2365</v>
      </c>
      <c r="T415" s="2">
        <v>15</v>
      </c>
      <c r="U415" s="31" t="s">
        <v>1204</v>
      </c>
      <c r="V415" s="31" t="s">
        <v>1205</v>
      </c>
      <c r="W415" s="2">
        <v>100</v>
      </c>
      <c r="X415" s="31" t="s">
        <v>2281</v>
      </c>
      <c r="Y415" s="34" t="s">
        <v>14</v>
      </c>
      <c r="Z415" s="34" t="s">
        <v>252</v>
      </c>
      <c r="AA415" s="34" t="s">
        <v>274</v>
      </c>
      <c r="AB415" s="34" t="s">
        <v>89</v>
      </c>
      <c r="AC415" s="2">
        <v>90</v>
      </c>
      <c r="AD415" s="31" t="s">
        <v>2321</v>
      </c>
      <c r="AE415" s="31">
        <v>18</v>
      </c>
      <c r="AF415" s="2"/>
      <c r="AG415" s="26"/>
      <c r="AH415" s="54">
        <v>20010930</v>
      </c>
      <c r="AI415" s="54">
        <v>20010930</v>
      </c>
      <c r="AJ415" s="72" t="s">
        <v>1413</v>
      </c>
      <c r="AK415" s="20">
        <v>4725000</v>
      </c>
      <c r="AL415" s="160"/>
      <c r="AM415" s="90" t="s">
        <v>1414</v>
      </c>
      <c r="AN415" s="90" t="s">
        <v>1414</v>
      </c>
      <c r="AO415" s="95" t="s">
        <v>1414</v>
      </c>
      <c r="AP415" s="37">
        <v>1</v>
      </c>
      <c r="AQ415" s="90" t="s">
        <v>1414</v>
      </c>
      <c r="AR415" s="126" t="s">
        <v>1414</v>
      </c>
      <c r="AS415" s="37"/>
      <c r="AT415" s="90">
        <v>0</v>
      </c>
      <c r="AU415" s="90">
        <v>4725000</v>
      </c>
      <c r="AV415" s="34" t="s">
        <v>265</v>
      </c>
      <c r="AW415" s="34" t="s">
        <v>20</v>
      </c>
      <c r="AX415" s="34" t="s">
        <v>1126</v>
      </c>
      <c r="AY415" s="34" t="s">
        <v>499</v>
      </c>
      <c r="AZ415" s="34" t="s">
        <v>530</v>
      </c>
      <c r="BA415" s="212"/>
      <c r="BB415" s="212"/>
      <c r="BC415" s="212"/>
      <c r="BD415" s="34"/>
      <c r="BE415" s="34"/>
      <c r="BF415" s="20"/>
      <c r="BG415" s="20"/>
      <c r="BH415" s="20"/>
      <c r="BI415" s="20"/>
      <c r="BJ415" s="20"/>
    </row>
    <row r="416" spans="2:62" ht="24" customHeight="1">
      <c r="B416" s="5"/>
      <c r="C416" s="6"/>
      <c r="D416" s="17"/>
      <c r="E416" s="2"/>
      <c r="F416" s="34" t="s">
        <v>1314</v>
      </c>
      <c r="G416" s="34" t="s">
        <v>277</v>
      </c>
      <c r="H416" s="2"/>
      <c r="I416" s="2"/>
      <c r="J416" s="2" t="s">
        <v>2733</v>
      </c>
      <c r="K416" s="2" t="s">
        <v>2325</v>
      </c>
      <c r="L416" s="2">
        <v>23</v>
      </c>
      <c r="M416" s="31">
        <v>3210221</v>
      </c>
      <c r="N416" s="31" t="s">
        <v>1207</v>
      </c>
      <c r="O416" s="31" t="s">
        <v>1208</v>
      </c>
      <c r="P416" s="31" t="s">
        <v>1251</v>
      </c>
      <c r="Q416" s="31" t="s">
        <v>1252</v>
      </c>
      <c r="R416" s="2" t="s">
        <v>2364</v>
      </c>
      <c r="S416" s="31" t="s">
        <v>2365</v>
      </c>
      <c r="T416" s="2">
        <v>15</v>
      </c>
      <c r="U416" s="31" t="s">
        <v>1204</v>
      </c>
      <c r="V416" s="31" t="s">
        <v>1205</v>
      </c>
      <c r="W416" s="2">
        <v>100</v>
      </c>
      <c r="X416" s="31" t="s">
        <v>2281</v>
      </c>
      <c r="Y416" s="34" t="s">
        <v>14</v>
      </c>
      <c r="Z416" s="34" t="s">
        <v>252</v>
      </c>
      <c r="AA416" s="34" t="s">
        <v>274</v>
      </c>
      <c r="AB416" s="34" t="s">
        <v>89</v>
      </c>
      <c r="AC416" s="2">
        <v>76</v>
      </c>
      <c r="AD416" s="31" t="s">
        <v>2326</v>
      </c>
      <c r="AE416" s="31">
        <v>6</v>
      </c>
      <c r="AF416" s="2"/>
      <c r="AG416" s="26"/>
      <c r="AH416" s="54">
        <v>19850331</v>
      </c>
      <c r="AI416" s="54">
        <v>19850331</v>
      </c>
      <c r="AJ416" s="72" t="s">
        <v>1425</v>
      </c>
      <c r="AK416" s="20"/>
      <c r="AL416" s="160">
        <v>31</v>
      </c>
      <c r="AM416" s="90" t="s">
        <v>2318</v>
      </c>
      <c r="AN416" s="90">
        <v>1</v>
      </c>
      <c r="AO416" s="95">
        <v>5000000</v>
      </c>
      <c r="AP416" s="37">
        <v>1</v>
      </c>
      <c r="AQ416" s="90" t="s">
        <v>1497</v>
      </c>
      <c r="AR416" s="126">
        <v>5000000</v>
      </c>
      <c r="AS416" s="37"/>
      <c r="AT416" s="90">
        <v>5000000</v>
      </c>
      <c r="AU416" s="90">
        <v>5000000</v>
      </c>
      <c r="AV416" s="34" t="s">
        <v>265</v>
      </c>
      <c r="AW416" s="34" t="s">
        <v>20</v>
      </c>
      <c r="AX416" s="34" t="s">
        <v>1126</v>
      </c>
      <c r="AY416" s="34" t="s">
        <v>499</v>
      </c>
      <c r="AZ416" s="34" t="s">
        <v>530</v>
      </c>
      <c r="BA416" s="212"/>
      <c r="BB416" s="212"/>
      <c r="BC416" s="212"/>
      <c r="BD416" s="34"/>
      <c r="BE416" s="34"/>
      <c r="BF416" s="20"/>
      <c r="BG416" s="20"/>
      <c r="BH416" s="20"/>
      <c r="BI416" s="20"/>
      <c r="BJ416" s="20"/>
    </row>
    <row r="417" spans="2:62" ht="24" customHeight="1">
      <c r="B417" s="5"/>
      <c r="C417" s="6"/>
      <c r="D417" s="17"/>
      <c r="E417" s="2"/>
      <c r="F417" s="34" t="s">
        <v>1314</v>
      </c>
      <c r="G417" s="34" t="s">
        <v>277</v>
      </c>
      <c r="H417" s="2"/>
      <c r="I417" s="2"/>
      <c r="J417" s="2" t="s">
        <v>2327</v>
      </c>
      <c r="K417" s="2" t="s">
        <v>2328</v>
      </c>
      <c r="L417" s="2">
        <v>23</v>
      </c>
      <c r="M417" s="31">
        <v>3210221</v>
      </c>
      <c r="N417" s="31" t="s">
        <v>1207</v>
      </c>
      <c r="O417" s="31" t="s">
        <v>1208</v>
      </c>
      <c r="P417" s="31" t="s">
        <v>1251</v>
      </c>
      <c r="Q417" s="31" t="s">
        <v>1252</v>
      </c>
      <c r="R417" s="2" t="s">
        <v>2364</v>
      </c>
      <c r="S417" s="31" t="s">
        <v>2365</v>
      </c>
      <c r="T417" s="2">
        <v>15</v>
      </c>
      <c r="U417" s="31" t="s">
        <v>1204</v>
      </c>
      <c r="V417" s="31" t="s">
        <v>1205</v>
      </c>
      <c r="W417" s="2">
        <v>100</v>
      </c>
      <c r="X417" s="31" t="s">
        <v>2281</v>
      </c>
      <c r="Y417" s="34" t="s">
        <v>14</v>
      </c>
      <c r="Z417" s="34" t="s">
        <v>252</v>
      </c>
      <c r="AA417" s="34" t="s">
        <v>274</v>
      </c>
      <c r="AB417" s="34" t="s">
        <v>89</v>
      </c>
      <c r="AC417" s="2">
        <v>191</v>
      </c>
      <c r="AD417" s="31" t="s">
        <v>1532</v>
      </c>
      <c r="AE417" s="31">
        <v>30</v>
      </c>
      <c r="AF417" s="2"/>
      <c r="AG417" s="26"/>
      <c r="AH417" s="54">
        <v>19850331</v>
      </c>
      <c r="AI417" s="54">
        <v>19850331</v>
      </c>
      <c r="AJ417" s="72" t="s">
        <v>1425</v>
      </c>
      <c r="AK417" s="20"/>
      <c r="AL417" s="160"/>
      <c r="AM417" s="90" t="s">
        <v>1414</v>
      </c>
      <c r="AN417" s="90" t="s">
        <v>1414</v>
      </c>
      <c r="AO417" s="95" t="s">
        <v>1414</v>
      </c>
      <c r="AP417" s="37">
        <v>1</v>
      </c>
      <c r="AQ417" s="90" t="s">
        <v>1414</v>
      </c>
      <c r="AR417" s="126" t="s">
        <v>1414</v>
      </c>
      <c r="AS417" s="37"/>
      <c r="AT417" s="90">
        <v>0</v>
      </c>
      <c r="AU417" s="90">
        <v>0</v>
      </c>
      <c r="AV417" s="34" t="s">
        <v>265</v>
      </c>
      <c r="AW417" s="34" t="s">
        <v>20</v>
      </c>
      <c r="AX417" s="34" t="s">
        <v>1126</v>
      </c>
      <c r="AY417" s="34" t="s">
        <v>499</v>
      </c>
      <c r="AZ417" s="34" t="s">
        <v>530</v>
      </c>
      <c r="BA417" s="212"/>
      <c r="BB417" s="212"/>
      <c r="BC417" s="212"/>
      <c r="BD417" s="34"/>
      <c r="BE417" s="34"/>
      <c r="BF417" s="20"/>
      <c r="BG417" s="20"/>
      <c r="BH417" s="20"/>
      <c r="BI417" s="20"/>
      <c r="BJ417" s="20"/>
    </row>
    <row r="418" spans="2:62" ht="24" customHeight="1">
      <c r="B418" s="5"/>
      <c r="C418" s="6"/>
      <c r="D418" s="17"/>
      <c r="E418" s="2"/>
      <c r="F418" s="34" t="s">
        <v>1314</v>
      </c>
      <c r="G418" s="34" t="s">
        <v>277</v>
      </c>
      <c r="H418" s="2"/>
      <c r="I418" s="2"/>
      <c r="J418" s="2" t="s">
        <v>2329</v>
      </c>
      <c r="K418" s="2" t="s">
        <v>2330</v>
      </c>
      <c r="L418" s="2">
        <v>23</v>
      </c>
      <c r="M418" s="31">
        <v>3210221</v>
      </c>
      <c r="N418" s="31" t="s">
        <v>1207</v>
      </c>
      <c r="O418" s="31" t="s">
        <v>1208</v>
      </c>
      <c r="P418" s="31" t="s">
        <v>1251</v>
      </c>
      <c r="Q418" s="31" t="s">
        <v>1252</v>
      </c>
      <c r="R418" s="2" t="s">
        <v>2364</v>
      </c>
      <c r="S418" s="31" t="s">
        <v>2365</v>
      </c>
      <c r="T418" s="2">
        <v>15</v>
      </c>
      <c r="U418" s="31" t="s">
        <v>1204</v>
      </c>
      <c r="V418" s="31" t="s">
        <v>1205</v>
      </c>
      <c r="W418" s="2">
        <v>100</v>
      </c>
      <c r="X418" s="31" t="s">
        <v>2281</v>
      </c>
      <c r="Y418" s="34" t="s">
        <v>14</v>
      </c>
      <c r="Z418" s="34" t="s">
        <v>252</v>
      </c>
      <c r="AA418" s="34" t="s">
        <v>274</v>
      </c>
      <c r="AB418" s="34" t="s">
        <v>89</v>
      </c>
      <c r="AC418" s="2">
        <v>192</v>
      </c>
      <c r="AD418" s="31" t="s">
        <v>2331</v>
      </c>
      <c r="AE418" s="31">
        <v>15</v>
      </c>
      <c r="AF418" s="2"/>
      <c r="AG418" s="26"/>
      <c r="AH418" s="54">
        <v>19850331</v>
      </c>
      <c r="AI418" s="54">
        <v>19850331</v>
      </c>
      <c r="AJ418" s="72" t="s">
        <v>1425</v>
      </c>
      <c r="AK418" s="20"/>
      <c r="AL418" s="160"/>
      <c r="AM418" s="90" t="s">
        <v>1414</v>
      </c>
      <c r="AN418" s="90" t="s">
        <v>1414</v>
      </c>
      <c r="AO418" s="95" t="s">
        <v>1414</v>
      </c>
      <c r="AP418" s="37">
        <v>1</v>
      </c>
      <c r="AQ418" s="90" t="s">
        <v>1414</v>
      </c>
      <c r="AR418" s="126" t="s">
        <v>1414</v>
      </c>
      <c r="AS418" s="37"/>
      <c r="AT418" s="90">
        <v>0</v>
      </c>
      <c r="AU418" s="90">
        <v>0</v>
      </c>
      <c r="AV418" s="34" t="s">
        <v>265</v>
      </c>
      <c r="AW418" s="34" t="s">
        <v>20</v>
      </c>
      <c r="AX418" s="34" t="s">
        <v>1126</v>
      </c>
      <c r="AY418" s="34" t="s">
        <v>499</v>
      </c>
      <c r="AZ418" s="34" t="s">
        <v>530</v>
      </c>
      <c r="BA418" s="212"/>
      <c r="BB418" s="212"/>
      <c r="BC418" s="212"/>
      <c r="BD418" s="34"/>
      <c r="BE418" s="34"/>
      <c r="BF418" s="20"/>
      <c r="BG418" s="20"/>
      <c r="BH418" s="20"/>
      <c r="BI418" s="20"/>
      <c r="BJ418" s="20"/>
    </row>
    <row r="419" spans="2:62" ht="24" customHeight="1">
      <c r="B419" s="5"/>
      <c r="C419" s="6"/>
      <c r="D419" s="17"/>
      <c r="E419" s="2"/>
      <c r="F419" s="34" t="s">
        <v>1314</v>
      </c>
      <c r="G419" s="34" t="s">
        <v>277</v>
      </c>
      <c r="H419" s="2"/>
      <c r="I419" s="2"/>
      <c r="J419" s="2" t="s">
        <v>2332</v>
      </c>
      <c r="K419" s="2" t="s">
        <v>2333</v>
      </c>
      <c r="L419" s="2">
        <v>23</v>
      </c>
      <c r="M419" s="31">
        <v>3210221</v>
      </c>
      <c r="N419" s="31" t="s">
        <v>1207</v>
      </c>
      <c r="O419" s="31" t="s">
        <v>1208</v>
      </c>
      <c r="P419" s="31" t="s">
        <v>1251</v>
      </c>
      <c r="Q419" s="31" t="s">
        <v>1252</v>
      </c>
      <c r="R419" s="2" t="s">
        <v>2364</v>
      </c>
      <c r="S419" s="31" t="s">
        <v>2365</v>
      </c>
      <c r="T419" s="2">
        <v>15</v>
      </c>
      <c r="U419" s="31" t="s">
        <v>1204</v>
      </c>
      <c r="V419" s="31" t="s">
        <v>1205</v>
      </c>
      <c r="W419" s="2">
        <v>100</v>
      </c>
      <c r="X419" s="31" t="s">
        <v>2281</v>
      </c>
      <c r="Y419" s="34" t="s">
        <v>14</v>
      </c>
      <c r="Z419" s="34" t="s">
        <v>252</v>
      </c>
      <c r="AA419" s="34" t="s">
        <v>274</v>
      </c>
      <c r="AB419" s="34" t="s">
        <v>89</v>
      </c>
      <c r="AC419" s="2">
        <v>234</v>
      </c>
      <c r="AD419" s="31" t="s">
        <v>2334</v>
      </c>
      <c r="AE419" s="31">
        <v>50</v>
      </c>
      <c r="AF419" s="2"/>
      <c r="AG419" s="26"/>
      <c r="AH419" s="54">
        <v>19850331</v>
      </c>
      <c r="AI419" s="54">
        <v>19850331</v>
      </c>
      <c r="AJ419" s="72" t="s">
        <v>1425</v>
      </c>
      <c r="AK419" s="20"/>
      <c r="AL419" s="160">
        <v>34</v>
      </c>
      <c r="AM419" s="90" t="s">
        <v>2318</v>
      </c>
      <c r="AN419" s="90">
        <v>1</v>
      </c>
      <c r="AO419" s="95">
        <v>230000</v>
      </c>
      <c r="AP419" s="37">
        <v>16</v>
      </c>
      <c r="AQ419" s="90" t="s">
        <v>1480</v>
      </c>
      <c r="AR419" s="126">
        <v>3680000</v>
      </c>
      <c r="AS419" s="37"/>
      <c r="AT419" s="90">
        <v>3680000</v>
      </c>
      <c r="AU419" s="90">
        <v>3680000</v>
      </c>
      <c r="AV419" s="34" t="s">
        <v>265</v>
      </c>
      <c r="AW419" s="34" t="s">
        <v>20</v>
      </c>
      <c r="AX419" s="34" t="s">
        <v>1126</v>
      </c>
      <c r="AY419" s="34" t="s">
        <v>499</v>
      </c>
      <c r="AZ419" s="34" t="s">
        <v>530</v>
      </c>
      <c r="BA419" s="212"/>
      <c r="BB419" s="212"/>
      <c r="BC419" s="212"/>
      <c r="BD419" s="34"/>
      <c r="BE419" s="34"/>
      <c r="BF419" s="20"/>
      <c r="BG419" s="20"/>
      <c r="BH419" s="20"/>
      <c r="BI419" s="20"/>
      <c r="BJ419" s="20"/>
    </row>
    <row r="420" spans="2:62" ht="24" customHeight="1">
      <c r="B420" s="5"/>
      <c r="C420" s="6"/>
      <c r="D420" s="17"/>
      <c r="E420" s="2"/>
      <c r="F420" s="34" t="s">
        <v>1314</v>
      </c>
      <c r="G420" s="34" t="s">
        <v>277</v>
      </c>
      <c r="H420" s="2"/>
      <c r="I420" s="2"/>
      <c r="J420" s="2" t="s">
        <v>2335</v>
      </c>
      <c r="K420" s="2" t="s">
        <v>2336</v>
      </c>
      <c r="L420" s="2">
        <v>23</v>
      </c>
      <c r="M420" s="31">
        <v>3210221</v>
      </c>
      <c r="N420" s="31" t="s">
        <v>1207</v>
      </c>
      <c r="O420" s="31" t="s">
        <v>1208</v>
      </c>
      <c r="P420" s="31" t="s">
        <v>1251</v>
      </c>
      <c r="Q420" s="31" t="s">
        <v>1252</v>
      </c>
      <c r="R420" s="2" t="s">
        <v>2364</v>
      </c>
      <c r="S420" s="31" t="s">
        <v>2365</v>
      </c>
      <c r="T420" s="2">
        <v>15</v>
      </c>
      <c r="U420" s="31" t="s">
        <v>1204</v>
      </c>
      <c r="V420" s="31" t="s">
        <v>1205</v>
      </c>
      <c r="W420" s="2">
        <v>100</v>
      </c>
      <c r="X420" s="31" t="s">
        <v>2281</v>
      </c>
      <c r="Y420" s="34" t="s">
        <v>14</v>
      </c>
      <c r="Z420" s="34" t="s">
        <v>252</v>
      </c>
      <c r="AA420" s="34" t="s">
        <v>274</v>
      </c>
      <c r="AB420" s="34" t="s">
        <v>89</v>
      </c>
      <c r="AC420" s="2">
        <v>234</v>
      </c>
      <c r="AD420" s="31" t="s">
        <v>2334</v>
      </c>
      <c r="AE420" s="31">
        <v>50</v>
      </c>
      <c r="AF420" s="2"/>
      <c r="AG420" s="26"/>
      <c r="AH420" s="54">
        <v>19850331</v>
      </c>
      <c r="AI420" s="54">
        <v>19850331</v>
      </c>
      <c r="AJ420" s="72" t="s">
        <v>1425</v>
      </c>
      <c r="AK420" s="20"/>
      <c r="AL420" s="160">
        <v>34</v>
      </c>
      <c r="AM420" s="90" t="s">
        <v>2318</v>
      </c>
      <c r="AN420" s="90">
        <v>1</v>
      </c>
      <c r="AO420" s="95">
        <v>230000</v>
      </c>
      <c r="AP420" s="37">
        <v>6</v>
      </c>
      <c r="AQ420" s="90" t="s">
        <v>1480</v>
      </c>
      <c r="AR420" s="126">
        <v>1380000</v>
      </c>
      <c r="AS420" s="37"/>
      <c r="AT420" s="90">
        <v>1380000</v>
      </c>
      <c r="AU420" s="90">
        <v>1380000</v>
      </c>
      <c r="AV420" s="34" t="s">
        <v>265</v>
      </c>
      <c r="AW420" s="34" t="s">
        <v>20</v>
      </c>
      <c r="AX420" s="34" t="s">
        <v>1126</v>
      </c>
      <c r="AY420" s="34" t="s">
        <v>499</v>
      </c>
      <c r="AZ420" s="34" t="s">
        <v>530</v>
      </c>
      <c r="BA420" s="212"/>
      <c r="BB420" s="212"/>
      <c r="BC420" s="212"/>
      <c r="BD420" s="34"/>
      <c r="BE420" s="34"/>
      <c r="BF420" s="20"/>
      <c r="BG420" s="20"/>
      <c r="BH420" s="20"/>
      <c r="BI420" s="20"/>
      <c r="BJ420" s="20"/>
    </row>
    <row r="421" spans="2:62" ht="24" customHeight="1">
      <c r="B421" s="5"/>
      <c r="C421" s="6"/>
      <c r="D421" s="17"/>
      <c r="E421" s="2"/>
      <c r="F421" s="34" t="s">
        <v>1314</v>
      </c>
      <c r="G421" s="34" t="s">
        <v>277</v>
      </c>
      <c r="H421" s="2"/>
      <c r="I421" s="2"/>
      <c r="J421" s="2" t="s">
        <v>2735</v>
      </c>
      <c r="K421" s="2" t="s">
        <v>2379</v>
      </c>
      <c r="L421" s="2">
        <v>23</v>
      </c>
      <c r="M421" s="31">
        <v>3210221</v>
      </c>
      <c r="N421" s="31" t="s">
        <v>1207</v>
      </c>
      <c r="O421" s="31" t="s">
        <v>1208</v>
      </c>
      <c r="P421" s="31" t="s">
        <v>1251</v>
      </c>
      <c r="Q421" s="31" t="s">
        <v>1252</v>
      </c>
      <c r="R421" s="2" t="s">
        <v>2364</v>
      </c>
      <c r="S421" s="31" t="s">
        <v>2365</v>
      </c>
      <c r="T421" s="2">
        <v>15</v>
      </c>
      <c r="U421" s="31" t="s">
        <v>1204</v>
      </c>
      <c r="V421" s="31" t="s">
        <v>1205</v>
      </c>
      <c r="W421" s="2">
        <v>100</v>
      </c>
      <c r="X421" s="31" t="s">
        <v>2281</v>
      </c>
      <c r="Y421" s="34" t="s">
        <v>14</v>
      </c>
      <c r="Z421" s="34" t="s">
        <v>252</v>
      </c>
      <c r="AA421" s="34" t="s">
        <v>274</v>
      </c>
      <c r="AB421" s="34" t="s">
        <v>89</v>
      </c>
      <c r="AC421" s="2">
        <v>167</v>
      </c>
      <c r="AD421" s="31" t="s">
        <v>2380</v>
      </c>
      <c r="AE421" s="31">
        <v>30</v>
      </c>
      <c r="AF421" s="2"/>
      <c r="AG421" s="26"/>
      <c r="AH421" s="54">
        <v>19920331</v>
      </c>
      <c r="AI421" s="54">
        <v>19920331</v>
      </c>
      <c r="AJ421" s="72" t="s">
        <v>1413</v>
      </c>
      <c r="AK421" s="20">
        <v>79722000</v>
      </c>
      <c r="AL421" s="160"/>
      <c r="AM421" s="90" t="s">
        <v>1414</v>
      </c>
      <c r="AN421" s="90" t="s">
        <v>1414</v>
      </c>
      <c r="AO421" s="95" t="s">
        <v>1414</v>
      </c>
      <c r="AP421" s="37">
        <v>1</v>
      </c>
      <c r="AQ421" s="90" t="s">
        <v>1414</v>
      </c>
      <c r="AR421" s="126" t="s">
        <v>1414</v>
      </c>
      <c r="AS421" s="37"/>
      <c r="AT421" s="90">
        <v>0</v>
      </c>
      <c r="AU421" s="90">
        <v>79722000</v>
      </c>
      <c r="AV421" s="34" t="s">
        <v>265</v>
      </c>
      <c r="AW421" s="34" t="s">
        <v>20</v>
      </c>
      <c r="AX421" s="34" t="s">
        <v>1126</v>
      </c>
      <c r="AY421" s="34" t="s">
        <v>499</v>
      </c>
      <c r="AZ421" s="34" t="s">
        <v>530</v>
      </c>
      <c r="BA421" s="212"/>
      <c r="BB421" s="212"/>
      <c r="BC421" s="212"/>
      <c r="BD421" s="34"/>
      <c r="BE421" s="34"/>
      <c r="BF421" s="20"/>
      <c r="BG421" s="20"/>
      <c r="BH421" s="20"/>
      <c r="BI421" s="20"/>
      <c r="BJ421" s="20"/>
    </row>
    <row r="422" spans="2:62" ht="24" customHeight="1">
      <c r="B422" s="5"/>
      <c r="C422" s="6"/>
      <c r="D422" s="17"/>
      <c r="E422" s="2"/>
      <c r="F422" s="34" t="s">
        <v>1314</v>
      </c>
      <c r="G422" s="34" t="s">
        <v>277</v>
      </c>
      <c r="H422" s="2"/>
      <c r="I422" s="2"/>
      <c r="J422" s="2" t="s">
        <v>2337</v>
      </c>
      <c r="K422" s="2" t="s">
        <v>2338</v>
      </c>
      <c r="L422" s="2">
        <v>23</v>
      </c>
      <c r="M422" s="31">
        <v>3210221</v>
      </c>
      <c r="N422" s="31" t="s">
        <v>1207</v>
      </c>
      <c r="O422" s="31" t="s">
        <v>1208</v>
      </c>
      <c r="P422" s="31" t="s">
        <v>1251</v>
      </c>
      <c r="Q422" s="31" t="s">
        <v>1252</v>
      </c>
      <c r="R422" s="2" t="s">
        <v>2364</v>
      </c>
      <c r="S422" s="31" t="s">
        <v>2365</v>
      </c>
      <c r="T422" s="2">
        <v>15</v>
      </c>
      <c r="U422" s="31" t="s">
        <v>1204</v>
      </c>
      <c r="V422" s="31" t="s">
        <v>1205</v>
      </c>
      <c r="W422" s="2">
        <v>100</v>
      </c>
      <c r="X422" s="31" t="s">
        <v>2281</v>
      </c>
      <c r="Y422" s="34" t="s">
        <v>14</v>
      </c>
      <c r="Z422" s="34" t="s">
        <v>252</v>
      </c>
      <c r="AA422" s="34" t="s">
        <v>274</v>
      </c>
      <c r="AB422" s="34" t="s">
        <v>89</v>
      </c>
      <c r="AC422" s="2">
        <v>83</v>
      </c>
      <c r="AD422" s="31" t="s">
        <v>2339</v>
      </c>
      <c r="AE422" s="31">
        <v>8</v>
      </c>
      <c r="AF422" s="2"/>
      <c r="AG422" s="26"/>
      <c r="AH422" s="54">
        <v>19850331</v>
      </c>
      <c r="AI422" s="54">
        <v>19850331</v>
      </c>
      <c r="AJ422" s="72" t="s">
        <v>1425</v>
      </c>
      <c r="AK422" s="20"/>
      <c r="AL422" s="160"/>
      <c r="AM422" s="90" t="s">
        <v>1414</v>
      </c>
      <c r="AN422" s="90" t="s">
        <v>1414</v>
      </c>
      <c r="AO422" s="95" t="s">
        <v>1414</v>
      </c>
      <c r="AP422" s="37">
        <v>1</v>
      </c>
      <c r="AQ422" s="90" t="s">
        <v>1414</v>
      </c>
      <c r="AR422" s="126" t="s">
        <v>1414</v>
      </c>
      <c r="AS422" s="37"/>
      <c r="AT422" s="90">
        <v>0</v>
      </c>
      <c r="AU422" s="90">
        <v>0</v>
      </c>
      <c r="AV422" s="34" t="s">
        <v>265</v>
      </c>
      <c r="AW422" s="34" t="s">
        <v>20</v>
      </c>
      <c r="AX422" s="34" t="s">
        <v>1126</v>
      </c>
      <c r="AY422" s="34" t="s">
        <v>499</v>
      </c>
      <c r="AZ422" s="34" t="s">
        <v>530</v>
      </c>
      <c r="BA422" s="212"/>
      <c r="BB422" s="212"/>
      <c r="BC422" s="212"/>
      <c r="BD422" s="34"/>
      <c r="BE422" s="34"/>
      <c r="BF422" s="20"/>
      <c r="BG422" s="20"/>
      <c r="BH422" s="20"/>
      <c r="BI422" s="20"/>
      <c r="BJ422" s="20"/>
    </row>
    <row r="423" spans="2:62" ht="24" customHeight="1">
      <c r="B423" s="5"/>
      <c r="C423" s="6"/>
      <c r="D423" s="17"/>
      <c r="E423" s="2"/>
      <c r="F423" s="34" t="s">
        <v>1314</v>
      </c>
      <c r="G423" s="34" t="s">
        <v>277</v>
      </c>
      <c r="H423" s="2"/>
      <c r="I423" s="2"/>
      <c r="J423" s="2" t="s">
        <v>2381</v>
      </c>
      <c r="K423" s="2" t="s">
        <v>2382</v>
      </c>
      <c r="L423" s="2">
        <v>23</v>
      </c>
      <c r="M423" s="31">
        <v>3210221</v>
      </c>
      <c r="N423" s="31" t="s">
        <v>1207</v>
      </c>
      <c r="O423" s="31" t="s">
        <v>1208</v>
      </c>
      <c r="P423" s="31" t="s">
        <v>1251</v>
      </c>
      <c r="Q423" s="31" t="s">
        <v>1252</v>
      </c>
      <c r="R423" s="2" t="s">
        <v>2364</v>
      </c>
      <c r="S423" s="31" t="s">
        <v>2365</v>
      </c>
      <c r="T423" s="2">
        <v>15</v>
      </c>
      <c r="U423" s="31" t="s">
        <v>1204</v>
      </c>
      <c r="V423" s="31" t="s">
        <v>1205</v>
      </c>
      <c r="W423" s="2">
        <v>100</v>
      </c>
      <c r="X423" s="31" t="s">
        <v>2281</v>
      </c>
      <c r="Y423" s="34" t="s">
        <v>14</v>
      </c>
      <c r="Z423" s="34" t="s">
        <v>252</v>
      </c>
      <c r="AA423" s="34" t="s">
        <v>274</v>
      </c>
      <c r="AB423" s="34" t="s">
        <v>89</v>
      </c>
      <c r="AC423" s="2">
        <v>331</v>
      </c>
      <c r="AD423" s="31" t="s">
        <v>2342</v>
      </c>
      <c r="AE423" s="31">
        <v>6</v>
      </c>
      <c r="AF423" s="2"/>
      <c r="AG423" s="26"/>
      <c r="AH423" s="54">
        <v>20140822</v>
      </c>
      <c r="AI423" s="54">
        <v>20140822</v>
      </c>
      <c r="AJ423" s="72" t="s">
        <v>1413</v>
      </c>
      <c r="AK423" s="20">
        <v>15120000</v>
      </c>
      <c r="AL423" s="160"/>
      <c r="AM423" s="90" t="s">
        <v>1414</v>
      </c>
      <c r="AN423" s="90" t="s">
        <v>1414</v>
      </c>
      <c r="AO423" s="95" t="s">
        <v>1414</v>
      </c>
      <c r="AP423" s="37">
        <v>1</v>
      </c>
      <c r="AQ423" s="90" t="s">
        <v>1414</v>
      </c>
      <c r="AR423" s="126" t="s">
        <v>1414</v>
      </c>
      <c r="AS423" s="37"/>
      <c r="AT423" s="90">
        <v>0</v>
      </c>
      <c r="AU423" s="90">
        <v>15120000</v>
      </c>
      <c r="AV423" s="34" t="s">
        <v>265</v>
      </c>
      <c r="AW423" s="34" t="s">
        <v>20</v>
      </c>
      <c r="AX423" s="34" t="s">
        <v>1126</v>
      </c>
      <c r="AY423" s="34" t="s">
        <v>499</v>
      </c>
      <c r="AZ423" s="34" t="s">
        <v>530</v>
      </c>
      <c r="BA423" s="212"/>
      <c r="BB423" s="212"/>
      <c r="BC423" s="212"/>
      <c r="BD423" s="34"/>
      <c r="BE423" s="34"/>
      <c r="BF423" s="20"/>
      <c r="BG423" s="20"/>
      <c r="BH423" s="20"/>
      <c r="BI423" s="20"/>
      <c r="BJ423" s="20"/>
    </row>
    <row r="424" spans="2:62" ht="24" customHeight="1">
      <c r="B424" s="5"/>
      <c r="C424" s="6"/>
      <c r="D424" s="17"/>
      <c r="E424" s="2"/>
      <c r="F424" s="34" t="s">
        <v>1314</v>
      </c>
      <c r="G424" s="34" t="s">
        <v>277</v>
      </c>
      <c r="H424" s="2"/>
      <c r="I424" s="2"/>
      <c r="J424" s="2" t="s">
        <v>2343</v>
      </c>
      <c r="K424" s="2" t="s">
        <v>2344</v>
      </c>
      <c r="L424" s="2">
        <v>23</v>
      </c>
      <c r="M424" s="31">
        <v>3210221</v>
      </c>
      <c r="N424" s="31" t="s">
        <v>1207</v>
      </c>
      <c r="O424" s="31" t="s">
        <v>1208</v>
      </c>
      <c r="P424" s="31" t="s">
        <v>1251</v>
      </c>
      <c r="Q424" s="31" t="s">
        <v>1252</v>
      </c>
      <c r="R424" s="2" t="s">
        <v>2364</v>
      </c>
      <c r="S424" s="31" t="s">
        <v>2365</v>
      </c>
      <c r="T424" s="2">
        <v>15</v>
      </c>
      <c r="U424" s="31" t="s">
        <v>1204</v>
      </c>
      <c r="V424" s="31" t="s">
        <v>1205</v>
      </c>
      <c r="W424" s="2">
        <v>100</v>
      </c>
      <c r="X424" s="31" t="s">
        <v>2281</v>
      </c>
      <c r="Y424" s="34" t="s">
        <v>14</v>
      </c>
      <c r="Z424" s="34" t="s">
        <v>252</v>
      </c>
      <c r="AA424" s="34" t="s">
        <v>274</v>
      </c>
      <c r="AB424" s="34" t="s">
        <v>89</v>
      </c>
      <c r="AC424" s="2">
        <v>164</v>
      </c>
      <c r="AD424" s="31" t="s">
        <v>2345</v>
      </c>
      <c r="AE424" s="31">
        <v>10</v>
      </c>
      <c r="AF424" s="2"/>
      <c r="AG424" s="26"/>
      <c r="AH424" s="54">
        <v>19350401</v>
      </c>
      <c r="AI424" s="54">
        <v>19350401</v>
      </c>
      <c r="AJ424" s="72" t="s">
        <v>1425</v>
      </c>
      <c r="AK424" s="20"/>
      <c r="AL424" s="160"/>
      <c r="AM424" s="90" t="s">
        <v>1414</v>
      </c>
      <c r="AN424" s="90" t="s">
        <v>1414</v>
      </c>
      <c r="AO424" s="95" t="s">
        <v>1414</v>
      </c>
      <c r="AP424" s="37">
        <v>1</v>
      </c>
      <c r="AQ424" s="90" t="s">
        <v>1414</v>
      </c>
      <c r="AR424" s="126" t="s">
        <v>1414</v>
      </c>
      <c r="AS424" s="37"/>
      <c r="AT424" s="90">
        <v>0</v>
      </c>
      <c r="AU424" s="90">
        <v>0</v>
      </c>
      <c r="AV424" s="34" t="s">
        <v>265</v>
      </c>
      <c r="AW424" s="34" t="s">
        <v>20</v>
      </c>
      <c r="AX424" s="34" t="s">
        <v>1126</v>
      </c>
      <c r="AY424" s="34" t="s">
        <v>499</v>
      </c>
      <c r="AZ424" s="34" t="s">
        <v>530</v>
      </c>
      <c r="BA424" s="212"/>
      <c r="BB424" s="212"/>
      <c r="BC424" s="212"/>
      <c r="BD424" s="34"/>
      <c r="BE424" s="34"/>
      <c r="BF424" s="20"/>
      <c r="BG424" s="20"/>
      <c r="BH424" s="20"/>
      <c r="BI424" s="20"/>
      <c r="BJ424" s="20"/>
    </row>
    <row r="425" spans="2:62" ht="24" customHeight="1">
      <c r="B425" s="5"/>
      <c r="C425" s="6"/>
      <c r="D425" s="17"/>
      <c r="E425" s="2"/>
      <c r="F425" s="34" t="s">
        <v>1314</v>
      </c>
      <c r="G425" s="34" t="s">
        <v>277</v>
      </c>
      <c r="H425" s="2"/>
      <c r="I425" s="2"/>
      <c r="J425" s="2" t="s">
        <v>2734</v>
      </c>
      <c r="K425" s="2" t="s">
        <v>2346</v>
      </c>
      <c r="L425" s="2">
        <v>23</v>
      </c>
      <c r="M425" s="31">
        <v>3210221</v>
      </c>
      <c r="N425" s="31" t="s">
        <v>1207</v>
      </c>
      <c r="O425" s="31" t="s">
        <v>1208</v>
      </c>
      <c r="P425" s="31" t="s">
        <v>1251</v>
      </c>
      <c r="Q425" s="31" t="s">
        <v>1252</v>
      </c>
      <c r="R425" s="2" t="s">
        <v>2364</v>
      </c>
      <c r="S425" s="31" t="s">
        <v>2365</v>
      </c>
      <c r="T425" s="2">
        <v>15</v>
      </c>
      <c r="U425" s="31" t="s">
        <v>1204</v>
      </c>
      <c r="V425" s="31" t="s">
        <v>1205</v>
      </c>
      <c r="W425" s="2">
        <v>100</v>
      </c>
      <c r="X425" s="31" t="s">
        <v>2281</v>
      </c>
      <c r="Y425" s="34" t="s">
        <v>14</v>
      </c>
      <c r="Z425" s="34" t="s">
        <v>252</v>
      </c>
      <c r="AA425" s="34" t="s">
        <v>274</v>
      </c>
      <c r="AB425" s="34" t="s">
        <v>89</v>
      </c>
      <c r="AC425" s="2">
        <v>34</v>
      </c>
      <c r="AD425" s="31" t="s">
        <v>2347</v>
      </c>
      <c r="AE425" s="31">
        <v>25</v>
      </c>
      <c r="AF425" s="2"/>
      <c r="AG425" s="26"/>
      <c r="AH425" s="54">
        <v>19800401</v>
      </c>
      <c r="AI425" s="54">
        <v>19800401</v>
      </c>
      <c r="AJ425" s="72" t="s">
        <v>1425</v>
      </c>
      <c r="AK425" s="20"/>
      <c r="AL425" s="160">
        <v>36</v>
      </c>
      <c r="AM425" s="90" t="s">
        <v>2318</v>
      </c>
      <c r="AN425" s="90">
        <v>1</v>
      </c>
      <c r="AO425" s="95">
        <v>17820</v>
      </c>
      <c r="AP425" s="37">
        <v>510</v>
      </c>
      <c r="AQ425" s="90" t="s">
        <v>2211</v>
      </c>
      <c r="AR425" s="126">
        <v>9088200</v>
      </c>
      <c r="AS425" s="37"/>
      <c r="AT425" s="90">
        <v>9088200</v>
      </c>
      <c r="AU425" s="90">
        <v>9088200</v>
      </c>
      <c r="AV425" s="34" t="s">
        <v>265</v>
      </c>
      <c r="AW425" s="34" t="s">
        <v>20</v>
      </c>
      <c r="AX425" s="34" t="s">
        <v>1126</v>
      </c>
      <c r="AY425" s="34" t="s">
        <v>499</v>
      </c>
      <c r="AZ425" s="34" t="s">
        <v>530</v>
      </c>
      <c r="BA425" s="212"/>
      <c r="BB425" s="212"/>
      <c r="BC425" s="212"/>
      <c r="BD425" s="34"/>
      <c r="BE425" s="34"/>
      <c r="BF425" s="20"/>
      <c r="BG425" s="20"/>
      <c r="BH425" s="20"/>
      <c r="BI425" s="20"/>
      <c r="BJ425" s="20"/>
    </row>
    <row r="426" spans="2:62" ht="24" customHeight="1">
      <c r="B426" s="5"/>
      <c r="C426" s="6"/>
      <c r="D426" s="17"/>
      <c r="E426" s="2"/>
      <c r="F426" s="34" t="s">
        <v>1314</v>
      </c>
      <c r="G426" s="34" t="s">
        <v>277</v>
      </c>
      <c r="H426" s="2"/>
      <c r="I426" s="2"/>
      <c r="J426" s="2" t="s">
        <v>2352</v>
      </c>
      <c r="K426" s="2" t="s">
        <v>2353</v>
      </c>
      <c r="L426" s="2">
        <v>23</v>
      </c>
      <c r="M426" s="31">
        <v>3210221</v>
      </c>
      <c r="N426" s="31" t="s">
        <v>1207</v>
      </c>
      <c r="O426" s="31" t="s">
        <v>1208</v>
      </c>
      <c r="P426" s="31" t="s">
        <v>1251</v>
      </c>
      <c r="Q426" s="31" t="s">
        <v>1252</v>
      </c>
      <c r="R426" s="2" t="s">
        <v>2364</v>
      </c>
      <c r="S426" s="31" t="s">
        <v>2365</v>
      </c>
      <c r="T426" s="2">
        <v>15</v>
      </c>
      <c r="U426" s="31" t="s">
        <v>1204</v>
      </c>
      <c r="V426" s="31" t="s">
        <v>1205</v>
      </c>
      <c r="W426" s="2">
        <v>100</v>
      </c>
      <c r="X426" s="31" t="s">
        <v>2281</v>
      </c>
      <c r="Y426" s="34" t="s">
        <v>14</v>
      </c>
      <c r="Z426" s="34" t="s">
        <v>252</v>
      </c>
      <c r="AA426" s="34" t="s">
        <v>274</v>
      </c>
      <c r="AB426" s="34" t="s">
        <v>89</v>
      </c>
      <c r="AC426" s="2">
        <v>76</v>
      </c>
      <c r="AD426" s="31" t="s">
        <v>2326</v>
      </c>
      <c r="AE426" s="31">
        <v>6</v>
      </c>
      <c r="AF426" s="2"/>
      <c r="AG426" s="26"/>
      <c r="AH426" s="54">
        <v>19850331</v>
      </c>
      <c r="AI426" s="54">
        <v>19850331</v>
      </c>
      <c r="AJ426" s="72" t="s">
        <v>1425</v>
      </c>
      <c r="AK426" s="20"/>
      <c r="AL426" s="160"/>
      <c r="AM426" s="90" t="s">
        <v>1414</v>
      </c>
      <c r="AN426" s="90" t="s">
        <v>1414</v>
      </c>
      <c r="AO426" s="95" t="s">
        <v>1414</v>
      </c>
      <c r="AP426" s="37">
        <v>1</v>
      </c>
      <c r="AQ426" s="90" t="s">
        <v>1414</v>
      </c>
      <c r="AR426" s="126" t="s">
        <v>1414</v>
      </c>
      <c r="AS426" s="37"/>
      <c r="AT426" s="90">
        <v>0</v>
      </c>
      <c r="AU426" s="90">
        <v>0</v>
      </c>
      <c r="AV426" s="34" t="s">
        <v>265</v>
      </c>
      <c r="AW426" s="34" t="s">
        <v>20</v>
      </c>
      <c r="AX426" s="34" t="s">
        <v>1126</v>
      </c>
      <c r="AY426" s="34" t="s">
        <v>499</v>
      </c>
      <c r="AZ426" s="34"/>
      <c r="BA426" s="212"/>
      <c r="BB426" s="212"/>
      <c r="BC426" s="212"/>
      <c r="BD426" s="34"/>
      <c r="BE426" s="34"/>
      <c r="BF426" s="20"/>
      <c r="BG426" s="20"/>
      <c r="BH426" s="20"/>
      <c r="BI426" s="20"/>
      <c r="BJ426" s="20"/>
    </row>
    <row r="427" spans="2:62" ht="24" customHeight="1">
      <c r="B427" s="5"/>
      <c r="C427" s="6"/>
      <c r="D427" s="17"/>
      <c r="E427" s="2"/>
      <c r="F427" s="34" t="s">
        <v>1314</v>
      </c>
      <c r="G427" s="34" t="s">
        <v>277</v>
      </c>
      <c r="H427" s="2"/>
      <c r="I427" s="2"/>
      <c r="J427" s="2" t="s">
        <v>2354</v>
      </c>
      <c r="K427" s="2" t="s">
        <v>2355</v>
      </c>
      <c r="L427" s="2">
        <v>23</v>
      </c>
      <c r="M427" s="31">
        <v>3210221</v>
      </c>
      <c r="N427" s="31" t="s">
        <v>1207</v>
      </c>
      <c r="O427" s="31" t="s">
        <v>1208</v>
      </c>
      <c r="P427" s="31" t="s">
        <v>1251</v>
      </c>
      <c r="Q427" s="31" t="s">
        <v>1252</v>
      </c>
      <c r="R427" s="2" t="s">
        <v>2364</v>
      </c>
      <c r="S427" s="31" t="s">
        <v>2365</v>
      </c>
      <c r="T427" s="2">
        <v>15</v>
      </c>
      <c r="U427" s="31" t="s">
        <v>1204</v>
      </c>
      <c r="V427" s="31" t="s">
        <v>1205</v>
      </c>
      <c r="W427" s="2">
        <v>100</v>
      </c>
      <c r="X427" s="31" t="s">
        <v>2281</v>
      </c>
      <c r="Y427" s="34" t="s">
        <v>14</v>
      </c>
      <c r="Z427" s="34" t="s">
        <v>252</v>
      </c>
      <c r="AA427" s="34" t="s">
        <v>274</v>
      </c>
      <c r="AB427" s="34" t="s">
        <v>89</v>
      </c>
      <c r="AC427" s="2">
        <v>76</v>
      </c>
      <c r="AD427" s="31" t="s">
        <v>2326</v>
      </c>
      <c r="AE427" s="31">
        <v>6</v>
      </c>
      <c r="AF427" s="2"/>
      <c r="AG427" s="26"/>
      <c r="AH427" s="54">
        <v>20100310</v>
      </c>
      <c r="AI427" s="54">
        <v>20100310</v>
      </c>
      <c r="AJ427" s="72" t="s">
        <v>1413</v>
      </c>
      <c r="AK427" s="20">
        <v>1088734</v>
      </c>
      <c r="AL427" s="160"/>
      <c r="AM427" s="90" t="s">
        <v>1414</v>
      </c>
      <c r="AN427" s="90" t="s">
        <v>1414</v>
      </c>
      <c r="AO427" s="95" t="s">
        <v>1414</v>
      </c>
      <c r="AP427" s="37">
        <v>1</v>
      </c>
      <c r="AQ427" s="90" t="s">
        <v>1414</v>
      </c>
      <c r="AR427" s="126" t="s">
        <v>1414</v>
      </c>
      <c r="AS427" s="37"/>
      <c r="AT427" s="90">
        <v>0</v>
      </c>
      <c r="AU427" s="90">
        <v>1088734</v>
      </c>
      <c r="AV427" s="34" t="s">
        <v>265</v>
      </c>
      <c r="AW427" s="34" t="s">
        <v>20</v>
      </c>
      <c r="AX427" s="34" t="s">
        <v>1126</v>
      </c>
      <c r="AY427" s="34" t="s">
        <v>499</v>
      </c>
      <c r="AZ427" s="34"/>
      <c r="BA427" s="212"/>
      <c r="BB427" s="212"/>
      <c r="BC427" s="212"/>
      <c r="BD427" s="34"/>
      <c r="BE427" s="34"/>
      <c r="BF427" s="20"/>
      <c r="BG427" s="20"/>
      <c r="BH427" s="20"/>
      <c r="BI427" s="20"/>
      <c r="BJ427" s="20"/>
    </row>
    <row r="428" spans="2:62" ht="24" customHeight="1">
      <c r="B428" s="5"/>
      <c r="C428" s="6"/>
      <c r="D428" s="17"/>
      <c r="E428" s="2"/>
      <c r="F428" s="34" t="s">
        <v>1314</v>
      </c>
      <c r="G428" s="34" t="s">
        <v>277</v>
      </c>
      <c r="H428" s="2"/>
      <c r="I428" s="2"/>
      <c r="J428" s="2" t="s">
        <v>2358</v>
      </c>
      <c r="K428" s="2" t="s">
        <v>2359</v>
      </c>
      <c r="L428" s="2">
        <v>23</v>
      </c>
      <c r="M428" s="31">
        <v>3210221</v>
      </c>
      <c r="N428" s="31" t="s">
        <v>1207</v>
      </c>
      <c r="O428" s="31" t="s">
        <v>1208</v>
      </c>
      <c r="P428" s="31" t="s">
        <v>1251</v>
      </c>
      <c r="Q428" s="31" t="s">
        <v>1252</v>
      </c>
      <c r="R428" s="2" t="s">
        <v>2364</v>
      </c>
      <c r="S428" s="31" t="s">
        <v>2365</v>
      </c>
      <c r="T428" s="2">
        <v>15</v>
      </c>
      <c r="U428" s="31" t="s">
        <v>1204</v>
      </c>
      <c r="V428" s="31" t="s">
        <v>1205</v>
      </c>
      <c r="W428" s="2">
        <v>100</v>
      </c>
      <c r="X428" s="31" t="s">
        <v>2281</v>
      </c>
      <c r="Y428" s="34" t="s">
        <v>14</v>
      </c>
      <c r="Z428" s="34" t="s">
        <v>252</v>
      </c>
      <c r="AA428" s="34" t="s">
        <v>274</v>
      </c>
      <c r="AB428" s="34" t="s">
        <v>89</v>
      </c>
      <c r="AC428" s="2">
        <v>234</v>
      </c>
      <c r="AD428" s="31" t="s">
        <v>2334</v>
      </c>
      <c r="AE428" s="31">
        <v>50</v>
      </c>
      <c r="AF428" s="2"/>
      <c r="AG428" s="26"/>
      <c r="AH428" s="54">
        <v>19980831</v>
      </c>
      <c r="AI428" s="54">
        <v>19980831</v>
      </c>
      <c r="AJ428" s="72" t="s">
        <v>1413</v>
      </c>
      <c r="AK428" s="20">
        <v>292950</v>
      </c>
      <c r="AL428" s="160"/>
      <c r="AM428" s="90" t="s">
        <v>1414</v>
      </c>
      <c r="AN428" s="90" t="s">
        <v>1414</v>
      </c>
      <c r="AO428" s="95" t="s">
        <v>1414</v>
      </c>
      <c r="AP428" s="37">
        <v>1</v>
      </c>
      <c r="AQ428" s="90" t="s">
        <v>1414</v>
      </c>
      <c r="AR428" s="126" t="s">
        <v>1414</v>
      </c>
      <c r="AS428" s="37"/>
      <c r="AT428" s="90">
        <v>0</v>
      </c>
      <c r="AU428" s="90">
        <v>292950</v>
      </c>
      <c r="AV428" s="34" t="s">
        <v>265</v>
      </c>
      <c r="AW428" s="34" t="s">
        <v>20</v>
      </c>
      <c r="AX428" s="34" t="s">
        <v>1126</v>
      </c>
      <c r="AY428" s="34" t="s">
        <v>499</v>
      </c>
      <c r="AZ428" s="34" t="s">
        <v>530</v>
      </c>
      <c r="BA428" s="212"/>
      <c r="BB428" s="212"/>
      <c r="BC428" s="212"/>
      <c r="BD428" s="34"/>
      <c r="BE428" s="34"/>
      <c r="BF428" s="20"/>
      <c r="BG428" s="20"/>
      <c r="BH428" s="20"/>
      <c r="BI428" s="20"/>
      <c r="BJ428" s="20"/>
    </row>
    <row r="429" spans="2:62" ht="24" customHeight="1">
      <c r="B429" s="5"/>
      <c r="C429" s="6"/>
      <c r="D429" s="17"/>
      <c r="E429" s="2"/>
      <c r="F429" s="34" t="s">
        <v>1314</v>
      </c>
      <c r="G429" s="34" t="s">
        <v>277</v>
      </c>
      <c r="H429" s="2"/>
      <c r="I429" s="2"/>
      <c r="J429" s="2" t="s">
        <v>2268</v>
      </c>
      <c r="K429" s="2" t="s">
        <v>2269</v>
      </c>
      <c r="L429" s="2">
        <v>23</v>
      </c>
      <c r="M429" s="31">
        <v>3210221</v>
      </c>
      <c r="N429" s="31" t="s">
        <v>1207</v>
      </c>
      <c r="O429" s="31" t="s">
        <v>1208</v>
      </c>
      <c r="P429" s="31" t="s">
        <v>1251</v>
      </c>
      <c r="Q429" s="31" t="s">
        <v>1252</v>
      </c>
      <c r="R429" s="2" t="s">
        <v>2364</v>
      </c>
      <c r="S429" s="31" t="s">
        <v>2365</v>
      </c>
      <c r="T429" s="2">
        <v>15</v>
      </c>
      <c r="U429" s="31" t="s">
        <v>1204</v>
      </c>
      <c r="V429" s="31" t="s">
        <v>1205</v>
      </c>
      <c r="W429" s="2">
        <v>100</v>
      </c>
      <c r="X429" s="31" t="s">
        <v>2281</v>
      </c>
      <c r="Y429" s="34" t="s">
        <v>14</v>
      </c>
      <c r="Z429" s="34" t="s">
        <v>252</v>
      </c>
      <c r="AA429" s="34" t="s">
        <v>274</v>
      </c>
      <c r="AB429" s="34" t="s">
        <v>89</v>
      </c>
      <c r="AC429" s="2">
        <v>234</v>
      </c>
      <c r="AD429" s="31" t="s">
        <v>2334</v>
      </c>
      <c r="AE429" s="31">
        <v>50</v>
      </c>
      <c r="AF429" s="2"/>
      <c r="AG429" s="26"/>
      <c r="AH429" s="54">
        <v>19990331</v>
      </c>
      <c r="AI429" s="54">
        <v>19990331</v>
      </c>
      <c r="AJ429" s="72" t="s">
        <v>1413</v>
      </c>
      <c r="AK429" s="20">
        <v>4620000</v>
      </c>
      <c r="AL429" s="160"/>
      <c r="AM429" s="90" t="s">
        <v>1414</v>
      </c>
      <c r="AN429" s="90" t="s">
        <v>1414</v>
      </c>
      <c r="AO429" s="95" t="s">
        <v>1414</v>
      </c>
      <c r="AP429" s="37">
        <v>1</v>
      </c>
      <c r="AQ429" s="90" t="s">
        <v>1414</v>
      </c>
      <c r="AR429" s="126" t="s">
        <v>1414</v>
      </c>
      <c r="AS429" s="37"/>
      <c r="AT429" s="90">
        <v>0</v>
      </c>
      <c r="AU429" s="90">
        <v>4620000</v>
      </c>
      <c r="AV429" s="34" t="s">
        <v>265</v>
      </c>
      <c r="AW429" s="34" t="s">
        <v>20</v>
      </c>
      <c r="AX429" s="34" t="s">
        <v>1126</v>
      </c>
      <c r="AY429" s="34" t="s">
        <v>499</v>
      </c>
      <c r="AZ429" s="34" t="s">
        <v>530</v>
      </c>
      <c r="BA429" s="212"/>
      <c r="BB429" s="212"/>
      <c r="BC429" s="212"/>
      <c r="BD429" s="34"/>
      <c r="BE429" s="34"/>
      <c r="BF429" s="20"/>
      <c r="BG429" s="20"/>
      <c r="BH429" s="20"/>
      <c r="BI429" s="20"/>
      <c r="BJ429" s="20"/>
    </row>
    <row r="430" spans="2:62" ht="24" customHeight="1">
      <c r="B430" s="5"/>
      <c r="C430" s="6"/>
      <c r="D430" s="17"/>
      <c r="E430" s="2"/>
      <c r="F430" s="34" t="s">
        <v>1314</v>
      </c>
      <c r="G430" s="34" t="s">
        <v>277</v>
      </c>
      <c r="H430" s="2"/>
      <c r="I430" s="2"/>
      <c r="J430" s="2" t="s">
        <v>2383</v>
      </c>
      <c r="K430" s="2" t="s">
        <v>2384</v>
      </c>
      <c r="L430" s="2">
        <v>23</v>
      </c>
      <c r="M430" s="31">
        <v>3210221</v>
      </c>
      <c r="N430" s="31" t="s">
        <v>1207</v>
      </c>
      <c r="O430" s="31" t="s">
        <v>1208</v>
      </c>
      <c r="P430" s="31" t="s">
        <v>1251</v>
      </c>
      <c r="Q430" s="31" t="s">
        <v>1252</v>
      </c>
      <c r="R430" s="2" t="s">
        <v>2364</v>
      </c>
      <c r="S430" s="31" t="s">
        <v>2365</v>
      </c>
      <c r="T430" s="2">
        <v>15</v>
      </c>
      <c r="U430" s="31" t="s">
        <v>1204</v>
      </c>
      <c r="V430" s="31" t="s">
        <v>1205</v>
      </c>
      <c r="W430" s="2">
        <v>100</v>
      </c>
      <c r="X430" s="31" t="s">
        <v>2281</v>
      </c>
      <c r="Y430" s="34" t="s">
        <v>14</v>
      </c>
      <c r="Z430" s="34" t="s">
        <v>252</v>
      </c>
      <c r="AA430" s="34" t="s">
        <v>274</v>
      </c>
      <c r="AB430" s="34" t="s">
        <v>89</v>
      </c>
      <c r="AC430" s="2">
        <v>76</v>
      </c>
      <c r="AD430" s="31" t="s">
        <v>2326</v>
      </c>
      <c r="AE430" s="31">
        <v>6</v>
      </c>
      <c r="AF430" s="2"/>
      <c r="AG430" s="26"/>
      <c r="AH430" s="54">
        <v>19990331</v>
      </c>
      <c r="AI430" s="54">
        <v>19990331</v>
      </c>
      <c r="AJ430" s="72" t="s">
        <v>1413</v>
      </c>
      <c r="AK430" s="20">
        <v>220500</v>
      </c>
      <c r="AL430" s="160"/>
      <c r="AM430" s="90" t="s">
        <v>1414</v>
      </c>
      <c r="AN430" s="90" t="s">
        <v>1414</v>
      </c>
      <c r="AO430" s="95" t="s">
        <v>1414</v>
      </c>
      <c r="AP430" s="37">
        <v>1</v>
      </c>
      <c r="AQ430" s="90" t="s">
        <v>1414</v>
      </c>
      <c r="AR430" s="126" t="s">
        <v>1414</v>
      </c>
      <c r="AS430" s="37"/>
      <c r="AT430" s="90">
        <v>0</v>
      </c>
      <c r="AU430" s="90">
        <v>220500</v>
      </c>
      <c r="AV430" s="34" t="s">
        <v>265</v>
      </c>
      <c r="AW430" s="34" t="s">
        <v>20</v>
      </c>
      <c r="AX430" s="34" t="s">
        <v>1126</v>
      </c>
      <c r="AY430" s="34" t="s">
        <v>499</v>
      </c>
      <c r="AZ430" s="34" t="s">
        <v>530</v>
      </c>
      <c r="BA430" s="212"/>
      <c r="BB430" s="212"/>
      <c r="BC430" s="212"/>
      <c r="BD430" s="34"/>
      <c r="BE430" s="34"/>
      <c r="BF430" s="20"/>
      <c r="BG430" s="20"/>
      <c r="BH430" s="20"/>
      <c r="BI430" s="20"/>
      <c r="BJ430" s="20"/>
    </row>
    <row r="431" spans="2:62" ht="24" customHeight="1">
      <c r="B431" s="5"/>
      <c r="C431" s="6"/>
      <c r="D431" s="17"/>
      <c r="E431" s="2"/>
      <c r="F431" s="34" t="s">
        <v>1314</v>
      </c>
      <c r="G431" s="34" t="s">
        <v>277</v>
      </c>
      <c r="H431" s="2"/>
      <c r="I431" s="2"/>
      <c r="J431" s="2" t="s">
        <v>2385</v>
      </c>
      <c r="K431" s="2" t="s">
        <v>2386</v>
      </c>
      <c r="L431" s="2">
        <v>23</v>
      </c>
      <c r="M431" s="31">
        <v>3210221</v>
      </c>
      <c r="N431" s="31" t="s">
        <v>1207</v>
      </c>
      <c r="O431" s="31" t="s">
        <v>1208</v>
      </c>
      <c r="P431" s="31" t="s">
        <v>1251</v>
      </c>
      <c r="Q431" s="31" t="s">
        <v>1252</v>
      </c>
      <c r="R431" s="2" t="s">
        <v>2364</v>
      </c>
      <c r="S431" s="31" t="s">
        <v>2365</v>
      </c>
      <c r="T431" s="2">
        <v>15</v>
      </c>
      <c r="U431" s="31" t="s">
        <v>1204</v>
      </c>
      <c r="V431" s="31" t="s">
        <v>1205</v>
      </c>
      <c r="W431" s="2">
        <v>100</v>
      </c>
      <c r="X431" s="31" t="s">
        <v>2281</v>
      </c>
      <c r="Y431" s="34" t="s">
        <v>14</v>
      </c>
      <c r="Z431" s="34" t="s">
        <v>252</v>
      </c>
      <c r="AA431" s="34" t="s">
        <v>274</v>
      </c>
      <c r="AB431" s="34" t="s">
        <v>89</v>
      </c>
      <c r="AC431" s="2">
        <v>331</v>
      </c>
      <c r="AD431" s="31" t="s">
        <v>2342</v>
      </c>
      <c r="AE431" s="31">
        <v>6</v>
      </c>
      <c r="AF431" s="2"/>
      <c r="AG431" s="26"/>
      <c r="AH431" s="54">
        <v>20001231</v>
      </c>
      <c r="AI431" s="54">
        <v>20001231</v>
      </c>
      <c r="AJ431" s="72" t="s">
        <v>1413</v>
      </c>
      <c r="AK431" s="20">
        <v>4546500</v>
      </c>
      <c r="AL431" s="160"/>
      <c r="AM431" s="90" t="s">
        <v>1414</v>
      </c>
      <c r="AN431" s="90" t="s">
        <v>1414</v>
      </c>
      <c r="AO431" s="95" t="s">
        <v>1414</v>
      </c>
      <c r="AP431" s="37">
        <v>1</v>
      </c>
      <c r="AQ431" s="90" t="s">
        <v>1414</v>
      </c>
      <c r="AR431" s="126" t="s">
        <v>1414</v>
      </c>
      <c r="AS431" s="37"/>
      <c r="AT431" s="90">
        <v>0</v>
      </c>
      <c r="AU431" s="90">
        <v>4546500</v>
      </c>
      <c r="AV431" s="34" t="s">
        <v>265</v>
      </c>
      <c r="AW431" s="34" t="s">
        <v>20</v>
      </c>
      <c r="AX431" s="34" t="s">
        <v>1126</v>
      </c>
      <c r="AY431" s="34" t="s">
        <v>499</v>
      </c>
      <c r="AZ431" s="34" t="s">
        <v>530</v>
      </c>
      <c r="BA431" s="212"/>
      <c r="BB431" s="212"/>
      <c r="BC431" s="212"/>
      <c r="BD431" s="34"/>
      <c r="BE431" s="34"/>
      <c r="BF431" s="20"/>
      <c r="BG431" s="20"/>
      <c r="BH431" s="20"/>
      <c r="BI431" s="20"/>
      <c r="BJ431" s="20"/>
    </row>
    <row r="432" spans="2:62" ht="24" customHeight="1">
      <c r="B432" s="5"/>
      <c r="C432" s="6"/>
      <c r="D432" s="17"/>
      <c r="E432" s="2"/>
      <c r="F432" s="34" t="s">
        <v>1314</v>
      </c>
      <c r="G432" s="34" t="s">
        <v>277</v>
      </c>
      <c r="H432" s="2"/>
      <c r="I432" s="2"/>
      <c r="J432" s="2" t="s">
        <v>2329</v>
      </c>
      <c r="K432" s="2" t="s">
        <v>2330</v>
      </c>
      <c r="L432" s="2">
        <v>23</v>
      </c>
      <c r="M432" s="31">
        <v>3210221</v>
      </c>
      <c r="N432" s="31" t="s">
        <v>1207</v>
      </c>
      <c r="O432" s="31" t="s">
        <v>1208</v>
      </c>
      <c r="P432" s="31" t="s">
        <v>1251</v>
      </c>
      <c r="Q432" s="31" t="s">
        <v>1252</v>
      </c>
      <c r="R432" s="2" t="s">
        <v>2364</v>
      </c>
      <c r="S432" s="31" t="s">
        <v>2365</v>
      </c>
      <c r="T432" s="2">
        <v>15</v>
      </c>
      <c r="U432" s="31" t="s">
        <v>1204</v>
      </c>
      <c r="V432" s="31" t="s">
        <v>1205</v>
      </c>
      <c r="W432" s="2">
        <v>100</v>
      </c>
      <c r="X432" s="31" t="s">
        <v>2281</v>
      </c>
      <c r="Y432" s="34" t="s">
        <v>14</v>
      </c>
      <c r="Z432" s="34" t="s">
        <v>252</v>
      </c>
      <c r="AA432" s="34" t="s">
        <v>274</v>
      </c>
      <c r="AB432" s="34" t="s">
        <v>89</v>
      </c>
      <c r="AC432" s="2">
        <v>192</v>
      </c>
      <c r="AD432" s="31" t="s">
        <v>2331</v>
      </c>
      <c r="AE432" s="31">
        <v>15</v>
      </c>
      <c r="AF432" s="2"/>
      <c r="AG432" s="26"/>
      <c r="AH432" s="54">
        <v>20030831</v>
      </c>
      <c r="AI432" s="54">
        <v>20030831</v>
      </c>
      <c r="AJ432" s="72" t="s">
        <v>1413</v>
      </c>
      <c r="AK432" s="20">
        <v>8053500</v>
      </c>
      <c r="AL432" s="160"/>
      <c r="AM432" s="90" t="s">
        <v>1414</v>
      </c>
      <c r="AN432" s="90" t="s">
        <v>1414</v>
      </c>
      <c r="AO432" s="95" t="s">
        <v>1414</v>
      </c>
      <c r="AP432" s="37">
        <v>1</v>
      </c>
      <c r="AQ432" s="90" t="s">
        <v>1414</v>
      </c>
      <c r="AR432" s="126" t="s">
        <v>1414</v>
      </c>
      <c r="AS432" s="37"/>
      <c r="AT432" s="90">
        <v>0</v>
      </c>
      <c r="AU432" s="90">
        <v>8053500</v>
      </c>
      <c r="AV432" s="34" t="s">
        <v>265</v>
      </c>
      <c r="AW432" s="34" t="s">
        <v>20</v>
      </c>
      <c r="AX432" s="34" t="s">
        <v>1126</v>
      </c>
      <c r="AY432" s="34" t="s">
        <v>499</v>
      </c>
      <c r="AZ432" s="34" t="s">
        <v>530</v>
      </c>
      <c r="BA432" s="212"/>
      <c r="BB432" s="212"/>
      <c r="BC432" s="212"/>
      <c r="BD432" s="34"/>
      <c r="BE432" s="34"/>
      <c r="BF432" s="20"/>
      <c r="BG432" s="20"/>
      <c r="BH432" s="20"/>
      <c r="BI432" s="20"/>
      <c r="BJ432" s="20"/>
    </row>
    <row r="433" spans="2:62" ht="24" customHeight="1">
      <c r="B433" s="5"/>
      <c r="C433" s="6"/>
      <c r="D433" s="17"/>
      <c r="E433" s="2"/>
      <c r="F433" s="34" t="s">
        <v>1314</v>
      </c>
      <c r="G433" s="34" t="s">
        <v>277</v>
      </c>
      <c r="H433" s="2"/>
      <c r="I433" s="2"/>
      <c r="J433" s="2" t="s">
        <v>2360</v>
      </c>
      <c r="K433" s="2" t="s">
        <v>2361</v>
      </c>
      <c r="L433" s="2">
        <v>23</v>
      </c>
      <c r="M433" s="31">
        <v>3210221</v>
      </c>
      <c r="N433" s="31" t="s">
        <v>1207</v>
      </c>
      <c r="O433" s="31" t="s">
        <v>1208</v>
      </c>
      <c r="P433" s="31" t="s">
        <v>1251</v>
      </c>
      <c r="Q433" s="31" t="s">
        <v>1252</v>
      </c>
      <c r="R433" s="2" t="s">
        <v>2364</v>
      </c>
      <c r="S433" s="31" t="s">
        <v>2365</v>
      </c>
      <c r="T433" s="2">
        <v>15</v>
      </c>
      <c r="U433" s="31" t="s">
        <v>1204</v>
      </c>
      <c r="V433" s="31" t="s">
        <v>1205</v>
      </c>
      <c r="W433" s="2">
        <v>100</v>
      </c>
      <c r="X433" s="31" t="s">
        <v>2281</v>
      </c>
      <c r="Y433" s="34" t="s">
        <v>14</v>
      </c>
      <c r="Z433" s="34" t="s">
        <v>252</v>
      </c>
      <c r="AA433" s="34" t="s">
        <v>274</v>
      </c>
      <c r="AB433" s="34" t="s">
        <v>89</v>
      </c>
      <c r="AC433" s="2">
        <v>76</v>
      </c>
      <c r="AD433" s="31" t="s">
        <v>2326</v>
      </c>
      <c r="AE433" s="31">
        <v>6</v>
      </c>
      <c r="AF433" s="2"/>
      <c r="AG433" s="26"/>
      <c r="AH433" s="54">
        <v>19850331</v>
      </c>
      <c r="AI433" s="54">
        <v>19850331</v>
      </c>
      <c r="AJ433" s="72" t="s">
        <v>1425</v>
      </c>
      <c r="AK433" s="20"/>
      <c r="AL433" s="160"/>
      <c r="AM433" s="90" t="s">
        <v>1414</v>
      </c>
      <c r="AN433" s="90" t="s">
        <v>1414</v>
      </c>
      <c r="AO433" s="95" t="s">
        <v>1414</v>
      </c>
      <c r="AP433" s="37">
        <v>1</v>
      </c>
      <c r="AQ433" s="90" t="s">
        <v>1414</v>
      </c>
      <c r="AR433" s="126" t="s">
        <v>1414</v>
      </c>
      <c r="AS433" s="37"/>
      <c r="AT433" s="90">
        <v>0</v>
      </c>
      <c r="AU433" s="90">
        <v>0</v>
      </c>
      <c r="AV433" s="34" t="s">
        <v>265</v>
      </c>
      <c r="AW433" s="34" t="s">
        <v>20</v>
      </c>
      <c r="AX433" s="34" t="s">
        <v>1126</v>
      </c>
      <c r="AY433" s="34" t="s">
        <v>499</v>
      </c>
      <c r="AZ433" s="34" t="s">
        <v>530</v>
      </c>
      <c r="BA433" s="212"/>
      <c r="BB433" s="212"/>
      <c r="BC433" s="212"/>
      <c r="BD433" s="34"/>
      <c r="BE433" s="34"/>
      <c r="BF433" s="20"/>
      <c r="BG433" s="20"/>
      <c r="BH433" s="20"/>
      <c r="BI433" s="20"/>
      <c r="BJ433" s="20"/>
    </row>
    <row r="434" spans="2:62" ht="24" customHeight="1">
      <c r="B434" s="5"/>
      <c r="C434" s="6"/>
      <c r="D434" s="17"/>
      <c r="E434" s="2"/>
      <c r="F434" s="34" t="s">
        <v>1315</v>
      </c>
      <c r="G434" s="34" t="s">
        <v>277</v>
      </c>
      <c r="H434" s="2"/>
      <c r="I434" s="2"/>
      <c r="J434" s="2" t="s">
        <v>2300</v>
      </c>
      <c r="K434" s="2" t="s">
        <v>2301</v>
      </c>
      <c r="L434" s="2">
        <v>4</v>
      </c>
      <c r="M434" s="31">
        <v>3210218</v>
      </c>
      <c r="N434" s="31" t="s">
        <v>1207</v>
      </c>
      <c r="O434" s="31" t="s">
        <v>1208</v>
      </c>
      <c r="P434" s="31" t="s">
        <v>1215</v>
      </c>
      <c r="Q434" s="31" t="s">
        <v>1216</v>
      </c>
      <c r="R434" s="2" t="s">
        <v>2387</v>
      </c>
      <c r="S434" s="31" t="s">
        <v>2388</v>
      </c>
      <c r="T434" s="2">
        <v>15</v>
      </c>
      <c r="U434" s="31" t="s">
        <v>1204</v>
      </c>
      <c r="V434" s="31" t="s">
        <v>1205</v>
      </c>
      <c r="W434" s="2">
        <v>100</v>
      </c>
      <c r="X434" s="31" t="s">
        <v>2281</v>
      </c>
      <c r="Y434" s="34" t="s">
        <v>14</v>
      </c>
      <c r="Z434" s="34" t="s">
        <v>252</v>
      </c>
      <c r="AA434" s="34" t="s">
        <v>274</v>
      </c>
      <c r="AB434" s="34" t="s">
        <v>89</v>
      </c>
      <c r="AC434" s="2">
        <v>168</v>
      </c>
      <c r="AD434" s="31" t="s">
        <v>1482</v>
      </c>
      <c r="AE434" s="31">
        <v>10</v>
      </c>
      <c r="AF434" s="2"/>
      <c r="AG434" s="26"/>
      <c r="AH434" s="54">
        <v>19710331</v>
      </c>
      <c r="AI434" s="54">
        <v>19710331</v>
      </c>
      <c r="AJ434" s="72" t="s">
        <v>1425</v>
      </c>
      <c r="AK434" s="20"/>
      <c r="AL434" s="160">
        <v>9</v>
      </c>
      <c r="AM434" s="90" t="s">
        <v>2282</v>
      </c>
      <c r="AN434" s="90">
        <v>1</v>
      </c>
      <c r="AO434" s="95">
        <v>477000</v>
      </c>
      <c r="AP434" s="37">
        <v>1</v>
      </c>
      <c r="AQ434" s="90" t="s">
        <v>1497</v>
      </c>
      <c r="AR434" s="126">
        <v>477000</v>
      </c>
      <c r="AS434" s="37"/>
      <c r="AT434" s="90">
        <v>477000</v>
      </c>
      <c r="AU434" s="90">
        <v>477000</v>
      </c>
      <c r="AV434" s="34" t="s">
        <v>265</v>
      </c>
      <c r="AW434" s="34" t="s">
        <v>20</v>
      </c>
      <c r="AX434" s="34" t="s">
        <v>1126</v>
      </c>
      <c r="AY434" s="34" t="s">
        <v>499</v>
      </c>
      <c r="AZ434" s="34" t="s">
        <v>530</v>
      </c>
      <c r="BA434" s="212"/>
      <c r="BB434" s="212"/>
      <c r="BC434" s="212"/>
      <c r="BD434" s="34"/>
      <c r="BE434" s="34"/>
      <c r="BF434" s="20"/>
      <c r="BG434" s="20"/>
      <c r="BH434" s="20"/>
      <c r="BI434" s="20"/>
      <c r="BJ434" s="20"/>
    </row>
    <row r="435" spans="2:62" ht="24" customHeight="1">
      <c r="B435" s="5"/>
      <c r="C435" s="6"/>
      <c r="D435" s="17"/>
      <c r="E435" s="2"/>
      <c r="F435" s="34" t="s">
        <v>1315</v>
      </c>
      <c r="G435" s="34" t="s">
        <v>277</v>
      </c>
      <c r="H435" s="2"/>
      <c r="I435" s="2"/>
      <c r="J435" s="2" t="s">
        <v>2389</v>
      </c>
      <c r="K435" s="2" t="s">
        <v>2390</v>
      </c>
      <c r="L435" s="2">
        <v>4</v>
      </c>
      <c r="M435" s="31">
        <v>3210218</v>
      </c>
      <c r="N435" s="31" t="s">
        <v>1207</v>
      </c>
      <c r="O435" s="31" t="s">
        <v>1208</v>
      </c>
      <c r="P435" s="31" t="s">
        <v>1215</v>
      </c>
      <c r="Q435" s="31" t="s">
        <v>1216</v>
      </c>
      <c r="R435" s="2" t="s">
        <v>2387</v>
      </c>
      <c r="S435" s="31" t="s">
        <v>2388</v>
      </c>
      <c r="T435" s="2">
        <v>15</v>
      </c>
      <c r="U435" s="31" t="s">
        <v>1204</v>
      </c>
      <c r="V435" s="31" t="s">
        <v>1205</v>
      </c>
      <c r="W435" s="2">
        <v>100</v>
      </c>
      <c r="X435" s="31" t="s">
        <v>2281</v>
      </c>
      <c r="Y435" s="34" t="s">
        <v>14</v>
      </c>
      <c r="Z435" s="34" t="s">
        <v>252</v>
      </c>
      <c r="AA435" s="34" t="s">
        <v>274</v>
      </c>
      <c r="AB435" s="34" t="s">
        <v>89</v>
      </c>
      <c r="AC435" s="2">
        <v>168</v>
      </c>
      <c r="AD435" s="31" t="s">
        <v>1482</v>
      </c>
      <c r="AE435" s="31">
        <v>10</v>
      </c>
      <c r="AF435" s="2"/>
      <c r="AG435" s="26"/>
      <c r="AH435" s="54">
        <v>20141031</v>
      </c>
      <c r="AI435" s="54">
        <v>20141031</v>
      </c>
      <c r="AJ435" s="72" t="s">
        <v>1413</v>
      </c>
      <c r="AK435" s="20">
        <v>966000</v>
      </c>
      <c r="AL435" s="160"/>
      <c r="AM435" s="90" t="s">
        <v>1414</v>
      </c>
      <c r="AN435" s="90" t="s">
        <v>1414</v>
      </c>
      <c r="AO435" s="95" t="s">
        <v>1414</v>
      </c>
      <c r="AP435" s="37">
        <v>1</v>
      </c>
      <c r="AQ435" s="90" t="s">
        <v>1414</v>
      </c>
      <c r="AR435" s="126" t="s">
        <v>1414</v>
      </c>
      <c r="AS435" s="37"/>
      <c r="AT435" s="90">
        <v>0</v>
      </c>
      <c r="AU435" s="90">
        <v>966000</v>
      </c>
      <c r="AV435" s="34" t="s">
        <v>265</v>
      </c>
      <c r="AW435" s="34" t="s">
        <v>20</v>
      </c>
      <c r="AX435" s="34" t="s">
        <v>1126</v>
      </c>
      <c r="AY435" s="34" t="s">
        <v>499</v>
      </c>
      <c r="AZ435" s="34" t="s">
        <v>530</v>
      </c>
      <c r="BA435" s="212"/>
      <c r="BB435" s="212"/>
      <c r="BC435" s="212"/>
      <c r="BD435" s="34"/>
      <c r="BE435" s="34"/>
      <c r="BF435" s="20"/>
      <c r="BG435" s="20"/>
      <c r="BH435" s="20"/>
      <c r="BI435" s="20"/>
      <c r="BJ435" s="20"/>
    </row>
    <row r="436" spans="2:62" ht="24" customHeight="1">
      <c r="B436" s="5"/>
      <c r="C436" s="6"/>
      <c r="D436" s="17"/>
      <c r="E436" s="2"/>
      <c r="F436" s="34" t="s">
        <v>1315</v>
      </c>
      <c r="G436" s="34" t="s">
        <v>277</v>
      </c>
      <c r="H436" s="2"/>
      <c r="I436" s="2"/>
      <c r="J436" s="2" t="s">
        <v>2391</v>
      </c>
      <c r="K436" s="2" t="s">
        <v>2392</v>
      </c>
      <c r="L436" s="2">
        <v>4</v>
      </c>
      <c r="M436" s="31">
        <v>3210218</v>
      </c>
      <c r="N436" s="31" t="s">
        <v>1207</v>
      </c>
      <c r="O436" s="31" t="s">
        <v>1208</v>
      </c>
      <c r="P436" s="31" t="s">
        <v>1215</v>
      </c>
      <c r="Q436" s="31" t="s">
        <v>1216</v>
      </c>
      <c r="R436" s="2" t="s">
        <v>2387</v>
      </c>
      <c r="S436" s="31" t="s">
        <v>2388</v>
      </c>
      <c r="T436" s="2">
        <v>15</v>
      </c>
      <c r="U436" s="31" t="s">
        <v>1204</v>
      </c>
      <c r="V436" s="31" t="s">
        <v>1205</v>
      </c>
      <c r="W436" s="2">
        <v>100</v>
      </c>
      <c r="X436" s="31" t="s">
        <v>2281</v>
      </c>
      <c r="Y436" s="34" t="s">
        <v>14</v>
      </c>
      <c r="Z436" s="34" t="s">
        <v>252</v>
      </c>
      <c r="AA436" s="34" t="s">
        <v>274</v>
      </c>
      <c r="AB436" s="34" t="s">
        <v>89</v>
      </c>
      <c r="AC436" s="2">
        <v>168</v>
      </c>
      <c r="AD436" s="31" t="s">
        <v>1482</v>
      </c>
      <c r="AE436" s="31">
        <v>10</v>
      </c>
      <c r="AF436" s="2"/>
      <c r="AG436" s="26"/>
      <c r="AH436" s="54">
        <v>19710331</v>
      </c>
      <c r="AI436" s="54">
        <v>19710331</v>
      </c>
      <c r="AJ436" s="72" t="s">
        <v>1425</v>
      </c>
      <c r="AK436" s="20"/>
      <c r="AL436" s="160">
        <v>12</v>
      </c>
      <c r="AM436" s="90" t="s">
        <v>2282</v>
      </c>
      <c r="AN436" s="90">
        <v>1</v>
      </c>
      <c r="AO436" s="95">
        <v>429000</v>
      </c>
      <c r="AP436" s="37">
        <v>2</v>
      </c>
      <c r="AQ436" s="90" t="s">
        <v>1497</v>
      </c>
      <c r="AR436" s="126">
        <v>858000</v>
      </c>
      <c r="AS436" s="37"/>
      <c r="AT436" s="90">
        <v>858000</v>
      </c>
      <c r="AU436" s="90">
        <v>858000</v>
      </c>
      <c r="AV436" s="34" t="s">
        <v>265</v>
      </c>
      <c r="AW436" s="34" t="s">
        <v>20</v>
      </c>
      <c r="AX436" s="34" t="s">
        <v>1126</v>
      </c>
      <c r="AY436" s="34" t="s">
        <v>499</v>
      </c>
      <c r="AZ436" s="34" t="s">
        <v>530</v>
      </c>
      <c r="BA436" s="212"/>
      <c r="BB436" s="212"/>
      <c r="BC436" s="212"/>
      <c r="BD436" s="34"/>
      <c r="BE436" s="34"/>
      <c r="BF436" s="20"/>
      <c r="BG436" s="20"/>
      <c r="BH436" s="20"/>
      <c r="BI436" s="20"/>
      <c r="BJ436" s="20"/>
    </row>
    <row r="437" spans="2:62" ht="24" customHeight="1">
      <c r="B437" s="5"/>
      <c r="C437" s="6"/>
      <c r="D437" s="17"/>
      <c r="E437" s="2"/>
      <c r="F437" s="34" t="s">
        <v>1315</v>
      </c>
      <c r="G437" s="34" t="s">
        <v>277</v>
      </c>
      <c r="H437" s="2"/>
      <c r="I437" s="2"/>
      <c r="J437" s="2" t="s">
        <v>2295</v>
      </c>
      <c r="K437" s="2" t="s">
        <v>2296</v>
      </c>
      <c r="L437" s="2">
        <v>4</v>
      </c>
      <c r="M437" s="31">
        <v>3210218</v>
      </c>
      <c r="N437" s="31" t="s">
        <v>1207</v>
      </c>
      <c r="O437" s="31" t="s">
        <v>1208</v>
      </c>
      <c r="P437" s="31" t="s">
        <v>1215</v>
      </c>
      <c r="Q437" s="31" t="s">
        <v>1216</v>
      </c>
      <c r="R437" s="2" t="s">
        <v>2387</v>
      </c>
      <c r="S437" s="31" t="s">
        <v>2388</v>
      </c>
      <c r="T437" s="2">
        <v>15</v>
      </c>
      <c r="U437" s="31" t="s">
        <v>1204</v>
      </c>
      <c r="V437" s="31" t="s">
        <v>1205</v>
      </c>
      <c r="W437" s="2">
        <v>100</v>
      </c>
      <c r="X437" s="31" t="s">
        <v>2281</v>
      </c>
      <c r="Y437" s="34" t="s">
        <v>14</v>
      </c>
      <c r="Z437" s="34" t="s">
        <v>252</v>
      </c>
      <c r="AA437" s="34" t="s">
        <v>274</v>
      </c>
      <c r="AB437" s="34" t="s">
        <v>89</v>
      </c>
      <c r="AC437" s="2">
        <v>169</v>
      </c>
      <c r="AD437" s="31" t="s">
        <v>1476</v>
      </c>
      <c r="AE437" s="31">
        <v>15</v>
      </c>
      <c r="AF437" s="2"/>
      <c r="AG437" s="26"/>
      <c r="AH437" s="54">
        <v>19710331</v>
      </c>
      <c r="AI437" s="54">
        <v>19710331</v>
      </c>
      <c r="AJ437" s="72" t="s">
        <v>1425</v>
      </c>
      <c r="AK437" s="20"/>
      <c r="AL437" s="160">
        <v>7</v>
      </c>
      <c r="AM437" s="90" t="s">
        <v>2297</v>
      </c>
      <c r="AN437" s="90">
        <v>1</v>
      </c>
      <c r="AO437" s="95">
        <v>1200000</v>
      </c>
      <c r="AP437" s="37">
        <v>1</v>
      </c>
      <c r="AQ437" s="90" t="s">
        <v>1529</v>
      </c>
      <c r="AR437" s="126">
        <v>1200000</v>
      </c>
      <c r="AS437" s="37"/>
      <c r="AT437" s="90">
        <v>1200000</v>
      </c>
      <c r="AU437" s="90">
        <v>1200000</v>
      </c>
      <c r="AV437" s="34" t="s">
        <v>265</v>
      </c>
      <c r="AW437" s="34" t="s">
        <v>20</v>
      </c>
      <c r="AX437" s="34" t="s">
        <v>1126</v>
      </c>
      <c r="AY437" s="34" t="s">
        <v>499</v>
      </c>
      <c r="AZ437" s="34" t="s">
        <v>530</v>
      </c>
      <c r="BA437" s="212"/>
      <c r="BB437" s="212"/>
      <c r="BC437" s="212"/>
      <c r="BD437" s="34"/>
      <c r="BE437" s="34"/>
      <c r="BF437" s="20"/>
      <c r="BG437" s="20"/>
      <c r="BH437" s="20"/>
      <c r="BI437" s="20"/>
      <c r="BJ437" s="20"/>
    </row>
    <row r="438" spans="2:62" ht="24" customHeight="1">
      <c r="B438" s="5"/>
      <c r="C438" s="6"/>
      <c r="D438" s="17"/>
      <c r="E438" s="2"/>
      <c r="F438" s="34" t="s">
        <v>1315</v>
      </c>
      <c r="G438" s="34" t="s">
        <v>277</v>
      </c>
      <c r="H438" s="2"/>
      <c r="I438" s="2"/>
      <c r="J438" s="2" t="s">
        <v>2393</v>
      </c>
      <c r="K438" s="2" t="s">
        <v>2394</v>
      </c>
      <c r="L438" s="2">
        <v>4</v>
      </c>
      <c r="M438" s="31">
        <v>3210218</v>
      </c>
      <c r="N438" s="31" t="s">
        <v>1207</v>
      </c>
      <c r="O438" s="31" t="s">
        <v>1208</v>
      </c>
      <c r="P438" s="31" t="s">
        <v>1215</v>
      </c>
      <c r="Q438" s="31" t="s">
        <v>1216</v>
      </c>
      <c r="R438" s="2" t="s">
        <v>2387</v>
      </c>
      <c r="S438" s="31" t="s">
        <v>2388</v>
      </c>
      <c r="T438" s="2">
        <v>15</v>
      </c>
      <c r="U438" s="31" t="s">
        <v>1204</v>
      </c>
      <c r="V438" s="31" t="s">
        <v>1205</v>
      </c>
      <c r="W438" s="2">
        <v>100</v>
      </c>
      <c r="X438" s="31" t="s">
        <v>2281</v>
      </c>
      <c r="Y438" s="34" t="s">
        <v>14</v>
      </c>
      <c r="Z438" s="34" t="s">
        <v>252</v>
      </c>
      <c r="AA438" s="34" t="s">
        <v>274</v>
      </c>
      <c r="AB438" s="34" t="s">
        <v>89</v>
      </c>
      <c r="AC438" s="2">
        <v>168</v>
      </c>
      <c r="AD438" s="31" t="s">
        <v>1482</v>
      </c>
      <c r="AE438" s="31">
        <v>10</v>
      </c>
      <c r="AF438" s="2"/>
      <c r="AG438" s="26"/>
      <c r="AH438" s="54">
        <v>19710331</v>
      </c>
      <c r="AI438" s="54">
        <v>19710331</v>
      </c>
      <c r="AJ438" s="72" t="s">
        <v>1425</v>
      </c>
      <c r="AK438" s="20"/>
      <c r="AL438" s="160">
        <v>6</v>
      </c>
      <c r="AM438" s="90" t="s">
        <v>2282</v>
      </c>
      <c r="AN438" s="90">
        <v>1</v>
      </c>
      <c r="AO438" s="95">
        <v>1086000</v>
      </c>
      <c r="AP438" s="37">
        <v>1</v>
      </c>
      <c r="AQ438" s="90" t="s">
        <v>1529</v>
      </c>
      <c r="AR438" s="126">
        <v>1086000</v>
      </c>
      <c r="AS438" s="37"/>
      <c r="AT438" s="90">
        <v>1086000</v>
      </c>
      <c r="AU438" s="90">
        <v>1086000</v>
      </c>
      <c r="AV438" s="34" t="s">
        <v>265</v>
      </c>
      <c r="AW438" s="34" t="s">
        <v>20</v>
      </c>
      <c r="AX438" s="34" t="s">
        <v>1126</v>
      </c>
      <c r="AY438" s="34" t="s">
        <v>499</v>
      </c>
      <c r="AZ438" s="34" t="s">
        <v>530</v>
      </c>
      <c r="BA438" s="212"/>
      <c r="BB438" s="212"/>
      <c r="BC438" s="212"/>
      <c r="BD438" s="34"/>
      <c r="BE438" s="34"/>
      <c r="BF438" s="20"/>
      <c r="BG438" s="20"/>
      <c r="BH438" s="20"/>
      <c r="BI438" s="20"/>
      <c r="BJ438" s="20"/>
    </row>
    <row r="439" spans="2:62" ht="24" customHeight="1">
      <c r="B439" s="5"/>
      <c r="C439" s="6"/>
      <c r="D439" s="17"/>
      <c r="E439" s="2"/>
      <c r="F439" s="34" t="s">
        <v>1315</v>
      </c>
      <c r="G439" s="34" t="s">
        <v>277</v>
      </c>
      <c r="H439" s="2"/>
      <c r="I439" s="2"/>
      <c r="J439" s="2" t="s">
        <v>2395</v>
      </c>
      <c r="K439" s="2" t="s">
        <v>2396</v>
      </c>
      <c r="L439" s="2">
        <v>4</v>
      </c>
      <c r="M439" s="31">
        <v>3210218</v>
      </c>
      <c r="N439" s="31" t="s">
        <v>1207</v>
      </c>
      <c r="O439" s="31" t="s">
        <v>1208</v>
      </c>
      <c r="P439" s="31" t="s">
        <v>1215</v>
      </c>
      <c r="Q439" s="31" t="s">
        <v>1216</v>
      </c>
      <c r="R439" s="2" t="s">
        <v>2387</v>
      </c>
      <c r="S439" s="31" t="s">
        <v>2388</v>
      </c>
      <c r="T439" s="2">
        <v>15</v>
      </c>
      <c r="U439" s="31" t="s">
        <v>1204</v>
      </c>
      <c r="V439" s="31" t="s">
        <v>1205</v>
      </c>
      <c r="W439" s="2">
        <v>100</v>
      </c>
      <c r="X439" s="31" t="s">
        <v>2281</v>
      </c>
      <c r="Y439" s="34" t="s">
        <v>14</v>
      </c>
      <c r="Z439" s="34" t="s">
        <v>252</v>
      </c>
      <c r="AA439" s="34" t="s">
        <v>274</v>
      </c>
      <c r="AB439" s="34" t="s">
        <v>89</v>
      </c>
      <c r="AC439" s="2">
        <v>168</v>
      </c>
      <c r="AD439" s="31" t="s">
        <v>1482</v>
      </c>
      <c r="AE439" s="31">
        <v>10</v>
      </c>
      <c r="AF439" s="2"/>
      <c r="AG439" s="26"/>
      <c r="AH439" s="54">
        <v>19710331</v>
      </c>
      <c r="AI439" s="54">
        <v>19710331</v>
      </c>
      <c r="AJ439" s="72" t="s">
        <v>1425</v>
      </c>
      <c r="AK439" s="20"/>
      <c r="AL439" s="160">
        <v>23</v>
      </c>
      <c r="AM439" s="90" t="s">
        <v>2282</v>
      </c>
      <c r="AN439" s="90">
        <v>1</v>
      </c>
      <c r="AO439" s="95">
        <v>133000</v>
      </c>
      <c r="AP439" s="37">
        <v>1</v>
      </c>
      <c r="AQ439" s="90" t="s">
        <v>1497</v>
      </c>
      <c r="AR439" s="126">
        <v>133000</v>
      </c>
      <c r="AS439" s="37"/>
      <c r="AT439" s="90">
        <v>133000</v>
      </c>
      <c r="AU439" s="90">
        <v>133000</v>
      </c>
      <c r="AV439" s="34" t="s">
        <v>265</v>
      </c>
      <c r="AW439" s="34" t="s">
        <v>20</v>
      </c>
      <c r="AX439" s="34" t="s">
        <v>1126</v>
      </c>
      <c r="AY439" s="34" t="s">
        <v>499</v>
      </c>
      <c r="AZ439" s="34" t="s">
        <v>530</v>
      </c>
      <c r="BA439" s="212"/>
      <c r="BB439" s="212"/>
      <c r="BC439" s="212"/>
      <c r="BD439" s="34"/>
      <c r="BE439" s="34"/>
      <c r="BF439" s="20"/>
      <c r="BG439" s="20"/>
      <c r="BH439" s="20"/>
      <c r="BI439" s="20"/>
      <c r="BJ439" s="20"/>
    </row>
    <row r="440" spans="2:62" ht="24" customHeight="1">
      <c r="B440" s="5"/>
      <c r="C440" s="6"/>
      <c r="D440" s="17"/>
      <c r="E440" s="2"/>
      <c r="F440" s="34" t="s">
        <v>1315</v>
      </c>
      <c r="G440" s="34" t="s">
        <v>277</v>
      </c>
      <c r="H440" s="2"/>
      <c r="I440" s="2"/>
      <c r="J440" s="2" t="s">
        <v>2372</v>
      </c>
      <c r="K440" s="2" t="s">
        <v>2373</v>
      </c>
      <c r="L440" s="2">
        <v>4</v>
      </c>
      <c r="M440" s="31">
        <v>3210218</v>
      </c>
      <c r="N440" s="31" t="s">
        <v>1207</v>
      </c>
      <c r="O440" s="31" t="s">
        <v>1208</v>
      </c>
      <c r="P440" s="31" t="s">
        <v>1215</v>
      </c>
      <c r="Q440" s="31" t="s">
        <v>1216</v>
      </c>
      <c r="R440" s="2" t="s">
        <v>2387</v>
      </c>
      <c r="S440" s="31" t="s">
        <v>2388</v>
      </c>
      <c r="T440" s="2">
        <v>15</v>
      </c>
      <c r="U440" s="31" t="s">
        <v>1204</v>
      </c>
      <c r="V440" s="31" t="s">
        <v>1205</v>
      </c>
      <c r="W440" s="2">
        <v>100</v>
      </c>
      <c r="X440" s="31" t="s">
        <v>2281</v>
      </c>
      <c r="Y440" s="34" t="s">
        <v>14</v>
      </c>
      <c r="Z440" s="34" t="s">
        <v>252</v>
      </c>
      <c r="AA440" s="34" t="s">
        <v>274</v>
      </c>
      <c r="AB440" s="34" t="s">
        <v>89</v>
      </c>
      <c r="AC440" s="2">
        <v>168</v>
      </c>
      <c r="AD440" s="31" t="s">
        <v>1482</v>
      </c>
      <c r="AE440" s="31">
        <v>10</v>
      </c>
      <c r="AF440" s="2"/>
      <c r="AG440" s="26"/>
      <c r="AH440" s="54">
        <v>19710331</v>
      </c>
      <c r="AI440" s="54">
        <v>19710331</v>
      </c>
      <c r="AJ440" s="72" t="s">
        <v>1425</v>
      </c>
      <c r="AK440" s="20"/>
      <c r="AL440" s="160">
        <v>5</v>
      </c>
      <c r="AM440" s="90" t="s">
        <v>2282</v>
      </c>
      <c r="AN440" s="90">
        <v>1</v>
      </c>
      <c r="AO440" s="95">
        <v>711000</v>
      </c>
      <c r="AP440" s="37">
        <v>1</v>
      </c>
      <c r="AQ440" s="90" t="s">
        <v>1529</v>
      </c>
      <c r="AR440" s="126">
        <v>711000</v>
      </c>
      <c r="AS440" s="37"/>
      <c r="AT440" s="90">
        <v>711000</v>
      </c>
      <c r="AU440" s="90">
        <v>711000</v>
      </c>
      <c r="AV440" s="34" t="s">
        <v>265</v>
      </c>
      <c r="AW440" s="34" t="s">
        <v>20</v>
      </c>
      <c r="AX440" s="34" t="s">
        <v>1126</v>
      </c>
      <c r="AY440" s="34" t="s">
        <v>499</v>
      </c>
      <c r="AZ440" s="34" t="s">
        <v>530</v>
      </c>
      <c r="BA440" s="212"/>
      <c r="BB440" s="212"/>
      <c r="BC440" s="212"/>
      <c r="BD440" s="34"/>
      <c r="BE440" s="34"/>
      <c r="BF440" s="20"/>
      <c r="BG440" s="20"/>
      <c r="BH440" s="20"/>
      <c r="BI440" s="20"/>
      <c r="BJ440" s="20"/>
    </row>
    <row r="441" spans="2:62" ht="24" customHeight="1">
      <c r="B441" s="5"/>
      <c r="C441" s="6"/>
      <c r="D441" s="17"/>
      <c r="E441" s="2"/>
      <c r="F441" s="34" t="s">
        <v>1315</v>
      </c>
      <c r="G441" s="34" t="s">
        <v>277</v>
      </c>
      <c r="H441" s="2"/>
      <c r="I441" s="2"/>
      <c r="J441" s="2" t="s">
        <v>2397</v>
      </c>
      <c r="K441" s="2" t="s">
        <v>2398</v>
      </c>
      <c r="L441" s="2">
        <v>4</v>
      </c>
      <c r="M441" s="31">
        <v>3210218</v>
      </c>
      <c r="N441" s="31" t="s">
        <v>1207</v>
      </c>
      <c r="O441" s="31" t="s">
        <v>1208</v>
      </c>
      <c r="P441" s="31" t="s">
        <v>1215</v>
      </c>
      <c r="Q441" s="31" t="s">
        <v>1216</v>
      </c>
      <c r="R441" s="2" t="s">
        <v>2387</v>
      </c>
      <c r="S441" s="31" t="s">
        <v>2388</v>
      </c>
      <c r="T441" s="2">
        <v>15</v>
      </c>
      <c r="U441" s="31" t="s">
        <v>1204</v>
      </c>
      <c r="V441" s="31" t="s">
        <v>1205</v>
      </c>
      <c r="W441" s="2">
        <v>100</v>
      </c>
      <c r="X441" s="31" t="s">
        <v>2281</v>
      </c>
      <c r="Y441" s="34" t="s">
        <v>14</v>
      </c>
      <c r="Z441" s="34" t="s">
        <v>252</v>
      </c>
      <c r="AA441" s="34" t="s">
        <v>274</v>
      </c>
      <c r="AB441" s="34" t="s">
        <v>89</v>
      </c>
      <c r="AC441" s="2">
        <v>168</v>
      </c>
      <c r="AD441" s="31" t="s">
        <v>1482</v>
      </c>
      <c r="AE441" s="31">
        <v>10</v>
      </c>
      <c r="AF441" s="2"/>
      <c r="AG441" s="26"/>
      <c r="AH441" s="54">
        <v>19710331</v>
      </c>
      <c r="AI441" s="54">
        <v>19710331</v>
      </c>
      <c r="AJ441" s="72" t="s">
        <v>1425</v>
      </c>
      <c r="AK441" s="20"/>
      <c r="AL441" s="160">
        <v>13</v>
      </c>
      <c r="AM441" s="90" t="s">
        <v>2282</v>
      </c>
      <c r="AN441" s="90">
        <v>1</v>
      </c>
      <c r="AO441" s="95">
        <v>225000</v>
      </c>
      <c r="AP441" s="37">
        <v>1</v>
      </c>
      <c r="AQ441" s="90" t="s">
        <v>1497</v>
      </c>
      <c r="AR441" s="126">
        <v>225000</v>
      </c>
      <c r="AS441" s="37"/>
      <c r="AT441" s="90">
        <v>225000</v>
      </c>
      <c r="AU441" s="90">
        <v>225000</v>
      </c>
      <c r="AV441" s="34" t="s">
        <v>265</v>
      </c>
      <c r="AW441" s="34" t="s">
        <v>20</v>
      </c>
      <c r="AX441" s="34" t="s">
        <v>1126</v>
      </c>
      <c r="AY441" s="34" t="s">
        <v>499</v>
      </c>
      <c r="AZ441" s="34" t="s">
        <v>530</v>
      </c>
      <c r="BA441" s="212"/>
      <c r="BB441" s="212"/>
      <c r="BC441" s="212"/>
      <c r="BD441" s="34"/>
      <c r="BE441" s="34"/>
      <c r="BF441" s="20"/>
      <c r="BG441" s="20"/>
      <c r="BH441" s="20"/>
      <c r="BI441" s="20"/>
      <c r="BJ441" s="20"/>
    </row>
    <row r="442" spans="2:62" ht="24" customHeight="1">
      <c r="B442" s="5"/>
      <c r="C442" s="6"/>
      <c r="D442" s="17"/>
      <c r="E442" s="2"/>
      <c r="F442" s="34" t="s">
        <v>1315</v>
      </c>
      <c r="G442" s="34" t="s">
        <v>277</v>
      </c>
      <c r="H442" s="2"/>
      <c r="I442" s="2"/>
      <c r="J442" s="2" t="s">
        <v>2291</v>
      </c>
      <c r="K442" s="2" t="s">
        <v>2292</v>
      </c>
      <c r="L442" s="2">
        <v>4</v>
      </c>
      <c r="M442" s="31">
        <v>3210218</v>
      </c>
      <c r="N442" s="31" t="s">
        <v>1207</v>
      </c>
      <c r="O442" s="31" t="s">
        <v>1208</v>
      </c>
      <c r="P442" s="31" t="s">
        <v>1215</v>
      </c>
      <c r="Q442" s="31" t="s">
        <v>1216</v>
      </c>
      <c r="R442" s="2" t="s">
        <v>2387</v>
      </c>
      <c r="S442" s="31" t="s">
        <v>2388</v>
      </c>
      <c r="T442" s="2">
        <v>15</v>
      </c>
      <c r="U442" s="31" t="s">
        <v>1204</v>
      </c>
      <c r="V442" s="31" t="s">
        <v>1205</v>
      </c>
      <c r="W442" s="2">
        <v>100</v>
      </c>
      <c r="X442" s="31" t="s">
        <v>2281</v>
      </c>
      <c r="Y442" s="34" t="s">
        <v>14</v>
      </c>
      <c r="Z442" s="34" t="s">
        <v>252</v>
      </c>
      <c r="AA442" s="34" t="s">
        <v>274</v>
      </c>
      <c r="AB442" s="34" t="s">
        <v>89</v>
      </c>
      <c r="AC442" s="2">
        <v>168</v>
      </c>
      <c r="AD442" s="31" t="s">
        <v>1482</v>
      </c>
      <c r="AE442" s="31">
        <v>10</v>
      </c>
      <c r="AF442" s="2"/>
      <c r="AG442" s="26"/>
      <c r="AH442" s="54">
        <v>19710331</v>
      </c>
      <c r="AI442" s="54">
        <v>19710331</v>
      </c>
      <c r="AJ442" s="72" t="s">
        <v>1425</v>
      </c>
      <c r="AK442" s="20"/>
      <c r="AL442" s="160">
        <v>17</v>
      </c>
      <c r="AM442" s="90" t="s">
        <v>2282</v>
      </c>
      <c r="AN442" s="90">
        <v>1</v>
      </c>
      <c r="AO442" s="95">
        <v>404000</v>
      </c>
      <c r="AP442" s="37">
        <v>1</v>
      </c>
      <c r="AQ442" s="90" t="s">
        <v>1497</v>
      </c>
      <c r="AR442" s="126">
        <v>404000</v>
      </c>
      <c r="AS442" s="37"/>
      <c r="AT442" s="90">
        <v>404000</v>
      </c>
      <c r="AU442" s="90">
        <v>404000</v>
      </c>
      <c r="AV442" s="34" t="s">
        <v>265</v>
      </c>
      <c r="AW442" s="34" t="s">
        <v>20</v>
      </c>
      <c r="AX442" s="34" t="s">
        <v>1126</v>
      </c>
      <c r="AY442" s="34" t="s">
        <v>499</v>
      </c>
      <c r="AZ442" s="34" t="s">
        <v>530</v>
      </c>
      <c r="BA442" s="212"/>
      <c r="BB442" s="212"/>
      <c r="BC442" s="212"/>
      <c r="BD442" s="34"/>
      <c r="BE442" s="34"/>
      <c r="BF442" s="20"/>
      <c r="BG442" s="20"/>
      <c r="BH442" s="20"/>
      <c r="BI442" s="20"/>
      <c r="BJ442" s="20"/>
    </row>
    <row r="443" spans="2:62" ht="24" customHeight="1">
      <c r="B443" s="5"/>
      <c r="C443" s="6"/>
      <c r="D443" s="17"/>
      <c r="E443" s="2"/>
      <c r="F443" s="34" t="s">
        <v>1315</v>
      </c>
      <c r="G443" s="34" t="s">
        <v>277</v>
      </c>
      <c r="H443" s="2"/>
      <c r="I443" s="2"/>
      <c r="J443" s="2" t="s">
        <v>2732</v>
      </c>
      <c r="K443" s="2" t="s">
        <v>2304</v>
      </c>
      <c r="L443" s="2">
        <v>4</v>
      </c>
      <c r="M443" s="31">
        <v>3210218</v>
      </c>
      <c r="N443" s="31" t="s">
        <v>1207</v>
      </c>
      <c r="O443" s="31" t="s">
        <v>1208</v>
      </c>
      <c r="P443" s="31" t="s">
        <v>1215</v>
      </c>
      <c r="Q443" s="31" t="s">
        <v>1216</v>
      </c>
      <c r="R443" s="2" t="s">
        <v>2387</v>
      </c>
      <c r="S443" s="31" t="s">
        <v>2388</v>
      </c>
      <c r="T443" s="2">
        <v>15</v>
      </c>
      <c r="U443" s="31" t="s">
        <v>1204</v>
      </c>
      <c r="V443" s="31" t="s">
        <v>1205</v>
      </c>
      <c r="W443" s="2">
        <v>100</v>
      </c>
      <c r="X443" s="31" t="s">
        <v>2281</v>
      </c>
      <c r="Y443" s="34" t="s">
        <v>14</v>
      </c>
      <c r="Z443" s="34" t="s">
        <v>252</v>
      </c>
      <c r="AA443" s="34" t="s">
        <v>274</v>
      </c>
      <c r="AB443" s="34" t="s">
        <v>89</v>
      </c>
      <c r="AC443" s="2">
        <v>168</v>
      </c>
      <c r="AD443" s="31" t="s">
        <v>1482</v>
      </c>
      <c r="AE443" s="31">
        <v>10</v>
      </c>
      <c r="AF443" s="2"/>
      <c r="AG443" s="26"/>
      <c r="AH443" s="54">
        <v>19710331</v>
      </c>
      <c r="AI443" s="54">
        <v>19710331</v>
      </c>
      <c r="AJ443" s="72" t="s">
        <v>1425</v>
      </c>
      <c r="AK443" s="20"/>
      <c r="AL443" s="160">
        <v>37</v>
      </c>
      <c r="AM443" s="90" t="s">
        <v>2305</v>
      </c>
      <c r="AN443" s="90">
        <v>1</v>
      </c>
      <c r="AO443" s="95">
        <v>3466800</v>
      </c>
      <c r="AP443" s="37">
        <v>1</v>
      </c>
      <c r="AQ443" s="90" t="s">
        <v>1497</v>
      </c>
      <c r="AR443" s="126">
        <v>3466800</v>
      </c>
      <c r="AS443" s="37"/>
      <c r="AT443" s="90">
        <v>3466800</v>
      </c>
      <c r="AU443" s="90">
        <v>3466800</v>
      </c>
      <c r="AV443" s="34" t="s">
        <v>265</v>
      </c>
      <c r="AW443" s="34" t="s">
        <v>20</v>
      </c>
      <c r="AX443" s="34" t="s">
        <v>1126</v>
      </c>
      <c r="AY443" s="34" t="s">
        <v>499</v>
      </c>
      <c r="AZ443" s="34" t="s">
        <v>530</v>
      </c>
      <c r="BA443" s="212"/>
      <c r="BB443" s="212"/>
      <c r="BC443" s="212"/>
      <c r="BD443" s="34"/>
      <c r="BE443" s="34"/>
      <c r="BF443" s="20"/>
      <c r="BG443" s="20"/>
      <c r="BH443" s="20"/>
      <c r="BI443" s="20"/>
      <c r="BJ443" s="20"/>
    </row>
    <row r="444" spans="2:62" ht="24" customHeight="1">
      <c r="B444" s="5"/>
      <c r="C444" s="6"/>
      <c r="D444" s="17"/>
      <c r="E444" s="2"/>
      <c r="F444" s="34" t="s">
        <v>1315</v>
      </c>
      <c r="G444" s="34" t="s">
        <v>277</v>
      </c>
      <c r="H444" s="2"/>
      <c r="I444" s="2"/>
      <c r="J444" s="2" t="s">
        <v>2308</v>
      </c>
      <c r="K444" s="2" t="s">
        <v>2309</v>
      </c>
      <c r="L444" s="2">
        <v>4</v>
      </c>
      <c r="M444" s="31">
        <v>3210218</v>
      </c>
      <c r="N444" s="31" t="s">
        <v>1207</v>
      </c>
      <c r="O444" s="31" t="s">
        <v>1208</v>
      </c>
      <c r="P444" s="31" t="s">
        <v>1215</v>
      </c>
      <c r="Q444" s="31" t="s">
        <v>1216</v>
      </c>
      <c r="R444" s="2" t="s">
        <v>2387</v>
      </c>
      <c r="S444" s="31" t="s">
        <v>2388</v>
      </c>
      <c r="T444" s="2">
        <v>15</v>
      </c>
      <c r="U444" s="31" t="s">
        <v>1204</v>
      </c>
      <c r="V444" s="31" t="s">
        <v>1205</v>
      </c>
      <c r="W444" s="2">
        <v>100</v>
      </c>
      <c r="X444" s="31" t="s">
        <v>2281</v>
      </c>
      <c r="Y444" s="34" t="s">
        <v>14</v>
      </c>
      <c r="Z444" s="34" t="s">
        <v>252</v>
      </c>
      <c r="AA444" s="34" t="s">
        <v>274</v>
      </c>
      <c r="AB444" s="34" t="s">
        <v>89</v>
      </c>
      <c r="AC444" s="2">
        <v>184</v>
      </c>
      <c r="AD444" s="31" t="s">
        <v>2310</v>
      </c>
      <c r="AE444" s="31">
        <v>30</v>
      </c>
      <c r="AF444" s="2"/>
      <c r="AG444" s="26"/>
      <c r="AH444" s="54">
        <v>19710331</v>
      </c>
      <c r="AI444" s="54">
        <v>19710331</v>
      </c>
      <c r="AJ444" s="72" t="s">
        <v>1425</v>
      </c>
      <c r="AK444" s="20"/>
      <c r="AL444" s="160">
        <v>39</v>
      </c>
      <c r="AM444" s="90" t="s">
        <v>2305</v>
      </c>
      <c r="AN444" s="90">
        <v>1</v>
      </c>
      <c r="AO444" s="95">
        <v>1663200</v>
      </c>
      <c r="AP444" s="37">
        <v>1</v>
      </c>
      <c r="AQ444" s="90" t="s">
        <v>1497</v>
      </c>
      <c r="AR444" s="126">
        <v>1663200</v>
      </c>
      <c r="AS444" s="37"/>
      <c r="AT444" s="90">
        <v>1663200</v>
      </c>
      <c r="AU444" s="90">
        <v>1663200</v>
      </c>
      <c r="AV444" s="34" t="s">
        <v>265</v>
      </c>
      <c r="AW444" s="34" t="s">
        <v>20</v>
      </c>
      <c r="AX444" s="34" t="s">
        <v>1126</v>
      </c>
      <c r="AY444" s="34" t="s">
        <v>499</v>
      </c>
      <c r="AZ444" s="34" t="s">
        <v>530</v>
      </c>
      <c r="BA444" s="212"/>
      <c r="BB444" s="212"/>
      <c r="BC444" s="212"/>
      <c r="BD444" s="34"/>
      <c r="BE444" s="34"/>
      <c r="BF444" s="20"/>
      <c r="BG444" s="20"/>
      <c r="BH444" s="20"/>
      <c r="BI444" s="20"/>
      <c r="BJ444" s="20"/>
    </row>
    <row r="445" spans="2:62" ht="24" customHeight="1">
      <c r="B445" s="5"/>
      <c r="C445" s="6"/>
      <c r="D445" s="17"/>
      <c r="E445" s="2"/>
      <c r="F445" s="34" t="s">
        <v>1315</v>
      </c>
      <c r="G445" s="34" t="s">
        <v>277</v>
      </c>
      <c r="H445" s="2"/>
      <c r="I445" s="2"/>
      <c r="J445" s="2" t="s">
        <v>2399</v>
      </c>
      <c r="K445" s="2" t="s">
        <v>2400</v>
      </c>
      <c r="L445" s="2">
        <v>4</v>
      </c>
      <c r="M445" s="31">
        <v>3210218</v>
      </c>
      <c r="N445" s="31" t="s">
        <v>1207</v>
      </c>
      <c r="O445" s="31" t="s">
        <v>1208</v>
      </c>
      <c r="P445" s="31" t="s">
        <v>1215</v>
      </c>
      <c r="Q445" s="31" t="s">
        <v>1216</v>
      </c>
      <c r="R445" s="2" t="s">
        <v>2387</v>
      </c>
      <c r="S445" s="31" t="s">
        <v>2388</v>
      </c>
      <c r="T445" s="2">
        <v>15</v>
      </c>
      <c r="U445" s="31" t="s">
        <v>1204</v>
      </c>
      <c r="V445" s="31" t="s">
        <v>1205</v>
      </c>
      <c r="W445" s="2">
        <v>100</v>
      </c>
      <c r="X445" s="31" t="s">
        <v>2281</v>
      </c>
      <c r="Y445" s="34" t="s">
        <v>14</v>
      </c>
      <c r="Z445" s="34" t="s">
        <v>252</v>
      </c>
      <c r="AA445" s="34" t="s">
        <v>274</v>
      </c>
      <c r="AB445" s="34" t="s">
        <v>89</v>
      </c>
      <c r="AC445" s="2">
        <v>184</v>
      </c>
      <c r="AD445" s="31" t="s">
        <v>2310</v>
      </c>
      <c r="AE445" s="31">
        <v>30</v>
      </c>
      <c r="AF445" s="2"/>
      <c r="AG445" s="26"/>
      <c r="AH445" s="54">
        <v>19710331</v>
      </c>
      <c r="AI445" s="54">
        <v>19710331</v>
      </c>
      <c r="AJ445" s="72" t="s">
        <v>1425</v>
      </c>
      <c r="AK445" s="20"/>
      <c r="AL445" s="160">
        <v>39</v>
      </c>
      <c r="AM445" s="90" t="s">
        <v>2305</v>
      </c>
      <c r="AN445" s="90">
        <v>1</v>
      </c>
      <c r="AO445" s="95">
        <v>1663200</v>
      </c>
      <c r="AP445" s="37">
        <v>1</v>
      </c>
      <c r="AQ445" s="90" t="s">
        <v>1497</v>
      </c>
      <c r="AR445" s="126">
        <v>1663200</v>
      </c>
      <c r="AS445" s="37"/>
      <c r="AT445" s="90">
        <v>1663200</v>
      </c>
      <c r="AU445" s="90">
        <v>1663200</v>
      </c>
      <c r="AV445" s="34" t="s">
        <v>265</v>
      </c>
      <c r="AW445" s="34" t="s">
        <v>20</v>
      </c>
      <c r="AX445" s="34" t="s">
        <v>1126</v>
      </c>
      <c r="AY445" s="34" t="s">
        <v>499</v>
      </c>
      <c r="AZ445" s="34" t="s">
        <v>530</v>
      </c>
      <c r="BA445" s="212"/>
      <c r="BB445" s="212"/>
      <c r="BC445" s="212"/>
      <c r="BD445" s="34"/>
      <c r="BE445" s="34"/>
      <c r="BF445" s="20"/>
      <c r="BG445" s="20"/>
      <c r="BH445" s="20"/>
      <c r="BI445" s="20"/>
      <c r="BJ445" s="20"/>
    </row>
    <row r="446" spans="2:62" ht="24" customHeight="1">
      <c r="B446" s="5"/>
      <c r="C446" s="6"/>
      <c r="D446" s="17"/>
      <c r="E446" s="2"/>
      <c r="F446" s="34" t="s">
        <v>1315</v>
      </c>
      <c r="G446" s="34" t="s">
        <v>277</v>
      </c>
      <c r="H446" s="2"/>
      <c r="I446" s="2"/>
      <c r="J446" s="2" t="s">
        <v>2315</v>
      </c>
      <c r="K446" s="2" t="s">
        <v>2316</v>
      </c>
      <c r="L446" s="2">
        <v>4</v>
      </c>
      <c r="M446" s="31">
        <v>3210218</v>
      </c>
      <c r="N446" s="31" t="s">
        <v>1207</v>
      </c>
      <c r="O446" s="31" t="s">
        <v>1208</v>
      </c>
      <c r="P446" s="31" t="s">
        <v>1215</v>
      </c>
      <c r="Q446" s="31" t="s">
        <v>1216</v>
      </c>
      <c r="R446" s="2" t="s">
        <v>2387</v>
      </c>
      <c r="S446" s="31" t="s">
        <v>2388</v>
      </c>
      <c r="T446" s="2">
        <v>15</v>
      </c>
      <c r="U446" s="31" t="s">
        <v>1204</v>
      </c>
      <c r="V446" s="31" t="s">
        <v>1205</v>
      </c>
      <c r="W446" s="2">
        <v>100</v>
      </c>
      <c r="X446" s="31" t="s">
        <v>2281</v>
      </c>
      <c r="Y446" s="34" t="s">
        <v>14</v>
      </c>
      <c r="Z446" s="34" t="s">
        <v>252</v>
      </c>
      <c r="AA446" s="34" t="s">
        <v>274</v>
      </c>
      <c r="AB446" s="34" t="s">
        <v>89</v>
      </c>
      <c r="AC446" s="2">
        <v>224</v>
      </c>
      <c r="AD446" s="31" t="s">
        <v>2317</v>
      </c>
      <c r="AE446" s="31">
        <v>15</v>
      </c>
      <c r="AF446" s="2"/>
      <c r="AG446" s="26"/>
      <c r="AH446" s="54">
        <v>19740331</v>
      </c>
      <c r="AI446" s="54">
        <v>19740331</v>
      </c>
      <c r="AJ446" s="72" t="s">
        <v>1425</v>
      </c>
      <c r="AK446" s="20"/>
      <c r="AL446" s="160">
        <v>32</v>
      </c>
      <c r="AM446" s="90" t="s">
        <v>2318</v>
      </c>
      <c r="AN446" s="90">
        <v>1</v>
      </c>
      <c r="AO446" s="95">
        <v>1247000</v>
      </c>
      <c r="AP446" s="37">
        <v>2</v>
      </c>
      <c r="AQ446" s="90" t="s">
        <v>1497</v>
      </c>
      <c r="AR446" s="126">
        <v>2494000</v>
      </c>
      <c r="AS446" s="37"/>
      <c r="AT446" s="90">
        <v>2494000</v>
      </c>
      <c r="AU446" s="90">
        <v>2494000</v>
      </c>
      <c r="AV446" s="34" t="s">
        <v>265</v>
      </c>
      <c r="AW446" s="34" t="s">
        <v>20</v>
      </c>
      <c r="AX446" s="34" t="s">
        <v>1126</v>
      </c>
      <c r="AY446" s="34" t="s">
        <v>499</v>
      </c>
      <c r="AZ446" s="34" t="s">
        <v>530</v>
      </c>
      <c r="BA446" s="212"/>
      <c r="BB446" s="212"/>
      <c r="BC446" s="212"/>
      <c r="BD446" s="34"/>
      <c r="BE446" s="34"/>
      <c r="BF446" s="20"/>
      <c r="BG446" s="20"/>
      <c r="BH446" s="20"/>
      <c r="BI446" s="20"/>
      <c r="BJ446" s="20"/>
    </row>
    <row r="447" spans="2:62" ht="24" customHeight="1">
      <c r="B447" s="5"/>
      <c r="C447" s="6"/>
      <c r="D447" s="17"/>
      <c r="E447" s="2"/>
      <c r="F447" s="34" t="s">
        <v>1315</v>
      </c>
      <c r="G447" s="34" t="s">
        <v>277</v>
      </c>
      <c r="H447" s="2"/>
      <c r="I447" s="2"/>
      <c r="J447" s="2" t="s">
        <v>2319</v>
      </c>
      <c r="K447" s="2" t="s">
        <v>2320</v>
      </c>
      <c r="L447" s="2">
        <v>4</v>
      </c>
      <c r="M447" s="31">
        <v>3210218</v>
      </c>
      <c r="N447" s="31" t="s">
        <v>1207</v>
      </c>
      <c r="O447" s="31" t="s">
        <v>1208</v>
      </c>
      <c r="P447" s="31" t="s">
        <v>1215</v>
      </c>
      <c r="Q447" s="31" t="s">
        <v>1216</v>
      </c>
      <c r="R447" s="2" t="s">
        <v>2387</v>
      </c>
      <c r="S447" s="31" t="s">
        <v>2388</v>
      </c>
      <c r="T447" s="2">
        <v>15</v>
      </c>
      <c r="U447" s="31" t="s">
        <v>1204</v>
      </c>
      <c r="V447" s="31" t="s">
        <v>1205</v>
      </c>
      <c r="W447" s="2">
        <v>100</v>
      </c>
      <c r="X447" s="31" t="s">
        <v>2281</v>
      </c>
      <c r="Y447" s="34" t="s">
        <v>14</v>
      </c>
      <c r="Z447" s="34" t="s">
        <v>252</v>
      </c>
      <c r="AA447" s="34" t="s">
        <v>274</v>
      </c>
      <c r="AB447" s="34" t="s">
        <v>89</v>
      </c>
      <c r="AC447" s="2">
        <v>90</v>
      </c>
      <c r="AD447" s="31" t="s">
        <v>2321</v>
      </c>
      <c r="AE447" s="31">
        <v>18</v>
      </c>
      <c r="AF447" s="2"/>
      <c r="AG447" s="26"/>
      <c r="AH447" s="54">
        <v>19740331</v>
      </c>
      <c r="AI447" s="54">
        <v>19740331</v>
      </c>
      <c r="AJ447" s="72" t="s">
        <v>1425</v>
      </c>
      <c r="AK447" s="20"/>
      <c r="AL447" s="160">
        <v>30</v>
      </c>
      <c r="AM447" s="90" t="s">
        <v>2318</v>
      </c>
      <c r="AN447" s="90">
        <v>1</v>
      </c>
      <c r="AO447" s="95">
        <v>4000000</v>
      </c>
      <c r="AP447" s="37">
        <v>1</v>
      </c>
      <c r="AQ447" s="90" t="s">
        <v>1497</v>
      </c>
      <c r="AR447" s="126">
        <v>4000000</v>
      </c>
      <c r="AS447" s="37"/>
      <c r="AT447" s="90">
        <v>4000000</v>
      </c>
      <c r="AU447" s="90">
        <v>4000000</v>
      </c>
      <c r="AV447" s="34" t="s">
        <v>265</v>
      </c>
      <c r="AW447" s="34" t="s">
        <v>20</v>
      </c>
      <c r="AX447" s="34" t="s">
        <v>1126</v>
      </c>
      <c r="AY447" s="34" t="s">
        <v>499</v>
      </c>
      <c r="AZ447" s="34" t="s">
        <v>530</v>
      </c>
      <c r="BA447" s="212"/>
      <c r="BB447" s="212"/>
      <c r="BC447" s="212"/>
      <c r="BD447" s="34"/>
      <c r="BE447" s="34"/>
      <c r="BF447" s="20"/>
      <c r="BG447" s="20"/>
      <c r="BH447" s="20"/>
      <c r="BI447" s="20"/>
      <c r="BJ447" s="20"/>
    </row>
    <row r="448" spans="2:62" ht="24" customHeight="1">
      <c r="B448" s="5"/>
      <c r="C448" s="6"/>
      <c r="D448" s="17"/>
      <c r="E448" s="2"/>
      <c r="F448" s="34" t="s">
        <v>1315</v>
      </c>
      <c r="G448" s="34" t="s">
        <v>277</v>
      </c>
      <c r="H448" s="2"/>
      <c r="I448" s="2"/>
      <c r="J448" s="2" t="s">
        <v>2733</v>
      </c>
      <c r="K448" s="2" t="s">
        <v>2325</v>
      </c>
      <c r="L448" s="2">
        <v>4</v>
      </c>
      <c r="M448" s="31">
        <v>3210218</v>
      </c>
      <c r="N448" s="31" t="s">
        <v>1207</v>
      </c>
      <c r="O448" s="31" t="s">
        <v>1208</v>
      </c>
      <c r="P448" s="31" t="s">
        <v>1215</v>
      </c>
      <c r="Q448" s="31" t="s">
        <v>1216</v>
      </c>
      <c r="R448" s="2" t="s">
        <v>2387</v>
      </c>
      <c r="S448" s="31" t="s">
        <v>2388</v>
      </c>
      <c r="T448" s="2">
        <v>15</v>
      </c>
      <c r="U448" s="31" t="s">
        <v>1204</v>
      </c>
      <c r="V448" s="31" t="s">
        <v>1205</v>
      </c>
      <c r="W448" s="2">
        <v>100</v>
      </c>
      <c r="X448" s="31" t="s">
        <v>2281</v>
      </c>
      <c r="Y448" s="34" t="s">
        <v>14</v>
      </c>
      <c r="Z448" s="34" t="s">
        <v>252</v>
      </c>
      <c r="AA448" s="34" t="s">
        <v>274</v>
      </c>
      <c r="AB448" s="34" t="s">
        <v>89</v>
      </c>
      <c r="AC448" s="2">
        <v>76</v>
      </c>
      <c r="AD448" s="31" t="s">
        <v>2326</v>
      </c>
      <c r="AE448" s="31">
        <v>6</v>
      </c>
      <c r="AF448" s="2"/>
      <c r="AG448" s="26"/>
      <c r="AH448" s="54">
        <v>19740331</v>
      </c>
      <c r="AI448" s="54">
        <v>19740331</v>
      </c>
      <c r="AJ448" s="72" t="s">
        <v>1425</v>
      </c>
      <c r="AK448" s="20"/>
      <c r="AL448" s="160">
        <v>31</v>
      </c>
      <c r="AM448" s="90" t="s">
        <v>2318</v>
      </c>
      <c r="AN448" s="90">
        <v>1</v>
      </c>
      <c r="AO448" s="95">
        <v>5000000</v>
      </c>
      <c r="AP448" s="37">
        <v>1</v>
      </c>
      <c r="AQ448" s="90" t="s">
        <v>1497</v>
      </c>
      <c r="AR448" s="126">
        <v>5000000</v>
      </c>
      <c r="AS448" s="37"/>
      <c r="AT448" s="90">
        <v>5000000</v>
      </c>
      <c r="AU448" s="90">
        <v>5000000</v>
      </c>
      <c r="AV448" s="34" t="s">
        <v>265</v>
      </c>
      <c r="AW448" s="34" t="s">
        <v>20</v>
      </c>
      <c r="AX448" s="34" t="s">
        <v>1126</v>
      </c>
      <c r="AY448" s="34" t="s">
        <v>499</v>
      </c>
      <c r="AZ448" s="34" t="s">
        <v>530</v>
      </c>
      <c r="BA448" s="212"/>
      <c r="BB448" s="212"/>
      <c r="BC448" s="212"/>
      <c r="BD448" s="34"/>
      <c r="BE448" s="34"/>
      <c r="BF448" s="20"/>
      <c r="BG448" s="20"/>
      <c r="BH448" s="20"/>
      <c r="BI448" s="20"/>
      <c r="BJ448" s="20"/>
    </row>
    <row r="449" spans="2:62" ht="24" customHeight="1">
      <c r="B449" s="5"/>
      <c r="C449" s="6"/>
      <c r="D449" s="17"/>
      <c r="E449" s="2"/>
      <c r="F449" s="34" t="s">
        <v>1315</v>
      </c>
      <c r="G449" s="34" t="s">
        <v>277</v>
      </c>
      <c r="H449" s="2"/>
      <c r="I449" s="2"/>
      <c r="J449" s="2" t="s">
        <v>2327</v>
      </c>
      <c r="K449" s="2" t="s">
        <v>2328</v>
      </c>
      <c r="L449" s="2">
        <v>4</v>
      </c>
      <c r="M449" s="31">
        <v>3210218</v>
      </c>
      <c r="N449" s="31" t="s">
        <v>1207</v>
      </c>
      <c r="O449" s="31" t="s">
        <v>1208</v>
      </c>
      <c r="P449" s="31" t="s">
        <v>1215</v>
      </c>
      <c r="Q449" s="31" t="s">
        <v>1216</v>
      </c>
      <c r="R449" s="2" t="s">
        <v>2387</v>
      </c>
      <c r="S449" s="31" t="s">
        <v>2388</v>
      </c>
      <c r="T449" s="2">
        <v>15</v>
      </c>
      <c r="U449" s="31" t="s">
        <v>1204</v>
      </c>
      <c r="V449" s="31" t="s">
        <v>1205</v>
      </c>
      <c r="W449" s="2">
        <v>100</v>
      </c>
      <c r="X449" s="31" t="s">
        <v>2281</v>
      </c>
      <c r="Y449" s="34" t="s">
        <v>14</v>
      </c>
      <c r="Z449" s="34" t="s">
        <v>252</v>
      </c>
      <c r="AA449" s="34" t="s">
        <v>274</v>
      </c>
      <c r="AB449" s="34" t="s">
        <v>89</v>
      </c>
      <c r="AC449" s="2">
        <v>191</v>
      </c>
      <c r="AD449" s="31" t="s">
        <v>1532</v>
      </c>
      <c r="AE449" s="31">
        <v>30</v>
      </c>
      <c r="AF449" s="2"/>
      <c r="AG449" s="26"/>
      <c r="AH449" s="54">
        <v>19740331</v>
      </c>
      <c r="AI449" s="54">
        <v>19740331</v>
      </c>
      <c r="AJ449" s="72" t="s">
        <v>1425</v>
      </c>
      <c r="AK449" s="20"/>
      <c r="AL449" s="160"/>
      <c r="AM449" s="90" t="s">
        <v>1414</v>
      </c>
      <c r="AN449" s="90" t="s">
        <v>1414</v>
      </c>
      <c r="AO449" s="95" t="s">
        <v>1414</v>
      </c>
      <c r="AP449" s="37">
        <v>1</v>
      </c>
      <c r="AQ449" s="90" t="s">
        <v>1414</v>
      </c>
      <c r="AR449" s="126" t="s">
        <v>1414</v>
      </c>
      <c r="AS449" s="37"/>
      <c r="AT449" s="90">
        <v>0</v>
      </c>
      <c r="AU449" s="90">
        <v>0</v>
      </c>
      <c r="AV449" s="34" t="s">
        <v>265</v>
      </c>
      <c r="AW449" s="34" t="s">
        <v>20</v>
      </c>
      <c r="AX449" s="34" t="s">
        <v>1126</v>
      </c>
      <c r="AY449" s="34" t="s">
        <v>499</v>
      </c>
      <c r="AZ449" s="34" t="s">
        <v>530</v>
      </c>
      <c r="BA449" s="212"/>
      <c r="BB449" s="212"/>
      <c r="BC449" s="212"/>
      <c r="BD449" s="34"/>
      <c r="BE449" s="34"/>
      <c r="BF449" s="20"/>
      <c r="BG449" s="20"/>
      <c r="BH449" s="20"/>
      <c r="BI449" s="20"/>
      <c r="BJ449" s="20"/>
    </row>
    <row r="450" spans="2:62" ht="24" customHeight="1">
      <c r="B450" s="5"/>
      <c r="C450" s="6"/>
      <c r="D450" s="17"/>
      <c r="E450" s="2"/>
      <c r="F450" s="34" t="s">
        <v>1315</v>
      </c>
      <c r="G450" s="34" t="s">
        <v>277</v>
      </c>
      <c r="H450" s="2"/>
      <c r="I450" s="2"/>
      <c r="J450" s="2" t="s">
        <v>2329</v>
      </c>
      <c r="K450" s="2" t="s">
        <v>2330</v>
      </c>
      <c r="L450" s="2">
        <v>4</v>
      </c>
      <c r="M450" s="31">
        <v>3210218</v>
      </c>
      <c r="N450" s="31" t="s">
        <v>1207</v>
      </c>
      <c r="O450" s="31" t="s">
        <v>1208</v>
      </c>
      <c r="P450" s="31" t="s">
        <v>1215</v>
      </c>
      <c r="Q450" s="31" t="s">
        <v>1216</v>
      </c>
      <c r="R450" s="2" t="s">
        <v>2387</v>
      </c>
      <c r="S450" s="31" t="s">
        <v>2388</v>
      </c>
      <c r="T450" s="2">
        <v>15</v>
      </c>
      <c r="U450" s="31" t="s">
        <v>1204</v>
      </c>
      <c r="V450" s="31" t="s">
        <v>1205</v>
      </c>
      <c r="W450" s="2">
        <v>100</v>
      </c>
      <c r="X450" s="31" t="s">
        <v>2281</v>
      </c>
      <c r="Y450" s="34" t="s">
        <v>14</v>
      </c>
      <c r="Z450" s="34" t="s">
        <v>252</v>
      </c>
      <c r="AA450" s="34" t="s">
        <v>274</v>
      </c>
      <c r="AB450" s="34" t="s">
        <v>89</v>
      </c>
      <c r="AC450" s="2">
        <v>192</v>
      </c>
      <c r="AD450" s="31" t="s">
        <v>2331</v>
      </c>
      <c r="AE450" s="31">
        <v>15</v>
      </c>
      <c r="AF450" s="2"/>
      <c r="AG450" s="26"/>
      <c r="AH450" s="54">
        <v>19740331</v>
      </c>
      <c r="AI450" s="54">
        <v>19740331</v>
      </c>
      <c r="AJ450" s="72" t="s">
        <v>1425</v>
      </c>
      <c r="AK450" s="20"/>
      <c r="AL450" s="160"/>
      <c r="AM450" s="90" t="s">
        <v>1414</v>
      </c>
      <c r="AN450" s="90" t="s">
        <v>1414</v>
      </c>
      <c r="AO450" s="95" t="s">
        <v>1414</v>
      </c>
      <c r="AP450" s="37">
        <v>1</v>
      </c>
      <c r="AQ450" s="90" t="s">
        <v>1414</v>
      </c>
      <c r="AR450" s="126" t="s">
        <v>1414</v>
      </c>
      <c r="AS450" s="37"/>
      <c r="AT450" s="90">
        <v>0</v>
      </c>
      <c r="AU450" s="90">
        <v>0</v>
      </c>
      <c r="AV450" s="34" t="s">
        <v>265</v>
      </c>
      <c r="AW450" s="34" t="s">
        <v>20</v>
      </c>
      <c r="AX450" s="34" t="s">
        <v>1126</v>
      </c>
      <c r="AY450" s="34" t="s">
        <v>499</v>
      </c>
      <c r="AZ450" s="34" t="s">
        <v>530</v>
      </c>
      <c r="BA450" s="212"/>
      <c r="BB450" s="212"/>
      <c r="BC450" s="212"/>
      <c r="BD450" s="34"/>
      <c r="BE450" s="34"/>
      <c r="BF450" s="20"/>
      <c r="BG450" s="20"/>
      <c r="BH450" s="20"/>
      <c r="BI450" s="20"/>
      <c r="BJ450" s="20"/>
    </row>
    <row r="451" spans="2:62" ht="24" customHeight="1">
      <c r="B451" s="5"/>
      <c r="C451" s="6"/>
      <c r="D451" s="17"/>
      <c r="E451" s="2"/>
      <c r="F451" s="34" t="s">
        <v>1315</v>
      </c>
      <c r="G451" s="34" t="s">
        <v>277</v>
      </c>
      <c r="H451" s="2"/>
      <c r="I451" s="2"/>
      <c r="J451" s="2" t="s">
        <v>2332</v>
      </c>
      <c r="K451" s="2" t="s">
        <v>2333</v>
      </c>
      <c r="L451" s="2">
        <v>4</v>
      </c>
      <c r="M451" s="31">
        <v>3210218</v>
      </c>
      <c r="N451" s="31" t="s">
        <v>1207</v>
      </c>
      <c r="O451" s="31" t="s">
        <v>1208</v>
      </c>
      <c r="P451" s="31" t="s">
        <v>1215</v>
      </c>
      <c r="Q451" s="31" t="s">
        <v>1216</v>
      </c>
      <c r="R451" s="2" t="s">
        <v>2387</v>
      </c>
      <c r="S451" s="31" t="s">
        <v>2388</v>
      </c>
      <c r="T451" s="2">
        <v>15</v>
      </c>
      <c r="U451" s="31" t="s">
        <v>1204</v>
      </c>
      <c r="V451" s="31" t="s">
        <v>1205</v>
      </c>
      <c r="W451" s="2">
        <v>100</v>
      </c>
      <c r="X451" s="31" t="s">
        <v>2281</v>
      </c>
      <c r="Y451" s="34" t="s">
        <v>14</v>
      </c>
      <c r="Z451" s="34" t="s">
        <v>252</v>
      </c>
      <c r="AA451" s="34" t="s">
        <v>274</v>
      </c>
      <c r="AB451" s="34" t="s">
        <v>89</v>
      </c>
      <c r="AC451" s="2">
        <v>234</v>
      </c>
      <c r="AD451" s="31" t="s">
        <v>2334</v>
      </c>
      <c r="AE451" s="31">
        <v>50</v>
      </c>
      <c r="AF451" s="2"/>
      <c r="AG451" s="26"/>
      <c r="AH451" s="54">
        <v>19740331</v>
      </c>
      <c r="AI451" s="54">
        <v>19740331</v>
      </c>
      <c r="AJ451" s="72" t="s">
        <v>1425</v>
      </c>
      <c r="AK451" s="20"/>
      <c r="AL451" s="160">
        <v>34</v>
      </c>
      <c r="AM451" s="90" t="s">
        <v>2318</v>
      </c>
      <c r="AN451" s="90">
        <v>1</v>
      </c>
      <c r="AO451" s="95">
        <v>230000</v>
      </c>
      <c r="AP451" s="37">
        <v>25</v>
      </c>
      <c r="AQ451" s="90" t="s">
        <v>1480</v>
      </c>
      <c r="AR451" s="126">
        <v>5750000</v>
      </c>
      <c r="AS451" s="37"/>
      <c r="AT451" s="90">
        <v>5750000</v>
      </c>
      <c r="AU451" s="90">
        <v>5750000</v>
      </c>
      <c r="AV451" s="34" t="s">
        <v>265</v>
      </c>
      <c r="AW451" s="34" t="s">
        <v>20</v>
      </c>
      <c r="AX451" s="34" t="s">
        <v>1126</v>
      </c>
      <c r="AY451" s="34" t="s">
        <v>499</v>
      </c>
      <c r="AZ451" s="34" t="s">
        <v>530</v>
      </c>
      <c r="BA451" s="212"/>
      <c r="BB451" s="212"/>
      <c r="BC451" s="212"/>
      <c r="BD451" s="34"/>
      <c r="BE451" s="34"/>
      <c r="BF451" s="20"/>
      <c r="BG451" s="20"/>
      <c r="BH451" s="20"/>
      <c r="BI451" s="20"/>
      <c r="BJ451" s="20"/>
    </row>
    <row r="452" spans="2:62" ht="24" customHeight="1">
      <c r="B452" s="5"/>
      <c r="C452" s="6"/>
      <c r="D452" s="17"/>
      <c r="E452" s="2"/>
      <c r="F452" s="34" t="s">
        <v>1315</v>
      </c>
      <c r="G452" s="34" t="s">
        <v>277</v>
      </c>
      <c r="H452" s="2"/>
      <c r="I452" s="2"/>
      <c r="J452" s="2" t="s">
        <v>2335</v>
      </c>
      <c r="K452" s="2" t="s">
        <v>2336</v>
      </c>
      <c r="L452" s="2">
        <v>4</v>
      </c>
      <c r="M452" s="31">
        <v>3210218</v>
      </c>
      <c r="N452" s="31" t="s">
        <v>1207</v>
      </c>
      <c r="O452" s="31" t="s">
        <v>1208</v>
      </c>
      <c r="P452" s="31" t="s">
        <v>1215</v>
      </c>
      <c r="Q452" s="31" t="s">
        <v>1216</v>
      </c>
      <c r="R452" s="2" t="s">
        <v>2387</v>
      </c>
      <c r="S452" s="31" t="s">
        <v>2388</v>
      </c>
      <c r="T452" s="2">
        <v>15</v>
      </c>
      <c r="U452" s="31" t="s">
        <v>1204</v>
      </c>
      <c r="V452" s="31" t="s">
        <v>1205</v>
      </c>
      <c r="W452" s="2">
        <v>100</v>
      </c>
      <c r="X452" s="31" t="s">
        <v>2281</v>
      </c>
      <c r="Y452" s="34" t="s">
        <v>14</v>
      </c>
      <c r="Z452" s="34" t="s">
        <v>252</v>
      </c>
      <c r="AA452" s="34" t="s">
        <v>274</v>
      </c>
      <c r="AB452" s="34" t="s">
        <v>89</v>
      </c>
      <c r="AC452" s="2">
        <v>234</v>
      </c>
      <c r="AD452" s="31" t="s">
        <v>2334</v>
      </c>
      <c r="AE452" s="31">
        <v>50</v>
      </c>
      <c r="AF452" s="2"/>
      <c r="AG452" s="26"/>
      <c r="AH452" s="54">
        <v>19740331</v>
      </c>
      <c r="AI452" s="54">
        <v>19740331</v>
      </c>
      <c r="AJ452" s="72" t="s">
        <v>1425</v>
      </c>
      <c r="AK452" s="20"/>
      <c r="AL452" s="160">
        <v>34</v>
      </c>
      <c r="AM452" s="90" t="s">
        <v>2318</v>
      </c>
      <c r="AN452" s="90">
        <v>1</v>
      </c>
      <c r="AO452" s="95">
        <v>230000</v>
      </c>
      <c r="AP452" s="37">
        <v>10</v>
      </c>
      <c r="AQ452" s="90" t="s">
        <v>1480</v>
      </c>
      <c r="AR452" s="126">
        <v>2300000</v>
      </c>
      <c r="AS452" s="37"/>
      <c r="AT452" s="90">
        <v>2300000</v>
      </c>
      <c r="AU452" s="90">
        <v>2300000</v>
      </c>
      <c r="AV452" s="34" t="s">
        <v>265</v>
      </c>
      <c r="AW452" s="34" t="s">
        <v>20</v>
      </c>
      <c r="AX452" s="34" t="s">
        <v>1126</v>
      </c>
      <c r="AY452" s="34" t="s">
        <v>499</v>
      </c>
      <c r="AZ452" s="34" t="s">
        <v>530</v>
      </c>
      <c r="BA452" s="212"/>
      <c r="BB452" s="212"/>
      <c r="BC452" s="212"/>
      <c r="BD452" s="34"/>
      <c r="BE452" s="34"/>
      <c r="BF452" s="20"/>
      <c r="BG452" s="20"/>
      <c r="BH452" s="20"/>
      <c r="BI452" s="20"/>
      <c r="BJ452" s="20"/>
    </row>
    <row r="453" spans="2:62" ht="24" customHeight="1">
      <c r="B453" s="5"/>
      <c r="C453" s="6"/>
      <c r="D453" s="17"/>
      <c r="E453" s="2"/>
      <c r="F453" s="34" t="s">
        <v>1315</v>
      </c>
      <c r="G453" s="34" t="s">
        <v>277</v>
      </c>
      <c r="H453" s="2"/>
      <c r="I453" s="2"/>
      <c r="J453" s="2" t="s">
        <v>2735</v>
      </c>
      <c r="K453" s="2" t="s">
        <v>2379</v>
      </c>
      <c r="L453" s="2">
        <v>4</v>
      </c>
      <c r="M453" s="31">
        <v>3210218</v>
      </c>
      <c r="N453" s="31" t="s">
        <v>1207</v>
      </c>
      <c r="O453" s="31" t="s">
        <v>1208</v>
      </c>
      <c r="P453" s="31" t="s">
        <v>1215</v>
      </c>
      <c r="Q453" s="31" t="s">
        <v>1216</v>
      </c>
      <c r="R453" s="2" t="s">
        <v>2387</v>
      </c>
      <c r="S453" s="31" t="s">
        <v>2388</v>
      </c>
      <c r="T453" s="2">
        <v>15</v>
      </c>
      <c r="U453" s="31" t="s">
        <v>1204</v>
      </c>
      <c r="V453" s="31" t="s">
        <v>1205</v>
      </c>
      <c r="W453" s="2">
        <v>100</v>
      </c>
      <c r="X453" s="31" t="s">
        <v>2281</v>
      </c>
      <c r="Y453" s="34" t="s">
        <v>14</v>
      </c>
      <c r="Z453" s="34" t="s">
        <v>252</v>
      </c>
      <c r="AA453" s="34" t="s">
        <v>274</v>
      </c>
      <c r="AB453" s="34" t="s">
        <v>89</v>
      </c>
      <c r="AC453" s="2">
        <v>167</v>
      </c>
      <c r="AD453" s="31" t="s">
        <v>2380</v>
      </c>
      <c r="AE453" s="31">
        <v>30</v>
      </c>
      <c r="AF453" s="2"/>
      <c r="AG453" s="26"/>
      <c r="AH453" s="54">
        <v>19930831</v>
      </c>
      <c r="AI453" s="54">
        <v>19930831</v>
      </c>
      <c r="AJ453" s="72" t="s">
        <v>1413</v>
      </c>
      <c r="AK453" s="20">
        <v>70000000</v>
      </c>
      <c r="AL453" s="160"/>
      <c r="AM453" s="90" t="s">
        <v>1414</v>
      </c>
      <c r="AN453" s="90" t="s">
        <v>1414</v>
      </c>
      <c r="AO453" s="95" t="s">
        <v>1414</v>
      </c>
      <c r="AP453" s="37">
        <v>1</v>
      </c>
      <c r="AQ453" s="90" t="s">
        <v>1414</v>
      </c>
      <c r="AR453" s="126" t="s">
        <v>1414</v>
      </c>
      <c r="AS453" s="37"/>
      <c r="AT453" s="90">
        <v>0</v>
      </c>
      <c r="AU453" s="90">
        <v>70000000</v>
      </c>
      <c r="AV453" s="34" t="s">
        <v>265</v>
      </c>
      <c r="AW453" s="34" t="s">
        <v>20</v>
      </c>
      <c r="AX453" s="34" t="s">
        <v>1126</v>
      </c>
      <c r="AY453" s="34" t="s">
        <v>499</v>
      </c>
      <c r="AZ453" s="34" t="s">
        <v>530</v>
      </c>
      <c r="BA453" s="212"/>
      <c r="BB453" s="212"/>
      <c r="BC453" s="212"/>
      <c r="BD453" s="34"/>
      <c r="BE453" s="34"/>
      <c r="BF453" s="20"/>
      <c r="BG453" s="20"/>
      <c r="BH453" s="20"/>
      <c r="BI453" s="20"/>
      <c r="BJ453" s="20"/>
    </row>
    <row r="454" spans="2:62" ht="24" customHeight="1">
      <c r="B454" s="5"/>
      <c r="C454" s="6"/>
      <c r="D454" s="17"/>
      <c r="E454" s="2"/>
      <c r="F454" s="34" t="s">
        <v>1315</v>
      </c>
      <c r="G454" s="34" t="s">
        <v>277</v>
      </c>
      <c r="H454" s="2"/>
      <c r="I454" s="2"/>
      <c r="J454" s="2" t="s">
        <v>2337</v>
      </c>
      <c r="K454" s="2" t="s">
        <v>2338</v>
      </c>
      <c r="L454" s="2">
        <v>4</v>
      </c>
      <c r="M454" s="31">
        <v>3210218</v>
      </c>
      <c r="N454" s="31" t="s">
        <v>1207</v>
      </c>
      <c r="O454" s="31" t="s">
        <v>1208</v>
      </c>
      <c r="P454" s="31" t="s">
        <v>1215</v>
      </c>
      <c r="Q454" s="31" t="s">
        <v>1216</v>
      </c>
      <c r="R454" s="2" t="s">
        <v>2387</v>
      </c>
      <c r="S454" s="31" t="s">
        <v>2388</v>
      </c>
      <c r="T454" s="2">
        <v>15</v>
      </c>
      <c r="U454" s="31" t="s">
        <v>1204</v>
      </c>
      <c r="V454" s="31" t="s">
        <v>1205</v>
      </c>
      <c r="W454" s="2">
        <v>100</v>
      </c>
      <c r="X454" s="31" t="s">
        <v>2281</v>
      </c>
      <c r="Y454" s="34" t="s">
        <v>14</v>
      </c>
      <c r="Z454" s="34" t="s">
        <v>252</v>
      </c>
      <c r="AA454" s="34" t="s">
        <v>274</v>
      </c>
      <c r="AB454" s="34" t="s">
        <v>89</v>
      </c>
      <c r="AC454" s="2">
        <v>83</v>
      </c>
      <c r="AD454" s="31" t="s">
        <v>2339</v>
      </c>
      <c r="AE454" s="31">
        <v>8</v>
      </c>
      <c r="AF454" s="2"/>
      <c r="AG454" s="26"/>
      <c r="AH454" s="54">
        <v>19740331</v>
      </c>
      <c r="AI454" s="54">
        <v>19740331</v>
      </c>
      <c r="AJ454" s="72" t="s">
        <v>1425</v>
      </c>
      <c r="AK454" s="20"/>
      <c r="AL454" s="160"/>
      <c r="AM454" s="90" t="s">
        <v>1414</v>
      </c>
      <c r="AN454" s="90" t="s">
        <v>1414</v>
      </c>
      <c r="AO454" s="95" t="s">
        <v>1414</v>
      </c>
      <c r="AP454" s="37">
        <v>1</v>
      </c>
      <c r="AQ454" s="90" t="s">
        <v>1414</v>
      </c>
      <c r="AR454" s="126" t="s">
        <v>1414</v>
      </c>
      <c r="AS454" s="37"/>
      <c r="AT454" s="90">
        <v>0</v>
      </c>
      <c r="AU454" s="90">
        <v>0</v>
      </c>
      <c r="AV454" s="34" t="s">
        <v>265</v>
      </c>
      <c r="AW454" s="34" t="s">
        <v>20</v>
      </c>
      <c r="AX454" s="34" t="s">
        <v>1126</v>
      </c>
      <c r="AY454" s="34" t="s">
        <v>499</v>
      </c>
      <c r="AZ454" s="34" t="s">
        <v>530</v>
      </c>
      <c r="BA454" s="212"/>
      <c r="BB454" s="212"/>
      <c r="BC454" s="212"/>
      <c r="BD454" s="34"/>
      <c r="BE454" s="34"/>
      <c r="BF454" s="20"/>
      <c r="BG454" s="20"/>
      <c r="BH454" s="20"/>
      <c r="BI454" s="20"/>
      <c r="BJ454" s="20"/>
    </row>
    <row r="455" spans="2:62" ht="24" customHeight="1">
      <c r="B455" s="5"/>
      <c r="C455" s="6"/>
      <c r="D455" s="17"/>
      <c r="E455" s="2"/>
      <c r="F455" s="34" t="s">
        <v>1315</v>
      </c>
      <c r="G455" s="34" t="s">
        <v>277</v>
      </c>
      <c r="H455" s="2"/>
      <c r="I455" s="2"/>
      <c r="J455" s="2" t="s">
        <v>2401</v>
      </c>
      <c r="K455" s="2" t="s">
        <v>2402</v>
      </c>
      <c r="L455" s="2">
        <v>4</v>
      </c>
      <c r="M455" s="31">
        <v>3210218</v>
      </c>
      <c r="N455" s="31" t="s">
        <v>1207</v>
      </c>
      <c r="O455" s="31" t="s">
        <v>1208</v>
      </c>
      <c r="P455" s="31" t="s">
        <v>1215</v>
      </c>
      <c r="Q455" s="31" t="s">
        <v>1216</v>
      </c>
      <c r="R455" s="2" t="s">
        <v>2387</v>
      </c>
      <c r="S455" s="31" t="s">
        <v>2388</v>
      </c>
      <c r="T455" s="2">
        <v>15</v>
      </c>
      <c r="U455" s="31" t="s">
        <v>1204</v>
      </c>
      <c r="V455" s="31" t="s">
        <v>1205</v>
      </c>
      <c r="W455" s="2">
        <v>100</v>
      </c>
      <c r="X455" s="31" t="s">
        <v>2281</v>
      </c>
      <c r="Y455" s="34" t="s">
        <v>14</v>
      </c>
      <c r="Z455" s="34" t="s">
        <v>252</v>
      </c>
      <c r="AA455" s="34" t="s">
        <v>274</v>
      </c>
      <c r="AB455" s="34" t="s">
        <v>89</v>
      </c>
      <c r="AC455" s="2">
        <v>331</v>
      </c>
      <c r="AD455" s="31" t="s">
        <v>2342</v>
      </c>
      <c r="AE455" s="31">
        <v>6</v>
      </c>
      <c r="AF455" s="2"/>
      <c r="AG455" s="26"/>
      <c r="AH455" s="54">
        <v>20140925</v>
      </c>
      <c r="AI455" s="54">
        <v>20140925</v>
      </c>
      <c r="AJ455" s="72" t="s">
        <v>1413</v>
      </c>
      <c r="AK455" s="20">
        <v>35964000</v>
      </c>
      <c r="AL455" s="160"/>
      <c r="AM455" s="90" t="s">
        <v>1414</v>
      </c>
      <c r="AN455" s="90" t="s">
        <v>1414</v>
      </c>
      <c r="AO455" s="95" t="s">
        <v>1414</v>
      </c>
      <c r="AP455" s="37">
        <v>1</v>
      </c>
      <c r="AQ455" s="90" t="s">
        <v>1414</v>
      </c>
      <c r="AR455" s="126" t="s">
        <v>1414</v>
      </c>
      <c r="AS455" s="37"/>
      <c r="AT455" s="90">
        <v>0</v>
      </c>
      <c r="AU455" s="90">
        <v>35964000</v>
      </c>
      <c r="AV455" s="34" t="s">
        <v>265</v>
      </c>
      <c r="AW455" s="34" t="s">
        <v>20</v>
      </c>
      <c r="AX455" s="34" t="s">
        <v>1126</v>
      </c>
      <c r="AY455" s="34" t="s">
        <v>499</v>
      </c>
      <c r="AZ455" s="34" t="s">
        <v>530</v>
      </c>
      <c r="BA455" s="212"/>
      <c r="BB455" s="212"/>
      <c r="BC455" s="212"/>
      <c r="BD455" s="34"/>
      <c r="BE455" s="34"/>
      <c r="BF455" s="20"/>
      <c r="BG455" s="20"/>
      <c r="BH455" s="20"/>
      <c r="BI455" s="20"/>
      <c r="BJ455" s="20"/>
    </row>
    <row r="456" spans="2:62" ht="24" customHeight="1">
      <c r="B456" s="5"/>
      <c r="C456" s="6"/>
      <c r="D456" s="17"/>
      <c r="E456" s="2"/>
      <c r="F456" s="34" t="s">
        <v>1315</v>
      </c>
      <c r="G456" s="34" t="s">
        <v>277</v>
      </c>
      <c r="H456" s="2"/>
      <c r="I456" s="2"/>
      <c r="J456" s="2" t="s">
        <v>2343</v>
      </c>
      <c r="K456" s="2" t="s">
        <v>2344</v>
      </c>
      <c r="L456" s="2">
        <v>4</v>
      </c>
      <c r="M456" s="31">
        <v>3210218</v>
      </c>
      <c r="N456" s="31" t="s">
        <v>1207</v>
      </c>
      <c r="O456" s="31" t="s">
        <v>1208</v>
      </c>
      <c r="P456" s="31" t="s">
        <v>1215</v>
      </c>
      <c r="Q456" s="31" t="s">
        <v>1216</v>
      </c>
      <c r="R456" s="2" t="s">
        <v>2387</v>
      </c>
      <c r="S456" s="31" t="s">
        <v>2388</v>
      </c>
      <c r="T456" s="2">
        <v>15</v>
      </c>
      <c r="U456" s="31" t="s">
        <v>1204</v>
      </c>
      <c r="V456" s="31" t="s">
        <v>1205</v>
      </c>
      <c r="W456" s="2">
        <v>100</v>
      </c>
      <c r="X456" s="31" t="s">
        <v>2281</v>
      </c>
      <c r="Y456" s="34" t="s">
        <v>14</v>
      </c>
      <c r="Z456" s="34" t="s">
        <v>252</v>
      </c>
      <c r="AA456" s="34" t="s">
        <v>274</v>
      </c>
      <c r="AB456" s="34" t="s">
        <v>89</v>
      </c>
      <c r="AC456" s="2">
        <v>164</v>
      </c>
      <c r="AD456" s="31" t="s">
        <v>2345</v>
      </c>
      <c r="AE456" s="31">
        <v>10</v>
      </c>
      <c r="AF456" s="2"/>
      <c r="AG456" s="26"/>
      <c r="AH456" s="54">
        <v>19610401</v>
      </c>
      <c r="AI456" s="54">
        <v>19610401</v>
      </c>
      <c r="AJ456" s="72" t="s">
        <v>1425</v>
      </c>
      <c r="AK456" s="20"/>
      <c r="AL456" s="160"/>
      <c r="AM456" s="90" t="s">
        <v>1414</v>
      </c>
      <c r="AN456" s="90" t="s">
        <v>1414</v>
      </c>
      <c r="AO456" s="95" t="s">
        <v>1414</v>
      </c>
      <c r="AP456" s="37">
        <v>1</v>
      </c>
      <c r="AQ456" s="90" t="s">
        <v>1414</v>
      </c>
      <c r="AR456" s="126" t="s">
        <v>1414</v>
      </c>
      <c r="AS456" s="37"/>
      <c r="AT456" s="90">
        <v>0</v>
      </c>
      <c r="AU456" s="90">
        <v>0</v>
      </c>
      <c r="AV456" s="34" t="s">
        <v>265</v>
      </c>
      <c r="AW456" s="34" t="s">
        <v>20</v>
      </c>
      <c r="AX456" s="34" t="s">
        <v>1126</v>
      </c>
      <c r="AY456" s="34" t="s">
        <v>499</v>
      </c>
      <c r="AZ456" s="34" t="s">
        <v>530</v>
      </c>
      <c r="BA456" s="212"/>
      <c r="BB456" s="212"/>
      <c r="BC456" s="212"/>
      <c r="BD456" s="34"/>
      <c r="BE456" s="34"/>
      <c r="BF456" s="20"/>
      <c r="BG456" s="20"/>
      <c r="BH456" s="20"/>
      <c r="BI456" s="20"/>
      <c r="BJ456" s="20"/>
    </row>
    <row r="457" spans="2:62" ht="24" customHeight="1">
      <c r="B457" s="5"/>
      <c r="C457" s="6"/>
      <c r="D457" s="17"/>
      <c r="E457" s="2"/>
      <c r="F457" s="34" t="s">
        <v>1315</v>
      </c>
      <c r="G457" s="34" t="s">
        <v>277</v>
      </c>
      <c r="H457" s="2"/>
      <c r="I457" s="2"/>
      <c r="J457" s="2" t="s">
        <v>2734</v>
      </c>
      <c r="K457" s="2" t="s">
        <v>2346</v>
      </c>
      <c r="L457" s="2">
        <v>4</v>
      </c>
      <c r="M457" s="31">
        <v>3210218</v>
      </c>
      <c r="N457" s="31" t="s">
        <v>1207</v>
      </c>
      <c r="O457" s="31" t="s">
        <v>1208</v>
      </c>
      <c r="P457" s="31" t="s">
        <v>1215</v>
      </c>
      <c r="Q457" s="31" t="s">
        <v>1216</v>
      </c>
      <c r="R457" s="2" t="s">
        <v>2387</v>
      </c>
      <c r="S457" s="31" t="s">
        <v>2388</v>
      </c>
      <c r="T457" s="2">
        <v>15</v>
      </c>
      <c r="U457" s="31" t="s">
        <v>1204</v>
      </c>
      <c r="V457" s="31" t="s">
        <v>1205</v>
      </c>
      <c r="W457" s="2">
        <v>100</v>
      </c>
      <c r="X457" s="31" t="s">
        <v>2281</v>
      </c>
      <c r="Y457" s="34" t="s">
        <v>14</v>
      </c>
      <c r="Z457" s="34" t="s">
        <v>252</v>
      </c>
      <c r="AA457" s="34" t="s">
        <v>274</v>
      </c>
      <c r="AB457" s="34" t="s">
        <v>89</v>
      </c>
      <c r="AC457" s="2">
        <v>34</v>
      </c>
      <c r="AD457" s="31" t="s">
        <v>2347</v>
      </c>
      <c r="AE457" s="31">
        <v>25</v>
      </c>
      <c r="AF457" s="2"/>
      <c r="AG457" s="26"/>
      <c r="AH457" s="54">
        <v>19780401</v>
      </c>
      <c r="AI457" s="54">
        <v>19780401</v>
      </c>
      <c r="AJ457" s="72" t="s">
        <v>1425</v>
      </c>
      <c r="AK457" s="20"/>
      <c r="AL457" s="160">
        <v>36</v>
      </c>
      <c r="AM457" s="90" t="s">
        <v>2318</v>
      </c>
      <c r="AN457" s="90">
        <v>1</v>
      </c>
      <c r="AO457" s="95">
        <v>17820</v>
      </c>
      <c r="AP457" s="37">
        <v>576</v>
      </c>
      <c r="AQ457" s="90" t="s">
        <v>2211</v>
      </c>
      <c r="AR457" s="126">
        <v>10264320</v>
      </c>
      <c r="AS457" s="37"/>
      <c r="AT457" s="90">
        <v>10264320</v>
      </c>
      <c r="AU457" s="90">
        <v>10264320</v>
      </c>
      <c r="AV457" s="34" t="s">
        <v>265</v>
      </c>
      <c r="AW457" s="34" t="s">
        <v>20</v>
      </c>
      <c r="AX457" s="34" t="s">
        <v>1126</v>
      </c>
      <c r="AY457" s="34" t="s">
        <v>499</v>
      </c>
      <c r="AZ457" s="34" t="s">
        <v>530</v>
      </c>
      <c r="BA457" s="212"/>
      <c r="BB457" s="212"/>
      <c r="BC457" s="212"/>
      <c r="BD457" s="34"/>
      <c r="BE457" s="34"/>
      <c r="BF457" s="20"/>
      <c r="BG457" s="20"/>
      <c r="BH457" s="20"/>
      <c r="BI457" s="20"/>
      <c r="BJ457" s="20"/>
    </row>
    <row r="458" spans="2:62" ht="24" customHeight="1">
      <c r="B458" s="5"/>
      <c r="C458" s="6"/>
      <c r="D458" s="17"/>
      <c r="E458" s="2"/>
      <c r="F458" s="34" t="s">
        <v>1315</v>
      </c>
      <c r="G458" s="34" t="s">
        <v>277</v>
      </c>
      <c r="H458" s="2"/>
      <c r="I458" s="2"/>
      <c r="J458" s="2" t="s">
        <v>2352</v>
      </c>
      <c r="K458" s="2" t="s">
        <v>2353</v>
      </c>
      <c r="L458" s="2">
        <v>4</v>
      </c>
      <c r="M458" s="31">
        <v>3210218</v>
      </c>
      <c r="N458" s="31" t="s">
        <v>1207</v>
      </c>
      <c r="O458" s="31" t="s">
        <v>1208</v>
      </c>
      <c r="P458" s="31" t="s">
        <v>1215</v>
      </c>
      <c r="Q458" s="31" t="s">
        <v>1216</v>
      </c>
      <c r="R458" s="2" t="s">
        <v>2387</v>
      </c>
      <c r="S458" s="31" t="s">
        <v>2388</v>
      </c>
      <c r="T458" s="2">
        <v>15</v>
      </c>
      <c r="U458" s="31" t="s">
        <v>1204</v>
      </c>
      <c r="V458" s="31" t="s">
        <v>1205</v>
      </c>
      <c r="W458" s="2">
        <v>100</v>
      </c>
      <c r="X458" s="31" t="s">
        <v>2281</v>
      </c>
      <c r="Y458" s="34" t="s">
        <v>14</v>
      </c>
      <c r="Z458" s="34" t="s">
        <v>252</v>
      </c>
      <c r="AA458" s="34" t="s">
        <v>274</v>
      </c>
      <c r="AB458" s="34" t="s">
        <v>89</v>
      </c>
      <c r="AC458" s="2">
        <v>76</v>
      </c>
      <c r="AD458" s="31" t="s">
        <v>2326</v>
      </c>
      <c r="AE458" s="31">
        <v>6</v>
      </c>
      <c r="AF458" s="2"/>
      <c r="AG458" s="26"/>
      <c r="AH458" s="54">
        <v>19740331</v>
      </c>
      <c r="AI458" s="54">
        <v>19740331</v>
      </c>
      <c r="AJ458" s="72" t="s">
        <v>1425</v>
      </c>
      <c r="AK458" s="20"/>
      <c r="AL458" s="160"/>
      <c r="AM458" s="90" t="s">
        <v>1414</v>
      </c>
      <c r="AN458" s="90" t="s">
        <v>1414</v>
      </c>
      <c r="AO458" s="95" t="s">
        <v>1414</v>
      </c>
      <c r="AP458" s="37">
        <v>1</v>
      </c>
      <c r="AQ458" s="90" t="s">
        <v>1414</v>
      </c>
      <c r="AR458" s="126" t="s">
        <v>1414</v>
      </c>
      <c r="AS458" s="37"/>
      <c r="AT458" s="90">
        <v>0</v>
      </c>
      <c r="AU458" s="90">
        <v>0</v>
      </c>
      <c r="AV458" s="34" t="s">
        <v>265</v>
      </c>
      <c r="AW458" s="34" t="s">
        <v>20</v>
      </c>
      <c r="AX458" s="34" t="s">
        <v>1126</v>
      </c>
      <c r="AY458" s="34" t="s">
        <v>499</v>
      </c>
      <c r="AZ458" s="34"/>
      <c r="BA458" s="212"/>
      <c r="BB458" s="212"/>
      <c r="BC458" s="212"/>
      <c r="BD458" s="34"/>
      <c r="BE458" s="34"/>
      <c r="BF458" s="20"/>
      <c r="BG458" s="20"/>
      <c r="BH458" s="20"/>
      <c r="BI458" s="20"/>
      <c r="BJ458" s="20"/>
    </row>
    <row r="459" spans="2:62" ht="24" customHeight="1">
      <c r="B459" s="5"/>
      <c r="C459" s="6"/>
      <c r="D459" s="17"/>
      <c r="E459" s="2"/>
      <c r="F459" s="34" t="s">
        <v>1315</v>
      </c>
      <c r="G459" s="34" t="s">
        <v>277</v>
      </c>
      <c r="H459" s="2"/>
      <c r="I459" s="2"/>
      <c r="J459" s="2" t="s">
        <v>2354</v>
      </c>
      <c r="K459" s="2" t="s">
        <v>2355</v>
      </c>
      <c r="L459" s="2">
        <v>4</v>
      </c>
      <c r="M459" s="31">
        <v>3210218</v>
      </c>
      <c r="N459" s="31" t="s">
        <v>1207</v>
      </c>
      <c r="O459" s="31" t="s">
        <v>1208</v>
      </c>
      <c r="P459" s="31" t="s">
        <v>1215</v>
      </c>
      <c r="Q459" s="31" t="s">
        <v>1216</v>
      </c>
      <c r="R459" s="2" t="s">
        <v>2387</v>
      </c>
      <c r="S459" s="31" t="s">
        <v>2388</v>
      </c>
      <c r="T459" s="2">
        <v>15</v>
      </c>
      <c r="U459" s="31" t="s">
        <v>1204</v>
      </c>
      <c r="V459" s="31" t="s">
        <v>1205</v>
      </c>
      <c r="W459" s="2">
        <v>100</v>
      </c>
      <c r="X459" s="31" t="s">
        <v>2281</v>
      </c>
      <c r="Y459" s="34" t="s">
        <v>14</v>
      </c>
      <c r="Z459" s="34" t="s">
        <v>252</v>
      </c>
      <c r="AA459" s="34" t="s">
        <v>274</v>
      </c>
      <c r="AB459" s="34" t="s">
        <v>89</v>
      </c>
      <c r="AC459" s="2">
        <v>76</v>
      </c>
      <c r="AD459" s="31" t="s">
        <v>2326</v>
      </c>
      <c r="AE459" s="31">
        <v>6</v>
      </c>
      <c r="AF459" s="2"/>
      <c r="AG459" s="26"/>
      <c r="AH459" s="54">
        <v>20100310</v>
      </c>
      <c r="AI459" s="54">
        <v>20100310</v>
      </c>
      <c r="AJ459" s="72" t="s">
        <v>1413</v>
      </c>
      <c r="AK459" s="20">
        <v>1444716</v>
      </c>
      <c r="AL459" s="160"/>
      <c r="AM459" s="90" t="s">
        <v>1414</v>
      </c>
      <c r="AN459" s="90" t="s">
        <v>1414</v>
      </c>
      <c r="AO459" s="95" t="s">
        <v>1414</v>
      </c>
      <c r="AP459" s="37">
        <v>1</v>
      </c>
      <c r="AQ459" s="90" t="s">
        <v>1414</v>
      </c>
      <c r="AR459" s="126" t="s">
        <v>1414</v>
      </c>
      <c r="AS459" s="37"/>
      <c r="AT459" s="90">
        <v>0</v>
      </c>
      <c r="AU459" s="90">
        <v>1444716</v>
      </c>
      <c r="AV459" s="34" t="s">
        <v>265</v>
      </c>
      <c r="AW459" s="34" t="s">
        <v>20</v>
      </c>
      <c r="AX459" s="34" t="s">
        <v>1126</v>
      </c>
      <c r="AY459" s="34" t="s">
        <v>499</v>
      </c>
      <c r="AZ459" s="34"/>
      <c r="BA459" s="212"/>
      <c r="BB459" s="212"/>
      <c r="BC459" s="212"/>
      <c r="BD459" s="34"/>
      <c r="BE459" s="34"/>
      <c r="BF459" s="20"/>
      <c r="BG459" s="20"/>
      <c r="BH459" s="20"/>
      <c r="BI459" s="20"/>
      <c r="BJ459" s="20"/>
    </row>
    <row r="460" spans="2:62" ht="24" customHeight="1">
      <c r="B460" s="5"/>
      <c r="C460" s="6"/>
      <c r="D460" s="17"/>
      <c r="E460" s="2"/>
      <c r="F460" s="34" t="s">
        <v>1315</v>
      </c>
      <c r="G460" s="34" t="s">
        <v>277</v>
      </c>
      <c r="H460" s="2"/>
      <c r="I460" s="2"/>
      <c r="J460" s="2" t="s">
        <v>1539</v>
      </c>
      <c r="K460" s="2" t="s">
        <v>1540</v>
      </c>
      <c r="L460" s="2">
        <v>4</v>
      </c>
      <c r="M460" s="31">
        <v>3210218</v>
      </c>
      <c r="N460" s="31" t="s">
        <v>1207</v>
      </c>
      <c r="O460" s="31" t="s">
        <v>1208</v>
      </c>
      <c r="P460" s="31" t="s">
        <v>1215</v>
      </c>
      <c r="Q460" s="31" t="s">
        <v>1216</v>
      </c>
      <c r="R460" s="2" t="s">
        <v>2387</v>
      </c>
      <c r="S460" s="31" t="s">
        <v>2388</v>
      </c>
      <c r="T460" s="2">
        <v>15</v>
      </c>
      <c r="U460" s="31" t="s">
        <v>1204</v>
      </c>
      <c r="V460" s="31" t="s">
        <v>1205</v>
      </c>
      <c r="W460" s="2">
        <v>100</v>
      </c>
      <c r="X460" s="31" t="s">
        <v>2281</v>
      </c>
      <c r="Y460" s="34" t="s">
        <v>14</v>
      </c>
      <c r="Z460" s="34" t="s">
        <v>252</v>
      </c>
      <c r="AA460" s="34" t="s">
        <v>274</v>
      </c>
      <c r="AB460" s="34" t="s">
        <v>89</v>
      </c>
      <c r="AC460" s="2">
        <v>76</v>
      </c>
      <c r="AD460" s="31" t="s">
        <v>2326</v>
      </c>
      <c r="AE460" s="31">
        <v>6</v>
      </c>
      <c r="AF460" s="2"/>
      <c r="AG460" s="26"/>
      <c r="AH460" s="54">
        <v>20100331</v>
      </c>
      <c r="AI460" s="54">
        <v>20100331</v>
      </c>
      <c r="AJ460" s="72" t="s">
        <v>1413</v>
      </c>
      <c r="AK460" s="20">
        <v>265000</v>
      </c>
      <c r="AL460" s="160"/>
      <c r="AM460" s="90" t="s">
        <v>1414</v>
      </c>
      <c r="AN460" s="90" t="s">
        <v>1414</v>
      </c>
      <c r="AO460" s="95" t="s">
        <v>1414</v>
      </c>
      <c r="AP460" s="37">
        <v>1</v>
      </c>
      <c r="AQ460" s="90" t="s">
        <v>1414</v>
      </c>
      <c r="AR460" s="126" t="s">
        <v>1414</v>
      </c>
      <c r="AS460" s="37"/>
      <c r="AT460" s="90">
        <v>0</v>
      </c>
      <c r="AU460" s="90">
        <v>265000</v>
      </c>
      <c r="AV460" s="34" t="s">
        <v>265</v>
      </c>
      <c r="AW460" s="34" t="s">
        <v>20</v>
      </c>
      <c r="AX460" s="34" t="s">
        <v>1126</v>
      </c>
      <c r="AY460" s="34" t="s">
        <v>499</v>
      </c>
      <c r="AZ460" s="34" t="s">
        <v>530</v>
      </c>
      <c r="BA460" s="212"/>
      <c r="BB460" s="212"/>
      <c r="BC460" s="212"/>
      <c r="BD460" s="34"/>
      <c r="BE460" s="34"/>
      <c r="BF460" s="20"/>
      <c r="BG460" s="20"/>
      <c r="BH460" s="20"/>
      <c r="BI460" s="20"/>
      <c r="BJ460" s="20"/>
    </row>
    <row r="461" spans="2:62" ht="24" customHeight="1">
      <c r="B461" s="5"/>
      <c r="C461" s="6"/>
      <c r="D461" s="17"/>
      <c r="E461" s="2"/>
      <c r="F461" s="34" t="s">
        <v>1315</v>
      </c>
      <c r="G461" s="34" t="s">
        <v>277</v>
      </c>
      <c r="H461" s="2"/>
      <c r="I461" s="2"/>
      <c r="J461" s="2" t="s">
        <v>2358</v>
      </c>
      <c r="K461" s="2" t="s">
        <v>2359</v>
      </c>
      <c r="L461" s="2">
        <v>4</v>
      </c>
      <c r="M461" s="31">
        <v>3210218</v>
      </c>
      <c r="N461" s="31" t="s">
        <v>1207</v>
      </c>
      <c r="O461" s="31" t="s">
        <v>1208</v>
      </c>
      <c r="P461" s="31" t="s">
        <v>1215</v>
      </c>
      <c r="Q461" s="31" t="s">
        <v>1216</v>
      </c>
      <c r="R461" s="2" t="s">
        <v>2387</v>
      </c>
      <c r="S461" s="31" t="s">
        <v>2388</v>
      </c>
      <c r="T461" s="2">
        <v>15</v>
      </c>
      <c r="U461" s="31" t="s">
        <v>1204</v>
      </c>
      <c r="V461" s="31" t="s">
        <v>1205</v>
      </c>
      <c r="W461" s="2">
        <v>100</v>
      </c>
      <c r="X461" s="31" t="s">
        <v>2281</v>
      </c>
      <c r="Y461" s="34" t="s">
        <v>14</v>
      </c>
      <c r="Z461" s="34" t="s">
        <v>252</v>
      </c>
      <c r="AA461" s="34" t="s">
        <v>274</v>
      </c>
      <c r="AB461" s="34" t="s">
        <v>89</v>
      </c>
      <c r="AC461" s="2">
        <v>234</v>
      </c>
      <c r="AD461" s="31" t="s">
        <v>2334</v>
      </c>
      <c r="AE461" s="31">
        <v>50</v>
      </c>
      <c r="AF461" s="2"/>
      <c r="AG461" s="26"/>
      <c r="AH461" s="54">
        <v>19980831</v>
      </c>
      <c r="AI461" s="54">
        <v>19980831</v>
      </c>
      <c r="AJ461" s="72" t="s">
        <v>1413</v>
      </c>
      <c r="AK461" s="20">
        <v>292950</v>
      </c>
      <c r="AL461" s="160"/>
      <c r="AM461" s="90" t="s">
        <v>1414</v>
      </c>
      <c r="AN461" s="90" t="s">
        <v>1414</v>
      </c>
      <c r="AO461" s="95" t="s">
        <v>1414</v>
      </c>
      <c r="AP461" s="37">
        <v>1</v>
      </c>
      <c r="AQ461" s="90" t="s">
        <v>1414</v>
      </c>
      <c r="AR461" s="126" t="s">
        <v>1414</v>
      </c>
      <c r="AS461" s="37"/>
      <c r="AT461" s="90">
        <v>0</v>
      </c>
      <c r="AU461" s="90">
        <v>292950</v>
      </c>
      <c r="AV461" s="34" t="s">
        <v>265</v>
      </c>
      <c r="AW461" s="34" t="s">
        <v>20</v>
      </c>
      <c r="AX461" s="34" t="s">
        <v>1126</v>
      </c>
      <c r="AY461" s="34" t="s">
        <v>499</v>
      </c>
      <c r="AZ461" s="34" t="s">
        <v>530</v>
      </c>
      <c r="BA461" s="212"/>
      <c r="BB461" s="212"/>
      <c r="BC461" s="212"/>
      <c r="BD461" s="34"/>
      <c r="BE461" s="34"/>
      <c r="BF461" s="20"/>
      <c r="BG461" s="20"/>
      <c r="BH461" s="20"/>
      <c r="BI461" s="20"/>
      <c r="BJ461" s="20"/>
    </row>
    <row r="462" spans="2:62" ht="24" customHeight="1">
      <c r="B462" s="5"/>
      <c r="C462" s="6"/>
      <c r="D462" s="17"/>
      <c r="E462" s="2"/>
      <c r="F462" s="34" t="s">
        <v>1315</v>
      </c>
      <c r="G462" s="34" t="s">
        <v>277</v>
      </c>
      <c r="H462" s="2"/>
      <c r="I462" s="2"/>
      <c r="J462" s="2" t="s">
        <v>2403</v>
      </c>
      <c r="K462" s="2" t="s">
        <v>2404</v>
      </c>
      <c r="L462" s="2">
        <v>4</v>
      </c>
      <c r="M462" s="31">
        <v>3210218</v>
      </c>
      <c r="N462" s="31" t="s">
        <v>1207</v>
      </c>
      <c r="O462" s="31" t="s">
        <v>1208</v>
      </c>
      <c r="P462" s="31" t="s">
        <v>1215</v>
      </c>
      <c r="Q462" s="31" t="s">
        <v>1216</v>
      </c>
      <c r="R462" s="2" t="s">
        <v>2387</v>
      </c>
      <c r="S462" s="31" t="s">
        <v>2388</v>
      </c>
      <c r="T462" s="2">
        <v>15</v>
      </c>
      <c r="U462" s="31" t="s">
        <v>1204</v>
      </c>
      <c r="V462" s="31" t="s">
        <v>1205</v>
      </c>
      <c r="W462" s="2">
        <v>100</v>
      </c>
      <c r="X462" s="31" t="s">
        <v>2281</v>
      </c>
      <c r="Y462" s="34" t="s">
        <v>14</v>
      </c>
      <c r="Z462" s="34" t="s">
        <v>252</v>
      </c>
      <c r="AA462" s="34" t="s">
        <v>274</v>
      </c>
      <c r="AB462" s="34" t="s">
        <v>89</v>
      </c>
      <c r="AC462" s="2">
        <v>331</v>
      </c>
      <c r="AD462" s="31" t="s">
        <v>2342</v>
      </c>
      <c r="AE462" s="31">
        <v>6</v>
      </c>
      <c r="AF462" s="2"/>
      <c r="AG462" s="26"/>
      <c r="AH462" s="54">
        <v>20010930</v>
      </c>
      <c r="AI462" s="54">
        <v>20010930</v>
      </c>
      <c r="AJ462" s="72" t="s">
        <v>1413</v>
      </c>
      <c r="AK462" s="20">
        <v>6982500</v>
      </c>
      <c r="AL462" s="160"/>
      <c r="AM462" s="90" t="s">
        <v>1414</v>
      </c>
      <c r="AN462" s="90" t="s">
        <v>1414</v>
      </c>
      <c r="AO462" s="95" t="s">
        <v>1414</v>
      </c>
      <c r="AP462" s="37">
        <v>1</v>
      </c>
      <c r="AQ462" s="90" t="s">
        <v>1414</v>
      </c>
      <c r="AR462" s="126" t="s">
        <v>1414</v>
      </c>
      <c r="AS462" s="37"/>
      <c r="AT462" s="90">
        <v>0</v>
      </c>
      <c r="AU462" s="90">
        <v>6982500</v>
      </c>
      <c r="AV462" s="34" t="s">
        <v>265</v>
      </c>
      <c r="AW462" s="34" t="s">
        <v>20</v>
      </c>
      <c r="AX462" s="34" t="s">
        <v>1126</v>
      </c>
      <c r="AY462" s="34" t="s">
        <v>499</v>
      </c>
      <c r="AZ462" s="34" t="s">
        <v>530</v>
      </c>
      <c r="BA462" s="212"/>
      <c r="BB462" s="212"/>
      <c r="BC462" s="212"/>
      <c r="BD462" s="34"/>
      <c r="BE462" s="34"/>
      <c r="BF462" s="20"/>
      <c r="BG462" s="20"/>
      <c r="BH462" s="20"/>
      <c r="BI462" s="20"/>
      <c r="BJ462" s="20"/>
    </row>
    <row r="463" spans="2:62" ht="24" customHeight="1">
      <c r="B463" s="5"/>
      <c r="C463" s="6"/>
      <c r="D463" s="17"/>
      <c r="E463" s="2"/>
      <c r="F463" s="34" t="s">
        <v>1315</v>
      </c>
      <c r="G463" s="34" t="s">
        <v>277</v>
      </c>
      <c r="H463" s="2"/>
      <c r="I463" s="2"/>
      <c r="J463" s="2" t="s">
        <v>2360</v>
      </c>
      <c r="K463" s="2" t="s">
        <v>2361</v>
      </c>
      <c r="L463" s="2">
        <v>4</v>
      </c>
      <c r="M463" s="31">
        <v>3210218</v>
      </c>
      <c r="N463" s="31" t="s">
        <v>1207</v>
      </c>
      <c r="O463" s="31" t="s">
        <v>1208</v>
      </c>
      <c r="P463" s="31" t="s">
        <v>1215</v>
      </c>
      <c r="Q463" s="31" t="s">
        <v>1216</v>
      </c>
      <c r="R463" s="2" t="s">
        <v>2387</v>
      </c>
      <c r="S463" s="31" t="s">
        <v>2388</v>
      </c>
      <c r="T463" s="2">
        <v>15</v>
      </c>
      <c r="U463" s="31" t="s">
        <v>1204</v>
      </c>
      <c r="V463" s="31" t="s">
        <v>1205</v>
      </c>
      <c r="W463" s="2">
        <v>100</v>
      </c>
      <c r="X463" s="31" t="s">
        <v>2281</v>
      </c>
      <c r="Y463" s="34" t="s">
        <v>14</v>
      </c>
      <c r="Z463" s="34" t="s">
        <v>252</v>
      </c>
      <c r="AA463" s="34" t="s">
        <v>274</v>
      </c>
      <c r="AB463" s="34" t="s">
        <v>89</v>
      </c>
      <c r="AC463" s="2">
        <v>76</v>
      </c>
      <c r="AD463" s="31" t="s">
        <v>2326</v>
      </c>
      <c r="AE463" s="31">
        <v>6</v>
      </c>
      <c r="AF463" s="2"/>
      <c r="AG463" s="26"/>
      <c r="AH463" s="54">
        <v>19740331</v>
      </c>
      <c r="AI463" s="54">
        <v>19740331</v>
      </c>
      <c r="AJ463" s="72" t="s">
        <v>1425</v>
      </c>
      <c r="AK463" s="20"/>
      <c r="AL463" s="160"/>
      <c r="AM463" s="90" t="s">
        <v>1414</v>
      </c>
      <c r="AN463" s="90" t="s">
        <v>1414</v>
      </c>
      <c r="AO463" s="95" t="s">
        <v>1414</v>
      </c>
      <c r="AP463" s="37">
        <v>1</v>
      </c>
      <c r="AQ463" s="90" t="s">
        <v>1414</v>
      </c>
      <c r="AR463" s="126" t="s">
        <v>1414</v>
      </c>
      <c r="AS463" s="37"/>
      <c r="AT463" s="90">
        <v>0</v>
      </c>
      <c r="AU463" s="90">
        <v>0</v>
      </c>
      <c r="AV463" s="34" t="s">
        <v>265</v>
      </c>
      <c r="AW463" s="34" t="s">
        <v>20</v>
      </c>
      <c r="AX463" s="34" t="s">
        <v>1126</v>
      </c>
      <c r="AY463" s="34" t="s">
        <v>499</v>
      </c>
      <c r="AZ463" s="34" t="s">
        <v>530</v>
      </c>
      <c r="BA463" s="212"/>
      <c r="BB463" s="212"/>
      <c r="BC463" s="212"/>
      <c r="BD463" s="34"/>
      <c r="BE463" s="34"/>
      <c r="BF463" s="20"/>
      <c r="BG463" s="20"/>
      <c r="BH463" s="20"/>
      <c r="BI463" s="20"/>
      <c r="BJ463" s="20"/>
    </row>
    <row r="464" spans="2:62" ht="24" customHeight="1">
      <c r="B464" s="5"/>
      <c r="C464" s="6"/>
      <c r="D464" s="17"/>
      <c r="E464" s="2"/>
      <c r="F464" s="34" t="s">
        <v>1315</v>
      </c>
      <c r="G464" s="34" t="s">
        <v>277</v>
      </c>
      <c r="H464" s="2"/>
      <c r="I464" s="2"/>
      <c r="J464" s="2" t="s">
        <v>2322</v>
      </c>
      <c r="K464" s="2" t="s">
        <v>2323</v>
      </c>
      <c r="L464" s="2">
        <v>4</v>
      </c>
      <c r="M464" s="31">
        <v>3210218</v>
      </c>
      <c r="N464" s="31" t="s">
        <v>1207</v>
      </c>
      <c r="O464" s="31" t="s">
        <v>1208</v>
      </c>
      <c r="P464" s="31" t="s">
        <v>1215</v>
      </c>
      <c r="Q464" s="31" t="s">
        <v>1216</v>
      </c>
      <c r="R464" s="2" t="s">
        <v>2387</v>
      </c>
      <c r="S464" s="31" t="s">
        <v>2388</v>
      </c>
      <c r="T464" s="2">
        <v>15</v>
      </c>
      <c r="U464" s="31" t="s">
        <v>1204</v>
      </c>
      <c r="V464" s="31" t="s">
        <v>1205</v>
      </c>
      <c r="W464" s="2">
        <v>100</v>
      </c>
      <c r="X464" s="31" t="s">
        <v>2281</v>
      </c>
      <c r="Y464" s="34" t="s">
        <v>14</v>
      </c>
      <c r="Z464" s="34" t="s">
        <v>252</v>
      </c>
      <c r="AA464" s="34" t="s">
        <v>274</v>
      </c>
      <c r="AB464" s="34" t="s">
        <v>89</v>
      </c>
      <c r="AC464" s="2">
        <v>81</v>
      </c>
      <c r="AD464" s="31" t="s">
        <v>2324</v>
      </c>
      <c r="AE464" s="31">
        <v>17</v>
      </c>
      <c r="AF464" s="2"/>
      <c r="AG464" s="26"/>
      <c r="AH464" s="54">
        <v>19740331</v>
      </c>
      <c r="AI464" s="54">
        <v>19740331</v>
      </c>
      <c r="AJ464" s="72" t="s">
        <v>1425</v>
      </c>
      <c r="AK464" s="20"/>
      <c r="AL464" s="160">
        <v>33</v>
      </c>
      <c r="AM464" s="90" t="s">
        <v>2318</v>
      </c>
      <c r="AN464" s="90">
        <v>1</v>
      </c>
      <c r="AO464" s="95">
        <v>3662000</v>
      </c>
      <c r="AP464" s="37">
        <v>1</v>
      </c>
      <c r="AQ464" s="90" t="s">
        <v>1497</v>
      </c>
      <c r="AR464" s="126">
        <v>3662000</v>
      </c>
      <c r="AS464" s="37"/>
      <c r="AT464" s="90">
        <v>3662000</v>
      </c>
      <c r="AU464" s="90">
        <v>3662000</v>
      </c>
      <c r="AV464" s="34" t="s">
        <v>265</v>
      </c>
      <c r="AW464" s="34" t="s">
        <v>20</v>
      </c>
      <c r="AX464" s="34" t="s">
        <v>1126</v>
      </c>
      <c r="AY464" s="34" t="s">
        <v>499</v>
      </c>
      <c r="AZ464" s="34" t="s">
        <v>530</v>
      </c>
      <c r="BA464" s="212"/>
      <c r="BB464" s="212"/>
      <c r="BC464" s="212"/>
      <c r="BD464" s="34"/>
      <c r="BE464" s="34"/>
      <c r="BF464" s="20"/>
      <c r="BG464" s="20"/>
      <c r="BH464" s="20"/>
      <c r="BI464" s="20"/>
      <c r="BJ464" s="20"/>
    </row>
    <row r="465" spans="2:62" ht="24" customHeight="1">
      <c r="B465" s="5"/>
      <c r="C465" s="6"/>
      <c r="D465" s="17"/>
      <c r="E465" s="2"/>
      <c r="F465" s="34" t="s">
        <v>1320</v>
      </c>
      <c r="G465" s="34" t="s">
        <v>277</v>
      </c>
      <c r="H465" s="2"/>
      <c r="I465" s="2"/>
      <c r="J465" s="2" t="s">
        <v>2405</v>
      </c>
      <c r="K465" s="2" t="s">
        <v>2406</v>
      </c>
      <c r="L465" s="2">
        <v>28</v>
      </c>
      <c r="M465" s="31">
        <v>3210216</v>
      </c>
      <c r="N465" s="31" t="s">
        <v>1207</v>
      </c>
      <c r="O465" s="31" t="s">
        <v>1208</v>
      </c>
      <c r="P465" s="31" t="s">
        <v>1261</v>
      </c>
      <c r="Q465" s="31" t="s">
        <v>1262</v>
      </c>
      <c r="R465" s="2" t="s">
        <v>2407</v>
      </c>
      <c r="S465" s="31" t="s">
        <v>2408</v>
      </c>
      <c r="T465" s="2">
        <v>15</v>
      </c>
      <c r="U465" s="31" t="s">
        <v>1204</v>
      </c>
      <c r="V465" s="31" t="s">
        <v>1205</v>
      </c>
      <c r="W465" s="2">
        <v>100</v>
      </c>
      <c r="X465" s="31" t="s">
        <v>2281</v>
      </c>
      <c r="Y465" s="34" t="s">
        <v>14</v>
      </c>
      <c r="Z465" s="34" t="s">
        <v>252</v>
      </c>
      <c r="AA465" s="34" t="s">
        <v>274</v>
      </c>
      <c r="AB465" s="34" t="s">
        <v>89</v>
      </c>
      <c r="AC465" s="2">
        <v>168</v>
      </c>
      <c r="AD465" s="31" t="s">
        <v>1482</v>
      </c>
      <c r="AE465" s="31">
        <v>10</v>
      </c>
      <c r="AF465" s="2"/>
      <c r="AG465" s="26"/>
      <c r="AH465" s="54">
        <v>19761231</v>
      </c>
      <c r="AI465" s="54">
        <v>19761231</v>
      </c>
      <c r="AJ465" s="72" t="s">
        <v>1425</v>
      </c>
      <c r="AK465" s="20"/>
      <c r="AL465" s="160">
        <v>14</v>
      </c>
      <c r="AM465" s="90" t="s">
        <v>2282</v>
      </c>
      <c r="AN465" s="90">
        <v>1</v>
      </c>
      <c r="AO465" s="95">
        <v>742000</v>
      </c>
      <c r="AP465" s="37">
        <v>1</v>
      </c>
      <c r="AQ465" s="90" t="s">
        <v>1497</v>
      </c>
      <c r="AR465" s="126">
        <v>742000</v>
      </c>
      <c r="AS465" s="37"/>
      <c r="AT465" s="90">
        <v>742000</v>
      </c>
      <c r="AU465" s="90">
        <v>742000</v>
      </c>
      <c r="AV465" s="34" t="s">
        <v>265</v>
      </c>
      <c r="AW465" s="34" t="s">
        <v>20</v>
      </c>
      <c r="AX465" s="34" t="s">
        <v>1126</v>
      </c>
      <c r="AY465" s="34" t="s">
        <v>499</v>
      </c>
      <c r="AZ465" s="34" t="s">
        <v>530</v>
      </c>
      <c r="BA465" s="212"/>
      <c r="BB465" s="212"/>
      <c r="BC465" s="212"/>
      <c r="BD465" s="34"/>
      <c r="BE465" s="34"/>
      <c r="BF465" s="20"/>
      <c r="BG465" s="20"/>
      <c r="BH465" s="20"/>
      <c r="BI465" s="20"/>
      <c r="BJ465" s="20"/>
    </row>
    <row r="466" spans="2:62" ht="24" customHeight="1">
      <c r="B466" s="5"/>
      <c r="C466" s="6"/>
      <c r="D466" s="17"/>
      <c r="E466" s="2"/>
      <c r="F466" s="34" t="s">
        <v>1320</v>
      </c>
      <c r="G466" s="34" t="s">
        <v>277</v>
      </c>
      <c r="H466" s="2"/>
      <c r="I466" s="2"/>
      <c r="J466" s="2" t="s">
        <v>2295</v>
      </c>
      <c r="K466" s="2" t="s">
        <v>2296</v>
      </c>
      <c r="L466" s="2">
        <v>28</v>
      </c>
      <c r="M466" s="31">
        <v>3210216</v>
      </c>
      <c r="N466" s="31" t="s">
        <v>1207</v>
      </c>
      <c r="O466" s="31" t="s">
        <v>1208</v>
      </c>
      <c r="P466" s="31" t="s">
        <v>1261</v>
      </c>
      <c r="Q466" s="31" t="s">
        <v>1262</v>
      </c>
      <c r="R466" s="2" t="s">
        <v>2407</v>
      </c>
      <c r="S466" s="31" t="s">
        <v>2408</v>
      </c>
      <c r="T466" s="2">
        <v>15</v>
      </c>
      <c r="U466" s="31" t="s">
        <v>1204</v>
      </c>
      <c r="V466" s="31" t="s">
        <v>1205</v>
      </c>
      <c r="W466" s="2">
        <v>100</v>
      </c>
      <c r="X466" s="31" t="s">
        <v>2281</v>
      </c>
      <c r="Y466" s="34" t="s">
        <v>14</v>
      </c>
      <c r="Z466" s="34" t="s">
        <v>252</v>
      </c>
      <c r="AA466" s="34" t="s">
        <v>274</v>
      </c>
      <c r="AB466" s="34" t="s">
        <v>89</v>
      </c>
      <c r="AC466" s="2">
        <v>169</v>
      </c>
      <c r="AD466" s="31" t="s">
        <v>1476</v>
      </c>
      <c r="AE466" s="31">
        <v>15</v>
      </c>
      <c r="AF466" s="2"/>
      <c r="AG466" s="26"/>
      <c r="AH466" s="54">
        <v>19761231</v>
      </c>
      <c r="AI466" s="54">
        <v>19761231</v>
      </c>
      <c r="AJ466" s="72" t="s">
        <v>1425</v>
      </c>
      <c r="AK466" s="20"/>
      <c r="AL466" s="160">
        <v>7</v>
      </c>
      <c r="AM466" s="90" t="s">
        <v>2297</v>
      </c>
      <c r="AN466" s="90">
        <v>1</v>
      </c>
      <c r="AO466" s="95">
        <v>1200000</v>
      </c>
      <c r="AP466" s="37">
        <v>1</v>
      </c>
      <c r="AQ466" s="90" t="s">
        <v>1529</v>
      </c>
      <c r="AR466" s="126">
        <v>1200000</v>
      </c>
      <c r="AS466" s="37"/>
      <c r="AT466" s="90">
        <v>1200000</v>
      </c>
      <c r="AU466" s="90">
        <v>1200000</v>
      </c>
      <c r="AV466" s="34" t="s">
        <v>265</v>
      </c>
      <c r="AW466" s="34" t="s">
        <v>20</v>
      </c>
      <c r="AX466" s="34" t="s">
        <v>1126</v>
      </c>
      <c r="AY466" s="34" t="s">
        <v>499</v>
      </c>
      <c r="AZ466" s="34" t="s">
        <v>530</v>
      </c>
      <c r="BA466" s="212"/>
      <c r="BB466" s="212"/>
      <c r="BC466" s="212"/>
      <c r="BD466" s="34"/>
      <c r="BE466" s="34"/>
      <c r="BF466" s="20"/>
      <c r="BG466" s="20"/>
      <c r="BH466" s="20"/>
      <c r="BI466" s="20"/>
      <c r="BJ466" s="20"/>
    </row>
    <row r="467" spans="2:62" ht="24" customHeight="1">
      <c r="B467" s="5"/>
      <c r="C467" s="6"/>
      <c r="D467" s="17"/>
      <c r="E467" s="2"/>
      <c r="F467" s="34" t="s">
        <v>1320</v>
      </c>
      <c r="G467" s="34" t="s">
        <v>277</v>
      </c>
      <c r="H467" s="2"/>
      <c r="I467" s="2"/>
      <c r="J467" s="2" t="s">
        <v>2409</v>
      </c>
      <c r="K467" s="2" t="s">
        <v>2410</v>
      </c>
      <c r="L467" s="2">
        <v>28</v>
      </c>
      <c r="M467" s="31">
        <v>3210216</v>
      </c>
      <c r="N467" s="31" t="s">
        <v>1207</v>
      </c>
      <c r="O467" s="31" t="s">
        <v>1208</v>
      </c>
      <c r="P467" s="31" t="s">
        <v>1261</v>
      </c>
      <c r="Q467" s="31" t="s">
        <v>1262</v>
      </c>
      <c r="R467" s="2" t="s">
        <v>2407</v>
      </c>
      <c r="S467" s="31" t="s">
        <v>2408</v>
      </c>
      <c r="T467" s="2">
        <v>15</v>
      </c>
      <c r="U467" s="31" t="s">
        <v>1204</v>
      </c>
      <c r="V467" s="31" t="s">
        <v>1205</v>
      </c>
      <c r="W467" s="2">
        <v>100</v>
      </c>
      <c r="X467" s="31" t="s">
        <v>2281</v>
      </c>
      <c r="Y467" s="34" t="s">
        <v>14</v>
      </c>
      <c r="Z467" s="34" t="s">
        <v>252</v>
      </c>
      <c r="AA467" s="34" t="s">
        <v>274</v>
      </c>
      <c r="AB467" s="34" t="s">
        <v>89</v>
      </c>
      <c r="AC467" s="2">
        <v>168</v>
      </c>
      <c r="AD467" s="31" t="s">
        <v>1482</v>
      </c>
      <c r="AE467" s="31">
        <v>10</v>
      </c>
      <c r="AF467" s="2"/>
      <c r="AG467" s="26"/>
      <c r="AH467" s="54">
        <v>19761231</v>
      </c>
      <c r="AI467" s="54">
        <v>19761231</v>
      </c>
      <c r="AJ467" s="72" t="s">
        <v>1425</v>
      </c>
      <c r="AK467" s="20"/>
      <c r="AL467" s="160"/>
      <c r="AM467" s="90" t="s">
        <v>1414</v>
      </c>
      <c r="AN467" s="90" t="s">
        <v>1414</v>
      </c>
      <c r="AO467" s="95" t="s">
        <v>1414</v>
      </c>
      <c r="AP467" s="37">
        <v>1</v>
      </c>
      <c r="AQ467" s="90" t="s">
        <v>1414</v>
      </c>
      <c r="AR467" s="126" t="s">
        <v>1414</v>
      </c>
      <c r="AS467" s="37"/>
      <c r="AT467" s="90">
        <v>0</v>
      </c>
      <c r="AU467" s="90">
        <v>0</v>
      </c>
      <c r="AV467" s="34" t="s">
        <v>265</v>
      </c>
      <c r="AW467" s="34" t="s">
        <v>20</v>
      </c>
      <c r="AX467" s="34" t="s">
        <v>1126</v>
      </c>
      <c r="AY467" s="34" t="s">
        <v>499</v>
      </c>
      <c r="AZ467" s="34" t="s">
        <v>530</v>
      </c>
      <c r="BA467" s="212"/>
      <c r="BB467" s="212"/>
      <c r="BC467" s="212"/>
      <c r="BD467" s="34"/>
      <c r="BE467" s="34"/>
      <c r="BF467" s="20"/>
      <c r="BG467" s="20"/>
      <c r="BH467" s="20"/>
      <c r="BI467" s="20"/>
      <c r="BJ467" s="20"/>
    </row>
    <row r="468" spans="2:62" ht="24" customHeight="1">
      <c r="B468" s="5"/>
      <c r="C468" s="6"/>
      <c r="D468" s="17"/>
      <c r="E468" s="2"/>
      <c r="F468" s="34" t="s">
        <v>1320</v>
      </c>
      <c r="G468" s="34" t="s">
        <v>277</v>
      </c>
      <c r="H468" s="2"/>
      <c r="I468" s="2"/>
      <c r="J468" s="2" t="s">
        <v>2300</v>
      </c>
      <c r="K468" s="2" t="s">
        <v>2301</v>
      </c>
      <c r="L468" s="2">
        <v>28</v>
      </c>
      <c r="M468" s="31">
        <v>3210216</v>
      </c>
      <c r="N468" s="31" t="s">
        <v>1207</v>
      </c>
      <c r="O468" s="31" t="s">
        <v>1208</v>
      </c>
      <c r="P468" s="31" t="s">
        <v>1261</v>
      </c>
      <c r="Q468" s="31" t="s">
        <v>1262</v>
      </c>
      <c r="R468" s="2" t="s">
        <v>2407</v>
      </c>
      <c r="S468" s="31" t="s">
        <v>2408</v>
      </c>
      <c r="T468" s="2">
        <v>15</v>
      </c>
      <c r="U468" s="31" t="s">
        <v>1204</v>
      </c>
      <c r="V468" s="31" t="s">
        <v>1205</v>
      </c>
      <c r="W468" s="2">
        <v>100</v>
      </c>
      <c r="X468" s="31" t="s">
        <v>2281</v>
      </c>
      <c r="Y468" s="34" t="s">
        <v>14</v>
      </c>
      <c r="Z468" s="34" t="s">
        <v>252</v>
      </c>
      <c r="AA468" s="34" t="s">
        <v>274</v>
      </c>
      <c r="AB468" s="34" t="s">
        <v>89</v>
      </c>
      <c r="AC468" s="2">
        <v>168</v>
      </c>
      <c r="AD468" s="31" t="s">
        <v>1482</v>
      </c>
      <c r="AE468" s="31">
        <v>10</v>
      </c>
      <c r="AF468" s="2"/>
      <c r="AG468" s="26"/>
      <c r="AH468" s="54">
        <v>19761231</v>
      </c>
      <c r="AI468" s="54">
        <v>19761231</v>
      </c>
      <c r="AJ468" s="72" t="s">
        <v>1425</v>
      </c>
      <c r="AK468" s="20"/>
      <c r="AL468" s="160">
        <v>9</v>
      </c>
      <c r="AM468" s="90" t="s">
        <v>2282</v>
      </c>
      <c r="AN468" s="90">
        <v>1</v>
      </c>
      <c r="AO468" s="95">
        <v>477000</v>
      </c>
      <c r="AP468" s="37">
        <v>1</v>
      </c>
      <c r="AQ468" s="90" t="s">
        <v>1497</v>
      </c>
      <c r="AR468" s="126">
        <v>477000</v>
      </c>
      <c r="AS468" s="37"/>
      <c r="AT468" s="90">
        <v>477000</v>
      </c>
      <c r="AU468" s="90">
        <v>477000</v>
      </c>
      <c r="AV468" s="34" t="s">
        <v>265</v>
      </c>
      <c r="AW468" s="34" t="s">
        <v>20</v>
      </c>
      <c r="AX468" s="34" t="s">
        <v>1126</v>
      </c>
      <c r="AY468" s="34" t="s">
        <v>499</v>
      </c>
      <c r="AZ468" s="34" t="s">
        <v>530</v>
      </c>
      <c r="BA468" s="212"/>
      <c r="BB468" s="212"/>
      <c r="BC468" s="212"/>
      <c r="BD468" s="34"/>
      <c r="BE468" s="34"/>
      <c r="BF468" s="20"/>
      <c r="BG468" s="20"/>
      <c r="BH468" s="20"/>
      <c r="BI468" s="20"/>
      <c r="BJ468" s="20"/>
    </row>
    <row r="469" spans="2:62" ht="24" customHeight="1">
      <c r="B469" s="5"/>
      <c r="C469" s="6"/>
      <c r="D469" s="17"/>
      <c r="E469" s="2"/>
      <c r="F469" s="34" t="s">
        <v>1320</v>
      </c>
      <c r="G469" s="34" t="s">
        <v>277</v>
      </c>
      <c r="H469" s="2"/>
      <c r="I469" s="2"/>
      <c r="J469" s="2" t="s">
        <v>2411</v>
      </c>
      <c r="K469" s="2" t="s">
        <v>2412</v>
      </c>
      <c r="L469" s="2">
        <v>28</v>
      </c>
      <c r="M469" s="31">
        <v>3210216</v>
      </c>
      <c r="N469" s="31" t="s">
        <v>1207</v>
      </c>
      <c r="O469" s="31" t="s">
        <v>1208</v>
      </c>
      <c r="P469" s="31" t="s">
        <v>1261</v>
      </c>
      <c r="Q469" s="31" t="s">
        <v>1262</v>
      </c>
      <c r="R469" s="2" t="s">
        <v>2407</v>
      </c>
      <c r="S469" s="31" t="s">
        <v>2408</v>
      </c>
      <c r="T469" s="2">
        <v>15</v>
      </c>
      <c r="U469" s="31" t="s">
        <v>1204</v>
      </c>
      <c r="V469" s="31" t="s">
        <v>1205</v>
      </c>
      <c r="W469" s="2">
        <v>100</v>
      </c>
      <c r="X469" s="31" t="s">
        <v>2281</v>
      </c>
      <c r="Y469" s="34" t="s">
        <v>14</v>
      </c>
      <c r="Z469" s="34" t="s">
        <v>252</v>
      </c>
      <c r="AA469" s="34" t="s">
        <v>274</v>
      </c>
      <c r="AB469" s="34" t="s">
        <v>89</v>
      </c>
      <c r="AC469" s="2">
        <v>168</v>
      </c>
      <c r="AD469" s="31" t="s">
        <v>1482</v>
      </c>
      <c r="AE469" s="31">
        <v>10</v>
      </c>
      <c r="AF469" s="2"/>
      <c r="AG469" s="26"/>
      <c r="AH469" s="54">
        <v>19761231</v>
      </c>
      <c r="AI469" s="54">
        <v>19761231</v>
      </c>
      <c r="AJ469" s="72" t="s">
        <v>1425</v>
      </c>
      <c r="AK469" s="20"/>
      <c r="AL469" s="160">
        <v>27</v>
      </c>
      <c r="AM469" s="90" t="s">
        <v>2282</v>
      </c>
      <c r="AN469" s="90">
        <v>1</v>
      </c>
      <c r="AO469" s="95">
        <v>395000</v>
      </c>
      <c r="AP469" s="37">
        <v>1</v>
      </c>
      <c r="AQ469" s="90" t="s">
        <v>1497</v>
      </c>
      <c r="AR469" s="126">
        <v>395000</v>
      </c>
      <c r="AS469" s="37"/>
      <c r="AT469" s="90">
        <v>395000</v>
      </c>
      <c r="AU469" s="90">
        <v>395000</v>
      </c>
      <c r="AV469" s="34" t="s">
        <v>265</v>
      </c>
      <c r="AW469" s="34" t="s">
        <v>20</v>
      </c>
      <c r="AX469" s="34" t="s">
        <v>1126</v>
      </c>
      <c r="AY469" s="34" t="s">
        <v>499</v>
      </c>
      <c r="AZ469" s="34" t="s">
        <v>530</v>
      </c>
      <c r="BA469" s="212"/>
      <c r="BB469" s="212"/>
      <c r="BC469" s="212"/>
      <c r="BD469" s="34"/>
      <c r="BE469" s="34"/>
      <c r="BF469" s="20"/>
      <c r="BG469" s="20"/>
      <c r="BH469" s="20"/>
      <c r="BI469" s="20"/>
      <c r="BJ469" s="20"/>
    </row>
    <row r="470" spans="2:62" ht="24" customHeight="1">
      <c r="B470" s="5"/>
      <c r="C470" s="6"/>
      <c r="D470" s="17"/>
      <c r="E470" s="2"/>
      <c r="F470" s="34" t="s">
        <v>1320</v>
      </c>
      <c r="G470" s="34" t="s">
        <v>277</v>
      </c>
      <c r="H470" s="2"/>
      <c r="I470" s="2"/>
      <c r="J470" s="2" t="s">
        <v>2413</v>
      </c>
      <c r="K470" s="2" t="s">
        <v>2414</v>
      </c>
      <c r="L470" s="2">
        <v>28</v>
      </c>
      <c r="M470" s="31">
        <v>3210216</v>
      </c>
      <c r="N470" s="31" t="s">
        <v>1207</v>
      </c>
      <c r="O470" s="31" t="s">
        <v>1208</v>
      </c>
      <c r="P470" s="31" t="s">
        <v>1261</v>
      </c>
      <c r="Q470" s="31" t="s">
        <v>1262</v>
      </c>
      <c r="R470" s="2" t="s">
        <v>2407</v>
      </c>
      <c r="S470" s="31" t="s">
        <v>2408</v>
      </c>
      <c r="T470" s="2">
        <v>15</v>
      </c>
      <c r="U470" s="31" t="s">
        <v>1204</v>
      </c>
      <c r="V470" s="31" t="s">
        <v>1205</v>
      </c>
      <c r="W470" s="2">
        <v>100</v>
      </c>
      <c r="X470" s="31" t="s">
        <v>2281</v>
      </c>
      <c r="Y470" s="34" t="s">
        <v>14</v>
      </c>
      <c r="Z470" s="34" t="s">
        <v>252</v>
      </c>
      <c r="AA470" s="34" t="s">
        <v>274</v>
      </c>
      <c r="AB470" s="34" t="s">
        <v>89</v>
      </c>
      <c r="AC470" s="2">
        <v>168</v>
      </c>
      <c r="AD470" s="31" t="s">
        <v>1482</v>
      </c>
      <c r="AE470" s="31">
        <v>10</v>
      </c>
      <c r="AF470" s="2"/>
      <c r="AG470" s="26"/>
      <c r="AH470" s="54">
        <v>19761231</v>
      </c>
      <c r="AI470" s="54">
        <v>19761231</v>
      </c>
      <c r="AJ470" s="72" t="s">
        <v>1425</v>
      </c>
      <c r="AK470" s="20"/>
      <c r="AL470" s="160">
        <v>11</v>
      </c>
      <c r="AM470" s="90" t="s">
        <v>2282</v>
      </c>
      <c r="AN470" s="90">
        <v>1</v>
      </c>
      <c r="AO470" s="95">
        <v>1129000</v>
      </c>
      <c r="AP470" s="37">
        <v>1</v>
      </c>
      <c r="AQ470" s="90" t="s">
        <v>1497</v>
      </c>
      <c r="AR470" s="126">
        <v>1129000</v>
      </c>
      <c r="AS470" s="37"/>
      <c r="AT470" s="90">
        <v>1129000</v>
      </c>
      <c r="AU470" s="90">
        <v>1129000</v>
      </c>
      <c r="AV470" s="34" t="s">
        <v>265</v>
      </c>
      <c r="AW470" s="34" t="s">
        <v>20</v>
      </c>
      <c r="AX470" s="34" t="s">
        <v>1126</v>
      </c>
      <c r="AY470" s="34" t="s">
        <v>499</v>
      </c>
      <c r="AZ470" s="34" t="s">
        <v>530</v>
      </c>
      <c r="BA470" s="212"/>
      <c r="BB470" s="212"/>
      <c r="BC470" s="212"/>
      <c r="BD470" s="34"/>
      <c r="BE470" s="34"/>
      <c r="BF470" s="20"/>
      <c r="BG470" s="20"/>
      <c r="BH470" s="20"/>
      <c r="BI470" s="20"/>
      <c r="BJ470" s="20"/>
    </row>
    <row r="471" spans="2:62" ht="24" customHeight="1">
      <c r="B471" s="5"/>
      <c r="C471" s="6"/>
      <c r="D471" s="17"/>
      <c r="E471" s="2"/>
      <c r="F471" s="34" t="s">
        <v>1320</v>
      </c>
      <c r="G471" s="34" t="s">
        <v>277</v>
      </c>
      <c r="H471" s="2"/>
      <c r="I471" s="2"/>
      <c r="J471" s="2" t="s">
        <v>2291</v>
      </c>
      <c r="K471" s="2" t="s">
        <v>2292</v>
      </c>
      <c r="L471" s="2">
        <v>28</v>
      </c>
      <c r="M471" s="31">
        <v>3210216</v>
      </c>
      <c r="N471" s="31" t="s">
        <v>1207</v>
      </c>
      <c r="O471" s="31" t="s">
        <v>1208</v>
      </c>
      <c r="P471" s="31" t="s">
        <v>1261</v>
      </c>
      <c r="Q471" s="31" t="s">
        <v>1262</v>
      </c>
      <c r="R471" s="2" t="s">
        <v>2407</v>
      </c>
      <c r="S471" s="31" t="s">
        <v>2408</v>
      </c>
      <c r="T471" s="2">
        <v>15</v>
      </c>
      <c r="U471" s="31" t="s">
        <v>1204</v>
      </c>
      <c r="V471" s="31" t="s">
        <v>1205</v>
      </c>
      <c r="W471" s="2">
        <v>100</v>
      </c>
      <c r="X471" s="31" t="s">
        <v>2281</v>
      </c>
      <c r="Y471" s="34" t="s">
        <v>14</v>
      </c>
      <c r="Z471" s="34" t="s">
        <v>252</v>
      </c>
      <c r="AA471" s="34" t="s">
        <v>274</v>
      </c>
      <c r="AB471" s="34" t="s">
        <v>89</v>
      </c>
      <c r="AC471" s="2">
        <v>168</v>
      </c>
      <c r="AD471" s="31" t="s">
        <v>1482</v>
      </c>
      <c r="AE471" s="31">
        <v>10</v>
      </c>
      <c r="AF471" s="2"/>
      <c r="AG471" s="26"/>
      <c r="AH471" s="54">
        <v>19761231</v>
      </c>
      <c r="AI471" s="54">
        <v>19761231</v>
      </c>
      <c r="AJ471" s="72" t="s">
        <v>1425</v>
      </c>
      <c r="AK471" s="20"/>
      <c r="AL471" s="160">
        <v>17</v>
      </c>
      <c r="AM471" s="90" t="s">
        <v>2282</v>
      </c>
      <c r="AN471" s="90">
        <v>1</v>
      </c>
      <c r="AO471" s="95">
        <v>404000</v>
      </c>
      <c r="AP471" s="37">
        <v>1</v>
      </c>
      <c r="AQ471" s="90" t="s">
        <v>1497</v>
      </c>
      <c r="AR471" s="126">
        <v>404000</v>
      </c>
      <c r="AS471" s="37"/>
      <c r="AT471" s="90">
        <v>404000</v>
      </c>
      <c r="AU471" s="90">
        <v>404000</v>
      </c>
      <c r="AV471" s="34" t="s">
        <v>265</v>
      </c>
      <c r="AW471" s="34" t="s">
        <v>20</v>
      </c>
      <c r="AX471" s="34" t="s">
        <v>1126</v>
      </c>
      <c r="AY471" s="34" t="s">
        <v>499</v>
      </c>
      <c r="AZ471" s="34" t="s">
        <v>530</v>
      </c>
      <c r="BA471" s="212"/>
      <c r="BB471" s="212"/>
      <c r="BC471" s="212"/>
      <c r="BD471" s="34"/>
      <c r="BE471" s="34"/>
      <c r="BF471" s="20"/>
      <c r="BG471" s="20"/>
      <c r="BH471" s="20"/>
      <c r="BI471" s="20"/>
      <c r="BJ471" s="20"/>
    </row>
    <row r="472" spans="2:62" ht="24" customHeight="1">
      <c r="B472" s="5"/>
      <c r="C472" s="6"/>
      <c r="D472" s="17"/>
      <c r="E472" s="2"/>
      <c r="F472" s="34" t="s">
        <v>1320</v>
      </c>
      <c r="G472" s="34" t="s">
        <v>277</v>
      </c>
      <c r="H472" s="2"/>
      <c r="I472" s="2"/>
      <c r="J472" s="2" t="s">
        <v>2277</v>
      </c>
      <c r="K472" s="2" t="s">
        <v>2278</v>
      </c>
      <c r="L472" s="2">
        <v>28</v>
      </c>
      <c r="M472" s="31">
        <v>3210216</v>
      </c>
      <c r="N472" s="31" t="s">
        <v>1207</v>
      </c>
      <c r="O472" s="31" t="s">
        <v>1208</v>
      </c>
      <c r="P472" s="31" t="s">
        <v>1261</v>
      </c>
      <c r="Q472" s="31" t="s">
        <v>1262</v>
      </c>
      <c r="R472" s="2" t="s">
        <v>2407</v>
      </c>
      <c r="S472" s="31" t="s">
        <v>2408</v>
      </c>
      <c r="T472" s="2">
        <v>15</v>
      </c>
      <c r="U472" s="31" t="s">
        <v>1204</v>
      </c>
      <c r="V472" s="31" t="s">
        <v>1205</v>
      </c>
      <c r="W472" s="2">
        <v>100</v>
      </c>
      <c r="X472" s="31" t="s">
        <v>2281</v>
      </c>
      <c r="Y472" s="34" t="s">
        <v>14</v>
      </c>
      <c r="Z472" s="34" t="s">
        <v>252</v>
      </c>
      <c r="AA472" s="34" t="s">
        <v>274</v>
      </c>
      <c r="AB472" s="34" t="s">
        <v>89</v>
      </c>
      <c r="AC472" s="2">
        <v>168</v>
      </c>
      <c r="AD472" s="31" t="s">
        <v>1482</v>
      </c>
      <c r="AE472" s="31">
        <v>10</v>
      </c>
      <c r="AF472" s="2"/>
      <c r="AG472" s="26"/>
      <c r="AH472" s="54">
        <v>19761231</v>
      </c>
      <c r="AI472" s="54">
        <v>19761231</v>
      </c>
      <c r="AJ472" s="72" t="s">
        <v>1425</v>
      </c>
      <c r="AK472" s="20"/>
      <c r="AL472" s="160">
        <v>3</v>
      </c>
      <c r="AM472" s="90" t="s">
        <v>2282</v>
      </c>
      <c r="AN472" s="90">
        <v>1</v>
      </c>
      <c r="AO472" s="95">
        <v>661000</v>
      </c>
      <c r="AP472" s="37">
        <v>2</v>
      </c>
      <c r="AQ472" s="90" t="s">
        <v>1497</v>
      </c>
      <c r="AR472" s="126">
        <v>1322000</v>
      </c>
      <c r="AS472" s="37"/>
      <c r="AT472" s="90">
        <v>1322000</v>
      </c>
      <c r="AU472" s="90">
        <v>1322000</v>
      </c>
      <c r="AV472" s="34" t="s">
        <v>265</v>
      </c>
      <c r="AW472" s="34" t="s">
        <v>20</v>
      </c>
      <c r="AX472" s="34" t="s">
        <v>1126</v>
      </c>
      <c r="AY472" s="34" t="s">
        <v>499</v>
      </c>
      <c r="AZ472" s="34" t="s">
        <v>530</v>
      </c>
      <c r="BA472" s="212"/>
      <c r="BB472" s="212"/>
      <c r="BC472" s="212"/>
      <c r="BD472" s="34"/>
      <c r="BE472" s="34"/>
      <c r="BF472" s="20"/>
      <c r="BG472" s="20"/>
      <c r="BH472" s="20"/>
      <c r="BI472" s="20"/>
      <c r="BJ472" s="20"/>
    </row>
    <row r="473" spans="2:62" ht="24" customHeight="1">
      <c r="B473" s="5"/>
      <c r="C473" s="6"/>
      <c r="D473" s="17"/>
      <c r="E473" s="2"/>
      <c r="F473" s="34" t="s">
        <v>1320</v>
      </c>
      <c r="G473" s="34" t="s">
        <v>277</v>
      </c>
      <c r="H473" s="2"/>
      <c r="I473" s="2"/>
      <c r="J473" s="2" t="s">
        <v>2415</v>
      </c>
      <c r="K473" s="2" t="s">
        <v>2416</v>
      </c>
      <c r="L473" s="2">
        <v>28</v>
      </c>
      <c r="M473" s="31">
        <v>3210216</v>
      </c>
      <c r="N473" s="31" t="s">
        <v>1207</v>
      </c>
      <c r="O473" s="31" t="s">
        <v>1208</v>
      </c>
      <c r="P473" s="31" t="s">
        <v>1261</v>
      </c>
      <c r="Q473" s="31" t="s">
        <v>1262</v>
      </c>
      <c r="R473" s="2" t="s">
        <v>2407</v>
      </c>
      <c r="S473" s="31" t="s">
        <v>2408</v>
      </c>
      <c r="T473" s="2">
        <v>15</v>
      </c>
      <c r="U473" s="31" t="s">
        <v>1204</v>
      </c>
      <c r="V473" s="31" t="s">
        <v>1205</v>
      </c>
      <c r="W473" s="2">
        <v>100</v>
      </c>
      <c r="X473" s="31" t="s">
        <v>2281</v>
      </c>
      <c r="Y473" s="34" t="s">
        <v>14</v>
      </c>
      <c r="Z473" s="34" t="s">
        <v>252</v>
      </c>
      <c r="AA473" s="34" t="s">
        <v>274</v>
      </c>
      <c r="AB473" s="34" t="s">
        <v>89</v>
      </c>
      <c r="AC473" s="2">
        <v>168</v>
      </c>
      <c r="AD473" s="31" t="s">
        <v>1482</v>
      </c>
      <c r="AE473" s="31">
        <v>10</v>
      </c>
      <c r="AF473" s="2"/>
      <c r="AG473" s="26"/>
      <c r="AH473" s="54">
        <v>19761231</v>
      </c>
      <c r="AI473" s="54">
        <v>19761231</v>
      </c>
      <c r="AJ473" s="72" t="s">
        <v>1425</v>
      </c>
      <c r="AK473" s="20"/>
      <c r="AL473" s="160">
        <v>15</v>
      </c>
      <c r="AM473" s="90" t="s">
        <v>2282</v>
      </c>
      <c r="AN473" s="90">
        <v>1</v>
      </c>
      <c r="AO473" s="95">
        <v>410000</v>
      </c>
      <c r="AP473" s="37">
        <v>1</v>
      </c>
      <c r="AQ473" s="90" t="s">
        <v>1497</v>
      </c>
      <c r="AR473" s="126">
        <v>410000</v>
      </c>
      <c r="AS473" s="37"/>
      <c r="AT473" s="90">
        <v>410000</v>
      </c>
      <c r="AU473" s="90">
        <v>410000</v>
      </c>
      <c r="AV473" s="34" t="s">
        <v>265</v>
      </c>
      <c r="AW473" s="34" t="s">
        <v>20</v>
      </c>
      <c r="AX473" s="34" t="s">
        <v>1126</v>
      </c>
      <c r="AY473" s="34" t="s">
        <v>499</v>
      </c>
      <c r="AZ473" s="34" t="s">
        <v>530</v>
      </c>
      <c r="BA473" s="212"/>
      <c r="BB473" s="212"/>
      <c r="BC473" s="212"/>
      <c r="BD473" s="34"/>
      <c r="BE473" s="34"/>
      <c r="BF473" s="20"/>
      <c r="BG473" s="20"/>
      <c r="BH473" s="20"/>
      <c r="BI473" s="20"/>
      <c r="BJ473" s="20"/>
    </row>
    <row r="474" spans="2:62" ht="24" customHeight="1">
      <c r="B474" s="5"/>
      <c r="C474" s="6"/>
      <c r="D474" s="17"/>
      <c r="E474" s="2"/>
      <c r="F474" s="34" t="s">
        <v>1320</v>
      </c>
      <c r="G474" s="34" t="s">
        <v>277</v>
      </c>
      <c r="H474" s="2"/>
      <c r="I474" s="2"/>
      <c r="J474" s="2" t="s">
        <v>2417</v>
      </c>
      <c r="K474" s="2" t="s">
        <v>2418</v>
      </c>
      <c r="L474" s="2">
        <v>28</v>
      </c>
      <c r="M474" s="31">
        <v>3210216</v>
      </c>
      <c r="N474" s="31" t="s">
        <v>1207</v>
      </c>
      <c r="O474" s="31" t="s">
        <v>1208</v>
      </c>
      <c r="P474" s="31" t="s">
        <v>1261</v>
      </c>
      <c r="Q474" s="31" t="s">
        <v>1262</v>
      </c>
      <c r="R474" s="2" t="s">
        <v>2407</v>
      </c>
      <c r="S474" s="31" t="s">
        <v>2408</v>
      </c>
      <c r="T474" s="2">
        <v>15</v>
      </c>
      <c r="U474" s="31" t="s">
        <v>1204</v>
      </c>
      <c r="V474" s="31" t="s">
        <v>1205</v>
      </c>
      <c r="W474" s="2">
        <v>100</v>
      </c>
      <c r="X474" s="31" t="s">
        <v>2281</v>
      </c>
      <c r="Y474" s="34" t="s">
        <v>14</v>
      </c>
      <c r="Z474" s="34" t="s">
        <v>252</v>
      </c>
      <c r="AA474" s="34" t="s">
        <v>274</v>
      </c>
      <c r="AB474" s="34" t="s">
        <v>89</v>
      </c>
      <c r="AC474" s="2">
        <v>168</v>
      </c>
      <c r="AD474" s="31" t="s">
        <v>1482</v>
      </c>
      <c r="AE474" s="31">
        <v>10</v>
      </c>
      <c r="AF474" s="2"/>
      <c r="AG474" s="26"/>
      <c r="AH474" s="54">
        <v>19761231</v>
      </c>
      <c r="AI474" s="54">
        <v>19761231</v>
      </c>
      <c r="AJ474" s="72" t="s">
        <v>1425</v>
      </c>
      <c r="AK474" s="20"/>
      <c r="AL474" s="160">
        <v>24</v>
      </c>
      <c r="AM474" s="90" t="s">
        <v>2282</v>
      </c>
      <c r="AN474" s="90">
        <v>1</v>
      </c>
      <c r="AO474" s="95">
        <v>782000</v>
      </c>
      <c r="AP474" s="37">
        <v>1</v>
      </c>
      <c r="AQ474" s="90" t="s">
        <v>1497</v>
      </c>
      <c r="AR474" s="126">
        <v>782000</v>
      </c>
      <c r="AS474" s="37"/>
      <c r="AT474" s="90">
        <v>782000</v>
      </c>
      <c r="AU474" s="90">
        <v>782000</v>
      </c>
      <c r="AV474" s="34" t="s">
        <v>265</v>
      </c>
      <c r="AW474" s="34" t="s">
        <v>20</v>
      </c>
      <c r="AX474" s="34" t="s">
        <v>1126</v>
      </c>
      <c r="AY474" s="34" t="s">
        <v>499</v>
      </c>
      <c r="AZ474" s="34" t="s">
        <v>530</v>
      </c>
      <c r="BA474" s="212"/>
      <c r="BB474" s="212"/>
      <c r="BC474" s="212"/>
      <c r="BD474" s="34"/>
      <c r="BE474" s="34"/>
      <c r="BF474" s="20"/>
      <c r="BG474" s="20"/>
      <c r="BH474" s="20"/>
      <c r="BI474" s="20"/>
      <c r="BJ474" s="20"/>
    </row>
    <row r="475" spans="2:62" ht="24" customHeight="1">
      <c r="B475" s="5"/>
      <c r="C475" s="6"/>
      <c r="D475" s="17"/>
      <c r="E475" s="2"/>
      <c r="F475" s="34" t="s">
        <v>1320</v>
      </c>
      <c r="G475" s="34" t="s">
        <v>277</v>
      </c>
      <c r="H475" s="2"/>
      <c r="I475" s="2"/>
      <c r="J475" s="2" t="s">
        <v>2302</v>
      </c>
      <c r="K475" s="2" t="s">
        <v>2303</v>
      </c>
      <c r="L475" s="2">
        <v>28</v>
      </c>
      <c r="M475" s="31">
        <v>3210216</v>
      </c>
      <c r="N475" s="31" t="s">
        <v>1207</v>
      </c>
      <c r="O475" s="31" t="s">
        <v>1208</v>
      </c>
      <c r="P475" s="31" t="s">
        <v>1261</v>
      </c>
      <c r="Q475" s="31" t="s">
        <v>1262</v>
      </c>
      <c r="R475" s="2" t="s">
        <v>2407</v>
      </c>
      <c r="S475" s="31" t="s">
        <v>2408</v>
      </c>
      <c r="T475" s="2">
        <v>15</v>
      </c>
      <c r="U475" s="31" t="s">
        <v>1204</v>
      </c>
      <c r="V475" s="31" t="s">
        <v>1205</v>
      </c>
      <c r="W475" s="2">
        <v>100</v>
      </c>
      <c r="X475" s="31" t="s">
        <v>2281</v>
      </c>
      <c r="Y475" s="34" t="s">
        <v>14</v>
      </c>
      <c r="Z475" s="34" t="s">
        <v>252</v>
      </c>
      <c r="AA475" s="34" t="s">
        <v>274</v>
      </c>
      <c r="AB475" s="34" t="s">
        <v>89</v>
      </c>
      <c r="AC475" s="2">
        <v>168</v>
      </c>
      <c r="AD475" s="31" t="s">
        <v>1482</v>
      </c>
      <c r="AE475" s="31">
        <v>10</v>
      </c>
      <c r="AF475" s="2"/>
      <c r="AG475" s="26"/>
      <c r="AH475" s="54">
        <v>19761231</v>
      </c>
      <c r="AI475" s="54">
        <v>19761231</v>
      </c>
      <c r="AJ475" s="72" t="s">
        <v>1425</v>
      </c>
      <c r="AK475" s="20"/>
      <c r="AL475" s="160">
        <v>10</v>
      </c>
      <c r="AM475" s="90" t="s">
        <v>2282</v>
      </c>
      <c r="AN475" s="90">
        <v>1</v>
      </c>
      <c r="AO475" s="95">
        <v>75000</v>
      </c>
      <c r="AP475" s="37">
        <v>1</v>
      </c>
      <c r="AQ475" s="90" t="s">
        <v>1497</v>
      </c>
      <c r="AR475" s="126">
        <v>75000</v>
      </c>
      <c r="AS475" s="37"/>
      <c r="AT475" s="90">
        <v>75000</v>
      </c>
      <c r="AU475" s="90">
        <v>75000</v>
      </c>
      <c r="AV475" s="34" t="s">
        <v>265</v>
      </c>
      <c r="AW475" s="34" t="s">
        <v>20</v>
      </c>
      <c r="AX475" s="34" t="s">
        <v>1126</v>
      </c>
      <c r="AY475" s="34" t="s">
        <v>499</v>
      </c>
      <c r="AZ475" s="34" t="s">
        <v>530</v>
      </c>
      <c r="BA475" s="212"/>
      <c r="BB475" s="212"/>
      <c r="BC475" s="212"/>
      <c r="BD475" s="34"/>
      <c r="BE475" s="34"/>
      <c r="BF475" s="20"/>
      <c r="BG475" s="20"/>
      <c r="BH475" s="20"/>
      <c r="BI475" s="20"/>
      <c r="BJ475" s="20"/>
    </row>
    <row r="476" spans="2:62" ht="24" customHeight="1">
      <c r="B476" s="5"/>
      <c r="C476" s="6"/>
      <c r="D476" s="17"/>
      <c r="E476" s="2"/>
      <c r="F476" s="34" t="s">
        <v>1320</v>
      </c>
      <c r="G476" s="34" t="s">
        <v>277</v>
      </c>
      <c r="H476" s="2"/>
      <c r="I476" s="2"/>
      <c r="J476" s="2" t="s">
        <v>2374</v>
      </c>
      <c r="K476" s="2" t="s">
        <v>2375</v>
      </c>
      <c r="L476" s="2">
        <v>28</v>
      </c>
      <c r="M476" s="31">
        <v>3210216</v>
      </c>
      <c r="N476" s="31" t="s">
        <v>1207</v>
      </c>
      <c r="O476" s="31" t="s">
        <v>1208</v>
      </c>
      <c r="P476" s="31" t="s">
        <v>1261</v>
      </c>
      <c r="Q476" s="31" t="s">
        <v>1262</v>
      </c>
      <c r="R476" s="2" t="s">
        <v>2407</v>
      </c>
      <c r="S476" s="31" t="s">
        <v>2408</v>
      </c>
      <c r="T476" s="2">
        <v>15</v>
      </c>
      <c r="U476" s="31" t="s">
        <v>1204</v>
      </c>
      <c r="V476" s="31" t="s">
        <v>1205</v>
      </c>
      <c r="W476" s="2">
        <v>100</v>
      </c>
      <c r="X476" s="31" t="s">
        <v>2281</v>
      </c>
      <c r="Y476" s="34" t="s">
        <v>14</v>
      </c>
      <c r="Z476" s="34" t="s">
        <v>252</v>
      </c>
      <c r="AA476" s="34" t="s">
        <v>274</v>
      </c>
      <c r="AB476" s="34" t="s">
        <v>89</v>
      </c>
      <c r="AC476" s="2">
        <v>168</v>
      </c>
      <c r="AD476" s="31" t="s">
        <v>1482</v>
      </c>
      <c r="AE476" s="31">
        <v>10</v>
      </c>
      <c r="AF476" s="2"/>
      <c r="AG476" s="26"/>
      <c r="AH476" s="54">
        <v>19761231</v>
      </c>
      <c r="AI476" s="54">
        <v>19761231</v>
      </c>
      <c r="AJ476" s="72" t="s">
        <v>1425</v>
      </c>
      <c r="AK476" s="20"/>
      <c r="AL476" s="160">
        <v>26</v>
      </c>
      <c r="AM476" s="90" t="s">
        <v>2376</v>
      </c>
      <c r="AN476" s="90">
        <v>1</v>
      </c>
      <c r="AO476" s="95">
        <v>1679000</v>
      </c>
      <c r="AP476" s="37">
        <v>1</v>
      </c>
      <c r="AQ476" s="90" t="s">
        <v>1497</v>
      </c>
      <c r="AR476" s="126">
        <v>1679000</v>
      </c>
      <c r="AS476" s="37"/>
      <c r="AT476" s="90">
        <v>1679000</v>
      </c>
      <c r="AU476" s="90">
        <v>1679000</v>
      </c>
      <c r="AV476" s="34" t="s">
        <v>265</v>
      </c>
      <c r="AW476" s="34" t="s">
        <v>20</v>
      </c>
      <c r="AX476" s="34" t="s">
        <v>1126</v>
      </c>
      <c r="AY476" s="34" t="s">
        <v>499</v>
      </c>
      <c r="AZ476" s="34" t="s">
        <v>530</v>
      </c>
      <c r="BA476" s="212"/>
      <c r="BB476" s="212"/>
      <c r="BC476" s="212"/>
      <c r="BD476" s="34"/>
      <c r="BE476" s="34"/>
      <c r="BF476" s="20"/>
      <c r="BG476" s="20"/>
      <c r="BH476" s="20"/>
      <c r="BI476" s="20"/>
      <c r="BJ476" s="20"/>
    </row>
    <row r="477" spans="2:62" ht="24" customHeight="1">
      <c r="B477" s="5"/>
      <c r="C477" s="6"/>
      <c r="D477" s="17"/>
      <c r="E477" s="2"/>
      <c r="F477" s="34" t="s">
        <v>1320</v>
      </c>
      <c r="G477" s="34" t="s">
        <v>277</v>
      </c>
      <c r="H477" s="2"/>
      <c r="I477" s="2"/>
      <c r="J477" s="2" t="s">
        <v>2419</v>
      </c>
      <c r="K477" s="2" t="s">
        <v>2420</v>
      </c>
      <c r="L477" s="2">
        <v>28</v>
      </c>
      <c r="M477" s="31">
        <v>3210216</v>
      </c>
      <c r="N477" s="31" t="s">
        <v>1207</v>
      </c>
      <c r="O477" s="31" t="s">
        <v>1208</v>
      </c>
      <c r="P477" s="31" t="s">
        <v>1261</v>
      </c>
      <c r="Q477" s="31" t="s">
        <v>1262</v>
      </c>
      <c r="R477" s="2" t="s">
        <v>2407</v>
      </c>
      <c r="S477" s="31" t="s">
        <v>2408</v>
      </c>
      <c r="T477" s="2">
        <v>15</v>
      </c>
      <c r="U477" s="31" t="s">
        <v>1204</v>
      </c>
      <c r="V477" s="31" t="s">
        <v>1205</v>
      </c>
      <c r="W477" s="2">
        <v>100</v>
      </c>
      <c r="X477" s="31" t="s">
        <v>2281</v>
      </c>
      <c r="Y477" s="34" t="s">
        <v>14</v>
      </c>
      <c r="Z477" s="34" t="s">
        <v>252</v>
      </c>
      <c r="AA477" s="34" t="s">
        <v>274</v>
      </c>
      <c r="AB477" s="34" t="s">
        <v>89</v>
      </c>
      <c r="AC477" s="2">
        <v>168</v>
      </c>
      <c r="AD477" s="31" t="s">
        <v>1482</v>
      </c>
      <c r="AE477" s="31">
        <v>10</v>
      </c>
      <c r="AF477" s="2"/>
      <c r="AG477" s="26"/>
      <c r="AH477" s="54">
        <v>19761231</v>
      </c>
      <c r="AI477" s="54">
        <v>19761231</v>
      </c>
      <c r="AJ477" s="72" t="s">
        <v>1425</v>
      </c>
      <c r="AK477" s="20"/>
      <c r="AL477" s="160">
        <v>26</v>
      </c>
      <c r="AM477" s="90" t="s">
        <v>2376</v>
      </c>
      <c r="AN477" s="90">
        <v>1</v>
      </c>
      <c r="AO477" s="95">
        <v>1679000</v>
      </c>
      <c r="AP477" s="37">
        <v>1</v>
      </c>
      <c r="AQ477" s="90" t="s">
        <v>1497</v>
      </c>
      <c r="AR477" s="126">
        <v>1679000</v>
      </c>
      <c r="AS477" s="37"/>
      <c r="AT477" s="90">
        <v>1679000</v>
      </c>
      <c r="AU477" s="90">
        <v>1679000</v>
      </c>
      <c r="AV477" s="34" t="s">
        <v>265</v>
      </c>
      <c r="AW477" s="34" t="s">
        <v>20</v>
      </c>
      <c r="AX477" s="34" t="s">
        <v>1126</v>
      </c>
      <c r="AY477" s="34" t="s">
        <v>499</v>
      </c>
      <c r="AZ477" s="34" t="s">
        <v>530</v>
      </c>
      <c r="BA477" s="212"/>
      <c r="BB477" s="212"/>
      <c r="BC477" s="212"/>
      <c r="BD477" s="34"/>
      <c r="BE477" s="34"/>
      <c r="BF477" s="20"/>
      <c r="BG477" s="20"/>
      <c r="BH477" s="20"/>
      <c r="BI477" s="20"/>
      <c r="BJ477" s="20"/>
    </row>
    <row r="478" spans="2:62" ht="24" customHeight="1">
      <c r="B478" s="5"/>
      <c r="C478" s="6"/>
      <c r="D478" s="17"/>
      <c r="E478" s="2"/>
      <c r="F478" s="34" t="s">
        <v>1320</v>
      </c>
      <c r="G478" s="34" t="s">
        <v>277</v>
      </c>
      <c r="H478" s="2"/>
      <c r="I478" s="2"/>
      <c r="J478" s="2" t="s">
        <v>2732</v>
      </c>
      <c r="K478" s="2" t="s">
        <v>2304</v>
      </c>
      <c r="L478" s="2">
        <v>28</v>
      </c>
      <c r="M478" s="31">
        <v>3210216</v>
      </c>
      <c r="N478" s="31" t="s">
        <v>1207</v>
      </c>
      <c r="O478" s="31" t="s">
        <v>1208</v>
      </c>
      <c r="P478" s="31" t="s">
        <v>1261</v>
      </c>
      <c r="Q478" s="31" t="s">
        <v>1262</v>
      </c>
      <c r="R478" s="2" t="s">
        <v>2407</v>
      </c>
      <c r="S478" s="31" t="s">
        <v>2408</v>
      </c>
      <c r="T478" s="2">
        <v>15</v>
      </c>
      <c r="U478" s="31" t="s">
        <v>1204</v>
      </c>
      <c r="V478" s="31" t="s">
        <v>1205</v>
      </c>
      <c r="W478" s="2">
        <v>100</v>
      </c>
      <c r="X478" s="31" t="s">
        <v>2281</v>
      </c>
      <c r="Y478" s="34" t="s">
        <v>14</v>
      </c>
      <c r="Z478" s="34" t="s">
        <v>252</v>
      </c>
      <c r="AA478" s="34" t="s">
        <v>274</v>
      </c>
      <c r="AB478" s="34" t="s">
        <v>89</v>
      </c>
      <c r="AC478" s="2">
        <v>168</v>
      </c>
      <c r="AD478" s="31" t="s">
        <v>1482</v>
      </c>
      <c r="AE478" s="31">
        <v>10</v>
      </c>
      <c r="AF478" s="2"/>
      <c r="AG478" s="26"/>
      <c r="AH478" s="54">
        <v>19761231</v>
      </c>
      <c r="AI478" s="54">
        <v>19761231</v>
      </c>
      <c r="AJ478" s="72" t="s">
        <v>1425</v>
      </c>
      <c r="AK478" s="20" t="s">
        <v>1414</v>
      </c>
      <c r="AL478" s="160"/>
      <c r="AM478" s="90" t="s">
        <v>1414</v>
      </c>
      <c r="AN478" s="90" t="s">
        <v>1414</v>
      </c>
      <c r="AO478" s="95" t="s">
        <v>1414</v>
      </c>
      <c r="AP478" s="37">
        <v>1</v>
      </c>
      <c r="AQ478" s="90" t="s">
        <v>1414</v>
      </c>
      <c r="AR478" s="126" t="s">
        <v>1414</v>
      </c>
      <c r="AS478" s="37"/>
      <c r="AT478" s="90">
        <v>0</v>
      </c>
      <c r="AU478" s="90">
        <v>0</v>
      </c>
      <c r="AV478" s="34" t="s">
        <v>265</v>
      </c>
      <c r="AW478" s="34" t="s">
        <v>20</v>
      </c>
      <c r="AX478" s="34" t="s">
        <v>1126</v>
      </c>
      <c r="AY478" s="34" t="s">
        <v>499</v>
      </c>
      <c r="AZ478" s="34" t="s">
        <v>530</v>
      </c>
      <c r="BA478" s="212"/>
      <c r="BB478" s="212"/>
      <c r="BC478" s="212"/>
      <c r="BD478" s="34"/>
      <c r="BE478" s="34"/>
      <c r="BF478" s="20"/>
      <c r="BG478" s="20"/>
      <c r="BH478" s="20"/>
      <c r="BI478" s="20"/>
      <c r="BJ478" s="20"/>
    </row>
    <row r="479" spans="2:62" ht="24" customHeight="1">
      <c r="B479" s="5"/>
      <c r="C479" s="6"/>
      <c r="D479" s="17"/>
      <c r="E479" s="2"/>
      <c r="F479" s="34" t="s">
        <v>1320</v>
      </c>
      <c r="G479" s="34" t="s">
        <v>277</v>
      </c>
      <c r="H479" s="2"/>
      <c r="I479" s="2"/>
      <c r="J479" s="2" t="s">
        <v>2308</v>
      </c>
      <c r="K479" s="2" t="s">
        <v>2309</v>
      </c>
      <c r="L479" s="2">
        <v>28</v>
      </c>
      <c r="M479" s="31">
        <v>3210216</v>
      </c>
      <c r="N479" s="31" t="s">
        <v>1207</v>
      </c>
      <c r="O479" s="31" t="s">
        <v>1208</v>
      </c>
      <c r="P479" s="31" t="s">
        <v>1261</v>
      </c>
      <c r="Q479" s="31" t="s">
        <v>1262</v>
      </c>
      <c r="R479" s="2" t="s">
        <v>2407</v>
      </c>
      <c r="S479" s="31" t="s">
        <v>2408</v>
      </c>
      <c r="T479" s="2">
        <v>15</v>
      </c>
      <c r="U479" s="31" t="s">
        <v>1204</v>
      </c>
      <c r="V479" s="31" t="s">
        <v>1205</v>
      </c>
      <c r="W479" s="2">
        <v>100</v>
      </c>
      <c r="X479" s="31" t="s">
        <v>2281</v>
      </c>
      <c r="Y479" s="34" t="s">
        <v>14</v>
      </c>
      <c r="Z479" s="34" t="s">
        <v>252</v>
      </c>
      <c r="AA479" s="34" t="s">
        <v>274</v>
      </c>
      <c r="AB479" s="34" t="s">
        <v>89</v>
      </c>
      <c r="AC479" s="2">
        <v>184</v>
      </c>
      <c r="AD479" s="31" t="s">
        <v>2310</v>
      </c>
      <c r="AE479" s="31">
        <v>30</v>
      </c>
      <c r="AF479" s="2"/>
      <c r="AG479" s="26"/>
      <c r="AH479" s="54">
        <v>19761231</v>
      </c>
      <c r="AI479" s="54">
        <v>19761231</v>
      </c>
      <c r="AJ479" s="72" t="s">
        <v>1425</v>
      </c>
      <c r="AK479" s="20" t="s">
        <v>1414</v>
      </c>
      <c r="AL479" s="160"/>
      <c r="AM479" s="90" t="s">
        <v>1414</v>
      </c>
      <c r="AN479" s="90" t="s">
        <v>1414</v>
      </c>
      <c r="AO479" s="95" t="s">
        <v>1414</v>
      </c>
      <c r="AP479" s="37">
        <v>1</v>
      </c>
      <c r="AQ479" s="90" t="s">
        <v>1414</v>
      </c>
      <c r="AR479" s="126" t="s">
        <v>1414</v>
      </c>
      <c r="AS479" s="37"/>
      <c r="AT479" s="90">
        <v>0</v>
      </c>
      <c r="AU479" s="90">
        <v>0</v>
      </c>
      <c r="AV479" s="34" t="s">
        <v>265</v>
      </c>
      <c r="AW479" s="34" t="s">
        <v>20</v>
      </c>
      <c r="AX479" s="34" t="s">
        <v>1126</v>
      </c>
      <c r="AY479" s="34" t="s">
        <v>499</v>
      </c>
      <c r="AZ479" s="34" t="s">
        <v>530</v>
      </c>
      <c r="BA479" s="212"/>
      <c r="BB479" s="212"/>
      <c r="BC479" s="212"/>
      <c r="BD479" s="34"/>
      <c r="BE479" s="34"/>
      <c r="BF479" s="20"/>
      <c r="BG479" s="20"/>
      <c r="BH479" s="20"/>
      <c r="BI479" s="20"/>
      <c r="BJ479" s="20"/>
    </row>
    <row r="480" spans="2:62" ht="24" customHeight="1">
      <c r="B480" s="5"/>
      <c r="C480" s="6"/>
      <c r="D480" s="17"/>
      <c r="E480" s="2"/>
      <c r="F480" s="34" t="s">
        <v>1320</v>
      </c>
      <c r="G480" s="34" t="s">
        <v>277</v>
      </c>
      <c r="H480" s="2"/>
      <c r="I480" s="2"/>
      <c r="J480" s="2" t="s">
        <v>2311</v>
      </c>
      <c r="K480" s="2" t="s">
        <v>2312</v>
      </c>
      <c r="L480" s="2">
        <v>28</v>
      </c>
      <c r="M480" s="31">
        <v>3210216</v>
      </c>
      <c r="N480" s="31" t="s">
        <v>1207</v>
      </c>
      <c r="O480" s="31" t="s">
        <v>1208</v>
      </c>
      <c r="P480" s="31" t="s">
        <v>1261</v>
      </c>
      <c r="Q480" s="31" t="s">
        <v>1262</v>
      </c>
      <c r="R480" s="2" t="s">
        <v>2407</v>
      </c>
      <c r="S480" s="31" t="s">
        <v>2408</v>
      </c>
      <c r="T480" s="2">
        <v>15</v>
      </c>
      <c r="U480" s="31" t="s">
        <v>1204</v>
      </c>
      <c r="V480" s="31" t="s">
        <v>1205</v>
      </c>
      <c r="W480" s="2">
        <v>100</v>
      </c>
      <c r="X480" s="31" t="s">
        <v>2281</v>
      </c>
      <c r="Y480" s="34" t="s">
        <v>14</v>
      </c>
      <c r="Z480" s="34" t="s">
        <v>252</v>
      </c>
      <c r="AA480" s="34" t="s">
        <v>274</v>
      </c>
      <c r="AB480" s="34" t="s">
        <v>89</v>
      </c>
      <c r="AC480" s="2">
        <v>184</v>
      </c>
      <c r="AD480" s="31" t="s">
        <v>2310</v>
      </c>
      <c r="AE480" s="31">
        <v>30</v>
      </c>
      <c r="AF480" s="2"/>
      <c r="AG480" s="26"/>
      <c r="AH480" s="54">
        <v>19761231</v>
      </c>
      <c r="AI480" s="54">
        <v>19761231</v>
      </c>
      <c r="AJ480" s="72" t="s">
        <v>1425</v>
      </c>
      <c r="AK480" s="20" t="s">
        <v>1414</v>
      </c>
      <c r="AL480" s="160"/>
      <c r="AM480" s="90" t="s">
        <v>1414</v>
      </c>
      <c r="AN480" s="90" t="s">
        <v>1414</v>
      </c>
      <c r="AO480" s="95" t="s">
        <v>1414</v>
      </c>
      <c r="AP480" s="37">
        <v>1</v>
      </c>
      <c r="AQ480" s="90" t="s">
        <v>1414</v>
      </c>
      <c r="AR480" s="126" t="s">
        <v>1414</v>
      </c>
      <c r="AS480" s="37"/>
      <c r="AT480" s="90">
        <v>0</v>
      </c>
      <c r="AU480" s="90">
        <v>0</v>
      </c>
      <c r="AV480" s="34" t="s">
        <v>265</v>
      </c>
      <c r="AW480" s="34" t="s">
        <v>20</v>
      </c>
      <c r="AX480" s="34" t="s">
        <v>1126</v>
      </c>
      <c r="AY480" s="34" t="s">
        <v>499</v>
      </c>
      <c r="AZ480" s="34" t="s">
        <v>530</v>
      </c>
      <c r="BA480" s="212"/>
      <c r="BB480" s="212"/>
      <c r="BC480" s="212"/>
      <c r="BD480" s="34"/>
      <c r="BE480" s="34"/>
      <c r="BF480" s="20"/>
      <c r="BG480" s="20"/>
      <c r="BH480" s="20"/>
      <c r="BI480" s="20"/>
      <c r="BJ480" s="20"/>
    </row>
    <row r="481" spans="2:62" ht="24" customHeight="1">
      <c r="B481" s="5"/>
      <c r="C481" s="6"/>
      <c r="D481" s="17"/>
      <c r="E481" s="2"/>
      <c r="F481" s="34" t="s">
        <v>1320</v>
      </c>
      <c r="G481" s="34" t="s">
        <v>277</v>
      </c>
      <c r="H481" s="2"/>
      <c r="I481" s="2"/>
      <c r="J481" s="2" t="s">
        <v>2315</v>
      </c>
      <c r="K481" s="2" t="s">
        <v>2316</v>
      </c>
      <c r="L481" s="2">
        <v>28</v>
      </c>
      <c r="M481" s="31">
        <v>3210216</v>
      </c>
      <c r="N481" s="31" t="s">
        <v>1207</v>
      </c>
      <c r="O481" s="31" t="s">
        <v>1208</v>
      </c>
      <c r="P481" s="31" t="s">
        <v>1261</v>
      </c>
      <c r="Q481" s="31" t="s">
        <v>1262</v>
      </c>
      <c r="R481" s="2" t="s">
        <v>2407</v>
      </c>
      <c r="S481" s="31" t="s">
        <v>2408</v>
      </c>
      <c r="T481" s="2">
        <v>15</v>
      </c>
      <c r="U481" s="31" t="s">
        <v>1204</v>
      </c>
      <c r="V481" s="31" t="s">
        <v>1205</v>
      </c>
      <c r="W481" s="2">
        <v>100</v>
      </c>
      <c r="X481" s="31" t="s">
        <v>2281</v>
      </c>
      <c r="Y481" s="34" t="s">
        <v>14</v>
      </c>
      <c r="Z481" s="34" t="s">
        <v>252</v>
      </c>
      <c r="AA481" s="34" t="s">
        <v>274</v>
      </c>
      <c r="AB481" s="34" t="s">
        <v>89</v>
      </c>
      <c r="AC481" s="2">
        <v>184</v>
      </c>
      <c r="AD481" s="31" t="s">
        <v>2310</v>
      </c>
      <c r="AE481" s="31">
        <v>30</v>
      </c>
      <c r="AF481" s="2"/>
      <c r="AG481" s="26"/>
      <c r="AH481" s="54">
        <v>19761231</v>
      </c>
      <c r="AI481" s="54">
        <v>19761231</v>
      </c>
      <c r="AJ481" s="72" t="s">
        <v>1425</v>
      </c>
      <c r="AK481" s="20"/>
      <c r="AL481" s="160">
        <v>32</v>
      </c>
      <c r="AM481" s="90" t="s">
        <v>2318</v>
      </c>
      <c r="AN481" s="90">
        <v>1</v>
      </c>
      <c r="AO481" s="95">
        <v>1247000</v>
      </c>
      <c r="AP481" s="37">
        <v>1</v>
      </c>
      <c r="AQ481" s="90" t="s">
        <v>1497</v>
      </c>
      <c r="AR481" s="126">
        <v>1247000</v>
      </c>
      <c r="AS481" s="37"/>
      <c r="AT481" s="90">
        <v>1247000</v>
      </c>
      <c r="AU481" s="90">
        <v>1247000</v>
      </c>
      <c r="AV481" s="34" t="s">
        <v>265</v>
      </c>
      <c r="AW481" s="34" t="s">
        <v>20</v>
      </c>
      <c r="AX481" s="34" t="s">
        <v>1126</v>
      </c>
      <c r="AY481" s="34" t="s">
        <v>499</v>
      </c>
      <c r="AZ481" s="34" t="s">
        <v>530</v>
      </c>
      <c r="BA481" s="212"/>
      <c r="BB481" s="212"/>
      <c r="BC481" s="212"/>
      <c r="BD481" s="34"/>
      <c r="BE481" s="34"/>
      <c r="BF481" s="20"/>
      <c r="BG481" s="20"/>
      <c r="BH481" s="20"/>
      <c r="BI481" s="20"/>
      <c r="BJ481" s="20"/>
    </row>
    <row r="482" spans="2:62" ht="24" customHeight="1">
      <c r="B482" s="5"/>
      <c r="C482" s="6"/>
      <c r="D482" s="17"/>
      <c r="E482" s="2"/>
      <c r="F482" s="34" t="s">
        <v>1320</v>
      </c>
      <c r="G482" s="34" t="s">
        <v>277</v>
      </c>
      <c r="H482" s="2"/>
      <c r="I482" s="2"/>
      <c r="J482" s="2" t="s">
        <v>2319</v>
      </c>
      <c r="K482" s="2" t="s">
        <v>2320</v>
      </c>
      <c r="L482" s="2">
        <v>28</v>
      </c>
      <c r="M482" s="31">
        <v>3210216</v>
      </c>
      <c r="N482" s="31" t="s">
        <v>1207</v>
      </c>
      <c r="O482" s="31" t="s">
        <v>1208</v>
      </c>
      <c r="P482" s="31" t="s">
        <v>1261</v>
      </c>
      <c r="Q482" s="31" t="s">
        <v>1262</v>
      </c>
      <c r="R482" s="2" t="s">
        <v>2407</v>
      </c>
      <c r="S482" s="31" t="s">
        <v>2408</v>
      </c>
      <c r="T482" s="2">
        <v>15</v>
      </c>
      <c r="U482" s="31" t="s">
        <v>1204</v>
      </c>
      <c r="V482" s="31" t="s">
        <v>1205</v>
      </c>
      <c r="W482" s="2">
        <v>100</v>
      </c>
      <c r="X482" s="31" t="s">
        <v>2281</v>
      </c>
      <c r="Y482" s="34" t="s">
        <v>14</v>
      </c>
      <c r="Z482" s="34" t="s">
        <v>252</v>
      </c>
      <c r="AA482" s="34" t="s">
        <v>274</v>
      </c>
      <c r="AB482" s="34" t="s">
        <v>89</v>
      </c>
      <c r="AC482" s="2">
        <v>90</v>
      </c>
      <c r="AD482" s="31" t="s">
        <v>2321</v>
      </c>
      <c r="AE482" s="31">
        <v>18</v>
      </c>
      <c r="AF482" s="2"/>
      <c r="AG482" s="26"/>
      <c r="AH482" s="54">
        <v>19761231</v>
      </c>
      <c r="AI482" s="54">
        <v>19761231</v>
      </c>
      <c r="AJ482" s="72" t="s">
        <v>1425</v>
      </c>
      <c r="AK482" s="20"/>
      <c r="AL482" s="160">
        <v>30</v>
      </c>
      <c r="AM482" s="90" t="s">
        <v>2318</v>
      </c>
      <c r="AN482" s="90">
        <v>1</v>
      </c>
      <c r="AO482" s="95">
        <v>4000000</v>
      </c>
      <c r="AP482" s="37">
        <v>1</v>
      </c>
      <c r="AQ482" s="90" t="s">
        <v>1497</v>
      </c>
      <c r="AR482" s="126">
        <v>4000000</v>
      </c>
      <c r="AS482" s="37"/>
      <c r="AT482" s="90">
        <v>4000000</v>
      </c>
      <c r="AU482" s="90">
        <v>4000000</v>
      </c>
      <c r="AV482" s="34" t="s">
        <v>265</v>
      </c>
      <c r="AW482" s="34" t="s">
        <v>20</v>
      </c>
      <c r="AX482" s="34" t="s">
        <v>1126</v>
      </c>
      <c r="AY482" s="34" t="s">
        <v>499</v>
      </c>
      <c r="AZ482" s="34" t="s">
        <v>530</v>
      </c>
      <c r="BA482" s="212"/>
      <c r="BB482" s="212"/>
      <c r="BC482" s="212"/>
      <c r="BD482" s="34"/>
      <c r="BE482" s="34"/>
      <c r="BF482" s="20"/>
      <c r="BG482" s="20"/>
      <c r="BH482" s="20"/>
      <c r="BI482" s="20"/>
      <c r="BJ482" s="20"/>
    </row>
    <row r="483" spans="2:62" ht="24" customHeight="1">
      <c r="B483" s="5"/>
      <c r="C483" s="6"/>
      <c r="D483" s="17"/>
      <c r="E483" s="2"/>
      <c r="F483" s="34" t="s">
        <v>1320</v>
      </c>
      <c r="G483" s="34" t="s">
        <v>277</v>
      </c>
      <c r="H483" s="2"/>
      <c r="I483" s="2"/>
      <c r="J483" s="2" t="s">
        <v>2733</v>
      </c>
      <c r="K483" s="2" t="s">
        <v>2325</v>
      </c>
      <c r="L483" s="2">
        <v>28</v>
      </c>
      <c r="M483" s="31">
        <v>3210216</v>
      </c>
      <c r="N483" s="31" t="s">
        <v>1207</v>
      </c>
      <c r="O483" s="31" t="s">
        <v>1208</v>
      </c>
      <c r="P483" s="31" t="s">
        <v>1261</v>
      </c>
      <c r="Q483" s="31" t="s">
        <v>1262</v>
      </c>
      <c r="R483" s="2" t="s">
        <v>2407</v>
      </c>
      <c r="S483" s="31" t="s">
        <v>2408</v>
      </c>
      <c r="T483" s="2">
        <v>15</v>
      </c>
      <c r="U483" s="31" t="s">
        <v>1204</v>
      </c>
      <c r="V483" s="31" t="s">
        <v>1205</v>
      </c>
      <c r="W483" s="2">
        <v>100</v>
      </c>
      <c r="X483" s="31" t="s">
        <v>2281</v>
      </c>
      <c r="Y483" s="34" t="s">
        <v>14</v>
      </c>
      <c r="Z483" s="34" t="s">
        <v>252</v>
      </c>
      <c r="AA483" s="34" t="s">
        <v>274</v>
      </c>
      <c r="AB483" s="34" t="s">
        <v>89</v>
      </c>
      <c r="AC483" s="2">
        <v>76</v>
      </c>
      <c r="AD483" s="31" t="s">
        <v>2326</v>
      </c>
      <c r="AE483" s="31">
        <v>6</v>
      </c>
      <c r="AF483" s="2"/>
      <c r="AG483" s="26"/>
      <c r="AH483" s="54">
        <v>19761231</v>
      </c>
      <c r="AI483" s="54">
        <v>19761231</v>
      </c>
      <c r="AJ483" s="72" t="s">
        <v>1425</v>
      </c>
      <c r="AK483" s="20"/>
      <c r="AL483" s="160">
        <v>31</v>
      </c>
      <c r="AM483" s="90" t="s">
        <v>2318</v>
      </c>
      <c r="AN483" s="90">
        <v>1</v>
      </c>
      <c r="AO483" s="95">
        <v>5000000</v>
      </c>
      <c r="AP483" s="37">
        <v>1</v>
      </c>
      <c r="AQ483" s="90" t="s">
        <v>1497</v>
      </c>
      <c r="AR483" s="126">
        <v>5000000</v>
      </c>
      <c r="AS483" s="37"/>
      <c r="AT483" s="90">
        <v>5000000</v>
      </c>
      <c r="AU483" s="90">
        <v>5000000</v>
      </c>
      <c r="AV483" s="34" t="s">
        <v>265</v>
      </c>
      <c r="AW483" s="34" t="s">
        <v>20</v>
      </c>
      <c r="AX483" s="34" t="s">
        <v>1126</v>
      </c>
      <c r="AY483" s="34" t="s">
        <v>499</v>
      </c>
      <c r="AZ483" s="34" t="s">
        <v>530</v>
      </c>
      <c r="BA483" s="212"/>
      <c r="BB483" s="212"/>
      <c r="BC483" s="212"/>
      <c r="BD483" s="34"/>
      <c r="BE483" s="34"/>
      <c r="BF483" s="20"/>
      <c r="BG483" s="20"/>
      <c r="BH483" s="20"/>
      <c r="BI483" s="20"/>
      <c r="BJ483" s="20"/>
    </row>
    <row r="484" spans="2:62" ht="24" customHeight="1">
      <c r="B484" s="5"/>
      <c r="C484" s="6"/>
      <c r="D484" s="17"/>
      <c r="E484" s="2"/>
      <c r="F484" s="34" t="s">
        <v>1320</v>
      </c>
      <c r="G484" s="34" t="s">
        <v>277</v>
      </c>
      <c r="H484" s="2"/>
      <c r="I484" s="2"/>
      <c r="J484" s="2" t="s">
        <v>2327</v>
      </c>
      <c r="K484" s="2" t="s">
        <v>2328</v>
      </c>
      <c r="L484" s="2">
        <v>28</v>
      </c>
      <c r="M484" s="31">
        <v>3210216</v>
      </c>
      <c r="N484" s="31" t="s">
        <v>1207</v>
      </c>
      <c r="O484" s="31" t="s">
        <v>1208</v>
      </c>
      <c r="P484" s="31" t="s">
        <v>1261</v>
      </c>
      <c r="Q484" s="31" t="s">
        <v>1262</v>
      </c>
      <c r="R484" s="2" t="s">
        <v>2407</v>
      </c>
      <c r="S484" s="31" t="s">
        <v>2408</v>
      </c>
      <c r="T484" s="2">
        <v>15</v>
      </c>
      <c r="U484" s="31" t="s">
        <v>1204</v>
      </c>
      <c r="V484" s="31" t="s">
        <v>1205</v>
      </c>
      <c r="W484" s="2">
        <v>100</v>
      </c>
      <c r="X484" s="31" t="s">
        <v>2281</v>
      </c>
      <c r="Y484" s="34" t="s">
        <v>14</v>
      </c>
      <c r="Z484" s="34" t="s">
        <v>252</v>
      </c>
      <c r="AA484" s="34" t="s">
        <v>274</v>
      </c>
      <c r="AB484" s="34" t="s">
        <v>89</v>
      </c>
      <c r="AC484" s="2">
        <v>191</v>
      </c>
      <c r="AD484" s="31" t="s">
        <v>1532</v>
      </c>
      <c r="AE484" s="31">
        <v>30</v>
      </c>
      <c r="AF484" s="2"/>
      <c r="AG484" s="26"/>
      <c r="AH484" s="54">
        <v>19761231</v>
      </c>
      <c r="AI484" s="54">
        <v>19761231</v>
      </c>
      <c r="AJ484" s="72" t="s">
        <v>1425</v>
      </c>
      <c r="AK484" s="20"/>
      <c r="AL484" s="160"/>
      <c r="AM484" s="90" t="s">
        <v>1414</v>
      </c>
      <c r="AN484" s="90" t="s">
        <v>1414</v>
      </c>
      <c r="AO484" s="95" t="s">
        <v>1414</v>
      </c>
      <c r="AP484" s="37">
        <v>1</v>
      </c>
      <c r="AQ484" s="90" t="s">
        <v>1414</v>
      </c>
      <c r="AR484" s="126" t="s">
        <v>1414</v>
      </c>
      <c r="AS484" s="37"/>
      <c r="AT484" s="90">
        <v>0</v>
      </c>
      <c r="AU484" s="90">
        <v>0</v>
      </c>
      <c r="AV484" s="34" t="s">
        <v>265</v>
      </c>
      <c r="AW484" s="34" t="s">
        <v>20</v>
      </c>
      <c r="AX484" s="34" t="s">
        <v>1126</v>
      </c>
      <c r="AY484" s="34" t="s">
        <v>499</v>
      </c>
      <c r="AZ484" s="34" t="s">
        <v>530</v>
      </c>
      <c r="BA484" s="212"/>
      <c r="BB484" s="212"/>
      <c r="BC484" s="212"/>
      <c r="BD484" s="34"/>
      <c r="BE484" s="34"/>
      <c r="BF484" s="20"/>
      <c r="BG484" s="20"/>
      <c r="BH484" s="20"/>
      <c r="BI484" s="20"/>
      <c r="BJ484" s="20"/>
    </row>
    <row r="485" spans="2:62" ht="24" customHeight="1">
      <c r="B485" s="5"/>
      <c r="C485" s="6"/>
      <c r="D485" s="17"/>
      <c r="E485" s="2"/>
      <c r="F485" s="34" t="s">
        <v>1320</v>
      </c>
      <c r="G485" s="34" t="s">
        <v>277</v>
      </c>
      <c r="H485" s="2"/>
      <c r="I485" s="2"/>
      <c r="J485" s="2" t="s">
        <v>2329</v>
      </c>
      <c r="K485" s="2" t="s">
        <v>2330</v>
      </c>
      <c r="L485" s="2">
        <v>28</v>
      </c>
      <c r="M485" s="31">
        <v>3210216</v>
      </c>
      <c r="N485" s="31" t="s">
        <v>1207</v>
      </c>
      <c r="O485" s="31" t="s">
        <v>1208</v>
      </c>
      <c r="P485" s="31" t="s">
        <v>1261</v>
      </c>
      <c r="Q485" s="31" t="s">
        <v>1262</v>
      </c>
      <c r="R485" s="2" t="s">
        <v>2407</v>
      </c>
      <c r="S485" s="31" t="s">
        <v>2408</v>
      </c>
      <c r="T485" s="2">
        <v>15</v>
      </c>
      <c r="U485" s="31" t="s">
        <v>1204</v>
      </c>
      <c r="V485" s="31" t="s">
        <v>1205</v>
      </c>
      <c r="W485" s="2">
        <v>100</v>
      </c>
      <c r="X485" s="31" t="s">
        <v>2281</v>
      </c>
      <c r="Y485" s="34" t="s">
        <v>14</v>
      </c>
      <c r="Z485" s="34" t="s">
        <v>252</v>
      </c>
      <c r="AA485" s="34" t="s">
        <v>274</v>
      </c>
      <c r="AB485" s="34" t="s">
        <v>89</v>
      </c>
      <c r="AC485" s="2">
        <v>192</v>
      </c>
      <c r="AD485" s="31" t="s">
        <v>2331</v>
      </c>
      <c r="AE485" s="31">
        <v>15</v>
      </c>
      <c r="AF485" s="2"/>
      <c r="AG485" s="26"/>
      <c r="AH485" s="54">
        <v>19761231</v>
      </c>
      <c r="AI485" s="54">
        <v>19761231</v>
      </c>
      <c r="AJ485" s="72" t="s">
        <v>1425</v>
      </c>
      <c r="AK485" s="20"/>
      <c r="AL485" s="160"/>
      <c r="AM485" s="90" t="s">
        <v>1414</v>
      </c>
      <c r="AN485" s="90" t="s">
        <v>1414</v>
      </c>
      <c r="AO485" s="95" t="s">
        <v>1414</v>
      </c>
      <c r="AP485" s="37">
        <v>1</v>
      </c>
      <c r="AQ485" s="90" t="s">
        <v>1414</v>
      </c>
      <c r="AR485" s="126" t="s">
        <v>1414</v>
      </c>
      <c r="AS485" s="37"/>
      <c r="AT485" s="90">
        <v>0</v>
      </c>
      <c r="AU485" s="90">
        <v>0</v>
      </c>
      <c r="AV485" s="34" t="s">
        <v>265</v>
      </c>
      <c r="AW485" s="34" t="s">
        <v>20</v>
      </c>
      <c r="AX485" s="34" t="s">
        <v>1126</v>
      </c>
      <c r="AY485" s="34" t="s">
        <v>499</v>
      </c>
      <c r="AZ485" s="34" t="s">
        <v>530</v>
      </c>
      <c r="BA485" s="212"/>
      <c r="BB485" s="212"/>
      <c r="BC485" s="212"/>
      <c r="BD485" s="34"/>
      <c r="BE485" s="34"/>
      <c r="BF485" s="20"/>
      <c r="BG485" s="20"/>
      <c r="BH485" s="20"/>
      <c r="BI485" s="20"/>
      <c r="BJ485" s="20"/>
    </row>
    <row r="486" spans="2:62" ht="24" customHeight="1">
      <c r="B486" s="5"/>
      <c r="C486" s="6"/>
      <c r="D486" s="17"/>
      <c r="E486" s="2"/>
      <c r="F486" s="34" t="s">
        <v>1320</v>
      </c>
      <c r="G486" s="34" t="s">
        <v>277</v>
      </c>
      <c r="H486" s="2"/>
      <c r="I486" s="2"/>
      <c r="J486" s="2" t="s">
        <v>2332</v>
      </c>
      <c r="K486" s="2" t="s">
        <v>2333</v>
      </c>
      <c r="L486" s="2">
        <v>28</v>
      </c>
      <c r="M486" s="31">
        <v>3210216</v>
      </c>
      <c r="N486" s="31" t="s">
        <v>1207</v>
      </c>
      <c r="O486" s="31" t="s">
        <v>1208</v>
      </c>
      <c r="P486" s="31" t="s">
        <v>1261</v>
      </c>
      <c r="Q486" s="31" t="s">
        <v>1262</v>
      </c>
      <c r="R486" s="2" t="s">
        <v>2407</v>
      </c>
      <c r="S486" s="31" t="s">
        <v>2408</v>
      </c>
      <c r="T486" s="2">
        <v>15</v>
      </c>
      <c r="U486" s="31" t="s">
        <v>1204</v>
      </c>
      <c r="V486" s="31" t="s">
        <v>1205</v>
      </c>
      <c r="W486" s="2">
        <v>100</v>
      </c>
      <c r="X486" s="31" t="s">
        <v>2281</v>
      </c>
      <c r="Y486" s="34" t="s">
        <v>14</v>
      </c>
      <c r="Z486" s="34" t="s">
        <v>252</v>
      </c>
      <c r="AA486" s="34" t="s">
        <v>274</v>
      </c>
      <c r="AB486" s="34" t="s">
        <v>89</v>
      </c>
      <c r="AC486" s="2">
        <v>234</v>
      </c>
      <c r="AD486" s="31" t="s">
        <v>2334</v>
      </c>
      <c r="AE486" s="31">
        <v>50</v>
      </c>
      <c r="AF486" s="2"/>
      <c r="AG486" s="26"/>
      <c r="AH486" s="54">
        <v>19761231</v>
      </c>
      <c r="AI486" s="54">
        <v>19761231</v>
      </c>
      <c r="AJ486" s="72" t="s">
        <v>1425</v>
      </c>
      <c r="AK486" s="20"/>
      <c r="AL486" s="160">
        <v>34</v>
      </c>
      <c r="AM486" s="90" t="s">
        <v>2318</v>
      </c>
      <c r="AN486" s="90">
        <v>1</v>
      </c>
      <c r="AO486" s="95">
        <v>230000</v>
      </c>
      <c r="AP486" s="37">
        <v>20</v>
      </c>
      <c r="AQ486" s="90" t="s">
        <v>1480</v>
      </c>
      <c r="AR486" s="126">
        <v>4600000</v>
      </c>
      <c r="AS486" s="37"/>
      <c r="AT486" s="90">
        <v>4600000</v>
      </c>
      <c r="AU486" s="90">
        <v>4600000</v>
      </c>
      <c r="AV486" s="34" t="s">
        <v>265</v>
      </c>
      <c r="AW486" s="34" t="s">
        <v>20</v>
      </c>
      <c r="AX486" s="34" t="s">
        <v>1126</v>
      </c>
      <c r="AY486" s="34" t="s">
        <v>499</v>
      </c>
      <c r="AZ486" s="34" t="s">
        <v>530</v>
      </c>
      <c r="BA486" s="212"/>
      <c r="BB486" s="212"/>
      <c r="BC486" s="212"/>
      <c r="BD486" s="34"/>
      <c r="BE486" s="34"/>
      <c r="BF486" s="20"/>
      <c r="BG486" s="20"/>
      <c r="BH486" s="20"/>
      <c r="BI486" s="20"/>
      <c r="BJ486" s="20"/>
    </row>
    <row r="487" spans="2:62" ht="24" customHeight="1">
      <c r="B487" s="5"/>
      <c r="C487" s="6"/>
      <c r="D487" s="17"/>
      <c r="E487" s="2"/>
      <c r="F487" s="34" t="s">
        <v>1320</v>
      </c>
      <c r="G487" s="34" t="s">
        <v>277</v>
      </c>
      <c r="H487" s="2"/>
      <c r="I487" s="2"/>
      <c r="J487" s="2" t="s">
        <v>2335</v>
      </c>
      <c r="K487" s="2" t="s">
        <v>2336</v>
      </c>
      <c r="L487" s="2">
        <v>28</v>
      </c>
      <c r="M487" s="31">
        <v>3210216</v>
      </c>
      <c r="N487" s="31" t="s">
        <v>1207</v>
      </c>
      <c r="O487" s="31" t="s">
        <v>1208</v>
      </c>
      <c r="P487" s="31" t="s">
        <v>1261</v>
      </c>
      <c r="Q487" s="31" t="s">
        <v>1262</v>
      </c>
      <c r="R487" s="2" t="s">
        <v>2407</v>
      </c>
      <c r="S487" s="31" t="s">
        <v>2408</v>
      </c>
      <c r="T487" s="2">
        <v>15</v>
      </c>
      <c r="U487" s="31" t="s">
        <v>1204</v>
      </c>
      <c r="V487" s="31" t="s">
        <v>1205</v>
      </c>
      <c r="W487" s="2">
        <v>100</v>
      </c>
      <c r="X487" s="31" t="s">
        <v>2281</v>
      </c>
      <c r="Y487" s="34" t="s">
        <v>14</v>
      </c>
      <c r="Z487" s="34" t="s">
        <v>252</v>
      </c>
      <c r="AA487" s="34" t="s">
        <v>274</v>
      </c>
      <c r="AB487" s="34" t="s">
        <v>89</v>
      </c>
      <c r="AC487" s="2">
        <v>234</v>
      </c>
      <c r="AD487" s="31" t="s">
        <v>2334</v>
      </c>
      <c r="AE487" s="31">
        <v>50</v>
      </c>
      <c r="AF487" s="2"/>
      <c r="AG487" s="26"/>
      <c r="AH487" s="54">
        <v>19761231</v>
      </c>
      <c r="AI487" s="54">
        <v>19761231</v>
      </c>
      <c r="AJ487" s="72" t="s">
        <v>1425</v>
      </c>
      <c r="AK487" s="20"/>
      <c r="AL487" s="160">
        <v>34</v>
      </c>
      <c r="AM487" s="90" t="s">
        <v>2318</v>
      </c>
      <c r="AN487" s="90">
        <v>1</v>
      </c>
      <c r="AO487" s="95">
        <v>230000</v>
      </c>
      <c r="AP487" s="37">
        <v>6</v>
      </c>
      <c r="AQ487" s="90" t="s">
        <v>1480</v>
      </c>
      <c r="AR487" s="126">
        <v>1380000</v>
      </c>
      <c r="AS487" s="37"/>
      <c r="AT487" s="90">
        <v>1380000</v>
      </c>
      <c r="AU487" s="90">
        <v>1380000</v>
      </c>
      <c r="AV487" s="34" t="s">
        <v>265</v>
      </c>
      <c r="AW487" s="34" t="s">
        <v>20</v>
      </c>
      <c r="AX487" s="34" t="s">
        <v>1126</v>
      </c>
      <c r="AY487" s="34" t="s">
        <v>499</v>
      </c>
      <c r="AZ487" s="34" t="s">
        <v>530</v>
      </c>
      <c r="BA487" s="212"/>
      <c r="BB487" s="212"/>
      <c r="BC487" s="212"/>
      <c r="BD487" s="34"/>
      <c r="BE487" s="34"/>
      <c r="BF487" s="20"/>
      <c r="BG487" s="20"/>
      <c r="BH487" s="20"/>
      <c r="BI487" s="20"/>
      <c r="BJ487" s="20"/>
    </row>
    <row r="488" spans="2:62" ht="24" customHeight="1">
      <c r="B488" s="5"/>
      <c r="C488" s="6"/>
      <c r="D488" s="17"/>
      <c r="E488" s="2"/>
      <c r="F488" s="34" t="s">
        <v>1320</v>
      </c>
      <c r="G488" s="34" t="s">
        <v>277</v>
      </c>
      <c r="H488" s="2"/>
      <c r="I488" s="2"/>
      <c r="J488" s="2" t="s">
        <v>2735</v>
      </c>
      <c r="K488" s="2" t="s">
        <v>2379</v>
      </c>
      <c r="L488" s="2">
        <v>28</v>
      </c>
      <c r="M488" s="31">
        <v>3210216</v>
      </c>
      <c r="N488" s="31" t="s">
        <v>1207</v>
      </c>
      <c r="O488" s="31" t="s">
        <v>1208</v>
      </c>
      <c r="P488" s="31" t="s">
        <v>1261</v>
      </c>
      <c r="Q488" s="31" t="s">
        <v>1262</v>
      </c>
      <c r="R488" s="2" t="s">
        <v>2407</v>
      </c>
      <c r="S488" s="31" t="s">
        <v>2408</v>
      </c>
      <c r="T488" s="2">
        <v>15</v>
      </c>
      <c r="U488" s="31" t="s">
        <v>1204</v>
      </c>
      <c r="V488" s="31" t="s">
        <v>1205</v>
      </c>
      <c r="W488" s="2">
        <v>100</v>
      </c>
      <c r="X488" s="31" t="s">
        <v>2281</v>
      </c>
      <c r="Y488" s="34" t="s">
        <v>14</v>
      </c>
      <c r="Z488" s="34" t="s">
        <v>252</v>
      </c>
      <c r="AA488" s="34" t="s">
        <v>274</v>
      </c>
      <c r="AB488" s="34" t="s">
        <v>89</v>
      </c>
      <c r="AC488" s="2">
        <v>167</v>
      </c>
      <c r="AD488" s="31" t="s">
        <v>2380</v>
      </c>
      <c r="AE488" s="31">
        <v>30</v>
      </c>
      <c r="AF488" s="2"/>
      <c r="AG488" s="26"/>
      <c r="AH488" s="54">
        <v>19761231</v>
      </c>
      <c r="AI488" s="54">
        <v>19761231</v>
      </c>
      <c r="AJ488" s="72" t="s">
        <v>1425</v>
      </c>
      <c r="AK488" s="20"/>
      <c r="AL488" s="160"/>
      <c r="AM488" s="90" t="s">
        <v>1414</v>
      </c>
      <c r="AN488" s="90" t="s">
        <v>1414</v>
      </c>
      <c r="AO488" s="95" t="s">
        <v>1414</v>
      </c>
      <c r="AP488" s="37">
        <v>1</v>
      </c>
      <c r="AQ488" s="90" t="s">
        <v>1414</v>
      </c>
      <c r="AR488" s="126" t="s">
        <v>1414</v>
      </c>
      <c r="AS488" s="37">
        <v>70000000</v>
      </c>
      <c r="AT488" s="90">
        <v>70000000</v>
      </c>
      <c r="AU488" s="90">
        <v>70000000</v>
      </c>
      <c r="AV488" s="34" t="s">
        <v>265</v>
      </c>
      <c r="AW488" s="34" t="s">
        <v>20</v>
      </c>
      <c r="AX488" s="34" t="s">
        <v>1126</v>
      </c>
      <c r="AY488" s="34" t="s">
        <v>499</v>
      </c>
      <c r="AZ488" s="34" t="s">
        <v>530</v>
      </c>
      <c r="BA488" s="212"/>
      <c r="BB488" s="212"/>
      <c r="BC488" s="212"/>
      <c r="BD488" s="34"/>
      <c r="BE488" s="34"/>
      <c r="BF488" s="20"/>
      <c r="BG488" s="20"/>
      <c r="BH488" s="20"/>
      <c r="BI488" s="20"/>
      <c r="BJ488" s="20"/>
    </row>
    <row r="489" spans="2:62" ht="24" customHeight="1">
      <c r="B489" s="5"/>
      <c r="C489" s="6"/>
      <c r="D489" s="17"/>
      <c r="E489" s="2"/>
      <c r="F489" s="34" t="s">
        <v>1320</v>
      </c>
      <c r="G489" s="34" t="s">
        <v>277</v>
      </c>
      <c r="H489" s="2"/>
      <c r="I489" s="2"/>
      <c r="J489" s="2" t="s">
        <v>2337</v>
      </c>
      <c r="K489" s="2" t="s">
        <v>2338</v>
      </c>
      <c r="L489" s="2">
        <v>28</v>
      </c>
      <c r="M489" s="31">
        <v>3210216</v>
      </c>
      <c r="N489" s="31" t="s">
        <v>1207</v>
      </c>
      <c r="O489" s="31" t="s">
        <v>1208</v>
      </c>
      <c r="P489" s="31" t="s">
        <v>1261</v>
      </c>
      <c r="Q489" s="31" t="s">
        <v>1262</v>
      </c>
      <c r="R489" s="2" t="s">
        <v>2407</v>
      </c>
      <c r="S489" s="31" t="s">
        <v>2408</v>
      </c>
      <c r="T489" s="2">
        <v>15</v>
      </c>
      <c r="U489" s="31" t="s">
        <v>1204</v>
      </c>
      <c r="V489" s="31" t="s">
        <v>1205</v>
      </c>
      <c r="W489" s="2">
        <v>100</v>
      </c>
      <c r="X489" s="31" t="s">
        <v>2281</v>
      </c>
      <c r="Y489" s="34" t="s">
        <v>14</v>
      </c>
      <c r="Z489" s="34" t="s">
        <v>252</v>
      </c>
      <c r="AA489" s="34" t="s">
        <v>274</v>
      </c>
      <c r="AB489" s="34" t="s">
        <v>89</v>
      </c>
      <c r="AC489" s="2">
        <v>83</v>
      </c>
      <c r="AD489" s="31" t="s">
        <v>2339</v>
      </c>
      <c r="AE489" s="31">
        <v>8</v>
      </c>
      <c r="AF489" s="2"/>
      <c r="AG489" s="26"/>
      <c r="AH489" s="54">
        <v>19761231</v>
      </c>
      <c r="AI489" s="54">
        <v>19761231</v>
      </c>
      <c r="AJ489" s="72" t="s">
        <v>1425</v>
      </c>
      <c r="AK489" s="20"/>
      <c r="AL489" s="160"/>
      <c r="AM489" s="90" t="s">
        <v>1414</v>
      </c>
      <c r="AN489" s="90" t="s">
        <v>1414</v>
      </c>
      <c r="AO489" s="95" t="s">
        <v>1414</v>
      </c>
      <c r="AP489" s="37">
        <v>1</v>
      </c>
      <c r="AQ489" s="90" t="s">
        <v>1414</v>
      </c>
      <c r="AR489" s="126" t="s">
        <v>1414</v>
      </c>
      <c r="AS489" s="37"/>
      <c r="AT489" s="90">
        <v>0</v>
      </c>
      <c r="AU489" s="90">
        <v>0</v>
      </c>
      <c r="AV489" s="34" t="s">
        <v>265</v>
      </c>
      <c r="AW489" s="34" t="s">
        <v>20</v>
      </c>
      <c r="AX489" s="34" t="s">
        <v>1126</v>
      </c>
      <c r="AY489" s="34" t="s">
        <v>499</v>
      </c>
      <c r="AZ489" s="34" t="s">
        <v>530</v>
      </c>
      <c r="BA489" s="212"/>
      <c r="BB489" s="212"/>
      <c r="BC489" s="212"/>
      <c r="BD489" s="34"/>
      <c r="BE489" s="34"/>
      <c r="BF489" s="20"/>
      <c r="BG489" s="20"/>
      <c r="BH489" s="20"/>
      <c r="BI489" s="20"/>
      <c r="BJ489" s="20"/>
    </row>
    <row r="490" spans="2:62" ht="24" customHeight="1">
      <c r="B490" s="5"/>
      <c r="C490" s="6"/>
      <c r="D490" s="17"/>
      <c r="E490" s="2"/>
      <c r="F490" s="34" t="s">
        <v>1320</v>
      </c>
      <c r="G490" s="34" t="s">
        <v>277</v>
      </c>
      <c r="H490" s="2"/>
      <c r="I490" s="2"/>
      <c r="J490" s="2" t="s">
        <v>2421</v>
      </c>
      <c r="K490" s="2" t="s">
        <v>2422</v>
      </c>
      <c r="L490" s="2">
        <v>28</v>
      </c>
      <c r="M490" s="31">
        <v>3210216</v>
      </c>
      <c r="N490" s="31" t="s">
        <v>1207</v>
      </c>
      <c r="O490" s="31" t="s">
        <v>1208</v>
      </c>
      <c r="P490" s="31" t="s">
        <v>1261</v>
      </c>
      <c r="Q490" s="31" t="s">
        <v>1262</v>
      </c>
      <c r="R490" s="2" t="s">
        <v>2407</v>
      </c>
      <c r="S490" s="31" t="s">
        <v>2408</v>
      </c>
      <c r="T490" s="2">
        <v>15</v>
      </c>
      <c r="U490" s="31" t="s">
        <v>1204</v>
      </c>
      <c r="V490" s="31" t="s">
        <v>1205</v>
      </c>
      <c r="W490" s="2">
        <v>100</v>
      </c>
      <c r="X490" s="31" t="s">
        <v>2281</v>
      </c>
      <c r="Y490" s="34" t="s">
        <v>14</v>
      </c>
      <c r="Z490" s="34" t="s">
        <v>252</v>
      </c>
      <c r="AA490" s="34" t="s">
        <v>274</v>
      </c>
      <c r="AB490" s="34" t="s">
        <v>89</v>
      </c>
      <c r="AC490" s="2">
        <v>331</v>
      </c>
      <c r="AD490" s="31" t="s">
        <v>2342</v>
      </c>
      <c r="AE490" s="31">
        <v>6</v>
      </c>
      <c r="AF490" s="2"/>
      <c r="AG490" s="26"/>
      <c r="AH490" s="54">
        <v>20140925</v>
      </c>
      <c r="AI490" s="54">
        <v>20140925</v>
      </c>
      <c r="AJ490" s="72" t="s">
        <v>1413</v>
      </c>
      <c r="AK490" s="20">
        <v>32605200</v>
      </c>
      <c r="AL490" s="160"/>
      <c r="AM490" s="90" t="s">
        <v>1414</v>
      </c>
      <c r="AN490" s="90" t="s">
        <v>1414</v>
      </c>
      <c r="AO490" s="95" t="s">
        <v>1414</v>
      </c>
      <c r="AP490" s="37">
        <v>1</v>
      </c>
      <c r="AQ490" s="90" t="s">
        <v>1414</v>
      </c>
      <c r="AR490" s="126" t="s">
        <v>1414</v>
      </c>
      <c r="AS490" s="37"/>
      <c r="AT490" s="90">
        <v>0</v>
      </c>
      <c r="AU490" s="90">
        <v>32605200</v>
      </c>
      <c r="AV490" s="34" t="s">
        <v>265</v>
      </c>
      <c r="AW490" s="34" t="s">
        <v>20</v>
      </c>
      <c r="AX490" s="34" t="s">
        <v>1126</v>
      </c>
      <c r="AY490" s="34" t="s">
        <v>499</v>
      </c>
      <c r="AZ490" s="34" t="s">
        <v>530</v>
      </c>
      <c r="BA490" s="212"/>
      <c r="BB490" s="212"/>
      <c r="BC490" s="212"/>
      <c r="BD490" s="34"/>
      <c r="BE490" s="34"/>
      <c r="BF490" s="20"/>
      <c r="BG490" s="20"/>
      <c r="BH490" s="20"/>
      <c r="BI490" s="20"/>
      <c r="BJ490" s="20"/>
    </row>
    <row r="491" spans="2:62" ht="24" customHeight="1">
      <c r="B491" s="5"/>
      <c r="C491" s="6"/>
      <c r="D491" s="17"/>
      <c r="E491" s="2"/>
      <c r="F491" s="34" t="s">
        <v>1320</v>
      </c>
      <c r="G491" s="34" t="s">
        <v>277</v>
      </c>
      <c r="H491" s="2"/>
      <c r="I491" s="2"/>
      <c r="J491" s="2" t="s">
        <v>2343</v>
      </c>
      <c r="K491" s="2" t="s">
        <v>2344</v>
      </c>
      <c r="L491" s="2">
        <v>28</v>
      </c>
      <c r="M491" s="31">
        <v>3210216</v>
      </c>
      <c r="N491" s="31" t="s">
        <v>1207</v>
      </c>
      <c r="O491" s="31" t="s">
        <v>1208</v>
      </c>
      <c r="P491" s="31" t="s">
        <v>1261</v>
      </c>
      <c r="Q491" s="31" t="s">
        <v>1262</v>
      </c>
      <c r="R491" s="2" t="s">
        <v>2407</v>
      </c>
      <c r="S491" s="31" t="s">
        <v>2408</v>
      </c>
      <c r="T491" s="2">
        <v>15</v>
      </c>
      <c r="U491" s="31" t="s">
        <v>1204</v>
      </c>
      <c r="V491" s="31" t="s">
        <v>1205</v>
      </c>
      <c r="W491" s="2">
        <v>100</v>
      </c>
      <c r="X491" s="31" t="s">
        <v>2281</v>
      </c>
      <c r="Y491" s="34" t="s">
        <v>14</v>
      </c>
      <c r="Z491" s="34" t="s">
        <v>252</v>
      </c>
      <c r="AA491" s="34" t="s">
        <v>274</v>
      </c>
      <c r="AB491" s="34" t="s">
        <v>89</v>
      </c>
      <c r="AC491" s="2">
        <v>164</v>
      </c>
      <c r="AD491" s="31" t="s">
        <v>2345</v>
      </c>
      <c r="AE491" s="31">
        <v>10</v>
      </c>
      <c r="AF491" s="2"/>
      <c r="AG491" s="26"/>
      <c r="AH491" s="54">
        <v>19761231</v>
      </c>
      <c r="AI491" s="54">
        <v>19761231</v>
      </c>
      <c r="AJ491" s="72" t="s">
        <v>1425</v>
      </c>
      <c r="AK491" s="20"/>
      <c r="AL491" s="160"/>
      <c r="AM491" s="90" t="s">
        <v>1414</v>
      </c>
      <c r="AN491" s="90" t="s">
        <v>1414</v>
      </c>
      <c r="AO491" s="95" t="s">
        <v>1414</v>
      </c>
      <c r="AP491" s="37">
        <v>1</v>
      </c>
      <c r="AQ491" s="90" t="s">
        <v>1414</v>
      </c>
      <c r="AR491" s="126" t="s">
        <v>1414</v>
      </c>
      <c r="AS491" s="37"/>
      <c r="AT491" s="90">
        <v>0</v>
      </c>
      <c r="AU491" s="90">
        <v>0</v>
      </c>
      <c r="AV491" s="34" t="s">
        <v>265</v>
      </c>
      <c r="AW491" s="34" t="s">
        <v>20</v>
      </c>
      <c r="AX491" s="34" t="s">
        <v>1126</v>
      </c>
      <c r="AY491" s="34" t="s">
        <v>499</v>
      </c>
      <c r="AZ491" s="34" t="s">
        <v>530</v>
      </c>
      <c r="BA491" s="212"/>
      <c r="BB491" s="212"/>
      <c r="BC491" s="212"/>
      <c r="BD491" s="34"/>
      <c r="BE491" s="34"/>
      <c r="BF491" s="20"/>
      <c r="BG491" s="20"/>
      <c r="BH491" s="20"/>
      <c r="BI491" s="20"/>
      <c r="BJ491" s="20"/>
    </row>
    <row r="492" spans="2:62" ht="24" customHeight="1">
      <c r="B492" s="5"/>
      <c r="C492" s="6"/>
      <c r="D492" s="17"/>
      <c r="E492" s="2"/>
      <c r="F492" s="34" t="s">
        <v>1320</v>
      </c>
      <c r="G492" s="34" t="s">
        <v>277</v>
      </c>
      <c r="H492" s="2"/>
      <c r="I492" s="2"/>
      <c r="J492" s="2" t="s">
        <v>2734</v>
      </c>
      <c r="K492" s="2" t="s">
        <v>2346</v>
      </c>
      <c r="L492" s="2">
        <v>28</v>
      </c>
      <c r="M492" s="31">
        <v>3210216</v>
      </c>
      <c r="N492" s="31" t="s">
        <v>1207</v>
      </c>
      <c r="O492" s="31" t="s">
        <v>1208</v>
      </c>
      <c r="P492" s="31" t="s">
        <v>1261</v>
      </c>
      <c r="Q492" s="31" t="s">
        <v>1262</v>
      </c>
      <c r="R492" s="2" t="s">
        <v>2407</v>
      </c>
      <c r="S492" s="31" t="s">
        <v>2408</v>
      </c>
      <c r="T492" s="2">
        <v>15</v>
      </c>
      <c r="U492" s="31" t="s">
        <v>1204</v>
      </c>
      <c r="V492" s="31" t="s">
        <v>1205</v>
      </c>
      <c r="W492" s="2">
        <v>100</v>
      </c>
      <c r="X492" s="31" t="s">
        <v>2281</v>
      </c>
      <c r="Y492" s="34" t="s">
        <v>14</v>
      </c>
      <c r="Z492" s="34" t="s">
        <v>252</v>
      </c>
      <c r="AA492" s="34" t="s">
        <v>274</v>
      </c>
      <c r="AB492" s="34" t="s">
        <v>89</v>
      </c>
      <c r="AC492" s="2">
        <v>34</v>
      </c>
      <c r="AD492" s="31" t="s">
        <v>2347</v>
      </c>
      <c r="AE492" s="31">
        <v>25</v>
      </c>
      <c r="AF492" s="2"/>
      <c r="AG492" s="26"/>
      <c r="AH492" s="54">
        <v>19761231</v>
      </c>
      <c r="AI492" s="54">
        <v>19761231</v>
      </c>
      <c r="AJ492" s="72" t="s">
        <v>1425</v>
      </c>
      <c r="AK492" s="20"/>
      <c r="AL492" s="160">
        <v>36</v>
      </c>
      <c r="AM492" s="90" t="s">
        <v>2318</v>
      </c>
      <c r="AN492" s="90">
        <v>1</v>
      </c>
      <c r="AO492" s="95">
        <v>17820</v>
      </c>
      <c r="AP492" s="37">
        <v>613</v>
      </c>
      <c r="AQ492" s="90" t="s">
        <v>2211</v>
      </c>
      <c r="AR492" s="126">
        <v>10923660</v>
      </c>
      <c r="AS492" s="37"/>
      <c r="AT492" s="90">
        <v>10923660</v>
      </c>
      <c r="AU492" s="90">
        <v>10923660</v>
      </c>
      <c r="AV492" s="34" t="s">
        <v>265</v>
      </c>
      <c r="AW492" s="34" t="s">
        <v>20</v>
      </c>
      <c r="AX492" s="34" t="s">
        <v>1126</v>
      </c>
      <c r="AY492" s="34" t="s">
        <v>499</v>
      </c>
      <c r="AZ492" s="34" t="s">
        <v>530</v>
      </c>
      <c r="BA492" s="212"/>
      <c r="BB492" s="212"/>
      <c r="BC492" s="212"/>
      <c r="BD492" s="34"/>
      <c r="BE492" s="34"/>
      <c r="BF492" s="20"/>
      <c r="BG492" s="20"/>
      <c r="BH492" s="20"/>
      <c r="BI492" s="20"/>
      <c r="BJ492" s="20"/>
    </row>
    <row r="493" spans="2:62" ht="24" customHeight="1">
      <c r="B493" s="5"/>
      <c r="C493" s="6"/>
      <c r="D493" s="17"/>
      <c r="E493" s="2"/>
      <c r="F493" s="34" t="s">
        <v>1320</v>
      </c>
      <c r="G493" s="34" t="s">
        <v>277</v>
      </c>
      <c r="H493" s="2"/>
      <c r="I493" s="2"/>
      <c r="J493" s="2" t="s">
        <v>2352</v>
      </c>
      <c r="K493" s="2" t="s">
        <v>2353</v>
      </c>
      <c r="L493" s="2">
        <v>28</v>
      </c>
      <c r="M493" s="31">
        <v>3210216</v>
      </c>
      <c r="N493" s="31" t="s">
        <v>1207</v>
      </c>
      <c r="O493" s="31" t="s">
        <v>1208</v>
      </c>
      <c r="P493" s="31" t="s">
        <v>1261</v>
      </c>
      <c r="Q493" s="31" t="s">
        <v>1262</v>
      </c>
      <c r="R493" s="2" t="s">
        <v>2407</v>
      </c>
      <c r="S493" s="31" t="s">
        <v>2408</v>
      </c>
      <c r="T493" s="2">
        <v>15</v>
      </c>
      <c r="U493" s="31" t="s">
        <v>1204</v>
      </c>
      <c r="V493" s="31" t="s">
        <v>1205</v>
      </c>
      <c r="W493" s="2">
        <v>100</v>
      </c>
      <c r="X493" s="31" t="s">
        <v>2281</v>
      </c>
      <c r="Y493" s="34" t="s">
        <v>14</v>
      </c>
      <c r="Z493" s="34" t="s">
        <v>252</v>
      </c>
      <c r="AA493" s="34" t="s">
        <v>274</v>
      </c>
      <c r="AB493" s="34" t="s">
        <v>89</v>
      </c>
      <c r="AC493" s="2">
        <v>76</v>
      </c>
      <c r="AD493" s="31" t="s">
        <v>2326</v>
      </c>
      <c r="AE493" s="31">
        <v>6</v>
      </c>
      <c r="AF493" s="2"/>
      <c r="AG493" s="26"/>
      <c r="AH493" s="54">
        <v>19761231</v>
      </c>
      <c r="AI493" s="54">
        <v>19761231</v>
      </c>
      <c r="AJ493" s="72" t="s">
        <v>1425</v>
      </c>
      <c r="AK493" s="20"/>
      <c r="AL493" s="160"/>
      <c r="AM493" s="90" t="s">
        <v>1414</v>
      </c>
      <c r="AN493" s="90" t="s">
        <v>1414</v>
      </c>
      <c r="AO493" s="95" t="s">
        <v>1414</v>
      </c>
      <c r="AP493" s="37">
        <v>1</v>
      </c>
      <c r="AQ493" s="90" t="s">
        <v>1414</v>
      </c>
      <c r="AR493" s="126" t="s">
        <v>1414</v>
      </c>
      <c r="AS493" s="37"/>
      <c r="AT493" s="90">
        <v>0</v>
      </c>
      <c r="AU493" s="90">
        <v>0</v>
      </c>
      <c r="AV493" s="34" t="s">
        <v>265</v>
      </c>
      <c r="AW493" s="34" t="s">
        <v>20</v>
      </c>
      <c r="AX493" s="34" t="s">
        <v>1126</v>
      </c>
      <c r="AY493" s="34" t="s">
        <v>499</v>
      </c>
      <c r="AZ493" s="34"/>
      <c r="BA493" s="212"/>
      <c r="BB493" s="212"/>
      <c r="BC493" s="212"/>
      <c r="BD493" s="34"/>
      <c r="BE493" s="34"/>
      <c r="BF493" s="20"/>
      <c r="BG493" s="20"/>
      <c r="BH493" s="20"/>
      <c r="BI493" s="20"/>
      <c r="BJ493" s="20"/>
    </row>
    <row r="494" spans="2:62" ht="24" customHeight="1">
      <c r="B494" s="5"/>
      <c r="C494" s="6"/>
      <c r="D494" s="17"/>
      <c r="E494" s="2"/>
      <c r="F494" s="34" t="s">
        <v>1320</v>
      </c>
      <c r="G494" s="34" t="s">
        <v>277</v>
      </c>
      <c r="H494" s="2"/>
      <c r="I494" s="2"/>
      <c r="J494" s="2" t="s">
        <v>2354</v>
      </c>
      <c r="K494" s="2" t="s">
        <v>2355</v>
      </c>
      <c r="L494" s="2">
        <v>28</v>
      </c>
      <c r="M494" s="31">
        <v>3210216</v>
      </c>
      <c r="N494" s="31" t="s">
        <v>1207</v>
      </c>
      <c r="O494" s="31" t="s">
        <v>1208</v>
      </c>
      <c r="P494" s="31" t="s">
        <v>1261</v>
      </c>
      <c r="Q494" s="31" t="s">
        <v>1262</v>
      </c>
      <c r="R494" s="2" t="s">
        <v>2407</v>
      </c>
      <c r="S494" s="31" t="s">
        <v>2408</v>
      </c>
      <c r="T494" s="2">
        <v>15</v>
      </c>
      <c r="U494" s="31" t="s">
        <v>1204</v>
      </c>
      <c r="V494" s="31" t="s">
        <v>1205</v>
      </c>
      <c r="W494" s="2">
        <v>100</v>
      </c>
      <c r="X494" s="31" t="s">
        <v>2281</v>
      </c>
      <c r="Y494" s="34" t="s">
        <v>14</v>
      </c>
      <c r="Z494" s="34" t="s">
        <v>252</v>
      </c>
      <c r="AA494" s="34" t="s">
        <v>274</v>
      </c>
      <c r="AB494" s="34" t="s">
        <v>89</v>
      </c>
      <c r="AC494" s="2">
        <v>76</v>
      </c>
      <c r="AD494" s="31" t="s">
        <v>2326</v>
      </c>
      <c r="AE494" s="31">
        <v>6</v>
      </c>
      <c r="AF494" s="2"/>
      <c r="AG494" s="26"/>
      <c r="AH494" s="54">
        <v>20100310</v>
      </c>
      <c r="AI494" s="54">
        <v>20100310</v>
      </c>
      <c r="AJ494" s="72" t="s">
        <v>1413</v>
      </c>
      <c r="AK494" s="20">
        <v>1421784</v>
      </c>
      <c r="AL494" s="160"/>
      <c r="AM494" s="90" t="s">
        <v>1414</v>
      </c>
      <c r="AN494" s="90" t="s">
        <v>1414</v>
      </c>
      <c r="AO494" s="95" t="s">
        <v>1414</v>
      </c>
      <c r="AP494" s="37">
        <v>1</v>
      </c>
      <c r="AQ494" s="90" t="s">
        <v>1414</v>
      </c>
      <c r="AR494" s="126" t="s">
        <v>1414</v>
      </c>
      <c r="AS494" s="37"/>
      <c r="AT494" s="90">
        <v>0</v>
      </c>
      <c r="AU494" s="90">
        <v>1421784</v>
      </c>
      <c r="AV494" s="34" t="s">
        <v>265</v>
      </c>
      <c r="AW494" s="34" t="s">
        <v>20</v>
      </c>
      <c r="AX494" s="34" t="s">
        <v>1126</v>
      </c>
      <c r="AY494" s="34" t="s">
        <v>499</v>
      </c>
      <c r="AZ494" s="34"/>
      <c r="BA494" s="212"/>
      <c r="BB494" s="212"/>
      <c r="BC494" s="212"/>
      <c r="BD494" s="34"/>
      <c r="BE494" s="34"/>
      <c r="BF494" s="20"/>
      <c r="BG494" s="20"/>
      <c r="BH494" s="20"/>
      <c r="BI494" s="20"/>
      <c r="BJ494" s="20"/>
    </row>
    <row r="495" spans="2:62" ht="24" customHeight="1">
      <c r="B495" s="5"/>
      <c r="C495" s="6"/>
      <c r="D495" s="17"/>
      <c r="E495" s="2"/>
      <c r="F495" s="34" t="s">
        <v>1320</v>
      </c>
      <c r="G495" s="34" t="s">
        <v>277</v>
      </c>
      <c r="H495" s="2"/>
      <c r="I495" s="2"/>
      <c r="J495" s="2" t="s">
        <v>1539</v>
      </c>
      <c r="K495" s="2" t="s">
        <v>1540</v>
      </c>
      <c r="L495" s="2">
        <v>28</v>
      </c>
      <c r="M495" s="31">
        <v>3210216</v>
      </c>
      <c r="N495" s="31" t="s">
        <v>1207</v>
      </c>
      <c r="O495" s="31" t="s">
        <v>1208</v>
      </c>
      <c r="P495" s="31" t="s">
        <v>1261</v>
      </c>
      <c r="Q495" s="31" t="s">
        <v>1262</v>
      </c>
      <c r="R495" s="2" t="s">
        <v>2407</v>
      </c>
      <c r="S495" s="31" t="s">
        <v>2408</v>
      </c>
      <c r="T495" s="2">
        <v>15</v>
      </c>
      <c r="U495" s="31" t="s">
        <v>1204</v>
      </c>
      <c r="V495" s="31" t="s">
        <v>1205</v>
      </c>
      <c r="W495" s="2">
        <v>100</v>
      </c>
      <c r="X495" s="31" t="s">
        <v>2281</v>
      </c>
      <c r="Y495" s="34" t="s">
        <v>14</v>
      </c>
      <c r="Z495" s="34" t="s">
        <v>252</v>
      </c>
      <c r="AA495" s="34" t="s">
        <v>274</v>
      </c>
      <c r="AB495" s="34" t="s">
        <v>89</v>
      </c>
      <c r="AC495" s="2">
        <v>76</v>
      </c>
      <c r="AD495" s="31" t="s">
        <v>2326</v>
      </c>
      <c r="AE495" s="31">
        <v>6</v>
      </c>
      <c r="AF495" s="2"/>
      <c r="AG495" s="26"/>
      <c r="AH495" s="54">
        <v>19971231</v>
      </c>
      <c r="AI495" s="54">
        <v>19971231</v>
      </c>
      <c r="AJ495" s="72" t="s">
        <v>1413</v>
      </c>
      <c r="AK495" s="20">
        <v>111300</v>
      </c>
      <c r="AL495" s="160"/>
      <c r="AM495" s="90" t="s">
        <v>1414</v>
      </c>
      <c r="AN495" s="90" t="s">
        <v>1414</v>
      </c>
      <c r="AO495" s="95" t="s">
        <v>1414</v>
      </c>
      <c r="AP495" s="37">
        <v>1</v>
      </c>
      <c r="AQ495" s="90" t="s">
        <v>1414</v>
      </c>
      <c r="AR495" s="126" t="s">
        <v>1414</v>
      </c>
      <c r="AS495" s="37"/>
      <c r="AT495" s="90">
        <v>0</v>
      </c>
      <c r="AU495" s="90">
        <v>111300</v>
      </c>
      <c r="AV495" s="34" t="s">
        <v>265</v>
      </c>
      <c r="AW495" s="34" t="s">
        <v>20</v>
      </c>
      <c r="AX495" s="34" t="s">
        <v>1126</v>
      </c>
      <c r="AY495" s="34" t="s">
        <v>499</v>
      </c>
      <c r="AZ495" s="34" t="s">
        <v>530</v>
      </c>
      <c r="BA495" s="212"/>
      <c r="BB495" s="212"/>
      <c r="BC495" s="212"/>
      <c r="BD495" s="34"/>
      <c r="BE495" s="34"/>
      <c r="BF495" s="20"/>
      <c r="BG495" s="20"/>
      <c r="BH495" s="20"/>
      <c r="BI495" s="20"/>
      <c r="BJ495" s="20"/>
    </row>
    <row r="496" spans="2:62" ht="24" customHeight="1">
      <c r="B496" s="5"/>
      <c r="C496" s="6"/>
      <c r="D496" s="17"/>
      <c r="E496" s="2"/>
      <c r="F496" s="34" t="s">
        <v>1320</v>
      </c>
      <c r="G496" s="34" t="s">
        <v>277</v>
      </c>
      <c r="H496" s="2"/>
      <c r="I496" s="2"/>
      <c r="J496" s="2" t="s">
        <v>2358</v>
      </c>
      <c r="K496" s="2" t="s">
        <v>2359</v>
      </c>
      <c r="L496" s="2">
        <v>28</v>
      </c>
      <c r="M496" s="31">
        <v>3210216</v>
      </c>
      <c r="N496" s="31" t="s">
        <v>1207</v>
      </c>
      <c r="O496" s="31" t="s">
        <v>1208</v>
      </c>
      <c r="P496" s="31" t="s">
        <v>1261</v>
      </c>
      <c r="Q496" s="31" t="s">
        <v>1262</v>
      </c>
      <c r="R496" s="2" t="s">
        <v>2407</v>
      </c>
      <c r="S496" s="31" t="s">
        <v>2408</v>
      </c>
      <c r="T496" s="2">
        <v>15</v>
      </c>
      <c r="U496" s="31" t="s">
        <v>1204</v>
      </c>
      <c r="V496" s="31" t="s">
        <v>1205</v>
      </c>
      <c r="W496" s="2">
        <v>100</v>
      </c>
      <c r="X496" s="31" t="s">
        <v>2281</v>
      </c>
      <c r="Y496" s="34" t="s">
        <v>14</v>
      </c>
      <c r="Z496" s="34" t="s">
        <v>252</v>
      </c>
      <c r="AA496" s="34" t="s">
        <v>274</v>
      </c>
      <c r="AB496" s="34" t="s">
        <v>89</v>
      </c>
      <c r="AC496" s="2">
        <v>234</v>
      </c>
      <c r="AD496" s="31" t="s">
        <v>2334</v>
      </c>
      <c r="AE496" s="31">
        <v>50</v>
      </c>
      <c r="AF496" s="2"/>
      <c r="AG496" s="26"/>
      <c r="AH496" s="54">
        <v>19980831</v>
      </c>
      <c r="AI496" s="54">
        <v>19980831</v>
      </c>
      <c r="AJ496" s="72" t="s">
        <v>1413</v>
      </c>
      <c r="AK496" s="20">
        <v>292950</v>
      </c>
      <c r="AL496" s="160"/>
      <c r="AM496" s="90" t="s">
        <v>1414</v>
      </c>
      <c r="AN496" s="90" t="s">
        <v>1414</v>
      </c>
      <c r="AO496" s="95" t="s">
        <v>1414</v>
      </c>
      <c r="AP496" s="37">
        <v>1</v>
      </c>
      <c r="AQ496" s="90" t="s">
        <v>1414</v>
      </c>
      <c r="AR496" s="126" t="s">
        <v>1414</v>
      </c>
      <c r="AS496" s="37"/>
      <c r="AT496" s="90">
        <v>0</v>
      </c>
      <c r="AU496" s="90">
        <v>292950</v>
      </c>
      <c r="AV496" s="34" t="s">
        <v>265</v>
      </c>
      <c r="AW496" s="34" t="s">
        <v>20</v>
      </c>
      <c r="AX496" s="34" t="s">
        <v>1126</v>
      </c>
      <c r="AY496" s="34" t="s">
        <v>499</v>
      </c>
      <c r="AZ496" s="34" t="s">
        <v>530</v>
      </c>
      <c r="BA496" s="212"/>
      <c r="BB496" s="212"/>
      <c r="BC496" s="212"/>
      <c r="BD496" s="34"/>
      <c r="BE496" s="34"/>
      <c r="BF496" s="20"/>
      <c r="BG496" s="20"/>
      <c r="BH496" s="20"/>
      <c r="BI496" s="20"/>
      <c r="BJ496" s="20"/>
    </row>
    <row r="497" spans="2:62" ht="24" customHeight="1">
      <c r="B497" s="5"/>
      <c r="C497" s="6"/>
      <c r="D497" s="17"/>
      <c r="E497" s="2"/>
      <c r="F497" s="34" t="s">
        <v>1320</v>
      </c>
      <c r="G497" s="34" t="s">
        <v>277</v>
      </c>
      <c r="H497" s="2"/>
      <c r="I497" s="2"/>
      <c r="J497" s="2" t="s">
        <v>2403</v>
      </c>
      <c r="K497" s="2" t="s">
        <v>2404</v>
      </c>
      <c r="L497" s="2">
        <v>28</v>
      </c>
      <c r="M497" s="31">
        <v>3210216</v>
      </c>
      <c r="N497" s="31" t="s">
        <v>1207</v>
      </c>
      <c r="O497" s="31" t="s">
        <v>1208</v>
      </c>
      <c r="P497" s="31" t="s">
        <v>1261</v>
      </c>
      <c r="Q497" s="31" t="s">
        <v>1262</v>
      </c>
      <c r="R497" s="2" t="s">
        <v>2407</v>
      </c>
      <c r="S497" s="31" t="s">
        <v>2408</v>
      </c>
      <c r="T497" s="2">
        <v>15</v>
      </c>
      <c r="U497" s="31" t="s">
        <v>1204</v>
      </c>
      <c r="V497" s="31" t="s">
        <v>1205</v>
      </c>
      <c r="W497" s="2">
        <v>100</v>
      </c>
      <c r="X497" s="31" t="s">
        <v>2281</v>
      </c>
      <c r="Y497" s="34" t="s">
        <v>14</v>
      </c>
      <c r="Z497" s="34" t="s">
        <v>252</v>
      </c>
      <c r="AA497" s="34" t="s">
        <v>274</v>
      </c>
      <c r="AB497" s="34" t="s">
        <v>89</v>
      </c>
      <c r="AC497" s="2">
        <v>331</v>
      </c>
      <c r="AD497" s="31" t="s">
        <v>2342</v>
      </c>
      <c r="AE497" s="31">
        <v>6</v>
      </c>
      <c r="AF497" s="2"/>
      <c r="AG497" s="26"/>
      <c r="AH497" s="54">
        <v>20000930</v>
      </c>
      <c r="AI497" s="54">
        <v>20000930</v>
      </c>
      <c r="AJ497" s="72" t="s">
        <v>1413</v>
      </c>
      <c r="AK497" s="20">
        <v>2068500</v>
      </c>
      <c r="AL497" s="160"/>
      <c r="AM497" s="90" t="s">
        <v>1414</v>
      </c>
      <c r="AN497" s="90" t="s">
        <v>1414</v>
      </c>
      <c r="AO497" s="95" t="s">
        <v>1414</v>
      </c>
      <c r="AP497" s="37">
        <v>1</v>
      </c>
      <c r="AQ497" s="90" t="s">
        <v>1414</v>
      </c>
      <c r="AR497" s="126" t="s">
        <v>1414</v>
      </c>
      <c r="AS497" s="37"/>
      <c r="AT497" s="90">
        <v>0</v>
      </c>
      <c r="AU497" s="90">
        <v>2068500</v>
      </c>
      <c r="AV497" s="34" t="s">
        <v>265</v>
      </c>
      <c r="AW497" s="34" t="s">
        <v>20</v>
      </c>
      <c r="AX497" s="34" t="s">
        <v>1126</v>
      </c>
      <c r="AY497" s="34" t="s">
        <v>499</v>
      </c>
      <c r="AZ497" s="34" t="s">
        <v>530</v>
      </c>
      <c r="BA497" s="212"/>
      <c r="BB497" s="212"/>
      <c r="BC497" s="212"/>
      <c r="BD497" s="34"/>
      <c r="BE497" s="34"/>
      <c r="BF497" s="20"/>
      <c r="BG497" s="20"/>
      <c r="BH497" s="20"/>
      <c r="BI497" s="20"/>
      <c r="BJ497" s="20"/>
    </row>
    <row r="498" spans="2:62" ht="24" customHeight="1">
      <c r="B498" s="5"/>
      <c r="C498" s="6"/>
      <c r="D498" s="17"/>
      <c r="E498" s="2"/>
      <c r="F498" s="34" t="s">
        <v>1320</v>
      </c>
      <c r="G498" s="34" t="s">
        <v>277</v>
      </c>
      <c r="H498" s="2"/>
      <c r="I498" s="2"/>
      <c r="J498" s="2" t="s">
        <v>2423</v>
      </c>
      <c r="K498" s="2" t="s">
        <v>2424</v>
      </c>
      <c r="L498" s="2">
        <v>28</v>
      </c>
      <c r="M498" s="31">
        <v>3210216</v>
      </c>
      <c r="N498" s="31" t="s">
        <v>1207</v>
      </c>
      <c r="O498" s="31" t="s">
        <v>1208</v>
      </c>
      <c r="P498" s="31" t="s">
        <v>1261</v>
      </c>
      <c r="Q498" s="31" t="s">
        <v>1262</v>
      </c>
      <c r="R498" s="2" t="s">
        <v>2407</v>
      </c>
      <c r="S498" s="31" t="s">
        <v>2408</v>
      </c>
      <c r="T498" s="2">
        <v>15</v>
      </c>
      <c r="U498" s="31" t="s">
        <v>1204</v>
      </c>
      <c r="V498" s="31" t="s">
        <v>1205</v>
      </c>
      <c r="W498" s="2">
        <v>100</v>
      </c>
      <c r="X498" s="31" t="s">
        <v>2281</v>
      </c>
      <c r="Y498" s="34" t="s">
        <v>14</v>
      </c>
      <c r="Z498" s="34" t="s">
        <v>252</v>
      </c>
      <c r="AA498" s="34" t="s">
        <v>274</v>
      </c>
      <c r="AB498" s="34" t="s">
        <v>89</v>
      </c>
      <c r="AC498" s="2">
        <v>331</v>
      </c>
      <c r="AD498" s="31" t="s">
        <v>2342</v>
      </c>
      <c r="AE498" s="31">
        <v>6</v>
      </c>
      <c r="AF498" s="2"/>
      <c r="AG498" s="26"/>
      <c r="AH498" s="54">
        <v>20120831</v>
      </c>
      <c r="AI498" s="54">
        <v>20120831</v>
      </c>
      <c r="AJ498" s="72" t="s">
        <v>1413</v>
      </c>
      <c r="AK498" s="20">
        <v>2924000</v>
      </c>
      <c r="AL498" s="160"/>
      <c r="AM498" s="90" t="s">
        <v>1414</v>
      </c>
      <c r="AN498" s="90" t="s">
        <v>1414</v>
      </c>
      <c r="AO498" s="95" t="s">
        <v>1414</v>
      </c>
      <c r="AP498" s="37">
        <v>1</v>
      </c>
      <c r="AQ498" s="90" t="s">
        <v>1414</v>
      </c>
      <c r="AR498" s="126" t="s">
        <v>1414</v>
      </c>
      <c r="AS498" s="37"/>
      <c r="AT498" s="90">
        <v>0</v>
      </c>
      <c r="AU498" s="90">
        <v>2924000</v>
      </c>
      <c r="AV498" s="34" t="s">
        <v>265</v>
      </c>
      <c r="AW498" s="34" t="s">
        <v>20</v>
      </c>
      <c r="AX498" s="34" t="s">
        <v>1126</v>
      </c>
      <c r="AY498" s="34" t="s">
        <v>499</v>
      </c>
      <c r="AZ498" s="34" t="s">
        <v>530</v>
      </c>
      <c r="BA498" s="212"/>
      <c r="BB498" s="212"/>
      <c r="BC498" s="212"/>
      <c r="BD498" s="34"/>
      <c r="BE498" s="34"/>
      <c r="BF498" s="20"/>
      <c r="BG498" s="20"/>
      <c r="BH498" s="20"/>
      <c r="BI498" s="20"/>
      <c r="BJ498" s="20"/>
    </row>
    <row r="499" spans="2:62" ht="24" customHeight="1">
      <c r="B499" s="5"/>
      <c r="C499" s="6"/>
      <c r="D499" s="17"/>
      <c r="E499" s="2"/>
      <c r="F499" s="34" t="s">
        <v>1320</v>
      </c>
      <c r="G499" s="34" t="s">
        <v>277</v>
      </c>
      <c r="H499" s="2"/>
      <c r="I499" s="2"/>
      <c r="J499" s="2" t="s">
        <v>2360</v>
      </c>
      <c r="K499" s="2" t="s">
        <v>2361</v>
      </c>
      <c r="L499" s="2">
        <v>28</v>
      </c>
      <c r="M499" s="31">
        <v>3210216</v>
      </c>
      <c r="N499" s="31" t="s">
        <v>1207</v>
      </c>
      <c r="O499" s="31" t="s">
        <v>1208</v>
      </c>
      <c r="P499" s="31" t="s">
        <v>1261</v>
      </c>
      <c r="Q499" s="31" t="s">
        <v>1262</v>
      </c>
      <c r="R499" s="2" t="s">
        <v>2407</v>
      </c>
      <c r="S499" s="31" t="s">
        <v>2408</v>
      </c>
      <c r="T499" s="2">
        <v>15</v>
      </c>
      <c r="U499" s="31" t="s">
        <v>1204</v>
      </c>
      <c r="V499" s="31" t="s">
        <v>1205</v>
      </c>
      <c r="W499" s="2">
        <v>100</v>
      </c>
      <c r="X499" s="31" t="s">
        <v>2281</v>
      </c>
      <c r="Y499" s="34" t="s">
        <v>14</v>
      </c>
      <c r="Z499" s="34" t="s">
        <v>252</v>
      </c>
      <c r="AA499" s="34" t="s">
        <v>274</v>
      </c>
      <c r="AB499" s="34" t="s">
        <v>89</v>
      </c>
      <c r="AC499" s="2">
        <v>76</v>
      </c>
      <c r="AD499" s="31" t="s">
        <v>2326</v>
      </c>
      <c r="AE499" s="31">
        <v>6</v>
      </c>
      <c r="AF499" s="2"/>
      <c r="AG499" s="26"/>
      <c r="AH499" s="54">
        <v>19761231</v>
      </c>
      <c r="AI499" s="54">
        <v>19761231</v>
      </c>
      <c r="AJ499" s="72" t="s">
        <v>1425</v>
      </c>
      <c r="AK499" s="20"/>
      <c r="AL499" s="160"/>
      <c r="AM499" s="90" t="s">
        <v>1414</v>
      </c>
      <c r="AN499" s="90" t="s">
        <v>1414</v>
      </c>
      <c r="AO499" s="95" t="s">
        <v>1414</v>
      </c>
      <c r="AP499" s="37">
        <v>1</v>
      </c>
      <c r="AQ499" s="90" t="s">
        <v>1414</v>
      </c>
      <c r="AR499" s="126" t="s">
        <v>1414</v>
      </c>
      <c r="AS499" s="37"/>
      <c r="AT499" s="90">
        <v>0</v>
      </c>
      <c r="AU499" s="90">
        <v>0</v>
      </c>
      <c r="AV499" s="34" t="s">
        <v>265</v>
      </c>
      <c r="AW499" s="34" t="s">
        <v>20</v>
      </c>
      <c r="AX499" s="34" t="s">
        <v>1126</v>
      </c>
      <c r="AY499" s="34" t="s">
        <v>499</v>
      </c>
      <c r="AZ499" s="34" t="s">
        <v>530</v>
      </c>
      <c r="BA499" s="212"/>
      <c r="BB499" s="212"/>
      <c r="BC499" s="212"/>
      <c r="BD499" s="34"/>
      <c r="BE499" s="34"/>
      <c r="BF499" s="20"/>
      <c r="BG499" s="20"/>
      <c r="BH499" s="20"/>
      <c r="BI499" s="20"/>
      <c r="BJ499" s="20"/>
    </row>
    <row r="500" spans="2:62" ht="24" customHeight="1">
      <c r="B500" s="5"/>
      <c r="C500" s="6"/>
      <c r="D500" s="17"/>
      <c r="E500" s="2"/>
      <c r="F500" s="34" t="s">
        <v>1320</v>
      </c>
      <c r="G500" s="34" t="s">
        <v>277</v>
      </c>
      <c r="H500" s="2"/>
      <c r="I500" s="2"/>
      <c r="J500" s="2" t="s">
        <v>2322</v>
      </c>
      <c r="K500" s="2" t="s">
        <v>2323</v>
      </c>
      <c r="L500" s="2">
        <v>28</v>
      </c>
      <c r="M500" s="31">
        <v>3210216</v>
      </c>
      <c r="N500" s="31" t="s">
        <v>1207</v>
      </c>
      <c r="O500" s="31" t="s">
        <v>1208</v>
      </c>
      <c r="P500" s="31" t="s">
        <v>1261</v>
      </c>
      <c r="Q500" s="31" t="s">
        <v>1262</v>
      </c>
      <c r="R500" s="2" t="s">
        <v>2407</v>
      </c>
      <c r="S500" s="31" t="s">
        <v>2408</v>
      </c>
      <c r="T500" s="2">
        <v>15</v>
      </c>
      <c r="U500" s="31" t="s">
        <v>1204</v>
      </c>
      <c r="V500" s="31" t="s">
        <v>1205</v>
      </c>
      <c r="W500" s="2">
        <v>100</v>
      </c>
      <c r="X500" s="31" t="s">
        <v>2281</v>
      </c>
      <c r="Y500" s="34" t="s">
        <v>14</v>
      </c>
      <c r="Z500" s="34" t="s">
        <v>252</v>
      </c>
      <c r="AA500" s="34" t="s">
        <v>274</v>
      </c>
      <c r="AB500" s="34" t="s">
        <v>89</v>
      </c>
      <c r="AC500" s="2">
        <v>81</v>
      </c>
      <c r="AD500" s="31" t="s">
        <v>2324</v>
      </c>
      <c r="AE500" s="31">
        <v>17</v>
      </c>
      <c r="AF500" s="2"/>
      <c r="AG500" s="26"/>
      <c r="AH500" s="54">
        <v>19761231</v>
      </c>
      <c r="AI500" s="54">
        <v>19761231</v>
      </c>
      <c r="AJ500" s="72" t="s">
        <v>1425</v>
      </c>
      <c r="AK500" s="20"/>
      <c r="AL500" s="160">
        <v>33</v>
      </c>
      <c r="AM500" s="90" t="s">
        <v>2318</v>
      </c>
      <c r="AN500" s="90">
        <v>1</v>
      </c>
      <c r="AO500" s="95">
        <v>3662000</v>
      </c>
      <c r="AP500" s="37">
        <v>1</v>
      </c>
      <c r="AQ500" s="90" t="s">
        <v>1497</v>
      </c>
      <c r="AR500" s="126">
        <v>3662000</v>
      </c>
      <c r="AS500" s="37"/>
      <c r="AT500" s="90">
        <v>3662000</v>
      </c>
      <c r="AU500" s="90">
        <v>3662000</v>
      </c>
      <c r="AV500" s="34" t="s">
        <v>265</v>
      </c>
      <c r="AW500" s="34" t="s">
        <v>20</v>
      </c>
      <c r="AX500" s="34" t="s">
        <v>1126</v>
      </c>
      <c r="AY500" s="34" t="s">
        <v>499</v>
      </c>
      <c r="AZ500" s="34" t="s">
        <v>530</v>
      </c>
      <c r="BA500" s="212"/>
      <c r="BB500" s="212"/>
      <c r="BC500" s="212"/>
      <c r="BD500" s="34"/>
      <c r="BE500" s="34"/>
      <c r="BF500" s="20"/>
      <c r="BG500" s="20"/>
      <c r="BH500" s="20"/>
      <c r="BI500" s="20"/>
      <c r="BJ500" s="20"/>
    </row>
    <row r="501" spans="2:62" ht="24" customHeight="1">
      <c r="B501" s="5"/>
      <c r="C501" s="6"/>
      <c r="D501" s="17"/>
      <c r="E501" s="2"/>
      <c r="F501" s="34" t="s">
        <v>1316</v>
      </c>
      <c r="G501" s="34" t="s">
        <v>277</v>
      </c>
      <c r="H501" s="2"/>
      <c r="I501" s="2"/>
      <c r="J501" s="2" t="s">
        <v>2425</v>
      </c>
      <c r="K501" s="2" t="s">
        <v>2426</v>
      </c>
      <c r="L501" s="2">
        <v>7</v>
      </c>
      <c r="M501" s="31">
        <v>3210236</v>
      </c>
      <c r="N501" s="31" t="s">
        <v>1207</v>
      </c>
      <c r="O501" s="31" t="s">
        <v>1208</v>
      </c>
      <c r="P501" s="31" t="s">
        <v>1221</v>
      </c>
      <c r="Q501" s="31" t="s">
        <v>1222</v>
      </c>
      <c r="R501" s="2" t="s">
        <v>2427</v>
      </c>
      <c r="S501" s="31" t="s">
        <v>2428</v>
      </c>
      <c r="T501" s="2">
        <v>15</v>
      </c>
      <c r="U501" s="31" t="s">
        <v>1204</v>
      </c>
      <c r="V501" s="31" t="s">
        <v>1205</v>
      </c>
      <c r="W501" s="2">
        <v>100</v>
      </c>
      <c r="X501" s="31" t="s">
        <v>2281</v>
      </c>
      <c r="Y501" s="34" t="s">
        <v>14</v>
      </c>
      <c r="Z501" s="34" t="s">
        <v>252</v>
      </c>
      <c r="AA501" s="34" t="s">
        <v>274</v>
      </c>
      <c r="AB501" s="34" t="s">
        <v>89</v>
      </c>
      <c r="AC501" s="2">
        <v>168</v>
      </c>
      <c r="AD501" s="31" t="s">
        <v>1482</v>
      </c>
      <c r="AE501" s="31">
        <v>10</v>
      </c>
      <c r="AF501" s="2"/>
      <c r="AG501" s="26"/>
      <c r="AH501" s="54">
        <v>20110930</v>
      </c>
      <c r="AI501" s="54">
        <v>20110930</v>
      </c>
      <c r="AJ501" s="72" t="s">
        <v>1413</v>
      </c>
      <c r="AK501" s="20">
        <v>1123500</v>
      </c>
      <c r="AL501" s="160"/>
      <c r="AM501" s="90" t="s">
        <v>1414</v>
      </c>
      <c r="AN501" s="90" t="s">
        <v>1414</v>
      </c>
      <c r="AO501" s="95" t="s">
        <v>1414</v>
      </c>
      <c r="AP501" s="37">
        <v>1</v>
      </c>
      <c r="AQ501" s="90" t="s">
        <v>1414</v>
      </c>
      <c r="AR501" s="126" t="s">
        <v>1414</v>
      </c>
      <c r="AS501" s="37"/>
      <c r="AT501" s="90">
        <v>0</v>
      </c>
      <c r="AU501" s="90">
        <v>1123500</v>
      </c>
      <c r="AV501" s="34" t="s">
        <v>265</v>
      </c>
      <c r="AW501" s="34" t="s">
        <v>20</v>
      </c>
      <c r="AX501" s="34" t="s">
        <v>1126</v>
      </c>
      <c r="AY501" s="34" t="s">
        <v>499</v>
      </c>
      <c r="AZ501" s="34" t="s">
        <v>530</v>
      </c>
      <c r="BA501" s="212"/>
      <c r="BB501" s="212"/>
      <c r="BC501" s="212"/>
      <c r="BD501" s="34"/>
      <c r="BE501" s="34"/>
      <c r="BF501" s="20"/>
      <c r="BG501" s="20"/>
      <c r="BH501" s="20"/>
      <c r="BI501" s="20"/>
      <c r="BJ501" s="20"/>
    </row>
    <row r="502" spans="2:62" ht="24" customHeight="1">
      <c r="B502" s="5"/>
      <c r="C502" s="6"/>
      <c r="D502" s="17"/>
      <c r="E502" s="2"/>
      <c r="F502" s="34" t="s">
        <v>1316</v>
      </c>
      <c r="G502" s="34" t="s">
        <v>277</v>
      </c>
      <c r="H502" s="2"/>
      <c r="I502" s="2"/>
      <c r="J502" s="2" t="s">
        <v>2429</v>
      </c>
      <c r="K502" s="2" t="s">
        <v>2290</v>
      </c>
      <c r="L502" s="2">
        <v>7</v>
      </c>
      <c r="M502" s="31">
        <v>3210236</v>
      </c>
      <c r="N502" s="31" t="s">
        <v>1207</v>
      </c>
      <c r="O502" s="31" t="s">
        <v>1208</v>
      </c>
      <c r="P502" s="31" t="s">
        <v>1221</v>
      </c>
      <c r="Q502" s="31" t="s">
        <v>1222</v>
      </c>
      <c r="R502" s="2" t="s">
        <v>2427</v>
      </c>
      <c r="S502" s="31" t="s">
        <v>2428</v>
      </c>
      <c r="T502" s="2">
        <v>15</v>
      </c>
      <c r="U502" s="31" t="s">
        <v>1204</v>
      </c>
      <c r="V502" s="31" t="s">
        <v>1205</v>
      </c>
      <c r="W502" s="2">
        <v>100</v>
      </c>
      <c r="X502" s="31" t="s">
        <v>2281</v>
      </c>
      <c r="Y502" s="34" t="s">
        <v>14</v>
      </c>
      <c r="Z502" s="34" t="s">
        <v>252</v>
      </c>
      <c r="AA502" s="34" t="s">
        <v>274</v>
      </c>
      <c r="AB502" s="34" t="s">
        <v>89</v>
      </c>
      <c r="AC502" s="2">
        <v>168</v>
      </c>
      <c r="AD502" s="31" t="s">
        <v>1482</v>
      </c>
      <c r="AE502" s="31">
        <v>10</v>
      </c>
      <c r="AF502" s="2"/>
      <c r="AG502" s="26"/>
      <c r="AH502" s="54">
        <v>19680331</v>
      </c>
      <c r="AI502" s="54">
        <v>19680331</v>
      </c>
      <c r="AJ502" s="72" t="s">
        <v>1425</v>
      </c>
      <c r="AK502" s="20"/>
      <c r="AL502" s="160">
        <v>5</v>
      </c>
      <c r="AM502" s="90" t="s">
        <v>2282</v>
      </c>
      <c r="AN502" s="90">
        <v>1</v>
      </c>
      <c r="AO502" s="95">
        <v>711000</v>
      </c>
      <c r="AP502" s="37">
        <v>1</v>
      </c>
      <c r="AQ502" s="90" t="s">
        <v>1529</v>
      </c>
      <c r="AR502" s="126">
        <v>711000</v>
      </c>
      <c r="AS502" s="37"/>
      <c r="AT502" s="90">
        <v>711000</v>
      </c>
      <c r="AU502" s="90">
        <v>711000</v>
      </c>
      <c r="AV502" s="34" t="s">
        <v>265</v>
      </c>
      <c r="AW502" s="34" t="s">
        <v>20</v>
      </c>
      <c r="AX502" s="34" t="s">
        <v>1126</v>
      </c>
      <c r="AY502" s="34" t="s">
        <v>499</v>
      </c>
      <c r="AZ502" s="34" t="s">
        <v>530</v>
      </c>
      <c r="BA502" s="212"/>
      <c r="BB502" s="212"/>
      <c r="BC502" s="212"/>
      <c r="BD502" s="34"/>
      <c r="BE502" s="34"/>
      <c r="BF502" s="20"/>
      <c r="BG502" s="20"/>
      <c r="BH502" s="20"/>
      <c r="BI502" s="20"/>
      <c r="BJ502" s="20"/>
    </row>
    <row r="503" spans="2:62" ht="24" customHeight="1">
      <c r="B503" s="5"/>
      <c r="C503" s="6"/>
      <c r="D503" s="17"/>
      <c r="E503" s="2"/>
      <c r="F503" s="34" t="s">
        <v>1316</v>
      </c>
      <c r="G503" s="34" t="s">
        <v>277</v>
      </c>
      <c r="H503" s="2"/>
      <c r="I503" s="2"/>
      <c r="J503" s="2" t="s">
        <v>2302</v>
      </c>
      <c r="K503" s="2" t="s">
        <v>2303</v>
      </c>
      <c r="L503" s="2">
        <v>7</v>
      </c>
      <c r="M503" s="31">
        <v>3210236</v>
      </c>
      <c r="N503" s="31" t="s">
        <v>1207</v>
      </c>
      <c r="O503" s="31" t="s">
        <v>1208</v>
      </c>
      <c r="P503" s="31" t="s">
        <v>1221</v>
      </c>
      <c r="Q503" s="31" t="s">
        <v>1222</v>
      </c>
      <c r="R503" s="2" t="s">
        <v>2427</v>
      </c>
      <c r="S503" s="31" t="s">
        <v>2428</v>
      </c>
      <c r="T503" s="2">
        <v>15</v>
      </c>
      <c r="U503" s="31" t="s">
        <v>1204</v>
      </c>
      <c r="V503" s="31" t="s">
        <v>1205</v>
      </c>
      <c r="W503" s="2">
        <v>100</v>
      </c>
      <c r="X503" s="31" t="s">
        <v>2281</v>
      </c>
      <c r="Y503" s="34" t="s">
        <v>14</v>
      </c>
      <c r="Z503" s="34" t="s">
        <v>252</v>
      </c>
      <c r="AA503" s="34" t="s">
        <v>274</v>
      </c>
      <c r="AB503" s="34" t="s">
        <v>89</v>
      </c>
      <c r="AC503" s="2">
        <v>168</v>
      </c>
      <c r="AD503" s="31" t="s">
        <v>1482</v>
      </c>
      <c r="AE503" s="31">
        <v>10</v>
      </c>
      <c r="AF503" s="2"/>
      <c r="AG503" s="26"/>
      <c r="AH503" s="54">
        <v>19680331</v>
      </c>
      <c r="AI503" s="54">
        <v>19680331</v>
      </c>
      <c r="AJ503" s="72" t="s">
        <v>1425</v>
      </c>
      <c r="AK503" s="20"/>
      <c r="AL503" s="160">
        <v>10</v>
      </c>
      <c r="AM503" s="90" t="s">
        <v>2282</v>
      </c>
      <c r="AN503" s="90">
        <v>1</v>
      </c>
      <c r="AO503" s="95">
        <v>75000</v>
      </c>
      <c r="AP503" s="37">
        <v>1</v>
      </c>
      <c r="AQ503" s="90" t="s">
        <v>1497</v>
      </c>
      <c r="AR503" s="126">
        <v>75000</v>
      </c>
      <c r="AS503" s="37"/>
      <c r="AT503" s="90">
        <v>75000</v>
      </c>
      <c r="AU503" s="90">
        <v>75000</v>
      </c>
      <c r="AV503" s="34" t="s">
        <v>265</v>
      </c>
      <c r="AW503" s="34" t="s">
        <v>20</v>
      </c>
      <c r="AX503" s="34" t="s">
        <v>1126</v>
      </c>
      <c r="AY503" s="34" t="s">
        <v>499</v>
      </c>
      <c r="AZ503" s="34" t="s">
        <v>530</v>
      </c>
      <c r="BA503" s="212"/>
      <c r="BB503" s="212"/>
      <c r="BC503" s="212"/>
      <c r="BD503" s="34"/>
      <c r="BE503" s="34"/>
      <c r="BF503" s="20"/>
      <c r="BG503" s="20"/>
      <c r="BH503" s="20"/>
      <c r="BI503" s="20"/>
      <c r="BJ503" s="20"/>
    </row>
    <row r="504" spans="2:62" ht="24" customHeight="1">
      <c r="B504" s="5"/>
      <c r="C504" s="6"/>
      <c r="D504" s="17"/>
      <c r="E504" s="2"/>
      <c r="F504" s="34" t="s">
        <v>1316</v>
      </c>
      <c r="G504" s="34" t="s">
        <v>277</v>
      </c>
      <c r="H504" s="2"/>
      <c r="I504" s="2"/>
      <c r="J504" s="2" t="s">
        <v>2366</v>
      </c>
      <c r="K504" s="2" t="s">
        <v>2367</v>
      </c>
      <c r="L504" s="2">
        <v>7</v>
      </c>
      <c r="M504" s="31">
        <v>3210236</v>
      </c>
      <c r="N504" s="31" t="s">
        <v>1207</v>
      </c>
      <c r="O504" s="31" t="s">
        <v>1208</v>
      </c>
      <c r="P504" s="31" t="s">
        <v>1221</v>
      </c>
      <c r="Q504" s="31" t="s">
        <v>1222</v>
      </c>
      <c r="R504" s="2" t="s">
        <v>2427</v>
      </c>
      <c r="S504" s="31" t="s">
        <v>2428</v>
      </c>
      <c r="T504" s="2">
        <v>15</v>
      </c>
      <c r="U504" s="31" t="s">
        <v>1204</v>
      </c>
      <c r="V504" s="31" t="s">
        <v>1205</v>
      </c>
      <c r="W504" s="2">
        <v>100</v>
      </c>
      <c r="X504" s="31" t="s">
        <v>2281</v>
      </c>
      <c r="Y504" s="34" t="s">
        <v>14</v>
      </c>
      <c r="Z504" s="34" t="s">
        <v>252</v>
      </c>
      <c r="AA504" s="34" t="s">
        <v>274</v>
      </c>
      <c r="AB504" s="34" t="s">
        <v>89</v>
      </c>
      <c r="AC504" s="2">
        <v>168</v>
      </c>
      <c r="AD504" s="31" t="s">
        <v>1482</v>
      </c>
      <c r="AE504" s="31">
        <v>10</v>
      </c>
      <c r="AF504" s="2"/>
      <c r="AG504" s="26"/>
      <c r="AH504" s="54">
        <v>19680331</v>
      </c>
      <c r="AI504" s="54">
        <v>19680331</v>
      </c>
      <c r="AJ504" s="72" t="s">
        <v>1425</v>
      </c>
      <c r="AK504" s="20"/>
      <c r="AL504" s="160">
        <v>15</v>
      </c>
      <c r="AM504" s="90" t="s">
        <v>2282</v>
      </c>
      <c r="AN504" s="90">
        <v>1</v>
      </c>
      <c r="AO504" s="95">
        <v>410000</v>
      </c>
      <c r="AP504" s="37">
        <v>1</v>
      </c>
      <c r="AQ504" s="90" t="s">
        <v>1497</v>
      </c>
      <c r="AR504" s="126">
        <v>410000</v>
      </c>
      <c r="AS504" s="37"/>
      <c r="AT504" s="90">
        <v>410000</v>
      </c>
      <c r="AU504" s="90">
        <v>410000</v>
      </c>
      <c r="AV504" s="34" t="s">
        <v>265</v>
      </c>
      <c r="AW504" s="34" t="s">
        <v>20</v>
      </c>
      <c r="AX504" s="34" t="s">
        <v>1126</v>
      </c>
      <c r="AY504" s="34" t="s">
        <v>499</v>
      </c>
      <c r="AZ504" s="34" t="s">
        <v>530</v>
      </c>
      <c r="BA504" s="212"/>
      <c r="BB504" s="212"/>
      <c r="BC504" s="212"/>
      <c r="BD504" s="34"/>
      <c r="BE504" s="34"/>
      <c r="BF504" s="20"/>
      <c r="BG504" s="20"/>
      <c r="BH504" s="20"/>
      <c r="BI504" s="20"/>
      <c r="BJ504" s="20"/>
    </row>
    <row r="505" spans="2:62" ht="24" customHeight="1">
      <c r="B505" s="5"/>
      <c r="C505" s="6"/>
      <c r="D505" s="17"/>
      <c r="E505" s="2"/>
      <c r="F505" s="34" t="s">
        <v>1316</v>
      </c>
      <c r="G505" s="34" t="s">
        <v>277</v>
      </c>
      <c r="H505" s="2"/>
      <c r="I505" s="2"/>
      <c r="J505" s="2" t="s">
        <v>2295</v>
      </c>
      <c r="K505" s="2" t="s">
        <v>2296</v>
      </c>
      <c r="L505" s="2">
        <v>7</v>
      </c>
      <c r="M505" s="31">
        <v>3210236</v>
      </c>
      <c r="N505" s="31" t="s">
        <v>1207</v>
      </c>
      <c r="O505" s="31" t="s">
        <v>1208</v>
      </c>
      <c r="P505" s="31" t="s">
        <v>1221</v>
      </c>
      <c r="Q505" s="31" t="s">
        <v>1222</v>
      </c>
      <c r="R505" s="2" t="s">
        <v>2427</v>
      </c>
      <c r="S505" s="31" t="s">
        <v>2428</v>
      </c>
      <c r="T505" s="2">
        <v>15</v>
      </c>
      <c r="U505" s="31" t="s">
        <v>1204</v>
      </c>
      <c r="V505" s="31" t="s">
        <v>1205</v>
      </c>
      <c r="W505" s="2">
        <v>100</v>
      </c>
      <c r="X505" s="31" t="s">
        <v>2281</v>
      </c>
      <c r="Y505" s="34" t="s">
        <v>14</v>
      </c>
      <c r="Z505" s="34" t="s">
        <v>252</v>
      </c>
      <c r="AA505" s="34" t="s">
        <v>274</v>
      </c>
      <c r="AB505" s="34" t="s">
        <v>89</v>
      </c>
      <c r="AC505" s="2">
        <v>169</v>
      </c>
      <c r="AD505" s="31" t="s">
        <v>1476</v>
      </c>
      <c r="AE505" s="31">
        <v>15</v>
      </c>
      <c r="AF505" s="2"/>
      <c r="AG505" s="26"/>
      <c r="AH505" s="54">
        <v>19680331</v>
      </c>
      <c r="AI505" s="54">
        <v>19680331</v>
      </c>
      <c r="AJ505" s="72" t="s">
        <v>1425</v>
      </c>
      <c r="AK505" s="20"/>
      <c r="AL505" s="160">
        <v>7</v>
      </c>
      <c r="AM505" s="90" t="s">
        <v>2297</v>
      </c>
      <c r="AN505" s="90">
        <v>1</v>
      </c>
      <c r="AO505" s="95">
        <v>1200000</v>
      </c>
      <c r="AP505" s="37">
        <v>1</v>
      </c>
      <c r="AQ505" s="90" t="s">
        <v>1529</v>
      </c>
      <c r="AR505" s="126">
        <v>1200000</v>
      </c>
      <c r="AS505" s="37"/>
      <c r="AT505" s="90">
        <v>1200000</v>
      </c>
      <c r="AU505" s="90">
        <v>1200000</v>
      </c>
      <c r="AV505" s="34" t="s">
        <v>265</v>
      </c>
      <c r="AW505" s="34" t="s">
        <v>20</v>
      </c>
      <c r="AX505" s="34" t="s">
        <v>1126</v>
      </c>
      <c r="AY505" s="34" t="s">
        <v>499</v>
      </c>
      <c r="AZ505" s="34" t="s">
        <v>530</v>
      </c>
      <c r="BA505" s="212"/>
      <c r="BB505" s="212"/>
      <c r="BC505" s="212"/>
      <c r="BD505" s="34"/>
      <c r="BE505" s="34"/>
      <c r="BF505" s="20"/>
      <c r="BG505" s="20"/>
      <c r="BH505" s="20"/>
      <c r="BI505" s="20"/>
      <c r="BJ505" s="20"/>
    </row>
    <row r="506" spans="2:62" ht="24" customHeight="1">
      <c r="B506" s="5"/>
      <c r="C506" s="6"/>
      <c r="D506" s="17"/>
      <c r="E506" s="2"/>
      <c r="F506" s="34" t="s">
        <v>1316</v>
      </c>
      <c r="G506" s="34" t="s">
        <v>277</v>
      </c>
      <c r="H506" s="2"/>
      <c r="I506" s="2"/>
      <c r="J506" s="2" t="s">
        <v>2391</v>
      </c>
      <c r="K506" s="2" t="s">
        <v>2392</v>
      </c>
      <c r="L506" s="2">
        <v>7</v>
      </c>
      <c r="M506" s="31">
        <v>3210236</v>
      </c>
      <c r="N506" s="31" t="s">
        <v>1207</v>
      </c>
      <c r="O506" s="31" t="s">
        <v>1208</v>
      </c>
      <c r="P506" s="31" t="s">
        <v>1221</v>
      </c>
      <c r="Q506" s="31" t="s">
        <v>1222</v>
      </c>
      <c r="R506" s="2" t="s">
        <v>2427</v>
      </c>
      <c r="S506" s="31" t="s">
        <v>2428</v>
      </c>
      <c r="T506" s="2">
        <v>15</v>
      </c>
      <c r="U506" s="31" t="s">
        <v>1204</v>
      </c>
      <c r="V506" s="31" t="s">
        <v>1205</v>
      </c>
      <c r="W506" s="2">
        <v>100</v>
      </c>
      <c r="X506" s="31" t="s">
        <v>2281</v>
      </c>
      <c r="Y506" s="34" t="s">
        <v>14</v>
      </c>
      <c r="Z506" s="34" t="s">
        <v>252</v>
      </c>
      <c r="AA506" s="34" t="s">
        <v>274</v>
      </c>
      <c r="AB506" s="34" t="s">
        <v>89</v>
      </c>
      <c r="AC506" s="2">
        <v>168</v>
      </c>
      <c r="AD506" s="31" t="s">
        <v>1482</v>
      </c>
      <c r="AE506" s="31">
        <v>10</v>
      </c>
      <c r="AF506" s="2"/>
      <c r="AG506" s="26"/>
      <c r="AH506" s="54">
        <v>19680331</v>
      </c>
      <c r="AI506" s="54">
        <v>19680331</v>
      </c>
      <c r="AJ506" s="72" t="s">
        <v>1425</v>
      </c>
      <c r="AK506" s="20"/>
      <c r="AL506" s="160">
        <v>12</v>
      </c>
      <c r="AM506" s="90" t="s">
        <v>2282</v>
      </c>
      <c r="AN506" s="90">
        <v>1</v>
      </c>
      <c r="AO506" s="95">
        <v>429000</v>
      </c>
      <c r="AP506" s="37">
        <v>1</v>
      </c>
      <c r="AQ506" s="90" t="s">
        <v>1497</v>
      </c>
      <c r="AR506" s="126">
        <v>429000</v>
      </c>
      <c r="AS506" s="37"/>
      <c r="AT506" s="90">
        <v>429000</v>
      </c>
      <c r="AU506" s="90">
        <v>429000</v>
      </c>
      <c r="AV506" s="34" t="s">
        <v>265</v>
      </c>
      <c r="AW506" s="34" t="s">
        <v>20</v>
      </c>
      <c r="AX506" s="34" t="s">
        <v>1126</v>
      </c>
      <c r="AY506" s="34" t="s">
        <v>499</v>
      </c>
      <c r="AZ506" s="34" t="s">
        <v>530</v>
      </c>
      <c r="BA506" s="212"/>
      <c r="BB506" s="212"/>
      <c r="BC506" s="212"/>
      <c r="BD506" s="34"/>
      <c r="BE506" s="34"/>
      <c r="BF506" s="20"/>
      <c r="BG506" s="20"/>
      <c r="BH506" s="20"/>
      <c r="BI506" s="20"/>
      <c r="BJ506" s="20"/>
    </row>
    <row r="507" spans="2:62" ht="24" customHeight="1">
      <c r="B507" s="5"/>
      <c r="C507" s="6"/>
      <c r="D507" s="17"/>
      <c r="E507" s="2"/>
      <c r="F507" s="34" t="s">
        <v>1316</v>
      </c>
      <c r="G507" s="34" t="s">
        <v>277</v>
      </c>
      <c r="H507" s="2"/>
      <c r="I507" s="2"/>
      <c r="J507" s="2" t="s">
        <v>2736</v>
      </c>
      <c r="K507" s="2" t="s">
        <v>2430</v>
      </c>
      <c r="L507" s="2">
        <v>7</v>
      </c>
      <c r="M507" s="31">
        <v>3210236</v>
      </c>
      <c r="N507" s="31" t="s">
        <v>1207</v>
      </c>
      <c r="O507" s="31" t="s">
        <v>1208</v>
      </c>
      <c r="P507" s="31" t="s">
        <v>1221</v>
      </c>
      <c r="Q507" s="31" t="s">
        <v>1222</v>
      </c>
      <c r="R507" s="2" t="s">
        <v>2427</v>
      </c>
      <c r="S507" s="31" t="s">
        <v>2428</v>
      </c>
      <c r="T507" s="2">
        <v>15</v>
      </c>
      <c r="U507" s="31" t="s">
        <v>1204</v>
      </c>
      <c r="V507" s="31" t="s">
        <v>1205</v>
      </c>
      <c r="W507" s="2">
        <v>100</v>
      </c>
      <c r="X507" s="31" t="s">
        <v>2281</v>
      </c>
      <c r="Y507" s="34" t="s">
        <v>14</v>
      </c>
      <c r="Z507" s="34" t="s">
        <v>252</v>
      </c>
      <c r="AA507" s="34" t="s">
        <v>274</v>
      </c>
      <c r="AB507" s="34" t="s">
        <v>89</v>
      </c>
      <c r="AC507" s="2">
        <v>168</v>
      </c>
      <c r="AD507" s="31" t="s">
        <v>1482</v>
      </c>
      <c r="AE507" s="31">
        <v>10</v>
      </c>
      <c r="AF507" s="2"/>
      <c r="AG507" s="26"/>
      <c r="AH507" s="54">
        <v>19680331</v>
      </c>
      <c r="AI507" s="54">
        <v>19680331</v>
      </c>
      <c r="AJ507" s="72" t="s">
        <v>1425</v>
      </c>
      <c r="AK507" s="20"/>
      <c r="AL507" s="160">
        <v>16</v>
      </c>
      <c r="AM507" s="90" t="s">
        <v>2282</v>
      </c>
      <c r="AN507" s="90">
        <v>1</v>
      </c>
      <c r="AO507" s="95">
        <v>643000</v>
      </c>
      <c r="AP507" s="37">
        <v>1</v>
      </c>
      <c r="AQ507" s="90" t="s">
        <v>1497</v>
      </c>
      <c r="AR507" s="126">
        <v>643000</v>
      </c>
      <c r="AS507" s="37"/>
      <c r="AT507" s="90">
        <v>643000</v>
      </c>
      <c r="AU507" s="90">
        <v>643000</v>
      </c>
      <c r="AV507" s="34" t="s">
        <v>265</v>
      </c>
      <c r="AW507" s="34" t="s">
        <v>20</v>
      </c>
      <c r="AX507" s="34" t="s">
        <v>1126</v>
      </c>
      <c r="AY507" s="34" t="s">
        <v>499</v>
      </c>
      <c r="AZ507" s="34" t="s">
        <v>530</v>
      </c>
      <c r="BA507" s="212"/>
      <c r="BB507" s="212"/>
      <c r="BC507" s="212"/>
      <c r="BD507" s="34"/>
      <c r="BE507" s="34"/>
      <c r="BF507" s="20"/>
      <c r="BG507" s="20"/>
      <c r="BH507" s="20"/>
      <c r="BI507" s="20"/>
      <c r="BJ507" s="20"/>
    </row>
    <row r="508" spans="2:62" ht="24" customHeight="1">
      <c r="B508" s="5"/>
      <c r="C508" s="6"/>
      <c r="D508" s="17"/>
      <c r="E508" s="2"/>
      <c r="F508" s="34" t="s">
        <v>1316</v>
      </c>
      <c r="G508" s="34" t="s">
        <v>277</v>
      </c>
      <c r="H508" s="2"/>
      <c r="I508" s="2"/>
      <c r="J508" s="2" t="s">
        <v>2291</v>
      </c>
      <c r="K508" s="2" t="s">
        <v>2292</v>
      </c>
      <c r="L508" s="2">
        <v>7</v>
      </c>
      <c r="M508" s="31">
        <v>3210236</v>
      </c>
      <c r="N508" s="31" t="s">
        <v>1207</v>
      </c>
      <c r="O508" s="31" t="s">
        <v>1208</v>
      </c>
      <c r="P508" s="31" t="s">
        <v>1221</v>
      </c>
      <c r="Q508" s="31" t="s">
        <v>1222</v>
      </c>
      <c r="R508" s="2" t="s">
        <v>2427</v>
      </c>
      <c r="S508" s="31" t="s">
        <v>2428</v>
      </c>
      <c r="T508" s="2">
        <v>15</v>
      </c>
      <c r="U508" s="31" t="s">
        <v>1204</v>
      </c>
      <c r="V508" s="31" t="s">
        <v>1205</v>
      </c>
      <c r="W508" s="2">
        <v>100</v>
      </c>
      <c r="X508" s="31" t="s">
        <v>2281</v>
      </c>
      <c r="Y508" s="34" t="s">
        <v>14</v>
      </c>
      <c r="Z508" s="34" t="s">
        <v>252</v>
      </c>
      <c r="AA508" s="34" t="s">
        <v>274</v>
      </c>
      <c r="AB508" s="34" t="s">
        <v>89</v>
      </c>
      <c r="AC508" s="2">
        <v>168</v>
      </c>
      <c r="AD508" s="31" t="s">
        <v>1482</v>
      </c>
      <c r="AE508" s="31">
        <v>10</v>
      </c>
      <c r="AF508" s="2"/>
      <c r="AG508" s="26"/>
      <c r="AH508" s="54">
        <v>19680331</v>
      </c>
      <c r="AI508" s="54">
        <v>19680331</v>
      </c>
      <c r="AJ508" s="72" t="s">
        <v>1425</v>
      </c>
      <c r="AK508" s="20"/>
      <c r="AL508" s="160">
        <v>17</v>
      </c>
      <c r="AM508" s="90" t="s">
        <v>2282</v>
      </c>
      <c r="AN508" s="90">
        <v>1</v>
      </c>
      <c r="AO508" s="95">
        <v>404000</v>
      </c>
      <c r="AP508" s="37">
        <v>1</v>
      </c>
      <c r="AQ508" s="90" t="s">
        <v>1497</v>
      </c>
      <c r="AR508" s="126">
        <v>404000</v>
      </c>
      <c r="AS508" s="37"/>
      <c r="AT508" s="90">
        <v>404000</v>
      </c>
      <c r="AU508" s="90">
        <v>404000</v>
      </c>
      <c r="AV508" s="34" t="s">
        <v>265</v>
      </c>
      <c r="AW508" s="34" t="s">
        <v>20</v>
      </c>
      <c r="AX508" s="34" t="s">
        <v>1126</v>
      </c>
      <c r="AY508" s="34" t="s">
        <v>499</v>
      </c>
      <c r="AZ508" s="34" t="s">
        <v>530</v>
      </c>
      <c r="BA508" s="212"/>
      <c r="BB508" s="212"/>
      <c r="BC508" s="212"/>
      <c r="BD508" s="34"/>
      <c r="BE508" s="34"/>
      <c r="BF508" s="20"/>
      <c r="BG508" s="20"/>
      <c r="BH508" s="20"/>
      <c r="BI508" s="20"/>
      <c r="BJ508" s="20"/>
    </row>
    <row r="509" spans="2:62" ht="24" customHeight="1">
      <c r="B509" s="5"/>
      <c r="C509" s="6"/>
      <c r="D509" s="17"/>
      <c r="E509" s="2"/>
      <c r="F509" s="34" t="s">
        <v>1316</v>
      </c>
      <c r="G509" s="34" t="s">
        <v>277</v>
      </c>
      <c r="H509" s="2"/>
      <c r="I509" s="2"/>
      <c r="J509" s="2" t="s">
        <v>2431</v>
      </c>
      <c r="K509" s="2" t="s">
        <v>2432</v>
      </c>
      <c r="L509" s="2">
        <v>7</v>
      </c>
      <c r="M509" s="31">
        <v>3210236</v>
      </c>
      <c r="N509" s="31" t="s">
        <v>1207</v>
      </c>
      <c r="O509" s="31" t="s">
        <v>1208</v>
      </c>
      <c r="P509" s="31" t="s">
        <v>1221</v>
      </c>
      <c r="Q509" s="31" t="s">
        <v>1222</v>
      </c>
      <c r="R509" s="2" t="s">
        <v>2427</v>
      </c>
      <c r="S509" s="31" t="s">
        <v>2428</v>
      </c>
      <c r="T509" s="2">
        <v>15</v>
      </c>
      <c r="U509" s="31" t="s">
        <v>1204</v>
      </c>
      <c r="V509" s="31" t="s">
        <v>1205</v>
      </c>
      <c r="W509" s="2">
        <v>100</v>
      </c>
      <c r="X509" s="31" t="s">
        <v>2281</v>
      </c>
      <c r="Y509" s="34" t="s">
        <v>14</v>
      </c>
      <c r="Z509" s="34" t="s">
        <v>252</v>
      </c>
      <c r="AA509" s="34" t="s">
        <v>274</v>
      </c>
      <c r="AB509" s="34" t="s">
        <v>89</v>
      </c>
      <c r="AC509" s="2">
        <v>168</v>
      </c>
      <c r="AD509" s="31" t="s">
        <v>1482</v>
      </c>
      <c r="AE509" s="31">
        <v>10</v>
      </c>
      <c r="AF509" s="2"/>
      <c r="AG509" s="26"/>
      <c r="AH509" s="54">
        <v>19680331</v>
      </c>
      <c r="AI509" s="54">
        <v>19680331</v>
      </c>
      <c r="AJ509" s="72" t="s">
        <v>1425</v>
      </c>
      <c r="AK509" s="20"/>
      <c r="AL509" s="160">
        <v>8</v>
      </c>
      <c r="AM509" s="90" t="s">
        <v>2282</v>
      </c>
      <c r="AN509" s="90">
        <v>1</v>
      </c>
      <c r="AO509" s="95">
        <v>818000</v>
      </c>
      <c r="AP509" s="37">
        <v>1</v>
      </c>
      <c r="AQ509" s="90" t="s">
        <v>1497</v>
      </c>
      <c r="AR509" s="126">
        <v>818000</v>
      </c>
      <c r="AS509" s="37"/>
      <c r="AT509" s="90">
        <v>818000</v>
      </c>
      <c r="AU509" s="90">
        <v>818000</v>
      </c>
      <c r="AV509" s="34" t="s">
        <v>265</v>
      </c>
      <c r="AW509" s="34" t="s">
        <v>20</v>
      </c>
      <c r="AX509" s="34" t="s">
        <v>1126</v>
      </c>
      <c r="AY509" s="34" t="s">
        <v>499</v>
      </c>
      <c r="AZ509" s="34" t="s">
        <v>530</v>
      </c>
      <c r="BA509" s="212"/>
      <c r="BB509" s="212"/>
      <c r="BC509" s="212"/>
      <c r="BD509" s="34"/>
      <c r="BE509" s="34"/>
      <c r="BF509" s="20"/>
      <c r="BG509" s="20"/>
      <c r="BH509" s="20"/>
      <c r="BI509" s="20"/>
      <c r="BJ509" s="20"/>
    </row>
    <row r="510" spans="2:62" ht="24" customHeight="1">
      <c r="B510" s="5"/>
      <c r="C510" s="6"/>
      <c r="D510" s="17"/>
      <c r="E510" s="2"/>
      <c r="F510" s="34" t="s">
        <v>1316</v>
      </c>
      <c r="G510" s="34" t="s">
        <v>277</v>
      </c>
      <c r="H510" s="2"/>
      <c r="I510" s="2"/>
      <c r="J510" s="2" t="s">
        <v>2300</v>
      </c>
      <c r="K510" s="2" t="s">
        <v>2301</v>
      </c>
      <c r="L510" s="2">
        <v>7</v>
      </c>
      <c r="M510" s="31">
        <v>3210236</v>
      </c>
      <c r="N510" s="31" t="s">
        <v>1207</v>
      </c>
      <c r="O510" s="31" t="s">
        <v>1208</v>
      </c>
      <c r="P510" s="31" t="s">
        <v>1221</v>
      </c>
      <c r="Q510" s="31" t="s">
        <v>1222</v>
      </c>
      <c r="R510" s="2" t="s">
        <v>2427</v>
      </c>
      <c r="S510" s="31" t="s">
        <v>2428</v>
      </c>
      <c r="T510" s="2">
        <v>15</v>
      </c>
      <c r="U510" s="31" t="s">
        <v>1204</v>
      </c>
      <c r="V510" s="31" t="s">
        <v>1205</v>
      </c>
      <c r="W510" s="2">
        <v>100</v>
      </c>
      <c r="X510" s="31" t="s">
        <v>2281</v>
      </c>
      <c r="Y510" s="34" t="s">
        <v>14</v>
      </c>
      <c r="Z510" s="34" t="s">
        <v>252</v>
      </c>
      <c r="AA510" s="34" t="s">
        <v>274</v>
      </c>
      <c r="AB510" s="34" t="s">
        <v>89</v>
      </c>
      <c r="AC510" s="2">
        <v>168</v>
      </c>
      <c r="AD510" s="31" t="s">
        <v>1482</v>
      </c>
      <c r="AE510" s="31">
        <v>10</v>
      </c>
      <c r="AF510" s="2"/>
      <c r="AG510" s="26"/>
      <c r="AH510" s="54">
        <v>19980530</v>
      </c>
      <c r="AI510" s="54">
        <v>19980530</v>
      </c>
      <c r="AJ510" s="72" t="s">
        <v>1413</v>
      </c>
      <c r="AK510" s="20">
        <v>336000</v>
      </c>
      <c r="AL510" s="160"/>
      <c r="AM510" s="90" t="s">
        <v>1414</v>
      </c>
      <c r="AN510" s="90" t="s">
        <v>1414</v>
      </c>
      <c r="AO510" s="95" t="s">
        <v>1414</v>
      </c>
      <c r="AP510" s="37">
        <v>1</v>
      </c>
      <c r="AQ510" s="90" t="s">
        <v>1414</v>
      </c>
      <c r="AR510" s="126" t="s">
        <v>1414</v>
      </c>
      <c r="AS510" s="37"/>
      <c r="AT510" s="90">
        <v>0</v>
      </c>
      <c r="AU510" s="90">
        <v>336000</v>
      </c>
      <c r="AV510" s="34" t="s">
        <v>265</v>
      </c>
      <c r="AW510" s="34" t="s">
        <v>20</v>
      </c>
      <c r="AX510" s="34" t="s">
        <v>1126</v>
      </c>
      <c r="AY510" s="34" t="s">
        <v>499</v>
      </c>
      <c r="AZ510" s="34" t="s">
        <v>530</v>
      </c>
      <c r="BA510" s="212"/>
      <c r="BB510" s="212"/>
      <c r="BC510" s="212"/>
      <c r="BD510" s="34"/>
      <c r="BE510" s="34"/>
      <c r="BF510" s="20"/>
      <c r="BG510" s="20"/>
      <c r="BH510" s="20"/>
      <c r="BI510" s="20"/>
      <c r="BJ510" s="20"/>
    </row>
    <row r="511" spans="2:62" ht="24" customHeight="1">
      <c r="B511" s="5"/>
      <c r="C511" s="6"/>
      <c r="D511" s="17"/>
      <c r="E511" s="2"/>
      <c r="F511" s="34" t="s">
        <v>1316</v>
      </c>
      <c r="G511" s="34" t="s">
        <v>277</v>
      </c>
      <c r="H511" s="2"/>
      <c r="I511" s="2"/>
      <c r="J511" s="2" t="s">
        <v>2433</v>
      </c>
      <c r="K511" s="2" t="s">
        <v>2434</v>
      </c>
      <c r="L511" s="2">
        <v>7</v>
      </c>
      <c r="M511" s="31">
        <v>3210236</v>
      </c>
      <c r="N511" s="31" t="s">
        <v>1207</v>
      </c>
      <c r="O511" s="31" t="s">
        <v>1208</v>
      </c>
      <c r="P511" s="31" t="s">
        <v>1221</v>
      </c>
      <c r="Q511" s="31" t="s">
        <v>1222</v>
      </c>
      <c r="R511" s="2" t="s">
        <v>2427</v>
      </c>
      <c r="S511" s="31" t="s">
        <v>2428</v>
      </c>
      <c r="T511" s="2">
        <v>15</v>
      </c>
      <c r="U511" s="31" t="s">
        <v>1204</v>
      </c>
      <c r="V511" s="31" t="s">
        <v>1205</v>
      </c>
      <c r="W511" s="2">
        <v>100</v>
      </c>
      <c r="X511" s="31" t="s">
        <v>2281</v>
      </c>
      <c r="Y511" s="34" t="s">
        <v>14</v>
      </c>
      <c r="Z511" s="34" t="s">
        <v>252</v>
      </c>
      <c r="AA511" s="34" t="s">
        <v>274</v>
      </c>
      <c r="AB511" s="34" t="s">
        <v>89</v>
      </c>
      <c r="AC511" s="2">
        <v>168</v>
      </c>
      <c r="AD511" s="31" t="s">
        <v>1482</v>
      </c>
      <c r="AE511" s="31">
        <v>10</v>
      </c>
      <c r="AF511" s="2"/>
      <c r="AG511" s="26"/>
      <c r="AH511" s="54">
        <v>19680331</v>
      </c>
      <c r="AI511" s="54">
        <v>19680331</v>
      </c>
      <c r="AJ511" s="72" t="s">
        <v>1425</v>
      </c>
      <c r="AK511" s="20"/>
      <c r="AL511" s="160">
        <v>18</v>
      </c>
      <c r="AM511" s="90" t="s">
        <v>2282</v>
      </c>
      <c r="AN511" s="90">
        <v>1</v>
      </c>
      <c r="AO511" s="95">
        <v>364000</v>
      </c>
      <c r="AP511" s="37">
        <v>1</v>
      </c>
      <c r="AQ511" s="90" t="s">
        <v>1497</v>
      </c>
      <c r="AR511" s="126">
        <v>364000</v>
      </c>
      <c r="AS511" s="37"/>
      <c r="AT511" s="90">
        <v>364000</v>
      </c>
      <c r="AU511" s="90">
        <v>364000</v>
      </c>
      <c r="AV511" s="34" t="s">
        <v>265</v>
      </c>
      <c r="AW511" s="34" t="s">
        <v>20</v>
      </c>
      <c r="AX511" s="34" t="s">
        <v>1126</v>
      </c>
      <c r="AY511" s="34" t="s">
        <v>499</v>
      </c>
      <c r="AZ511" s="34" t="s">
        <v>530</v>
      </c>
      <c r="BA511" s="212"/>
      <c r="BB511" s="212"/>
      <c r="BC511" s="212"/>
      <c r="BD511" s="34"/>
      <c r="BE511" s="34"/>
      <c r="BF511" s="20"/>
      <c r="BG511" s="20"/>
      <c r="BH511" s="20"/>
      <c r="BI511" s="20"/>
      <c r="BJ511" s="20"/>
    </row>
    <row r="512" spans="2:62" ht="24" customHeight="1">
      <c r="B512" s="5"/>
      <c r="C512" s="6"/>
      <c r="D512" s="17"/>
      <c r="E512" s="2"/>
      <c r="F512" s="34" t="s">
        <v>1316</v>
      </c>
      <c r="G512" s="34" t="s">
        <v>277</v>
      </c>
      <c r="H512" s="2"/>
      <c r="I512" s="2"/>
      <c r="J512" s="2" t="s">
        <v>2435</v>
      </c>
      <c r="K512" s="2" t="s">
        <v>2436</v>
      </c>
      <c r="L512" s="2">
        <v>7</v>
      </c>
      <c r="M512" s="31">
        <v>3210236</v>
      </c>
      <c r="N512" s="31" t="s">
        <v>1207</v>
      </c>
      <c r="O512" s="31" t="s">
        <v>1208</v>
      </c>
      <c r="P512" s="31" t="s">
        <v>1221</v>
      </c>
      <c r="Q512" s="31" t="s">
        <v>1222</v>
      </c>
      <c r="R512" s="2" t="s">
        <v>2427</v>
      </c>
      <c r="S512" s="31" t="s">
        <v>2428</v>
      </c>
      <c r="T512" s="2">
        <v>15</v>
      </c>
      <c r="U512" s="31" t="s">
        <v>1204</v>
      </c>
      <c r="V512" s="31" t="s">
        <v>1205</v>
      </c>
      <c r="W512" s="2">
        <v>100</v>
      </c>
      <c r="X512" s="31" t="s">
        <v>2281</v>
      </c>
      <c r="Y512" s="34" t="s">
        <v>14</v>
      </c>
      <c r="Z512" s="34" t="s">
        <v>252</v>
      </c>
      <c r="AA512" s="34" t="s">
        <v>274</v>
      </c>
      <c r="AB512" s="34" t="s">
        <v>89</v>
      </c>
      <c r="AC512" s="2">
        <v>168</v>
      </c>
      <c r="AD512" s="31" t="s">
        <v>1482</v>
      </c>
      <c r="AE512" s="31">
        <v>10</v>
      </c>
      <c r="AF512" s="2"/>
      <c r="AG512" s="26"/>
      <c r="AH512" s="54">
        <v>19680331</v>
      </c>
      <c r="AI512" s="54">
        <v>19680331</v>
      </c>
      <c r="AJ512" s="72" t="s">
        <v>1425</v>
      </c>
      <c r="AK512" s="239"/>
      <c r="AL512" s="160">
        <v>25</v>
      </c>
      <c r="AM512" s="90" t="s">
        <v>2282</v>
      </c>
      <c r="AN512" s="90">
        <v>1</v>
      </c>
      <c r="AO512" s="95">
        <v>522000</v>
      </c>
      <c r="AP512" s="37">
        <v>1</v>
      </c>
      <c r="AQ512" s="90" t="s">
        <v>1497</v>
      </c>
      <c r="AR512" s="126">
        <v>522000</v>
      </c>
      <c r="AS512" s="37"/>
      <c r="AT512" s="90">
        <v>522000</v>
      </c>
      <c r="AU512" s="90">
        <v>522000</v>
      </c>
      <c r="AV512" s="34" t="s">
        <v>265</v>
      </c>
      <c r="AW512" s="34" t="s">
        <v>20</v>
      </c>
      <c r="AX512" s="34" t="s">
        <v>1126</v>
      </c>
      <c r="AY512" s="34" t="s">
        <v>499</v>
      </c>
      <c r="AZ512" s="34" t="s">
        <v>530</v>
      </c>
      <c r="BA512" s="212"/>
      <c r="BB512" s="212"/>
      <c r="BC512" s="212"/>
      <c r="BD512" s="34"/>
      <c r="BE512" s="34"/>
      <c r="BF512" s="20"/>
      <c r="BG512" s="20"/>
      <c r="BH512" s="20"/>
      <c r="BI512" s="20"/>
      <c r="BJ512" s="20"/>
    </row>
    <row r="513" spans="2:62" ht="24" customHeight="1">
      <c r="B513" s="5"/>
      <c r="C513" s="6"/>
      <c r="D513" s="17"/>
      <c r="E513" s="2"/>
      <c r="F513" s="34" t="s">
        <v>1316</v>
      </c>
      <c r="G513" s="34" t="s">
        <v>277</v>
      </c>
      <c r="H513" s="2"/>
      <c r="I513" s="2"/>
      <c r="J513" s="2" t="s">
        <v>2374</v>
      </c>
      <c r="K513" s="2" t="s">
        <v>2375</v>
      </c>
      <c r="L513" s="2">
        <v>7</v>
      </c>
      <c r="M513" s="31">
        <v>3210236</v>
      </c>
      <c r="N513" s="31" t="s">
        <v>1207</v>
      </c>
      <c r="O513" s="31" t="s">
        <v>1208</v>
      </c>
      <c r="P513" s="31" t="s">
        <v>1221</v>
      </c>
      <c r="Q513" s="31" t="s">
        <v>1222</v>
      </c>
      <c r="R513" s="2" t="s">
        <v>2427</v>
      </c>
      <c r="S513" s="31" t="s">
        <v>2428</v>
      </c>
      <c r="T513" s="2">
        <v>15</v>
      </c>
      <c r="U513" s="31" t="s">
        <v>1204</v>
      </c>
      <c r="V513" s="31" t="s">
        <v>1205</v>
      </c>
      <c r="W513" s="2">
        <v>100</v>
      </c>
      <c r="X513" s="31" t="s">
        <v>2281</v>
      </c>
      <c r="Y513" s="34" t="s">
        <v>14</v>
      </c>
      <c r="Z513" s="34" t="s">
        <v>252</v>
      </c>
      <c r="AA513" s="34" t="s">
        <v>274</v>
      </c>
      <c r="AB513" s="34" t="s">
        <v>89</v>
      </c>
      <c r="AC513" s="2">
        <v>168</v>
      </c>
      <c r="AD513" s="31" t="s">
        <v>1482</v>
      </c>
      <c r="AE513" s="31">
        <v>10</v>
      </c>
      <c r="AF513" s="2"/>
      <c r="AG513" s="26"/>
      <c r="AH513" s="54">
        <v>19980331</v>
      </c>
      <c r="AI513" s="54">
        <v>19980331</v>
      </c>
      <c r="AJ513" s="72" t="s">
        <v>1413</v>
      </c>
      <c r="AK513" s="20">
        <v>1678278</v>
      </c>
      <c r="AL513" s="160"/>
      <c r="AM513" s="90" t="s">
        <v>1414</v>
      </c>
      <c r="AN513" s="90" t="s">
        <v>1414</v>
      </c>
      <c r="AO513" s="95" t="s">
        <v>1414</v>
      </c>
      <c r="AP513" s="37">
        <v>1</v>
      </c>
      <c r="AQ513" s="90" t="s">
        <v>1414</v>
      </c>
      <c r="AR513" s="126" t="s">
        <v>1414</v>
      </c>
      <c r="AS513" s="37"/>
      <c r="AT513" s="90">
        <v>0</v>
      </c>
      <c r="AU513" s="90">
        <v>1678278</v>
      </c>
      <c r="AV513" s="34" t="s">
        <v>265</v>
      </c>
      <c r="AW513" s="34" t="s">
        <v>20</v>
      </c>
      <c r="AX513" s="34" t="s">
        <v>1126</v>
      </c>
      <c r="AY513" s="34" t="s">
        <v>499</v>
      </c>
      <c r="AZ513" s="34" t="s">
        <v>530</v>
      </c>
      <c r="BA513" s="212"/>
      <c r="BB513" s="212"/>
      <c r="BC513" s="212"/>
      <c r="BD513" s="34"/>
      <c r="BE513" s="34"/>
      <c r="BF513" s="20"/>
      <c r="BG513" s="20"/>
      <c r="BH513" s="20"/>
      <c r="BI513" s="20"/>
      <c r="BJ513" s="20"/>
    </row>
    <row r="514" spans="2:62" ht="24" customHeight="1">
      <c r="B514" s="5"/>
      <c r="C514" s="6"/>
      <c r="D514" s="17"/>
      <c r="E514" s="2"/>
      <c r="F514" s="34" t="s">
        <v>1316</v>
      </c>
      <c r="G514" s="34" t="s">
        <v>277</v>
      </c>
      <c r="H514" s="2"/>
      <c r="I514" s="2"/>
      <c r="J514" s="2" t="s">
        <v>2308</v>
      </c>
      <c r="K514" s="2" t="s">
        <v>2309</v>
      </c>
      <c r="L514" s="2">
        <v>7</v>
      </c>
      <c r="M514" s="31">
        <v>3210236</v>
      </c>
      <c r="N514" s="31" t="s">
        <v>1207</v>
      </c>
      <c r="O514" s="31" t="s">
        <v>1208</v>
      </c>
      <c r="P514" s="31" t="s">
        <v>1221</v>
      </c>
      <c r="Q514" s="31" t="s">
        <v>1222</v>
      </c>
      <c r="R514" s="2" t="s">
        <v>2427</v>
      </c>
      <c r="S514" s="31" t="s">
        <v>2428</v>
      </c>
      <c r="T514" s="2">
        <v>15</v>
      </c>
      <c r="U514" s="31" t="s">
        <v>1204</v>
      </c>
      <c r="V514" s="31" t="s">
        <v>1205</v>
      </c>
      <c r="W514" s="2">
        <v>100</v>
      </c>
      <c r="X514" s="31" t="s">
        <v>2281</v>
      </c>
      <c r="Y514" s="34" t="s">
        <v>14</v>
      </c>
      <c r="Z514" s="34" t="s">
        <v>252</v>
      </c>
      <c r="AA514" s="34" t="s">
        <v>274</v>
      </c>
      <c r="AB514" s="34" t="s">
        <v>89</v>
      </c>
      <c r="AC514" s="2">
        <v>184</v>
      </c>
      <c r="AD514" s="31" t="s">
        <v>2310</v>
      </c>
      <c r="AE514" s="31">
        <v>30</v>
      </c>
      <c r="AF514" s="2"/>
      <c r="AG514" s="26"/>
      <c r="AH514" s="54">
        <v>19680331</v>
      </c>
      <c r="AI514" s="54">
        <v>19680331</v>
      </c>
      <c r="AJ514" s="72" t="s">
        <v>1425</v>
      </c>
      <c r="AK514" s="20" t="s">
        <v>1414</v>
      </c>
      <c r="AL514" s="160"/>
      <c r="AM514" s="90" t="s">
        <v>1414</v>
      </c>
      <c r="AN514" s="90" t="s">
        <v>1414</v>
      </c>
      <c r="AO514" s="95" t="s">
        <v>1414</v>
      </c>
      <c r="AP514" s="37">
        <v>1</v>
      </c>
      <c r="AQ514" s="90" t="s">
        <v>1414</v>
      </c>
      <c r="AR514" s="126" t="s">
        <v>1414</v>
      </c>
      <c r="AS514" s="37"/>
      <c r="AT514" s="90">
        <v>0</v>
      </c>
      <c r="AU514" s="90">
        <v>0</v>
      </c>
      <c r="AV514" s="34" t="s">
        <v>265</v>
      </c>
      <c r="AW514" s="34" t="s">
        <v>20</v>
      </c>
      <c r="AX514" s="34" t="s">
        <v>1126</v>
      </c>
      <c r="AY514" s="34" t="s">
        <v>499</v>
      </c>
      <c r="AZ514" s="34" t="s">
        <v>530</v>
      </c>
      <c r="BA514" s="212"/>
      <c r="BB514" s="212"/>
      <c r="BC514" s="212"/>
      <c r="BD514" s="34"/>
      <c r="BE514" s="34"/>
      <c r="BF514" s="20"/>
      <c r="BG514" s="20"/>
      <c r="BH514" s="20"/>
      <c r="BI514" s="20"/>
      <c r="BJ514" s="20"/>
    </row>
    <row r="515" spans="2:62" ht="24" customHeight="1">
      <c r="B515" s="5"/>
      <c r="C515" s="6"/>
      <c r="D515" s="17"/>
      <c r="E515" s="2"/>
      <c r="F515" s="34" t="s">
        <v>1316</v>
      </c>
      <c r="G515" s="34" t="s">
        <v>277</v>
      </c>
      <c r="H515" s="2"/>
      <c r="I515" s="2"/>
      <c r="J515" s="2" t="s">
        <v>2311</v>
      </c>
      <c r="K515" s="2" t="s">
        <v>2312</v>
      </c>
      <c r="L515" s="2">
        <v>7</v>
      </c>
      <c r="M515" s="31">
        <v>3210236</v>
      </c>
      <c r="N515" s="31" t="s">
        <v>1207</v>
      </c>
      <c r="O515" s="31" t="s">
        <v>1208</v>
      </c>
      <c r="P515" s="31" t="s">
        <v>1221</v>
      </c>
      <c r="Q515" s="31" t="s">
        <v>1222</v>
      </c>
      <c r="R515" s="2" t="s">
        <v>2427</v>
      </c>
      <c r="S515" s="31" t="s">
        <v>2428</v>
      </c>
      <c r="T515" s="2">
        <v>15</v>
      </c>
      <c r="U515" s="31" t="s">
        <v>1204</v>
      </c>
      <c r="V515" s="31" t="s">
        <v>1205</v>
      </c>
      <c r="W515" s="2">
        <v>100</v>
      </c>
      <c r="X515" s="31" t="s">
        <v>2281</v>
      </c>
      <c r="Y515" s="34" t="s">
        <v>14</v>
      </c>
      <c r="Z515" s="34" t="s">
        <v>252</v>
      </c>
      <c r="AA515" s="34" t="s">
        <v>274</v>
      </c>
      <c r="AB515" s="34" t="s">
        <v>89</v>
      </c>
      <c r="AC515" s="2">
        <v>225</v>
      </c>
      <c r="AD515" s="31" t="s">
        <v>1541</v>
      </c>
      <c r="AE515" s="31">
        <v>10</v>
      </c>
      <c r="AF515" s="2"/>
      <c r="AG515" s="26"/>
      <c r="AH515" s="54">
        <v>19680331</v>
      </c>
      <c r="AI515" s="54">
        <v>19680331</v>
      </c>
      <c r="AJ515" s="72" t="s">
        <v>1425</v>
      </c>
      <c r="AK515" s="20" t="s">
        <v>1414</v>
      </c>
      <c r="AL515" s="160"/>
      <c r="AM515" s="90" t="s">
        <v>1414</v>
      </c>
      <c r="AN515" s="90" t="s">
        <v>1414</v>
      </c>
      <c r="AO515" s="95" t="s">
        <v>1414</v>
      </c>
      <c r="AP515" s="37">
        <v>1</v>
      </c>
      <c r="AQ515" s="90" t="s">
        <v>1414</v>
      </c>
      <c r="AR515" s="126" t="s">
        <v>1414</v>
      </c>
      <c r="AS515" s="37"/>
      <c r="AT515" s="90">
        <v>0</v>
      </c>
      <c r="AU515" s="90">
        <v>0</v>
      </c>
      <c r="AV515" s="34" t="s">
        <v>265</v>
      </c>
      <c r="AW515" s="34" t="s">
        <v>20</v>
      </c>
      <c r="AX515" s="34" t="s">
        <v>1126</v>
      </c>
      <c r="AY515" s="34" t="s">
        <v>499</v>
      </c>
      <c r="AZ515" s="34" t="s">
        <v>530</v>
      </c>
      <c r="BA515" s="212"/>
      <c r="BB515" s="212"/>
      <c r="BC515" s="212"/>
      <c r="BD515" s="34"/>
      <c r="BE515" s="34"/>
      <c r="BF515" s="20"/>
      <c r="BG515" s="20"/>
      <c r="BH515" s="20"/>
      <c r="BI515" s="20"/>
      <c r="BJ515" s="20"/>
    </row>
    <row r="516" spans="2:62" ht="24" customHeight="1">
      <c r="B516" s="5"/>
      <c r="C516" s="6"/>
      <c r="D516" s="17"/>
      <c r="E516" s="2"/>
      <c r="F516" s="34" t="s">
        <v>1316</v>
      </c>
      <c r="G516" s="34" t="s">
        <v>277</v>
      </c>
      <c r="H516" s="2"/>
      <c r="I516" s="2"/>
      <c r="J516" s="2" t="s">
        <v>2437</v>
      </c>
      <c r="K516" s="2" t="s">
        <v>2438</v>
      </c>
      <c r="L516" s="2">
        <v>7</v>
      </c>
      <c r="M516" s="31">
        <v>3210236</v>
      </c>
      <c r="N516" s="31" t="s">
        <v>1207</v>
      </c>
      <c r="O516" s="31" t="s">
        <v>1208</v>
      </c>
      <c r="P516" s="31" t="s">
        <v>1221</v>
      </c>
      <c r="Q516" s="31" t="s">
        <v>1222</v>
      </c>
      <c r="R516" s="2" t="s">
        <v>2427</v>
      </c>
      <c r="S516" s="31" t="s">
        <v>2428</v>
      </c>
      <c r="T516" s="2">
        <v>15</v>
      </c>
      <c r="U516" s="31" t="s">
        <v>1204</v>
      </c>
      <c r="V516" s="31" t="s">
        <v>1205</v>
      </c>
      <c r="W516" s="2">
        <v>100</v>
      </c>
      <c r="X516" s="31" t="s">
        <v>2281</v>
      </c>
      <c r="Y516" s="34" t="s">
        <v>14</v>
      </c>
      <c r="Z516" s="34" t="s">
        <v>252</v>
      </c>
      <c r="AA516" s="34" t="s">
        <v>274</v>
      </c>
      <c r="AB516" s="34" t="s">
        <v>89</v>
      </c>
      <c r="AC516" s="2">
        <v>184</v>
      </c>
      <c r="AD516" s="31" t="s">
        <v>2310</v>
      </c>
      <c r="AE516" s="31">
        <v>30</v>
      </c>
      <c r="AF516" s="2"/>
      <c r="AG516" s="26"/>
      <c r="AH516" s="54">
        <v>19680331</v>
      </c>
      <c r="AI516" s="54">
        <v>19680331</v>
      </c>
      <c r="AJ516" s="72" t="s">
        <v>1425</v>
      </c>
      <c r="AK516" s="20" t="s">
        <v>1414</v>
      </c>
      <c r="AL516" s="160"/>
      <c r="AM516" s="90" t="s">
        <v>1414</v>
      </c>
      <c r="AN516" s="90" t="s">
        <v>1414</v>
      </c>
      <c r="AO516" s="95" t="s">
        <v>1414</v>
      </c>
      <c r="AP516" s="37">
        <v>1</v>
      </c>
      <c r="AQ516" s="90" t="s">
        <v>1414</v>
      </c>
      <c r="AR516" s="126" t="s">
        <v>1414</v>
      </c>
      <c r="AS516" s="37"/>
      <c r="AT516" s="90">
        <v>0</v>
      </c>
      <c r="AU516" s="90">
        <v>0</v>
      </c>
      <c r="AV516" s="34" t="s">
        <v>265</v>
      </c>
      <c r="AW516" s="34" t="s">
        <v>20</v>
      </c>
      <c r="AX516" s="34" t="s">
        <v>1126</v>
      </c>
      <c r="AY516" s="34" t="s">
        <v>499</v>
      </c>
      <c r="AZ516" s="34" t="s">
        <v>530</v>
      </c>
      <c r="BA516" s="212"/>
      <c r="BB516" s="212"/>
      <c r="BC516" s="212"/>
      <c r="BD516" s="34"/>
      <c r="BE516" s="34"/>
      <c r="BF516" s="20"/>
      <c r="BG516" s="20"/>
      <c r="BH516" s="20"/>
      <c r="BI516" s="20"/>
      <c r="BJ516" s="20"/>
    </row>
    <row r="517" spans="2:62" ht="24" customHeight="1">
      <c r="B517" s="5"/>
      <c r="C517" s="6"/>
      <c r="D517" s="17"/>
      <c r="E517" s="2"/>
      <c r="F517" s="34" t="s">
        <v>1316</v>
      </c>
      <c r="G517" s="34" t="s">
        <v>277</v>
      </c>
      <c r="H517" s="2"/>
      <c r="I517" s="2"/>
      <c r="J517" s="2" t="s">
        <v>2399</v>
      </c>
      <c r="K517" s="2" t="s">
        <v>2400</v>
      </c>
      <c r="L517" s="2">
        <v>7</v>
      </c>
      <c r="M517" s="31">
        <v>3210236</v>
      </c>
      <c r="N517" s="31" t="s">
        <v>1207</v>
      </c>
      <c r="O517" s="31" t="s">
        <v>1208</v>
      </c>
      <c r="P517" s="31" t="s">
        <v>1221</v>
      </c>
      <c r="Q517" s="31" t="s">
        <v>1222</v>
      </c>
      <c r="R517" s="2" t="s">
        <v>2427</v>
      </c>
      <c r="S517" s="31" t="s">
        <v>2428</v>
      </c>
      <c r="T517" s="2">
        <v>15</v>
      </c>
      <c r="U517" s="31" t="s">
        <v>1204</v>
      </c>
      <c r="V517" s="31" t="s">
        <v>1205</v>
      </c>
      <c r="W517" s="2">
        <v>100</v>
      </c>
      <c r="X517" s="31" t="s">
        <v>2281</v>
      </c>
      <c r="Y517" s="34" t="s">
        <v>14</v>
      </c>
      <c r="Z517" s="34" t="s">
        <v>252</v>
      </c>
      <c r="AA517" s="34" t="s">
        <v>274</v>
      </c>
      <c r="AB517" s="34" t="s">
        <v>89</v>
      </c>
      <c r="AC517" s="2">
        <v>184</v>
      </c>
      <c r="AD517" s="31" t="s">
        <v>2310</v>
      </c>
      <c r="AE517" s="31">
        <v>30</v>
      </c>
      <c r="AF517" s="2"/>
      <c r="AG517" s="26"/>
      <c r="AH517" s="54">
        <v>19680331</v>
      </c>
      <c r="AI517" s="54">
        <v>19680331</v>
      </c>
      <c r="AJ517" s="72" t="s">
        <v>1425</v>
      </c>
      <c r="AK517" s="20" t="s">
        <v>1414</v>
      </c>
      <c r="AL517" s="160"/>
      <c r="AM517" s="90" t="s">
        <v>1414</v>
      </c>
      <c r="AN517" s="90" t="s">
        <v>1414</v>
      </c>
      <c r="AO517" s="95" t="s">
        <v>1414</v>
      </c>
      <c r="AP517" s="37">
        <v>1</v>
      </c>
      <c r="AQ517" s="90" t="s">
        <v>1414</v>
      </c>
      <c r="AR517" s="126" t="s">
        <v>1414</v>
      </c>
      <c r="AS517" s="37"/>
      <c r="AT517" s="90">
        <v>0</v>
      </c>
      <c r="AU517" s="90">
        <v>0</v>
      </c>
      <c r="AV517" s="34" t="s">
        <v>265</v>
      </c>
      <c r="AW517" s="34" t="s">
        <v>20</v>
      </c>
      <c r="AX517" s="34" t="s">
        <v>1126</v>
      </c>
      <c r="AY517" s="34" t="s">
        <v>499</v>
      </c>
      <c r="AZ517" s="34" t="s">
        <v>530</v>
      </c>
      <c r="BA517" s="212"/>
      <c r="BB517" s="212"/>
      <c r="BC517" s="212"/>
      <c r="BD517" s="34"/>
      <c r="BE517" s="34"/>
      <c r="BF517" s="20"/>
      <c r="BG517" s="20"/>
      <c r="BH517" s="20"/>
      <c r="BI517" s="20"/>
      <c r="BJ517" s="20"/>
    </row>
    <row r="518" spans="2:62" ht="24" customHeight="1">
      <c r="B518" s="5"/>
      <c r="C518" s="6"/>
      <c r="D518" s="17"/>
      <c r="E518" s="2"/>
      <c r="F518" s="34" t="s">
        <v>1316</v>
      </c>
      <c r="G518" s="34" t="s">
        <v>277</v>
      </c>
      <c r="H518" s="2"/>
      <c r="I518" s="2"/>
      <c r="J518" s="2" t="s">
        <v>2439</v>
      </c>
      <c r="K518" s="2" t="s">
        <v>2440</v>
      </c>
      <c r="L518" s="2">
        <v>7</v>
      </c>
      <c r="M518" s="31">
        <v>3210236</v>
      </c>
      <c r="N518" s="31" t="s">
        <v>1207</v>
      </c>
      <c r="O518" s="31" t="s">
        <v>1208</v>
      </c>
      <c r="P518" s="31" t="s">
        <v>1221</v>
      </c>
      <c r="Q518" s="31" t="s">
        <v>1222</v>
      </c>
      <c r="R518" s="2" t="s">
        <v>2427</v>
      </c>
      <c r="S518" s="31" t="s">
        <v>2428</v>
      </c>
      <c r="T518" s="2">
        <v>15</v>
      </c>
      <c r="U518" s="31" t="s">
        <v>1204</v>
      </c>
      <c r="V518" s="31" t="s">
        <v>1205</v>
      </c>
      <c r="W518" s="2">
        <v>100</v>
      </c>
      <c r="X518" s="31" t="s">
        <v>2281</v>
      </c>
      <c r="Y518" s="34" t="s">
        <v>14</v>
      </c>
      <c r="Z518" s="34" t="s">
        <v>252</v>
      </c>
      <c r="AA518" s="34" t="s">
        <v>274</v>
      </c>
      <c r="AB518" s="34" t="s">
        <v>89</v>
      </c>
      <c r="AC518" s="2">
        <v>199</v>
      </c>
      <c r="AD518" s="31" t="s">
        <v>2441</v>
      </c>
      <c r="AE518" s="31">
        <v>25</v>
      </c>
      <c r="AF518" s="2"/>
      <c r="AG518" s="26"/>
      <c r="AH518" s="54">
        <v>19680331</v>
      </c>
      <c r="AI518" s="54">
        <v>19680331</v>
      </c>
      <c r="AJ518" s="72" t="s">
        <v>1425</v>
      </c>
      <c r="AK518" s="20" t="s">
        <v>1414</v>
      </c>
      <c r="AL518" s="160"/>
      <c r="AM518" s="90" t="s">
        <v>1414</v>
      </c>
      <c r="AN518" s="90" t="s">
        <v>1414</v>
      </c>
      <c r="AO518" s="95" t="s">
        <v>1414</v>
      </c>
      <c r="AP518" s="37">
        <v>1</v>
      </c>
      <c r="AQ518" s="90" t="s">
        <v>1414</v>
      </c>
      <c r="AR518" s="126" t="s">
        <v>1414</v>
      </c>
      <c r="AS518" s="37"/>
      <c r="AT518" s="90">
        <v>0</v>
      </c>
      <c r="AU518" s="90">
        <v>0</v>
      </c>
      <c r="AV518" s="34" t="s">
        <v>265</v>
      </c>
      <c r="AW518" s="34" t="s">
        <v>20</v>
      </c>
      <c r="AX518" s="34" t="s">
        <v>1126</v>
      </c>
      <c r="AY518" s="34" t="s">
        <v>499</v>
      </c>
      <c r="AZ518" s="34" t="s">
        <v>530</v>
      </c>
      <c r="BA518" s="212"/>
      <c r="BB518" s="212"/>
      <c r="BC518" s="212"/>
      <c r="BD518" s="34"/>
      <c r="BE518" s="34"/>
      <c r="BF518" s="20"/>
      <c r="BG518" s="20"/>
      <c r="BH518" s="20"/>
      <c r="BI518" s="20"/>
      <c r="BJ518" s="20"/>
    </row>
    <row r="519" spans="2:62" ht="24" customHeight="1">
      <c r="B519" s="5"/>
      <c r="C519" s="6"/>
      <c r="D519" s="17"/>
      <c r="E519" s="2"/>
      <c r="F519" s="34" t="s">
        <v>1316</v>
      </c>
      <c r="G519" s="34" t="s">
        <v>277</v>
      </c>
      <c r="H519" s="2"/>
      <c r="I519" s="2"/>
      <c r="J519" s="2" t="s">
        <v>2315</v>
      </c>
      <c r="K519" s="2" t="s">
        <v>2316</v>
      </c>
      <c r="L519" s="2">
        <v>7</v>
      </c>
      <c r="M519" s="31">
        <v>3210236</v>
      </c>
      <c r="N519" s="31" t="s">
        <v>1207</v>
      </c>
      <c r="O519" s="31" t="s">
        <v>1208</v>
      </c>
      <c r="P519" s="31" t="s">
        <v>1221</v>
      </c>
      <c r="Q519" s="31" t="s">
        <v>1222</v>
      </c>
      <c r="R519" s="2" t="s">
        <v>2427</v>
      </c>
      <c r="S519" s="31" t="s">
        <v>2428</v>
      </c>
      <c r="T519" s="2">
        <v>15</v>
      </c>
      <c r="U519" s="31" t="s">
        <v>1204</v>
      </c>
      <c r="V519" s="31" t="s">
        <v>1205</v>
      </c>
      <c r="W519" s="2">
        <v>100</v>
      </c>
      <c r="X519" s="31" t="s">
        <v>2281</v>
      </c>
      <c r="Y519" s="34" t="s">
        <v>14</v>
      </c>
      <c r="Z519" s="34" t="s">
        <v>252</v>
      </c>
      <c r="AA519" s="34" t="s">
        <v>274</v>
      </c>
      <c r="AB519" s="34" t="s">
        <v>89</v>
      </c>
      <c r="AC519" s="2">
        <v>224</v>
      </c>
      <c r="AD519" s="31" t="s">
        <v>2317</v>
      </c>
      <c r="AE519" s="31">
        <v>15</v>
      </c>
      <c r="AF519" s="2"/>
      <c r="AG519" s="26"/>
      <c r="AH519" s="54">
        <v>19680331</v>
      </c>
      <c r="AI519" s="54">
        <v>19680331</v>
      </c>
      <c r="AJ519" s="72" t="s">
        <v>1425</v>
      </c>
      <c r="AK519" s="20"/>
      <c r="AL519" s="160">
        <v>32</v>
      </c>
      <c r="AM519" s="90" t="s">
        <v>2318</v>
      </c>
      <c r="AN519" s="90">
        <v>1</v>
      </c>
      <c r="AO519" s="95">
        <v>1247000</v>
      </c>
      <c r="AP519" s="37">
        <v>1</v>
      </c>
      <c r="AQ519" s="90" t="s">
        <v>1497</v>
      </c>
      <c r="AR519" s="126">
        <v>1247000</v>
      </c>
      <c r="AS519" s="37"/>
      <c r="AT519" s="90">
        <v>1247000</v>
      </c>
      <c r="AU519" s="90">
        <v>1247000</v>
      </c>
      <c r="AV519" s="34" t="s">
        <v>265</v>
      </c>
      <c r="AW519" s="34" t="s">
        <v>20</v>
      </c>
      <c r="AX519" s="34" t="s">
        <v>1126</v>
      </c>
      <c r="AY519" s="34" t="s">
        <v>499</v>
      </c>
      <c r="AZ519" s="34" t="s">
        <v>530</v>
      </c>
      <c r="BA519" s="212"/>
      <c r="BB519" s="212"/>
      <c r="BC519" s="212"/>
      <c r="BD519" s="34"/>
      <c r="BE519" s="34"/>
      <c r="BF519" s="20"/>
      <c r="BG519" s="20"/>
      <c r="BH519" s="20"/>
      <c r="BI519" s="20"/>
      <c r="BJ519" s="20"/>
    </row>
    <row r="520" spans="2:62" ht="24" customHeight="1">
      <c r="B520" s="5"/>
      <c r="C520" s="6"/>
      <c r="D520" s="17"/>
      <c r="E520" s="2"/>
      <c r="F520" s="34" t="s">
        <v>1316</v>
      </c>
      <c r="G520" s="34" t="s">
        <v>277</v>
      </c>
      <c r="H520" s="2"/>
      <c r="I520" s="2"/>
      <c r="J520" s="2" t="s">
        <v>2319</v>
      </c>
      <c r="K520" s="2" t="s">
        <v>2320</v>
      </c>
      <c r="L520" s="2">
        <v>7</v>
      </c>
      <c r="M520" s="31">
        <v>3210236</v>
      </c>
      <c r="N520" s="31" t="s">
        <v>1207</v>
      </c>
      <c r="O520" s="31" t="s">
        <v>1208</v>
      </c>
      <c r="P520" s="31" t="s">
        <v>1221</v>
      </c>
      <c r="Q520" s="31" t="s">
        <v>1222</v>
      </c>
      <c r="R520" s="2" t="s">
        <v>2427</v>
      </c>
      <c r="S520" s="31" t="s">
        <v>2428</v>
      </c>
      <c r="T520" s="2">
        <v>15</v>
      </c>
      <c r="U520" s="31" t="s">
        <v>1204</v>
      </c>
      <c r="V520" s="31" t="s">
        <v>1205</v>
      </c>
      <c r="W520" s="2">
        <v>100</v>
      </c>
      <c r="X520" s="31" t="s">
        <v>2281</v>
      </c>
      <c r="Y520" s="34" t="s">
        <v>14</v>
      </c>
      <c r="Z520" s="34" t="s">
        <v>252</v>
      </c>
      <c r="AA520" s="34" t="s">
        <v>274</v>
      </c>
      <c r="AB520" s="34" t="s">
        <v>89</v>
      </c>
      <c r="AC520" s="2">
        <v>90</v>
      </c>
      <c r="AD520" s="31" t="s">
        <v>2321</v>
      </c>
      <c r="AE520" s="31">
        <v>18</v>
      </c>
      <c r="AF520" s="2"/>
      <c r="AG520" s="26"/>
      <c r="AH520" s="54">
        <v>20010930</v>
      </c>
      <c r="AI520" s="54">
        <v>20010930</v>
      </c>
      <c r="AJ520" s="72" t="s">
        <v>1413</v>
      </c>
      <c r="AK520" s="20">
        <v>3349500</v>
      </c>
      <c r="AL520" s="160"/>
      <c r="AM520" s="90" t="s">
        <v>1414</v>
      </c>
      <c r="AN520" s="90" t="s">
        <v>1414</v>
      </c>
      <c r="AO520" s="95" t="s">
        <v>1414</v>
      </c>
      <c r="AP520" s="37">
        <v>1</v>
      </c>
      <c r="AQ520" s="90" t="s">
        <v>1414</v>
      </c>
      <c r="AR520" s="126" t="s">
        <v>1414</v>
      </c>
      <c r="AS520" s="37"/>
      <c r="AT520" s="90">
        <v>0</v>
      </c>
      <c r="AU520" s="90">
        <v>3349500</v>
      </c>
      <c r="AV520" s="34" t="s">
        <v>265</v>
      </c>
      <c r="AW520" s="34" t="s">
        <v>20</v>
      </c>
      <c r="AX520" s="34" t="s">
        <v>1126</v>
      </c>
      <c r="AY520" s="34" t="s">
        <v>499</v>
      </c>
      <c r="AZ520" s="34" t="s">
        <v>530</v>
      </c>
      <c r="BA520" s="212"/>
      <c r="BB520" s="212"/>
      <c r="BC520" s="212"/>
      <c r="BD520" s="34"/>
      <c r="BE520" s="34"/>
      <c r="BF520" s="20"/>
      <c r="BG520" s="20"/>
      <c r="BH520" s="20"/>
      <c r="BI520" s="20"/>
      <c r="BJ520" s="20"/>
    </row>
    <row r="521" spans="2:62" ht="24" customHeight="1">
      <c r="B521" s="5"/>
      <c r="C521" s="6"/>
      <c r="D521" s="17"/>
      <c r="E521" s="2"/>
      <c r="F521" s="34" t="s">
        <v>1316</v>
      </c>
      <c r="G521" s="34" t="s">
        <v>277</v>
      </c>
      <c r="H521" s="2"/>
      <c r="I521" s="2"/>
      <c r="J521" s="2" t="s">
        <v>2733</v>
      </c>
      <c r="K521" s="2" t="s">
        <v>2325</v>
      </c>
      <c r="L521" s="2">
        <v>7</v>
      </c>
      <c r="M521" s="31">
        <v>3210236</v>
      </c>
      <c r="N521" s="31" t="s">
        <v>1207</v>
      </c>
      <c r="O521" s="31" t="s">
        <v>1208</v>
      </c>
      <c r="P521" s="31" t="s">
        <v>1221</v>
      </c>
      <c r="Q521" s="31" t="s">
        <v>1222</v>
      </c>
      <c r="R521" s="2" t="s">
        <v>2427</v>
      </c>
      <c r="S521" s="31" t="s">
        <v>2428</v>
      </c>
      <c r="T521" s="2">
        <v>15</v>
      </c>
      <c r="U521" s="31" t="s">
        <v>1204</v>
      </c>
      <c r="V521" s="31" t="s">
        <v>1205</v>
      </c>
      <c r="W521" s="2">
        <v>100</v>
      </c>
      <c r="X521" s="31" t="s">
        <v>2281</v>
      </c>
      <c r="Y521" s="34" t="s">
        <v>14</v>
      </c>
      <c r="Z521" s="34" t="s">
        <v>252</v>
      </c>
      <c r="AA521" s="34" t="s">
        <v>274</v>
      </c>
      <c r="AB521" s="34" t="s">
        <v>89</v>
      </c>
      <c r="AC521" s="2">
        <v>76</v>
      </c>
      <c r="AD521" s="31" t="s">
        <v>2326</v>
      </c>
      <c r="AE521" s="31">
        <v>6</v>
      </c>
      <c r="AF521" s="2"/>
      <c r="AG521" s="26"/>
      <c r="AH521" s="54">
        <v>19680331</v>
      </c>
      <c r="AI521" s="54">
        <v>19680331</v>
      </c>
      <c r="AJ521" s="72" t="s">
        <v>1425</v>
      </c>
      <c r="AK521" s="20"/>
      <c r="AL521" s="160">
        <v>31</v>
      </c>
      <c r="AM521" s="90" t="s">
        <v>2318</v>
      </c>
      <c r="AN521" s="90">
        <v>1</v>
      </c>
      <c r="AO521" s="95">
        <v>5000000</v>
      </c>
      <c r="AP521" s="37">
        <v>1</v>
      </c>
      <c r="AQ521" s="90" t="s">
        <v>1497</v>
      </c>
      <c r="AR521" s="126">
        <v>5000000</v>
      </c>
      <c r="AS521" s="37"/>
      <c r="AT521" s="90">
        <v>5000000</v>
      </c>
      <c r="AU521" s="90">
        <v>5000000</v>
      </c>
      <c r="AV521" s="34" t="s">
        <v>265</v>
      </c>
      <c r="AW521" s="34" t="s">
        <v>20</v>
      </c>
      <c r="AX521" s="34" t="s">
        <v>1126</v>
      </c>
      <c r="AY521" s="34" t="s">
        <v>499</v>
      </c>
      <c r="AZ521" s="34" t="s">
        <v>530</v>
      </c>
      <c r="BA521" s="212"/>
      <c r="BB521" s="212"/>
      <c r="BC521" s="212"/>
      <c r="BD521" s="34"/>
      <c r="BE521" s="34"/>
      <c r="BF521" s="20"/>
      <c r="BG521" s="20"/>
      <c r="BH521" s="20"/>
      <c r="BI521" s="20"/>
      <c r="BJ521" s="20"/>
    </row>
    <row r="522" spans="2:62" ht="24" customHeight="1">
      <c r="B522" s="5"/>
      <c r="C522" s="6"/>
      <c r="D522" s="17"/>
      <c r="E522" s="2"/>
      <c r="F522" s="34" t="s">
        <v>1316</v>
      </c>
      <c r="G522" s="34" t="s">
        <v>277</v>
      </c>
      <c r="H522" s="2"/>
      <c r="I522" s="2"/>
      <c r="J522" s="2" t="s">
        <v>2327</v>
      </c>
      <c r="K522" s="2" t="s">
        <v>2328</v>
      </c>
      <c r="L522" s="2">
        <v>7</v>
      </c>
      <c r="M522" s="31">
        <v>3210236</v>
      </c>
      <c r="N522" s="31" t="s">
        <v>1207</v>
      </c>
      <c r="O522" s="31" t="s">
        <v>1208</v>
      </c>
      <c r="P522" s="31" t="s">
        <v>1221</v>
      </c>
      <c r="Q522" s="31" t="s">
        <v>1222</v>
      </c>
      <c r="R522" s="2" t="s">
        <v>2427</v>
      </c>
      <c r="S522" s="31" t="s">
        <v>2428</v>
      </c>
      <c r="T522" s="2">
        <v>15</v>
      </c>
      <c r="U522" s="31" t="s">
        <v>1204</v>
      </c>
      <c r="V522" s="31" t="s">
        <v>1205</v>
      </c>
      <c r="W522" s="2">
        <v>100</v>
      </c>
      <c r="X522" s="31" t="s">
        <v>2281</v>
      </c>
      <c r="Y522" s="34" t="s">
        <v>14</v>
      </c>
      <c r="Z522" s="34" t="s">
        <v>252</v>
      </c>
      <c r="AA522" s="34" t="s">
        <v>274</v>
      </c>
      <c r="AB522" s="34" t="s">
        <v>89</v>
      </c>
      <c r="AC522" s="2">
        <v>191</v>
      </c>
      <c r="AD522" s="31" t="s">
        <v>1532</v>
      </c>
      <c r="AE522" s="31">
        <v>30</v>
      </c>
      <c r="AF522" s="2"/>
      <c r="AG522" s="26"/>
      <c r="AH522" s="54">
        <v>19860331</v>
      </c>
      <c r="AI522" s="54">
        <v>19860331</v>
      </c>
      <c r="AJ522" s="72" t="s">
        <v>1425</v>
      </c>
      <c r="AK522" s="20"/>
      <c r="AL522" s="160"/>
      <c r="AM522" s="90" t="s">
        <v>1414</v>
      </c>
      <c r="AN522" s="90" t="s">
        <v>1414</v>
      </c>
      <c r="AO522" s="95" t="s">
        <v>1414</v>
      </c>
      <c r="AP522" s="37">
        <v>1</v>
      </c>
      <c r="AQ522" s="90" t="s">
        <v>1414</v>
      </c>
      <c r="AR522" s="126" t="s">
        <v>1414</v>
      </c>
      <c r="AS522" s="37"/>
      <c r="AT522" s="90">
        <v>0</v>
      </c>
      <c r="AU522" s="90">
        <v>0</v>
      </c>
      <c r="AV522" s="34" t="s">
        <v>265</v>
      </c>
      <c r="AW522" s="34" t="s">
        <v>20</v>
      </c>
      <c r="AX522" s="34" t="s">
        <v>1126</v>
      </c>
      <c r="AY522" s="34" t="s">
        <v>499</v>
      </c>
      <c r="AZ522" s="34" t="s">
        <v>530</v>
      </c>
      <c r="BA522" s="212"/>
      <c r="BB522" s="212"/>
      <c r="BC522" s="212"/>
      <c r="BD522" s="34"/>
      <c r="BE522" s="34"/>
      <c r="BF522" s="20"/>
      <c r="BG522" s="20"/>
      <c r="BH522" s="20"/>
      <c r="BI522" s="20"/>
      <c r="BJ522" s="20"/>
    </row>
    <row r="523" spans="2:62" ht="24" customHeight="1">
      <c r="B523" s="5"/>
      <c r="C523" s="6"/>
      <c r="D523" s="17"/>
      <c r="E523" s="2"/>
      <c r="F523" s="34" t="s">
        <v>1316</v>
      </c>
      <c r="G523" s="34" t="s">
        <v>277</v>
      </c>
      <c r="H523" s="2"/>
      <c r="I523" s="2"/>
      <c r="J523" s="2" t="s">
        <v>2329</v>
      </c>
      <c r="K523" s="2" t="s">
        <v>2330</v>
      </c>
      <c r="L523" s="2">
        <v>7</v>
      </c>
      <c r="M523" s="31">
        <v>3210236</v>
      </c>
      <c r="N523" s="31" t="s">
        <v>1207</v>
      </c>
      <c r="O523" s="31" t="s">
        <v>1208</v>
      </c>
      <c r="P523" s="31" t="s">
        <v>1221</v>
      </c>
      <c r="Q523" s="31" t="s">
        <v>1222</v>
      </c>
      <c r="R523" s="2" t="s">
        <v>2427</v>
      </c>
      <c r="S523" s="31" t="s">
        <v>2428</v>
      </c>
      <c r="T523" s="2">
        <v>15</v>
      </c>
      <c r="U523" s="31" t="s">
        <v>1204</v>
      </c>
      <c r="V523" s="31" t="s">
        <v>1205</v>
      </c>
      <c r="W523" s="2">
        <v>100</v>
      </c>
      <c r="X523" s="31" t="s">
        <v>2281</v>
      </c>
      <c r="Y523" s="34" t="s">
        <v>14</v>
      </c>
      <c r="Z523" s="34" t="s">
        <v>252</v>
      </c>
      <c r="AA523" s="34" t="s">
        <v>274</v>
      </c>
      <c r="AB523" s="34" t="s">
        <v>89</v>
      </c>
      <c r="AC523" s="2">
        <v>192</v>
      </c>
      <c r="AD523" s="31" t="s">
        <v>2331</v>
      </c>
      <c r="AE523" s="31">
        <v>15</v>
      </c>
      <c r="AF523" s="2"/>
      <c r="AG523" s="26"/>
      <c r="AH523" s="54">
        <v>19680331</v>
      </c>
      <c r="AI523" s="54">
        <v>19680331</v>
      </c>
      <c r="AJ523" s="72" t="s">
        <v>1425</v>
      </c>
      <c r="AK523" s="20"/>
      <c r="AL523" s="160"/>
      <c r="AM523" s="90" t="s">
        <v>1414</v>
      </c>
      <c r="AN523" s="90" t="s">
        <v>1414</v>
      </c>
      <c r="AO523" s="95" t="s">
        <v>1414</v>
      </c>
      <c r="AP523" s="37">
        <v>1</v>
      </c>
      <c r="AQ523" s="90" t="s">
        <v>1414</v>
      </c>
      <c r="AR523" s="126" t="s">
        <v>1414</v>
      </c>
      <c r="AS523" s="37"/>
      <c r="AT523" s="90">
        <v>0</v>
      </c>
      <c r="AU523" s="90">
        <v>0</v>
      </c>
      <c r="AV523" s="34" t="s">
        <v>265</v>
      </c>
      <c r="AW523" s="34" t="s">
        <v>20</v>
      </c>
      <c r="AX523" s="34" t="s">
        <v>1126</v>
      </c>
      <c r="AY523" s="34" t="s">
        <v>499</v>
      </c>
      <c r="AZ523" s="34" t="s">
        <v>530</v>
      </c>
      <c r="BA523" s="212"/>
      <c r="BB523" s="212"/>
      <c r="BC523" s="212"/>
      <c r="BD523" s="34"/>
      <c r="BE523" s="34"/>
      <c r="BF523" s="20"/>
      <c r="BG523" s="20"/>
      <c r="BH523" s="20"/>
      <c r="BI523" s="20"/>
      <c r="BJ523" s="20"/>
    </row>
    <row r="524" spans="2:62" ht="24" customHeight="1">
      <c r="B524" s="5"/>
      <c r="C524" s="6"/>
      <c r="D524" s="17"/>
      <c r="E524" s="2"/>
      <c r="F524" s="34" t="s">
        <v>1316</v>
      </c>
      <c r="G524" s="34" t="s">
        <v>277</v>
      </c>
      <c r="H524" s="2"/>
      <c r="I524" s="2"/>
      <c r="J524" s="2" t="s">
        <v>2332</v>
      </c>
      <c r="K524" s="2" t="s">
        <v>2333</v>
      </c>
      <c r="L524" s="2">
        <v>7</v>
      </c>
      <c r="M524" s="31">
        <v>3210236</v>
      </c>
      <c r="N524" s="31" t="s">
        <v>1207</v>
      </c>
      <c r="O524" s="31" t="s">
        <v>1208</v>
      </c>
      <c r="P524" s="31" t="s">
        <v>1221</v>
      </c>
      <c r="Q524" s="31" t="s">
        <v>1222</v>
      </c>
      <c r="R524" s="2" t="s">
        <v>2427</v>
      </c>
      <c r="S524" s="31" t="s">
        <v>2428</v>
      </c>
      <c r="T524" s="2">
        <v>15</v>
      </c>
      <c r="U524" s="31" t="s">
        <v>1204</v>
      </c>
      <c r="V524" s="31" t="s">
        <v>1205</v>
      </c>
      <c r="W524" s="2">
        <v>100</v>
      </c>
      <c r="X524" s="31" t="s">
        <v>2281</v>
      </c>
      <c r="Y524" s="34" t="s">
        <v>14</v>
      </c>
      <c r="Z524" s="34" t="s">
        <v>252</v>
      </c>
      <c r="AA524" s="34" t="s">
        <v>274</v>
      </c>
      <c r="AB524" s="34" t="s">
        <v>89</v>
      </c>
      <c r="AC524" s="2">
        <v>234</v>
      </c>
      <c r="AD524" s="31" t="s">
        <v>2334</v>
      </c>
      <c r="AE524" s="31">
        <v>50</v>
      </c>
      <c r="AF524" s="2"/>
      <c r="AG524" s="26"/>
      <c r="AH524" s="54">
        <v>19680331</v>
      </c>
      <c r="AI524" s="54">
        <v>19680331</v>
      </c>
      <c r="AJ524" s="72" t="s">
        <v>1425</v>
      </c>
      <c r="AK524" s="20"/>
      <c r="AL524" s="160">
        <v>34</v>
      </c>
      <c r="AM524" s="90" t="s">
        <v>2318</v>
      </c>
      <c r="AN524" s="90">
        <v>1</v>
      </c>
      <c r="AO524" s="95">
        <v>230000</v>
      </c>
      <c r="AP524" s="37">
        <v>19</v>
      </c>
      <c r="AQ524" s="90" t="s">
        <v>1480</v>
      </c>
      <c r="AR524" s="126">
        <v>4370000</v>
      </c>
      <c r="AS524" s="37"/>
      <c r="AT524" s="90">
        <v>4370000</v>
      </c>
      <c r="AU524" s="90">
        <v>4370000</v>
      </c>
      <c r="AV524" s="34" t="s">
        <v>265</v>
      </c>
      <c r="AW524" s="34" t="s">
        <v>20</v>
      </c>
      <c r="AX524" s="34" t="s">
        <v>1126</v>
      </c>
      <c r="AY524" s="34" t="s">
        <v>499</v>
      </c>
      <c r="AZ524" s="34" t="s">
        <v>530</v>
      </c>
      <c r="BA524" s="212"/>
      <c r="BB524" s="212"/>
      <c r="BC524" s="212"/>
      <c r="BD524" s="34"/>
      <c r="BE524" s="34"/>
      <c r="BF524" s="20"/>
      <c r="BG524" s="20"/>
      <c r="BH524" s="20"/>
      <c r="BI524" s="20"/>
      <c r="BJ524" s="20"/>
    </row>
    <row r="525" spans="2:62" ht="24" customHeight="1">
      <c r="B525" s="5"/>
      <c r="C525" s="6"/>
      <c r="D525" s="17"/>
      <c r="E525" s="2"/>
      <c r="F525" s="34" t="s">
        <v>1316</v>
      </c>
      <c r="G525" s="34" t="s">
        <v>277</v>
      </c>
      <c r="H525" s="2"/>
      <c r="I525" s="2"/>
      <c r="J525" s="2" t="s">
        <v>2335</v>
      </c>
      <c r="K525" s="2" t="s">
        <v>2336</v>
      </c>
      <c r="L525" s="2">
        <v>7</v>
      </c>
      <c r="M525" s="31">
        <v>3210236</v>
      </c>
      <c r="N525" s="31" t="s">
        <v>1207</v>
      </c>
      <c r="O525" s="31" t="s">
        <v>1208</v>
      </c>
      <c r="P525" s="31" t="s">
        <v>1221</v>
      </c>
      <c r="Q525" s="31" t="s">
        <v>1222</v>
      </c>
      <c r="R525" s="2" t="s">
        <v>2427</v>
      </c>
      <c r="S525" s="31" t="s">
        <v>2428</v>
      </c>
      <c r="T525" s="2">
        <v>15</v>
      </c>
      <c r="U525" s="31" t="s">
        <v>1204</v>
      </c>
      <c r="V525" s="31" t="s">
        <v>1205</v>
      </c>
      <c r="W525" s="2">
        <v>100</v>
      </c>
      <c r="X525" s="31" t="s">
        <v>2281</v>
      </c>
      <c r="Y525" s="34" t="s">
        <v>14</v>
      </c>
      <c r="Z525" s="34" t="s">
        <v>252</v>
      </c>
      <c r="AA525" s="34" t="s">
        <v>274</v>
      </c>
      <c r="AB525" s="34" t="s">
        <v>89</v>
      </c>
      <c r="AC525" s="2">
        <v>234</v>
      </c>
      <c r="AD525" s="31" t="s">
        <v>2334</v>
      </c>
      <c r="AE525" s="31">
        <v>50</v>
      </c>
      <c r="AF525" s="2"/>
      <c r="AG525" s="26"/>
      <c r="AH525" s="54">
        <v>19680331</v>
      </c>
      <c r="AI525" s="54">
        <v>19680331</v>
      </c>
      <c r="AJ525" s="72" t="s">
        <v>1425</v>
      </c>
      <c r="AK525" s="20"/>
      <c r="AL525" s="160">
        <v>34</v>
      </c>
      <c r="AM525" s="90" t="s">
        <v>2318</v>
      </c>
      <c r="AN525" s="90">
        <v>1</v>
      </c>
      <c r="AO525" s="95">
        <v>230000</v>
      </c>
      <c r="AP525" s="37">
        <v>5</v>
      </c>
      <c r="AQ525" s="90" t="s">
        <v>1480</v>
      </c>
      <c r="AR525" s="126">
        <v>1150000</v>
      </c>
      <c r="AS525" s="37"/>
      <c r="AT525" s="90">
        <v>1150000</v>
      </c>
      <c r="AU525" s="90">
        <v>1150000</v>
      </c>
      <c r="AV525" s="34" t="s">
        <v>265</v>
      </c>
      <c r="AW525" s="34" t="s">
        <v>20</v>
      </c>
      <c r="AX525" s="34" t="s">
        <v>1126</v>
      </c>
      <c r="AY525" s="34" t="s">
        <v>499</v>
      </c>
      <c r="AZ525" s="34" t="s">
        <v>530</v>
      </c>
      <c r="BA525" s="212"/>
      <c r="BB525" s="212"/>
      <c r="BC525" s="212"/>
      <c r="BD525" s="34"/>
      <c r="BE525" s="34"/>
      <c r="BF525" s="20"/>
      <c r="BG525" s="20"/>
      <c r="BH525" s="20"/>
      <c r="BI525" s="20"/>
      <c r="BJ525" s="20"/>
    </row>
    <row r="526" spans="2:62" ht="24" customHeight="1">
      <c r="B526" s="5"/>
      <c r="C526" s="6"/>
      <c r="D526" s="17"/>
      <c r="E526" s="2"/>
      <c r="F526" s="34" t="s">
        <v>1316</v>
      </c>
      <c r="G526" s="34" t="s">
        <v>277</v>
      </c>
      <c r="H526" s="2"/>
      <c r="I526" s="2"/>
      <c r="J526" s="2" t="s">
        <v>2735</v>
      </c>
      <c r="K526" s="2" t="s">
        <v>2379</v>
      </c>
      <c r="L526" s="2">
        <v>7</v>
      </c>
      <c r="M526" s="31">
        <v>3210236</v>
      </c>
      <c r="N526" s="31" t="s">
        <v>1207</v>
      </c>
      <c r="O526" s="31" t="s">
        <v>1208</v>
      </c>
      <c r="P526" s="31" t="s">
        <v>1221</v>
      </c>
      <c r="Q526" s="31" t="s">
        <v>1222</v>
      </c>
      <c r="R526" s="2" t="s">
        <v>2427</v>
      </c>
      <c r="S526" s="31" t="s">
        <v>2428</v>
      </c>
      <c r="T526" s="2">
        <v>15</v>
      </c>
      <c r="U526" s="31" t="s">
        <v>1204</v>
      </c>
      <c r="V526" s="31" t="s">
        <v>1205</v>
      </c>
      <c r="W526" s="2">
        <v>100</v>
      </c>
      <c r="X526" s="31" t="s">
        <v>2281</v>
      </c>
      <c r="Y526" s="34" t="s">
        <v>14</v>
      </c>
      <c r="Z526" s="34" t="s">
        <v>252</v>
      </c>
      <c r="AA526" s="34" t="s">
        <v>274</v>
      </c>
      <c r="AB526" s="34" t="s">
        <v>89</v>
      </c>
      <c r="AC526" s="2">
        <v>167</v>
      </c>
      <c r="AD526" s="31" t="s">
        <v>2380</v>
      </c>
      <c r="AE526" s="31">
        <v>30</v>
      </c>
      <c r="AF526" s="2"/>
      <c r="AG526" s="26"/>
      <c r="AH526" s="54">
        <v>19860331</v>
      </c>
      <c r="AI526" s="54">
        <v>19860331</v>
      </c>
      <c r="AJ526" s="72" t="s">
        <v>1413</v>
      </c>
      <c r="AK526" s="20">
        <v>38480000</v>
      </c>
      <c r="AL526" s="160"/>
      <c r="AM526" s="90" t="s">
        <v>1414</v>
      </c>
      <c r="AN526" s="90" t="s">
        <v>1414</v>
      </c>
      <c r="AO526" s="95" t="s">
        <v>1414</v>
      </c>
      <c r="AP526" s="37">
        <v>1</v>
      </c>
      <c r="AQ526" s="90" t="s">
        <v>1414</v>
      </c>
      <c r="AR526" s="126" t="s">
        <v>1414</v>
      </c>
      <c r="AS526" s="37"/>
      <c r="AT526" s="90">
        <v>0</v>
      </c>
      <c r="AU526" s="90">
        <v>38480000</v>
      </c>
      <c r="AV526" s="34" t="s">
        <v>265</v>
      </c>
      <c r="AW526" s="34" t="s">
        <v>20</v>
      </c>
      <c r="AX526" s="34" t="s">
        <v>1126</v>
      </c>
      <c r="AY526" s="34" t="s">
        <v>499</v>
      </c>
      <c r="AZ526" s="34" t="s">
        <v>530</v>
      </c>
      <c r="BA526" s="212"/>
      <c r="BB526" s="212"/>
      <c r="BC526" s="212"/>
      <c r="BD526" s="34"/>
      <c r="BE526" s="34"/>
      <c r="BF526" s="20"/>
      <c r="BG526" s="20"/>
      <c r="BH526" s="20"/>
      <c r="BI526" s="20"/>
      <c r="BJ526" s="20"/>
    </row>
    <row r="527" spans="2:62" ht="24" customHeight="1">
      <c r="B527" s="5"/>
      <c r="C527" s="6"/>
      <c r="D527" s="17"/>
      <c r="E527" s="2"/>
      <c r="F527" s="34" t="s">
        <v>1316</v>
      </c>
      <c r="G527" s="34" t="s">
        <v>277</v>
      </c>
      <c r="H527" s="2"/>
      <c r="I527" s="2"/>
      <c r="J527" s="2" t="s">
        <v>2337</v>
      </c>
      <c r="K527" s="2" t="s">
        <v>2338</v>
      </c>
      <c r="L527" s="2">
        <v>7</v>
      </c>
      <c r="M527" s="31">
        <v>3210236</v>
      </c>
      <c r="N527" s="31" t="s">
        <v>1207</v>
      </c>
      <c r="O527" s="31" t="s">
        <v>1208</v>
      </c>
      <c r="P527" s="31" t="s">
        <v>1221</v>
      </c>
      <c r="Q527" s="31" t="s">
        <v>1222</v>
      </c>
      <c r="R527" s="2" t="s">
        <v>2427</v>
      </c>
      <c r="S527" s="31" t="s">
        <v>2428</v>
      </c>
      <c r="T527" s="2">
        <v>15</v>
      </c>
      <c r="U527" s="31" t="s">
        <v>1204</v>
      </c>
      <c r="V527" s="31" t="s">
        <v>1205</v>
      </c>
      <c r="W527" s="2">
        <v>100</v>
      </c>
      <c r="X527" s="31" t="s">
        <v>2281</v>
      </c>
      <c r="Y527" s="34" t="s">
        <v>14</v>
      </c>
      <c r="Z527" s="34" t="s">
        <v>252</v>
      </c>
      <c r="AA527" s="34" t="s">
        <v>274</v>
      </c>
      <c r="AB527" s="34" t="s">
        <v>89</v>
      </c>
      <c r="AC527" s="2">
        <v>83</v>
      </c>
      <c r="AD527" s="31" t="s">
        <v>2339</v>
      </c>
      <c r="AE527" s="31">
        <v>8</v>
      </c>
      <c r="AF527" s="2"/>
      <c r="AG527" s="26"/>
      <c r="AH527" s="54">
        <v>19680331</v>
      </c>
      <c r="AI527" s="54">
        <v>19680331</v>
      </c>
      <c r="AJ527" s="72" t="s">
        <v>1425</v>
      </c>
      <c r="AK527" s="20"/>
      <c r="AL527" s="160"/>
      <c r="AM527" s="90" t="s">
        <v>1414</v>
      </c>
      <c r="AN527" s="90" t="s">
        <v>1414</v>
      </c>
      <c r="AO527" s="95" t="s">
        <v>1414</v>
      </c>
      <c r="AP527" s="37">
        <v>1</v>
      </c>
      <c r="AQ527" s="90" t="s">
        <v>1414</v>
      </c>
      <c r="AR527" s="126" t="s">
        <v>1414</v>
      </c>
      <c r="AS527" s="37"/>
      <c r="AT527" s="90">
        <v>0</v>
      </c>
      <c r="AU527" s="90">
        <v>0</v>
      </c>
      <c r="AV527" s="34" t="s">
        <v>265</v>
      </c>
      <c r="AW527" s="34" t="s">
        <v>20</v>
      </c>
      <c r="AX527" s="34" t="s">
        <v>1126</v>
      </c>
      <c r="AY527" s="34" t="s">
        <v>499</v>
      </c>
      <c r="AZ527" s="34" t="s">
        <v>530</v>
      </c>
      <c r="BA527" s="212"/>
      <c r="BB527" s="212"/>
      <c r="BC527" s="212"/>
      <c r="BD527" s="34"/>
      <c r="BE527" s="34"/>
      <c r="BF527" s="20"/>
      <c r="BG527" s="20"/>
      <c r="BH527" s="20"/>
      <c r="BI527" s="20"/>
      <c r="BJ527" s="20"/>
    </row>
    <row r="528" spans="2:62" ht="24" customHeight="1">
      <c r="B528" s="5"/>
      <c r="C528" s="6"/>
      <c r="D528" s="17"/>
      <c r="E528" s="2"/>
      <c r="F528" s="34" t="s">
        <v>1316</v>
      </c>
      <c r="G528" s="34" t="s">
        <v>277</v>
      </c>
      <c r="H528" s="2"/>
      <c r="I528" s="2"/>
      <c r="J528" s="2" t="s">
        <v>2442</v>
      </c>
      <c r="K528" s="2" t="s">
        <v>2443</v>
      </c>
      <c r="L528" s="2">
        <v>7</v>
      </c>
      <c r="M528" s="31">
        <v>3210236</v>
      </c>
      <c r="N528" s="31" t="s">
        <v>1207</v>
      </c>
      <c r="O528" s="31" t="s">
        <v>1208</v>
      </c>
      <c r="P528" s="31" t="s">
        <v>1221</v>
      </c>
      <c r="Q528" s="31" t="s">
        <v>1222</v>
      </c>
      <c r="R528" s="2" t="s">
        <v>2427</v>
      </c>
      <c r="S528" s="31" t="s">
        <v>2428</v>
      </c>
      <c r="T528" s="2">
        <v>15</v>
      </c>
      <c r="U528" s="31" t="s">
        <v>1204</v>
      </c>
      <c r="V528" s="31" t="s">
        <v>1205</v>
      </c>
      <c r="W528" s="2">
        <v>100</v>
      </c>
      <c r="X528" s="31" t="s">
        <v>2281</v>
      </c>
      <c r="Y528" s="34" t="s">
        <v>14</v>
      </c>
      <c r="Z528" s="34" t="s">
        <v>252</v>
      </c>
      <c r="AA528" s="34" t="s">
        <v>274</v>
      </c>
      <c r="AB528" s="34" t="s">
        <v>89</v>
      </c>
      <c r="AC528" s="2">
        <v>164</v>
      </c>
      <c r="AD528" s="31" t="s">
        <v>2345</v>
      </c>
      <c r="AE528" s="31">
        <v>10</v>
      </c>
      <c r="AF528" s="2"/>
      <c r="AG528" s="26"/>
      <c r="AH528" s="54">
        <v>19910331</v>
      </c>
      <c r="AI528" s="54">
        <v>19910331</v>
      </c>
      <c r="AJ528" s="72" t="s">
        <v>1425</v>
      </c>
      <c r="AK528" s="20"/>
      <c r="AL528" s="160"/>
      <c r="AM528" s="90" t="s">
        <v>1414</v>
      </c>
      <c r="AN528" s="90" t="s">
        <v>1414</v>
      </c>
      <c r="AO528" s="95" t="s">
        <v>1414</v>
      </c>
      <c r="AP528" s="37"/>
      <c r="AQ528" s="90" t="s">
        <v>1414</v>
      </c>
      <c r="AR528" s="126"/>
      <c r="AS528" s="37"/>
      <c r="AT528" s="90"/>
      <c r="AU528" s="90" t="s">
        <v>1414</v>
      </c>
      <c r="AV528" s="34" t="s">
        <v>265</v>
      </c>
      <c r="AW528" s="34" t="s">
        <v>20</v>
      </c>
      <c r="AX528" s="34" t="s">
        <v>1126</v>
      </c>
      <c r="AY528" s="34" t="s">
        <v>499</v>
      </c>
      <c r="AZ528" s="34" t="s">
        <v>530</v>
      </c>
      <c r="BA528" s="212"/>
      <c r="BB528" s="212"/>
      <c r="BC528" s="212"/>
      <c r="BD528" s="34"/>
      <c r="BE528" s="34"/>
      <c r="BF528" s="20"/>
      <c r="BG528" s="20"/>
      <c r="BH528" s="20"/>
      <c r="BI528" s="20"/>
      <c r="BJ528" s="20"/>
    </row>
    <row r="529" spans="2:62" ht="24" customHeight="1">
      <c r="B529" s="5"/>
      <c r="C529" s="6"/>
      <c r="D529" s="17"/>
      <c r="E529" s="2"/>
      <c r="F529" s="34" t="s">
        <v>1316</v>
      </c>
      <c r="G529" s="34" t="s">
        <v>277</v>
      </c>
      <c r="H529" s="2"/>
      <c r="I529" s="2"/>
      <c r="J529" s="2" t="s">
        <v>2444</v>
      </c>
      <c r="K529" s="2" t="s">
        <v>2445</v>
      </c>
      <c r="L529" s="2">
        <v>7</v>
      </c>
      <c r="M529" s="31">
        <v>3210236</v>
      </c>
      <c r="N529" s="31" t="s">
        <v>1207</v>
      </c>
      <c r="O529" s="31" t="s">
        <v>1208</v>
      </c>
      <c r="P529" s="31" t="s">
        <v>1221</v>
      </c>
      <c r="Q529" s="31" t="s">
        <v>1222</v>
      </c>
      <c r="R529" s="2" t="s">
        <v>2427</v>
      </c>
      <c r="S529" s="31" t="s">
        <v>2428</v>
      </c>
      <c r="T529" s="2">
        <v>15</v>
      </c>
      <c r="U529" s="31" t="s">
        <v>1204</v>
      </c>
      <c r="V529" s="31" t="s">
        <v>1205</v>
      </c>
      <c r="W529" s="2">
        <v>100</v>
      </c>
      <c r="X529" s="31" t="s">
        <v>2281</v>
      </c>
      <c r="Y529" s="34" t="s">
        <v>14</v>
      </c>
      <c r="Z529" s="34" t="s">
        <v>252</v>
      </c>
      <c r="AA529" s="34" t="s">
        <v>274</v>
      </c>
      <c r="AB529" s="34" t="s">
        <v>89</v>
      </c>
      <c r="AC529" s="2">
        <v>331</v>
      </c>
      <c r="AD529" s="31" t="s">
        <v>2342</v>
      </c>
      <c r="AE529" s="31">
        <v>6</v>
      </c>
      <c r="AF529" s="2"/>
      <c r="AG529" s="26"/>
      <c r="AH529" s="54">
        <v>20140822</v>
      </c>
      <c r="AI529" s="54">
        <v>20140822</v>
      </c>
      <c r="AJ529" s="72" t="s">
        <v>1413</v>
      </c>
      <c r="AK529" s="20">
        <v>18252000</v>
      </c>
      <c r="AL529" s="160"/>
      <c r="AM529" s="90" t="s">
        <v>1414</v>
      </c>
      <c r="AN529" s="90" t="s">
        <v>1414</v>
      </c>
      <c r="AO529" s="95" t="s">
        <v>1414</v>
      </c>
      <c r="AP529" s="37"/>
      <c r="AQ529" s="90" t="s">
        <v>1414</v>
      </c>
      <c r="AR529" s="126"/>
      <c r="AS529" s="37"/>
      <c r="AT529" s="90">
        <v>0</v>
      </c>
      <c r="AU529" s="90">
        <v>18252000</v>
      </c>
      <c r="AV529" s="34" t="s">
        <v>265</v>
      </c>
      <c r="AW529" s="34" t="s">
        <v>20</v>
      </c>
      <c r="AX529" s="34" t="s">
        <v>1126</v>
      </c>
      <c r="AY529" s="34" t="s">
        <v>499</v>
      </c>
      <c r="AZ529" s="34" t="s">
        <v>530</v>
      </c>
      <c r="BA529" s="212"/>
      <c r="BB529" s="212"/>
      <c r="BC529" s="212"/>
      <c r="BD529" s="34"/>
      <c r="BE529" s="34"/>
      <c r="BF529" s="20"/>
      <c r="BG529" s="20"/>
      <c r="BH529" s="20"/>
      <c r="BI529" s="20"/>
      <c r="BJ529" s="20"/>
    </row>
    <row r="530" spans="2:62" ht="24" customHeight="1">
      <c r="B530" s="5"/>
      <c r="C530" s="6"/>
      <c r="D530" s="17"/>
      <c r="E530" s="2"/>
      <c r="F530" s="34" t="s">
        <v>1316</v>
      </c>
      <c r="G530" s="34" t="s">
        <v>277</v>
      </c>
      <c r="H530" s="2"/>
      <c r="I530" s="2"/>
      <c r="J530" s="2" t="s">
        <v>2343</v>
      </c>
      <c r="K530" s="2" t="s">
        <v>2344</v>
      </c>
      <c r="L530" s="2">
        <v>7</v>
      </c>
      <c r="M530" s="31">
        <v>3210236</v>
      </c>
      <c r="N530" s="31" t="s">
        <v>1207</v>
      </c>
      <c r="O530" s="31" t="s">
        <v>1208</v>
      </c>
      <c r="P530" s="31" t="s">
        <v>1221</v>
      </c>
      <c r="Q530" s="31" t="s">
        <v>1222</v>
      </c>
      <c r="R530" s="2" t="s">
        <v>2427</v>
      </c>
      <c r="S530" s="31" t="s">
        <v>2428</v>
      </c>
      <c r="T530" s="2">
        <v>15</v>
      </c>
      <c r="U530" s="31" t="s">
        <v>1204</v>
      </c>
      <c r="V530" s="31" t="s">
        <v>1205</v>
      </c>
      <c r="W530" s="2">
        <v>100</v>
      </c>
      <c r="X530" s="31" t="s">
        <v>2281</v>
      </c>
      <c r="Y530" s="34" t="s">
        <v>14</v>
      </c>
      <c r="Z530" s="34" t="s">
        <v>252</v>
      </c>
      <c r="AA530" s="34" t="s">
        <v>274</v>
      </c>
      <c r="AB530" s="34" t="s">
        <v>89</v>
      </c>
      <c r="AC530" s="2">
        <v>164</v>
      </c>
      <c r="AD530" s="31" t="s">
        <v>2345</v>
      </c>
      <c r="AE530" s="31">
        <v>10</v>
      </c>
      <c r="AF530" s="2"/>
      <c r="AG530" s="26"/>
      <c r="AH530" s="54">
        <v>19860401</v>
      </c>
      <c r="AI530" s="54">
        <v>19860401</v>
      </c>
      <c r="AJ530" s="72" t="s">
        <v>1425</v>
      </c>
      <c r="AK530" s="20"/>
      <c r="AL530" s="160"/>
      <c r="AM530" s="90" t="s">
        <v>1414</v>
      </c>
      <c r="AN530" s="90" t="s">
        <v>1414</v>
      </c>
      <c r="AO530" s="95" t="s">
        <v>1414</v>
      </c>
      <c r="AP530" s="37">
        <v>1</v>
      </c>
      <c r="AQ530" s="90" t="s">
        <v>1414</v>
      </c>
      <c r="AR530" s="126" t="s">
        <v>1414</v>
      </c>
      <c r="AS530" s="37"/>
      <c r="AT530" s="90">
        <v>0</v>
      </c>
      <c r="AU530" s="90">
        <v>0</v>
      </c>
      <c r="AV530" s="34" t="s">
        <v>265</v>
      </c>
      <c r="AW530" s="34" t="s">
        <v>20</v>
      </c>
      <c r="AX530" s="34" t="s">
        <v>1126</v>
      </c>
      <c r="AY530" s="34" t="s">
        <v>499</v>
      </c>
      <c r="AZ530" s="34" t="s">
        <v>530</v>
      </c>
      <c r="BA530" s="212"/>
      <c r="BB530" s="212"/>
      <c r="BC530" s="212"/>
      <c r="BD530" s="34"/>
      <c r="BE530" s="34"/>
      <c r="BF530" s="20"/>
      <c r="BG530" s="20"/>
      <c r="BH530" s="20"/>
      <c r="BI530" s="20"/>
      <c r="BJ530" s="20"/>
    </row>
    <row r="531" spans="2:62" ht="24" customHeight="1">
      <c r="B531" s="5"/>
      <c r="C531" s="6"/>
      <c r="D531" s="17"/>
      <c r="E531" s="2"/>
      <c r="F531" s="34" t="s">
        <v>1316</v>
      </c>
      <c r="G531" s="34" t="s">
        <v>277</v>
      </c>
      <c r="H531" s="2"/>
      <c r="I531" s="2"/>
      <c r="J531" s="2" t="s">
        <v>2734</v>
      </c>
      <c r="K531" s="2" t="s">
        <v>2346</v>
      </c>
      <c r="L531" s="2">
        <v>7</v>
      </c>
      <c r="M531" s="31">
        <v>3210236</v>
      </c>
      <c r="N531" s="31" t="s">
        <v>1207</v>
      </c>
      <c r="O531" s="31" t="s">
        <v>1208</v>
      </c>
      <c r="P531" s="31" t="s">
        <v>1221</v>
      </c>
      <c r="Q531" s="31" t="s">
        <v>1222</v>
      </c>
      <c r="R531" s="2" t="s">
        <v>2427</v>
      </c>
      <c r="S531" s="31" t="s">
        <v>2428</v>
      </c>
      <c r="T531" s="2">
        <v>15</v>
      </c>
      <c r="U531" s="31" t="s">
        <v>1204</v>
      </c>
      <c r="V531" s="31" t="s">
        <v>1205</v>
      </c>
      <c r="W531" s="2">
        <v>100</v>
      </c>
      <c r="X531" s="31" t="s">
        <v>2281</v>
      </c>
      <c r="Y531" s="34" t="s">
        <v>14</v>
      </c>
      <c r="Z531" s="34" t="s">
        <v>252</v>
      </c>
      <c r="AA531" s="34" t="s">
        <v>274</v>
      </c>
      <c r="AB531" s="34" t="s">
        <v>89</v>
      </c>
      <c r="AC531" s="2">
        <v>34</v>
      </c>
      <c r="AD531" s="31" t="s">
        <v>2347</v>
      </c>
      <c r="AE531" s="31">
        <v>25</v>
      </c>
      <c r="AF531" s="2"/>
      <c r="AG531" s="26"/>
      <c r="AH531" s="54">
        <v>19860401</v>
      </c>
      <c r="AI531" s="54">
        <v>19860401</v>
      </c>
      <c r="AJ531" s="72" t="s">
        <v>1425</v>
      </c>
      <c r="AK531" s="20"/>
      <c r="AL531" s="160">
        <v>36</v>
      </c>
      <c r="AM531" s="90" t="s">
        <v>2318</v>
      </c>
      <c r="AN531" s="90">
        <v>1</v>
      </c>
      <c r="AO531" s="95">
        <v>17820</v>
      </c>
      <c r="AP531" s="37">
        <v>692</v>
      </c>
      <c r="AQ531" s="90" t="s">
        <v>2211</v>
      </c>
      <c r="AR531" s="126">
        <v>12331440</v>
      </c>
      <c r="AS531" s="37"/>
      <c r="AT531" s="90">
        <v>12331440</v>
      </c>
      <c r="AU531" s="90">
        <v>12331440</v>
      </c>
      <c r="AV531" s="34" t="s">
        <v>265</v>
      </c>
      <c r="AW531" s="34" t="s">
        <v>20</v>
      </c>
      <c r="AX531" s="34" t="s">
        <v>1126</v>
      </c>
      <c r="AY531" s="34" t="s">
        <v>499</v>
      </c>
      <c r="AZ531" s="34" t="s">
        <v>530</v>
      </c>
      <c r="BA531" s="212"/>
      <c r="BB531" s="212"/>
      <c r="BC531" s="212"/>
      <c r="BD531" s="34"/>
      <c r="BE531" s="34"/>
      <c r="BF531" s="20"/>
      <c r="BG531" s="20"/>
      <c r="BH531" s="20"/>
      <c r="BI531" s="20"/>
      <c r="BJ531" s="20"/>
    </row>
    <row r="532" spans="2:62" ht="24" customHeight="1">
      <c r="B532" s="5"/>
      <c r="C532" s="6"/>
      <c r="D532" s="17"/>
      <c r="E532" s="2"/>
      <c r="F532" s="34" t="s">
        <v>1316</v>
      </c>
      <c r="G532" s="34" t="s">
        <v>277</v>
      </c>
      <c r="H532" s="2"/>
      <c r="I532" s="2"/>
      <c r="J532" s="2" t="s">
        <v>2446</v>
      </c>
      <c r="K532" s="2" t="s">
        <v>2447</v>
      </c>
      <c r="L532" s="2">
        <v>7</v>
      </c>
      <c r="M532" s="31">
        <v>3210236</v>
      </c>
      <c r="N532" s="31" t="s">
        <v>1207</v>
      </c>
      <c r="O532" s="31" t="s">
        <v>1208</v>
      </c>
      <c r="P532" s="31" t="s">
        <v>1221</v>
      </c>
      <c r="Q532" s="31" t="s">
        <v>1222</v>
      </c>
      <c r="R532" s="2" t="s">
        <v>2427</v>
      </c>
      <c r="S532" s="31" t="s">
        <v>2428</v>
      </c>
      <c r="T532" s="2">
        <v>15</v>
      </c>
      <c r="U532" s="31" t="s">
        <v>1204</v>
      </c>
      <c r="V532" s="31" t="s">
        <v>1205</v>
      </c>
      <c r="W532" s="2">
        <v>100</v>
      </c>
      <c r="X532" s="31" t="s">
        <v>2281</v>
      </c>
      <c r="Y532" s="34" t="s">
        <v>14</v>
      </c>
      <c r="Z532" s="34" t="s">
        <v>252</v>
      </c>
      <c r="AA532" s="34" t="s">
        <v>274</v>
      </c>
      <c r="AB532" s="34" t="s">
        <v>89</v>
      </c>
      <c r="AC532" s="2">
        <v>331</v>
      </c>
      <c r="AD532" s="31" t="s">
        <v>2342</v>
      </c>
      <c r="AE532" s="31">
        <v>6</v>
      </c>
      <c r="AF532" s="2"/>
      <c r="AG532" s="26"/>
      <c r="AH532" s="54">
        <v>20130930</v>
      </c>
      <c r="AI532" s="54">
        <v>20130930</v>
      </c>
      <c r="AJ532" s="72" t="s">
        <v>1413</v>
      </c>
      <c r="AK532" s="20">
        <v>5775000</v>
      </c>
      <c r="AL532" s="160"/>
      <c r="AM532" s="90" t="s">
        <v>1414</v>
      </c>
      <c r="AN532" s="90" t="s">
        <v>1414</v>
      </c>
      <c r="AO532" s="95" t="s">
        <v>1414</v>
      </c>
      <c r="AP532" s="37"/>
      <c r="AQ532" s="90" t="s">
        <v>1414</v>
      </c>
      <c r="AR532" s="126"/>
      <c r="AS532" s="37"/>
      <c r="AT532" s="90">
        <v>0</v>
      </c>
      <c r="AU532" s="90">
        <v>5775000</v>
      </c>
      <c r="AV532" s="34" t="s">
        <v>265</v>
      </c>
      <c r="AW532" s="34" t="s">
        <v>20</v>
      </c>
      <c r="AX532" s="34" t="s">
        <v>1126</v>
      </c>
      <c r="AY532" s="34" t="s">
        <v>499</v>
      </c>
      <c r="AZ532" s="34" t="s">
        <v>530</v>
      </c>
      <c r="BA532" s="212"/>
      <c r="BB532" s="212"/>
      <c r="BC532" s="212"/>
      <c r="BD532" s="34"/>
      <c r="BE532" s="34"/>
      <c r="BF532" s="20"/>
      <c r="BG532" s="20"/>
      <c r="BH532" s="20"/>
      <c r="BI532" s="20"/>
      <c r="BJ532" s="20"/>
    </row>
    <row r="533" spans="2:62" ht="24" customHeight="1">
      <c r="B533" s="5"/>
      <c r="C533" s="6"/>
      <c r="D533" s="17"/>
      <c r="E533" s="2"/>
      <c r="F533" s="34" t="s">
        <v>1316</v>
      </c>
      <c r="G533" s="34" t="s">
        <v>277</v>
      </c>
      <c r="H533" s="2"/>
      <c r="I533" s="2"/>
      <c r="J533" s="2" t="s">
        <v>2448</v>
      </c>
      <c r="K533" s="2" t="s">
        <v>2449</v>
      </c>
      <c r="L533" s="2">
        <v>7</v>
      </c>
      <c r="M533" s="31">
        <v>3210236</v>
      </c>
      <c r="N533" s="31" t="s">
        <v>1207</v>
      </c>
      <c r="O533" s="31" t="s">
        <v>1208</v>
      </c>
      <c r="P533" s="31" t="s">
        <v>1221</v>
      </c>
      <c r="Q533" s="31" t="s">
        <v>1222</v>
      </c>
      <c r="R533" s="2" t="s">
        <v>2427</v>
      </c>
      <c r="S533" s="31" t="s">
        <v>2428</v>
      </c>
      <c r="T533" s="2">
        <v>15</v>
      </c>
      <c r="U533" s="31" t="s">
        <v>1204</v>
      </c>
      <c r="V533" s="31" t="s">
        <v>1205</v>
      </c>
      <c r="W533" s="2">
        <v>100</v>
      </c>
      <c r="X533" s="31" t="s">
        <v>2281</v>
      </c>
      <c r="Y533" s="34" t="s">
        <v>14</v>
      </c>
      <c r="Z533" s="34" t="s">
        <v>252</v>
      </c>
      <c r="AA533" s="34" t="s">
        <v>274</v>
      </c>
      <c r="AB533" s="34" t="s">
        <v>89</v>
      </c>
      <c r="AC533" s="2">
        <v>234</v>
      </c>
      <c r="AD533" s="31" t="s">
        <v>2334</v>
      </c>
      <c r="AE533" s="31">
        <v>50</v>
      </c>
      <c r="AF533" s="2"/>
      <c r="AG533" s="26"/>
      <c r="AH533" s="54">
        <v>20130930</v>
      </c>
      <c r="AI533" s="54">
        <v>20130930</v>
      </c>
      <c r="AJ533" s="72" t="s">
        <v>1413</v>
      </c>
      <c r="AK533" s="20">
        <v>5775000</v>
      </c>
      <c r="AL533" s="160"/>
      <c r="AM533" s="90" t="s">
        <v>1414</v>
      </c>
      <c r="AN533" s="90" t="s">
        <v>1414</v>
      </c>
      <c r="AO533" s="95" t="s">
        <v>1414</v>
      </c>
      <c r="AP533" s="37"/>
      <c r="AQ533" s="90" t="s">
        <v>1414</v>
      </c>
      <c r="AR533" s="126"/>
      <c r="AS533" s="37"/>
      <c r="AT533" s="90">
        <v>0</v>
      </c>
      <c r="AU533" s="90">
        <v>5775000</v>
      </c>
      <c r="AV533" s="34" t="s">
        <v>265</v>
      </c>
      <c r="AW533" s="34" t="s">
        <v>20</v>
      </c>
      <c r="AX533" s="34" t="s">
        <v>1126</v>
      </c>
      <c r="AY533" s="34" t="s">
        <v>499</v>
      </c>
      <c r="AZ533" s="34" t="s">
        <v>530</v>
      </c>
      <c r="BA533" s="212"/>
      <c r="BB533" s="212"/>
      <c r="BC533" s="212"/>
      <c r="BD533" s="34"/>
      <c r="BE533" s="34"/>
      <c r="BF533" s="20"/>
      <c r="BG533" s="20"/>
      <c r="BH533" s="20"/>
      <c r="BI533" s="20"/>
      <c r="BJ533" s="20"/>
    </row>
    <row r="534" spans="2:62" ht="24" customHeight="1">
      <c r="B534" s="5"/>
      <c r="C534" s="6"/>
      <c r="D534" s="17"/>
      <c r="E534" s="2"/>
      <c r="F534" s="34" t="s">
        <v>1316</v>
      </c>
      <c r="G534" s="34" t="s">
        <v>277</v>
      </c>
      <c r="H534" s="2"/>
      <c r="I534" s="2"/>
      <c r="J534" s="2" t="s">
        <v>2352</v>
      </c>
      <c r="K534" s="2" t="s">
        <v>2353</v>
      </c>
      <c r="L534" s="2">
        <v>7</v>
      </c>
      <c r="M534" s="31">
        <v>3210236</v>
      </c>
      <c r="N534" s="31" t="s">
        <v>1207</v>
      </c>
      <c r="O534" s="31" t="s">
        <v>1208</v>
      </c>
      <c r="P534" s="31" t="s">
        <v>1221</v>
      </c>
      <c r="Q534" s="31" t="s">
        <v>1222</v>
      </c>
      <c r="R534" s="2" t="s">
        <v>2427</v>
      </c>
      <c r="S534" s="31" t="s">
        <v>2428</v>
      </c>
      <c r="T534" s="2">
        <v>15</v>
      </c>
      <c r="U534" s="31" t="s">
        <v>1204</v>
      </c>
      <c r="V534" s="31" t="s">
        <v>1205</v>
      </c>
      <c r="W534" s="2">
        <v>100</v>
      </c>
      <c r="X534" s="31" t="s">
        <v>2281</v>
      </c>
      <c r="Y534" s="34" t="s">
        <v>14</v>
      </c>
      <c r="Z534" s="34" t="s">
        <v>252</v>
      </c>
      <c r="AA534" s="34" t="s">
        <v>274</v>
      </c>
      <c r="AB534" s="34" t="s">
        <v>89</v>
      </c>
      <c r="AC534" s="2">
        <v>76</v>
      </c>
      <c r="AD534" s="31" t="s">
        <v>2326</v>
      </c>
      <c r="AE534" s="31">
        <v>6</v>
      </c>
      <c r="AF534" s="2"/>
      <c r="AG534" s="26"/>
      <c r="AH534" s="54">
        <v>19680331</v>
      </c>
      <c r="AI534" s="54">
        <v>19680331</v>
      </c>
      <c r="AJ534" s="72" t="s">
        <v>1425</v>
      </c>
      <c r="AK534" s="20"/>
      <c r="AL534" s="160"/>
      <c r="AM534" s="90" t="s">
        <v>1414</v>
      </c>
      <c r="AN534" s="90" t="s">
        <v>1414</v>
      </c>
      <c r="AO534" s="95" t="s">
        <v>1414</v>
      </c>
      <c r="AP534" s="37">
        <v>1</v>
      </c>
      <c r="AQ534" s="90" t="s">
        <v>1414</v>
      </c>
      <c r="AR534" s="126" t="s">
        <v>1414</v>
      </c>
      <c r="AS534" s="37"/>
      <c r="AT534" s="90">
        <v>0</v>
      </c>
      <c r="AU534" s="90">
        <v>0</v>
      </c>
      <c r="AV534" s="34" t="s">
        <v>265</v>
      </c>
      <c r="AW534" s="34" t="s">
        <v>20</v>
      </c>
      <c r="AX534" s="34" t="s">
        <v>1126</v>
      </c>
      <c r="AY534" s="34" t="s">
        <v>499</v>
      </c>
      <c r="AZ534" s="34"/>
      <c r="BA534" s="212"/>
      <c r="BB534" s="212"/>
      <c r="BC534" s="212"/>
      <c r="BD534" s="34"/>
      <c r="BE534" s="34"/>
      <c r="BF534" s="20"/>
      <c r="BG534" s="20"/>
      <c r="BH534" s="20"/>
      <c r="BI534" s="20"/>
      <c r="BJ534" s="20"/>
    </row>
    <row r="535" spans="2:62" ht="24" customHeight="1">
      <c r="B535" s="5"/>
      <c r="C535" s="6"/>
      <c r="D535" s="17"/>
      <c r="E535" s="2"/>
      <c r="F535" s="34" t="s">
        <v>1316</v>
      </c>
      <c r="G535" s="34" t="s">
        <v>277</v>
      </c>
      <c r="H535" s="2"/>
      <c r="I535" s="2"/>
      <c r="J535" s="2" t="s">
        <v>2354</v>
      </c>
      <c r="K535" s="2" t="s">
        <v>2355</v>
      </c>
      <c r="L535" s="2">
        <v>7</v>
      </c>
      <c r="M535" s="31">
        <v>3210236</v>
      </c>
      <c r="N535" s="31" t="s">
        <v>1207</v>
      </c>
      <c r="O535" s="31" t="s">
        <v>1208</v>
      </c>
      <c r="P535" s="31" t="s">
        <v>1221</v>
      </c>
      <c r="Q535" s="31" t="s">
        <v>1222</v>
      </c>
      <c r="R535" s="2" t="s">
        <v>2427</v>
      </c>
      <c r="S535" s="31" t="s">
        <v>2428</v>
      </c>
      <c r="T535" s="2">
        <v>15</v>
      </c>
      <c r="U535" s="31" t="s">
        <v>1204</v>
      </c>
      <c r="V535" s="31" t="s">
        <v>1205</v>
      </c>
      <c r="W535" s="2">
        <v>100</v>
      </c>
      <c r="X535" s="31" t="s">
        <v>2281</v>
      </c>
      <c r="Y535" s="34" t="s">
        <v>14</v>
      </c>
      <c r="Z535" s="34" t="s">
        <v>252</v>
      </c>
      <c r="AA535" s="34" t="s">
        <v>274</v>
      </c>
      <c r="AB535" s="34" t="s">
        <v>89</v>
      </c>
      <c r="AC535" s="2">
        <v>76</v>
      </c>
      <c r="AD535" s="31" t="s">
        <v>2326</v>
      </c>
      <c r="AE535" s="31">
        <v>6</v>
      </c>
      <c r="AF535" s="2"/>
      <c r="AG535" s="26"/>
      <c r="AH535" s="54">
        <v>20100310</v>
      </c>
      <c r="AI535" s="54">
        <v>20100310</v>
      </c>
      <c r="AJ535" s="72" t="s">
        <v>1413</v>
      </c>
      <c r="AK535" s="20">
        <v>1315062</v>
      </c>
      <c r="AL535" s="160"/>
      <c r="AM535" s="90" t="s">
        <v>1414</v>
      </c>
      <c r="AN535" s="90" t="s">
        <v>1414</v>
      </c>
      <c r="AO535" s="95" t="s">
        <v>1414</v>
      </c>
      <c r="AP535" s="37">
        <v>1</v>
      </c>
      <c r="AQ535" s="90" t="s">
        <v>1414</v>
      </c>
      <c r="AR535" s="126" t="s">
        <v>1414</v>
      </c>
      <c r="AS535" s="37"/>
      <c r="AT535" s="90">
        <v>0</v>
      </c>
      <c r="AU535" s="90">
        <v>1315062</v>
      </c>
      <c r="AV535" s="34" t="s">
        <v>265</v>
      </c>
      <c r="AW535" s="34" t="s">
        <v>20</v>
      </c>
      <c r="AX535" s="34" t="s">
        <v>1126</v>
      </c>
      <c r="AY535" s="34" t="s">
        <v>499</v>
      </c>
      <c r="AZ535" s="34"/>
      <c r="BA535" s="212"/>
      <c r="BB535" s="212"/>
      <c r="BC535" s="212"/>
      <c r="BD535" s="34"/>
      <c r="BE535" s="34"/>
      <c r="BF535" s="20"/>
      <c r="BG535" s="20"/>
      <c r="BH535" s="20"/>
      <c r="BI535" s="20"/>
      <c r="BJ535" s="20"/>
    </row>
    <row r="536" spans="2:62" ht="24" customHeight="1">
      <c r="B536" s="5"/>
      <c r="C536" s="6"/>
      <c r="D536" s="17"/>
      <c r="E536" s="2"/>
      <c r="F536" s="34" t="s">
        <v>1316</v>
      </c>
      <c r="G536" s="34" t="s">
        <v>277</v>
      </c>
      <c r="H536" s="2"/>
      <c r="I536" s="2"/>
      <c r="J536" s="2" t="s">
        <v>2358</v>
      </c>
      <c r="K536" s="2" t="s">
        <v>2359</v>
      </c>
      <c r="L536" s="2">
        <v>7</v>
      </c>
      <c r="M536" s="31">
        <v>3210236</v>
      </c>
      <c r="N536" s="31" t="s">
        <v>1207</v>
      </c>
      <c r="O536" s="31" t="s">
        <v>1208</v>
      </c>
      <c r="P536" s="31" t="s">
        <v>1221</v>
      </c>
      <c r="Q536" s="31" t="s">
        <v>1222</v>
      </c>
      <c r="R536" s="2" t="s">
        <v>2427</v>
      </c>
      <c r="S536" s="31" t="s">
        <v>2428</v>
      </c>
      <c r="T536" s="2">
        <v>15</v>
      </c>
      <c r="U536" s="31" t="s">
        <v>1204</v>
      </c>
      <c r="V536" s="31" t="s">
        <v>1205</v>
      </c>
      <c r="W536" s="2">
        <v>100</v>
      </c>
      <c r="X536" s="31" t="s">
        <v>2281</v>
      </c>
      <c r="Y536" s="34" t="s">
        <v>14</v>
      </c>
      <c r="Z536" s="34" t="s">
        <v>252</v>
      </c>
      <c r="AA536" s="34" t="s">
        <v>274</v>
      </c>
      <c r="AB536" s="34" t="s">
        <v>89</v>
      </c>
      <c r="AC536" s="2">
        <v>234</v>
      </c>
      <c r="AD536" s="31" t="s">
        <v>2334</v>
      </c>
      <c r="AE536" s="31">
        <v>50</v>
      </c>
      <c r="AF536" s="2"/>
      <c r="AG536" s="26"/>
      <c r="AH536" s="54">
        <v>19971130</v>
      </c>
      <c r="AI536" s="54">
        <v>19971130</v>
      </c>
      <c r="AJ536" s="72" t="s">
        <v>1413</v>
      </c>
      <c r="AK536" s="20">
        <v>386925</v>
      </c>
      <c r="AL536" s="160"/>
      <c r="AM536" s="90" t="s">
        <v>1414</v>
      </c>
      <c r="AN536" s="90" t="s">
        <v>1414</v>
      </c>
      <c r="AO536" s="95" t="s">
        <v>1414</v>
      </c>
      <c r="AP536" s="37">
        <v>1</v>
      </c>
      <c r="AQ536" s="90" t="s">
        <v>1414</v>
      </c>
      <c r="AR536" s="126" t="s">
        <v>1414</v>
      </c>
      <c r="AS536" s="37"/>
      <c r="AT536" s="90">
        <v>0</v>
      </c>
      <c r="AU536" s="90">
        <v>386925</v>
      </c>
      <c r="AV536" s="34" t="s">
        <v>265</v>
      </c>
      <c r="AW536" s="34" t="s">
        <v>20</v>
      </c>
      <c r="AX536" s="34" t="s">
        <v>1126</v>
      </c>
      <c r="AY536" s="34" t="s">
        <v>499</v>
      </c>
      <c r="AZ536" s="34" t="s">
        <v>530</v>
      </c>
      <c r="BA536" s="212"/>
      <c r="BB536" s="212"/>
      <c r="BC536" s="212"/>
      <c r="BD536" s="34"/>
      <c r="BE536" s="34"/>
      <c r="BF536" s="20"/>
      <c r="BG536" s="20"/>
      <c r="BH536" s="20"/>
      <c r="BI536" s="20"/>
      <c r="BJ536" s="20"/>
    </row>
    <row r="537" spans="2:62" ht="24" customHeight="1">
      <c r="B537" s="5"/>
      <c r="C537" s="6"/>
      <c r="D537" s="17"/>
      <c r="E537" s="2"/>
      <c r="F537" s="34" t="s">
        <v>1316</v>
      </c>
      <c r="G537" s="34" t="s">
        <v>277</v>
      </c>
      <c r="H537" s="2"/>
      <c r="I537" s="2"/>
      <c r="J537" s="2" t="s">
        <v>2403</v>
      </c>
      <c r="K537" s="2" t="s">
        <v>2404</v>
      </c>
      <c r="L537" s="2">
        <v>7</v>
      </c>
      <c r="M537" s="31">
        <v>3210236</v>
      </c>
      <c r="N537" s="31" t="s">
        <v>1207</v>
      </c>
      <c r="O537" s="31" t="s">
        <v>1208</v>
      </c>
      <c r="P537" s="31" t="s">
        <v>1221</v>
      </c>
      <c r="Q537" s="31" t="s">
        <v>1222</v>
      </c>
      <c r="R537" s="2" t="s">
        <v>2427</v>
      </c>
      <c r="S537" s="31" t="s">
        <v>2428</v>
      </c>
      <c r="T537" s="2">
        <v>15</v>
      </c>
      <c r="U537" s="31" t="s">
        <v>1204</v>
      </c>
      <c r="V537" s="31" t="s">
        <v>1205</v>
      </c>
      <c r="W537" s="2">
        <v>100</v>
      </c>
      <c r="X537" s="31" t="s">
        <v>2281</v>
      </c>
      <c r="Y537" s="34" t="s">
        <v>14</v>
      </c>
      <c r="Z537" s="34" t="s">
        <v>252</v>
      </c>
      <c r="AA537" s="34" t="s">
        <v>274</v>
      </c>
      <c r="AB537" s="34" t="s">
        <v>89</v>
      </c>
      <c r="AC537" s="2">
        <v>331</v>
      </c>
      <c r="AD537" s="31" t="s">
        <v>2342</v>
      </c>
      <c r="AE537" s="31">
        <v>6</v>
      </c>
      <c r="AF537" s="2"/>
      <c r="AG537" s="26"/>
      <c r="AH537" s="54">
        <v>20010930</v>
      </c>
      <c r="AI537" s="54">
        <v>20010930</v>
      </c>
      <c r="AJ537" s="72" t="s">
        <v>1413</v>
      </c>
      <c r="AK537" s="20">
        <v>8218500</v>
      </c>
      <c r="AL537" s="160"/>
      <c r="AM537" s="90" t="s">
        <v>1414</v>
      </c>
      <c r="AN537" s="90" t="s">
        <v>1414</v>
      </c>
      <c r="AO537" s="95" t="s">
        <v>1414</v>
      </c>
      <c r="AP537" s="37"/>
      <c r="AQ537" s="90" t="s">
        <v>1414</v>
      </c>
      <c r="AR537" s="126"/>
      <c r="AS537" s="37"/>
      <c r="AT537" s="90"/>
      <c r="AU537" s="90">
        <v>8218500</v>
      </c>
      <c r="AV537" s="34" t="s">
        <v>265</v>
      </c>
      <c r="AW537" s="34" t="s">
        <v>20</v>
      </c>
      <c r="AX537" s="34" t="s">
        <v>1126</v>
      </c>
      <c r="AY537" s="34" t="s">
        <v>499</v>
      </c>
      <c r="AZ537" s="34" t="s">
        <v>530</v>
      </c>
      <c r="BA537" s="212"/>
      <c r="BB537" s="212"/>
      <c r="BC537" s="212"/>
      <c r="BD537" s="34"/>
      <c r="BE537" s="34"/>
      <c r="BF537" s="20"/>
      <c r="BG537" s="20"/>
      <c r="BH537" s="20"/>
      <c r="BI537" s="20"/>
      <c r="BJ537" s="20"/>
    </row>
    <row r="538" spans="2:62" ht="24" customHeight="1">
      <c r="B538" s="5"/>
      <c r="C538" s="6"/>
      <c r="D538" s="17"/>
      <c r="E538" s="2"/>
      <c r="F538" s="34" t="s">
        <v>1316</v>
      </c>
      <c r="G538" s="34" t="s">
        <v>277</v>
      </c>
      <c r="H538" s="2"/>
      <c r="I538" s="2"/>
      <c r="J538" s="2" t="s">
        <v>2423</v>
      </c>
      <c r="K538" s="2" t="s">
        <v>2424</v>
      </c>
      <c r="L538" s="2">
        <v>7</v>
      </c>
      <c r="M538" s="31">
        <v>3210236</v>
      </c>
      <c r="N538" s="31" t="s">
        <v>1207</v>
      </c>
      <c r="O538" s="31" t="s">
        <v>1208</v>
      </c>
      <c r="P538" s="31" t="s">
        <v>1221</v>
      </c>
      <c r="Q538" s="31" t="s">
        <v>1222</v>
      </c>
      <c r="R538" s="2" t="s">
        <v>2427</v>
      </c>
      <c r="S538" s="31" t="s">
        <v>2428</v>
      </c>
      <c r="T538" s="2">
        <v>15</v>
      </c>
      <c r="U538" s="31" t="s">
        <v>1204</v>
      </c>
      <c r="V538" s="31" t="s">
        <v>1205</v>
      </c>
      <c r="W538" s="2">
        <v>100</v>
      </c>
      <c r="X538" s="31" t="s">
        <v>2281</v>
      </c>
      <c r="Y538" s="34" t="s">
        <v>14</v>
      </c>
      <c r="Z538" s="34" t="s">
        <v>252</v>
      </c>
      <c r="AA538" s="34" t="s">
        <v>274</v>
      </c>
      <c r="AB538" s="34" t="s">
        <v>89</v>
      </c>
      <c r="AC538" s="2">
        <v>331</v>
      </c>
      <c r="AD538" s="31" t="s">
        <v>2342</v>
      </c>
      <c r="AE538" s="31">
        <v>6</v>
      </c>
      <c r="AF538" s="2"/>
      <c r="AG538" s="26"/>
      <c r="AH538" s="54">
        <v>20120831</v>
      </c>
      <c r="AI538" s="54">
        <v>20120831</v>
      </c>
      <c r="AJ538" s="72" t="s">
        <v>1413</v>
      </c>
      <c r="AK538" s="20">
        <v>1914000</v>
      </c>
      <c r="AL538" s="160"/>
      <c r="AM538" s="90" t="s">
        <v>1414</v>
      </c>
      <c r="AN538" s="90" t="s">
        <v>1414</v>
      </c>
      <c r="AO538" s="95" t="s">
        <v>1414</v>
      </c>
      <c r="AP538" s="37"/>
      <c r="AQ538" s="90" t="s">
        <v>1414</v>
      </c>
      <c r="AR538" s="126"/>
      <c r="AS538" s="37"/>
      <c r="AT538" s="90"/>
      <c r="AU538" s="90">
        <v>1914000</v>
      </c>
      <c r="AV538" s="34" t="s">
        <v>265</v>
      </c>
      <c r="AW538" s="34" t="s">
        <v>20</v>
      </c>
      <c r="AX538" s="34" t="s">
        <v>1126</v>
      </c>
      <c r="AY538" s="34" t="s">
        <v>499</v>
      </c>
      <c r="AZ538" s="34" t="s">
        <v>530</v>
      </c>
      <c r="BA538" s="212"/>
      <c r="BB538" s="212"/>
      <c r="BC538" s="212"/>
      <c r="BD538" s="34"/>
      <c r="BE538" s="34"/>
      <c r="BF538" s="20"/>
      <c r="BG538" s="20"/>
      <c r="BH538" s="20"/>
      <c r="BI538" s="20"/>
      <c r="BJ538" s="20"/>
    </row>
    <row r="539" spans="2:62" ht="24" customHeight="1">
      <c r="B539" s="5"/>
      <c r="C539" s="6"/>
      <c r="D539" s="17"/>
      <c r="E539" s="2"/>
      <c r="F539" s="34" t="s">
        <v>1316</v>
      </c>
      <c r="G539" s="34" t="s">
        <v>277</v>
      </c>
      <c r="H539" s="2"/>
      <c r="I539" s="2"/>
      <c r="J539" s="2" t="s">
        <v>2360</v>
      </c>
      <c r="K539" s="2" t="s">
        <v>2361</v>
      </c>
      <c r="L539" s="2">
        <v>7</v>
      </c>
      <c r="M539" s="31">
        <v>3210236</v>
      </c>
      <c r="N539" s="31" t="s">
        <v>1207</v>
      </c>
      <c r="O539" s="31" t="s">
        <v>1208</v>
      </c>
      <c r="P539" s="31" t="s">
        <v>1221</v>
      </c>
      <c r="Q539" s="31" t="s">
        <v>1222</v>
      </c>
      <c r="R539" s="2" t="s">
        <v>2427</v>
      </c>
      <c r="S539" s="31" t="s">
        <v>2428</v>
      </c>
      <c r="T539" s="2">
        <v>15</v>
      </c>
      <c r="U539" s="31" t="s">
        <v>1204</v>
      </c>
      <c r="V539" s="31" t="s">
        <v>1205</v>
      </c>
      <c r="W539" s="2">
        <v>100</v>
      </c>
      <c r="X539" s="31" t="s">
        <v>2281</v>
      </c>
      <c r="Y539" s="34" t="s">
        <v>14</v>
      </c>
      <c r="Z539" s="34" t="s">
        <v>252</v>
      </c>
      <c r="AA539" s="34" t="s">
        <v>274</v>
      </c>
      <c r="AB539" s="34" t="s">
        <v>89</v>
      </c>
      <c r="AC539" s="2">
        <v>76</v>
      </c>
      <c r="AD539" s="31" t="s">
        <v>2326</v>
      </c>
      <c r="AE539" s="31">
        <v>6</v>
      </c>
      <c r="AF539" s="2"/>
      <c r="AG539" s="26"/>
      <c r="AH539" s="54">
        <v>19680331</v>
      </c>
      <c r="AI539" s="54">
        <v>19680331</v>
      </c>
      <c r="AJ539" s="72" t="s">
        <v>1425</v>
      </c>
      <c r="AK539" s="20"/>
      <c r="AL539" s="160"/>
      <c r="AM539" s="90" t="s">
        <v>1414</v>
      </c>
      <c r="AN539" s="90" t="s">
        <v>1414</v>
      </c>
      <c r="AO539" s="95" t="s">
        <v>1414</v>
      </c>
      <c r="AP539" s="37">
        <v>1</v>
      </c>
      <c r="AQ539" s="90" t="s">
        <v>1414</v>
      </c>
      <c r="AR539" s="126" t="s">
        <v>1414</v>
      </c>
      <c r="AS539" s="37"/>
      <c r="AT539" s="90">
        <v>0</v>
      </c>
      <c r="AU539" s="90">
        <v>0</v>
      </c>
      <c r="AV539" s="34" t="s">
        <v>265</v>
      </c>
      <c r="AW539" s="34" t="s">
        <v>20</v>
      </c>
      <c r="AX539" s="34" t="s">
        <v>1126</v>
      </c>
      <c r="AY539" s="34" t="s">
        <v>499</v>
      </c>
      <c r="AZ539" s="34" t="s">
        <v>530</v>
      </c>
      <c r="BA539" s="212"/>
      <c r="BB539" s="212"/>
      <c r="BC539" s="212"/>
      <c r="BD539" s="34"/>
      <c r="BE539" s="34"/>
      <c r="BF539" s="20"/>
      <c r="BG539" s="20"/>
      <c r="BH539" s="20"/>
      <c r="BI539" s="20"/>
      <c r="BJ539" s="20"/>
    </row>
    <row r="540" spans="2:62" ht="24" customHeight="1">
      <c r="B540" s="5"/>
      <c r="C540" s="6"/>
      <c r="D540" s="17"/>
      <c r="E540" s="2"/>
      <c r="F540" s="34" t="s">
        <v>1317</v>
      </c>
      <c r="G540" s="34" t="s">
        <v>277</v>
      </c>
      <c r="H540" s="2"/>
      <c r="I540" s="2"/>
      <c r="J540" s="2" t="s">
        <v>2291</v>
      </c>
      <c r="K540" s="2" t="s">
        <v>2292</v>
      </c>
      <c r="L540" s="2">
        <v>21</v>
      </c>
      <c r="M540" s="31">
        <v>3210234</v>
      </c>
      <c r="N540" s="31" t="s">
        <v>1207</v>
      </c>
      <c r="O540" s="31" t="s">
        <v>1208</v>
      </c>
      <c r="P540" s="31" t="s">
        <v>1247</v>
      </c>
      <c r="Q540" s="31" t="s">
        <v>1248</v>
      </c>
      <c r="R540" s="2" t="s">
        <v>2450</v>
      </c>
      <c r="S540" s="31" t="s">
        <v>2451</v>
      </c>
      <c r="T540" s="2">
        <v>15</v>
      </c>
      <c r="U540" s="31" t="s">
        <v>1204</v>
      </c>
      <c r="V540" s="31" t="s">
        <v>1205</v>
      </c>
      <c r="W540" s="2">
        <v>100</v>
      </c>
      <c r="X540" s="31" t="s">
        <v>2281</v>
      </c>
      <c r="Y540" s="34" t="s">
        <v>14</v>
      </c>
      <c r="Z540" s="34" t="s">
        <v>252</v>
      </c>
      <c r="AA540" s="34" t="s">
        <v>274</v>
      </c>
      <c r="AB540" s="34" t="s">
        <v>89</v>
      </c>
      <c r="AC540" s="2">
        <v>168</v>
      </c>
      <c r="AD540" s="31" t="s">
        <v>1482</v>
      </c>
      <c r="AE540" s="31">
        <v>10</v>
      </c>
      <c r="AF540" s="2"/>
      <c r="AG540" s="26"/>
      <c r="AH540" s="54">
        <v>19850228</v>
      </c>
      <c r="AI540" s="54">
        <v>19850228</v>
      </c>
      <c r="AJ540" s="72" t="s">
        <v>1425</v>
      </c>
      <c r="AK540" s="20"/>
      <c r="AL540" s="160">
        <v>17</v>
      </c>
      <c r="AM540" s="90" t="s">
        <v>2282</v>
      </c>
      <c r="AN540" s="90">
        <v>1</v>
      </c>
      <c r="AO540" s="95">
        <v>404000</v>
      </c>
      <c r="AP540" s="37">
        <v>1</v>
      </c>
      <c r="AQ540" s="90" t="s">
        <v>1497</v>
      </c>
      <c r="AR540" s="126">
        <v>404000</v>
      </c>
      <c r="AS540" s="37"/>
      <c r="AT540" s="90">
        <v>404000</v>
      </c>
      <c r="AU540" s="90">
        <v>404000</v>
      </c>
      <c r="AV540" s="34" t="s">
        <v>265</v>
      </c>
      <c r="AW540" s="34" t="s">
        <v>20</v>
      </c>
      <c r="AX540" s="34" t="s">
        <v>1126</v>
      </c>
      <c r="AY540" s="34" t="s">
        <v>499</v>
      </c>
      <c r="AZ540" s="34" t="s">
        <v>530</v>
      </c>
      <c r="BA540" s="212"/>
      <c r="BB540" s="212"/>
      <c r="BC540" s="212"/>
      <c r="BD540" s="34"/>
      <c r="BE540" s="34"/>
      <c r="BF540" s="20"/>
      <c r="BG540" s="20"/>
      <c r="BH540" s="20"/>
      <c r="BI540" s="20"/>
      <c r="BJ540" s="20"/>
    </row>
    <row r="541" spans="2:62" ht="24" customHeight="1">
      <c r="B541" s="5"/>
      <c r="C541" s="6"/>
      <c r="D541" s="17"/>
      <c r="E541" s="2"/>
      <c r="F541" s="34" t="s">
        <v>1317</v>
      </c>
      <c r="G541" s="34" t="s">
        <v>277</v>
      </c>
      <c r="H541" s="2"/>
      <c r="I541" s="2"/>
      <c r="J541" s="2" t="s">
        <v>2283</v>
      </c>
      <c r="K541" s="2" t="s">
        <v>2284</v>
      </c>
      <c r="L541" s="2">
        <v>21</v>
      </c>
      <c r="M541" s="31">
        <v>3210234</v>
      </c>
      <c r="N541" s="31" t="s">
        <v>1207</v>
      </c>
      <c r="O541" s="31" t="s">
        <v>1208</v>
      </c>
      <c r="P541" s="31" t="s">
        <v>1247</v>
      </c>
      <c r="Q541" s="31" t="s">
        <v>1248</v>
      </c>
      <c r="R541" s="2" t="s">
        <v>2450</v>
      </c>
      <c r="S541" s="31" t="s">
        <v>2451</v>
      </c>
      <c r="T541" s="2">
        <v>15</v>
      </c>
      <c r="U541" s="31" t="s">
        <v>1204</v>
      </c>
      <c r="V541" s="31" t="s">
        <v>1205</v>
      </c>
      <c r="W541" s="2">
        <v>100</v>
      </c>
      <c r="X541" s="31" t="s">
        <v>2281</v>
      </c>
      <c r="Y541" s="34" t="s">
        <v>14</v>
      </c>
      <c r="Z541" s="34" t="s">
        <v>252</v>
      </c>
      <c r="AA541" s="34" t="s">
        <v>274</v>
      </c>
      <c r="AB541" s="34" t="s">
        <v>89</v>
      </c>
      <c r="AC541" s="2">
        <v>168</v>
      </c>
      <c r="AD541" s="31" t="s">
        <v>1482</v>
      </c>
      <c r="AE541" s="31">
        <v>10</v>
      </c>
      <c r="AF541" s="2"/>
      <c r="AG541" s="26"/>
      <c r="AH541" s="54">
        <v>20110930</v>
      </c>
      <c r="AI541" s="54">
        <v>20110930</v>
      </c>
      <c r="AJ541" s="72" t="s">
        <v>1413</v>
      </c>
      <c r="AK541" s="20">
        <v>1249500</v>
      </c>
      <c r="AL541" s="160"/>
      <c r="AM541" s="90" t="s">
        <v>1414</v>
      </c>
      <c r="AN541" s="90" t="s">
        <v>1414</v>
      </c>
      <c r="AO541" s="95" t="s">
        <v>1414</v>
      </c>
      <c r="AP541" s="37">
        <v>1</v>
      </c>
      <c r="AQ541" s="90" t="s">
        <v>1414</v>
      </c>
      <c r="AR541" s="126" t="s">
        <v>1414</v>
      </c>
      <c r="AS541" s="37"/>
      <c r="AT541" s="90">
        <v>0</v>
      </c>
      <c r="AU541" s="90">
        <v>1249500</v>
      </c>
      <c r="AV541" s="34" t="s">
        <v>265</v>
      </c>
      <c r="AW541" s="34" t="s">
        <v>20</v>
      </c>
      <c r="AX541" s="34" t="s">
        <v>1126</v>
      </c>
      <c r="AY541" s="34" t="s">
        <v>499</v>
      </c>
      <c r="AZ541" s="34" t="s">
        <v>530</v>
      </c>
      <c r="BA541" s="212"/>
      <c r="BB541" s="212"/>
      <c r="BC541" s="212"/>
      <c r="BD541" s="34"/>
      <c r="BE541" s="34"/>
      <c r="BF541" s="20"/>
      <c r="BG541" s="20"/>
      <c r="BH541" s="20"/>
      <c r="BI541" s="20"/>
      <c r="BJ541" s="20"/>
    </row>
    <row r="542" spans="2:62" ht="24" customHeight="1">
      <c r="B542" s="5"/>
      <c r="C542" s="6"/>
      <c r="D542" s="17"/>
      <c r="E542" s="2"/>
      <c r="F542" s="34" t="s">
        <v>1317</v>
      </c>
      <c r="G542" s="34" t="s">
        <v>277</v>
      </c>
      <c r="H542" s="2"/>
      <c r="I542" s="2"/>
      <c r="J542" s="2" t="s">
        <v>2452</v>
      </c>
      <c r="K542" s="2" t="s">
        <v>2453</v>
      </c>
      <c r="L542" s="2">
        <v>21</v>
      </c>
      <c r="M542" s="31">
        <v>3210234</v>
      </c>
      <c r="N542" s="31" t="s">
        <v>1207</v>
      </c>
      <c r="O542" s="31" t="s">
        <v>1208</v>
      </c>
      <c r="P542" s="31" t="s">
        <v>1247</v>
      </c>
      <c r="Q542" s="31" t="s">
        <v>1248</v>
      </c>
      <c r="R542" s="2" t="s">
        <v>2450</v>
      </c>
      <c r="S542" s="31" t="s">
        <v>2451</v>
      </c>
      <c r="T542" s="2">
        <v>15</v>
      </c>
      <c r="U542" s="31" t="s">
        <v>1204</v>
      </c>
      <c r="V542" s="31" t="s">
        <v>1205</v>
      </c>
      <c r="W542" s="2">
        <v>100</v>
      </c>
      <c r="X542" s="31" t="s">
        <v>2281</v>
      </c>
      <c r="Y542" s="34" t="s">
        <v>14</v>
      </c>
      <c r="Z542" s="34" t="s">
        <v>252</v>
      </c>
      <c r="AA542" s="34" t="s">
        <v>274</v>
      </c>
      <c r="AB542" s="34" t="s">
        <v>89</v>
      </c>
      <c r="AC542" s="2">
        <v>168</v>
      </c>
      <c r="AD542" s="31" t="s">
        <v>1482</v>
      </c>
      <c r="AE542" s="31">
        <v>10</v>
      </c>
      <c r="AF542" s="2"/>
      <c r="AG542" s="26"/>
      <c r="AH542" s="54">
        <v>19850228</v>
      </c>
      <c r="AI542" s="54">
        <v>19850228</v>
      </c>
      <c r="AJ542" s="72" t="s">
        <v>1425</v>
      </c>
      <c r="AK542" s="20"/>
      <c r="AL542" s="160">
        <v>27</v>
      </c>
      <c r="AM542" s="90" t="s">
        <v>2282</v>
      </c>
      <c r="AN542" s="90">
        <v>1</v>
      </c>
      <c r="AO542" s="95">
        <v>395000</v>
      </c>
      <c r="AP542" s="37">
        <v>1</v>
      </c>
      <c r="AQ542" s="90" t="s">
        <v>1497</v>
      </c>
      <c r="AR542" s="126">
        <v>395000</v>
      </c>
      <c r="AS542" s="37"/>
      <c r="AT542" s="90">
        <v>395000</v>
      </c>
      <c r="AU542" s="90">
        <v>395000</v>
      </c>
      <c r="AV542" s="34" t="s">
        <v>265</v>
      </c>
      <c r="AW542" s="34" t="s">
        <v>20</v>
      </c>
      <c r="AX542" s="34" t="s">
        <v>1126</v>
      </c>
      <c r="AY542" s="34" t="s">
        <v>499</v>
      </c>
      <c r="AZ542" s="34" t="s">
        <v>530</v>
      </c>
      <c r="BA542" s="212"/>
      <c r="BB542" s="212"/>
      <c r="BC542" s="212"/>
      <c r="BD542" s="34"/>
      <c r="BE542" s="34"/>
      <c r="BF542" s="20"/>
      <c r="BG542" s="20"/>
      <c r="BH542" s="20"/>
      <c r="BI542" s="20"/>
      <c r="BJ542" s="20"/>
    </row>
    <row r="543" spans="2:62" ht="24" customHeight="1">
      <c r="B543" s="5"/>
      <c r="C543" s="6"/>
      <c r="D543" s="17"/>
      <c r="E543" s="2"/>
      <c r="F543" s="34" t="s">
        <v>1317</v>
      </c>
      <c r="G543" s="34" t="s">
        <v>277</v>
      </c>
      <c r="H543" s="2"/>
      <c r="I543" s="2"/>
      <c r="J543" s="2" t="s">
        <v>2454</v>
      </c>
      <c r="K543" s="2" t="s">
        <v>2455</v>
      </c>
      <c r="L543" s="2">
        <v>21</v>
      </c>
      <c r="M543" s="31">
        <v>3210234</v>
      </c>
      <c r="N543" s="31" t="s">
        <v>1207</v>
      </c>
      <c r="O543" s="31" t="s">
        <v>1208</v>
      </c>
      <c r="P543" s="31" t="s">
        <v>1247</v>
      </c>
      <c r="Q543" s="31" t="s">
        <v>1248</v>
      </c>
      <c r="R543" s="2" t="s">
        <v>2450</v>
      </c>
      <c r="S543" s="31" t="s">
        <v>2451</v>
      </c>
      <c r="T543" s="2">
        <v>15</v>
      </c>
      <c r="U543" s="31" t="s">
        <v>1204</v>
      </c>
      <c r="V543" s="31" t="s">
        <v>1205</v>
      </c>
      <c r="W543" s="2">
        <v>100</v>
      </c>
      <c r="X543" s="31" t="s">
        <v>2281</v>
      </c>
      <c r="Y543" s="34" t="s">
        <v>14</v>
      </c>
      <c r="Z543" s="34" t="s">
        <v>252</v>
      </c>
      <c r="AA543" s="34" t="s">
        <v>274</v>
      </c>
      <c r="AB543" s="34" t="s">
        <v>89</v>
      </c>
      <c r="AC543" s="2">
        <v>168</v>
      </c>
      <c r="AD543" s="31" t="s">
        <v>1482</v>
      </c>
      <c r="AE543" s="31">
        <v>10</v>
      </c>
      <c r="AF543" s="2"/>
      <c r="AG543" s="26"/>
      <c r="AH543" s="54">
        <v>19850228</v>
      </c>
      <c r="AI543" s="54">
        <v>19850228</v>
      </c>
      <c r="AJ543" s="72" t="s">
        <v>1425</v>
      </c>
      <c r="AK543" s="20"/>
      <c r="AL543" s="160">
        <v>25</v>
      </c>
      <c r="AM543" s="90" t="s">
        <v>2282</v>
      </c>
      <c r="AN543" s="90">
        <v>1</v>
      </c>
      <c r="AO543" s="95">
        <v>522000</v>
      </c>
      <c r="AP543" s="37">
        <v>1</v>
      </c>
      <c r="AQ543" s="90" t="s">
        <v>1497</v>
      </c>
      <c r="AR543" s="126">
        <v>522000</v>
      </c>
      <c r="AS543" s="37"/>
      <c r="AT543" s="90">
        <v>522000</v>
      </c>
      <c r="AU543" s="90">
        <v>522000</v>
      </c>
      <c r="AV543" s="34" t="s">
        <v>265</v>
      </c>
      <c r="AW543" s="34" t="s">
        <v>20</v>
      </c>
      <c r="AX543" s="34" t="s">
        <v>1126</v>
      </c>
      <c r="AY543" s="34" t="s">
        <v>499</v>
      </c>
      <c r="AZ543" s="34" t="s">
        <v>530</v>
      </c>
      <c r="BA543" s="212"/>
      <c r="BB543" s="212"/>
      <c r="BC543" s="212"/>
      <c r="BD543" s="34"/>
      <c r="BE543" s="34"/>
      <c r="BF543" s="20"/>
      <c r="BG543" s="20"/>
      <c r="BH543" s="20"/>
      <c r="BI543" s="20"/>
      <c r="BJ543" s="20"/>
    </row>
    <row r="544" spans="2:62" ht="24" customHeight="1">
      <c r="B544" s="5"/>
      <c r="C544" s="6"/>
      <c r="D544" s="17"/>
      <c r="E544" s="2"/>
      <c r="F544" s="34" t="s">
        <v>1317</v>
      </c>
      <c r="G544" s="34" t="s">
        <v>277</v>
      </c>
      <c r="H544" s="2"/>
      <c r="I544" s="2"/>
      <c r="J544" s="2" t="s">
        <v>2456</v>
      </c>
      <c r="K544" s="2" t="s">
        <v>2457</v>
      </c>
      <c r="L544" s="2">
        <v>21</v>
      </c>
      <c r="M544" s="31">
        <v>3210234</v>
      </c>
      <c r="N544" s="31" t="s">
        <v>1207</v>
      </c>
      <c r="O544" s="31" t="s">
        <v>1208</v>
      </c>
      <c r="P544" s="31" t="s">
        <v>1247</v>
      </c>
      <c r="Q544" s="31" t="s">
        <v>1248</v>
      </c>
      <c r="R544" s="2" t="s">
        <v>2450</v>
      </c>
      <c r="S544" s="31" t="s">
        <v>2451</v>
      </c>
      <c r="T544" s="2">
        <v>15</v>
      </c>
      <c r="U544" s="31" t="s">
        <v>1204</v>
      </c>
      <c r="V544" s="31" t="s">
        <v>1205</v>
      </c>
      <c r="W544" s="2">
        <v>100</v>
      </c>
      <c r="X544" s="31" t="s">
        <v>2281</v>
      </c>
      <c r="Y544" s="34" t="s">
        <v>14</v>
      </c>
      <c r="Z544" s="34" t="s">
        <v>252</v>
      </c>
      <c r="AA544" s="34" t="s">
        <v>274</v>
      </c>
      <c r="AB544" s="34" t="s">
        <v>89</v>
      </c>
      <c r="AC544" s="2">
        <v>168</v>
      </c>
      <c r="AD544" s="31" t="s">
        <v>1482</v>
      </c>
      <c r="AE544" s="31">
        <v>10</v>
      </c>
      <c r="AF544" s="2"/>
      <c r="AG544" s="26"/>
      <c r="AH544" s="54">
        <v>19850228</v>
      </c>
      <c r="AI544" s="54">
        <v>19850228</v>
      </c>
      <c r="AJ544" s="72" t="s">
        <v>1425</v>
      </c>
      <c r="AK544" s="20"/>
      <c r="AL544" s="160">
        <v>21</v>
      </c>
      <c r="AM544" s="90" t="s">
        <v>2282</v>
      </c>
      <c r="AN544" s="90">
        <v>1</v>
      </c>
      <c r="AO544" s="95">
        <v>204000</v>
      </c>
      <c r="AP544" s="37">
        <v>1</v>
      </c>
      <c r="AQ544" s="90" t="s">
        <v>1497</v>
      </c>
      <c r="AR544" s="126">
        <v>204000</v>
      </c>
      <c r="AS544" s="37"/>
      <c r="AT544" s="90">
        <v>204000</v>
      </c>
      <c r="AU544" s="90">
        <v>204000</v>
      </c>
      <c r="AV544" s="34" t="s">
        <v>265</v>
      </c>
      <c r="AW544" s="34" t="s">
        <v>20</v>
      </c>
      <c r="AX544" s="34" t="s">
        <v>1126</v>
      </c>
      <c r="AY544" s="34" t="s">
        <v>499</v>
      </c>
      <c r="AZ544" s="34" t="s">
        <v>530</v>
      </c>
      <c r="BA544" s="212"/>
      <c r="BB544" s="212"/>
      <c r="BC544" s="212"/>
      <c r="BD544" s="34"/>
      <c r="BE544" s="34"/>
      <c r="BF544" s="20"/>
      <c r="BG544" s="20"/>
      <c r="BH544" s="20"/>
      <c r="BI544" s="20"/>
      <c r="BJ544" s="20"/>
    </row>
    <row r="545" spans="2:62" ht="24" customHeight="1">
      <c r="B545" s="5"/>
      <c r="C545" s="6"/>
      <c r="D545" s="17"/>
      <c r="E545" s="2"/>
      <c r="F545" s="34" t="s">
        <v>1317</v>
      </c>
      <c r="G545" s="34" t="s">
        <v>277</v>
      </c>
      <c r="H545" s="2"/>
      <c r="I545" s="2"/>
      <c r="J545" s="2" t="s">
        <v>2295</v>
      </c>
      <c r="K545" s="2" t="s">
        <v>2296</v>
      </c>
      <c r="L545" s="2">
        <v>21</v>
      </c>
      <c r="M545" s="31">
        <v>3210234</v>
      </c>
      <c r="N545" s="31" t="s">
        <v>1207</v>
      </c>
      <c r="O545" s="31" t="s">
        <v>1208</v>
      </c>
      <c r="P545" s="31" t="s">
        <v>1247</v>
      </c>
      <c r="Q545" s="31" t="s">
        <v>1248</v>
      </c>
      <c r="R545" s="2" t="s">
        <v>2450</v>
      </c>
      <c r="S545" s="31" t="s">
        <v>2451</v>
      </c>
      <c r="T545" s="2">
        <v>15</v>
      </c>
      <c r="U545" s="31" t="s">
        <v>1204</v>
      </c>
      <c r="V545" s="31" t="s">
        <v>1205</v>
      </c>
      <c r="W545" s="2">
        <v>100</v>
      </c>
      <c r="X545" s="31" t="s">
        <v>2281</v>
      </c>
      <c r="Y545" s="34" t="s">
        <v>14</v>
      </c>
      <c r="Z545" s="34" t="s">
        <v>252</v>
      </c>
      <c r="AA545" s="34" t="s">
        <v>274</v>
      </c>
      <c r="AB545" s="34" t="s">
        <v>89</v>
      </c>
      <c r="AC545" s="2">
        <v>169</v>
      </c>
      <c r="AD545" s="31" t="s">
        <v>1476</v>
      </c>
      <c r="AE545" s="31">
        <v>15</v>
      </c>
      <c r="AF545" s="2"/>
      <c r="AG545" s="26"/>
      <c r="AH545" s="54">
        <v>19850228</v>
      </c>
      <c r="AI545" s="54">
        <v>19850228</v>
      </c>
      <c r="AJ545" s="72" t="s">
        <v>1425</v>
      </c>
      <c r="AK545" s="20"/>
      <c r="AL545" s="160">
        <v>7</v>
      </c>
      <c r="AM545" s="90" t="s">
        <v>2297</v>
      </c>
      <c r="AN545" s="90">
        <v>1</v>
      </c>
      <c r="AO545" s="95">
        <v>1200000</v>
      </c>
      <c r="AP545" s="37">
        <v>1</v>
      </c>
      <c r="AQ545" s="90" t="s">
        <v>1529</v>
      </c>
      <c r="AR545" s="126">
        <v>1200000</v>
      </c>
      <c r="AS545" s="37"/>
      <c r="AT545" s="90">
        <v>1200000</v>
      </c>
      <c r="AU545" s="90">
        <v>1200000</v>
      </c>
      <c r="AV545" s="34" t="s">
        <v>265</v>
      </c>
      <c r="AW545" s="34" t="s">
        <v>20</v>
      </c>
      <c r="AX545" s="34" t="s">
        <v>1126</v>
      </c>
      <c r="AY545" s="34" t="s">
        <v>499</v>
      </c>
      <c r="AZ545" s="34" t="s">
        <v>530</v>
      </c>
      <c r="BA545" s="212"/>
      <c r="BB545" s="212"/>
      <c r="BC545" s="212"/>
      <c r="BD545" s="34"/>
      <c r="BE545" s="34"/>
      <c r="BF545" s="20"/>
      <c r="BG545" s="20"/>
      <c r="BH545" s="20"/>
      <c r="BI545" s="20"/>
      <c r="BJ545" s="20"/>
    </row>
    <row r="546" spans="2:62" ht="24" customHeight="1">
      <c r="B546" s="5"/>
      <c r="C546" s="6"/>
      <c r="D546" s="17"/>
      <c r="E546" s="2"/>
      <c r="F546" s="34" t="s">
        <v>1317</v>
      </c>
      <c r="G546" s="34" t="s">
        <v>277</v>
      </c>
      <c r="H546" s="2"/>
      <c r="I546" s="2"/>
      <c r="J546" s="2" t="s">
        <v>2370</v>
      </c>
      <c r="K546" s="2" t="s">
        <v>2371</v>
      </c>
      <c r="L546" s="2">
        <v>21</v>
      </c>
      <c r="M546" s="31">
        <v>3210234</v>
      </c>
      <c r="N546" s="31" t="s">
        <v>1207</v>
      </c>
      <c r="O546" s="31" t="s">
        <v>1208</v>
      </c>
      <c r="P546" s="31" t="s">
        <v>1247</v>
      </c>
      <c r="Q546" s="31" t="s">
        <v>1248</v>
      </c>
      <c r="R546" s="2" t="s">
        <v>2450</v>
      </c>
      <c r="S546" s="31" t="s">
        <v>2451</v>
      </c>
      <c r="T546" s="2">
        <v>15</v>
      </c>
      <c r="U546" s="31" t="s">
        <v>1204</v>
      </c>
      <c r="V546" s="31" t="s">
        <v>1205</v>
      </c>
      <c r="W546" s="2">
        <v>100</v>
      </c>
      <c r="X546" s="31" t="s">
        <v>2281</v>
      </c>
      <c r="Y546" s="34" t="s">
        <v>14</v>
      </c>
      <c r="Z546" s="34" t="s">
        <v>252</v>
      </c>
      <c r="AA546" s="34" t="s">
        <v>274</v>
      </c>
      <c r="AB546" s="34" t="s">
        <v>89</v>
      </c>
      <c r="AC546" s="2">
        <v>168</v>
      </c>
      <c r="AD546" s="31" t="s">
        <v>1482</v>
      </c>
      <c r="AE546" s="31">
        <v>10</v>
      </c>
      <c r="AF546" s="2"/>
      <c r="AG546" s="26"/>
      <c r="AH546" s="54">
        <v>19970360</v>
      </c>
      <c r="AI546" s="54">
        <v>19970630</v>
      </c>
      <c r="AJ546" s="72" t="s">
        <v>1413</v>
      </c>
      <c r="AK546" s="20">
        <v>300000</v>
      </c>
      <c r="AL546" s="160"/>
      <c r="AM546" s="90" t="s">
        <v>1414</v>
      </c>
      <c r="AN546" s="90" t="s">
        <v>1414</v>
      </c>
      <c r="AO546" s="95" t="s">
        <v>1414</v>
      </c>
      <c r="AP546" s="37">
        <v>1</v>
      </c>
      <c r="AQ546" s="90" t="s">
        <v>1414</v>
      </c>
      <c r="AR546" s="126" t="s">
        <v>1414</v>
      </c>
      <c r="AS546" s="37"/>
      <c r="AT546" s="90">
        <v>0</v>
      </c>
      <c r="AU546" s="90">
        <v>300000</v>
      </c>
      <c r="AV546" s="34" t="s">
        <v>265</v>
      </c>
      <c r="AW546" s="34" t="s">
        <v>20</v>
      </c>
      <c r="AX546" s="34" t="s">
        <v>1126</v>
      </c>
      <c r="AY546" s="34" t="s">
        <v>499</v>
      </c>
      <c r="AZ546" s="34" t="s">
        <v>530</v>
      </c>
      <c r="BA546" s="212"/>
      <c r="BB546" s="212"/>
      <c r="BC546" s="212"/>
      <c r="BD546" s="34"/>
      <c r="BE546" s="34"/>
      <c r="BF546" s="20"/>
      <c r="BG546" s="20"/>
      <c r="BH546" s="20"/>
      <c r="BI546" s="20"/>
      <c r="BJ546" s="20"/>
    </row>
    <row r="547" spans="2:62" ht="24" customHeight="1">
      <c r="B547" s="5"/>
      <c r="C547" s="6"/>
      <c r="D547" s="17"/>
      <c r="E547" s="2"/>
      <c r="F547" s="34" t="s">
        <v>1317</v>
      </c>
      <c r="G547" s="34" t="s">
        <v>277</v>
      </c>
      <c r="H547" s="2"/>
      <c r="I547" s="2"/>
      <c r="J547" s="2" t="s">
        <v>2458</v>
      </c>
      <c r="K547" s="2" t="s">
        <v>2459</v>
      </c>
      <c r="L547" s="2">
        <v>21</v>
      </c>
      <c r="M547" s="31">
        <v>3210234</v>
      </c>
      <c r="N547" s="31" t="s">
        <v>1207</v>
      </c>
      <c r="O547" s="31" t="s">
        <v>1208</v>
      </c>
      <c r="P547" s="31" t="s">
        <v>1247</v>
      </c>
      <c r="Q547" s="31" t="s">
        <v>1248</v>
      </c>
      <c r="R547" s="2" t="s">
        <v>2450</v>
      </c>
      <c r="S547" s="31" t="s">
        <v>2451</v>
      </c>
      <c r="T547" s="2">
        <v>15</v>
      </c>
      <c r="U547" s="31" t="s">
        <v>1204</v>
      </c>
      <c r="V547" s="31" t="s">
        <v>1205</v>
      </c>
      <c r="W547" s="2">
        <v>100</v>
      </c>
      <c r="X547" s="31" t="s">
        <v>2281</v>
      </c>
      <c r="Y547" s="34" t="s">
        <v>14</v>
      </c>
      <c r="Z547" s="34" t="s">
        <v>252</v>
      </c>
      <c r="AA547" s="34" t="s">
        <v>274</v>
      </c>
      <c r="AB547" s="34" t="s">
        <v>89</v>
      </c>
      <c r="AC547" s="2">
        <v>168</v>
      </c>
      <c r="AD547" s="31" t="s">
        <v>1482</v>
      </c>
      <c r="AE547" s="31">
        <v>10</v>
      </c>
      <c r="AF547" s="2"/>
      <c r="AG547" s="26"/>
      <c r="AH547" s="54">
        <v>19850228</v>
      </c>
      <c r="AI547" s="54">
        <v>19850228</v>
      </c>
      <c r="AJ547" s="72" t="s">
        <v>1425</v>
      </c>
      <c r="AK547" s="20"/>
      <c r="AL547" s="160">
        <v>19</v>
      </c>
      <c r="AM547" s="90" t="s">
        <v>2282</v>
      </c>
      <c r="AN547" s="90">
        <v>1</v>
      </c>
      <c r="AO547" s="95">
        <v>373000</v>
      </c>
      <c r="AP547" s="37">
        <v>1</v>
      </c>
      <c r="AQ547" s="90" t="s">
        <v>1497</v>
      </c>
      <c r="AR547" s="126">
        <v>373000</v>
      </c>
      <c r="AS547" s="37"/>
      <c r="AT547" s="90">
        <v>373000</v>
      </c>
      <c r="AU547" s="90">
        <v>373000</v>
      </c>
      <c r="AV547" s="34" t="s">
        <v>265</v>
      </c>
      <c r="AW547" s="34" t="s">
        <v>20</v>
      </c>
      <c r="AX547" s="34" t="s">
        <v>1126</v>
      </c>
      <c r="AY547" s="34" t="s">
        <v>499</v>
      </c>
      <c r="AZ547" s="34" t="s">
        <v>530</v>
      </c>
      <c r="BA547" s="212"/>
      <c r="BB547" s="212"/>
      <c r="BC547" s="212"/>
      <c r="BD547" s="34"/>
      <c r="BE547" s="34"/>
      <c r="BF547" s="20"/>
      <c r="BG547" s="20"/>
      <c r="BH547" s="20"/>
      <c r="BI547" s="20"/>
      <c r="BJ547" s="20"/>
    </row>
    <row r="548" spans="2:62" ht="24" customHeight="1">
      <c r="B548" s="5"/>
      <c r="C548" s="6"/>
      <c r="D548" s="17"/>
      <c r="E548" s="2"/>
      <c r="F548" s="34" t="s">
        <v>1317</v>
      </c>
      <c r="G548" s="34" t="s">
        <v>277</v>
      </c>
      <c r="H548" s="2"/>
      <c r="I548" s="2"/>
      <c r="J548" s="2" t="s">
        <v>2302</v>
      </c>
      <c r="K548" s="2" t="s">
        <v>2303</v>
      </c>
      <c r="L548" s="2">
        <v>21</v>
      </c>
      <c r="M548" s="31">
        <v>3210234</v>
      </c>
      <c r="N548" s="31" t="s">
        <v>1207</v>
      </c>
      <c r="O548" s="31" t="s">
        <v>1208</v>
      </c>
      <c r="P548" s="31" t="s">
        <v>1247</v>
      </c>
      <c r="Q548" s="31" t="s">
        <v>1248</v>
      </c>
      <c r="R548" s="2" t="s">
        <v>2450</v>
      </c>
      <c r="S548" s="31" t="s">
        <v>2451</v>
      </c>
      <c r="T548" s="2">
        <v>15</v>
      </c>
      <c r="U548" s="31" t="s">
        <v>1204</v>
      </c>
      <c r="V548" s="31" t="s">
        <v>1205</v>
      </c>
      <c r="W548" s="2">
        <v>100</v>
      </c>
      <c r="X548" s="31" t="s">
        <v>2281</v>
      </c>
      <c r="Y548" s="34" t="s">
        <v>14</v>
      </c>
      <c r="Z548" s="34" t="s">
        <v>252</v>
      </c>
      <c r="AA548" s="34" t="s">
        <v>274</v>
      </c>
      <c r="AB548" s="34" t="s">
        <v>89</v>
      </c>
      <c r="AC548" s="2">
        <v>168</v>
      </c>
      <c r="AD548" s="31" t="s">
        <v>1482</v>
      </c>
      <c r="AE548" s="31">
        <v>10</v>
      </c>
      <c r="AF548" s="2"/>
      <c r="AG548" s="26"/>
      <c r="AH548" s="54">
        <v>19850228</v>
      </c>
      <c r="AI548" s="54">
        <v>19850228</v>
      </c>
      <c r="AJ548" s="72" t="s">
        <v>1425</v>
      </c>
      <c r="AK548" s="20"/>
      <c r="AL548" s="160">
        <v>10</v>
      </c>
      <c r="AM548" s="90" t="s">
        <v>2282</v>
      </c>
      <c r="AN548" s="90">
        <v>1</v>
      </c>
      <c r="AO548" s="95">
        <v>75000</v>
      </c>
      <c r="AP548" s="37">
        <v>1</v>
      </c>
      <c r="AQ548" s="90" t="s">
        <v>1497</v>
      </c>
      <c r="AR548" s="126">
        <v>75000</v>
      </c>
      <c r="AS548" s="37"/>
      <c r="AT548" s="90">
        <v>75000</v>
      </c>
      <c r="AU548" s="90">
        <v>75000</v>
      </c>
      <c r="AV548" s="34" t="s">
        <v>265</v>
      </c>
      <c r="AW548" s="34" t="s">
        <v>20</v>
      </c>
      <c r="AX548" s="34" t="s">
        <v>1126</v>
      </c>
      <c r="AY548" s="34" t="s">
        <v>499</v>
      </c>
      <c r="AZ548" s="34" t="s">
        <v>530</v>
      </c>
      <c r="BA548" s="212"/>
      <c r="BB548" s="212"/>
      <c r="BC548" s="212"/>
      <c r="BD548" s="34"/>
      <c r="BE548" s="34"/>
      <c r="BF548" s="20"/>
      <c r="BG548" s="20"/>
      <c r="BH548" s="20"/>
      <c r="BI548" s="20"/>
      <c r="BJ548" s="20"/>
    </row>
    <row r="549" spans="2:62" ht="24" customHeight="1">
      <c r="B549" s="5"/>
      <c r="C549" s="6"/>
      <c r="D549" s="17"/>
      <c r="E549" s="2"/>
      <c r="F549" s="34" t="s">
        <v>1317</v>
      </c>
      <c r="G549" s="34" t="s">
        <v>277</v>
      </c>
      <c r="H549" s="2"/>
      <c r="I549" s="2"/>
      <c r="J549" s="2" t="s">
        <v>2374</v>
      </c>
      <c r="K549" s="2" t="s">
        <v>2375</v>
      </c>
      <c r="L549" s="2">
        <v>21</v>
      </c>
      <c r="M549" s="31">
        <v>3210234</v>
      </c>
      <c r="N549" s="31" t="s">
        <v>1207</v>
      </c>
      <c r="O549" s="31" t="s">
        <v>1208</v>
      </c>
      <c r="P549" s="31" t="s">
        <v>1247</v>
      </c>
      <c r="Q549" s="31" t="s">
        <v>1248</v>
      </c>
      <c r="R549" s="2" t="s">
        <v>2450</v>
      </c>
      <c r="S549" s="31" t="s">
        <v>2451</v>
      </c>
      <c r="T549" s="2">
        <v>15</v>
      </c>
      <c r="U549" s="31" t="s">
        <v>1204</v>
      </c>
      <c r="V549" s="31" t="s">
        <v>1205</v>
      </c>
      <c r="W549" s="2">
        <v>100</v>
      </c>
      <c r="X549" s="31" t="s">
        <v>2281</v>
      </c>
      <c r="Y549" s="34" t="s">
        <v>14</v>
      </c>
      <c r="Z549" s="34" t="s">
        <v>252</v>
      </c>
      <c r="AA549" s="34" t="s">
        <v>274</v>
      </c>
      <c r="AB549" s="34" t="s">
        <v>89</v>
      </c>
      <c r="AC549" s="2">
        <v>168</v>
      </c>
      <c r="AD549" s="31" t="s">
        <v>1482</v>
      </c>
      <c r="AE549" s="31">
        <v>10</v>
      </c>
      <c r="AF549" s="2"/>
      <c r="AG549" s="26"/>
      <c r="AH549" s="54">
        <v>19850228</v>
      </c>
      <c r="AI549" s="54">
        <v>19850228</v>
      </c>
      <c r="AJ549" s="72" t="s">
        <v>1425</v>
      </c>
      <c r="AK549" s="20"/>
      <c r="AL549" s="160">
        <v>26</v>
      </c>
      <c r="AM549" s="90" t="s">
        <v>2376</v>
      </c>
      <c r="AN549" s="90">
        <v>1</v>
      </c>
      <c r="AO549" s="95">
        <v>1679000</v>
      </c>
      <c r="AP549" s="37">
        <v>1</v>
      </c>
      <c r="AQ549" s="90" t="s">
        <v>1497</v>
      </c>
      <c r="AR549" s="126">
        <v>1679000</v>
      </c>
      <c r="AS549" s="37"/>
      <c r="AT549" s="90">
        <v>1679000</v>
      </c>
      <c r="AU549" s="90">
        <v>1679000</v>
      </c>
      <c r="AV549" s="34" t="s">
        <v>265</v>
      </c>
      <c r="AW549" s="34" t="s">
        <v>20</v>
      </c>
      <c r="AX549" s="34" t="s">
        <v>1126</v>
      </c>
      <c r="AY549" s="34" t="s">
        <v>499</v>
      </c>
      <c r="AZ549" s="34" t="s">
        <v>530</v>
      </c>
      <c r="BA549" s="212"/>
      <c r="BB549" s="212"/>
      <c r="BC549" s="212"/>
      <c r="BD549" s="34"/>
      <c r="BE549" s="34"/>
      <c r="BF549" s="20"/>
      <c r="BG549" s="20"/>
      <c r="BH549" s="20"/>
      <c r="BI549" s="20"/>
      <c r="BJ549" s="20"/>
    </row>
    <row r="550" spans="2:62" ht="24" customHeight="1">
      <c r="B550" s="5"/>
      <c r="C550" s="6"/>
      <c r="D550" s="17"/>
      <c r="E550" s="2"/>
      <c r="F550" s="34" t="s">
        <v>1317</v>
      </c>
      <c r="G550" s="34" t="s">
        <v>277</v>
      </c>
      <c r="H550" s="2"/>
      <c r="I550" s="2"/>
      <c r="J550" s="2" t="s">
        <v>2732</v>
      </c>
      <c r="K550" s="2" t="s">
        <v>2304</v>
      </c>
      <c r="L550" s="2">
        <v>21</v>
      </c>
      <c r="M550" s="31">
        <v>3210234</v>
      </c>
      <c r="N550" s="31" t="s">
        <v>1207</v>
      </c>
      <c r="O550" s="31" t="s">
        <v>1208</v>
      </c>
      <c r="P550" s="31" t="s">
        <v>1247</v>
      </c>
      <c r="Q550" s="31" t="s">
        <v>1248</v>
      </c>
      <c r="R550" s="2" t="s">
        <v>2450</v>
      </c>
      <c r="S550" s="31" t="s">
        <v>2451</v>
      </c>
      <c r="T550" s="2">
        <v>15</v>
      </c>
      <c r="U550" s="31" t="s">
        <v>1204</v>
      </c>
      <c r="V550" s="31" t="s">
        <v>1205</v>
      </c>
      <c r="W550" s="2">
        <v>100</v>
      </c>
      <c r="X550" s="31" t="s">
        <v>2281</v>
      </c>
      <c r="Y550" s="34" t="s">
        <v>14</v>
      </c>
      <c r="Z550" s="34" t="s">
        <v>252</v>
      </c>
      <c r="AA550" s="34" t="s">
        <v>274</v>
      </c>
      <c r="AB550" s="34" t="s">
        <v>89</v>
      </c>
      <c r="AC550" s="2">
        <v>168</v>
      </c>
      <c r="AD550" s="31" t="s">
        <v>1482</v>
      </c>
      <c r="AE550" s="31">
        <v>10</v>
      </c>
      <c r="AF550" s="2"/>
      <c r="AG550" s="26"/>
      <c r="AH550" s="54">
        <v>19850228</v>
      </c>
      <c r="AI550" s="54">
        <v>19850228</v>
      </c>
      <c r="AJ550" s="72" t="s">
        <v>1425</v>
      </c>
      <c r="AK550" s="20" t="s">
        <v>1414</v>
      </c>
      <c r="AL550" s="160"/>
      <c r="AM550" s="90" t="s">
        <v>1414</v>
      </c>
      <c r="AN550" s="90" t="s">
        <v>1414</v>
      </c>
      <c r="AO550" s="95" t="s">
        <v>1414</v>
      </c>
      <c r="AP550" s="37">
        <v>1</v>
      </c>
      <c r="AQ550" s="90" t="s">
        <v>1414</v>
      </c>
      <c r="AR550" s="126" t="s">
        <v>1414</v>
      </c>
      <c r="AS550" s="37"/>
      <c r="AT550" s="90">
        <v>0</v>
      </c>
      <c r="AU550" s="90">
        <v>0</v>
      </c>
      <c r="AV550" s="34" t="s">
        <v>265</v>
      </c>
      <c r="AW550" s="34" t="s">
        <v>20</v>
      </c>
      <c r="AX550" s="34" t="s">
        <v>1126</v>
      </c>
      <c r="AY550" s="34" t="s">
        <v>499</v>
      </c>
      <c r="AZ550" s="34" t="s">
        <v>530</v>
      </c>
      <c r="BA550" s="212"/>
      <c r="BB550" s="212"/>
      <c r="BC550" s="212"/>
      <c r="BD550" s="34"/>
      <c r="BE550" s="34"/>
      <c r="BF550" s="20"/>
      <c r="BG550" s="20"/>
      <c r="BH550" s="20"/>
      <c r="BI550" s="20"/>
      <c r="BJ550" s="20"/>
    </row>
    <row r="551" spans="2:62" ht="24" customHeight="1">
      <c r="B551" s="5"/>
      <c r="C551" s="6"/>
      <c r="D551" s="17"/>
      <c r="E551" s="2"/>
      <c r="F551" s="34" t="s">
        <v>1317</v>
      </c>
      <c r="G551" s="34" t="s">
        <v>277</v>
      </c>
      <c r="H551" s="2"/>
      <c r="I551" s="2"/>
      <c r="J551" s="2" t="s">
        <v>2308</v>
      </c>
      <c r="K551" s="2" t="s">
        <v>2309</v>
      </c>
      <c r="L551" s="2">
        <v>21</v>
      </c>
      <c r="M551" s="31">
        <v>3210234</v>
      </c>
      <c r="N551" s="31" t="s">
        <v>1207</v>
      </c>
      <c r="O551" s="31" t="s">
        <v>1208</v>
      </c>
      <c r="P551" s="31" t="s">
        <v>1247</v>
      </c>
      <c r="Q551" s="31" t="s">
        <v>1248</v>
      </c>
      <c r="R551" s="2" t="s">
        <v>2450</v>
      </c>
      <c r="S551" s="31" t="s">
        <v>2451</v>
      </c>
      <c r="T551" s="2">
        <v>15</v>
      </c>
      <c r="U551" s="31" t="s">
        <v>1204</v>
      </c>
      <c r="V551" s="31" t="s">
        <v>1205</v>
      </c>
      <c r="W551" s="2">
        <v>100</v>
      </c>
      <c r="X551" s="31" t="s">
        <v>2281</v>
      </c>
      <c r="Y551" s="34" t="s">
        <v>14</v>
      </c>
      <c r="Z551" s="34" t="s">
        <v>252</v>
      </c>
      <c r="AA551" s="34" t="s">
        <v>274</v>
      </c>
      <c r="AB551" s="34" t="s">
        <v>89</v>
      </c>
      <c r="AC551" s="2">
        <v>184</v>
      </c>
      <c r="AD551" s="31" t="s">
        <v>2310</v>
      </c>
      <c r="AE551" s="31">
        <v>30</v>
      </c>
      <c r="AF551" s="2"/>
      <c r="AG551" s="26"/>
      <c r="AH551" s="54">
        <v>19550331</v>
      </c>
      <c r="AI551" s="54">
        <v>19550331</v>
      </c>
      <c r="AJ551" s="72" t="s">
        <v>1425</v>
      </c>
      <c r="AK551" s="20" t="s">
        <v>1414</v>
      </c>
      <c r="AL551" s="160"/>
      <c r="AM551" s="90" t="s">
        <v>1414</v>
      </c>
      <c r="AN551" s="90" t="s">
        <v>1414</v>
      </c>
      <c r="AO551" s="95" t="s">
        <v>1414</v>
      </c>
      <c r="AP551" s="37">
        <v>1</v>
      </c>
      <c r="AQ551" s="90" t="s">
        <v>1414</v>
      </c>
      <c r="AR551" s="126" t="s">
        <v>1414</v>
      </c>
      <c r="AS551" s="37"/>
      <c r="AT551" s="90">
        <v>0</v>
      </c>
      <c r="AU551" s="90">
        <v>0</v>
      </c>
      <c r="AV551" s="34" t="s">
        <v>265</v>
      </c>
      <c r="AW551" s="34" t="s">
        <v>20</v>
      </c>
      <c r="AX551" s="34" t="s">
        <v>1126</v>
      </c>
      <c r="AY551" s="34" t="s">
        <v>499</v>
      </c>
      <c r="AZ551" s="34" t="s">
        <v>530</v>
      </c>
      <c r="BA551" s="212"/>
      <c r="BB551" s="212"/>
      <c r="BC551" s="212"/>
      <c r="BD551" s="34"/>
      <c r="BE551" s="34"/>
      <c r="BF551" s="20"/>
      <c r="BG551" s="20"/>
      <c r="BH551" s="20"/>
      <c r="BI551" s="20"/>
      <c r="BJ551" s="20"/>
    </row>
    <row r="552" spans="2:62" ht="24" customHeight="1">
      <c r="B552" s="5"/>
      <c r="C552" s="6"/>
      <c r="D552" s="17"/>
      <c r="E552" s="2"/>
      <c r="F552" s="34" t="s">
        <v>1317</v>
      </c>
      <c r="G552" s="34" t="s">
        <v>277</v>
      </c>
      <c r="H552" s="2"/>
      <c r="I552" s="2"/>
      <c r="J552" s="2" t="s">
        <v>2311</v>
      </c>
      <c r="K552" s="2" t="s">
        <v>2312</v>
      </c>
      <c r="L552" s="2">
        <v>21</v>
      </c>
      <c r="M552" s="31">
        <v>3210234</v>
      </c>
      <c r="N552" s="31" t="s">
        <v>1207</v>
      </c>
      <c r="O552" s="31" t="s">
        <v>1208</v>
      </c>
      <c r="P552" s="31" t="s">
        <v>1247</v>
      </c>
      <c r="Q552" s="31" t="s">
        <v>1248</v>
      </c>
      <c r="R552" s="2" t="s">
        <v>2450</v>
      </c>
      <c r="S552" s="31" t="s">
        <v>2451</v>
      </c>
      <c r="T552" s="2">
        <v>15</v>
      </c>
      <c r="U552" s="31" t="s">
        <v>1204</v>
      </c>
      <c r="V552" s="31" t="s">
        <v>1205</v>
      </c>
      <c r="W552" s="2">
        <v>100</v>
      </c>
      <c r="X552" s="31" t="s">
        <v>2281</v>
      </c>
      <c r="Y552" s="34" t="s">
        <v>14</v>
      </c>
      <c r="Z552" s="34" t="s">
        <v>252</v>
      </c>
      <c r="AA552" s="34" t="s">
        <v>274</v>
      </c>
      <c r="AB552" s="34" t="s">
        <v>89</v>
      </c>
      <c r="AC552" s="2">
        <v>184</v>
      </c>
      <c r="AD552" s="31" t="s">
        <v>2310</v>
      </c>
      <c r="AE552" s="31">
        <v>30</v>
      </c>
      <c r="AF552" s="2"/>
      <c r="AG552" s="26"/>
      <c r="AH552" s="54">
        <v>19550331</v>
      </c>
      <c r="AI552" s="54">
        <v>19550331</v>
      </c>
      <c r="AJ552" s="72" t="s">
        <v>1425</v>
      </c>
      <c r="AK552" s="20" t="s">
        <v>1414</v>
      </c>
      <c r="AL552" s="160"/>
      <c r="AM552" s="90" t="s">
        <v>1414</v>
      </c>
      <c r="AN552" s="90" t="s">
        <v>1414</v>
      </c>
      <c r="AO552" s="95" t="s">
        <v>1414</v>
      </c>
      <c r="AP552" s="37">
        <v>1</v>
      </c>
      <c r="AQ552" s="90" t="s">
        <v>1414</v>
      </c>
      <c r="AR552" s="126" t="s">
        <v>1414</v>
      </c>
      <c r="AS552" s="37"/>
      <c r="AT552" s="90">
        <v>0</v>
      </c>
      <c r="AU552" s="90">
        <v>0</v>
      </c>
      <c r="AV552" s="34" t="s">
        <v>265</v>
      </c>
      <c r="AW552" s="34" t="s">
        <v>20</v>
      </c>
      <c r="AX552" s="34" t="s">
        <v>1126</v>
      </c>
      <c r="AY552" s="34" t="s">
        <v>499</v>
      </c>
      <c r="AZ552" s="34" t="s">
        <v>530</v>
      </c>
      <c r="BA552" s="212"/>
      <c r="BB552" s="212"/>
      <c r="BC552" s="212"/>
      <c r="BD552" s="34"/>
      <c r="BE552" s="34"/>
      <c r="BF552" s="20"/>
      <c r="BG552" s="20"/>
      <c r="BH552" s="20"/>
      <c r="BI552" s="20"/>
      <c r="BJ552" s="20"/>
    </row>
    <row r="553" spans="2:62" ht="24" customHeight="1">
      <c r="B553" s="5"/>
      <c r="C553" s="6"/>
      <c r="D553" s="17"/>
      <c r="E553" s="2"/>
      <c r="F553" s="34" t="s">
        <v>1317</v>
      </c>
      <c r="G553" s="34" t="s">
        <v>277</v>
      </c>
      <c r="H553" s="2"/>
      <c r="I553" s="2"/>
      <c r="J553" s="2" t="s">
        <v>2315</v>
      </c>
      <c r="K553" s="2" t="s">
        <v>2316</v>
      </c>
      <c r="L553" s="2">
        <v>21</v>
      </c>
      <c r="M553" s="31">
        <v>3210234</v>
      </c>
      <c r="N553" s="31" t="s">
        <v>1207</v>
      </c>
      <c r="O553" s="31" t="s">
        <v>1208</v>
      </c>
      <c r="P553" s="31" t="s">
        <v>1247</v>
      </c>
      <c r="Q553" s="31" t="s">
        <v>1248</v>
      </c>
      <c r="R553" s="2" t="s">
        <v>2450</v>
      </c>
      <c r="S553" s="31" t="s">
        <v>2451</v>
      </c>
      <c r="T553" s="2">
        <v>15</v>
      </c>
      <c r="U553" s="31" t="s">
        <v>1204</v>
      </c>
      <c r="V553" s="31" t="s">
        <v>1205</v>
      </c>
      <c r="W553" s="2">
        <v>100</v>
      </c>
      <c r="X553" s="31" t="s">
        <v>2281</v>
      </c>
      <c r="Y553" s="34" t="s">
        <v>14</v>
      </c>
      <c r="Z553" s="34" t="s">
        <v>252</v>
      </c>
      <c r="AA553" s="34" t="s">
        <v>274</v>
      </c>
      <c r="AB553" s="34" t="s">
        <v>89</v>
      </c>
      <c r="AC553" s="2">
        <v>224</v>
      </c>
      <c r="AD553" s="31" t="s">
        <v>2317</v>
      </c>
      <c r="AE553" s="31">
        <v>15</v>
      </c>
      <c r="AF553" s="2"/>
      <c r="AG553" s="26"/>
      <c r="AH553" s="54">
        <v>19850228</v>
      </c>
      <c r="AI553" s="54">
        <v>19850228</v>
      </c>
      <c r="AJ553" s="72" t="s">
        <v>1425</v>
      </c>
      <c r="AK553" s="20"/>
      <c r="AL553" s="160">
        <v>32</v>
      </c>
      <c r="AM553" s="90" t="s">
        <v>2318</v>
      </c>
      <c r="AN553" s="90">
        <v>1</v>
      </c>
      <c r="AO553" s="95">
        <v>1247000</v>
      </c>
      <c r="AP553" s="37">
        <v>1</v>
      </c>
      <c r="AQ553" s="90" t="s">
        <v>1497</v>
      </c>
      <c r="AR553" s="126">
        <v>1247000</v>
      </c>
      <c r="AS553" s="37"/>
      <c r="AT553" s="90">
        <v>1247000</v>
      </c>
      <c r="AU553" s="90">
        <v>1247000</v>
      </c>
      <c r="AV553" s="34" t="s">
        <v>265</v>
      </c>
      <c r="AW553" s="34" t="s">
        <v>20</v>
      </c>
      <c r="AX553" s="34" t="s">
        <v>1126</v>
      </c>
      <c r="AY553" s="34" t="s">
        <v>499</v>
      </c>
      <c r="AZ553" s="34" t="s">
        <v>530</v>
      </c>
      <c r="BA553" s="212"/>
      <c r="BB553" s="212"/>
      <c r="BC553" s="212"/>
      <c r="BD553" s="34"/>
      <c r="BE553" s="34"/>
      <c r="BF553" s="20"/>
      <c r="BG553" s="20"/>
      <c r="BH553" s="20"/>
      <c r="BI553" s="20"/>
      <c r="BJ553" s="20"/>
    </row>
    <row r="554" spans="2:62" ht="24" customHeight="1">
      <c r="B554" s="5"/>
      <c r="C554" s="6"/>
      <c r="D554" s="17"/>
      <c r="E554" s="2"/>
      <c r="F554" s="34" t="s">
        <v>1317</v>
      </c>
      <c r="G554" s="34" t="s">
        <v>277</v>
      </c>
      <c r="H554" s="2"/>
      <c r="I554" s="2"/>
      <c r="J554" s="2" t="s">
        <v>2319</v>
      </c>
      <c r="K554" s="2" t="s">
        <v>2320</v>
      </c>
      <c r="L554" s="2">
        <v>21</v>
      </c>
      <c r="M554" s="31">
        <v>3210234</v>
      </c>
      <c r="N554" s="31" t="s">
        <v>1207</v>
      </c>
      <c r="O554" s="31" t="s">
        <v>1208</v>
      </c>
      <c r="P554" s="31" t="s">
        <v>1247</v>
      </c>
      <c r="Q554" s="31" t="s">
        <v>1248</v>
      </c>
      <c r="R554" s="2" t="s">
        <v>2450</v>
      </c>
      <c r="S554" s="31" t="s">
        <v>2451</v>
      </c>
      <c r="T554" s="2">
        <v>15</v>
      </c>
      <c r="U554" s="31" t="s">
        <v>1204</v>
      </c>
      <c r="V554" s="31" t="s">
        <v>1205</v>
      </c>
      <c r="W554" s="2">
        <v>100</v>
      </c>
      <c r="X554" s="31" t="s">
        <v>2281</v>
      </c>
      <c r="Y554" s="34" t="s">
        <v>14</v>
      </c>
      <c r="Z554" s="34" t="s">
        <v>252</v>
      </c>
      <c r="AA554" s="34" t="s">
        <v>274</v>
      </c>
      <c r="AB554" s="34" t="s">
        <v>89</v>
      </c>
      <c r="AC554" s="2">
        <v>90</v>
      </c>
      <c r="AD554" s="31" t="s">
        <v>2321</v>
      </c>
      <c r="AE554" s="31">
        <v>18</v>
      </c>
      <c r="AF554" s="2"/>
      <c r="AG554" s="26"/>
      <c r="AH554" s="54">
        <v>19850228</v>
      </c>
      <c r="AI554" s="54">
        <v>19850228</v>
      </c>
      <c r="AJ554" s="72" t="s">
        <v>1425</v>
      </c>
      <c r="AK554" s="20"/>
      <c r="AL554" s="160">
        <v>30</v>
      </c>
      <c r="AM554" s="90" t="s">
        <v>2318</v>
      </c>
      <c r="AN554" s="90">
        <v>1</v>
      </c>
      <c r="AO554" s="95">
        <v>4000000</v>
      </c>
      <c r="AP554" s="37">
        <v>1</v>
      </c>
      <c r="AQ554" s="90" t="s">
        <v>1497</v>
      </c>
      <c r="AR554" s="126">
        <v>4000000</v>
      </c>
      <c r="AS554" s="37"/>
      <c r="AT554" s="90">
        <v>4000000</v>
      </c>
      <c r="AU554" s="90">
        <v>4000000</v>
      </c>
      <c r="AV554" s="34" t="s">
        <v>265</v>
      </c>
      <c r="AW554" s="34" t="s">
        <v>20</v>
      </c>
      <c r="AX554" s="34" t="s">
        <v>1126</v>
      </c>
      <c r="AY554" s="34" t="s">
        <v>499</v>
      </c>
      <c r="AZ554" s="34" t="s">
        <v>530</v>
      </c>
      <c r="BA554" s="212"/>
      <c r="BB554" s="212"/>
      <c r="BC554" s="212"/>
      <c r="BD554" s="34"/>
      <c r="BE554" s="34"/>
      <c r="BF554" s="20"/>
      <c r="BG554" s="20"/>
      <c r="BH554" s="20"/>
      <c r="BI554" s="20"/>
      <c r="BJ554" s="20"/>
    </row>
    <row r="555" spans="2:62" ht="24" customHeight="1">
      <c r="B555" s="5"/>
      <c r="C555" s="6"/>
      <c r="D555" s="17"/>
      <c r="E555" s="2"/>
      <c r="F555" s="34" t="s">
        <v>1317</v>
      </c>
      <c r="G555" s="34" t="s">
        <v>277</v>
      </c>
      <c r="H555" s="2"/>
      <c r="I555" s="2"/>
      <c r="J555" s="2" t="s">
        <v>2733</v>
      </c>
      <c r="K555" s="2" t="s">
        <v>2325</v>
      </c>
      <c r="L555" s="2">
        <v>21</v>
      </c>
      <c r="M555" s="31">
        <v>3210234</v>
      </c>
      <c r="N555" s="31" t="s">
        <v>1207</v>
      </c>
      <c r="O555" s="31" t="s">
        <v>1208</v>
      </c>
      <c r="P555" s="31" t="s">
        <v>1247</v>
      </c>
      <c r="Q555" s="31" t="s">
        <v>1248</v>
      </c>
      <c r="R555" s="2" t="s">
        <v>2450</v>
      </c>
      <c r="S555" s="31" t="s">
        <v>2451</v>
      </c>
      <c r="T555" s="2">
        <v>15</v>
      </c>
      <c r="U555" s="31" t="s">
        <v>1204</v>
      </c>
      <c r="V555" s="31" t="s">
        <v>1205</v>
      </c>
      <c r="W555" s="2">
        <v>100</v>
      </c>
      <c r="X555" s="31" t="s">
        <v>2281</v>
      </c>
      <c r="Y555" s="34" t="s">
        <v>14</v>
      </c>
      <c r="Z555" s="34" t="s">
        <v>252</v>
      </c>
      <c r="AA555" s="34" t="s">
        <v>274</v>
      </c>
      <c r="AB555" s="34" t="s">
        <v>89</v>
      </c>
      <c r="AC555" s="2">
        <v>76</v>
      </c>
      <c r="AD555" s="31" t="s">
        <v>2326</v>
      </c>
      <c r="AE555" s="31">
        <v>6</v>
      </c>
      <c r="AF555" s="2"/>
      <c r="AG555" s="26"/>
      <c r="AH555" s="54">
        <v>19850228</v>
      </c>
      <c r="AI555" s="54">
        <v>19850228</v>
      </c>
      <c r="AJ555" s="72" t="s">
        <v>1425</v>
      </c>
      <c r="AK555" s="20"/>
      <c r="AL555" s="160">
        <v>31</v>
      </c>
      <c r="AM555" s="90" t="s">
        <v>2318</v>
      </c>
      <c r="AN555" s="90">
        <v>1</v>
      </c>
      <c r="AO555" s="95">
        <v>5000000</v>
      </c>
      <c r="AP555" s="37">
        <v>1</v>
      </c>
      <c r="AQ555" s="90" t="s">
        <v>1497</v>
      </c>
      <c r="AR555" s="126">
        <v>5000000</v>
      </c>
      <c r="AS555" s="37"/>
      <c r="AT555" s="90">
        <v>5000000</v>
      </c>
      <c r="AU555" s="90">
        <v>5000000</v>
      </c>
      <c r="AV555" s="34" t="s">
        <v>265</v>
      </c>
      <c r="AW555" s="34" t="s">
        <v>20</v>
      </c>
      <c r="AX555" s="34" t="s">
        <v>1126</v>
      </c>
      <c r="AY555" s="34" t="s">
        <v>499</v>
      </c>
      <c r="AZ555" s="34" t="s">
        <v>530</v>
      </c>
      <c r="BA555" s="212"/>
      <c r="BB555" s="212"/>
      <c r="BC555" s="212"/>
      <c r="BD555" s="34"/>
      <c r="BE555" s="34"/>
      <c r="BF555" s="20"/>
      <c r="BG555" s="20"/>
      <c r="BH555" s="20"/>
      <c r="BI555" s="20"/>
      <c r="BJ555" s="20"/>
    </row>
    <row r="556" spans="2:62" ht="24" customHeight="1">
      <c r="B556" s="5"/>
      <c r="C556" s="6"/>
      <c r="D556" s="17"/>
      <c r="E556" s="2"/>
      <c r="F556" s="34" t="s">
        <v>1317</v>
      </c>
      <c r="G556" s="34" t="s">
        <v>277</v>
      </c>
      <c r="H556" s="2"/>
      <c r="I556" s="2"/>
      <c r="J556" s="2" t="s">
        <v>2327</v>
      </c>
      <c r="K556" s="2" t="s">
        <v>2328</v>
      </c>
      <c r="L556" s="2">
        <v>21</v>
      </c>
      <c r="M556" s="31">
        <v>3210234</v>
      </c>
      <c r="N556" s="31" t="s">
        <v>1207</v>
      </c>
      <c r="O556" s="31" t="s">
        <v>1208</v>
      </c>
      <c r="P556" s="31" t="s">
        <v>1247</v>
      </c>
      <c r="Q556" s="31" t="s">
        <v>1248</v>
      </c>
      <c r="R556" s="2" t="s">
        <v>2450</v>
      </c>
      <c r="S556" s="31" t="s">
        <v>2451</v>
      </c>
      <c r="T556" s="2">
        <v>15</v>
      </c>
      <c r="U556" s="31" t="s">
        <v>1204</v>
      </c>
      <c r="V556" s="31" t="s">
        <v>1205</v>
      </c>
      <c r="W556" s="2">
        <v>100</v>
      </c>
      <c r="X556" s="31" t="s">
        <v>2281</v>
      </c>
      <c r="Y556" s="34" t="s">
        <v>14</v>
      </c>
      <c r="Z556" s="34" t="s">
        <v>252</v>
      </c>
      <c r="AA556" s="34" t="s">
        <v>274</v>
      </c>
      <c r="AB556" s="34" t="s">
        <v>89</v>
      </c>
      <c r="AC556" s="2">
        <v>191</v>
      </c>
      <c r="AD556" s="31" t="s">
        <v>1532</v>
      </c>
      <c r="AE556" s="31">
        <v>30</v>
      </c>
      <c r="AF556" s="2"/>
      <c r="AG556" s="26"/>
      <c r="AH556" s="54">
        <v>19980228</v>
      </c>
      <c r="AI556" s="54">
        <v>19980228</v>
      </c>
      <c r="AJ556" s="72" t="s">
        <v>1413</v>
      </c>
      <c r="AK556" s="20"/>
      <c r="AL556" s="160"/>
      <c r="AM556" s="90" t="s">
        <v>1414</v>
      </c>
      <c r="AN556" s="90" t="s">
        <v>1414</v>
      </c>
      <c r="AO556" s="95" t="s">
        <v>1414</v>
      </c>
      <c r="AP556" s="37">
        <v>1</v>
      </c>
      <c r="AQ556" s="90" t="s">
        <v>1414</v>
      </c>
      <c r="AR556" s="126" t="s">
        <v>1414</v>
      </c>
      <c r="AS556" s="37"/>
      <c r="AT556" s="90">
        <v>0</v>
      </c>
      <c r="AU556" s="90">
        <v>0</v>
      </c>
      <c r="AV556" s="34" t="s">
        <v>265</v>
      </c>
      <c r="AW556" s="34" t="s">
        <v>20</v>
      </c>
      <c r="AX556" s="34" t="s">
        <v>1126</v>
      </c>
      <c r="AY556" s="34" t="s">
        <v>499</v>
      </c>
      <c r="AZ556" s="34" t="s">
        <v>530</v>
      </c>
      <c r="BA556" s="212"/>
      <c r="BB556" s="212"/>
      <c r="BC556" s="212"/>
      <c r="BD556" s="34"/>
      <c r="BE556" s="34"/>
      <c r="BF556" s="20"/>
      <c r="BG556" s="20"/>
      <c r="BH556" s="20"/>
      <c r="BI556" s="20"/>
      <c r="BJ556" s="20"/>
    </row>
    <row r="557" spans="2:62" ht="24" customHeight="1">
      <c r="B557" s="5"/>
      <c r="C557" s="6"/>
      <c r="D557" s="17"/>
      <c r="E557" s="2"/>
      <c r="F557" s="34" t="s">
        <v>1317</v>
      </c>
      <c r="G557" s="34" t="s">
        <v>277</v>
      </c>
      <c r="H557" s="2"/>
      <c r="I557" s="2"/>
      <c r="J557" s="2" t="s">
        <v>2329</v>
      </c>
      <c r="K557" s="2" t="s">
        <v>2330</v>
      </c>
      <c r="L557" s="2">
        <v>21</v>
      </c>
      <c r="M557" s="31">
        <v>3210234</v>
      </c>
      <c r="N557" s="31" t="s">
        <v>1207</v>
      </c>
      <c r="O557" s="31" t="s">
        <v>1208</v>
      </c>
      <c r="P557" s="31" t="s">
        <v>1247</v>
      </c>
      <c r="Q557" s="31" t="s">
        <v>1248</v>
      </c>
      <c r="R557" s="2" t="s">
        <v>2450</v>
      </c>
      <c r="S557" s="31" t="s">
        <v>2451</v>
      </c>
      <c r="T557" s="2">
        <v>15</v>
      </c>
      <c r="U557" s="31" t="s">
        <v>1204</v>
      </c>
      <c r="V557" s="31" t="s">
        <v>1205</v>
      </c>
      <c r="W557" s="2">
        <v>100</v>
      </c>
      <c r="X557" s="31" t="s">
        <v>2281</v>
      </c>
      <c r="Y557" s="34" t="s">
        <v>14</v>
      </c>
      <c r="Z557" s="34" t="s">
        <v>252</v>
      </c>
      <c r="AA557" s="34" t="s">
        <v>274</v>
      </c>
      <c r="AB557" s="34" t="s">
        <v>89</v>
      </c>
      <c r="AC557" s="2">
        <v>192</v>
      </c>
      <c r="AD557" s="31" t="s">
        <v>2331</v>
      </c>
      <c r="AE557" s="31">
        <v>15</v>
      </c>
      <c r="AF557" s="2"/>
      <c r="AG557" s="26"/>
      <c r="AH557" s="54">
        <v>19850228</v>
      </c>
      <c r="AI557" s="54">
        <v>19850228</v>
      </c>
      <c r="AJ557" s="72" t="s">
        <v>1425</v>
      </c>
      <c r="AK557" s="20"/>
      <c r="AL557" s="160"/>
      <c r="AM557" s="90" t="s">
        <v>1414</v>
      </c>
      <c r="AN557" s="90" t="s">
        <v>1414</v>
      </c>
      <c r="AO557" s="95" t="s">
        <v>1414</v>
      </c>
      <c r="AP557" s="37">
        <v>1</v>
      </c>
      <c r="AQ557" s="90" t="s">
        <v>1414</v>
      </c>
      <c r="AR557" s="126" t="s">
        <v>1414</v>
      </c>
      <c r="AS557" s="37"/>
      <c r="AT557" s="90">
        <v>0</v>
      </c>
      <c r="AU557" s="90">
        <v>0</v>
      </c>
      <c r="AV557" s="34" t="s">
        <v>265</v>
      </c>
      <c r="AW557" s="34" t="s">
        <v>20</v>
      </c>
      <c r="AX557" s="34" t="s">
        <v>1126</v>
      </c>
      <c r="AY557" s="34" t="s">
        <v>499</v>
      </c>
      <c r="AZ557" s="34" t="s">
        <v>530</v>
      </c>
      <c r="BA557" s="212"/>
      <c r="BB557" s="212"/>
      <c r="BC557" s="212"/>
      <c r="BD557" s="34"/>
      <c r="BE557" s="34"/>
      <c r="BF557" s="20"/>
      <c r="BG557" s="20"/>
      <c r="BH557" s="20"/>
      <c r="BI557" s="20"/>
      <c r="BJ557" s="20"/>
    </row>
    <row r="558" spans="2:62" ht="24" customHeight="1">
      <c r="B558" s="5"/>
      <c r="C558" s="6"/>
      <c r="D558" s="17"/>
      <c r="E558" s="2"/>
      <c r="F558" s="34" t="s">
        <v>1317</v>
      </c>
      <c r="G558" s="34" t="s">
        <v>277</v>
      </c>
      <c r="H558" s="2"/>
      <c r="I558" s="2"/>
      <c r="J558" s="2" t="s">
        <v>2332</v>
      </c>
      <c r="K558" s="2" t="s">
        <v>2333</v>
      </c>
      <c r="L558" s="2">
        <v>21</v>
      </c>
      <c r="M558" s="31">
        <v>3210234</v>
      </c>
      <c r="N558" s="31" t="s">
        <v>1207</v>
      </c>
      <c r="O558" s="31" t="s">
        <v>1208</v>
      </c>
      <c r="P558" s="31" t="s">
        <v>1247</v>
      </c>
      <c r="Q558" s="31" t="s">
        <v>1248</v>
      </c>
      <c r="R558" s="2" t="s">
        <v>2450</v>
      </c>
      <c r="S558" s="31" t="s">
        <v>2451</v>
      </c>
      <c r="T558" s="2">
        <v>15</v>
      </c>
      <c r="U558" s="31" t="s">
        <v>1204</v>
      </c>
      <c r="V558" s="31" t="s">
        <v>1205</v>
      </c>
      <c r="W558" s="2">
        <v>100</v>
      </c>
      <c r="X558" s="31" t="s">
        <v>2281</v>
      </c>
      <c r="Y558" s="34" t="s">
        <v>14</v>
      </c>
      <c r="Z558" s="34" t="s">
        <v>252</v>
      </c>
      <c r="AA558" s="34" t="s">
        <v>274</v>
      </c>
      <c r="AB558" s="34" t="s">
        <v>89</v>
      </c>
      <c r="AC558" s="2">
        <v>234</v>
      </c>
      <c r="AD558" s="31" t="s">
        <v>2334</v>
      </c>
      <c r="AE558" s="31">
        <v>50</v>
      </c>
      <c r="AF558" s="2"/>
      <c r="AG558" s="26"/>
      <c r="AH558" s="54">
        <v>19850228</v>
      </c>
      <c r="AI558" s="54">
        <v>19850228</v>
      </c>
      <c r="AJ558" s="72" t="s">
        <v>1425</v>
      </c>
      <c r="AK558" s="20"/>
      <c r="AL558" s="160">
        <v>34</v>
      </c>
      <c r="AM558" s="90" t="s">
        <v>2318</v>
      </c>
      <c r="AN558" s="90">
        <v>1</v>
      </c>
      <c r="AO558" s="95">
        <v>230000</v>
      </c>
      <c r="AP558" s="37">
        <v>12</v>
      </c>
      <c r="AQ558" s="90" t="s">
        <v>1480</v>
      </c>
      <c r="AR558" s="126">
        <v>2760000</v>
      </c>
      <c r="AS558" s="37"/>
      <c r="AT558" s="90">
        <v>2760000</v>
      </c>
      <c r="AU558" s="90">
        <v>2760000</v>
      </c>
      <c r="AV558" s="34" t="s">
        <v>265</v>
      </c>
      <c r="AW558" s="34" t="s">
        <v>20</v>
      </c>
      <c r="AX558" s="34" t="s">
        <v>1126</v>
      </c>
      <c r="AY558" s="34" t="s">
        <v>499</v>
      </c>
      <c r="AZ558" s="34" t="s">
        <v>530</v>
      </c>
      <c r="BA558" s="212"/>
      <c r="BB558" s="212"/>
      <c r="BC558" s="212"/>
      <c r="BD558" s="34"/>
      <c r="BE558" s="34"/>
      <c r="BF558" s="20"/>
      <c r="BG558" s="20"/>
      <c r="BH558" s="20"/>
      <c r="BI558" s="20"/>
      <c r="BJ558" s="20"/>
    </row>
    <row r="559" spans="2:62" ht="24" customHeight="1">
      <c r="B559" s="5"/>
      <c r="C559" s="6"/>
      <c r="D559" s="17"/>
      <c r="E559" s="2"/>
      <c r="F559" s="34" t="s">
        <v>1317</v>
      </c>
      <c r="G559" s="34" t="s">
        <v>277</v>
      </c>
      <c r="H559" s="2"/>
      <c r="I559" s="2"/>
      <c r="J559" s="2" t="s">
        <v>2335</v>
      </c>
      <c r="K559" s="2" t="s">
        <v>2336</v>
      </c>
      <c r="L559" s="2">
        <v>21</v>
      </c>
      <c r="M559" s="31">
        <v>3210234</v>
      </c>
      <c r="N559" s="31" t="s">
        <v>1207</v>
      </c>
      <c r="O559" s="31" t="s">
        <v>1208</v>
      </c>
      <c r="P559" s="31" t="s">
        <v>1247</v>
      </c>
      <c r="Q559" s="31" t="s">
        <v>1248</v>
      </c>
      <c r="R559" s="2" t="s">
        <v>2450</v>
      </c>
      <c r="S559" s="31" t="s">
        <v>2451</v>
      </c>
      <c r="T559" s="2">
        <v>15</v>
      </c>
      <c r="U559" s="31" t="s">
        <v>1204</v>
      </c>
      <c r="V559" s="31" t="s">
        <v>1205</v>
      </c>
      <c r="W559" s="2">
        <v>100</v>
      </c>
      <c r="X559" s="31" t="s">
        <v>2281</v>
      </c>
      <c r="Y559" s="34" t="s">
        <v>14</v>
      </c>
      <c r="Z559" s="34" t="s">
        <v>252</v>
      </c>
      <c r="AA559" s="34" t="s">
        <v>274</v>
      </c>
      <c r="AB559" s="34" t="s">
        <v>89</v>
      </c>
      <c r="AC559" s="2">
        <v>234</v>
      </c>
      <c r="AD559" s="31" t="s">
        <v>2334</v>
      </c>
      <c r="AE559" s="31">
        <v>50</v>
      </c>
      <c r="AF559" s="2"/>
      <c r="AG559" s="26"/>
      <c r="AH559" s="54">
        <v>19850228</v>
      </c>
      <c r="AI559" s="54">
        <v>19850228</v>
      </c>
      <c r="AJ559" s="72" t="s">
        <v>1425</v>
      </c>
      <c r="AK559" s="20"/>
      <c r="AL559" s="160">
        <v>34</v>
      </c>
      <c r="AM559" s="90" t="s">
        <v>2318</v>
      </c>
      <c r="AN559" s="90">
        <v>1</v>
      </c>
      <c r="AO559" s="95">
        <v>230000</v>
      </c>
      <c r="AP559" s="37">
        <v>6</v>
      </c>
      <c r="AQ559" s="90" t="s">
        <v>1480</v>
      </c>
      <c r="AR559" s="126">
        <v>1380000</v>
      </c>
      <c r="AS559" s="37"/>
      <c r="AT559" s="90">
        <v>1380000</v>
      </c>
      <c r="AU559" s="90">
        <v>1380000</v>
      </c>
      <c r="AV559" s="34" t="s">
        <v>265</v>
      </c>
      <c r="AW559" s="34" t="s">
        <v>20</v>
      </c>
      <c r="AX559" s="34" t="s">
        <v>1126</v>
      </c>
      <c r="AY559" s="34" t="s">
        <v>499</v>
      </c>
      <c r="AZ559" s="34" t="s">
        <v>530</v>
      </c>
      <c r="BA559" s="212"/>
      <c r="BB559" s="212"/>
      <c r="BC559" s="212"/>
      <c r="BD559" s="34"/>
      <c r="BE559" s="34"/>
      <c r="BF559" s="20"/>
      <c r="BG559" s="20"/>
      <c r="BH559" s="20"/>
      <c r="BI559" s="20"/>
      <c r="BJ559" s="20"/>
    </row>
    <row r="560" spans="2:62" ht="24" customHeight="1">
      <c r="B560" s="5"/>
      <c r="C560" s="6"/>
      <c r="D560" s="17"/>
      <c r="E560" s="2"/>
      <c r="F560" s="34" t="s">
        <v>1317</v>
      </c>
      <c r="G560" s="34" t="s">
        <v>277</v>
      </c>
      <c r="H560" s="2"/>
      <c r="I560" s="2"/>
      <c r="J560" s="2" t="s">
        <v>2735</v>
      </c>
      <c r="K560" s="2" t="s">
        <v>2379</v>
      </c>
      <c r="L560" s="2">
        <v>21</v>
      </c>
      <c r="M560" s="31">
        <v>3210234</v>
      </c>
      <c r="N560" s="31" t="s">
        <v>1207</v>
      </c>
      <c r="O560" s="31" t="s">
        <v>1208</v>
      </c>
      <c r="P560" s="31" t="s">
        <v>1247</v>
      </c>
      <c r="Q560" s="31" t="s">
        <v>1248</v>
      </c>
      <c r="R560" s="2" t="s">
        <v>2450</v>
      </c>
      <c r="S560" s="31" t="s">
        <v>2451</v>
      </c>
      <c r="T560" s="2">
        <v>15</v>
      </c>
      <c r="U560" s="31" t="s">
        <v>1204</v>
      </c>
      <c r="V560" s="31" t="s">
        <v>1205</v>
      </c>
      <c r="W560" s="2">
        <v>100</v>
      </c>
      <c r="X560" s="31" t="s">
        <v>2281</v>
      </c>
      <c r="Y560" s="34" t="s">
        <v>14</v>
      </c>
      <c r="Z560" s="34" t="s">
        <v>252</v>
      </c>
      <c r="AA560" s="34" t="s">
        <v>274</v>
      </c>
      <c r="AB560" s="34" t="s">
        <v>89</v>
      </c>
      <c r="AC560" s="2">
        <v>167</v>
      </c>
      <c r="AD560" s="31" t="s">
        <v>2380</v>
      </c>
      <c r="AE560" s="31">
        <v>30</v>
      </c>
      <c r="AF560" s="2"/>
      <c r="AG560" s="26"/>
      <c r="AH560" s="54">
        <v>19920331</v>
      </c>
      <c r="AI560" s="54">
        <v>19920331</v>
      </c>
      <c r="AJ560" s="72" t="s">
        <v>1413</v>
      </c>
      <c r="AK560" s="20">
        <v>80134000</v>
      </c>
      <c r="AL560" s="160"/>
      <c r="AM560" s="90" t="s">
        <v>1414</v>
      </c>
      <c r="AN560" s="90" t="s">
        <v>1414</v>
      </c>
      <c r="AO560" s="95" t="s">
        <v>1414</v>
      </c>
      <c r="AP560" s="37">
        <v>1</v>
      </c>
      <c r="AQ560" s="90" t="s">
        <v>1414</v>
      </c>
      <c r="AR560" s="126" t="s">
        <v>1414</v>
      </c>
      <c r="AS560" s="37"/>
      <c r="AT560" s="90">
        <v>0</v>
      </c>
      <c r="AU560" s="90">
        <v>80134000</v>
      </c>
      <c r="AV560" s="34" t="s">
        <v>265</v>
      </c>
      <c r="AW560" s="34" t="s">
        <v>20</v>
      </c>
      <c r="AX560" s="34" t="s">
        <v>1126</v>
      </c>
      <c r="AY560" s="34" t="s">
        <v>499</v>
      </c>
      <c r="AZ560" s="34" t="s">
        <v>530</v>
      </c>
      <c r="BA560" s="212"/>
      <c r="BB560" s="212"/>
      <c r="BC560" s="212"/>
      <c r="BD560" s="34"/>
      <c r="BE560" s="34"/>
      <c r="BF560" s="20"/>
      <c r="BG560" s="20"/>
      <c r="BH560" s="20"/>
      <c r="BI560" s="20"/>
      <c r="BJ560" s="20"/>
    </row>
    <row r="561" spans="2:62" ht="24" customHeight="1">
      <c r="B561" s="5"/>
      <c r="C561" s="6"/>
      <c r="D561" s="17"/>
      <c r="E561" s="2"/>
      <c r="F561" s="34" t="s">
        <v>1317</v>
      </c>
      <c r="G561" s="34" t="s">
        <v>277</v>
      </c>
      <c r="H561" s="2"/>
      <c r="I561" s="2"/>
      <c r="J561" s="2" t="s">
        <v>2337</v>
      </c>
      <c r="K561" s="2" t="s">
        <v>2338</v>
      </c>
      <c r="L561" s="2">
        <v>21</v>
      </c>
      <c r="M561" s="31">
        <v>3210234</v>
      </c>
      <c r="N561" s="31" t="s">
        <v>1207</v>
      </c>
      <c r="O561" s="31" t="s">
        <v>1208</v>
      </c>
      <c r="P561" s="31" t="s">
        <v>1247</v>
      </c>
      <c r="Q561" s="31" t="s">
        <v>1248</v>
      </c>
      <c r="R561" s="2" t="s">
        <v>2450</v>
      </c>
      <c r="S561" s="31" t="s">
        <v>2451</v>
      </c>
      <c r="T561" s="2">
        <v>15</v>
      </c>
      <c r="U561" s="31" t="s">
        <v>1204</v>
      </c>
      <c r="V561" s="31" t="s">
        <v>1205</v>
      </c>
      <c r="W561" s="2">
        <v>100</v>
      </c>
      <c r="X561" s="31" t="s">
        <v>2281</v>
      </c>
      <c r="Y561" s="34" t="s">
        <v>14</v>
      </c>
      <c r="Z561" s="34" t="s">
        <v>252</v>
      </c>
      <c r="AA561" s="34" t="s">
        <v>274</v>
      </c>
      <c r="AB561" s="34" t="s">
        <v>89</v>
      </c>
      <c r="AC561" s="2">
        <v>83</v>
      </c>
      <c r="AD561" s="31" t="s">
        <v>2339</v>
      </c>
      <c r="AE561" s="31">
        <v>8</v>
      </c>
      <c r="AF561" s="2"/>
      <c r="AG561" s="26"/>
      <c r="AH561" s="54">
        <v>19850228</v>
      </c>
      <c r="AI561" s="54">
        <v>19850228</v>
      </c>
      <c r="AJ561" s="72" t="s">
        <v>1425</v>
      </c>
      <c r="AK561" s="20"/>
      <c r="AL561" s="160"/>
      <c r="AM561" s="90" t="s">
        <v>1414</v>
      </c>
      <c r="AN561" s="90" t="s">
        <v>1414</v>
      </c>
      <c r="AO561" s="95" t="s">
        <v>1414</v>
      </c>
      <c r="AP561" s="37">
        <v>1</v>
      </c>
      <c r="AQ561" s="90" t="s">
        <v>1414</v>
      </c>
      <c r="AR561" s="126" t="s">
        <v>1414</v>
      </c>
      <c r="AS561" s="37"/>
      <c r="AT561" s="90">
        <v>0</v>
      </c>
      <c r="AU561" s="90">
        <v>0</v>
      </c>
      <c r="AV561" s="34" t="s">
        <v>265</v>
      </c>
      <c r="AW561" s="34" t="s">
        <v>20</v>
      </c>
      <c r="AX561" s="34" t="s">
        <v>1126</v>
      </c>
      <c r="AY561" s="34" t="s">
        <v>499</v>
      </c>
      <c r="AZ561" s="34" t="s">
        <v>530</v>
      </c>
      <c r="BA561" s="212"/>
      <c r="BB561" s="212"/>
      <c r="BC561" s="212"/>
      <c r="BD561" s="34"/>
      <c r="BE561" s="34"/>
      <c r="BF561" s="20"/>
      <c r="BG561" s="20"/>
      <c r="BH561" s="20"/>
      <c r="BI561" s="20"/>
      <c r="BJ561" s="20"/>
    </row>
    <row r="562" spans="2:62" ht="24" customHeight="1">
      <c r="B562" s="5"/>
      <c r="C562" s="6"/>
      <c r="D562" s="17"/>
      <c r="E562" s="2"/>
      <c r="F562" s="34" t="s">
        <v>1317</v>
      </c>
      <c r="G562" s="34" t="s">
        <v>277</v>
      </c>
      <c r="H562" s="2"/>
      <c r="I562" s="2"/>
      <c r="J562" s="2" t="s">
        <v>2442</v>
      </c>
      <c r="K562" s="2" t="s">
        <v>2443</v>
      </c>
      <c r="L562" s="2">
        <v>21</v>
      </c>
      <c r="M562" s="31">
        <v>3210234</v>
      </c>
      <c r="N562" s="31" t="s">
        <v>1207</v>
      </c>
      <c r="O562" s="31" t="s">
        <v>1208</v>
      </c>
      <c r="P562" s="31" t="s">
        <v>1247</v>
      </c>
      <c r="Q562" s="31" t="s">
        <v>1248</v>
      </c>
      <c r="R562" s="2" t="s">
        <v>2450</v>
      </c>
      <c r="S562" s="31" t="s">
        <v>2451</v>
      </c>
      <c r="T562" s="2">
        <v>15</v>
      </c>
      <c r="U562" s="31" t="s">
        <v>1204</v>
      </c>
      <c r="V562" s="31" t="s">
        <v>1205</v>
      </c>
      <c r="W562" s="2">
        <v>100</v>
      </c>
      <c r="X562" s="31" t="s">
        <v>2281</v>
      </c>
      <c r="Y562" s="34" t="s">
        <v>14</v>
      </c>
      <c r="Z562" s="34" t="s">
        <v>252</v>
      </c>
      <c r="AA562" s="34" t="s">
        <v>274</v>
      </c>
      <c r="AB562" s="34" t="s">
        <v>89</v>
      </c>
      <c r="AC562" s="2">
        <v>164</v>
      </c>
      <c r="AD562" s="31" t="s">
        <v>2345</v>
      </c>
      <c r="AE562" s="31">
        <v>10</v>
      </c>
      <c r="AF562" s="2"/>
      <c r="AG562" s="26"/>
      <c r="AH562" s="54">
        <v>19850228</v>
      </c>
      <c r="AI562" s="54">
        <v>19850228</v>
      </c>
      <c r="AJ562" s="72" t="s">
        <v>1425</v>
      </c>
      <c r="AK562" s="20"/>
      <c r="AL562" s="160"/>
      <c r="AM562" s="90" t="s">
        <v>1414</v>
      </c>
      <c r="AN562" s="90" t="s">
        <v>1414</v>
      </c>
      <c r="AO562" s="95" t="s">
        <v>1414</v>
      </c>
      <c r="AP562" s="37"/>
      <c r="AQ562" s="90" t="s">
        <v>1414</v>
      </c>
      <c r="AR562" s="126"/>
      <c r="AS562" s="37"/>
      <c r="AT562" s="90"/>
      <c r="AU562" s="90" t="s">
        <v>1414</v>
      </c>
      <c r="AV562" s="34" t="s">
        <v>265</v>
      </c>
      <c r="AW562" s="34" t="s">
        <v>20</v>
      </c>
      <c r="AX562" s="34" t="s">
        <v>1126</v>
      </c>
      <c r="AY562" s="34" t="s">
        <v>499</v>
      </c>
      <c r="AZ562" s="34" t="s">
        <v>530</v>
      </c>
      <c r="BA562" s="212"/>
      <c r="BB562" s="212"/>
      <c r="BC562" s="212"/>
      <c r="BD562" s="34"/>
      <c r="BE562" s="34"/>
      <c r="BF562" s="20"/>
      <c r="BG562" s="20"/>
      <c r="BH562" s="20"/>
      <c r="BI562" s="20"/>
      <c r="BJ562" s="20"/>
    </row>
    <row r="563" spans="2:62" ht="24" customHeight="1">
      <c r="B563" s="5"/>
      <c r="C563" s="6"/>
      <c r="D563" s="17"/>
      <c r="E563" s="2"/>
      <c r="F563" s="34" t="s">
        <v>1317</v>
      </c>
      <c r="G563" s="34" t="s">
        <v>277</v>
      </c>
      <c r="H563" s="2"/>
      <c r="I563" s="2"/>
      <c r="J563" s="2" t="s">
        <v>2460</v>
      </c>
      <c r="K563" s="2" t="s">
        <v>2461</v>
      </c>
      <c r="L563" s="2">
        <v>21</v>
      </c>
      <c r="M563" s="31">
        <v>3210234</v>
      </c>
      <c r="N563" s="31" t="s">
        <v>1207</v>
      </c>
      <c r="O563" s="31" t="s">
        <v>1208</v>
      </c>
      <c r="P563" s="31" t="s">
        <v>1247</v>
      </c>
      <c r="Q563" s="31" t="s">
        <v>1248</v>
      </c>
      <c r="R563" s="2" t="s">
        <v>2450</v>
      </c>
      <c r="S563" s="31" t="s">
        <v>2451</v>
      </c>
      <c r="T563" s="2">
        <v>15</v>
      </c>
      <c r="U563" s="31" t="s">
        <v>1204</v>
      </c>
      <c r="V563" s="31" t="s">
        <v>1205</v>
      </c>
      <c r="W563" s="2">
        <v>100</v>
      </c>
      <c r="X563" s="31" t="s">
        <v>2281</v>
      </c>
      <c r="Y563" s="34" t="s">
        <v>14</v>
      </c>
      <c r="Z563" s="34" t="s">
        <v>252</v>
      </c>
      <c r="AA563" s="34" t="s">
        <v>274</v>
      </c>
      <c r="AB563" s="34" t="s">
        <v>89</v>
      </c>
      <c r="AC563" s="2">
        <v>331</v>
      </c>
      <c r="AD563" s="31" t="s">
        <v>2342</v>
      </c>
      <c r="AE563" s="31">
        <v>6</v>
      </c>
      <c r="AF563" s="2"/>
      <c r="AG563" s="26"/>
      <c r="AH563" s="54">
        <v>20140822</v>
      </c>
      <c r="AI563" s="54">
        <v>20140822</v>
      </c>
      <c r="AJ563" s="72" t="s">
        <v>1413</v>
      </c>
      <c r="AK563" s="20">
        <v>15660000</v>
      </c>
      <c r="AL563" s="160"/>
      <c r="AM563" s="90" t="s">
        <v>1414</v>
      </c>
      <c r="AN563" s="90" t="s">
        <v>1414</v>
      </c>
      <c r="AO563" s="95" t="s">
        <v>1414</v>
      </c>
      <c r="AP563" s="37"/>
      <c r="AQ563" s="90" t="s">
        <v>1414</v>
      </c>
      <c r="AR563" s="126"/>
      <c r="AS563" s="37"/>
      <c r="AT563" s="90"/>
      <c r="AU563" s="90">
        <v>15660000</v>
      </c>
      <c r="AV563" s="34" t="s">
        <v>265</v>
      </c>
      <c r="AW563" s="34" t="s">
        <v>20</v>
      </c>
      <c r="AX563" s="34" t="s">
        <v>1126</v>
      </c>
      <c r="AY563" s="34" t="s">
        <v>499</v>
      </c>
      <c r="AZ563" s="34" t="s">
        <v>530</v>
      </c>
      <c r="BA563" s="212"/>
      <c r="BB563" s="212"/>
      <c r="BC563" s="212"/>
      <c r="BD563" s="34"/>
      <c r="BE563" s="34"/>
      <c r="BF563" s="20"/>
      <c r="BG563" s="20"/>
      <c r="BH563" s="20"/>
      <c r="BI563" s="20"/>
      <c r="BJ563" s="20"/>
    </row>
    <row r="564" spans="2:62" ht="24" customHeight="1">
      <c r="B564" s="5"/>
      <c r="C564" s="6"/>
      <c r="D564" s="17"/>
      <c r="E564" s="2"/>
      <c r="F564" s="34" t="s">
        <v>1317</v>
      </c>
      <c r="G564" s="34" t="s">
        <v>277</v>
      </c>
      <c r="H564" s="2"/>
      <c r="I564" s="2"/>
      <c r="J564" s="2" t="s">
        <v>2343</v>
      </c>
      <c r="K564" s="2" t="s">
        <v>2344</v>
      </c>
      <c r="L564" s="2">
        <v>21</v>
      </c>
      <c r="M564" s="31">
        <v>3210234</v>
      </c>
      <c r="N564" s="31" t="s">
        <v>1207</v>
      </c>
      <c r="O564" s="31" t="s">
        <v>1208</v>
      </c>
      <c r="P564" s="31" t="s">
        <v>1247</v>
      </c>
      <c r="Q564" s="31" t="s">
        <v>1248</v>
      </c>
      <c r="R564" s="2" t="s">
        <v>2450</v>
      </c>
      <c r="S564" s="31" t="s">
        <v>2451</v>
      </c>
      <c r="T564" s="2">
        <v>15</v>
      </c>
      <c r="U564" s="31" t="s">
        <v>1204</v>
      </c>
      <c r="V564" s="31" t="s">
        <v>1205</v>
      </c>
      <c r="W564" s="2">
        <v>100</v>
      </c>
      <c r="X564" s="31" t="s">
        <v>2281</v>
      </c>
      <c r="Y564" s="34" t="s">
        <v>14</v>
      </c>
      <c r="Z564" s="34" t="s">
        <v>252</v>
      </c>
      <c r="AA564" s="34" t="s">
        <v>274</v>
      </c>
      <c r="AB564" s="34" t="s">
        <v>89</v>
      </c>
      <c r="AC564" s="2">
        <v>164</v>
      </c>
      <c r="AD564" s="31" t="s">
        <v>2345</v>
      </c>
      <c r="AE564" s="31">
        <v>10</v>
      </c>
      <c r="AF564" s="2"/>
      <c r="AG564" s="26"/>
      <c r="AH564" s="54">
        <v>18890401</v>
      </c>
      <c r="AI564" s="54">
        <v>18890401</v>
      </c>
      <c r="AJ564" s="72" t="s">
        <v>1425</v>
      </c>
      <c r="AK564" s="20"/>
      <c r="AL564" s="160"/>
      <c r="AM564" s="90" t="s">
        <v>1414</v>
      </c>
      <c r="AN564" s="90" t="s">
        <v>1414</v>
      </c>
      <c r="AO564" s="95" t="s">
        <v>1414</v>
      </c>
      <c r="AP564" s="37">
        <v>1</v>
      </c>
      <c r="AQ564" s="90" t="s">
        <v>1414</v>
      </c>
      <c r="AR564" s="126" t="s">
        <v>1414</v>
      </c>
      <c r="AS564" s="37"/>
      <c r="AT564" s="90">
        <v>0</v>
      </c>
      <c r="AU564" s="90">
        <v>0</v>
      </c>
      <c r="AV564" s="34" t="s">
        <v>265</v>
      </c>
      <c r="AW564" s="34" t="s">
        <v>20</v>
      </c>
      <c r="AX564" s="34" t="s">
        <v>1126</v>
      </c>
      <c r="AY564" s="34" t="s">
        <v>499</v>
      </c>
      <c r="AZ564" s="34" t="s">
        <v>530</v>
      </c>
      <c r="BA564" s="212"/>
      <c r="BB564" s="212"/>
      <c r="BC564" s="212"/>
      <c r="BD564" s="34"/>
      <c r="BE564" s="34"/>
      <c r="BF564" s="20"/>
      <c r="BG564" s="20"/>
      <c r="BH564" s="20"/>
      <c r="BI564" s="20"/>
      <c r="BJ564" s="20"/>
    </row>
    <row r="565" spans="2:62" ht="24" customHeight="1">
      <c r="B565" s="5"/>
      <c r="C565" s="6"/>
      <c r="D565" s="17"/>
      <c r="E565" s="2"/>
      <c r="F565" s="34" t="s">
        <v>1317</v>
      </c>
      <c r="G565" s="34" t="s">
        <v>277</v>
      </c>
      <c r="H565" s="2"/>
      <c r="I565" s="2"/>
      <c r="J565" s="2" t="s">
        <v>2734</v>
      </c>
      <c r="K565" s="2" t="s">
        <v>2346</v>
      </c>
      <c r="L565" s="2">
        <v>21</v>
      </c>
      <c r="M565" s="31">
        <v>3210234</v>
      </c>
      <c r="N565" s="31" t="s">
        <v>1207</v>
      </c>
      <c r="O565" s="31" t="s">
        <v>1208</v>
      </c>
      <c r="P565" s="31" t="s">
        <v>1247</v>
      </c>
      <c r="Q565" s="31" t="s">
        <v>1248</v>
      </c>
      <c r="R565" s="2" t="s">
        <v>2450</v>
      </c>
      <c r="S565" s="31" t="s">
        <v>2451</v>
      </c>
      <c r="T565" s="2">
        <v>15</v>
      </c>
      <c r="U565" s="31" t="s">
        <v>1204</v>
      </c>
      <c r="V565" s="31" t="s">
        <v>1205</v>
      </c>
      <c r="W565" s="2">
        <v>100</v>
      </c>
      <c r="X565" s="31" t="s">
        <v>2281</v>
      </c>
      <c r="Y565" s="34" t="s">
        <v>14</v>
      </c>
      <c r="Z565" s="34" t="s">
        <v>252</v>
      </c>
      <c r="AA565" s="34" t="s">
        <v>274</v>
      </c>
      <c r="AB565" s="34" t="s">
        <v>89</v>
      </c>
      <c r="AC565" s="2">
        <v>34</v>
      </c>
      <c r="AD565" s="31" t="s">
        <v>2347</v>
      </c>
      <c r="AE565" s="31">
        <v>25</v>
      </c>
      <c r="AF565" s="2"/>
      <c r="AG565" s="26"/>
      <c r="AH565" s="54">
        <v>19800401</v>
      </c>
      <c r="AI565" s="54">
        <v>19800401</v>
      </c>
      <c r="AJ565" s="72" t="s">
        <v>1425</v>
      </c>
      <c r="AK565" s="20"/>
      <c r="AL565" s="160">
        <v>36</v>
      </c>
      <c r="AM565" s="90" t="s">
        <v>2318</v>
      </c>
      <c r="AN565" s="90">
        <v>1</v>
      </c>
      <c r="AO565" s="95">
        <v>17820</v>
      </c>
      <c r="AP565" s="37">
        <v>527</v>
      </c>
      <c r="AQ565" s="90" t="s">
        <v>2211</v>
      </c>
      <c r="AR565" s="126">
        <v>9391140</v>
      </c>
      <c r="AS565" s="37"/>
      <c r="AT565" s="90">
        <v>9391140</v>
      </c>
      <c r="AU565" s="90">
        <v>9391140</v>
      </c>
      <c r="AV565" s="34" t="s">
        <v>265</v>
      </c>
      <c r="AW565" s="34" t="s">
        <v>20</v>
      </c>
      <c r="AX565" s="34" t="s">
        <v>1126</v>
      </c>
      <c r="AY565" s="34" t="s">
        <v>499</v>
      </c>
      <c r="AZ565" s="34" t="s">
        <v>530</v>
      </c>
      <c r="BA565" s="212"/>
      <c r="BB565" s="212"/>
      <c r="BC565" s="212"/>
      <c r="BD565" s="34"/>
      <c r="BE565" s="34"/>
      <c r="BF565" s="20"/>
      <c r="BG565" s="20"/>
      <c r="BH565" s="20"/>
      <c r="BI565" s="20"/>
      <c r="BJ565" s="20"/>
    </row>
    <row r="566" spans="2:62" ht="24" customHeight="1">
      <c r="B566" s="5"/>
      <c r="C566" s="6"/>
      <c r="D566" s="17"/>
      <c r="E566" s="2"/>
      <c r="F566" s="34" t="s">
        <v>1317</v>
      </c>
      <c r="G566" s="34" t="s">
        <v>277</v>
      </c>
      <c r="H566" s="2"/>
      <c r="I566" s="2"/>
      <c r="J566" s="2" t="s">
        <v>2446</v>
      </c>
      <c r="K566" s="2" t="s">
        <v>2447</v>
      </c>
      <c r="L566" s="2">
        <v>21</v>
      </c>
      <c r="M566" s="31">
        <v>3210234</v>
      </c>
      <c r="N566" s="31" t="s">
        <v>1207</v>
      </c>
      <c r="O566" s="31" t="s">
        <v>1208</v>
      </c>
      <c r="P566" s="31" t="s">
        <v>1247</v>
      </c>
      <c r="Q566" s="31" t="s">
        <v>1248</v>
      </c>
      <c r="R566" s="2" t="s">
        <v>2450</v>
      </c>
      <c r="S566" s="31" t="s">
        <v>2451</v>
      </c>
      <c r="T566" s="2">
        <v>15</v>
      </c>
      <c r="U566" s="31" t="s">
        <v>1204</v>
      </c>
      <c r="V566" s="31" t="s">
        <v>1205</v>
      </c>
      <c r="W566" s="2">
        <v>100</v>
      </c>
      <c r="X566" s="31" t="s">
        <v>2281</v>
      </c>
      <c r="Y566" s="34" t="s">
        <v>14</v>
      </c>
      <c r="Z566" s="34" t="s">
        <v>252</v>
      </c>
      <c r="AA566" s="34" t="s">
        <v>274</v>
      </c>
      <c r="AB566" s="34" t="s">
        <v>89</v>
      </c>
      <c r="AC566" s="2">
        <v>331</v>
      </c>
      <c r="AD566" s="31" t="s">
        <v>2342</v>
      </c>
      <c r="AE566" s="31">
        <v>6</v>
      </c>
      <c r="AF566" s="2"/>
      <c r="AG566" s="26"/>
      <c r="AH566" s="54">
        <v>20130930</v>
      </c>
      <c r="AI566" s="54">
        <v>20130930</v>
      </c>
      <c r="AJ566" s="72" t="s">
        <v>1413</v>
      </c>
      <c r="AK566" s="20">
        <v>3570000</v>
      </c>
      <c r="AL566" s="160"/>
      <c r="AM566" s="90" t="s">
        <v>1414</v>
      </c>
      <c r="AN566" s="90" t="s">
        <v>1414</v>
      </c>
      <c r="AO566" s="95" t="s">
        <v>1414</v>
      </c>
      <c r="AP566" s="37"/>
      <c r="AQ566" s="90" t="s">
        <v>1414</v>
      </c>
      <c r="AR566" s="126"/>
      <c r="AS566" s="37"/>
      <c r="AT566" s="90"/>
      <c r="AU566" s="90">
        <v>3570000</v>
      </c>
      <c r="AV566" s="34" t="s">
        <v>265</v>
      </c>
      <c r="AW566" s="34" t="s">
        <v>20</v>
      </c>
      <c r="AX566" s="34" t="s">
        <v>1126</v>
      </c>
      <c r="AY566" s="34" t="s">
        <v>499</v>
      </c>
      <c r="AZ566" s="34" t="s">
        <v>530</v>
      </c>
      <c r="BA566" s="212"/>
      <c r="BB566" s="212"/>
      <c r="BC566" s="212"/>
      <c r="BD566" s="34"/>
      <c r="BE566" s="34"/>
      <c r="BF566" s="20"/>
      <c r="BG566" s="20"/>
      <c r="BH566" s="20"/>
      <c r="BI566" s="20"/>
      <c r="BJ566" s="20"/>
    </row>
    <row r="567" spans="2:62" ht="24" customHeight="1">
      <c r="B567" s="5"/>
      <c r="C567" s="6"/>
      <c r="D567" s="17"/>
      <c r="E567" s="2"/>
      <c r="F567" s="34" t="s">
        <v>1317</v>
      </c>
      <c r="G567" s="34" t="s">
        <v>277</v>
      </c>
      <c r="H567" s="2"/>
      <c r="I567" s="2"/>
      <c r="J567" s="2" t="s">
        <v>2352</v>
      </c>
      <c r="K567" s="2" t="s">
        <v>2353</v>
      </c>
      <c r="L567" s="2">
        <v>21</v>
      </c>
      <c r="M567" s="31">
        <v>3210234</v>
      </c>
      <c r="N567" s="31" t="s">
        <v>1207</v>
      </c>
      <c r="O567" s="31" t="s">
        <v>1208</v>
      </c>
      <c r="P567" s="31" t="s">
        <v>1247</v>
      </c>
      <c r="Q567" s="31" t="s">
        <v>1248</v>
      </c>
      <c r="R567" s="2" t="s">
        <v>2450</v>
      </c>
      <c r="S567" s="31" t="s">
        <v>2451</v>
      </c>
      <c r="T567" s="2">
        <v>15</v>
      </c>
      <c r="U567" s="31" t="s">
        <v>1204</v>
      </c>
      <c r="V567" s="31" t="s">
        <v>1205</v>
      </c>
      <c r="W567" s="2">
        <v>100</v>
      </c>
      <c r="X567" s="31" t="s">
        <v>2281</v>
      </c>
      <c r="Y567" s="34" t="s">
        <v>14</v>
      </c>
      <c r="Z567" s="34" t="s">
        <v>252</v>
      </c>
      <c r="AA567" s="34" t="s">
        <v>274</v>
      </c>
      <c r="AB567" s="34" t="s">
        <v>89</v>
      </c>
      <c r="AC567" s="2">
        <v>76</v>
      </c>
      <c r="AD567" s="31" t="s">
        <v>2326</v>
      </c>
      <c r="AE567" s="31">
        <v>6</v>
      </c>
      <c r="AF567" s="2"/>
      <c r="AG567" s="26"/>
      <c r="AH567" s="54">
        <v>19680331</v>
      </c>
      <c r="AI567" s="54">
        <v>19680331</v>
      </c>
      <c r="AJ567" s="72" t="s">
        <v>1425</v>
      </c>
      <c r="AK567" s="20"/>
      <c r="AL567" s="160"/>
      <c r="AM567" s="90" t="s">
        <v>1414</v>
      </c>
      <c r="AN567" s="90" t="s">
        <v>1414</v>
      </c>
      <c r="AO567" s="95" t="s">
        <v>1414</v>
      </c>
      <c r="AP567" s="37">
        <v>1</v>
      </c>
      <c r="AQ567" s="90" t="s">
        <v>1414</v>
      </c>
      <c r="AR567" s="126" t="s">
        <v>1414</v>
      </c>
      <c r="AS567" s="37"/>
      <c r="AT567" s="90">
        <v>0</v>
      </c>
      <c r="AU567" s="90">
        <v>0</v>
      </c>
      <c r="AV567" s="34" t="s">
        <v>265</v>
      </c>
      <c r="AW567" s="34" t="s">
        <v>20</v>
      </c>
      <c r="AX567" s="34" t="s">
        <v>1126</v>
      </c>
      <c r="AY567" s="34" t="s">
        <v>499</v>
      </c>
      <c r="AZ567" s="34"/>
      <c r="BA567" s="212"/>
      <c r="BB567" s="212"/>
      <c r="BC567" s="212"/>
      <c r="BD567" s="34"/>
      <c r="BE567" s="34"/>
      <c r="BF567" s="20"/>
      <c r="BG567" s="20"/>
      <c r="BH567" s="20"/>
      <c r="BI567" s="20"/>
      <c r="BJ567" s="20"/>
    </row>
    <row r="568" spans="2:62" ht="24" customHeight="1">
      <c r="B568" s="5"/>
      <c r="C568" s="6"/>
      <c r="D568" s="17"/>
      <c r="E568" s="2"/>
      <c r="F568" s="34" t="s">
        <v>1317</v>
      </c>
      <c r="G568" s="34" t="s">
        <v>277</v>
      </c>
      <c r="H568" s="2"/>
      <c r="I568" s="2"/>
      <c r="J568" s="2" t="s">
        <v>2354</v>
      </c>
      <c r="K568" s="2" t="s">
        <v>2355</v>
      </c>
      <c r="L568" s="2">
        <v>21</v>
      </c>
      <c r="M568" s="31">
        <v>3210234</v>
      </c>
      <c r="N568" s="31" t="s">
        <v>1207</v>
      </c>
      <c r="O568" s="31" t="s">
        <v>1208</v>
      </c>
      <c r="P568" s="31" t="s">
        <v>1247</v>
      </c>
      <c r="Q568" s="31" t="s">
        <v>1248</v>
      </c>
      <c r="R568" s="2" t="s">
        <v>2450</v>
      </c>
      <c r="S568" s="31" t="s">
        <v>2451</v>
      </c>
      <c r="T568" s="2">
        <v>15</v>
      </c>
      <c r="U568" s="31" t="s">
        <v>1204</v>
      </c>
      <c r="V568" s="31" t="s">
        <v>1205</v>
      </c>
      <c r="W568" s="2">
        <v>100</v>
      </c>
      <c r="X568" s="31" t="s">
        <v>2281</v>
      </c>
      <c r="Y568" s="34" t="s">
        <v>14</v>
      </c>
      <c r="Z568" s="34" t="s">
        <v>252</v>
      </c>
      <c r="AA568" s="34" t="s">
        <v>274</v>
      </c>
      <c r="AB568" s="34" t="s">
        <v>89</v>
      </c>
      <c r="AC568" s="2">
        <v>76</v>
      </c>
      <c r="AD568" s="31" t="s">
        <v>2326</v>
      </c>
      <c r="AE568" s="31">
        <v>6</v>
      </c>
      <c r="AF568" s="2"/>
      <c r="AG568" s="26"/>
      <c r="AH568" s="54">
        <v>20100310</v>
      </c>
      <c r="AI568" s="54">
        <v>20100310</v>
      </c>
      <c r="AJ568" s="72" t="s">
        <v>1413</v>
      </c>
      <c r="AK568" s="20">
        <v>921438</v>
      </c>
      <c r="AL568" s="160"/>
      <c r="AM568" s="90" t="s">
        <v>1414</v>
      </c>
      <c r="AN568" s="90" t="s">
        <v>1414</v>
      </c>
      <c r="AO568" s="95" t="s">
        <v>1414</v>
      </c>
      <c r="AP568" s="37">
        <v>1</v>
      </c>
      <c r="AQ568" s="90" t="s">
        <v>1414</v>
      </c>
      <c r="AR568" s="126" t="s">
        <v>1414</v>
      </c>
      <c r="AS568" s="37"/>
      <c r="AT568" s="90">
        <v>0</v>
      </c>
      <c r="AU568" s="90">
        <v>921438</v>
      </c>
      <c r="AV568" s="34" t="s">
        <v>265</v>
      </c>
      <c r="AW568" s="34" t="s">
        <v>20</v>
      </c>
      <c r="AX568" s="34" t="s">
        <v>1126</v>
      </c>
      <c r="AY568" s="34" t="s">
        <v>499</v>
      </c>
      <c r="AZ568" s="34"/>
      <c r="BA568" s="212"/>
      <c r="BB568" s="212"/>
      <c r="BC568" s="212"/>
      <c r="BD568" s="34"/>
      <c r="BE568" s="34"/>
      <c r="BF568" s="20"/>
      <c r="BG568" s="20"/>
      <c r="BH568" s="20"/>
      <c r="BI568" s="20"/>
      <c r="BJ568" s="20"/>
    </row>
    <row r="569" spans="2:62" ht="24" customHeight="1">
      <c r="B569" s="5"/>
      <c r="C569" s="6"/>
      <c r="D569" s="17"/>
      <c r="E569" s="2"/>
      <c r="F569" s="34" t="s">
        <v>1317</v>
      </c>
      <c r="G569" s="34" t="s">
        <v>277</v>
      </c>
      <c r="H569" s="2"/>
      <c r="I569" s="2"/>
      <c r="J569" s="2" t="s">
        <v>2358</v>
      </c>
      <c r="K569" s="2" t="s">
        <v>2359</v>
      </c>
      <c r="L569" s="2">
        <v>21</v>
      </c>
      <c r="M569" s="31">
        <v>3210234</v>
      </c>
      <c r="N569" s="31" t="s">
        <v>1207</v>
      </c>
      <c r="O569" s="31" t="s">
        <v>1208</v>
      </c>
      <c r="P569" s="31" t="s">
        <v>1247</v>
      </c>
      <c r="Q569" s="31" t="s">
        <v>1248</v>
      </c>
      <c r="R569" s="2" t="s">
        <v>2450</v>
      </c>
      <c r="S569" s="31" t="s">
        <v>2451</v>
      </c>
      <c r="T569" s="2">
        <v>15</v>
      </c>
      <c r="U569" s="31" t="s">
        <v>1204</v>
      </c>
      <c r="V569" s="31" t="s">
        <v>1205</v>
      </c>
      <c r="W569" s="2">
        <v>100</v>
      </c>
      <c r="X569" s="31" t="s">
        <v>2281</v>
      </c>
      <c r="Y569" s="34" t="s">
        <v>14</v>
      </c>
      <c r="Z569" s="34" t="s">
        <v>252</v>
      </c>
      <c r="AA569" s="34" t="s">
        <v>274</v>
      </c>
      <c r="AB569" s="34" t="s">
        <v>89</v>
      </c>
      <c r="AC569" s="2">
        <v>234</v>
      </c>
      <c r="AD569" s="31" t="s">
        <v>2334</v>
      </c>
      <c r="AE569" s="31">
        <v>50</v>
      </c>
      <c r="AF569" s="2"/>
      <c r="AG569" s="26"/>
      <c r="AH569" s="54">
        <v>19980831</v>
      </c>
      <c r="AI569" s="54">
        <v>19980831</v>
      </c>
      <c r="AJ569" s="72" t="s">
        <v>1413</v>
      </c>
      <c r="AK569" s="20">
        <v>292950</v>
      </c>
      <c r="AL569" s="160"/>
      <c r="AM569" s="90" t="s">
        <v>1414</v>
      </c>
      <c r="AN569" s="90" t="s">
        <v>1414</v>
      </c>
      <c r="AO569" s="95" t="s">
        <v>1414</v>
      </c>
      <c r="AP569" s="37">
        <v>1</v>
      </c>
      <c r="AQ569" s="90" t="s">
        <v>1414</v>
      </c>
      <c r="AR569" s="126" t="s">
        <v>1414</v>
      </c>
      <c r="AS569" s="37"/>
      <c r="AT569" s="90">
        <v>0</v>
      </c>
      <c r="AU569" s="90">
        <v>292950</v>
      </c>
      <c r="AV569" s="34" t="s">
        <v>265</v>
      </c>
      <c r="AW569" s="34" t="s">
        <v>20</v>
      </c>
      <c r="AX569" s="34" t="s">
        <v>1126</v>
      </c>
      <c r="AY569" s="34" t="s">
        <v>499</v>
      </c>
      <c r="AZ569" s="34" t="s">
        <v>530</v>
      </c>
      <c r="BA569" s="212"/>
      <c r="BB569" s="212"/>
      <c r="BC569" s="212"/>
      <c r="BD569" s="34"/>
      <c r="BE569" s="34"/>
      <c r="BF569" s="20"/>
      <c r="BG569" s="20"/>
      <c r="BH569" s="20"/>
      <c r="BI569" s="20"/>
      <c r="BJ569" s="20"/>
    </row>
    <row r="570" spans="2:62" ht="24" customHeight="1">
      <c r="B570" s="5"/>
      <c r="C570" s="6"/>
      <c r="D570" s="17"/>
      <c r="E570" s="2"/>
      <c r="F570" s="34" t="s">
        <v>1317</v>
      </c>
      <c r="G570" s="34" t="s">
        <v>277</v>
      </c>
      <c r="H570" s="2"/>
      <c r="I570" s="2"/>
      <c r="J570" s="2" t="s">
        <v>2403</v>
      </c>
      <c r="K570" s="2" t="s">
        <v>2404</v>
      </c>
      <c r="L570" s="2">
        <v>21</v>
      </c>
      <c r="M570" s="31">
        <v>3210234</v>
      </c>
      <c r="N570" s="31" t="s">
        <v>1207</v>
      </c>
      <c r="O570" s="31" t="s">
        <v>1208</v>
      </c>
      <c r="P570" s="31" t="s">
        <v>1247</v>
      </c>
      <c r="Q570" s="31" t="s">
        <v>1248</v>
      </c>
      <c r="R570" s="2" t="s">
        <v>2450</v>
      </c>
      <c r="S570" s="31" t="s">
        <v>2451</v>
      </c>
      <c r="T570" s="2">
        <v>15</v>
      </c>
      <c r="U570" s="31" t="s">
        <v>1204</v>
      </c>
      <c r="V570" s="31" t="s">
        <v>1205</v>
      </c>
      <c r="W570" s="2">
        <v>100</v>
      </c>
      <c r="X570" s="31" t="s">
        <v>2281</v>
      </c>
      <c r="Y570" s="34" t="s">
        <v>14</v>
      </c>
      <c r="Z570" s="34" t="s">
        <v>252</v>
      </c>
      <c r="AA570" s="34" t="s">
        <v>274</v>
      </c>
      <c r="AB570" s="34" t="s">
        <v>89</v>
      </c>
      <c r="AC570" s="2">
        <v>331</v>
      </c>
      <c r="AD570" s="31" t="s">
        <v>2342</v>
      </c>
      <c r="AE570" s="31">
        <v>6</v>
      </c>
      <c r="AF570" s="2"/>
      <c r="AG570" s="26"/>
      <c r="AH570" s="54">
        <v>20000930</v>
      </c>
      <c r="AI570" s="54">
        <v>20000930</v>
      </c>
      <c r="AJ570" s="72" t="s">
        <v>1413</v>
      </c>
      <c r="AK570" s="20">
        <v>4546500</v>
      </c>
      <c r="AL570" s="160"/>
      <c r="AM570" s="90" t="s">
        <v>1414</v>
      </c>
      <c r="AN570" s="90" t="s">
        <v>1414</v>
      </c>
      <c r="AO570" s="95" t="s">
        <v>1414</v>
      </c>
      <c r="AP570" s="37">
        <v>1</v>
      </c>
      <c r="AQ570" s="90" t="s">
        <v>1414</v>
      </c>
      <c r="AR570" s="126" t="s">
        <v>1414</v>
      </c>
      <c r="AS570" s="37"/>
      <c r="AT570" s="90">
        <v>0</v>
      </c>
      <c r="AU570" s="90">
        <v>4546500</v>
      </c>
      <c r="AV570" s="34" t="s">
        <v>265</v>
      </c>
      <c r="AW570" s="34" t="s">
        <v>20</v>
      </c>
      <c r="AX570" s="34" t="s">
        <v>1126</v>
      </c>
      <c r="AY570" s="34" t="s">
        <v>499</v>
      </c>
      <c r="AZ570" s="34" t="s">
        <v>530</v>
      </c>
      <c r="BA570" s="212"/>
      <c r="BB570" s="212"/>
      <c r="BC570" s="212"/>
      <c r="BD570" s="34"/>
      <c r="BE570" s="34"/>
      <c r="BF570" s="20"/>
      <c r="BG570" s="20"/>
      <c r="BH570" s="20"/>
      <c r="BI570" s="20"/>
      <c r="BJ570" s="20"/>
    </row>
    <row r="571" spans="2:62" ht="24" customHeight="1">
      <c r="B571" s="5"/>
      <c r="C571" s="6"/>
      <c r="D571" s="17"/>
      <c r="E571" s="2"/>
      <c r="F571" s="34" t="s">
        <v>1317</v>
      </c>
      <c r="G571" s="34" t="s">
        <v>277</v>
      </c>
      <c r="H571" s="2"/>
      <c r="I571" s="2"/>
      <c r="J571" s="2" t="s">
        <v>2423</v>
      </c>
      <c r="K571" s="2" t="s">
        <v>2424</v>
      </c>
      <c r="L571" s="2">
        <v>21</v>
      </c>
      <c r="M571" s="31">
        <v>3210234</v>
      </c>
      <c r="N571" s="31" t="s">
        <v>1207</v>
      </c>
      <c r="O571" s="31" t="s">
        <v>1208</v>
      </c>
      <c r="P571" s="31" t="s">
        <v>1247</v>
      </c>
      <c r="Q571" s="31" t="s">
        <v>1248</v>
      </c>
      <c r="R571" s="2" t="s">
        <v>2450</v>
      </c>
      <c r="S571" s="31" t="s">
        <v>2451</v>
      </c>
      <c r="T571" s="2">
        <v>15</v>
      </c>
      <c r="U571" s="31" t="s">
        <v>1204</v>
      </c>
      <c r="V571" s="31" t="s">
        <v>1205</v>
      </c>
      <c r="W571" s="2">
        <v>100</v>
      </c>
      <c r="X571" s="31" t="s">
        <v>2281</v>
      </c>
      <c r="Y571" s="34" t="s">
        <v>14</v>
      </c>
      <c r="Z571" s="34" t="s">
        <v>252</v>
      </c>
      <c r="AA571" s="34" t="s">
        <v>274</v>
      </c>
      <c r="AB571" s="34" t="s">
        <v>89</v>
      </c>
      <c r="AC571" s="2">
        <v>331</v>
      </c>
      <c r="AD571" s="31" t="s">
        <v>2342</v>
      </c>
      <c r="AE571" s="31">
        <v>6</v>
      </c>
      <c r="AF571" s="2"/>
      <c r="AG571" s="26"/>
      <c r="AH571" s="54">
        <v>20120831</v>
      </c>
      <c r="AI571" s="54">
        <v>20120831</v>
      </c>
      <c r="AJ571" s="72" t="s">
        <v>1413</v>
      </c>
      <c r="AK571" s="20">
        <v>1914000</v>
      </c>
      <c r="AL571" s="160"/>
      <c r="AM571" s="90" t="s">
        <v>1414</v>
      </c>
      <c r="AN571" s="90" t="s">
        <v>1414</v>
      </c>
      <c r="AO571" s="95" t="s">
        <v>1414</v>
      </c>
      <c r="AP571" s="37">
        <v>1</v>
      </c>
      <c r="AQ571" s="90" t="s">
        <v>1414</v>
      </c>
      <c r="AR571" s="126" t="s">
        <v>1414</v>
      </c>
      <c r="AS571" s="37"/>
      <c r="AT571" s="90">
        <v>0</v>
      </c>
      <c r="AU571" s="90">
        <v>1914000</v>
      </c>
      <c r="AV571" s="34" t="s">
        <v>265</v>
      </c>
      <c r="AW571" s="34" t="s">
        <v>20</v>
      </c>
      <c r="AX571" s="34" t="s">
        <v>1126</v>
      </c>
      <c r="AY571" s="34" t="s">
        <v>499</v>
      </c>
      <c r="AZ571" s="34" t="s">
        <v>530</v>
      </c>
      <c r="BA571" s="212"/>
      <c r="BB571" s="212"/>
      <c r="BC571" s="212"/>
      <c r="BD571" s="34"/>
      <c r="BE571" s="34"/>
      <c r="BF571" s="20"/>
      <c r="BG571" s="20"/>
      <c r="BH571" s="20"/>
      <c r="BI571" s="20"/>
      <c r="BJ571" s="20"/>
    </row>
    <row r="572" spans="2:62" ht="24" customHeight="1">
      <c r="B572" s="5"/>
      <c r="C572" s="6"/>
      <c r="D572" s="17"/>
      <c r="E572" s="2"/>
      <c r="F572" s="34" t="s">
        <v>1317</v>
      </c>
      <c r="G572" s="34" t="s">
        <v>277</v>
      </c>
      <c r="H572" s="2"/>
      <c r="I572" s="2"/>
      <c r="J572" s="2" t="s">
        <v>2360</v>
      </c>
      <c r="K572" s="2" t="s">
        <v>2361</v>
      </c>
      <c r="L572" s="2">
        <v>21</v>
      </c>
      <c r="M572" s="31">
        <v>3210234</v>
      </c>
      <c r="N572" s="31" t="s">
        <v>1207</v>
      </c>
      <c r="O572" s="31" t="s">
        <v>1208</v>
      </c>
      <c r="P572" s="31" t="s">
        <v>1247</v>
      </c>
      <c r="Q572" s="31" t="s">
        <v>1248</v>
      </c>
      <c r="R572" s="2" t="s">
        <v>2450</v>
      </c>
      <c r="S572" s="31" t="s">
        <v>2451</v>
      </c>
      <c r="T572" s="2">
        <v>15</v>
      </c>
      <c r="U572" s="31" t="s">
        <v>1204</v>
      </c>
      <c r="V572" s="31" t="s">
        <v>1205</v>
      </c>
      <c r="W572" s="2">
        <v>100</v>
      </c>
      <c r="X572" s="31" t="s">
        <v>2281</v>
      </c>
      <c r="Y572" s="34" t="s">
        <v>14</v>
      </c>
      <c r="Z572" s="34" t="s">
        <v>252</v>
      </c>
      <c r="AA572" s="34" t="s">
        <v>274</v>
      </c>
      <c r="AB572" s="34" t="s">
        <v>89</v>
      </c>
      <c r="AC572" s="2">
        <v>76</v>
      </c>
      <c r="AD572" s="31" t="s">
        <v>2326</v>
      </c>
      <c r="AE572" s="31">
        <v>6</v>
      </c>
      <c r="AF572" s="2"/>
      <c r="AG572" s="26"/>
      <c r="AH572" s="54">
        <v>19850228</v>
      </c>
      <c r="AI572" s="54">
        <v>19850228</v>
      </c>
      <c r="AJ572" s="72" t="s">
        <v>1425</v>
      </c>
      <c r="AK572" s="20"/>
      <c r="AL572" s="160"/>
      <c r="AM572" s="90" t="s">
        <v>1414</v>
      </c>
      <c r="AN572" s="90" t="s">
        <v>1414</v>
      </c>
      <c r="AO572" s="95" t="s">
        <v>1414</v>
      </c>
      <c r="AP572" s="37">
        <v>1</v>
      </c>
      <c r="AQ572" s="90" t="s">
        <v>1414</v>
      </c>
      <c r="AR572" s="126" t="s">
        <v>1414</v>
      </c>
      <c r="AS572" s="37"/>
      <c r="AT572" s="90">
        <v>0</v>
      </c>
      <c r="AU572" s="90">
        <v>0</v>
      </c>
      <c r="AV572" s="34" t="s">
        <v>265</v>
      </c>
      <c r="AW572" s="34" t="s">
        <v>20</v>
      </c>
      <c r="AX572" s="34" t="s">
        <v>1126</v>
      </c>
      <c r="AY572" s="34" t="s">
        <v>499</v>
      </c>
      <c r="AZ572" s="34" t="s">
        <v>530</v>
      </c>
      <c r="BA572" s="212"/>
      <c r="BB572" s="212"/>
      <c r="BC572" s="212"/>
      <c r="BD572" s="34"/>
      <c r="BE572" s="34"/>
      <c r="BF572" s="20"/>
      <c r="BG572" s="20"/>
      <c r="BH572" s="20"/>
      <c r="BI572" s="20"/>
      <c r="BJ572" s="20"/>
    </row>
    <row r="573" spans="2:62" ht="24" customHeight="1">
      <c r="B573" s="5"/>
      <c r="C573" s="6"/>
      <c r="D573" s="17"/>
      <c r="E573" s="2"/>
      <c r="F573" s="34" t="s">
        <v>1318</v>
      </c>
      <c r="G573" s="34" t="s">
        <v>277</v>
      </c>
      <c r="H573" s="2"/>
      <c r="I573" s="2"/>
      <c r="J573" s="2" t="s">
        <v>2462</v>
      </c>
      <c r="K573" s="2" t="s">
        <v>2463</v>
      </c>
      <c r="L573" s="2">
        <v>9</v>
      </c>
      <c r="M573" s="31">
        <v>3210207</v>
      </c>
      <c r="N573" s="31" t="s">
        <v>1207</v>
      </c>
      <c r="O573" s="31" t="s">
        <v>1208</v>
      </c>
      <c r="P573" s="31" t="s">
        <v>1223</v>
      </c>
      <c r="Q573" s="31" t="s">
        <v>1224</v>
      </c>
      <c r="R573" s="2" t="s">
        <v>2464</v>
      </c>
      <c r="S573" s="31" t="s">
        <v>2465</v>
      </c>
      <c r="T573" s="2">
        <v>15</v>
      </c>
      <c r="U573" s="31" t="s">
        <v>1204</v>
      </c>
      <c r="V573" s="31" t="s">
        <v>1205</v>
      </c>
      <c r="W573" s="2">
        <v>100</v>
      </c>
      <c r="X573" s="31" t="s">
        <v>2281</v>
      </c>
      <c r="Y573" s="34" t="s">
        <v>14</v>
      </c>
      <c r="Z573" s="34" t="s">
        <v>252</v>
      </c>
      <c r="AA573" s="34" t="s">
        <v>274</v>
      </c>
      <c r="AB573" s="34" t="s">
        <v>89</v>
      </c>
      <c r="AC573" s="2">
        <v>168</v>
      </c>
      <c r="AD573" s="31" t="s">
        <v>1482</v>
      </c>
      <c r="AE573" s="31">
        <v>10</v>
      </c>
      <c r="AF573" s="2"/>
      <c r="AG573" s="26"/>
      <c r="AH573" s="54">
        <v>19630331</v>
      </c>
      <c r="AI573" s="54">
        <v>19630331</v>
      </c>
      <c r="AJ573" s="72" t="s">
        <v>1425</v>
      </c>
      <c r="AK573" s="20"/>
      <c r="AL573" s="160">
        <v>20</v>
      </c>
      <c r="AM573" s="90" t="s">
        <v>2282</v>
      </c>
      <c r="AN573" s="90">
        <v>1</v>
      </c>
      <c r="AO573" s="95">
        <v>325000</v>
      </c>
      <c r="AP573" s="37">
        <v>1</v>
      </c>
      <c r="AQ573" s="90" t="s">
        <v>1497</v>
      </c>
      <c r="AR573" s="126">
        <v>325000</v>
      </c>
      <c r="AS573" s="37"/>
      <c r="AT573" s="90">
        <v>325000</v>
      </c>
      <c r="AU573" s="90">
        <v>325000</v>
      </c>
      <c r="AV573" s="34" t="s">
        <v>265</v>
      </c>
      <c r="AW573" s="34" t="s">
        <v>20</v>
      </c>
      <c r="AX573" s="34" t="s">
        <v>1126</v>
      </c>
      <c r="AY573" s="34" t="s">
        <v>499</v>
      </c>
      <c r="AZ573" s="34" t="s">
        <v>530</v>
      </c>
      <c r="BA573" s="212"/>
      <c r="BB573" s="212"/>
      <c r="BC573" s="212"/>
      <c r="BD573" s="34"/>
      <c r="BE573" s="34"/>
      <c r="BF573" s="20"/>
      <c r="BG573" s="20"/>
      <c r="BH573" s="20"/>
      <c r="BI573" s="20"/>
      <c r="BJ573" s="20"/>
    </row>
    <row r="574" spans="2:62" ht="24" customHeight="1">
      <c r="B574" s="5"/>
      <c r="C574" s="6"/>
      <c r="D574" s="17"/>
      <c r="E574" s="2"/>
      <c r="F574" s="34" t="s">
        <v>1318</v>
      </c>
      <c r="G574" s="34" t="s">
        <v>277</v>
      </c>
      <c r="H574" s="2"/>
      <c r="I574" s="2"/>
      <c r="J574" s="2" t="s">
        <v>2466</v>
      </c>
      <c r="K574" s="2" t="s">
        <v>2463</v>
      </c>
      <c r="L574" s="2">
        <v>9</v>
      </c>
      <c r="M574" s="31">
        <v>3210207</v>
      </c>
      <c r="N574" s="31" t="s">
        <v>1207</v>
      </c>
      <c r="O574" s="31" t="s">
        <v>1208</v>
      </c>
      <c r="P574" s="31" t="s">
        <v>1223</v>
      </c>
      <c r="Q574" s="31" t="s">
        <v>1224</v>
      </c>
      <c r="R574" s="2" t="s">
        <v>2464</v>
      </c>
      <c r="S574" s="31" t="s">
        <v>2465</v>
      </c>
      <c r="T574" s="2">
        <v>15</v>
      </c>
      <c r="U574" s="31" t="s">
        <v>1204</v>
      </c>
      <c r="V574" s="31" t="s">
        <v>1205</v>
      </c>
      <c r="W574" s="2">
        <v>100</v>
      </c>
      <c r="X574" s="31" t="s">
        <v>2281</v>
      </c>
      <c r="Y574" s="34" t="s">
        <v>14</v>
      </c>
      <c r="Z574" s="34" t="s">
        <v>252</v>
      </c>
      <c r="AA574" s="34" t="s">
        <v>274</v>
      </c>
      <c r="AB574" s="34" t="s">
        <v>89</v>
      </c>
      <c r="AC574" s="2">
        <v>168</v>
      </c>
      <c r="AD574" s="31" t="s">
        <v>1482</v>
      </c>
      <c r="AE574" s="31">
        <v>10</v>
      </c>
      <c r="AF574" s="2"/>
      <c r="AG574" s="26"/>
      <c r="AH574" s="54">
        <v>19630331</v>
      </c>
      <c r="AI574" s="54">
        <v>19630331</v>
      </c>
      <c r="AJ574" s="72" t="s">
        <v>1425</v>
      </c>
      <c r="AK574" s="20"/>
      <c r="AL574" s="160">
        <v>20</v>
      </c>
      <c r="AM574" s="90" t="s">
        <v>2282</v>
      </c>
      <c r="AN574" s="90">
        <v>1</v>
      </c>
      <c r="AO574" s="95">
        <v>325000</v>
      </c>
      <c r="AP574" s="37">
        <v>1</v>
      </c>
      <c r="AQ574" s="90" t="s">
        <v>1497</v>
      </c>
      <c r="AR574" s="126">
        <v>325000</v>
      </c>
      <c r="AS574" s="37"/>
      <c r="AT574" s="90">
        <v>325000</v>
      </c>
      <c r="AU574" s="90">
        <v>325000</v>
      </c>
      <c r="AV574" s="34" t="s">
        <v>265</v>
      </c>
      <c r="AW574" s="34" t="s">
        <v>20</v>
      </c>
      <c r="AX574" s="34" t="s">
        <v>1126</v>
      </c>
      <c r="AY574" s="34" t="s">
        <v>499</v>
      </c>
      <c r="AZ574" s="34" t="s">
        <v>530</v>
      </c>
      <c r="BA574" s="212"/>
      <c r="BB574" s="212"/>
      <c r="BC574" s="212"/>
      <c r="BD574" s="34"/>
      <c r="BE574" s="34"/>
      <c r="BF574" s="20"/>
      <c r="BG574" s="20"/>
      <c r="BH574" s="20"/>
      <c r="BI574" s="20"/>
      <c r="BJ574" s="20"/>
    </row>
    <row r="575" spans="2:62" ht="24" customHeight="1">
      <c r="B575" s="5"/>
      <c r="C575" s="6"/>
      <c r="D575" s="17"/>
      <c r="E575" s="2"/>
      <c r="F575" s="34" t="s">
        <v>1318</v>
      </c>
      <c r="G575" s="34" t="s">
        <v>277</v>
      </c>
      <c r="H575" s="2"/>
      <c r="I575" s="2"/>
      <c r="J575" s="2" t="s">
        <v>2467</v>
      </c>
      <c r="K575" s="2" t="s">
        <v>2468</v>
      </c>
      <c r="L575" s="2">
        <v>9</v>
      </c>
      <c r="M575" s="31">
        <v>3210207</v>
      </c>
      <c r="N575" s="31" t="s">
        <v>1207</v>
      </c>
      <c r="O575" s="31" t="s">
        <v>1208</v>
      </c>
      <c r="P575" s="31" t="s">
        <v>1223</v>
      </c>
      <c r="Q575" s="31" t="s">
        <v>1224</v>
      </c>
      <c r="R575" s="2" t="s">
        <v>2464</v>
      </c>
      <c r="S575" s="31" t="s">
        <v>2465</v>
      </c>
      <c r="T575" s="2">
        <v>15</v>
      </c>
      <c r="U575" s="31" t="s">
        <v>1204</v>
      </c>
      <c r="V575" s="31" t="s">
        <v>1205</v>
      </c>
      <c r="W575" s="2">
        <v>100</v>
      </c>
      <c r="X575" s="31" t="s">
        <v>2281</v>
      </c>
      <c r="Y575" s="34" t="s">
        <v>14</v>
      </c>
      <c r="Z575" s="34" t="s">
        <v>252</v>
      </c>
      <c r="AA575" s="34" t="s">
        <v>274</v>
      </c>
      <c r="AB575" s="34" t="s">
        <v>89</v>
      </c>
      <c r="AC575" s="2">
        <v>168</v>
      </c>
      <c r="AD575" s="31" t="s">
        <v>1482</v>
      </c>
      <c r="AE575" s="31">
        <v>10</v>
      </c>
      <c r="AF575" s="2"/>
      <c r="AG575" s="26"/>
      <c r="AH575" s="54">
        <v>19630331</v>
      </c>
      <c r="AI575" s="54">
        <v>19630331</v>
      </c>
      <c r="AJ575" s="72" t="s">
        <v>1425</v>
      </c>
      <c r="AK575" s="20"/>
      <c r="AL575" s="160">
        <v>21</v>
      </c>
      <c r="AM575" s="90" t="s">
        <v>2282</v>
      </c>
      <c r="AN575" s="90">
        <v>1</v>
      </c>
      <c r="AO575" s="95">
        <v>204000</v>
      </c>
      <c r="AP575" s="37">
        <v>1</v>
      </c>
      <c r="AQ575" s="90" t="s">
        <v>1497</v>
      </c>
      <c r="AR575" s="126">
        <v>204000</v>
      </c>
      <c r="AS575" s="37"/>
      <c r="AT575" s="90">
        <v>204000</v>
      </c>
      <c r="AU575" s="90">
        <v>204000</v>
      </c>
      <c r="AV575" s="34" t="s">
        <v>265</v>
      </c>
      <c r="AW575" s="34" t="s">
        <v>20</v>
      </c>
      <c r="AX575" s="34" t="s">
        <v>1126</v>
      </c>
      <c r="AY575" s="34" t="s">
        <v>499</v>
      </c>
      <c r="AZ575" s="34" t="s">
        <v>530</v>
      </c>
      <c r="BA575" s="212"/>
      <c r="BB575" s="212"/>
      <c r="BC575" s="212"/>
      <c r="BD575" s="34"/>
      <c r="BE575" s="34"/>
      <c r="BF575" s="20"/>
      <c r="BG575" s="20"/>
      <c r="BH575" s="20"/>
      <c r="BI575" s="20"/>
      <c r="BJ575" s="20"/>
    </row>
    <row r="576" spans="2:62" ht="24" customHeight="1">
      <c r="B576" s="5"/>
      <c r="C576" s="6"/>
      <c r="D576" s="17"/>
      <c r="E576" s="2"/>
      <c r="F576" s="34" t="s">
        <v>1318</v>
      </c>
      <c r="G576" s="34" t="s">
        <v>277</v>
      </c>
      <c r="H576" s="2"/>
      <c r="I576" s="2"/>
      <c r="J576" s="2" t="s">
        <v>2298</v>
      </c>
      <c r="K576" s="2" t="s">
        <v>2299</v>
      </c>
      <c r="L576" s="2">
        <v>9</v>
      </c>
      <c r="M576" s="31">
        <v>3210207</v>
      </c>
      <c r="N576" s="31" t="s">
        <v>1207</v>
      </c>
      <c r="O576" s="31" t="s">
        <v>1208</v>
      </c>
      <c r="P576" s="31" t="s">
        <v>1223</v>
      </c>
      <c r="Q576" s="31" t="s">
        <v>1224</v>
      </c>
      <c r="R576" s="2" t="s">
        <v>2464</v>
      </c>
      <c r="S576" s="31" t="s">
        <v>2465</v>
      </c>
      <c r="T576" s="2">
        <v>15</v>
      </c>
      <c r="U576" s="31" t="s">
        <v>1204</v>
      </c>
      <c r="V576" s="31" t="s">
        <v>1205</v>
      </c>
      <c r="W576" s="2">
        <v>100</v>
      </c>
      <c r="X576" s="31" t="s">
        <v>2281</v>
      </c>
      <c r="Y576" s="34" t="s">
        <v>14</v>
      </c>
      <c r="Z576" s="34" t="s">
        <v>252</v>
      </c>
      <c r="AA576" s="34" t="s">
        <v>274</v>
      </c>
      <c r="AB576" s="34" t="s">
        <v>89</v>
      </c>
      <c r="AC576" s="2">
        <v>168</v>
      </c>
      <c r="AD576" s="31" t="s">
        <v>1482</v>
      </c>
      <c r="AE576" s="31">
        <v>10</v>
      </c>
      <c r="AF576" s="2"/>
      <c r="AG576" s="26"/>
      <c r="AH576" s="54">
        <v>19630331</v>
      </c>
      <c r="AI576" s="54">
        <v>19630331</v>
      </c>
      <c r="AJ576" s="72" t="s">
        <v>1425</v>
      </c>
      <c r="AK576" s="20"/>
      <c r="AL576" s="160">
        <v>8</v>
      </c>
      <c r="AM576" s="90" t="s">
        <v>2282</v>
      </c>
      <c r="AN576" s="90">
        <v>1</v>
      </c>
      <c r="AO576" s="95">
        <v>818000</v>
      </c>
      <c r="AP576" s="37">
        <v>1</v>
      </c>
      <c r="AQ576" s="90" t="s">
        <v>1497</v>
      </c>
      <c r="AR576" s="126">
        <v>818000</v>
      </c>
      <c r="AS576" s="37"/>
      <c r="AT576" s="90">
        <v>818000</v>
      </c>
      <c r="AU576" s="90">
        <v>818000</v>
      </c>
      <c r="AV576" s="34" t="s">
        <v>265</v>
      </c>
      <c r="AW576" s="34" t="s">
        <v>20</v>
      </c>
      <c r="AX576" s="34" t="s">
        <v>1126</v>
      </c>
      <c r="AY576" s="34" t="s">
        <v>499</v>
      </c>
      <c r="AZ576" s="34" t="s">
        <v>530</v>
      </c>
      <c r="BA576" s="212"/>
      <c r="BB576" s="212"/>
      <c r="BC576" s="212"/>
      <c r="BD576" s="34"/>
      <c r="BE576" s="34"/>
      <c r="BF576" s="20"/>
      <c r="BG576" s="20"/>
      <c r="BH576" s="20"/>
      <c r="BI576" s="20"/>
      <c r="BJ576" s="20"/>
    </row>
    <row r="577" spans="2:62" ht="24" customHeight="1">
      <c r="B577" s="5"/>
      <c r="C577" s="6"/>
      <c r="D577" s="17"/>
      <c r="E577" s="2"/>
      <c r="F577" s="34" t="s">
        <v>1318</v>
      </c>
      <c r="G577" s="34" t="s">
        <v>277</v>
      </c>
      <c r="H577" s="2"/>
      <c r="I577" s="2"/>
      <c r="J577" s="2" t="s">
        <v>2291</v>
      </c>
      <c r="K577" s="2" t="s">
        <v>2292</v>
      </c>
      <c r="L577" s="2">
        <v>9</v>
      </c>
      <c r="M577" s="31">
        <v>3210207</v>
      </c>
      <c r="N577" s="31" t="s">
        <v>1207</v>
      </c>
      <c r="O577" s="31" t="s">
        <v>1208</v>
      </c>
      <c r="P577" s="31" t="s">
        <v>1223</v>
      </c>
      <c r="Q577" s="31" t="s">
        <v>1224</v>
      </c>
      <c r="R577" s="2" t="s">
        <v>2464</v>
      </c>
      <c r="S577" s="31" t="s">
        <v>2465</v>
      </c>
      <c r="T577" s="2">
        <v>15</v>
      </c>
      <c r="U577" s="31" t="s">
        <v>1204</v>
      </c>
      <c r="V577" s="31" t="s">
        <v>1205</v>
      </c>
      <c r="W577" s="2">
        <v>100</v>
      </c>
      <c r="X577" s="31" t="s">
        <v>2281</v>
      </c>
      <c r="Y577" s="34" t="s">
        <v>14</v>
      </c>
      <c r="Z577" s="34" t="s">
        <v>252</v>
      </c>
      <c r="AA577" s="34" t="s">
        <v>274</v>
      </c>
      <c r="AB577" s="34" t="s">
        <v>89</v>
      </c>
      <c r="AC577" s="2">
        <v>168</v>
      </c>
      <c r="AD577" s="31" t="s">
        <v>1482</v>
      </c>
      <c r="AE577" s="31">
        <v>10</v>
      </c>
      <c r="AF577" s="2"/>
      <c r="AG577" s="26"/>
      <c r="AH577" s="54">
        <v>20000731</v>
      </c>
      <c r="AI577" s="54">
        <v>20000731</v>
      </c>
      <c r="AJ577" s="72" t="s">
        <v>1413</v>
      </c>
      <c r="AK577" s="20">
        <v>355950</v>
      </c>
      <c r="AL577" s="160"/>
      <c r="AM577" s="90" t="s">
        <v>1414</v>
      </c>
      <c r="AN577" s="90" t="s">
        <v>1414</v>
      </c>
      <c r="AO577" s="95" t="s">
        <v>1414</v>
      </c>
      <c r="AP577" s="37">
        <v>1</v>
      </c>
      <c r="AQ577" s="90" t="s">
        <v>1414</v>
      </c>
      <c r="AR577" s="126" t="s">
        <v>1414</v>
      </c>
      <c r="AS577" s="37"/>
      <c r="AT577" s="90">
        <v>0</v>
      </c>
      <c r="AU577" s="90">
        <v>355950</v>
      </c>
      <c r="AV577" s="34" t="s">
        <v>265</v>
      </c>
      <c r="AW577" s="34" t="s">
        <v>20</v>
      </c>
      <c r="AX577" s="34" t="s">
        <v>1126</v>
      </c>
      <c r="AY577" s="34" t="s">
        <v>499</v>
      </c>
      <c r="AZ577" s="34" t="s">
        <v>530</v>
      </c>
      <c r="BA577" s="212"/>
      <c r="BB577" s="212"/>
      <c r="BC577" s="212"/>
      <c r="BD577" s="34"/>
      <c r="BE577" s="34"/>
      <c r="BF577" s="20"/>
      <c r="BG577" s="20"/>
      <c r="BH577" s="20"/>
      <c r="BI577" s="20"/>
      <c r="BJ577" s="20"/>
    </row>
    <row r="578" spans="2:62" ht="24" customHeight="1">
      <c r="B578" s="5"/>
      <c r="C578" s="6"/>
      <c r="D578" s="17"/>
      <c r="E578" s="2"/>
      <c r="F578" s="34" t="s">
        <v>1318</v>
      </c>
      <c r="G578" s="34" t="s">
        <v>277</v>
      </c>
      <c r="H578" s="2"/>
      <c r="I578" s="2"/>
      <c r="J578" s="2" t="s">
        <v>2469</v>
      </c>
      <c r="K578" s="2" t="s">
        <v>2470</v>
      </c>
      <c r="L578" s="2">
        <v>9</v>
      </c>
      <c r="M578" s="31">
        <v>3210207</v>
      </c>
      <c r="N578" s="31" t="s">
        <v>1207</v>
      </c>
      <c r="O578" s="31" t="s">
        <v>1208</v>
      </c>
      <c r="P578" s="31" t="s">
        <v>1223</v>
      </c>
      <c r="Q578" s="31" t="s">
        <v>1224</v>
      </c>
      <c r="R578" s="2" t="s">
        <v>2464</v>
      </c>
      <c r="S578" s="31" t="s">
        <v>2465</v>
      </c>
      <c r="T578" s="2">
        <v>15</v>
      </c>
      <c r="U578" s="31" t="s">
        <v>1204</v>
      </c>
      <c r="V578" s="31" t="s">
        <v>1205</v>
      </c>
      <c r="W578" s="2">
        <v>100</v>
      </c>
      <c r="X578" s="31" t="s">
        <v>2281</v>
      </c>
      <c r="Y578" s="34" t="s">
        <v>14</v>
      </c>
      <c r="Z578" s="34" t="s">
        <v>252</v>
      </c>
      <c r="AA578" s="34" t="s">
        <v>274</v>
      </c>
      <c r="AB578" s="34" t="s">
        <v>89</v>
      </c>
      <c r="AC578" s="2">
        <v>168</v>
      </c>
      <c r="AD578" s="31" t="s">
        <v>1482</v>
      </c>
      <c r="AE578" s="31">
        <v>10</v>
      </c>
      <c r="AF578" s="2"/>
      <c r="AG578" s="26"/>
      <c r="AH578" s="54">
        <v>19630331</v>
      </c>
      <c r="AI578" s="54">
        <v>19630331</v>
      </c>
      <c r="AJ578" s="72" t="s">
        <v>1425</v>
      </c>
      <c r="AK578" s="20"/>
      <c r="AL578" s="160">
        <v>22</v>
      </c>
      <c r="AM578" s="90" t="s">
        <v>2282</v>
      </c>
      <c r="AN578" s="90">
        <v>1</v>
      </c>
      <c r="AO578" s="95">
        <v>349000</v>
      </c>
      <c r="AP578" s="37">
        <v>1</v>
      </c>
      <c r="AQ578" s="90" t="s">
        <v>1497</v>
      </c>
      <c r="AR578" s="126">
        <v>349000</v>
      </c>
      <c r="AS578" s="37"/>
      <c r="AT578" s="90">
        <v>349000</v>
      </c>
      <c r="AU578" s="90">
        <v>349000</v>
      </c>
      <c r="AV578" s="34" t="s">
        <v>265</v>
      </c>
      <c r="AW578" s="34" t="s">
        <v>20</v>
      </c>
      <c r="AX578" s="34" t="s">
        <v>1126</v>
      </c>
      <c r="AY578" s="34" t="s">
        <v>499</v>
      </c>
      <c r="AZ578" s="34" t="s">
        <v>530</v>
      </c>
      <c r="BA578" s="212"/>
      <c r="BB578" s="212"/>
      <c r="BC578" s="212"/>
      <c r="BD578" s="34"/>
      <c r="BE578" s="34"/>
      <c r="BF578" s="20"/>
      <c r="BG578" s="20"/>
      <c r="BH578" s="20"/>
      <c r="BI578" s="20"/>
      <c r="BJ578" s="20"/>
    </row>
    <row r="579" spans="2:62" ht="24" customHeight="1">
      <c r="B579" s="5"/>
      <c r="C579" s="6"/>
      <c r="D579" s="17"/>
      <c r="E579" s="2"/>
      <c r="F579" s="34" t="s">
        <v>1318</v>
      </c>
      <c r="G579" s="34" t="s">
        <v>277</v>
      </c>
      <c r="H579" s="2"/>
      <c r="I579" s="2"/>
      <c r="J579" s="2" t="s">
        <v>2471</v>
      </c>
      <c r="K579" s="2" t="s">
        <v>2472</v>
      </c>
      <c r="L579" s="2">
        <v>9</v>
      </c>
      <c r="M579" s="31">
        <v>3210207</v>
      </c>
      <c r="N579" s="31" t="s">
        <v>1207</v>
      </c>
      <c r="O579" s="31" t="s">
        <v>1208</v>
      </c>
      <c r="P579" s="31" t="s">
        <v>1223</v>
      </c>
      <c r="Q579" s="31" t="s">
        <v>1224</v>
      </c>
      <c r="R579" s="2" t="s">
        <v>2464</v>
      </c>
      <c r="S579" s="31" t="s">
        <v>2465</v>
      </c>
      <c r="T579" s="2">
        <v>15</v>
      </c>
      <c r="U579" s="31" t="s">
        <v>1204</v>
      </c>
      <c r="V579" s="31" t="s">
        <v>1205</v>
      </c>
      <c r="W579" s="2">
        <v>100</v>
      </c>
      <c r="X579" s="31" t="s">
        <v>2281</v>
      </c>
      <c r="Y579" s="34" t="s">
        <v>14</v>
      </c>
      <c r="Z579" s="34" t="s">
        <v>252</v>
      </c>
      <c r="AA579" s="34" t="s">
        <v>274</v>
      </c>
      <c r="AB579" s="34" t="s">
        <v>89</v>
      </c>
      <c r="AC579" s="2">
        <v>168</v>
      </c>
      <c r="AD579" s="31" t="s">
        <v>1482</v>
      </c>
      <c r="AE579" s="31">
        <v>10</v>
      </c>
      <c r="AF579" s="2"/>
      <c r="AG579" s="26"/>
      <c r="AH579" s="54">
        <v>19630331</v>
      </c>
      <c r="AI579" s="54">
        <v>19630331</v>
      </c>
      <c r="AJ579" s="72" t="s">
        <v>1425</v>
      </c>
      <c r="AK579" s="20"/>
      <c r="AL579" s="160">
        <v>28</v>
      </c>
      <c r="AM579" s="90" t="s">
        <v>2282</v>
      </c>
      <c r="AN579" s="90">
        <v>1</v>
      </c>
      <c r="AO579" s="95">
        <v>850000</v>
      </c>
      <c r="AP579" s="37">
        <v>1</v>
      </c>
      <c r="AQ579" s="90" t="s">
        <v>1497</v>
      </c>
      <c r="AR579" s="126">
        <v>850000</v>
      </c>
      <c r="AS579" s="37"/>
      <c r="AT579" s="90">
        <v>850000</v>
      </c>
      <c r="AU579" s="90">
        <v>850000</v>
      </c>
      <c r="AV579" s="34" t="s">
        <v>265</v>
      </c>
      <c r="AW579" s="34" t="s">
        <v>20</v>
      </c>
      <c r="AX579" s="34" t="s">
        <v>1126</v>
      </c>
      <c r="AY579" s="34" t="s">
        <v>499</v>
      </c>
      <c r="AZ579" s="34" t="s">
        <v>530</v>
      </c>
      <c r="BA579" s="212"/>
      <c r="BB579" s="212"/>
      <c r="BC579" s="212"/>
      <c r="BD579" s="34"/>
      <c r="BE579" s="34"/>
      <c r="BF579" s="20"/>
      <c r="BG579" s="20"/>
      <c r="BH579" s="20"/>
      <c r="BI579" s="20"/>
      <c r="BJ579" s="20"/>
    </row>
    <row r="580" spans="2:62" ht="24" customHeight="1">
      <c r="B580" s="5"/>
      <c r="C580" s="6"/>
      <c r="D580" s="17"/>
      <c r="E580" s="2"/>
      <c r="F580" s="34" t="s">
        <v>1318</v>
      </c>
      <c r="G580" s="34" t="s">
        <v>277</v>
      </c>
      <c r="H580" s="2"/>
      <c r="I580" s="2"/>
      <c r="J580" s="2" t="s">
        <v>2372</v>
      </c>
      <c r="K580" s="2" t="s">
        <v>2373</v>
      </c>
      <c r="L580" s="2">
        <v>9</v>
      </c>
      <c r="M580" s="31">
        <v>3210207</v>
      </c>
      <c r="N580" s="31" t="s">
        <v>1207</v>
      </c>
      <c r="O580" s="31" t="s">
        <v>1208</v>
      </c>
      <c r="P580" s="31" t="s">
        <v>1223</v>
      </c>
      <c r="Q580" s="31" t="s">
        <v>1224</v>
      </c>
      <c r="R580" s="2" t="s">
        <v>2464</v>
      </c>
      <c r="S580" s="31" t="s">
        <v>2465</v>
      </c>
      <c r="T580" s="2">
        <v>15</v>
      </c>
      <c r="U580" s="31" t="s">
        <v>1204</v>
      </c>
      <c r="V580" s="31" t="s">
        <v>1205</v>
      </c>
      <c r="W580" s="2">
        <v>100</v>
      </c>
      <c r="X580" s="31" t="s">
        <v>2281</v>
      </c>
      <c r="Y580" s="34" t="s">
        <v>14</v>
      </c>
      <c r="Z580" s="34" t="s">
        <v>252</v>
      </c>
      <c r="AA580" s="34" t="s">
        <v>274</v>
      </c>
      <c r="AB580" s="34" t="s">
        <v>89</v>
      </c>
      <c r="AC580" s="2">
        <v>168</v>
      </c>
      <c r="AD580" s="31" t="s">
        <v>1482</v>
      </c>
      <c r="AE580" s="31">
        <v>10</v>
      </c>
      <c r="AF580" s="2"/>
      <c r="AG580" s="26"/>
      <c r="AH580" s="54">
        <v>19630331</v>
      </c>
      <c r="AI580" s="54">
        <v>19630331</v>
      </c>
      <c r="AJ580" s="72" t="s">
        <v>1425</v>
      </c>
      <c r="AK580" s="20"/>
      <c r="AL580" s="160">
        <v>5</v>
      </c>
      <c r="AM580" s="90" t="s">
        <v>2282</v>
      </c>
      <c r="AN580" s="90">
        <v>1</v>
      </c>
      <c r="AO580" s="95">
        <v>711000</v>
      </c>
      <c r="AP580" s="37">
        <v>1</v>
      </c>
      <c r="AQ580" s="90" t="s">
        <v>1529</v>
      </c>
      <c r="AR580" s="126">
        <v>711000</v>
      </c>
      <c r="AS580" s="37"/>
      <c r="AT580" s="90">
        <v>711000</v>
      </c>
      <c r="AU580" s="90">
        <v>711000</v>
      </c>
      <c r="AV580" s="34" t="s">
        <v>265</v>
      </c>
      <c r="AW580" s="34" t="s">
        <v>20</v>
      </c>
      <c r="AX580" s="34" t="s">
        <v>1126</v>
      </c>
      <c r="AY580" s="34" t="s">
        <v>499</v>
      </c>
      <c r="AZ580" s="34" t="s">
        <v>530</v>
      </c>
      <c r="BA580" s="212"/>
      <c r="BB580" s="212"/>
      <c r="BC580" s="212"/>
      <c r="BD580" s="34"/>
      <c r="BE580" s="34"/>
      <c r="BF580" s="20"/>
      <c r="BG580" s="20"/>
      <c r="BH580" s="20"/>
      <c r="BI580" s="20"/>
      <c r="BJ580" s="20"/>
    </row>
    <row r="581" spans="2:62" ht="24" customHeight="1">
      <c r="B581" s="5"/>
      <c r="C581" s="6"/>
      <c r="D581" s="17"/>
      <c r="E581" s="2"/>
      <c r="F581" s="34" t="s">
        <v>1318</v>
      </c>
      <c r="G581" s="34" t="s">
        <v>277</v>
      </c>
      <c r="H581" s="2"/>
      <c r="I581" s="2"/>
      <c r="J581" s="2" t="s">
        <v>2473</v>
      </c>
      <c r="K581" s="2" t="s">
        <v>2474</v>
      </c>
      <c r="L581" s="2">
        <v>9</v>
      </c>
      <c r="M581" s="31">
        <v>3210207</v>
      </c>
      <c r="N581" s="31" t="s">
        <v>1207</v>
      </c>
      <c r="O581" s="31" t="s">
        <v>1208</v>
      </c>
      <c r="P581" s="31" t="s">
        <v>1223</v>
      </c>
      <c r="Q581" s="31" t="s">
        <v>1224</v>
      </c>
      <c r="R581" s="2" t="s">
        <v>2464</v>
      </c>
      <c r="S581" s="31" t="s">
        <v>2465</v>
      </c>
      <c r="T581" s="2">
        <v>15</v>
      </c>
      <c r="U581" s="31" t="s">
        <v>1204</v>
      </c>
      <c r="V581" s="31" t="s">
        <v>1205</v>
      </c>
      <c r="W581" s="2">
        <v>100</v>
      </c>
      <c r="X581" s="31" t="s">
        <v>2281</v>
      </c>
      <c r="Y581" s="34" t="s">
        <v>14</v>
      </c>
      <c r="Z581" s="34" t="s">
        <v>252</v>
      </c>
      <c r="AA581" s="34" t="s">
        <v>274</v>
      </c>
      <c r="AB581" s="34" t="s">
        <v>89</v>
      </c>
      <c r="AC581" s="2">
        <v>168</v>
      </c>
      <c r="AD581" s="31" t="s">
        <v>1482</v>
      </c>
      <c r="AE581" s="31">
        <v>10</v>
      </c>
      <c r="AF581" s="2"/>
      <c r="AG581" s="26"/>
      <c r="AH581" s="54">
        <v>19980530</v>
      </c>
      <c r="AI581" s="54">
        <v>19980530</v>
      </c>
      <c r="AJ581" s="72" t="s">
        <v>1413</v>
      </c>
      <c r="AK581" s="20">
        <v>390000</v>
      </c>
      <c r="AL581" s="160"/>
      <c r="AM581" s="90" t="s">
        <v>1414</v>
      </c>
      <c r="AN581" s="90" t="s">
        <v>1414</v>
      </c>
      <c r="AO581" s="95" t="s">
        <v>1414</v>
      </c>
      <c r="AP581" s="37">
        <v>1</v>
      </c>
      <c r="AQ581" s="90" t="s">
        <v>1414</v>
      </c>
      <c r="AR581" s="126" t="s">
        <v>1414</v>
      </c>
      <c r="AS581" s="37"/>
      <c r="AT581" s="90">
        <v>0</v>
      </c>
      <c r="AU581" s="90">
        <v>390000</v>
      </c>
      <c r="AV581" s="34" t="s">
        <v>265</v>
      </c>
      <c r="AW581" s="34" t="s">
        <v>20</v>
      </c>
      <c r="AX581" s="34" t="s">
        <v>1126</v>
      </c>
      <c r="AY581" s="34" t="s">
        <v>499</v>
      </c>
      <c r="AZ581" s="34" t="s">
        <v>530</v>
      </c>
      <c r="BA581" s="212"/>
      <c r="BB581" s="212"/>
      <c r="BC581" s="212"/>
      <c r="BD581" s="34"/>
      <c r="BE581" s="34"/>
      <c r="BF581" s="20"/>
      <c r="BG581" s="20"/>
      <c r="BH581" s="20"/>
      <c r="BI581" s="20"/>
      <c r="BJ581" s="20"/>
    </row>
    <row r="582" spans="2:62" ht="24" customHeight="1">
      <c r="B582" s="5"/>
      <c r="C582" s="6"/>
      <c r="D582" s="17"/>
      <c r="E582" s="2"/>
      <c r="F582" s="34" t="s">
        <v>1318</v>
      </c>
      <c r="G582" s="34" t="s">
        <v>277</v>
      </c>
      <c r="H582" s="2"/>
      <c r="I582" s="2"/>
      <c r="J582" s="2" t="s">
        <v>2366</v>
      </c>
      <c r="K582" s="2" t="s">
        <v>2367</v>
      </c>
      <c r="L582" s="2">
        <v>9</v>
      </c>
      <c r="M582" s="31">
        <v>3210207</v>
      </c>
      <c r="N582" s="31" t="s">
        <v>1207</v>
      </c>
      <c r="O582" s="31" t="s">
        <v>1208</v>
      </c>
      <c r="P582" s="31" t="s">
        <v>1223</v>
      </c>
      <c r="Q582" s="31" t="s">
        <v>1224</v>
      </c>
      <c r="R582" s="2" t="s">
        <v>2464</v>
      </c>
      <c r="S582" s="31" t="s">
        <v>2465</v>
      </c>
      <c r="T582" s="2">
        <v>15</v>
      </c>
      <c r="U582" s="31" t="s">
        <v>1204</v>
      </c>
      <c r="V582" s="31" t="s">
        <v>1205</v>
      </c>
      <c r="W582" s="2">
        <v>100</v>
      </c>
      <c r="X582" s="31" t="s">
        <v>2281</v>
      </c>
      <c r="Y582" s="34" t="s">
        <v>14</v>
      </c>
      <c r="Z582" s="34" t="s">
        <v>252</v>
      </c>
      <c r="AA582" s="34" t="s">
        <v>274</v>
      </c>
      <c r="AB582" s="34" t="s">
        <v>89</v>
      </c>
      <c r="AC582" s="2">
        <v>168</v>
      </c>
      <c r="AD582" s="31" t="s">
        <v>1482</v>
      </c>
      <c r="AE582" s="31">
        <v>10</v>
      </c>
      <c r="AF582" s="2"/>
      <c r="AG582" s="26"/>
      <c r="AH582" s="54">
        <v>19630331</v>
      </c>
      <c r="AI582" s="54">
        <v>19630331</v>
      </c>
      <c r="AJ582" s="72" t="s">
        <v>1425</v>
      </c>
      <c r="AK582" s="20"/>
      <c r="AL582" s="160">
        <v>15</v>
      </c>
      <c r="AM582" s="90" t="s">
        <v>2282</v>
      </c>
      <c r="AN582" s="90">
        <v>1</v>
      </c>
      <c r="AO582" s="95">
        <v>410000</v>
      </c>
      <c r="AP582" s="37">
        <v>1</v>
      </c>
      <c r="AQ582" s="90" t="s">
        <v>1497</v>
      </c>
      <c r="AR582" s="126">
        <v>410000</v>
      </c>
      <c r="AS582" s="37"/>
      <c r="AT582" s="90">
        <v>410000</v>
      </c>
      <c r="AU582" s="90">
        <v>410000</v>
      </c>
      <c r="AV582" s="34" t="s">
        <v>265</v>
      </c>
      <c r="AW582" s="34" t="s">
        <v>20</v>
      </c>
      <c r="AX582" s="34" t="s">
        <v>1126</v>
      </c>
      <c r="AY582" s="34" t="s">
        <v>499</v>
      </c>
      <c r="AZ582" s="34" t="s">
        <v>530</v>
      </c>
      <c r="BA582" s="212"/>
      <c r="BB582" s="212"/>
      <c r="BC582" s="212"/>
      <c r="BD582" s="34"/>
      <c r="BE582" s="34"/>
      <c r="BF582" s="20"/>
      <c r="BG582" s="20"/>
      <c r="BH582" s="20"/>
      <c r="BI582" s="20"/>
      <c r="BJ582" s="20"/>
    </row>
    <row r="583" spans="2:62" ht="24" customHeight="1">
      <c r="B583" s="5"/>
      <c r="C583" s="6"/>
      <c r="D583" s="17"/>
      <c r="E583" s="2"/>
      <c r="F583" s="34" t="s">
        <v>1318</v>
      </c>
      <c r="G583" s="34" t="s">
        <v>277</v>
      </c>
      <c r="H583" s="2"/>
      <c r="I583" s="2"/>
      <c r="J583" s="2" t="s">
        <v>2295</v>
      </c>
      <c r="K583" s="2" t="s">
        <v>2296</v>
      </c>
      <c r="L583" s="2">
        <v>9</v>
      </c>
      <c r="M583" s="31">
        <v>3210207</v>
      </c>
      <c r="N583" s="31" t="s">
        <v>1207</v>
      </c>
      <c r="O583" s="31" t="s">
        <v>1208</v>
      </c>
      <c r="P583" s="31" t="s">
        <v>1223</v>
      </c>
      <c r="Q583" s="31" t="s">
        <v>1224</v>
      </c>
      <c r="R583" s="2" t="s">
        <v>2464</v>
      </c>
      <c r="S583" s="31" t="s">
        <v>2465</v>
      </c>
      <c r="T583" s="2">
        <v>15</v>
      </c>
      <c r="U583" s="31" t="s">
        <v>1204</v>
      </c>
      <c r="V583" s="31" t="s">
        <v>1205</v>
      </c>
      <c r="W583" s="2">
        <v>100</v>
      </c>
      <c r="X583" s="31" t="s">
        <v>2281</v>
      </c>
      <c r="Y583" s="34" t="s">
        <v>14</v>
      </c>
      <c r="Z583" s="34" t="s">
        <v>252</v>
      </c>
      <c r="AA583" s="34" t="s">
        <v>274</v>
      </c>
      <c r="AB583" s="34" t="s">
        <v>89</v>
      </c>
      <c r="AC583" s="2">
        <v>169</v>
      </c>
      <c r="AD583" s="31" t="s">
        <v>1476</v>
      </c>
      <c r="AE583" s="31">
        <v>15</v>
      </c>
      <c r="AF583" s="2"/>
      <c r="AG583" s="26"/>
      <c r="AH583" s="54">
        <v>19630331</v>
      </c>
      <c r="AI583" s="54">
        <v>19630331</v>
      </c>
      <c r="AJ583" s="72" t="s">
        <v>1425</v>
      </c>
      <c r="AK583" s="20"/>
      <c r="AL583" s="160">
        <v>7</v>
      </c>
      <c r="AM583" s="90" t="s">
        <v>2297</v>
      </c>
      <c r="AN583" s="90">
        <v>1</v>
      </c>
      <c r="AO583" s="95">
        <v>1200000</v>
      </c>
      <c r="AP583" s="37">
        <v>1</v>
      </c>
      <c r="AQ583" s="90" t="s">
        <v>1529</v>
      </c>
      <c r="AR583" s="126">
        <v>1200000</v>
      </c>
      <c r="AS583" s="37"/>
      <c r="AT583" s="90">
        <v>1200000</v>
      </c>
      <c r="AU583" s="90">
        <v>1200000</v>
      </c>
      <c r="AV583" s="34" t="s">
        <v>265</v>
      </c>
      <c r="AW583" s="34" t="s">
        <v>20</v>
      </c>
      <c r="AX583" s="34" t="s">
        <v>1126</v>
      </c>
      <c r="AY583" s="34" t="s">
        <v>499</v>
      </c>
      <c r="AZ583" s="34" t="s">
        <v>530</v>
      </c>
      <c r="BA583" s="212"/>
      <c r="BB583" s="212"/>
      <c r="BC583" s="212"/>
      <c r="BD583" s="34"/>
      <c r="BE583" s="34"/>
      <c r="BF583" s="20"/>
      <c r="BG583" s="20"/>
      <c r="BH583" s="20"/>
      <c r="BI583" s="20"/>
      <c r="BJ583" s="20"/>
    </row>
    <row r="584" spans="2:62" ht="24" customHeight="1">
      <c r="B584" s="5"/>
      <c r="C584" s="6"/>
      <c r="D584" s="17"/>
      <c r="E584" s="2"/>
      <c r="F584" s="34" t="s">
        <v>1318</v>
      </c>
      <c r="G584" s="34" t="s">
        <v>277</v>
      </c>
      <c r="H584" s="2"/>
      <c r="I584" s="2"/>
      <c r="J584" s="2" t="s">
        <v>2475</v>
      </c>
      <c r="K584" s="2" t="s">
        <v>2476</v>
      </c>
      <c r="L584" s="2">
        <v>9</v>
      </c>
      <c r="M584" s="31">
        <v>3210207</v>
      </c>
      <c r="N584" s="31" t="s">
        <v>1207</v>
      </c>
      <c r="O584" s="31" t="s">
        <v>1208</v>
      </c>
      <c r="P584" s="31" t="s">
        <v>1223</v>
      </c>
      <c r="Q584" s="31" t="s">
        <v>1224</v>
      </c>
      <c r="R584" s="2" t="s">
        <v>2464</v>
      </c>
      <c r="S584" s="31" t="s">
        <v>2465</v>
      </c>
      <c r="T584" s="2">
        <v>15</v>
      </c>
      <c r="U584" s="31" t="s">
        <v>1204</v>
      </c>
      <c r="V584" s="31" t="s">
        <v>1205</v>
      </c>
      <c r="W584" s="2">
        <v>100</v>
      </c>
      <c r="X584" s="31" t="s">
        <v>2281</v>
      </c>
      <c r="Y584" s="34" t="s">
        <v>14</v>
      </c>
      <c r="Z584" s="34" t="s">
        <v>252</v>
      </c>
      <c r="AA584" s="34" t="s">
        <v>274</v>
      </c>
      <c r="AB584" s="34" t="s">
        <v>89</v>
      </c>
      <c r="AC584" s="2">
        <v>168</v>
      </c>
      <c r="AD584" s="31" t="s">
        <v>1482</v>
      </c>
      <c r="AE584" s="31">
        <v>10</v>
      </c>
      <c r="AF584" s="2"/>
      <c r="AG584" s="26"/>
      <c r="AH584" s="54">
        <v>19630331</v>
      </c>
      <c r="AI584" s="54">
        <v>19630331</v>
      </c>
      <c r="AJ584" s="72" t="s">
        <v>1425</v>
      </c>
      <c r="AK584" s="20"/>
      <c r="AL584" s="160">
        <v>29</v>
      </c>
      <c r="AM584" s="90" t="s">
        <v>2477</v>
      </c>
      <c r="AN584" s="90">
        <v>1</v>
      </c>
      <c r="AO584" s="95">
        <v>348000</v>
      </c>
      <c r="AP584" s="37">
        <v>1</v>
      </c>
      <c r="AQ584" s="90" t="s">
        <v>1497</v>
      </c>
      <c r="AR584" s="126">
        <v>348000</v>
      </c>
      <c r="AS584" s="37"/>
      <c r="AT584" s="90">
        <v>348000</v>
      </c>
      <c r="AU584" s="90">
        <v>348000</v>
      </c>
      <c r="AV584" s="34" t="s">
        <v>265</v>
      </c>
      <c r="AW584" s="34" t="s">
        <v>20</v>
      </c>
      <c r="AX584" s="34" t="s">
        <v>1126</v>
      </c>
      <c r="AY584" s="34" t="s">
        <v>499</v>
      </c>
      <c r="AZ584" s="34" t="s">
        <v>530</v>
      </c>
      <c r="BA584" s="212"/>
      <c r="BB584" s="212"/>
      <c r="BC584" s="212"/>
      <c r="BD584" s="34"/>
      <c r="BE584" s="34"/>
      <c r="BF584" s="20"/>
      <c r="BG584" s="20"/>
      <c r="BH584" s="20"/>
      <c r="BI584" s="20"/>
      <c r="BJ584" s="20"/>
    </row>
    <row r="585" spans="2:62" ht="24" customHeight="1">
      <c r="B585" s="5"/>
      <c r="C585" s="6"/>
      <c r="D585" s="17"/>
      <c r="E585" s="2"/>
      <c r="F585" s="34" t="s">
        <v>1318</v>
      </c>
      <c r="G585" s="34" t="s">
        <v>277</v>
      </c>
      <c r="H585" s="2"/>
      <c r="I585" s="2"/>
      <c r="J585" s="2" t="s">
        <v>2732</v>
      </c>
      <c r="K585" s="2" t="s">
        <v>2304</v>
      </c>
      <c r="L585" s="2">
        <v>9</v>
      </c>
      <c r="M585" s="31">
        <v>3210207</v>
      </c>
      <c r="N585" s="31" t="s">
        <v>1207</v>
      </c>
      <c r="O585" s="31" t="s">
        <v>1208</v>
      </c>
      <c r="P585" s="31" t="s">
        <v>1223</v>
      </c>
      <c r="Q585" s="31" t="s">
        <v>1224</v>
      </c>
      <c r="R585" s="2" t="s">
        <v>2464</v>
      </c>
      <c r="S585" s="31" t="s">
        <v>2465</v>
      </c>
      <c r="T585" s="2">
        <v>15</v>
      </c>
      <c r="U585" s="31" t="s">
        <v>1204</v>
      </c>
      <c r="V585" s="31" t="s">
        <v>1205</v>
      </c>
      <c r="W585" s="2">
        <v>100</v>
      </c>
      <c r="X585" s="31" t="s">
        <v>2281</v>
      </c>
      <c r="Y585" s="34" t="s">
        <v>14</v>
      </c>
      <c r="Z585" s="34" t="s">
        <v>252</v>
      </c>
      <c r="AA585" s="34" t="s">
        <v>274</v>
      </c>
      <c r="AB585" s="34" t="s">
        <v>89</v>
      </c>
      <c r="AC585" s="2">
        <v>168</v>
      </c>
      <c r="AD585" s="31" t="s">
        <v>1482</v>
      </c>
      <c r="AE585" s="31">
        <v>10</v>
      </c>
      <c r="AF585" s="2"/>
      <c r="AG585" s="26"/>
      <c r="AH585" s="54">
        <v>19630331</v>
      </c>
      <c r="AI585" s="54">
        <v>19630331</v>
      </c>
      <c r="AJ585" s="72" t="s">
        <v>1425</v>
      </c>
      <c r="AK585" s="20" t="s">
        <v>1414</v>
      </c>
      <c r="AL585" s="160"/>
      <c r="AM585" s="90" t="s">
        <v>1414</v>
      </c>
      <c r="AN585" s="90" t="s">
        <v>1414</v>
      </c>
      <c r="AO585" s="95" t="s">
        <v>1414</v>
      </c>
      <c r="AP585" s="37">
        <v>1</v>
      </c>
      <c r="AQ585" s="90" t="s">
        <v>1414</v>
      </c>
      <c r="AR585" s="126" t="s">
        <v>1414</v>
      </c>
      <c r="AS585" s="37"/>
      <c r="AT585" s="90">
        <v>0</v>
      </c>
      <c r="AU585" s="90">
        <v>0</v>
      </c>
      <c r="AV585" s="34" t="s">
        <v>265</v>
      </c>
      <c r="AW585" s="34" t="s">
        <v>20</v>
      </c>
      <c r="AX585" s="34" t="s">
        <v>1126</v>
      </c>
      <c r="AY585" s="34" t="s">
        <v>499</v>
      </c>
      <c r="AZ585" s="34" t="s">
        <v>530</v>
      </c>
      <c r="BA585" s="212"/>
      <c r="BB585" s="212"/>
      <c r="BC585" s="212"/>
      <c r="BD585" s="34"/>
      <c r="BE585" s="34"/>
      <c r="BF585" s="20"/>
      <c r="BG585" s="20"/>
      <c r="BH585" s="20"/>
      <c r="BI585" s="20"/>
      <c r="BJ585" s="20"/>
    </row>
    <row r="586" spans="2:62" ht="24" customHeight="1">
      <c r="B586" s="5"/>
      <c r="C586" s="6"/>
      <c r="D586" s="17"/>
      <c r="E586" s="2"/>
      <c r="F586" s="34" t="s">
        <v>1318</v>
      </c>
      <c r="G586" s="34" t="s">
        <v>277</v>
      </c>
      <c r="H586" s="2"/>
      <c r="I586" s="2"/>
      <c r="J586" s="2" t="s">
        <v>2308</v>
      </c>
      <c r="K586" s="2" t="s">
        <v>2309</v>
      </c>
      <c r="L586" s="2">
        <v>9</v>
      </c>
      <c r="M586" s="31">
        <v>3210207</v>
      </c>
      <c r="N586" s="31" t="s">
        <v>1207</v>
      </c>
      <c r="O586" s="31" t="s">
        <v>1208</v>
      </c>
      <c r="P586" s="31" t="s">
        <v>1223</v>
      </c>
      <c r="Q586" s="31" t="s">
        <v>1224</v>
      </c>
      <c r="R586" s="2" t="s">
        <v>2464</v>
      </c>
      <c r="S586" s="31" t="s">
        <v>2465</v>
      </c>
      <c r="T586" s="2">
        <v>15</v>
      </c>
      <c r="U586" s="31" t="s">
        <v>1204</v>
      </c>
      <c r="V586" s="31" t="s">
        <v>1205</v>
      </c>
      <c r="W586" s="2">
        <v>100</v>
      </c>
      <c r="X586" s="31" t="s">
        <v>2281</v>
      </c>
      <c r="Y586" s="34" t="s">
        <v>14</v>
      </c>
      <c r="Z586" s="34" t="s">
        <v>252</v>
      </c>
      <c r="AA586" s="34" t="s">
        <v>274</v>
      </c>
      <c r="AB586" s="34" t="s">
        <v>89</v>
      </c>
      <c r="AC586" s="2">
        <v>184</v>
      </c>
      <c r="AD586" s="31" t="s">
        <v>2310</v>
      </c>
      <c r="AE586" s="31">
        <v>30</v>
      </c>
      <c r="AF586" s="2"/>
      <c r="AG586" s="26"/>
      <c r="AH586" s="54">
        <v>19800630</v>
      </c>
      <c r="AI586" s="54">
        <v>19800630</v>
      </c>
      <c r="AJ586" s="72" t="s">
        <v>1425</v>
      </c>
      <c r="AK586" s="20" t="s">
        <v>1414</v>
      </c>
      <c r="AL586" s="160"/>
      <c r="AM586" s="90" t="s">
        <v>1414</v>
      </c>
      <c r="AN586" s="90" t="s">
        <v>1414</v>
      </c>
      <c r="AO586" s="95" t="s">
        <v>1414</v>
      </c>
      <c r="AP586" s="37">
        <v>1</v>
      </c>
      <c r="AQ586" s="90" t="s">
        <v>1414</v>
      </c>
      <c r="AR586" s="126" t="s">
        <v>1414</v>
      </c>
      <c r="AS586" s="37"/>
      <c r="AT586" s="90">
        <v>0</v>
      </c>
      <c r="AU586" s="90">
        <v>0</v>
      </c>
      <c r="AV586" s="34" t="s">
        <v>265</v>
      </c>
      <c r="AW586" s="34" t="s">
        <v>20</v>
      </c>
      <c r="AX586" s="34" t="s">
        <v>1126</v>
      </c>
      <c r="AY586" s="34" t="s">
        <v>499</v>
      </c>
      <c r="AZ586" s="34" t="s">
        <v>530</v>
      </c>
      <c r="BA586" s="212"/>
      <c r="BB586" s="212"/>
      <c r="BC586" s="212"/>
      <c r="BD586" s="34"/>
      <c r="BE586" s="34"/>
      <c r="BF586" s="20"/>
      <c r="BG586" s="20"/>
      <c r="BH586" s="20"/>
      <c r="BI586" s="20"/>
      <c r="BJ586" s="20"/>
    </row>
    <row r="587" spans="2:62" ht="24" customHeight="1">
      <c r="B587" s="5"/>
      <c r="C587" s="6"/>
      <c r="D587" s="17"/>
      <c r="E587" s="2"/>
      <c r="F587" s="34" t="s">
        <v>1318</v>
      </c>
      <c r="G587" s="34" t="s">
        <v>277</v>
      </c>
      <c r="H587" s="2"/>
      <c r="I587" s="2"/>
      <c r="J587" s="2" t="s">
        <v>2377</v>
      </c>
      <c r="K587" s="2" t="s">
        <v>2378</v>
      </c>
      <c r="L587" s="2">
        <v>9</v>
      </c>
      <c r="M587" s="31">
        <v>3210207</v>
      </c>
      <c r="N587" s="31" t="s">
        <v>1207</v>
      </c>
      <c r="O587" s="31" t="s">
        <v>1208</v>
      </c>
      <c r="P587" s="31" t="s">
        <v>1223</v>
      </c>
      <c r="Q587" s="31" t="s">
        <v>1224</v>
      </c>
      <c r="R587" s="2" t="s">
        <v>2464</v>
      </c>
      <c r="S587" s="31" t="s">
        <v>2465</v>
      </c>
      <c r="T587" s="2">
        <v>15</v>
      </c>
      <c r="U587" s="31" t="s">
        <v>1204</v>
      </c>
      <c r="V587" s="31" t="s">
        <v>1205</v>
      </c>
      <c r="W587" s="2">
        <v>100</v>
      </c>
      <c r="X587" s="31" t="s">
        <v>2281</v>
      </c>
      <c r="Y587" s="34" t="s">
        <v>14</v>
      </c>
      <c r="Z587" s="34" t="s">
        <v>252</v>
      </c>
      <c r="AA587" s="34" t="s">
        <v>274</v>
      </c>
      <c r="AB587" s="34" t="s">
        <v>89</v>
      </c>
      <c r="AC587" s="2">
        <v>225</v>
      </c>
      <c r="AD587" s="31" t="s">
        <v>1541</v>
      </c>
      <c r="AE587" s="31">
        <v>10</v>
      </c>
      <c r="AF587" s="2"/>
      <c r="AG587" s="26"/>
      <c r="AH587" s="54">
        <v>19630331</v>
      </c>
      <c r="AI587" s="54">
        <v>19630331</v>
      </c>
      <c r="AJ587" s="72" t="s">
        <v>1425</v>
      </c>
      <c r="AK587" s="20" t="s">
        <v>1414</v>
      </c>
      <c r="AL587" s="160"/>
      <c r="AM587" s="90" t="s">
        <v>1414</v>
      </c>
      <c r="AN587" s="90" t="s">
        <v>1414</v>
      </c>
      <c r="AO587" s="95" t="s">
        <v>1414</v>
      </c>
      <c r="AP587" s="37">
        <v>1</v>
      </c>
      <c r="AQ587" s="90" t="s">
        <v>1414</v>
      </c>
      <c r="AR587" s="126" t="s">
        <v>1414</v>
      </c>
      <c r="AS587" s="37"/>
      <c r="AT587" s="90">
        <v>0</v>
      </c>
      <c r="AU587" s="90">
        <v>0</v>
      </c>
      <c r="AV587" s="34" t="s">
        <v>265</v>
      </c>
      <c r="AW587" s="34" t="s">
        <v>20</v>
      </c>
      <c r="AX587" s="34" t="s">
        <v>1126</v>
      </c>
      <c r="AY587" s="34" t="s">
        <v>499</v>
      </c>
      <c r="AZ587" s="34" t="s">
        <v>530</v>
      </c>
      <c r="BA587" s="212"/>
      <c r="BB587" s="212"/>
      <c r="BC587" s="212"/>
      <c r="BD587" s="34"/>
      <c r="BE587" s="34"/>
      <c r="BF587" s="20"/>
      <c r="BG587" s="20"/>
      <c r="BH587" s="20"/>
      <c r="BI587" s="20"/>
      <c r="BJ587" s="20"/>
    </row>
    <row r="588" spans="2:62" ht="24" customHeight="1">
      <c r="B588" s="5"/>
      <c r="C588" s="6"/>
      <c r="D588" s="17"/>
      <c r="E588" s="2"/>
      <c r="F588" s="34" t="s">
        <v>1318</v>
      </c>
      <c r="G588" s="34" t="s">
        <v>277</v>
      </c>
      <c r="H588" s="2"/>
      <c r="I588" s="2"/>
      <c r="J588" s="2" t="s">
        <v>2315</v>
      </c>
      <c r="K588" s="2" t="s">
        <v>2316</v>
      </c>
      <c r="L588" s="2">
        <v>9</v>
      </c>
      <c r="M588" s="31">
        <v>3210207</v>
      </c>
      <c r="N588" s="31" t="s">
        <v>1207</v>
      </c>
      <c r="O588" s="31" t="s">
        <v>1208</v>
      </c>
      <c r="P588" s="31" t="s">
        <v>1223</v>
      </c>
      <c r="Q588" s="31" t="s">
        <v>1224</v>
      </c>
      <c r="R588" s="2" t="s">
        <v>2464</v>
      </c>
      <c r="S588" s="31" t="s">
        <v>2465</v>
      </c>
      <c r="T588" s="2">
        <v>15</v>
      </c>
      <c r="U588" s="31" t="s">
        <v>1204</v>
      </c>
      <c r="V588" s="31" t="s">
        <v>1205</v>
      </c>
      <c r="W588" s="2">
        <v>100</v>
      </c>
      <c r="X588" s="31" t="s">
        <v>2281</v>
      </c>
      <c r="Y588" s="34" t="s">
        <v>14</v>
      </c>
      <c r="Z588" s="34" t="s">
        <v>252</v>
      </c>
      <c r="AA588" s="34" t="s">
        <v>274</v>
      </c>
      <c r="AB588" s="34" t="s">
        <v>89</v>
      </c>
      <c r="AC588" s="2">
        <v>224</v>
      </c>
      <c r="AD588" s="31" t="s">
        <v>2317</v>
      </c>
      <c r="AE588" s="31">
        <v>15</v>
      </c>
      <c r="AF588" s="2"/>
      <c r="AG588" s="26"/>
      <c r="AH588" s="54">
        <v>19630331</v>
      </c>
      <c r="AI588" s="54">
        <v>19630331</v>
      </c>
      <c r="AJ588" s="72" t="s">
        <v>1425</v>
      </c>
      <c r="AK588" s="20"/>
      <c r="AL588" s="160">
        <v>32</v>
      </c>
      <c r="AM588" s="90" t="s">
        <v>2318</v>
      </c>
      <c r="AN588" s="90">
        <v>1</v>
      </c>
      <c r="AO588" s="95">
        <v>1247000</v>
      </c>
      <c r="AP588" s="37">
        <v>1</v>
      </c>
      <c r="AQ588" s="90" t="s">
        <v>1497</v>
      </c>
      <c r="AR588" s="126">
        <v>1247000</v>
      </c>
      <c r="AS588" s="37"/>
      <c r="AT588" s="90">
        <v>1247000</v>
      </c>
      <c r="AU588" s="90">
        <v>1247000</v>
      </c>
      <c r="AV588" s="34" t="s">
        <v>265</v>
      </c>
      <c r="AW588" s="34" t="s">
        <v>20</v>
      </c>
      <c r="AX588" s="34" t="s">
        <v>1126</v>
      </c>
      <c r="AY588" s="34" t="s">
        <v>499</v>
      </c>
      <c r="AZ588" s="34" t="s">
        <v>530</v>
      </c>
      <c r="BA588" s="212"/>
      <c r="BB588" s="212"/>
      <c r="BC588" s="212"/>
      <c r="BD588" s="34"/>
      <c r="BE588" s="34"/>
      <c r="BF588" s="20"/>
      <c r="BG588" s="20"/>
      <c r="BH588" s="20"/>
      <c r="BI588" s="20"/>
      <c r="BJ588" s="20"/>
    </row>
    <row r="589" spans="2:62" ht="24" customHeight="1">
      <c r="B589" s="5"/>
      <c r="C589" s="6"/>
      <c r="D589" s="17"/>
      <c r="E589" s="2"/>
      <c r="F589" s="34" t="s">
        <v>1318</v>
      </c>
      <c r="G589" s="34" t="s">
        <v>277</v>
      </c>
      <c r="H589" s="2"/>
      <c r="I589" s="2"/>
      <c r="J589" s="2" t="s">
        <v>2319</v>
      </c>
      <c r="K589" s="2" t="s">
        <v>2320</v>
      </c>
      <c r="L589" s="2">
        <v>9</v>
      </c>
      <c r="M589" s="31">
        <v>3210207</v>
      </c>
      <c r="N589" s="31" t="s">
        <v>1207</v>
      </c>
      <c r="O589" s="31" t="s">
        <v>1208</v>
      </c>
      <c r="P589" s="31" t="s">
        <v>1223</v>
      </c>
      <c r="Q589" s="31" t="s">
        <v>1224</v>
      </c>
      <c r="R589" s="2" t="s">
        <v>2464</v>
      </c>
      <c r="S589" s="31" t="s">
        <v>2465</v>
      </c>
      <c r="T589" s="2">
        <v>15</v>
      </c>
      <c r="U589" s="31" t="s">
        <v>1204</v>
      </c>
      <c r="V589" s="31" t="s">
        <v>1205</v>
      </c>
      <c r="W589" s="2">
        <v>100</v>
      </c>
      <c r="X589" s="31" t="s">
        <v>2281</v>
      </c>
      <c r="Y589" s="34" t="s">
        <v>14</v>
      </c>
      <c r="Z589" s="34" t="s">
        <v>252</v>
      </c>
      <c r="AA589" s="34" t="s">
        <v>274</v>
      </c>
      <c r="AB589" s="34" t="s">
        <v>89</v>
      </c>
      <c r="AC589" s="2">
        <v>90</v>
      </c>
      <c r="AD589" s="31" t="s">
        <v>2321</v>
      </c>
      <c r="AE589" s="31">
        <v>18</v>
      </c>
      <c r="AF589" s="2"/>
      <c r="AG589" s="26"/>
      <c r="AH589" s="54">
        <v>19880331</v>
      </c>
      <c r="AI589" s="54">
        <v>19880331</v>
      </c>
      <c r="AJ589" s="72" t="s">
        <v>1425</v>
      </c>
      <c r="AK589" s="20"/>
      <c r="AL589" s="160">
        <v>30</v>
      </c>
      <c r="AM589" s="90" t="s">
        <v>2318</v>
      </c>
      <c r="AN589" s="90">
        <v>1</v>
      </c>
      <c r="AO589" s="95">
        <v>4000000</v>
      </c>
      <c r="AP589" s="37">
        <v>1</v>
      </c>
      <c r="AQ589" s="90" t="s">
        <v>1497</v>
      </c>
      <c r="AR589" s="126">
        <v>4000000</v>
      </c>
      <c r="AS589" s="37"/>
      <c r="AT589" s="90">
        <v>4000000</v>
      </c>
      <c r="AU589" s="90">
        <v>4000000</v>
      </c>
      <c r="AV589" s="34" t="s">
        <v>265</v>
      </c>
      <c r="AW589" s="34" t="s">
        <v>20</v>
      </c>
      <c r="AX589" s="34" t="s">
        <v>1126</v>
      </c>
      <c r="AY589" s="34" t="s">
        <v>499</v>
      </c>
      <c r="AZ589" s="34" t="s">
        <v>530</v>
      </c>
      <c r="BA589" s="212"/>
      <c r="BB589" s="212"/>
      <c r="BC589" s="212"/>
      <c r="BD589" s="34"/>
      <c r="BE589" s="34"/>
      <c r="BF589" s="20"/>
      <c r="BG589" s="20"/>
      <c r="BH589" s="20"/>
      <c r="BI589" s="20"/>
      <c r="BJ589" s="20"/>
    </row>
    <row r="590" spans="2:62" ht="24" customHeight="1">
      <c r="B590" s="5"/>
      <c r="C590" s="6"/>
      <c r="D590" s="17"/>
      <c r="E590" s="2"/>
      <c r="F590" s="34" t="s">
        <v>1318</v>
      </c>
      <c r="G590" s="34" t="s">
        <v>277</v>
      </c>
      <c r="H590" s="2"/>
      <c r="I590" s="2"/>
      <c r="J590" s="2" t="s">
        <v>2733</v>
      </c>
      <c r="K590" s="2" t="s">
        <v>2325</v>
      </c>
      <c r="L590" s="2">
        <v>9</v>
      </c>
      <c r="M590" s="31">
        <v>3210207</v>
      </c>
      <c r="N590" s="31" t="s">
        <v>1207</v>
      </c>
      <c r="O590" s="31" t="s">
        <v>1208</v>
      </c>
      <c r="P590" s="31" t="s">
        <v>1223</v>
      </c>
      <c r="Q590" s="31" t="s">
        <v>1224</v>
      </c>
      <c r="R590" s="2" t="s">
        <v>2464</v>
      </c>
      <c r="S590" s="31" t="s">
        <v>2465</v>
      </c>
      <c r="T590" s="2">
        <v>15</v>
      </c>
      <c r="U590" s="31" t="s">
        <v>1204</v>
      </c>
      <c r="V590" s="31" t="s">
        <v>1205</v>
      </c>
      <c r="W590" s="2">
        <v>100</v>
      </c>
      <c r="X590" s="31" t="s">
        <v>2281</v>
      </c>
      <c r="Y590" s="34" t="s">
        <v>14</v>
      </c>
      <c r="Z590" s="34" t="s">
        <v>252</v>
      </c>
      <c r="AA590" s="34" t="s">
        <v>274</v>
      </c>
      <c r="AB590" s="34" t="s">
        <v>89</v>
      </c>
      <c r="AC590" s="2">
        <v>76</v>
      </c>
      <c r="AD590" s="31" t="s">
        <v>2326</v>
      </c>
      <c r="AE590" s="31">
        <v>6</v>
      </c>
      <c r="AF590" s="2"/>
      <c r="AG590" s="26"/>
      <c r="AH590" s="54">
        <v>19880331</v>
      </c>
      <c r="AI590" s="54">
        <v>19880331</v>
      </c>
      <c r="AJ590" s="72" t="s">
        <v>1425</v>
      </c>
      <c r="AK590" s="20"/>
      <c r="AL590" s="160">
        <v>31</v>
      </c>
      <c r="AM590" s="90" t="s">
        <v>2318</v>
      </c>
      <c r="AN590" s="90">
        <v>1</v>
      </c>
      <c r="AO590" s="95">
        <v>5000000</v>
      </c>
      <c r="AP590" s="37">
        <v>1</v>
      </c>
      <c r="AQ590" s="90" t="s">
        <v>1497</v>
      </c>
      <c r="AR590" s="126">
        <v>5000000</v>
      </c>
      <c r="AS590" s="37"/>
      <c r="AT590" s="90">
        <v>5000000</v>
      </c>
      <c r="AU590" s="90">
        <v>5000000</v>
      </c>
      <c r="AV590" s="34" t="s">
        <v>265</v>
      </c>
      <c r="AW590" s="34" t="s">
        <v>20</v>
      </c>
      <c r="AX590" s="34" t="s">
        <v>1126</v>
      </c>
      <c r="AY590" s="34" t="s">
        <v>499</v>
      </c>
      <c r="AZ590" s="34" t="s">
        <v>530</v>
      </c>
      <c r="BA590" s="212"/>
      <c r="BB590" s="212"/>
      <c r="BC590" s="212"/>
      <c r="BD590" s="34"/>
      <c r="BE590" s="34"/>
      <c r="BF590" s="20"/>
      <c r="BG590" s="20"/>
      <c r="BH590" s="20"/>
      <c r="BI590" s="20"/>
      <c r="BJ590" s="20"/>
    </row>
    <row r="591" spans="2:62" ht="24" customHeight="1">
      <c r="B591" s="5"/>
      <c r="C591" s="6"/>
      <c r="D591" s="17"/>
      <c r="E591" s="2"/>
      <c r="F591" s="34" t="s">
        <v>1318</v>
      </c>
      <c r="G591" s="34" t="s">
        <v>277</v>
      </c>
      <c r="H591" s="2"/>
      <c r="I591" s="2"/>
      <c r="J591" s="2" t="s">
        <v>2327</v>
      </c>
      <c r="K591" s="2" t="s">
        <v>2328</v>
      </c>
      <c r="L591" s="2">
        <v>9</v>
      </c>
      <c r="M591" s="31">
        <v>3210207</v>
      </c>
      <c r="N591" s="31" t="s">
        <v>1207</v>
      </c>
      <c r="O591" s="31" t="s">
        <v>1208</v>
      </c>
      <c r="P591" s="31" t="s">
        <v>1223</v>
      </c>
      <c r="Q591" s="31" t="s">
        <v>1224</v>
      </c>
      <c r="R591" s="2" t="s">
        <v>2464</v>
      </c>
      <c r="S591" s="31" t="s">
        <v>2465</v>
      </c>
      <c r="T591" s="2">
        <v>15</v>
      </c>
      <c r="U591" s="31" t="s">
        <v>1204</v>
      </c>
      <c r="V591" s="31" t="s">
        <v>1205</v>
      </c>
      <c r="W591" s="2">
        <v>100</v>
      </c>
      <c r="X591" s="31" t="s">
        <v>2281</v>
      </c>
      <c r="Y591" s="34" t="s">
        <v>14</v>
      </c>
      <c r="Z591" s="34" t="s">
        <v>252</v>
      </c>
      <c r="AA591" s="34" t="s">
        <v>274</v>
      </c>
      <c r="AB591" s="34" t="s">
        <v>89</v>
      </c>
      <c r="AC591" s="2">
        <v>191</v>
      </c>
      <c r="AD591" s="31" t="s">
        <v>1532</v>
      </c>
      <c r="AE591" s="31">
        <v>30</v>
      </c>
      <c r="AF591" s="2"/>
      <c r="AG591" s="26"/>
      <c r="AH591" s="54">
        <v>19630331</v>
      </c>
      <c r="AI591" s="54">
        <v>19630331</v>
      </c>
      <c r="AJ591" s="72" t="s">
        <v>1425</v>
      </c>
      <c r="AK591" s="20"/>
      <c r="AL591" s="160"/>
      <c r="AM591" s="90" t="s">
        <v>1414</v>
      </c>
      <c r="AN591" s="90" t="s">
        <v>1414</v>
      </c>
      <c r="AO591" s="95" t="s">
        <v>1414</v>
      </c>
      <c r="AP591" s="37">
        <v>1</v>
      </c>
      <c r="AQ591" s="90" t="s">
        <v>1414</v>
      </c>
      <c r="AR591" s="126" t="s">
        <v>1414</v>
      </c>
      <c r="AS591" s="37"/>
      <c r="AT591" s="90">
        <v>0</v>
      </c>
      <c r="AU591" s="90">
        <v>0</v>
      </c>
      <c r="AV591" s="34" t="s">
        <v>265</v>
      </c>
      <c r="AW591" s="34" t="s">
        <v>20</v>
      </c>
      <c r="AX591" s="34" t="s">
        <v>1126</v>
      </c>
      <c r="AY591" s="34" t="s">
        <v>499</v>
      </c>
      <c r="AZ591" s="34" t="s">
        <v>530</v>
      </c>
      <c r="BA591" s="212"/>
      <c r="BB591" s="212"/>
      <c r="BC591" s="212"/>
      <c r="BD591" s="34"/>
      <c r="BE591" s="34"/>
      <c r="BF591" s="20"/>
      <c r="BG591" s="20"/>
      <c r="BH591" s="20"/>
      <c r="BI591" s="20"/>
      <c r="BJ591" s="20"/>
    </row>
    <row r="592" spans="2:62" ht="24" customHeight="1">
      <c r="B592" s="5"/>
      <c r="C592" s="6"/>
      <c r="D592" s="17"/>
      <c r="E592" s="2"/>
      <c r="F592" s="34" t="s">
        <v>1318</v>
      </c>
      <c r="G592" s="34" t="s">
        <v>277</v>
      </c>
      <c r="H592" s="2"/>
      <c r="I592" s="2"/>
      <c r="J592" s="2" t="s">
        <v>2329</v>
      </c>
      <c r="K592" s="2" t="s">
        <v>2330</v>
      </c>
      <c r="L592" s="2">
        <v>9</v>
      </c>
      <c r="M592" s="31">
        <v>3210207</v>
      </c>
      <c r="N592" s="31" t="s">
        <v>1207</v>
      </c>
      <c r="O592" s="31" t="s">
        <v>1208</v>
      </c>
      <c r="P592" s="31" t="s">
        <v>1223</v>
      </c>
      <c r="Q592" s="31" t="s">
        <v>1224</v>
      </c>
      <c r="R592" s="2" t="s">
        <v>2464</v>
      </c>
      <c r="S592" s="31" t="s">
        <v>2465</v>
      </c>
      <c r="T592" s="2">
        <v>15</v>
      </c>
      <c r="U592" s="31" t="s">
        <v>1204</v>
      </c>
      <c r="V592" s="31" t="s">
        <v>1205</v>
      </c>
      <c r="W592" s="2">
        <v>100</v>
      </c>
      <c r="X592" s="31" t="s">
        <v>2281</v>
      </c>
      <c r="Y592" s="34" t="s">
        <v>14</v>
      </c>
      <c r="Z592" s="34" t="s">
        <v>252</v>
      </c>
      <c r="AA592" s="34" t="s">
        <v>274</v>
      </c>
      <c r="AB592" s="34" t="s">
        <v>89</v>
      </c>
      <c r="AC592" s="2">
        <v>192</v>
      </c>
      <c r="AD592" s="31" t="s">
        <v>2331</v>
      </c>
      <c r="AE592" s="31">
        <v>15</v>
      </c>
      <c r="AF592" s="2"/>
      <c r="AG592" s="26"/>
      <c r="AH592" s="54">
        <v>19990331</v>
      </c>
      <c r="AI592" s="54">
        <v>19990331</v>
      </c>
      <c r="AJ592" s="72" t="s">
        <v>1425</v>
      </c>
      <c r="AK592" s="20"/>
      <c r="AL592" s="160"/>
      <c r="AM592" s="90" t="s">
        <v>1414</v>
      </c>
      <c r="AN592" s="90" t="s">
        <v>1414</v>
      </c>
      <c r="AO592" s="95" t="s">
        <v>1414</v>
      </c>
      <c r="AP592" s="37">
        <v>1</v>
      </c>
      <c r="AQ592" s="90" t="s">
        <v>1414</v>
      </c>
      <c r="AR592" s="126" t="s">
        <v>1414</v>
      </c>
      <c r="AS592" s="37"/>
      <c r="AT592" s="90">
        <v>0</v>
      </c>
      <c r="AU592" s="90">
        <v>0</v>
      </c>
      <c r="AV592" s="34" t="s">
        <v>265</v>
      </c>
      <c r="AW592" s="34" t="s">
        <v>20</v>
      </c>
      <c r="AX592" s="34" t="s">
        <v>1126</v>
      </c>
      <c r="AY592" s="34" t="s">
        <v>499</v>
      </c>
      <c r="AZ592" s="34" t="s">
        <v>530</v>
      </c>
      <c r="BA592" s="212"/>
      <c r="BB592" s="212"/>
      <c r="BC592" s="212"/>
      <c r="BD592" s="34"/>
      <c r="BE592" s="34"/>
      <c r="BF592" s="20"/>
      <c r="BG592" s="20"/>
      <c r="BH592" s="20"/>
      <c r="BI592" s="20"/>
      <c r="BJ592" s="20"/>
    </row>
    <row r="593" spans="2:62" ht="24" customHeight="1">
      <c r="B593" s="5"/>
      <c r="C593" s="6"/>
      <c r="D593" s="17"/>
      <c r="E593" s="2"/>
      <c r="F593" s="34" t="s">
        <v>1318</v>
      </c>
      <c r="G593" s="34" t="s">
        <v>277</v>
      </c>
      <c r="H593" s="2"/>
      <c r="I593" s="2"/>
      <c r="J593" s="2" t="s">
        <v>2332</v>
      </c>
      <c r="K593" s="2" t="s">
        <v>2333</v>
      </c>
      <c r="L593" s="2">
        <v>9</v>
      </c>
      <c r="M593" s="31">
        <v>3210207</v>
      </c>
      <c r="N593" s="31" t="s">
        <v>1207</v>
      </c>
      <c r="O593" s="31" t="s">
        <v>1208</v>
      </c>
      <c r="P593" s="31" t="s">
        <v>1223</v>
      </c>
      <c r="Q593" s="31" t="s">
        <v>1224</v>
      </c>
      <c r="R593" s="2" t="s">
        <v>2464</v>
      </c>
      <c r="S593" s="31" t="s">
        <v>2465</v>
      </c>
      <c r="T593" s="2">
        <v>15</v>
      </c>
      <c r="U593" s="31" t="s">
        <v>1204</v>
      </c>
      <c r="V593" s="31" t="s">
        <v>1205</v>
      </c>
      <c r="W593" s="2">
        <v>100</v>
      </c>
      <c r="X593" s="31" t="s">
        <v>2281</v>
      </c>
      <c r="Y593" s="34" t="s">
        <v>14</v>
      </c>
      <c r="Z593" s="34" t="s">
        <v>252</v>
      </c>
      <c r="AA593" s="34" t="s">
        <v>274</v>
      </c>
      <c r="AB593" s="34" t="s">
        <v>89</v>
      </c>
      <c r="AC593" s="2">
        <v>234</v>
      </c>
      <c r="AD593" s="31" t="s">
        <v>2334</v>
      </c>
      <c r="AE593" s="31">
        <v>50</v>
      </c>
      <c r="AF593" s="2"/>
      <c r="AG593" s="26"/>
      <c r="AH593" s="54">
        <v>19960831</v>
      </c>
      <c r="AI593" s="54">
        <v>19960831</v>
      </c>
      <c r="AJ593" s="72" t="s">
        <v>1425</v>
      </c>
      <c r="AK593" s="20"/>
      <c r="AL593" s="160">
        <v>34</v>
      </c>
      <c r="AM593" s="90" t="s">
        <v>2318</v>
      </c>
      <c r="AN593" s="90">
        <v>1</v>
      </c>
      <c r="AO593" s="95">
        <v>230000</v>
      </c>
      <c r="AP593" s="37">
        <v>10</v>
      </c>
      <c r="AQ593" s="90" t="s">
        <v>1480</v>
      </c>
      <c r="AR593" s="126">
        <v>2300000</v>
      </c>
      <c r="AS593" s="37"/>
      <c r="AT593" s="90">
        <v>2300000</v>
      </c>
      <c r="AU593" s="90">
        <v>2300000</v>
      </c>
      <c r="AV593" s="34" t="s">
        <v>265</v>
      </c>
      <c r="AW593" s="34" t="s">
        <v>20</v>
      </c>
      <c r="AX593" s="34" t="s">
        <v>1126</v>
      </c>
      <c r="AY593" s="34" t="s">
        <v>499</v>
      </c>
      <c r="AZ593" s="34" t="s">
        <v>530</v>
      </c>
      <c r="BA593" s="212"/>
      <c r="BB593" s="212"/>
      <c r="BC593" s="212"/>
      <c r="BD593" s="34"/>
      <c r="BE593" s="34"/>
      <c r="BF593" s="20"/>
      <c r="BG593" s="20"/>
      <c r="BH593" s="20"/>
      <c r="BI593" s="20"/>
      <c r="BJ593" s="20"/>
    </row>
    <row r="594" spans="2:62" ht="24" customHeight="1">
      <c r="B594" s="5"/>
      <c r="C594" s="6"/>
      <c r="D594" s="17"/>
      <c r="E594" s="2"/>
      <c r="F594" s="34" t="s">
        <v>1318</v>
      </c>
      <c r="G594" s="34" t="s">
        <v>277</v>
      </c>
      <c r="H594" s="2"/>
      <c r="I594" s="2"/>
      <c r="J594" s="2" t="s">
        <v>2335</v>
      </c>
      <c r="K594" s="2" t="s">
        <v>2336</v>
      </c>
      <c r="L594" s="2">
        <v>9</v>
      </c>
      <c r="M594" s="31">
        <v>3210207</v>
      </c>
      <c r="N594" s="31" t="s">
        <v>1207</v>
      </c>
      <c r="O594" s="31" t="s">
        <v>1208</v>
      </c>
      <c r="P594" s="31" t="s">
        <v>1223</v>
      </c>
      <c r="Q594" s="31" t="s">
        <v>1224</v>
      </c>
      <c r="R594" s="2" t="s">
        <v>2464</v>
      </c>
      <c r="S594" s="31" t="s">
        <v>2465</v>
      </c>
      <c r="T594" s="2">
        <v>15</v>
      </c>
      <c r="U594" s="31" t="s">
        <v>1204</v>
      </c>
      <c r="V594" s="31" t="s">
        <v>1205</v>
      </c>
      <c r="W594" s="2">
        <v>100</v>
      </c>
      <c r="X594" s="31" t="s">
        <v>2281</v>
      </c>
      <c r="Y594" s="34" t="s">
        <v>14</v>
      </c>
      <c r="Z594" s="34" t="s">
        <v>252</v>
      </c>
      <c r="AA594" s="34" t="s">
        <v>274</v>
      </c>
      <c r="AB594" s="34" t="s">
        <v>89</v>
      </c>
      <c r="AC594" s="2">
        <v>234</v>
      </c>
      <c r="AD594" s="31" t="s">
        <v>2334</v>
      </c>
      <c r="AE594" s="31">
        <v>50</v>
      </c>
      <c r="AF594" s="2"/>
      <c r="AG594" s="26"/>
      <c r="AH594" s="54">
        <v>19880331</v>
      </c>
      <c r="AI594" s="54">
        <v>19880331</v>
      </c>
      <c r="AJ594" s="72" t="s">
        <v>1425</v>
      </c>
      <c r="AK594" s="20"/>
      <c r="AL594" s="160">
        <v>34</v>
      </c>
      <c r="AM594" s="90" t="s">
        <v>2318</v>
      </c>
      <c r="AN594" s="90">
        <v>1</v>
      </c>
      <c r="AO594" s="95">
        <v>230000</v>
      </c>
      <c r="AP594" s="37">
        <v>3</v>
      </c>
      <c r="AQ594" s="90" t="s">
        <v>1480</v>
      </c>
      <c r="AR594" s="126">
        <v>690000</v>
      </c>
      <c r="AS594" s="37"/>
      <c r="AT594" s="90">
        <v>690000</v>
      </c>
      <c r="AU594" s="90">
        <v>690000</v>
      </c>
      <c r="AV594" s="34" t="s">
        <v>265</v>
      </c>
      <c r="AW594" s="34" t="s">
        <v>20</v>
      </c>
      <c r="AX594" s="34" t="s">
        <v>1126</v>
      </c>
      <c r="AY594" s="34" t="s">
        <v>499</v>
      </c>
      <c r="AZ594" s="34" t="s">
        <v>530</v>
      </c>
      <c r="BA594" s="212"/>
      <c r="BB594" s="212"/>
      <c r="BC594" s="212"/>
      <c r="BD594" s="34"/>
      <c r="BE594" s="34"/>
      <c r="BF594" s="20"/>
      <c r="BG594" s="20"/>
      <c r="BH594" s="20"/>
      <c r="BI594" s="20"/>
      <c r="BJ594" s="20"/>
    </row>
    <row r="595" spans="2:62" ht="24" customHeight="1">
      <c r="B595" s="5"/>
      <c r="C595" s="6"/>
      <c r="D595" s="17"/>
      <c r="E595" s="2"/>
      <c r="F595" s="34" t="s">
        <v>1318</v>
      </c>
      <c r="G595" s="34" t="s">
        <v>277</v>
      </c>
      <c r="H595" s="2"/>
      <c r="I595" s="2"/>
      <c r="J595" s="2" t="s">
        <v>2735</v>
      </c>
      <c r="K595" s="2" t="s">
        <v>2379</v>
      </c>
      <c r="L595" s="2">
        <v>9</v>
      </c>
      <c r="M595" s="31">
        <v>3210207</v>
      </c>
      <c r="N595" s="31" t="s">
        <v>1207</v>
      </c>
      <c r="O595" s="31" t="s">
        <v>1208</v>
      </c>
      <c r="P595" s="31" t="s">
        <v>1223</v>
      </c>
      <c r="Q595" s="31" t="s">
        <v>1224</v>
      </c>
      <c r="R595" s="2" t="s">
        <v>2464</v>
      </c>
      <c r="S595" s="31" t="s">
        <v>2465</v>
      </c>
      <c r="T595" s="2">
        <v>15</v>
      </c>
      <c r="U595" s="31" t="s">
        <v>1204</v>
      </c>
      <c r="V595" s="31" t="s">
        <v>1205</v>
      </c>
      <c r="W595" s="2">
        <v>100</v>
      </c>
      <c r="X595" s="31" t="s">
        <v>2281</v>
      </c>
      <c r="Y595" s="34" t="s">
        <v>14</v>
      </c>
      <c r="Z595" s="34" t="s">
        <v>252</v>
      </c>
      <c r="AA595" s="34" t="s">
        <v>274</v>
      </c>
      <c r="AB595" s="34" t="s">
        <v>89</v>
      </c>
      <c r="AC595" s="2">
        <v>167</v>
      </c>
      <c r="AD595" s="31" t="s">
        <v>2380</v>
      </c>
      <c r="AE595" s="31">
        <v>30</v>
      </c>
      <c r="AF595" s="2"/>
      <c r="AG595" s="26"/>
      <c r="AH595" s="54">
        <v>19880731</v>
      </c>
      <c r="AI595" s="54">
        <v>19880731</v>
      </c>
      <c r="AJ595" s="72" t="s">
        <v>1413</v>
      </c>
      <c r="AK595" s="20">
        <v>41500000</v>
      </c>
      <c r="AL595" s="160"/>
      <c r="AM595" s="90" t="s">
        <v>1414</v>
      </c>
      <c r="AN595" s="90" t="s">
        <v>1414</v>
      </c>
      <c r="AO595" s="95" t="s">
        <v>1414</v>
      </c>
      <c r="AP595" s="37">
        <v>1</v>
      </c>
      <c r="AQ595" s="90" t="s">
        <v>1414</v>
      </c>
      <c r="AR595" s="126" t="s">
        <v>1414</v>
      </c>
      <c r="AS595" s="37"/>
      <c r="AT595" s="90">
        <v>0</v>
      </c>
      <c r="AU595" s="90">
        <v>41500000</v>
      </c>
      <c r="AV595" s="34" t="s">
        <v>265</v>
      </c>
      <c r="AW595" s="34" t="s">
        <v>20</v>
      </c>
      <c r="AX595" s="34" t="s">
        <v>1126</v>
      </c>
      <c r="AY595" s="34" t="s">
        <v>499</v>
      </c>
      <c r="AZ595" s="34" t="s">
        <v>530</v>
      </c>
      <c r="BA595" s="212"/>
      <c r="BB595" s="212"/>
      <c r="BC595" s="212"/>
      <c r="BD595" s="34"/>
      <c r="BE595" s="34"/>
      <c r="BF595" s="20"/>
      <c r="BG595" s="20"/>
      <c r="BH595" s="20"/>
      <c r="BI595" s="20"/>
      <c r="BJ595" s="20"/>
    </row>
    <row r="596" spans="2:62" ht="24" customHeight="1">
      <c r="B596" s="5"/>
      <c r="C596" s="6"/>
      <c r="D596" s="17"/>
      <c r="E596" s="2"/>
      <c r="F596" s="34" t="s">
        <v>1318</v>
      </c>
      <c r="G596" s="34" t="s">
        <v>277</v>
      </c>
      <c r="H596" s="2"/>
      <c r="I596" s="2"/>
      <c r="J596" s="2" t="s">
        <v>2337</v>
      </c>
      <c r="K596" s="2" t="s">
        <v>2338</v>
      </c>
      <c r="L596" s="2">
        <v>9</v>
      </c>
      <c r="M596" s="31">
        <v>3210207</v>
      </c>
      <c r="N596" s="31" t="s">
        <v>1207</v>
      </c>
      <c r="O596" s="31" t="s">
        <v>1208</v>
      </c>
      <c r="P596" s="31" t="s">
        <v>1223</v>
      </c>
      <c r="Q596" s="31" t="s">
        <v>1224</v>
      </c>
      <c r="R596" s="2" t="s">
        <v>2464</v>
      </c>
      <c r="S596" s="31" t="s">
        <v>2465</v>
      </c>
      <c r="T596" s="2">
        <v>15</v>
      </c>
      <c r="U596" s="31" t="s">
        <v>1204</v>
      </c>
      <c r="V596" s="31" t="s">
        <v>1205</v>
      </c>
      <c r="W596" s="2">
        <v>100</v>
      </c>
      <c r="X596" s="31" t="s">
        <v>2281</v>
      </c>
      <c r="Y596" s="34" t="s">
        <v>14</v>
      </c>
      <c r="Z596" s="34" t="s">
        <v>252</v>
      </c>
      <c r="AA596" s="34" t="s">
        <v>274</v>
      </c>
      <c r="AB596" s="34" t="s">
        <v>89</v>
      </c>
      <c r="AC596" s="2">
        <v>83</v>
      </c>
      <c r="AD596" s="31" t="s">
        <v>2339</v>
      </c>
      <c r="AE596" s="31">
        <v>8</v>
      </c>
      <c r="AF596" s="2"/>
      <c r="AG596" s="26"/>
      <c r="AH596" s="54">
        <v>19880331</v>
      </c>
      <c r="AI596" s="54">
        <v>19880331</v>
      </c>
      <c r="AJ596" s="72" t="s">
        <v>1425</v>
      </c>
      <c r="AK596" s="20"/>
      <c r="AL596" s="160"/>
      <c r="AM596" s="90" t="s">
        <v>1414</v>
      </c>
      <c r="AN596" s="90" t="s">
        <v>1414</v>
      </c>
      <c r="AO596" s="95" t="s">
        <v>1414</v>
      </c>
      <c r="AP596" s="37">
        <v>1</v>
      </c>
      <c r="AQ596" s="90" t="s">
        <v>1414</v>
      </c>
      <c r="AR596" s="126" t="s">
        <v>1414</v>
      </c>
      <c r="AS596" s="37"/>
      <c r="AT596" s="90">
        <v>0</v>
      </c>
      <c r="AU596" s="90">
        <v>0</v>
      </c>
      <c r="AV596" s="34" t="s">
        <v>265</v>
      </c>
      <c r="AW596" s="34" t="s">
        <v>20</v>
      </c>
      <c r="AX596" s="34" t="s">
        <v>1126</v>
      </c>
      <c r="AY596" s="34" t="s">
        <v>499</v>
      </c>
      <c r="AZ596" s="34" t="s">
        <v>530</v>
      </c>
      <c r="BA596" s="212"/>
      <c r="BB596" s="212"/>
      <c r="BC596" s="212"/>
      <c r="BD596" s="34"/>
      <c r="BE596" s="34"/>
      <c r="BF596" s="20"/>
      <c r="BG596" s="20"/>
      <c r="BH596" s="20"/>
      <c r="BI596" s="20"/>
      <c r="BJ596" s="20"/>
    </row>
    <row r="597" spans="2:62" ht="24" customHeight="1">
      <c r="B597" s="5"/>
      <c r="C597" s="6"/>
      <c r="D597" s="17"/>
      <c r="E597" s="2"/>
      <c r="F597" s="34" t="s">
        <v>1318</v>
      </c>
      <c r="G597" s="34" t="s">
        <v>277</v>
      </c>
      <c r="H597" s="2"/>
      <c r="I597" s="2"/>
      <c r="J597" s="2" t="s">
        <v>2442</v>
      </c>
      <c r="K597" s="2" t="s">
        <v>2443</v>
      </c>
      <c r="L597" s="2">
        <v>9</v>
      </c>
      <c r="M597" s="31">
        <v>3210207</v>
      </c>
      <c r="N597" s="31" t="s">
        <v>1207</v>
      </c>
      <c r="O597" s="31" t="s">
        <v>1208</v>
      </c>
      <c r="P597" s="31" t="s">
        <v>1223</v>
      </c>
      <c r="Q597" s="31" t="s">
        <v>1224</v>
      </c>
      <c r="R597" s="2" t="s">
        <v>2464</v>
      </c>
      <c r="S597" s="31" t="s">
        <v>2465</v>
      </c>
      <c r="T597" s="2">
        <v>15</v>
      </c>
      <c r="U597" s="31" t="s">
        <v>1204</v>
      </c>
      <c r="V597" s="31" t="s">
        <v>1205</v>
      </c>
      <c r="W597" s="2">
        <v>100</v>
      </c>
      <c r="X597" s="31" t="s">
        <v>2281</v>
      </c>
      <c r="Y597" s="34" t="s">
        <v>14</v>
      </c>
      <c r="Z597" s="34" t="s">
        <v>252</v>
      </c>
      <c r="AA597" s="34" t="s">
        <v>274</v>
      </c>
      <c r="AB597" s="34" t="s">
        <v>89</v>
      </c>
      <c r="AC597" s="2">
        <v>164</v>
      </c>
      <c r="AD597" s="31" t="s">
        <v>2345</v>
      </c>
      <c r="AE597" s="31">
        <v>10</v>
      </c>
      <c r="AF597" s="2"/>
      <c r="AG597" s="26"/>
      <c r="AH597" s="54">
        <v>19880331</v>
      </c>
      <c r="AI597" s="54">
        <v>19880331</v>
      </c>
      <c r="AJ597" s="72" t="s">
        <v>1425</v>
      </c>
      <c r="AK597" s="20"/>
      <c r="AL597" s="160"/>
      <c r="AM597" s="90" t="s">
        <v>1414</v>
      </c>
      <c r="AN597" s="90" t="s">
        <v>1414</v>
      </c>
      <c r="AO597" s="95" t="s">
        <v>1414</v>
      </c>
      <c r="AP597" s="37"/>
      <c r="AQ597" s="90" t="s">
        <v>1414</v>
      </c>
      <c r="AR597" s="126"/>
      <c r="AS597" s="37"/>
      <c r="AT597" s="90"/>
      <c r="AU597" s="90" t="s">
        <v>1414</v>
      </c>
      <c r="AV597" s="34" t="s">
        <v>265</v>
      </c>
      <c r="AW597" s="34" t="s">
        <v>20</v>
      </c>
      <c r="AX597" s="34" t="s">
        <v>1126</v>
      </c>
      <c r="AY597" s="34" t="s">
        <v>499</v>
      </c>
      <c r="AZ597" s="34" t="s">
        <v>530</v>
      </c>
      <c r="BA597" s="212"/>
      <c r="BB597" s="212"/>
      <c r="BC597" s="212"/>
      <c r="BD597" s="34"/>
      <c r="BE597" s="34"/>
      <c r="BF597" s="20"/>
      <c r="BG597" s="20"/>
      <c r="BH597" s="20"/>
      <c r="BI597" s="20"/>
      <c r="BJ597" s="20"/>
    </row>
    <row r="598" spans="2:62" ht="24" customHeight="1">
      <c r="B598" s="5"/>
      <c r="C598" s="6"/>
      <c r="D598" s="17"/>
      <c r="E598" s="2"/>
      <c r="F598" s="34" t="s">
        <v>1318</v>
      </c>
      <c r="G598" s="34" t="s">
        <v>277</v>
      </c>
      <c r="H598" s="2"/>
      <c r="I598" s="2"/>
      <c r="J598" s="2" t="s">
        <v>2478</v>
      </c>
      <c r="K598" s="2" t="s">
        <v>2461</v>
      </c>
      <c r="L598" s="2">
        <v>9</v>
      </c>
      <c r="M598" s="31">
        <v>3210207</v>
      </c>
      <c r="N598" s="31" t="s">
        <v>1207</v>
      </c>
      <c r="O598" s="31" t="s">
        <v>1208</v>
      </c>
      <c r="P598" s="31" t="s">
        <v>1223</v>
      </c>
      <c r="Q598" s="31" t="s">
        <v>1224</v>
      </c>
      <c r="R598" s="2" t="s">
        <v>2464</v>
      </c>
      <c r="S598" s="31" t="s">
        <v>2465</v>
      </c>
      <c r="T598" s="2">
        <v>15</v>
      </c>
      <c r="U598" s="31" t="s">
        <v>1204</v>
      </c>
      <c r="V598" s="31" t="s">
        <v>1205</v>
      </c>
      <c r="W598" s="2">
        <v>100</v>
      </c>
      <c r="X598" s="31" t="s">
        <v>2281</v>
      </c>
      <c r="Y598" s="34" t="s">
        <v>14</v>
      </c>
      <c r="Z598" s="34" t="s">
        <v>252</v>
      </c>
      <c r="AA598" s="34" t="s">
        <v>274</v>
      </c>
      <c r="AB598" s="34" t="s">
        <v>89</v>
      </c>
      <c r="AC598" s="2">
        <v>331</v>
      </c>
      <c r="AD598" s="31" t="s">
        <v>2342</v>
      </c>
      <c r="AE598" s="31">
        <v>6</v>
      </c>
      <c r="AF598" s="2"/>
      <c r="AG598" s="26"/>
      <c r="AH598" s="54">
        <v>20140822</v>
      </c>
      <c r="AI598" s="54">
        <v>20140822</v>
      </c>
      <c r="AJ598" s="72" t="s">
        <v>1413</v>
      </c>
      <c r="AK598" s="20">
        <v>17787600</v>
      </c>
      <c r="AL598" s="160"/>
      <c r="AM598" s="90" t="s">
        <v>1414</v>
      </c>
      <c r="AN598" s="90" t="s">
        <v>1414</v>
      </c>
      <c r="AO598" s="95" t="s">
        <v>1414</v>
      </c>
      <c r="AP598" s="37"/>
      <c r="AQ598" s="90" t="s">
        <v>1414</v>
      </c>
      <c r="AR598" s="126"/>
      <c r="AS598" s="37"/>
      <c r="AT598" s="90"/>
      <c r="AU598" s="90">
        <v>17787600</v>
      </c>
      <c r="AV598" s="34" t="s">
        <v>265</v>
      </c>
      <c r="AW598" s="34" t="s">
        <v>20</v>
      </c>
      <c r="AX598" s="34" t="s">
        <v>1126</v>
      </c>
      <c r="AY598" s="34" t="s">
        <v>499</v>
      </c>
      <c r="AZ598" s="34" t="s">
        <v>530</v>
      </c>
      <c r="BA598" s="212"/>
      <c r="BB598" s="212"/>
      <c r="BC598" s="212"/>
      <c r="BD598" s="34"/>
      <c r="BE598" s="34"/>
      <c r="BF598" s="20"/>
      <c r="BG598" s="20"/>
      <c r="BH598" s="20"/>
      <c r="BI598" s="20"/>
      <c r="BJ598" s="20"/>
    </row>
    <row r="599" spans="2:62" ht="24" customHeight="1">
      <c r="B599" s="5"/>
      <c r="C599" s="6"/>
      <c r="D599" s="17"/>
      <c r="E599" s="2"/>
      <c r="F599" s="34" t="s">
        <v>1318</v>
      </c>
      <c r="G599" s="34" t="s">
        <v>277</v>
      </c>
      <c r="H599" s="2"/>
      <c r="I599" s="2"/>
      <c r="J599" s="2" t="s">
        <v>2343</v>
      </c>
      <c r="K599" s="2" t="s">
        <v>2344</v>
      </c>
      <c r="L599" s="2">
        <v>9</v>
      </c>
      <c r="M599" s="31">
        <v>3210207</v>
      </c>
      <c r="N599" s="31" t="s">
        <v>1207</v>
      </c>
      <c r="O599" s="31" t="s">
        <v>1208</v>
      </c>
      <c r="P599" s="31" t="s">
        <v>1223</v>
      </c>
      <c r="Q599" s="31" t="s">
        <v>1224</v>
      </c>
      <c r="R599" s="2" t="s">
        <v>2464</v>
      </c>
      <c r="S599" s="31" t="s">
        <v>2465</v>
      </c>
      <c r="T599" s="2">
        <v>15</v>
      </c>
      <c r="U599" s="31" t="s">
        <v>1204</v>
      </c>
      <c r="V599" s="31" t="s">
        <v>1205</v>
      </c>
      <c r="W599" s="2">
        <v>100</v>
      </c>
      <c r="X599" s="31" t="s">
        <v>2281</v>
      </c>
      <c r="Y599" s="34" t="s">
        <v>14</v>
      </c>
      <c r="Z599" s="34" t="s">
        <v>252</v>
      </c>
      <c r="AA599" s="34" t="s">
        <v>274</v>
      </c>
      <c r="AB599" s="34" t="s">
        <v>89</v>
      </c>
      <c r="AC599" s="2">
        <v>164</v>
      </c>
      <c r="AD599" s="31" t="s">
        <v>2345</v>
      </c>
      <c r="AE599" s="31">
        <v>10</v>
      </c>
      <c r="AF599" s="2"/>
      <c r="AG599" s="26"/>
      <c r="AH599" s="54">
        <v>18730401</v>
      </c>
      <c r="AI599" s="54">
        <v>18730401</v>
      </c>
      <c r="AJ599" s="72" t="s">
        <v>1425</v>
      </c>
      <c r="AK599" s="20"/>
      <c r="AL599" s="160"/>
      <c r="AM599" s="90" t="s">
        <v>1414</v>
      </c>
      <c r="AN599" s="90" t="s">
        <v>1414</v>
      </c>
      <c r="AO599" s="95" t="s">
        <v>1414</v>
      </c>
      <c r="AP599" s="37">
        <v>1</v>
      </c>
      <c r="AQ599" s="90" t="s">
        <v>1414</v>
      </c>
      <c r="AR599" s="126" t="s">
        <v>1414</v>
      </c>
      <c r="AS599" s="37"/>
      <c r="AT599" s="90">
        <v>0</v>
      </c>
      <c r="AU599" s="90">
        <v>0</v>
      </c>
      <c r="AV599" s="34" t="s">
        <v>265</v>
      </c>
      <c r="AW599" s="34" t="s">
        <v>20</v>
      </c>
      <c r="AX599" s="34" t="s">
        <v>1126</v>
      </c>
      <c r="AY599" s="34" t="s">
        <v>499</v>
      </c>
      <c r="AZ599" s="34" t="s">
        <v>530</v>
      </c>
      <c r="BA599" s="212"/>
      <c r="BB599" s="212"/>
      <c r="BC599" s="212"/>
      <c r="BD599" s="34"/>
      <c r="BE599" s="34"/>
      <c r="BF599" s="20"/>
      <c r="BG599" s="20"/>
      <c r="BH599" s="20"/>
      <c r="BI599" s="20"/>
      <c r="BJ599" s="20"/>
    </row>
    <row r="600" spans="2:62" ht="24" customHeight="1">
      <c r="B600" s="5"/>
      <c r="C600" s="6"/>
      <c r="D600" s="17"/>
      <c r="E600" s="2"/>
      <c r="F600" s="34" t="s">
        <v>1318</v>
      </c>
      <c r="G600" s="34" t="s">
        <v>277</v>
      </c>
      <c r="H600" s="2"/>
      <c r="I600" s="2"/>
      <c r="J600" s="2" t="s">
        <v>2734</v>
      </c>
      <c r="K600" s="2" t="s">
        <v>2346</v>
      </c>
      <c r="L600" s="2">
        <v>9</v>
      </c>
      <c r="M600" s="31">
        <v>3210207</v>
      </c>
      <c r="N600" s="31" t="s">
        <v>1207</v>
      </c>
      <c r="O600" s="31" t="s">
        <v>1208</v>
      </c>
      <c r="P600" s="31" t="s">
        <v>1223</v>
      </c>
      <c r="Q600" s="31" t="s">
        <v>1224</v>
      </c>
      <c r="R600" s="2" t="s">
        <v>2464</v>
      </c>
      <c r="S600" s="31" t="s">
        <v>2465</v>
      </c>
      <c r="T600" s="2">
        <v>15</v>
      </c>
      <c r="U600" s="31" t="s">
        <v>1204</v>
      </c>
      <c r="V600" s="31" t="s">
        <v>1205</v>
      </c>
      <c r="W600" s="2">
        <v>100</v>
      </c>
      <c r="X600" s="31" t="s">
        <v>2281</v>
      </c>
      <c r="Y600" s="34" t="s">
        <v>14</v>
      </c>
      <c r="Z600" s="34" t="s">
        <v>252</v>
      </c>
      <c r="AA600" s="34" t="s">
        <v>274</v>
      </c>
      <c r="AB600" s="34" t="s">
        <v>89</v>
      </c>
      <c r="AC600" s="2">
        <v>34</v>
      </c>
      <c r="AD600" s="31" t="s">
        <v>2347</v>
      </c>
      <c r="AE600" s="31">
        <v>25</v>
      </c>
      <c r="AF600" s="2"/>
      <c r="AG600" s="26"/>
      <c r="AH600" s="54">
        <v>19790401</v>
      </c>
      <c r="AI600" s="54">
        <v>19790401</v>
      </c>
      <c r="AJ600" s="72" t="s">
        <v>1425</v>
      </c>
      <c r="AK600" s="20"/>
      <c r="AL600" s="160">
        <v>36</v>
      </c>
      <c r="AM600" s="90" t="s">
        <v>2318</v>
      </c>
      <c r="AN600" s="90">
        <v>1</v>
      </c>
      <c r="AO600" s="95">
        <v>17820</v>
      </c>
      <c r="AP600" s="37">
        <v>674</v>
      </c>
      <c r="AQ600" s="90" t="s">
        <v>2211</v>
      </c>
      <c r="AR600" s="126">
        <v>12010680</v>
      </c>
      <c r="AS600" s="37"/>
      <c r="AT600" s="90">
        <v>12010680</v>
      </c>
      <c r="AU600" s="90">
        <v>12010680</v>
      </c>
      <c r="AV600" s="34" t="s">
        <v>265</v>
      </c>
      <c r="AW600" s="34" t="s">
        <v>20</v>
      </c>
      <c r="AX600" s="34" t="s">
        <v>1126</v>
      </c>
      <c r="AY600" s="34" t="s">
        <v>499</v>
      </c>
      <c r="AZ600" s="34" t="s">
        <v>530</v>
      </c>
      <c r="BA600" s="212"/>
      <c r="BB600" s="212"/>
      <c r="BC600" s="212"/>
      <c r="BD600" s="34"/>
      <c r="BE600" s="34"/>
      <c r="BF600" s="20"/>
      <c r="BG600" s="20"/>
      <c r="BH600" s="20"/>
      <c r="BI600" s="20"/>
      <c r="BJ600" s="20"/>
    </row>
    <row r="601" spans="2:62" ht="24" customHeight="1">
      <c r="B601" s="5"/>
      <c r="C601" s="6"/>
      <c r="D601" s="17"/>
      <c r="E601" s="2"/>
      <c r="F601" s="34" t="s">
        <v>1318</v>
      </c>
      <c r="G601" s="34" t="s">
        <v>277</v>
      </c>
      <c r="H601" s="2"/>
      <c r="I601" s="2"/>
      <c r="J601" s="2" t="s">
        <v>2446</v>
      </c>
      <c r="K601" s="2" t="s">
        <v>2447</v>
      </c>
      <c r="L601" s="2">
        <v>9</v>
      </c>
      <c r="M601" s="31">
        <v>3210207</v>
      </c>
      <c r="N601" s="31" t="s">
        <v>1207</v>
      </c>
      <c r="O601" s="31" t="s">
        <v>1208</v>
      </c>
      <c r="P601" s="31" t="s">
        <v>1223</v>
      </c>
      <c r="Q601" s="31" t="s">
        <v>1224</v>
      </c>
      <c r="R601" s="2" t="s">
        <v>2464</v>
      </c>
      <c r="S601" s="31" t="s">
        <v>2465</v>
      </c>
      <c r="T601" s="2">
        <v>15</v>
      </c>
      <c r="U601" s="31" t="s">
        <v>1204</v>
      </c>
      <c r="V601" s="31" t="s">
        <v>1205</v>
      </c>
      <c r="W601" s="2">
        <v>100</v>
      </c>
      <c r="X601" s="31" t="s">
        <v>2281</v>
      </c>
      <c r="Y601" s="34" t="s">
        <v>14</v>
      </c>
      <c r="Z601" s="34" t="s">
        <v>252</v>
      </c>
      <c r="AA601" s="34" t="s">
        <v>274</v>
      </c>
      <c r="AB601" s="34" t="s">
        <v>89</v>
      </c>
      <c r="AC601" s="2">
        <v>331</v>
      </c>
      <c r="AD601" s="31" t="s">
        <v>2342</v>
      </c>
      <c r="AE601" s="31">
        <v>6</v>
      </c>
      <c r="AF601" s="2"/>
      <c r="AG601" s="26"/>
      <c r="AH601" s="54">
        <v>20130930</v>
      </c>
      <c r="AI601" s="54">
        <v>20130930</v>
      </c>
      <c r="AJ601" s="72" t="s">
        <v>1413</v>
      </c>
      <c r="AK601" s="20">
        <v>4746000</v>
      </c>
      <c r="AL601" s="160"/>
      <c r="AM601" s="90" t="s">
        <v>1414</v>
      </c>
      <c r="AN601" s="90" t="s">
        <v>1414</v>
      </c>
      <c r="AO601" s="95" t="s">
        <v>1414</v>
      </c>
      <c r="AP601" s="37"/>
      <c r="AQ601" s="90" t="s">
        <v>1414</v>
      </c>
      <c r="AR601" s="126"/>
      <c r="AS601" s="37"/>
      <c r="AT601" s="90"/>
      <c r="AU601" s="90">
        <v>4746000</v>
      </c>
      <c r="AV601" s="34" t="s">
        <v>265</v>
      </c>
      <c r="AW601" s="34" t="s">
        <v>20</v>
      </c>
      <c r="AX601" s="34" t="s">
        <v>1126</v>
      </c>
      <c r="AY601" s="34" t="s">
        <v>499</v>
      </c>
      <c r="AZ601" s="34" t="s">
        <v>530</v>
      </c>
      <c r="BA601" s="212"/>
      <c r="BB601" s="212"/>
      <c r="BC601" s="212"/>
      <c r="BD601" s="34"/>
      <c r="BE601" s="34"/>
      <c r="BF601" s="20"/>
      <c r="BG601" s="20"/>
      <c r="BH601" s="20"/>
      <c r="BI601" s="20"/>
      <c r="BJ601" s="20"/>
    </row>
    <row r="602" spans="2:62" ht="24" customHeight="1">
      <c r="B602" s="5"/>
      <c r="C602" s="6"/>
      <c r="D602" s="17"/>
      <c r="E602" s="2"/>
      <c r="F602" s="34" t="s">
        <v>1318</v>
      </c>
      <c r="G602" s="34" t="s">
        <v>277</v>
      </c>
      <c r="H602" s="2"/>
      <c r="I602" s="2"/>
      <c r="J602" s="2" t="s">
        <v>2352</v>
      </c>
      <c r="K602" s="2" t="s">
        <v>2353</v>
      </c>
      <c r="L602" s="2">
        <v>9</v>
      </c>
      <c r="M602" s="31">
        <v>3210207</v>
      </c>
      <c r="N602" s="31" t="s">
        <v>1207</v>
      </c>
      <c r="O602" s="31" t="s">
        <v>1208</v>
      </c>
      <c r="P602" s="31" t="s">
        <v>1223</v>
      </c>
      <c r="Q602" s="31" t="s">
        <v>1224</v>
      </c>
      <c r="R602" s="2" t="s">
        <v>2464</v>
      </c>
      <c r="S602" s="31" t="s">
        <v>2465</v>
      </c>
      <c r="T602" s="2">
        <v>15</v>
      </c>
      <c r="U602" s="31" t="s">
        <v>1204</v>
      </c>
      <c r="V602" s="31" t="s">
        <v>1205</v>
      </c>
      <c r="W602" s="2">
        <v>100</v>
      </c>
      <c r="X602" s="31" t="s">
        <v>2281</v>
      </c>
      <c r="Y602" s="34" t="s">
        <v>14</v>
      </c>
      <c r="Z602" s="34" t="s">
        <v>252</v>
      </c>
      <c r="AA602" s="34" t="s">
        <v>274</v>
      </c>
      <c r="AB602" s="34" t="s">
        <v>89</v>
      </c>
      <c r="AC602" s="2">
        <v>76</v>
      </c>
      <c r="AD602" s="31" t="s">
        <v>2326</v>
      </c>
      <c r="AE602" s="31">
        <v>6</v>
      </c>
      <c r="AF602" s="2"/>
      <c r="AG602" s="26"/>
      <c r="AH602" s="54">
        <v>19880331</v>
      </c>
      <c r="AI602" s="54">
        <v>19880331</v>
      </c>
      <c r="AJ602" s="72" t="s">
        <v>1425</v>
      </c>
      <c r="AK602" s="20"/>
      <c r="AL602" s="160"/>
      <c r="AM602" s="90" t="s">
        <v>1414</v>
      </c>
      <c r="AN602" s="90" t="s">
        <v>1414</v>
      </c>
      <c r="AO602" s="95" t="s">
        <v>1414</v>
      </c>
      <c r="AP602" s="37">
        <v>1</v>
      </c>
      <c r="AQ602" s="90" t="s">
        <v>1414</v>
      </c>
      <c r="AR602" s="126" t="s">
        <v>1414</v>
      </c>
      <c r="AS602" s="37"/>
      <c r="AT602" s="90">
        <v>0</v>
      </c>
      <c r="AU602" s="90">
        <v>0</v>
      </c>
      <c r="AV602" s="34" t="s">
        <v>265</v>
      </c>
      <c r="AW602" s="34" t="s">
        <v>20</v>
      </c>
      <c r="AX602" s="34" t="s">
        <v>1126</v>
      </c>
      <c r="AY602" s="34" t="s">
        <v>499</v>
      </c>
      <c r="AZ602" s="34"/>
      <c r="BA602" s="212"/>
      <c r="BB602" s="212"/>
      <c r="BC602" s="212"/>
      <c r="BD602" s="34"/>
      <c r="BE602" s="34"/>
      <c r="BF602" s="20"/>
      <c r="BG602" s="20"/>
      <c r="BH602" s="20"/>
      <c r="BI602" s="20"/>
      <c r="BJ602" s="20"/>
    </row>
    <row r="603" spans="2:62" ht="24" customHeight="1">
      <c r="B603" s="5"/>
      <c r="C603" s="6"/>
      <c r="D603" s="17"/>
      <c r="E603" s="2"/>
      <c r="F603" s="34" t="s">
        <v>1318</v>
      </c>
      <c r="G603" s="34" t="s">
        <v>277</v>
      </c>
      <c r="H603" s="2"/>
      <c r="I603" s="2"/>
      <c r="J603" s="2" t="s">
        <v>2354</v>
      </c>
      <c r="K603" s="2" t="s">
        <v>2355</v>
      </c>
      <c r="L603" s="2">
        <v>9</v>
      </c>
      <c r="M603" s="31">
        <v>3210207</v>
      </c>
      <c r="N603" s="31" t="s">
        <v>1207</v>
      </c>
      <c r="O603" s="31" t="s">
        <v>1208</v>
      </c>
      <c r="P603" s="31" t="s">
        <v>1223</v>
      </c>
      <c r="Q603" s="31" t="s">
        <v>1224</v>
      </c>
      <c r="R603" s="2" t="s">
        <v>2464</v>
      </c>
      <c r="S603" s="31" t="s">
        <v>2465</v>
      </c>
      <c r="T603" s="2">
        <v>15</v>
      </c>
      <c r="U603" s="31" t="s">
        <v>1204</v>
      </c>
      <c r="V603" s="31" t="s">
        <v>1205</v>
      </c>
      <c r="W603" s="2">
        <v>100</v>
      </c>
      <c r="X603" s="31" t="s">
        <v>2281</v>
      </c>
      <c r="Y603" s="34" t="s">
        <v>14</v>
      </c>
      <c r="Z603" s="34" t="s">
        <v>252</v>
      </c>
      <c r="AA603" s="34" t="s">
        <v>274</v>
      </c>
      <c r="AB603" s="34" t="s">
        <v>89</v>
      </c>
      <c r="AC603" s="2">
        <v>76</v>
      </c>
      <c r="AD603" s="31" t="s">
        <v>2326</v>
      </c>
      <c r="AE603" s="31">
        <v>6</v>
      </c>
      <c r="AF603" s="2"/>
      <c r="AG603" s="26"/>
      <c r="AH603" s="54">
        <v>20100310</v>
      </c>
      <c r="AI603" s="54">
        <v>20100310</v>
      </c>
      <c r="AJ603" s="72" t="s">
        <v>1413</v>
      </c>
      <c r="AK603" s="20">
        <v>836892</v>
      </c>
      <c r="AL603" s="160"/>
      <c r="AM603" s="90" t="s">
        <v>1414</v>
      </c>
      <c r="AN603" s="90" t="s">
        <v>1414</v>
      </c>
      <c r="AO603" s="95" t="s">
        <v>1414</v>
      </c>
      <c r="AP603" s="37">
        <v>1</v>
      </c>
      <c r="AQ603" s="90" t="s">
        <v>1414</v>
      </c>
      <c r="AR603" s="126" t="s">
        <v>1414</v>
      </c>
      <c r="AS603" s="37"/>
      <c r="AT603" s="90">
        <v>0</v>
      </c>
      <c r="AU603" s="90">
        <v>836892</v>
      </c>
      <c r="AV603" s="34" t="s">
        <v>265</v>
      </c>
      <c r="AW603" s="34" t="s">
        <v>20</v>
      </c>
      <c r="AX603" s="34" t="s">
        <v>1126</v>
      </c>
      <c r="AY603" s="34" t="s">
        <v>499</v>
      </c>
      <c r="AZ603" s="34"/>
      <c r="BA603" s="212"/>
      <c r="BB603" s="212"/>
      <c r="BC603" s="212"/>
      <c r="BD603" s="34"/>
      <c r="BE603" s="34"/>
      <c r="BF603" s="20"/>
      <c r="BG603" s="20"/>
      <c r="BH603" s="20"/>
      <c r="BI603" s="20"/>
      <c r="BJ603" s="20"/>
    </row>
    <row r="604" spans="2:62" ht="24" customHeight="1">
      <c r="B604" s="5"/>
      <c r="C604" s="6"/>
      <c r="D604" s="17"/>
      <c r="E604" s="2"/>
      <c r="F604" s="34" t="s">
        <v>1318</v>
      </c>
      <c r="G604" s="34" t="s">
        <v>277</v>
      </c>
      <c r="H604" s="2"/>
      <c r="I604" s="2"/>
      <c r="J604" s="2" t="s">
        <v>2358</v>
      </c>
      <c r="K604" s="2" t="s">
        <v>2359</v>
      </c>
      <c r="L604" s="2">
        <v>9</v>
      </c>
      <c r="M604" s="31">
        <v>3210207</v>
      </c>
      <c r="N604" s="31" t="s">
        <v>1207</v>
      </c>
      <c r="O604" s="31" t="s">
        <v>1208</v>
      </c>
      <c r="P604" s="31" t="s">
        <v>1223</v>
      </c>
      <c r="Q604" s="31" t="s">
        <v>1224</v>
      </c>
      <c r="R604" s="2" t="s">
        <v>2464</v>
      </c>
      <c r="S604" s="31" t="s">
        <v>2465</v>
      </c>
      <c r="T604" s="2">
        <v>15</v>
      </c>
      <c r="U604" s="31" t="s">
        <v>1204</v>
      </c>
      <c r="V604" s="31" t="s">
        <v>1205</v>
      </c>
      <c r="W604" s="2">
        <v>100</v>
      </c>
      <c r="X604" s="31" t="s">
        <v>2281</v>
      </c>
      <c r="Y604" s="34" t="s">
        <v>14</v>
      </c>
      <c r="Z604" s="34" t="s">
        <v>252</v>
      </c>
      <c r="AA604" s="34" t="s">
        <v>274</v>
      </c>
      <c r="AB604" s="34" t="s">
        <v>89</v>
      </c>
      <c r="AC604" s="2">
        <v>234</v>
      </c>
      <c r="AD604" s="31" t="s">
        <v>2334</v>
      </c>
      <c r="AE604" s="31">
        <v>50</v>
      </c>
      <c r="AF604" s="2"/>
      <c r="AG604" s="26"/>
      <c r="AH604" s="54">
        <v>19980831</v>
      </c>
      <c r="AI604" s="54">
        <v>19980831</v>
      </c>
      <c r="AJ604" s="72" t="s">
        <v>1413</v>
      </c>
      <c r="AK604" s="20">
        <v>292950</v>
      </c>
      <c r="AL604" s="160"/>
      <c r="AM604" s="90" t="s">
        <v>1414</v>
      </c>
      <c r="AN604" s="90" t="s">
        <v>1414</v>
      </c>
      <c r="AO604" s="95" t="s">
        <v>1414</v>
      </c>
      <c r="AP604" s="37">
        <v>1</v>
      </c>
      <c r="AQ604" s="90" t="s">
        <v>1414</v>
      </c>
      <c r="AR604" s="126" t="s">
        <v>1414</v>
      </c>
      <c r="AS604" s="37"/>
      <c r="AT604" s="90">
        <v>0</v>
      </c>
      <c r="AU604" s="90">
        <v>292950</v>
      </c>
      <c r="AV604" s="34" t="s">
        <v>265</v>
      </c>
      <c r="AW604" s="34" t="s">
        <v>20</v>
      </c>
      <c r="AX604" s="34" t="s">
        <v>1126</v>
      </c>
      <c r="AY604" s="34" t="s">
        <v>499</v>
      </c>
      <c r="AZ604" s="34" t="s">
        <v>530</v>
      </c>
      <c r="BA604" s="212"/>
      <c r="BB604" s="212"/>
      <c r="BC604" s="212"/>
      <c r="BD604" s="34"/>
      <c r="BE604" s="34"/>
      <c r="BF604" s="20"/>
      <c r="BG604" s="20"/>
      <c r="BH604" s="20"/>
      <c r="BI604" s="20"/>
      <c r="BJ604" s="20"/>
    </row>
    <row r="605" spans="2:62" ht="24" customHeight="1">
      <c r="B605" s="5"/>
      <c r="C605" s="6"/>
      <c r="D605" s="17"/>
      <c r="E605" s="2"/>
      <c r="F605" s="34" t="s">
        <v>1318</v>
      </c>
      <c r="G605" s="34" t="s">
        <v>277</v>
      </c>
      <c r="H605" s="2"/>
      <c r="I605" s="2"/>
      <c r="J605" s="2" t="s">
        <v>2403</v>
      </c>
      <c r="K605" s="2" t="s">
        <v>2404</v>
      </c>
      <c r="L605" s="2">
        <v>9</v>
      </c>
      <c r="M605" s="31">
        <v>3210207</v>
      </c>
      <c r="N605" s="31" t="s">
        <v>1207</v>
      </c>
      <c r="O605" s="31" t="s">
        <v>1208</v>
      </c>
      <c r="P605" s="31" t="s">
        <v>1223</v>
      </c>
      <c r="Q605" s="31" t="s">
        <v>1224</v>
      </c>
      <c r="R605" s="2" t="s">
        <v>2464</v>
      </c>
      <c r="S605" s="31" t="s">
        <v>2465</v>
      </c>
      <c r="T605" s="2">
        <v>15</v>
      </c>
      <c r="U605" s="31" t="s">
        <v>1204</v>
      </c>
      <c r="V605" s="31" t="s">
        <v>1205</v>
      </c>
      <c r="W605" s="2">
        <v>100</v>
      </c>
      <c r="X605" s="31" t="s">
        <v>2281</v>
      </c>
      <c r="Y605" s="34" t="s">
        <v>14</v>
      </c>
      <c r="Z605" s="34" t="s">
        <v>252</v>
      </c>
      <c r="AA605" s="34" t="s">
        <v>274</v>
      </c>
      <c r="AB605" s="34" t="s">
        <v>89</v>
      </c>
      <c r="AC605" s="2">
        <v>331</v>
      </c>
      <c r="AD605" s="31" t="s">
        <v>2342</v>
      </c>
      <c r="AE605" s="31">
        <v>6</v>
      </c>
      <c r="AF605" s="2"/>
      <c r="AG605" s="26"/>
      <c r="AH605" s="54">
        <v>20000930</v>
      </c>
      <c r="AI605" s="54">
        <v>20000930</v>
      </c>
      <c r="AJ605" s="72" t="s">
        <v>1413</v>
      </c>
      <c r="AK605" s="20">
        <v>3454500</v>
      </c>
      <c r="AL605" s="160"/>
      <c r="AM605" s="90" t="s">
        <v>1414</v>
      </c>
      <c r="AN605" s="90" t="s">
        <v>1414</v>
      </c>
      <c r="AO605" s="95" t="s">
        <v>1414</v>
      </c>
      <c r="AP605" s="37">
        <v>1</v>
      </c>
      <c r="AQ605" s="90" t="s">
        <v>1414</v>
      </c>
      <c r="AR605" s="126" t="s">
        <v>1414</v>
      </c>
      <c r="AS605" s="37"/>
      <c r="AT605" s="90">
        <v>0</v>
      </c>
      <c r="AU605" s="90">
        <v>3454500</v>
      </c>
      <c r="AV605" s="34" t="s">
        <v>265</v>
      </c>
      <c r="AW605" s="34" t="s">
        <v>20</v>
      </c>
      <c r="AX605" s="34" t="s">
        <v>1126</v>
      </c>
      <c r="AY605" s="34" t="s">
        <v>499</v>
      </c>
      <c r="AZ605" s="34" t="s">
        <v>530</v>
      </c>
      <c r="BA605" s="212"/>
      <c r="BB605" s="212"/>
      <c r="BC605" s="212"/>
      <c r="BD605" s="34"/>
      <c r="BE605" s="34"/>
      <c r="BF605" s="20"/>
      <c r="BG605" s="20"/>
      <c r="BH605" s="20"/>
      <c r="BI605" s="20"/>
      <c r="BJ605" s="20"/>
    </row>
    <row r="606" spans="2:62" ht="24" customHeight="1">
      <c r="B606" s="5"/>
      <c r="C606" s="6"/>
      <c r="D606" s="17"/>
      <c r="E606" s="2"/>
      <c r="F606" s="34" t="s">
        <v>1318</v>
      </c>
      <c r="G606" s="34" t="s">
        <v>277</v>
      </c>
      <c r="H606" s="2"/>
      <c r="I606" s="2"/>
      <c r="J606" s="2" t="s">
        <v>2423</v>
      </c>
      <c r="K606" s="2" t="s">
        <v>2424</v>
      </c>
      <c r="L606" s="2">
        <v>9</v>
      </c>
      <c r="M606" s="31">
        <v>3210207</v>
      </c>
      <c r="N606" s="31" t="s">
        <v>1207</v>
      </c>
      <c r="O606" s="31" t="s">
        <v>1208</v>
      </c>
      <c r="P606" s="31" t="s">
        <v>1223</v>
      </c>
      <c r="Q606" s="31" t="s">
        <v>1224</v>
      </c>
      <c r="R606" s="2" t="s">
        <v>2464</v>
      </c>
      <c r="S606" s="31" t="s">
        <v>2465</v>
      </c>
      <c r="T606" s="2">
        <v>15</v>
      </c>
      <c r="U606" s="31" t="s">
        <v>1204</v>
      </c>
      <c r="V606" s="31" t="s">
        <v>1205</v>
      </c>
      <c r="W606" s="2">
        <v>100</v>
      </c>
      <c r="X606" s="31" t="s">
        <v>2281</v>
      </c>
      <c r="Y606" s="34" t="s">
        <v>14</v>
      </c>
      <c r="Z606" s="34" t="s">
        <v>252</v>
      </c>
      <c r="AA606" s="34" t="s">
        <v>274</v>
      </c>
      <c r="AB606" s="34" t="s">
        <v>89</v>
      </c>
      <c r="AC606" s="2">
        <v>331</v>
      </c>
      <c r="AD606" s="31" t="s">
        <v>2342</v>
      </c>
      <c r="AE606" s="31">
        <v>6</v>
      </c>
      <c r="AF606" s="2"/>
      <c r="AG606" s="26"/>
      <c r="AH606" s="54">
        <v>20000930</v>
      </c>
      <c r="AI606" s="54">
        <v>20000930</v>
      </c>
      <c r="AJ606" s="72" t="s">
        <v>1413</v>
      </c>
      <c r="AK606" s="20">
        <v>3454500</v>
      </c>
      <c r="AL606" s="160"/>
      <c r="AM606" s="90" t="s">
        <v>1414</v>
      </c>
      <c r="AN606" s="90" t="s">
        <v>1414</v>
      </c>
      <c r="AO606" s="95" t="s">
        <v>1414</v>
      </c>
      <c r="AP606" s="37">
        <v>1</v>
      </c>
      <c r="AQ606" s="90" t="s">
        <v>1414</v>
      </c>
      <c r="AR606" s="126" t="s">
        <v>1414</v>
      </c>
      <c r="AS606" s="37"/>
      <c r="AT606" s="90">
        <v>0</v>
      </c>
      <c r="AU606" s="90">
        <v>3454500</v>
      </c>
      <c r="AV606" s="34" t="s">
        <v>265</v>
      </c>
      <c r="AW606" s="34" t="s">
        <v>20</v>
      </c>
      <c r="AX606" s="34" t="s">
        <v>1126</v>
      </c>
      <c r="AY606" s="34" t="s">
        <v>499</v>
      </c>
      <c r="AZ606" s="34" t="s">
        <v>530</v>
      </c>
      <c r="BA606" s="212"/>
      <c r="BB606" s="212"/>
      <c r="BC606" s="212"/>
      <c r="BD606" s="34"/>
      <c r="BE606" s="34"/>
      <c r="BF606" s="20"/>
      <c r="BG606" s="20"/>
      <c r="BH606" s="20"/>
      <c r="BI606" s="20"/>
      <c r="BJ606" s="20"/>
    </row>
    <row r="607" spans="2:62" ht="24" customHeight="1">
      <c r="B607" s="5"/>
      <c r="C607" s="6"/>
      <c r="D607" s="17"/>
      <c r="E607" s="2"/>
      <c r="F607" s="34" t="s">
        <v>1318</v>
      </c>
      <c r="G607" s="34" t="s">
        <v>277</v>
      </c>
      <c r="H607" s="2"/>
      <c r="I607" s="2"/>
      <c r="J607" s="2" t="s">
        <v>2360</v>
      </c>
      <c r="K607" s="2" t="s">
        <v>2361</v>
      </c>
      <c r="L607" s="2">
        <v>9</v>
      </c>
      <c r="M607" s="31">
        <v>3210207</v>
      </c>
      <c r="N607" s="31" t="s">
        <v>1207</v>
      </c>
      <c r="O607" s="31" t="s">
        <v>1208</v>
      </c>
      <c r="P607" s="31" t="s">
        <v>1223</v>
      </c>
      <c r="Q607" s="31" t="s">
        <v>1224</v>
      </c>
      <c r="R607" s="2" t="s">
        <v>2464</v>
      </c>
      <c r="S607" s="31" t="s">
        <v>2465</v>
      </c>
      <c r="T607" s="2">
        <v>15</v>
      </c>
      <c r="U607" s="31" t="s">
        <v>1204</v>
      </c>
      <c r="V607" s="31" t="s">
        <v>1205</v>
      </c>
      <c r="W607" s="2">
        <v>100</v>
      </c>
      <c r="X607" s="31" t="s">
        <v>2281</v>
      </c>
      <c r="Y607" s="34" t="s">
        <v>14</v>
      </c>
      <c r="Z607" s="34" t="s">
        <v>252</v>
      </c>
      <c r="AA607" s="34" t="s">
        <v>274</v>
      </c>
      <c r="AB607" s="34" t="s">
        <v>89</v>
      </c>
      <c r="AC607" s="2">
        <v>76</v>
      </c>
      <c r="AD607" s="31" t="s">
        <v>2326</v>
      </c>
      <c r="AE607" s="31">
        <v>6</v>
      </c>
      <c r="AF607" s="2"/>
      <c r="AG607" s="26"/>
      <c r="AH607" s="54">
        <v>19880331</v>
      </c>
      <c r="AI607" s="54">
        <v>19880331</v>
      </c>
      <c r="AJ607" s="72" t="s">
        <v>1425</v>
      </c>
      <c r="AK607" s="20"/>
      <c r="AL607" s="160"/>
      <c r="AM607" s="90" t="s">
        <v>1414</v>
      </c>
      <c r="AN607" s="90" t="s">
        <v>1414</v>
      </c>
      <c r="AO607" s="95" t="s">
        <v>1414</v>
      </c>
      <c r="AP607" s="37">
        <v>1</v>
      </c>
      <c r="AQ607" s="90" t="s">
        <v>1414</v>
      </c>
      <c r="AR607" s="126" t="s">
        <v>1414</v>
      </c>
      <c r="AS607" s="37"/>
      <c r="AT607" s="90">
        <v>0</v>
      </c>
      <c r="AU607" s="90">
        <v>0</v>
      </c>
      <c r="AV607" s="34" t="s">
        <v>265</v>
      </c>
      <c r="AW607" s="34" t="s">
        <v>20</v>
      </c>
      <c r="AX607" s="34" t="s">
        <v>1126</v>
      </c>
      <c r="AY607" s="34" t="s">
        <v>499</v>
      </c>
      <c r="AZ607" s="34" t="s">
        <v>530</v>
      </c>
      <c r="BA607" s="212"/>
      <c r="BB607" s="212"/>
      <c r="BC607" s="212"/>
      <c r="BD607" s="34"/>
      <c r="BE607" s="34"/>
      <c r="BF607" s="20"/>
      <c r="BG607" s="20"/>
      <c r="BH607" s="20"/>
      <c r="BI607" s="20"/>
      <c r="BJ607" s="20"/>
    </row>
    <row r="608" spans="2:62" ht="24" customHeight="1">
      <c r="B608" s="5"/>
      <c r="C608" s="6"/>
      <c r="D608" s="17"/>
      <c r="E608" s="2"/>
      <c r="F608" s="34" t="s">
        <v>1319</v>
      </c>
      <c r="G608" s="34" t="s">
        <v>277</v>
      </c>
      <c r="H608" s="2"/>
      <c r="I608" s="2"/>
      <c r="J608" s="2" t="s">
        <v>2300</v>
      </c>
      <c r="K608" s="2" t="s">
        <v>2301</v>
      </c>
      <c r="L608" s="2">
        <v>31</v>
      </c>
      <c r="M608" s="31">
        <v>3210201</v>
      </c>
      <c r="N608" s="31" t="s">
        <v>1207</v>
      </c>
      <c r="O608" s="31" t="s">
        <v>1208</v>
      </c>
      <c r="P608" s="31" t="s">
        <v>1267</v>
      </c>
      <c r="Q608" s="31" t="s">
        <v>1268</v>
      </c>
      <c r="R608" s="2" t="s">
        <v>2479</v>
      </c>
      <c r="S608" s="31" t="s">
        <v>2480</v>
      </c>
      <c r="T608" s="2">
        <v>15</v>
      </c>
      <c r="U608" s="31" t="s">
        <v>1204</v>
      </c>
      <c r="V608" s="31" t="s">
        <v>1205</v>
      </c>
      <c r="W608" s="2">
        <v>100</v>
      </c>
      <c r="X608" s="31" t="s">
        <v>2281</v>
      </c>
      <c r="Y608" s="34" t="s">
        <v>14</v>
      </c>
      <c r="Z608" s="34" t="s">
        <v>252</v>
      </c>
      <c r="AA608" s="34" t="s">
        <v>274</v>
      </c>
      <c r="AB608" s="34" t="s">
        <v>89</v>
      </c>
      <c r="AC608" s="2">
        <v>168</v>
      </c>
      <c r="AD608" s="31" t="s">
        <v>1482</v>
      </c>
      <c r="AE608" s="31">
        <v>10</v>
      </c>
      <c r="AF608" s="2"/>
      <c r="AG608" s="26"/>
      <c r="AH608" s="54">
        <v>19750331</v>
      </c>
      <c r="AI608" s="54">
        <v>19750331</v>
      </c>
      <c r="AJ608" s="72" t="s">
        <v>1425</v>
      </c>
      <c r="AK608" s="20"/>
      <c r="AL608" s="160">
        <v>9</v>
      </c>
      <c r="AM608" s="90" t="s">
        <v>2282</v>
      </c>
      <c r="AN608" s="90">
        <v>1</v>
      </c>
      <c r="AO608" s="95">
        <v>477000</v>
      </c>
      <c r="AP608" s="37">
        <v>1</v>
      </c>
      <c r="AQ608" s="90" t="s">
        <v>1497</v>
      </c>
      <c r="AR608" s="126">
        <v>477000</v>
      </c>
      <c r="AS608" s="37"/>
      <c r="AT608" s="90">
        <v>477000</v>
      </c>
      <c r="AU608" s="90">
        <v>477000</v>
      </c>
      <c r="AV608" s="34" t="s">
        <v>265</v>
      </c>
      <c r="AW608" s="34" t="s">
        <v>20</v>
      </c>
      <c r="AX608" s="34" t="s">
        <v>1126</v>
      </c>
      <c r="AY608" s="34" t="s">
        <v>499</v>
      </c>
      <c r="AZ608" s="34" t="s">
        <v>530</v>
      </c>
      <c r="BA608" s="212"/>
      <c r="BB608" s="212"/>
      <c r="BC608" s="212"/>
      <c r="BD608" s="34"/>
      <c r="BE608" s="34"/>
      <c r="BF608" s="20"/>
      <c r="BG608" s="20"/>
      <c r="BH608" s="20"/>
      <c r="BI608" s="20"/>
      <c r="BJ608" s="20"/>
    </row>
    <row r="609" spans="2:62" ht="24" customHeight="1">
      <c r="B609" s="5"/>
      <c r="C609" s="6"/>
      <c r="D609" s="17"/>
      <c r="E609" s="2"/>
      <c r="F609" s="34" t="s">
        <v>1319</v>
      </c>
      <c r="G609" s="34" t="s">
        <v>277</v>
      </c>
      <c r="H609" s="2"/>
      <c r="I609" s="2"/>
      <c r="J609" s="2" t="s">
        <v>2291</v>
      </c>
      <c r="K609" s="2" t="s">
        <v>2292</v>
      </c>
      <c r="L609" s="2">
        <v>31</v>
      </c>
      <c r="M609" s="31">
        <v>3210201</v>
      </c>
      <c r="N609" s="31" t="s">
        <v>1207</v>
      </c>
      <c r="O609" s="31" t="s">
        <v>1208</v>
      </c>
      <c r="P609" s="31" t="s">
        <v>1267</v>
      </c>
      <c r="Q609" s="31" t="s">
        <v>1268</v>
      </c>
      <c r="R609" s="2" t="s">
        <v>2479</v>
      </c>
      <c r="S609" s="31" t="s">
        <v>2480</v>
      </c>
      <c r="T609" s="2">
        <v>15</v>
      </c>
      <c r="U609" s="31" t="s">
        <v>1204</v>
      </c>
      <c r="V609" s="31" t="s">
        <v>1205</v>
      </c>
      <c r="W609" s="2">
        <v>100</v>
      </c>
      <c r="X609" s="31" t="s">
        <v>2281</v>
      </c>
      <c r="Y609" s="34" t="s">
        <v>14</v>
      </c>
      <c r="Z609" s="34" t="s">
        <v>252</v>
      </c>
      <c r="AA609" s="34" t="s">
        <v>274</v>
      </c>
      <c r="AB609" s="34" t="s">
        <v>89</v>
      </c>
      <c r="AC609" s="2">
        <v>168</v>
      </c>
      <c r="AD609" s="31" t="s">
        <v>1482</v>
      </c>
      <c r="AE609" s="31">
        <v>10</v>
      </c>
      <c r="AF609" s="2"/>
      <c r="AG609" s="26"/>
      <c r="AH609" s="54">
        <v>19750331</v>
      </c>
      <c r="AI609" s="54">
        <v>19750331</v>
      </c>
      <c r="AJ609" s="72" t="s">
        <v>1425</v>
      </c>
      <c r="AK609" s="20"/>
      <c r="AL609" s="160">
        <v>17</v>
      </c>
      <c r="AM609" s="90" t="s">
        <v>2282</v>
      </c>
      <c r="AN609" s="90">
        <v>1</v>
      </c>
      <c r="AO609" s="95">
        <v>404000</v>
      </c>
      <c r="AP609" s="37">
        <v>1</v>
      </c>
      <c r="AQ609" s="90" t="s">
        <v>1497</v>
      </c>
      <c r="AR609" s="126">
        <v>404000</v>
      </c>
      <c r="AS609" s="37"/>
      <c r="AT609" s="90">
        <v>404000</v>
      </c>
      <c r="AU609" s="90">
        <v>404000</v>
      </c>
      <c r="AV609" s="34" t="s">
        <v>265</v>
      </c>
      <c r="AW609" s="34" t="s">
        <v>20</v>
      </c>
      <c r="AX609" s="34" t="s">
        <v>1126</v>
      </c>
      <c r="AY609" s="34" t="s">
        <v>499</v>
      </c>
      <c r="AZ609" s="34" t="s">
        <v>530</v>
      </c>
      <c r="BA609" s="212"/>
      <c r="BB609" s="212"/>
      <c r="BC609" s="212"/>
      <c r="BD609" s="34"/>
      <c r="BE609" s="34"/>
      <c r="BF609" s="20"/>
      <c r="BG609" s="20"/>
      <c r="BH609" s="20"/>
      <c r="BI609" s="20"/>
      <c r="BJ609" s="20"/>
    </row>
    <row r="610" spans="2:62" ht="24" customHeight="1">
      <c r="B610" s="5"/>
      <c r="C610" s="6"/>
      <c r="D610" s="17"/>
      <c r="E610" s="2"/>
      <c r="F610" s="34" t="s">
        <v>1319</v>
      </c>
      <c r="G610" s="34" t="s">
        <v>277</v>
      </c>
      <c r="H610" s="2"/>
      <c r="I610" s="2"/>
      <c r="J610" s="2" t="s">
        <v>2372</v>
      </c>
      <c r="K610" s="2" t="s">
        <v>2373</v>
      </c>
      <c r="L610" s="2">
        <v>31</v>
      </c>
      <c r="M610" s="31">
        <v>3210201</v>
      </c>
      <c r="N610" s="31" t="s">
        <v>1207</v>
      </c>
      <c r="O610" s="31" t="s">
        <v>1208</v>
      </c>
      <c r="P610" s="31" t="s">
        <v>1267</v>
      </c>
      <c r="Q610" s="31" t="s">
        <v>1268</v>
      </c>
      <c r="R610" s="2" t="s">
        <v>2479</v>
      </c>
      <c r="S610" s="31" t="s">
        <v>2480</v>
      </c>
      <c r="T610" s="2">
        <v>15</v>
      </c>
      <c r="U610" s="31" t="s">
        <v>1204</v>
      </c>
      <c r="V610" s="31" t="s">
        <v>1205</v>
      </c>
      <c r="W610" s="2">
        <v>100</v>
      </c>
      <c r="X610" s="31" t="s">
        <v>2281</v>
      </c>
      <c r="Y610" s="34" t="s">
        <v>14</v>
      </c>
      <c r="Z610" s="34" t="s">
        <v>252</v>
      </c>
      <c r="AA610" s="34" t="s">
        <v>274</v>
      </c>
      <c r="AB610" s="34" t="s">
        <v>89</v>
      </c>
      <c r="AC610" s="2">
        <v>168</v>
      </c>
      <c r="AD610" s="31" t="s">
        <v>1482</v>
      </c>
      <c r="AE610" s="31">
        <v>10</v>
      </c>
      <c r="AF610" s="2"/>
      <c r="AG610" s="26"/>
      <c r="AH610" s="54">
        <v>19750331</v>
      </c>
      <c r="AI610" s="54">
        <v>19750331</v>
      </c>
      <c r="AJ610" s="72" t="s">
        <v>1425</v>
      </c>
      <c r="AK610" s="20"/>
      <c r="AL610" s="160">
        <v>5</v>
      </c>
      <c r="AM610" s="90" t="s">
        <v>2282</v>
      </c>
      <c r="AN610" s="90">
        <v>1</v>
      </c>
      <c r="AO610" s="95">
        <v>711000</v>
      </c>
      <c r="AP610" s="37">
        <v>1</v>
      </c>
      <c r="AQ610" s="90" t="s">
        <v>1529</v>
      </c>
      <c r="AR610" s="126">
        <v>711000</v>
      </c>
      <c r="AS610" s="37"/>
      <c r="AT610" s="90">
        <v>711000</v>
      </c>
      <c r="AU610" s="90">
        <v>711000</v>
      </c>
      <c r="AV610" s="34" t="s">
        <v>265</v>
      </c>
      <c r="AW610" s="34" t="s">
        <v>20</v>
      </c>
      <c r="AX610" s="34" t="s">
        <v>1126</v>
      </c>
      <c r="AY610" s="34" t="s">
        <v>499</v>
      </c>
      <c r="AZ610" s="34" t="s">
        <v>530</v>
      </c>
      <c r="BA610" s="212"/>
      <c r="BB610" s="212"/>
      <c r="BC610" s="212"/>
      <c r="BD610" s="34"/>
      <c r="BE610" s="34"/>
      <c r="BF610" s="20"/>
      <c r="BG610" s="20"/>
      <c r="BH610" s="20"/>
      <c r="BI610" s="20"/>
      <c r="BJ610" s="20"/>
    </row>
    <row r="611" spans="2:62" ht="24" customHeight="1">
      <c r="B611" s="5"/>
      <c r="C611" s="6"/>
      <c r="D611" s="17"/>
      <c r="E611" s="2"/>
      <c r="F611" s="34" t="s">
        <v>1319</v>
      </c>
      <c r="G611" s="34" t="s">
        <v>277</v>
      </c>
      <c r="H611" s="2"/>
      <c r="I611" s="2"/>
      <c r="J611" s="2" t="s">
        <v>2481</v>
      </c>
      <c r="K611" s="2" t="s">
        <v>2482</v>
      </c>
      <c r="L611" s="2">
        <v>31</v>
      </c>
      <c r="M611" s="31">
        <v>3210201</v>
      </c>
      <c r="N611" s="31" t="s">
        <v>1207</v>
      </c>
      <c r="O611" s="31" t="s">
        <v>1208</v>
      </c>
      <c r="P611" s="31" t="s">
        <v>1267</v>
      </c>
      <c r="Q611" s="31" t="s">
        <v>1268</v>
      </c>
      <c r="R611" s="2" t="s">
        <v>2479</v>
      </c>
      <c r="S611" s="31" t="s">
        <v>2480</v>
      </c>
      <c r="T611" s="2">
        <v>15</v>
      </c>
      <c r="U611" s="31" t="s">
        <v>1204</v>
      </c>
      <c r="V611" s="31" t="s">
        <v>1205</v>
      </c>
      <c r="W611" s="2">
        <v>100</v>
      </c>
      <c r="X611" s="31" t="s">
        <v>2281</v>
      </c>
      <c r="Y611" s="34" t="s">
        <v>14</v>
      </c>
      <c r="Z611" s="34" t="s">
        <v>252</v>
      </c>
      <c r="AA611" s="34" t="s">
        <v>274</v>
      </c>
      <c r="AB611" s="34" t="s">
        <v>89</v>
      </c>
      <c r="AC611" s="2">
        <v>168</v>
      </c>
      <c r="AD611" s="31" t="s">
        <v>1482</v>
      </c>
      <c r="AE611" s="31">
        <v>10</v>
      </c>
      <c r="AF611" s="2"/>
      <c r="AG611" s="26"/>
      <c r="AH611" s="54">
        <v>20021130</v>
      </c>
      <c r="AI611" s="54">
        <v>20021130</v>
      </c>
      <c r="AJ611" s="72" t="s">
        <v>1413</v>
      </c>
      <c r="AK611" s="20">
        <v>312900</v>
      </c>
      <c r="AL611" s="160"/>
      <c r="AM611" s="90" t="s">
        <v>1414</v>
      </c>
      <c r="AN611" s="90" t="s">
        <v>1414</v>
      </c>
      <c r="AO611" s="95" t="s">
        <v>1414</v>
      </c>
      <c r="AP611" s="37">
        <v>1</v>
      </c>
      <c r="AQ611" s="90" t="s">
        <v>1414</v>
      </c>
      <c r="AR611" s="126" t="s">
        <v>1414</v>
      </c>
      <c r="AS611" s="37"/>
      <c r="AT611" s="90">
        <v>0</v>
      </c>
      <c r="AU611" s="90">
        <v>312900</v>
      </c>
      <c r="AV611" s="34" t="s">
        <v>265</v>
      </c>
      <c r="AW611" s="34" t="s">
        <v>20</v>
      </c>
      <c r="AX611" s="34" t="s">
        <v>1126</v>
      </c>
      <c r="AY611" s="34" t="s">
        <v>499</v>
      </c>
      <c r="AZ611" s="34" t="s">
        <v>530</v>
      </c>
      <c r="BA611" s="212"/>
      <c r="BB611" s="212"/>
      <c r="BC611" s="212"/>
      <c r="BD611" s="34"/>
      <c r="BE611" s="34"/>
      <c r="BF611" s="20"/>
      <c r="BG611" s="20"/>
      <c r="BH611" s="20"/>
      <c r="BI611" s="20"/>
      <c r="BJ611" s="20"/>
    </row>
    <row r="612" spans="2:62" ht="24" customHeight="1">
      <c r="B612" s="5"/>
      <c r="C612" s="6"/>
      <c r="D612" s="17"/>
      <c r="E612" s="2"/>
      <c r="F612" s="34" t="s">
        <v>1319</v>
      </c>
      <c r="G612" s="34" t="s">
        <v>277</v>
      </c>
      <c r="H612" s="2"/>
      <c r="I612" s="2"/>
      <c r="J612" s="2" t="s">
        <v>2435</v>
      </c>
      <c r="K612" s="2" t="s">
        <v>2436</v>
      </c>
      <c r="L612" s="2">
        <v>31</v>
      </c>
      <c r="M612" s="31">
        <v>3210201</v>
      </c>
      <c r="N612" s="31" t="s">
        <v>1207</v>
      </c>
      <c r="O612" s="31" t="s">
        <v>1208</v>
      </c>
      <c r="P612" s="31" t="s">
        <v>1267</v>
      </c>
      <c r="Q612" s="31" t="s">
        <v>1268</v>
      </c>
      <c r="R612" s="2" t="s">
        <v>2479</v>
      </c>
      <c r="S612" s="31" t="s">
        <v>2480</v>
      </c>
      <c r="T612" s="2">
        <v>15</v>
      </c>
      <c r="U612" s="31" t="s">
        <v>1204</v>
      </c>
      <c r="V612" s="31" t="s">
        <v>1205</v>
      </c>
      <c r="W612" s="2">
        <v>100</v>
      </c>
      <c r="X612" s="31" t="s">
        <v>2281</v>
      </c>
      <c r="Y612" s="34" t="s">
        <v>14</v>
      </c>
      <c r="Z612" s="34" t="s">
        <v>252</v>
      </c>
      <c r="AA612" s="34" t="s">
        <v>274</v>
      </c>
      <c r="AB612" s="34" t="s">
        <v>89</v>
      </c>
      <c r="AC612" s="2">
        <v>168</v>
      </c>
      <c r="AD612" s="31" t="s">
        <v>1482</v>
      </c>
      <c r="AE612" s="31">
        <v>10</v>
      </c>
      <c r="AF612" s="2"/>
      <c r="AG612" s="26"/>
      <c r="AH612" s="54">
        <v>19750331</v>
      </c>
      <c r="AI612" s="54">
        <v>19750331</v>
      </c>
      <c r="AJ612" s="72" t="s">
        <v>1425</v>
      </c>
      <c r="AK612" s="20"/>
      <c r="AL612" s="160">
        <v>25</v>
      </c>
      <c r="AM612" s="90" t="s">
        <v>2282</v>
      </c>
      <c r="AN612" s="90">
        <v>1</v>
      </c>
      <c r="AO612" s="95">
        <v>522000</v>
      </c>
      <c r="AP612" s="37">
        <v>1</v>
      </c>
      <c r="AQ612" s="90" t="s">
        <v>1497</v>
      </c>
      <c r="AR612" s="126">
        <v>522000</v>
      </c>
      <c r="AS612" s="37"/>
      <c r="AT612" s="90">
        <v>522000</v>
      </c>
      <c r="AU612" s="90">
        <v>522000</v>
      </c>
      <c r="AV612" s="34" t="s">
        <v>265</v>
      </c>
      <c r="AW612" s="34" t="s">
        <v>20</v>
      </c>
      <c r="AX612" s="34" t="s">
        <v>1126</v>
      </c>
      <c r="AY612" s="34" t="s">
        <v>499</v>
      </c>
      <c r="AZ612" s="34" t="s">
        <v>530</v>
      </c>
      <c r="BA612" s="212"/>
      <c r="BB612" s="212"/>
      <c r="BC612" s="212"/>
      <c r="BD612" s="34"/>
      <c r="BE612" s="34"/>
      <c r="BF612" s="20"/>
      <c r="BG612" s="20"/>
      <c r="BH612" s="20"/>
      <c r="BI612" s="20"/>
      <c r="BJ612" s="20"/>
    </row>
    <row r="613" spans="2:62" ht="24" customHeight="1">
      <c r="B613" s="5"/>
      <c r="C613" s="6"/>
      <c r="D613" s="17"/>
      <c r="E613" s="2"/>
      <c r="F613" s="34" t="s">
        <v>1319</v>
      </c>
      <c r="G613" s="34" t="s">
        <v>277</v>
      </c>
      <c r="H613" s="2"/>
      <c r="I613" s="2"/>
      <c r="J613" s="2" t="s">
        <v>2302</v>
      </c>
      <c r="K613" s="2" t="s">
        <v>2303</v>
      </c>
      <c r="L613" s="2">
        <v>31</v>
      </c>
      <c r="M613" s="31">
        <v>3210201</v>
      </c>
      <c r="N613" s="31" t="s">
        <v>1207</v>
      </c>
      <c r="O613" s="31" t="s">
        <v>1208</v>
      </c>
      <c r="P613" s="31" t="s">
        <v>1267</v>
      </c>
      <c r="Q613" s="31" t="s">
        <v>1268</v>
      </c>
      <c r="R613" s="2" t="s">
        <v>2479</v>
      </c>
      <c r="S613" s="31" t="s">
        <v>2480</v>
      </c>
      <c r="T613" s="2">
        <v>15</v>
      </c>
      <c r="U613" s="31" t="s">
        <v>1204</v>
      </c>
      <c r="V613" s="31" t="s">
        <v>1205</v>
      </c>
      <c r="W613" s="2">
        <v>100</v>
      </c>
      <c r="X613" s="31" t="s">
        <v>2281</v>
      </c>
      <c r="Y613" s="34" t="s">
        <v>14</v>
      </c>
      <c r="Z613" s="34" t="s">
        <v>252</v>
      </c>
      <c r="AA613" s="34" t="s">
        <v>274</v>
      </c>
      <c r="AB613" s="34" t="s">
        <v>89</v>
      </c>
      <c r="AC613" s="2">
        <v>168</v>
      </c>
      <c r="AD613" s="31" t="s">
        <v>1482</v>
      </c>
      <c r="AE613" s="31">
        <v>10</v>
      </c>
      <c r="AF613" s="2"/>
      <c r="AG613" s="26"/>
      <c r="AH613" s="54">
        <v>19750331</v>
      </c>
      <c r="AI613" s="54">
        <v>19750331</v>
      </c>
      <c r="AJ613" s="72" t="s">
        <v>1425</v>
      </c>
      <c r="AK613" s="20"/>
      <c r="AL613" s="160">
        <v>10</v>
      </c>
      <c r="AM613" s="90" t="s">
        <v>2282</v>
      </c>
      <c r="AN613" s="90">
        <v>1</v>
      </c>
      <c r="AO613" s="95">
        <v>75000</v>
      </c>
      <c r="AP613" s="37">
        <v>1</v>
      </c>
      <c r="AQ613" s="90" t="s">
        <v>1497</v>
      </c>
      <c r="AR613" s="126">
        <v>75000</v>
      </c>
      <c r="AS613" s="37"/>
      <c r="AT613" s="90">
        <v>75000</v>
      </c>
      <c r="AU613" s="90">
        <v>75000</v>
      </c>
      <c r="AV613" s="34" t="s">
        <v>265</v>
      </c>
      <c r="AW613" s="34" t="s">
        <v>20</v>
      </c>
      <c r="AX613" s="34" t="s">
        <v>1126</v>
      </c>
      <c r="AY613" s="34" t="s">
        <v>499</v>
      </c>
      <c r="AZ613" s="34" t="s">
        <v>530</v>
      </c>
      <c r="BA613" s="212"/>
      <c r="BB613" s="212"/>
      <c r="BC613" s="212"/>
      <c r="BD613" s="34"/>
      <c r="BE613" s="34"/>
      <c r="BF613" s="20"/>
      <c r="BG613" s="20"/>
      <c r="BH613" s="20"/>
      <c r="BI613" s="20"/>
      <c r="BJ613" s="20"/>
    </row>
    <row r="614" spans="2:62" ht="24" customHeight="1">
      <c r="B614" s="5"/>
      <c r="C614" s="6"/>
      <c r="D614" s="17"/>
      <c r="E614" s="2"/>
      <c r="F614" s="34" t="s">
        <v>1319</v>
      </c>
      <c r="G614" s="34" t="s">
        <v>277</v>
      </c>
      <c r="H614" s="2"/>
      <c r="I614" s="2"/>
      <c r="J614" s="2" t="s">
        <v>2483</v>
      </c>
      <c r="K614" s="2" t="s">
        <v>2484</v>
      </c>
      <c r="L614" s="2">
        <v>31</v>
      </c>
      <c r="M614" s="31">
        <v>3210201</v>
      </c>
      <c r="N614" s="31" t="s">
        <v>1207</v>
      </c>
      <c r="O614" s="31" t="s">
        <v>1208</v>
      </c>
      <c r="P614" s="31" t="s">
        <v>1267</v>
      </c>
      <c r="Q614" s="31" t="s">
        <v>1268</v>
      </c>
      <c r="R614" s="2" t="s">
        <v>2479</v>
      </c>
      <c r="S614" s="31" t="s">
        <v>2480</v>
      </c>
      <c r="T614" s="2">
        <v>15</v>
      </c>
      <c r="U614" s="31" t="s">
        <v>1204</v>
      </c>
      <c r="V614" s="31" t="s">
        <v>1205</v>
      </c>
      <c r="W614" s="2">
        <v>100</v>
      </c>
      <c r="X614" s="31" t="s">
        <v>2281</v>
      </c>
      <c r="Y614" s="34" t="s">
        <v>14</v>
      </c>
      <c r="Z614" s="34" t="s">
        <v>252</v>
      </c>
      <c r="AA614" s="34" t="s">
        <v>274</v>
      </c>
      <c r="AB614" s="34" t="s">
        <v>89</v>
      </c>
      <c r="AC614" s="2">
        <v>168</v>
      </c>
      <c r="AD614" s="31" t="s">
        <v>1482</v>
      </c>
      <c r="AE614" s="31">
        <v>10</v>
      </c>
      <c r="AF614" s="2"/>
      <c r="AG614" s="26"/>
      <c r="AH614" s="54">
        <v>19750331</v>
      </c>
      <c r="AI614" s="54">
        <v>19750331</v>
      </c>
      <c r="AJ614" s="72" t="s">
        <v>1425</v>
      </c>
      <c r="AK614" s="20"/>
      <c r="AL614" s="160">
        <v>12</v>
      </c>
      <c r="AM614" s="90" t="s">
        <v>2282</v>
      </c>
      <c r="AN614" s="90">
        <v>1</v>
      </c>
      <c r="AO614" s="95">
        <v>429000</v>
      </c>
      <c r="AP614" s="37">
        <v>1</v>
      </c>
      <c r="AQ614" s="90" t="s">
        <v>1497</v>
      </c>
      <c r="AR614" s="126">
        <v>429000</v>
      </c>
      <c r="AS614" s="37"/>
      <c r="AT614" s="90">
        <v>429000</v>
      </c>
      <c r="AU614" s="90">
        <v>429000</v>
      </c>
      <c r="AV614" s="34" t="s">
        <v>265</v>
      </c>
      <c r="AW614" s="34" t="s">
        <v>20</v>
      </c>
      <c r="AX614" s="34" t="s">
        <v>1126</v>
      </c>
      <c r="AY614" s="34" t="s">
        <v>499</v>
      </c>
      <c r="AZ614" s="34" t="s">
        <v>530</v>
      </c>
      <c r="BA614" s="212"/>
      <c r="BB614" s="212"/>
      <c r="BC614" s="212"/>
      <c r="BD614" s="34"/>
      <c r="BE614" s="34"/>
      <c r="BF614" s="20"/>
      <c r="BG614" s="20"/>
      <c r="BH614" s="20"/>
      <c r="BI614" s="20"/>
      <c r="BJ614" s="20"/>
    </row>
    <row r="615" spans="2:62" ht="24" customHeight="1">
      <c r="B615" s="5"/>
      <c r="C615" s="6"/>
      <c r="D615" s="17"/>
      <c r="E615" s="2"/>
      <c r="F615" s="34" t="s">
        <v>1319</v>
      </c>
      <c r="G615" s="34" t="s">
        <v>277</v>
      </c>
      <c r="H615" s="2"/>
      <c r="I615" s="2"/>
      <c r="J615" s="2" t="s">
        <v>2485</v>
      </c>
      <c r="K615" s="2" t="s">
        <v>2486</v>
      </c>
      <c r="L615" s="2">
        <v>31</v>
      </c>
      <c r="M615" s="31">
        <v>3210201</v>
      </c>
      <c r="N615" s="31" t="s">
        <v>1207</v>
      </c>
      <c r="O615" s="31" t="s">
        <v>1208</v>
      </c>
      <c r="P615" s="31" t="s">
        <v>1267</v>
      </c>
      <c r="Q615" s="31" t="s">
        <v>1268</v>
      </c>
      <c r="R615" s="2" t="s">
        <v>2479</v>
      </c>
      <c r="S615" s="31" t="s">
        <v>2480</v>
      </c>
      <c r="T615" s="2">
        <v>15</v>
      </c>
      <c r="U615" s="31" t="s">
        <v>1204</v>
      </c>
      <c r="V615" s="31" t="s">
        <v>1205</v>
      </c>
      <c r="W615" s="2">
        <v>100</v>
      </c>
      <c r="X615" s="31" t="s">
        <v>2281</v>
      </c>
      <c r="Y615" s="34" t="s">
        <v>14</v>
      </c>
      <c r="Z615" s="34" t="s">
        <v>252</v>
      </c>
      <c r="AA615" s="34" t="s">
        <v>274</v>
      </c>
      <c r="AB615" s="34" t="s">
        <v>89</v>
      </c>
      <c r="AC615" s="2">
        <v>168</v>
      </c>
      <c r="AD615" s="31" t="s">
        <v>1482</v>
      </c>
      <c r="AE615" s="31">
        <v>10</v>
      </c>
      <c r="AF615" s="2"/>
      <c r="AG615" s="26"/>
      <c r="AH615" s="54">
        <v>19750331</v>
      </c>
      <c r="AI615" s="54">
        <v>19750331</v>
      </c>
      <c r="AJ615" s="72" t="s">
        <v>1425</v>
      </c>
      <c r="AK615" s="20"/>
      <c r="AL615" s="160">
        <v>12</v>
      </c>
      <c r="AM615" s="90" t="s">
        <v>2282</v>
      </c>
      <c r="AN615" s="90">
        <v>1</v>
      </c>
      <c r="AO615" s="95">
        <v>429000</v>
      </c>
      <c r="AP615" s="37">
        <v>1</v>
      </c>
      <c r="AQ615" s="90" t="s">
        <v>1497</v>
      </c>
      <c r="AR615" s="126">
        <v>429000</v>
      </c>
      <c r="AS615" s="37"/>
      <c r="AT615" s="90">
        <v>429000</v>
      </c>
      <c r="AU615" s="90">
        <v>429000</v>
      </c>
      <c r="AV615" s="34" t="s">
        <v>265</v>
      </c>
      <c r="AW615" s="34" t="s">
        <v>20</v>
      </c>
      <c r="AX615" s="34" t="s">
        <v>1126</v>
      </c>
      <c r="AY615" s="34" t="s">
        <v>499</v>
      </c>
      <c r="AZ615" s="34" t="s">
        <v>530</v>
      </c>
      <c r="BA615" s="212"/>
      <c r="BB615" s="212"/>
      <c r="BC615" s="212"/>
      <c r="BD615" s="34"/>
      <c r="BE615" s="34"/>
      <c r="BF615" s="20"/>
      <c r="BG615" s="20"/>
      <c r="BH615" s="20"/>
      <c r="BI615" s="20"/>
      <c r="BJ615" s="20"/>
    </row>
    <row r="616" spans="2:62" ht="24" customHeight="1">
      <c r="B616" s="5"/>
      <c r="C616" s="6"/>
      <c r="D616" s="17"/>
      <c r="E616" s="2"/>
      <c r="F616" s="34" t="s">
        <v>1319</v>
      </c>
      <c r="G616" s="34" t="s">
        <v>277</v>
      </c>
      <c r="H616" s="2"/>
      <c r="I616" s="2"/>
      <c r="J616" s="2" t="s">
        <v>2487</v>
      </c>
      <c r="K616" s="2" t="s">
        <v>2488</v>
      </c>
      <c r="L616" s="2">
        <v>31</v>
      </c>
      <c r="M616" s="31">
        <v>3210201</v>
      </c>
      <c r="N616" s="31" t="s">
        <v>1207</v>
      </c>
      <c r="O616" s="31" t="s">
        <v>1208</v>
      </c>
      <c r="P616" s="31" t="s">
        <v>1267</v>
      </c>
      <c r="Q616" s="31" t="s">
        <v>1268</v>
      </c>
      <c r="R616" s="2" t="s">
        <v>2479</v>
      </c>
      <c r="S616" s="31" t="s">
        <v>2480</v>
      </c>
      <c r="T616" s="2">
        <v>15</v>
      </c>
      <c r="U616" s="31" t="s">
        <v>1204</v>
      </c>
      <c r="V616" s="31" t="s">
        <v>1205</v>
      </c>
      <c r="W616" s="2">
        <v>100</v>
      </c>
      <c r="X616" s="31" t="s">
        <v>2281</v>
      </c>
      <c r="Y616" s="34" t="s">
        <v>14</v>
      </c>
      <c r="Z616" s="34" t="s">
        <v>252</v>
      </c>
      <c r="AA616" s="34" t="s">
        <v>274</v>
      </c>
      <c r="AB616" s="34" t="s">
        <v>89</v>
      </c>
      <c r="AC616" s="2">
        <v>168</v>
      </c>
      <c r="AD616" s="31" t="s">
        <v>1482</v>
      </c>
      <c r="AE616" s="31">
        <v>10</v>
      </c>
      <c r="AF616" s="2"/>
      <c r="AG616" s="26"/>
      <c r="AH616" s="54">
        <v>19750331</v>
      </c>
      <c r="AI616" s="54">
        <v>19750331</v>
      </c>
      <c r="AJ616" s="72" t="s">
        <v>1425</v>
      </c>
      <c r="AK616" s="20"/>
      <c r="AL616" s="160">
        <v>18</v>
      </c>
      <c r="AM616" s="90" t="s">
        <v>2282</v>
      </c>
      <c r="AN616" s="90">
        <v>1</v>
      </c>
      <c r="AO616" s="95">
        <v>364000</v>
      </c>
      <c r="AP616" s="37">
        <v>1</v>
      </c>
      <c r="AQ616" s="90" t="s">
        <v>1497</v>
      </c>
      <c r="AR616" s="126">
        <v>364000</v>
      </c>
      <c r="AS616" s="37"/>
      <c r="AT616" s="90">
        <v>364000</v>
      </c>
      <c r="AU616" s="90">
        <v>364000</v>
      </c>
      <c r="AV616" s="34" t="s">
        <v>265</v>
      </c>
      <c r="AW616" s="34" t="s">
        <v>20</v>
      </c>
      <c r="AX616" s="34" t="s">
        <v>1126</v>
      </c>
      <c r="AY616" s="34" t="s">
        <v>499</v>
      </c>
      <c r="AZ616" s="34" t="s">
        <v>530</v>
      </c>
      <c r="BA616" s="212"/>
      <c r="BB616" s="212"/>
      <c r="BC616" s="212"/>
      <c r="BD616" s="34"/>
      <c r="BE616" s="34"/>
      <c r="BF616" s="20"/>
      <c r="BG616" s="20"/>
      <c r="BH616" s="20"/>
      <c r="BI616" s="20"/>
      <c r="BJ616" s="20"/>
    </row>
    <row r="617" spans="2:62" ht="24" customHeight="1">
      <c r="B617" s="5"/>
      <c r="C617" s="6"/>
      <c r="D617" s="17"/>
      <c r="E617" s="2"/>
      <c r="F617" s="34" t="s">
        <v>1319</v>
      </c>
      <c r="G617" s="34" t="s">
        <v>277</v>
      </c>
      <c r="H617" s="2"/>
      <c r="I617" s="2"/>
      <c r="J617" s="2" t="s">
        <v>2489</v>
      </c>
      <c r="K617" s="2" t="s">
        <v>2490</v>
      </c>
      <c r="L617" s="2">
        <v>31</v>
      </c>
      <c r="M617" s="31">
        <v>3210201</v>
      </c>
      <c r="N617" s="31" t="s">
        <v>1207</v>
      </c>
      <c r="O617" s="31" t="s">
        <v>1208</v>
      </c>
      <c r="P617" s="31" t="s">
        <v>1267</v>
      </c>
      <c r="Q617" s="31" t="s">
        <v>1268</v>
      </c>
      <c r="R617" s="2" t="s">
        <v>2479</v>
      </c>
      <c r="S617" s="31" t="s">
        <v>2480</v>
      </c>
      <c r="T617" s="2">
        <v>15</v>
      </c>
      <c r="U617" s="31" t="s">
        <v>1204</v>
      </c>
      <c r="V617" s="31" t="s">
        <v>1205</v>
      </c>
      <c r="W617" s="2">
        <v>100</v>
      </c>
      <c r="X617" s="31" t="s">
        <v>2281</v>
      </c>
      <c r="Y617" s="34" t="s">
        <v>14</v>
      </c>
      <c r="Z617" s="34" t="s">
        <v>252</v>
      </c>
      <c r="AA617" s="34" t="s">
        <v>274</v>
      </c>
      <c r="AB617" s="34" t="s">
        <v>89</v>
      </c>
      <c r="AC617" s="2">
        <v>168</v>
      </c>
      <c r="AD617" s="31" t="s">
        <v>1482</v>
      </c>
      <c r="AE617" s="31">
        <v>10</v>
      </c>
      <c r="AF617" s="2"/>
      <c r="AG617" s="26"/>
      <c r="AH617" s="54">
        <v>19750331</v>
      </c>
      <c r="AI617" s="54">
        <v>19750331</v>
      </c>
      <c r="AJ617" s="72" t="s">
        <v>1425</v>
      </c>
      <c r="AK617" s="20"/>
      <c r="AL617" s="160">
        <v>16</v>
      </c>
      <c r="AM617" s="90" t="s">
        <v>2282</v>
      </c>
      <c r="AN617" s="90">
        <v>1</v>
      </c>
      <c r="AO617" s="95">
        <v>643000</v>
      </c>
      <c r="AP617" s="37">
        <v>1</v>
      </c>
      <c r="AQ617" s="90" t="s">
        <v>1497</v>
      </c>
      <c r="AR617" s="126">
        <v>643000</v>
      </c>
      <c r="AS617" s="37"/>
      <c r="AT617" s="90">
        <v>643000</v>
      </c>
      <c r="AU617" s="90">
        <v>643000</v>
      </c>
      <c r="AV617" s="34" t="s">
        <v>265</v>
      </c>
      <c r="AW617" s="34" t="s">
        <v>20</v>
      </c>
      <c r="AX617" s="34" t="s">
        <v>1126</v>
      </c>
      <c r="AY617" s="34" t="s">
        <v>499</v>
      </c>
      <c r="AZ617" s="34" t="s">
        <v>530</v>
      </c>
      <c r="BA617" s="212"/>
      <c r="BB617" s="212"/>
      <c r="BC617" s="212"/>
      <c r="BD617" s="34"/>
      <c r="BE617" s="34"/>
      <c r="BF617" s="20"/>
      <c r="BG617" s="20"/>
      <c r="BH617" s="20"/>
      <c r="BI617" s="20"/>
      <c r="BJ617" s="20"/>
    </row>
    <row r="618" spans="2:62" ht="24" customHeight="1">
      <c r="B618" s="5"/>
      <c r="C618" s="6"/>
      <c r="D618" s="17"/>
      <c r="E618" s="2"/>
      <c r="F618" s="34" t="s">
        <v>1319</v>
      </c>
      <c r="G618" s="34" t="s">
        <v>277</v>
      </c>
      <c r="H618" s="2"/>
      <c r="I618" s="2"/>
      <c r="J618" s="2" t="s">
        <v>2295</v>
      </c>
      <c r="K618" s="2" t="s">
        <v>2296</v>
      </c>
      <c r="L618" s="2">
        <v>31</v>
      </c>
      <c r="M618" s="31">
        <v>3210201</v>
      </c>
      <c r="N618" s="31" t="s">
        <v>1207</v>
      </c>
      <c r="O618" s="31" t="s">
        <v>1208</v>
      </c>
      <c r="P618" s="31" t="s">
        <v>1267</v>
      </c>
      <c r="Q618" s="31" t="s">
        <v>1268</v>
      </c>
      <c r="R618" s="2" t="s">
        <v>2479</v>
      </c>
      <c r="S618" s="31" t="s">
        <v>2480</v>
      </c>
      <c r="T618" s="2">
        <v>15</v>
      </c>
      <c r="U618" s="31" t="s">
        <v>1204</v>
      </c>
      <c r="V618" s="31" t="s">
        <v>1205</v>
      </c>
      <c r="W618" s="2">
        <v>100</v>
      </c>
      <c r="X618" s="31" t="s">
        <v>2281</v>
      </c>
      <c r="Y618" s="34" t="s">
        <v>14</v>
      </c>
      <c r="Z618" s="34" t="s">
        <v>252</v>
      </c>
      <c r="AA618" s="34" t="s">
        <v>274</v>
      </c>
      <c r="AB618" s="34" t="s">
        <v>89</v>
      </c>
      <c r="AC618" s="2">
        <v>169</v>
      </c>
      <c r="AD618" s="31" t="s">
        <v>1476</v>
      </c>
      <c r="AE618" s="31">
        <v>15</v>
      </c>
      <c r="AF618" s="2"/>
      <c r="AG618" s="26"/>
      <c r="AH618" s="54">
        <v>19750331</v>
      </c>
      <c r="AI618" s="54">
        <v>19750331</v>
      </c>
      <c r="AJ618" s="72" t="s">
        <v>1425</v>
      </c>
      <c r="AK618" s="20"/>
      <c r="AL618" s="160">
        <v>7</v>
      </c>
      <c r="AM618" s="90" t="s">
        <v>2297</v>
      </c>
      <c r="AN618" s="90">
        <v>1</v>
      </c>
      <c r="AO618" s="95">
        <v>1200000</v>
      </c>
      <c r="AP618" s="37">
        <v>1</v>
      </c>
      <c r="AQ618" s="90" t="s">
        <v>1529</v>
      </c>
      <c r="AR618" s="126">
        <v>1200000</v>
      </c>
      <c r="AS618" s="37"/>
      <c r="AT618" s="90">
        <v>1200000</v>
      </c>
      <c r="AU618" s="90">
        <v>1200000</v>
      </c>
      <c r="AV618" s="34" t="s">
        <v>265</v>
      </c>
      <c r="AW618" s="34" t="s">
        <v>20</v>
      </c>
      <c r="AX618" s="34" t="s">
        <v>1126</v>
      </c>
      <c r="AY618" s="34" t="s">
        <v>499</v>
      </c>
      <c r="AZ618" s="34" t="s">
        <v>530</v>
      </c>
      <c r="BA618" s="212"/>
      <c r="BB618" s="212"/>
      <c r="BC618" s="212"/>
      <c r="BD618" s="34"/>
      <c r="BE618" s="34"/>
      <c r="BF618" s="20"/>
      <c r="BG618" s="20"/>
      <c r="BH618" s="20"/>
      <c r="BI618" s="20"/>
      <c r="BJ618" s="20"/>
    </row>
    <row r="619" spans="2:62" ht="24" customHeight="1">
      <c r="B619" s="5"/>
      <c r="C619" s="6"/>
      <c r="D619" s="17"/>
      <c r="E619" s="2"/>
      <c r="F619" s="34" t="s">
        <v>1319</v>
      </c>
      <c r="G619" s="34" t="s">
        <v>277</v>
      </c>
      <c r="H619" s="2"/>
      <c r="I619" s="2"/>
      <c r="J619" s="2" t="s">
        <v>2491</v>
      </c>
      <c r="K619" s="2" t="s">
        <v>2492</v>
      </c>
      <c r="L619" s="2">
        <v>31</v>
      </c>
      <c r="M619" s="31">
        <v>3210201</v>
      </c>
      <c r="N619" s="31" t="s">
        <v>1207</v>
      </c>
      <c r="O619" s="31" t="s">
        <v>1208</v>
      </c>
      <c r="P619" s="31" t="s">
        <v>1267</v>
      </c>
      <c r="Q619" s="31" t="s">
        <v>1268</v>
      </c>
      <c r="R619" s="2" t="s">
        <v>2479</v>
      </c>
      <c r="S619" s="31" t="s">
        <v>2480</v>
      </c>
      <c r="T619" s="2">
        <v>15</v>
      </c>
      <c r="U619" s="31" t="s">
        <v>1204</v>
      </c>
      <c r="V619" s="31" t="s">
        <v>1205</v>
      </c>
      <c r="W619" s="2">
        <v>100</v>
      </c>
      <c r="X619" s="31" t="s">
        <v>2281</v>
      </c>
      <c r="Y619" s="34" t="s">
        <v>14</v>
      </c>
      <c r="Z619" s="34" t="s">
        <v>252</v>
      </c>
      <c r="AA619" s="34" t="s">
        <v>274</v>
      </c>
      <c r="AB619" s="34" t="s">
        <v>89</v>
      </c>
      <c r="AC619" s="2">
        <v>168</v>
      </c>
      <c r="AD619" s="31" t="s">
        <v>1482</v>
      </c>
      <c r="AE619" s="31">
        <v>10</v>
      </c>
      <c r="AF619" s="2"/>
      <c r="AG619" s="26"/>
      <c r="AH619" s="54">
        <v>19750331</v>
      </c>
      <c r="AI619" s="54">
        <v>19750331</v>
      </c>
      <c r="AJ619" s="72" t="s">
        <v>1425</v>
      </c>
      <c r="AK619" s="20"/>
      <c r="AL619" s="160">
        <v>11</v>
      </c>
      <c r="AM619" s="90" t="s">
        <v>2282</v>
      </c>
      <c r="AN619" s="90">
        <v>1</v>
      </c>
      <c r="AO619" s="95">
        <v>1129000</v>
      </c>
      <c r="AP619" s="37">
        <v>1</v>
      </c>
      <c r="AQ619" s="90" t="s">
        <v>1497</v>
      </c>
      <c r="AR619" s="126">
        <v>1129000</v>
      </c>
      <c r="AS619" s="37"/>
      <c r="AT619" s="90">
        <v>1129000</v>
      </c>
      <c r="AU619" s="90">
        <v>1129000</v>
      </c>
      <c r="AV619" s="34" t="s">
        <v>265</v>
      </c>
      <c r="AW619" s="34" t="s">
        <v>20</v>
      </c>
      <c r="AX619" s="34" t="s">
        <v>1126</v>
      </c>
      <c r="AY619" s="34" t="s">
        <v>499</v>
      </c>
      <c r="AZ619" s="34" t="s">
        <v>530</v>
      </c>
      <c r="BA619" s="212"/>
      <c r="BB619" s="212"/>
      <c r="BC619" s="212"/>
      <c r="BD619" s="34"/>
      <c r="BE619" s="34"/>
      <c r="BF619" s="20"/>
      <c r="BG619" s="20"/>
      <c r="BH619" s="20"/>
      <c r="BI619" s="20"/>
      <c r="BJ619" s="20"/>
    </row>
    <row r="620" spans="2:62" ht="24" customHeight="1">
      <c r="B620" s="5"/>
      <c r="C620" s="6"/>
      <c r="D620" s="17"/>
      <c r="E620" s="2"/>
      <c r="F620" s="34" t="s">
        <v>1319</v>
      </c>
      <c r="G620" s="34" t="s">
        <v>277</v>
      </c>
      <c r="H620" s="2"/>
      <c r="I620" s="2"/>
      <c r="J620" s="2" t="s">
        <v>2493</v>
      </c>
      <c r="K620" s="2" t="s">
        <v>2494</v>
      </c>
      <c r="L620" s="2">
        <v>31</v>
      </c>
      <c r="M620" s="31">
        <v>3210201</v>
      </c>
      <c r="N620" s="31" t="s">
        <v>1207</v>
      </c>
      <c r="O620" s="31" t="s">
        <v>1208</v>
      </c>
      <c r="P620" s="31" t="s">
        <v>1267</v>
      </c>
      <c r="Q620" s="31" t="s">
        <v>1268</v>
      </c>
      <c r="R620" s="2" t="s">
        <v>2479</v>
      </c>
      <c r="S620" s="31" t="s">
        <v>2480</v>
      </c>
      <c r="T620" s="2">
        <v>15</v>
      </c>
      <c r="U620" s="31" t="s">
        <v>1204</v>
      </c>
      <c r="V620" s="31" t="s">
        <v>1205</v>
      </c>
      <c r="W620" s="2">
        <v>100</v>
      </c>
      <c r="X620" s="31" t="s">
        <v>2281</v>
      </c>
      <c r="Y620" s="34" t="s">
        <v>14</v>
      </c>
      <c r="Z620" s="34" t="s">
        <v>252</v>
      </c>
      <c r="AA620" s="34" t="s">
        <v>274</v>
      </c>
      <c r="AB620" s="34" t="s">
        <v>89</v>
      </c>
      <c r="AC620" s="2">
        <v>168</v>
      </c>
      <c r="AD620" s="31" t="s">
        <v>1482</v>
      </c>
      <c r="AE620" s="31">
        <v>10</v>
      </c>
      <c r="AF620" s="2"/>
      <c r="AG620" s="26"/>
      <c r="AH620" s="54">
        <v>19750331</v>
      </c>
      <c r="AI620" s="54">
        <v>19750331</v>
      </c>
      <c r="AJ620" s="72" t="s">
        <v>1425</v>
      </c>
      <c r="AK620" s="20"/>
      <c r="AL620" s="160">
        <v>8</v>
      </c>
      <c r="AM620" s="90" t="s">
        <v>2282</v>
      </c>
      <c r="AN620" s="90">
        <v>1</v>
      </c>
      <c r="AO620" s="95">
        <v>818000</v>
      </c>
      <c r="AP620" s="37">
        <v>1</v>
      </c>
      <c r="AQ620" s="90" t="s">
        <v>1497</v>
      </c>
      <c r="AR620" s="126">
        <v>818000</v>
      </c>
      <c r="AS620" s="37"/>
      <c r="AT620" s="90">
        <v>818000</v>
      </c>
      <c r="AU620" s="90">
        <v>818000</v>
      </c>
      <c r="AV620" s="34" t="s">
        <v>265</v>
      </c>
      <c r="AW620" s="34" t="s">
        <v>20</v>
      </c>
      <c r="AX620" s="34" t="s">
        <v>1126</v>
      </c>
      <c r="AY620" s="34" t="s">
        <v>499</v>
      </c>
      <c r="AZ620" s="34" t="s">
        <v>530</v>
      </c>
      <c r="BA620" s="212"/>
      <c r="BB620" s="212"/>
      <c r="BC620" s="212"/>
      <c r="BD620" s="34"/>
      <c r="BE620" s="34"/>
      <c r="BF620" s="20"/>
      <c r="BG620" s="20"/>
      <c r="BH620" s="20"/>
      <c r="BI620" s="20"/>
      <c r="BJ620" s="20"/>
    </row>
    <row r="621" spans="2:62" ht="24" customHeight="1">
      <c r="B621" s="5"/>
      <c r="C621" s="6"/>
      <c r="D621" s="17"/>
      <c r="E621" s="2"/>
      <c r="F621" s="34" t="s">
        <v>1319</v>
      </c>
      <c r="G621" s="34" t="s">
        <v>277</v>
      </c>
      <c r="H621" s="2"/>
      <c r="I621" s="2"/>
      <c r="J621" s="2" t="s">
        <v>2374</v>
      </c>
      <c r="K621" s="2" t="s">
        <v>2375</v>
      </c>
      <c r="L621" s="2">
        <v>31</v>
      </c>
      <c r="M621" s="31">
        <v>3210201</v>
      </c>
      <c r="N621" s="31" t="s">
        <v>1207</v>
      </c>
      <c r="O621" s="31" t="s">
        <v>1208</v>
      </c>
      <c r="P621" s="31" t="s">
        <v>1267</v>
      </c>
      <c r="Q621" s="31" t="s">
        <v>1268</v>
      </c>
      <c r="R621" s="2" t="s">
        <v>2479</v>
      </c>
      <c r="S621" s="31" t="s">
        <v>2480</v>
      </c>
      <c r="T621" s="2">
        <v>15</v>
      </c>
      <c r="U621" s="31" t="s">
        <v>1204</v>
      </c>
      <c r="V621" s="31" t="s">
        <v>1205</v>
      </c>
      <c r="W621" s="2">
        <v>100</v>
      </c>
      <c r="X621" s="31" t="s">
        <v>2281</v>
      </c>
      <c r="Y621" s="34" t="s">
        <v>14</v>
      </c>
      <c r="Z621" s="34" t="s">
        <v>252</v>
      </c>
      <c r="AA621" s="34" t="s">
        <v>274</v>
      </c>
      <c r="AB621" s="34" t="s">
        <v>89</v>
      </c>
      <c r="AC621" s="2">
        <v>168</v>
      </c>
      <c r="AD621" s="31" t="s">
        <v>1482</v>
      </c>
      <c r="AE621" s="31">
        <v>10</v>
      </c>
      <c r="AF621" s="2"/>
      <c r="AG621" s="26"/>
      <c r="AH621" s="54">
        <v>19750331</v>
      </c>
      <c r="AI621" s="54">
        <v>19750331</v>
      </c>
      <c r="AJ621" s="72" t="s">
        <v>1425</v>
      </c>
      <c r="AK621" s="20"/>
      <c r="AL621" s="160">
        <v>26</v>
      </c>
      <c r="AM621" s="90" t="s">
        <v>2376</v>
      </c>
      <c r="AN621" s="90">
        <v>1</v>
      </c>
      <c r="AO621" s="95">
        <v>1679000</v>
      </c>
      <c r="AP621" s="37">
        <v>1</v>
      </c>
      <c r="AQ621" s="90" t="s">
        <v>1497</v>
      </c>
      <c r="AR621" s="126">
        <v>1679000</v>
      </c>
      <c r="AS621" s="37"/>
      <c r="AT621" s="90">
        <v>1679000</v>
      </c>
      <c r="AU621" s="90">
        <v>1679000</v>
      </c>
      <c r="AV621" s="34" t="s">
        <v>265</v>
      </c>
      <c r="AW621" s="34" t="s">
        <v>20</v>
      </c>
      <c r="AX621" s="34" t="s">
        <v>1126</v>
      </c>
      <c r="AY621" s="34" t="s">
        <v>499</v>
      </c>
      <c r="AZ621" s="34" t="s">
        <v>530</v>
      </c>
      <c r="BA621" s="212"/>
      <c r="BB621" s="212"/>
      <c r="BC621" s="212"/>
      <c r="BD621" s="34"/>
      <c r="BE621" s="34"/>
      <c r="BF621" s="20"/>
      <c r="BG621" s="20"/>
      <c r="BH621" s="20"/>
      <c r="BI621" s="20"/>
      <c r="BJ621" s="20"/>
    </row>
    <row r="622" spans="2:62" ht="24" customHeight="1">
      <c r="B622" s="5"/>
      <c r="C622" s="6"/>
      <c r="D622" s="17"/>
      <c r="E622" s="2"/>
      <c r="F622" s="34" t="s">
        <v>1319</v>
      </c>
      <c r="G622" s="34" t="s">
        <v>277</v>
      </c>
      <c r="H622" s="2"/>
      <c r="I622" s="2"/>
      <c r="J622" s="2" t="s">
        <v>2732</v>
      </c>
      <c r="K622" s="2" t="s">
        <v>2304</v>
      </c>
      <c r="L622" s="2">
        <v>31</v>
      </c>
      <c r="M622" s="31">
        <v>3210201</v>
      </c>
      <c r="N622" s="31" t="s">
        <v>1207</v>
      </c>
      <c r="O622" s="31" t="s">
        <v>1208</v>
      </c>
      <c r="P622" s="31" t="s">
        <v>1267</v>
      </c>
      <c r="Q622" s="31" t="s">
        <v>1268</v>
      </c>
      <c r="R622" s="2" t="s">
        <v>2479</v>
      </c>
      <c r="S622" s="31" t="s">
        <v>2480</v>
      </c>
      <c r="T622" s="2">
        <v>15</v>
      </c>
      <c r="U622" s="31" t="s">
        <v>1204</v>
      </c>
      <c r="V622" s="31" t="s">
        <v>1205</v>
      </c>
      <c r="W622" s="2">
        <v>100</v>
      </c>
      <c r="X622" s="31" t="s">
        <v>2281</v>
      </c>
      <c r="Y622" s="34" t="s">
        <v>14</v>
      </c>
      <c r="Z622" s="34" t="s">
        <v>252</v>
      </c>
      <c r="AA622" s="34" t="s">
        <v>274</v>
      </c>
      <c r="AB622" s="34" t="s">
        <v>89</v>
      </c>
      <c r="AC622" s="2">
        <v>168</v>
      </c>
      <c r="AD622" s="31" t="s">
        <v>1482</v>
      </c>
      <c r="AE622" s="31">
        <v>10</v>
      </c>
      <c r="AF622" s="2"/>
      <c r="AG622" s="26"/>
      <c r="AH622" s="54">
        <v>19750331</v>
      </c>
      <c r="AI622" s="54">
        <v>19750331</v>
      </c>
      <c r="AJ622" s="72" t="s">
        <v>1425</v>
      </c>
      <c r="AK622" s="20" t="s">
        <v>1414</v>
      </c>
      <c r="AL622" s="160"/>
      <c r="AM622" s="90" t="s">
        <v>1414</v>
      </c>
      <c r="AN622" s="90" t="s">
        <v>1414</v>
      </c>
      <c r="AO622" s="95" t="s">
        <v>1414</v>
      </c>
      <c r="AP622" s="37">
        <v>1</v>
      </c>
      <c r="AQ622" s="90" t="s">
        <v>1414</v>
      </c>
      <c r="AR622" s="126" t="s">
        <v>1414</v>
      </c>
      <c r="AS622" s="37"/>
      <c r="AT622" s="90">
        <v>0</v>
      </c>
      <c r="AU622" s="90">
        <v>0</v>
      </c>
      <c r="AV622" s="34" t="s">
        <v>265</v>
      </c>
      <c r="AW622" s="34" t="s">
        <v>20</v>
      </c>
      <c r="AX622" s="34" t="s">
        <v>1126</v>
      </c>
      <c r="AY622" s="34" t="s">
        <v>499</v>
      </c>
      <c r="AZ622" s="34" t="s">
        <v>530</v>
      </c>
      <c r="BA622" s="212"/>
      <c r="BB622" s="212"/>
      <c r="BC622" s="212"/>
      <c r="BD622" s="34"/>
      <c r="BE622" s="34"/>
      <c r="BF622" s="20"/>
      <c r="BG622" s="20"/>
      <c r="BH622" s="20"/>
      <c r="BI622" s="20"/>
      <c r="BJ622" s="20"/>
    </row>
    <row r="623" spans="2:62" ht="24" customHeight="1">
      <c r="B623" s="5"/>
      <c r="C623" s="6"/>
      <c r="D623" s="17"/>
      <c r="E623" s="2"/>
      <c r="F623" s="34" t="s">
        <v>1319</v>
      </c>
      <c r="G623" s="34" t="s">
        <v>277</v>
      </c>
      <c r="H623" s="2"/>
      <c r="I623" s="2"/>
      <c r="J623" s="2" t="s">
        <v>2308</v>
      </c>
      <c r="K623" s="2" t="s">
        <v>2309</v>
      </c>
      <c r="L623" s="2">
        <v>31</v>
      </c>
      <c r="M623" s="31">
        <v>3210201</v>
      </c>
      <c r="N623" s="31" t="s">
        <v>1207</v>
      </c>
      <c r="O623" s="31" t="s">
        <v>1208</v>
      </c>
      <c r="P623" s="31" t="s">
        <v>1267</v>
      </c>
      <c r="Q623" s="31" t="s">
        <v>1268</v>
      </c>
      <c r="R623" s="2" t="s">
        <v>2479</v>
      </c>
      <c r="S623" s="31" t="s">
        <v>2480</v>
      </c>
      <c r="T623" s="2">
        <v>15</v>
      </c>
      <c r="U623" s="31" t="s">
        <v>1204</v>
      </c>
      <c r="V623" s="31" t="s">
        <v>1205</v>
      </c>
      <c r="W623" s="2">
        <v>100</v>
      </c>
      <c r="X623" s="31" t="s">
        <v>2281</v>
      </c>
      <c r="Y623" s="34" t="s">
        <v>14</v>
      </c>
      <c r="Z623" s="34" t="s">
        <v>252</v>
      </c>
      <c r="AA623" s="34" t="s">
        <v>274</v>
      </c>
      <c r="AB623" s="34" t="s">
        <v>89</v>
      </c>
      <c r="AC623" s="2">
        <v>184</v>
      </c>
      <c r="AD623" s="31" t="s">
        <v>2310</v>
      </c>
      <c r="AE623" s="31">
        <v>30</v>
      </c>
      <c r="AF623" s="2"/>
      <c r="AG623" s="26"/>
      <c r="AH623" s="54">
        <v>19750331</v>
      </c>
      <c r="AI623" s="54">
        <v>19750331</v>
      </c>
      <c r="AJ623" s="72" t="s">
        <v>1425</v>
      </c>
      <c r="AK623" s="20" t="s">
        <v>1414</v>
      </c>
      <c r="AL623" s="160"/>
      <c r="AM623" s="90" t="s">
        <v>1414</v>
      </c>
      <c r="AN623" s="90" t="s">
        <v>1414</v>
      </c>
      <c r="AO623" s="95" t="s">
        <v>1414</v>
      </c>
      <c r="AP623" s="37">
        <v>1</v>
      </c>
      <c r="AQ623" s="90" t="s">
        <v>1414</v>
      </c>
      <c r="AR623" s="126" t="s">
        <v>1414</v>
      </c>
      <c r="AS623" s="37"/>
      <c r="AT623" s="90">
        <v>0</v>
      </c>
      <c r="AU623" s="90">
        <v>0</v>
      </c>
      <c r="AV623" s="34" t="s">
        <v>265</v>
      </c>
      <c r="AW623" s="34" t="s">
        <v>20</v>
      </c>
      <c r="AX623" s="34" t="s">
        <v>1126</v>
      </c>
      <c r="AY623" s="34" t="s">
        <v>499</v>
      </c>
      <c r="AZ623" s="34" t="s">
        <v>530</v>
      </c>
      <c r="BA623" s="212"/>
      <c r="BB623" s="212"/>
      <c r="BC623" s="212"/>
      <c r="BD623" s="34"/>
      <c r="BE623" s="34"/>
      <c r="BF623" s="20"/>
      <c r="BG623" s="20"/>
      <c r="BH623" s="20"/>
      <c r="BI623" s="20"/>
      <c r="BJ623" s="20"/>
    </row>
    <row r="624" spans="2:62" ht="24" customHeight="1">
      <c r="B624" s="5"/>
      <c r="C624" s="6"/>
      <c r="D624" s="17"/>
      <c r="E624" s="2"/>
      <c r="F624" s="34" t="s">
        <v>1319</v>
      </c>
      <c r="G624" s="34" t="s">
        <v>277</v>
      </c>
      <c r="H624" s="2"/>
      <c r="I624" s="2"/>
      <c r="J624" s="2" t="s">
        <v>2399</v>
      </c>
      <c r="K624" s="2" t="s">
        <v>2400</v>
      </c>
      <c r="L624" s="2">
        <v>31</v>
      </c>
      <c r="M624" s="31">
        <v>3210201</v>
      </c>
      <c r="N624" s="31" t="s">
        <v>1207</v>
      </c>
      <c r="O624" s="31" t="s">
        <v>1208</v>
      </c>
      <c r="P624" s="31" t="s">
        <v>1267</v>
      </c>
      <c r="Q624" s="31" t="s">
        <v>1268</v>
      </c>
      <c r="R624" s="2" t="s">
        <v>2479</v>
      </c>
      <c r="S624" s="31" t="s">
        <v>2480</v>
      </c>
      <c r="T624" s="2">
        <v>15</v>
      </c>
      <c r="U624" s="31" t="s">
        <v>1204</v>
      </c>
      <c r="V624" s="31" t="s">
        <v>1205</v>
      </c>
      <c r="W624" s="2">
        <v>100</v>
      </c>
      <c r="X624" s="31" t="s">
        <v>2281</v>
      </c>
      <c r="Y624" s="34" t="s">
        <v>14</v>
      </c>
      <c r="Z624" s="34" t="s">
        <v>252</v>
      </c>
      <c r="AA624" s="34" t="s">
        <v>274</v>
      </c>
      <c r="AB624" s="34" t="s">
        <v>89</v>
      </c>
      <c r="AC624" s="2">
        <v>225</v>
      </c>
      <c r="AD624" s="31" t="s">
        <v>1541</v>
      </c>
      <c r="AE624" s="31">
        <v>10</v>
      </c>
      <c r="AF624" s="2"/>
      <c r="AG624" s="26"/>
      <c r="AH624" s="54">
        <v>19750331</v>
      </c>
      <c r="AI624" s="54">
        <v>19750331</v>
      </c>
      <c r="AJ624" s="72" t="s">
        <v>1425</v>
      </c>
      <c r="AK624" s="20" t="s">
        <v>1414</v>
      </c>
      <c r="AL624" s="160"/>
      <c r="AM624" s="90" t="s">
        <v>1414</v>
      </c>
      <c r="AN624" s="90" t="s">
        <v>1414</v>
      </c>
      <c r="AO624" s="95" t="s">
        <v>1414</v>
      </c>
      <c r="AP624" s="37">
        <v>1</v>
      </c>
      <c r="AQ624" s="90" t="s">
        <v>1414</v>
      </c>
      <c r="AR624" s="126" t="s">
        <v>1414</v>
      </c>
      <c r="AS624" s="37"/>
      <c r="AT624" s="90">
        <v>0</v>
      </c>
      <c r="AU624" s="90">
        <v>0</v>
      </c>
      <c r="AV624" s="34" t="s">
        <v>265</v>
      </c>
      <c r="AW624" s="34" t="s">
        <v>20</v>
      </c>
      <c r="AX624" s="34" t="s">
        <v>1126</v>
      </c>
      <c r="AY624" s="34" t="s">
        <v>499</v>
      </c>
      <c r="AZ624" s="34" t="s">
        <v>530</v>
      </c>
      <c r="BA624" s="212"/>
      <c r="BB624" s="212"/>
      <c r="BC624" s="212"/>
      <c r="BD624" s="34"/>
      <c r="BE624" s="34"/>
      <c r="BF624" s="20"/>
      <c r="BG624" s="20"/>
      <c r="BH624" s="20"/>
      <c r="BI624" s="20"/>
      <c r="BJ624" s="20"/>
    </row>
    <row r="625" spans="2:62" ht="24" customHeight="1">
      <c r="B625" s="5"/>
      <c r="C625" s="6"/>
      <c r="D625" s="17"/>
      <c r="E625" s="2"/>
      <c r="F625" s="34" t="s">
        <v>1319</v>
      </c>
      <c r="G625" s="34" t="s">
        <v>277</v>
      </c>
      <c r="H625" s="2"/>
      <c r="I625" s="2"/>
      <c r="J625" s="2" t="s">
        <v>2315</v>
      </c>
      <c r="K625" s="2" t="s">
        <v>2316</v>
      </c>
      <c r="L625" s="2">
        <v>31</v>
      </c>
      <c r="M625" s="31">
        <v>3210201</v>
      </c>
      <c r="N625" s="31" t="s">
        <v>1207</v>
      </c>
      <c r="O625" s="31" t="s">
        <v>1208</v>
      </c>
      <c r="P625" s="31" t="s">
        <v>1267</v>
      </c>
      <c r="Q625" s="31" t="s">
        <v>1268</v>
      </c>
      <c r="R625" s="2" t="s">
        <v>2479</v>
      </c>
      <c r="S625" s="31" t="s">
        <v>2480</v>
      </c>
      <c r="T625" s="2">
        <v>15</v>
      </c>
      <c r="U625" s="31" t="s">
        <v>1204</v>
      </c>
      <c r="V625" s="31" t="s">
        <v>1205</v>
      </c>
      <c r="W625" s="2">
        <v>100</v>
      </c>
      <c r="X625" s="31" t="s">
        <v>2281</v>
      </c>
      <c r="Y625" s="34" t="s">
        <v>14</v>
      </c>
      <c r="Z625" s="34" t="s">
        <v>252</v>
      </c>
      <c r="AA625" s="34" t="s">
        <v>274</v>
      </c>
      <c r="AB625" s="34" t="s">
        <v>89</v>
      </c>
      <c r="AC625" s="2">
        <v>224</v>
      </c>
      <c r="AD625" s="31" t="s">
        <v>2317</v>
      </c>
      <c r="AE625" s="31">
        <v>15</v>
      </c>
      <c r="AF625" s="2"/>
      <c r="AG625" s="26"/>
      <c r="AH625" s="54">
        <v>19750331</v>
      </c>
      <c r="AI625" s="54">
        <v>19750331</v>
      </c>
      <c r="AJ625" s="72" t="s">
        <v>1425</v>
      </c>
      <c r="AK625" s="20"/>
      <c r="AL625" s="160">
        <v>32</v>
      </c>
      <c r="AM625" s="90" t="s">
        <v>2318</v>
      </c>
      <c r="AN625" s="90">
        <v>1</v>
      </c>
      <c r="AO625" s="95">
        <v>1247000</v>
      </c>
      <c r="AP625" s="37">
        <v>1</v>
      </c>
      <c r="AQ625" s="90" t="s">
        <v>1497</v>
      </c>
      <c r="AR625" s="126">
        <v>1247000</v>
      </c>
      <c r="AS625" s="37"/>
      <c r="AT625" s="90">
        <v>1247000</v>
      </c>
      <c r="AU625" s="90">
        <v>1247000</v>
      </c>
      <c r="AV625" s="34" t="s">
        <v>265</v>
      </c>
      <c r="AW625" s="34" t="s">
        <v>20</v>
      </c>
      <c r="AX625" s="34" t="s">
        <v>1126</v>
      </c>
      <c r="AY625" s="34" t="s">
        <v>499</v>
      </c>
      <c r="AZ625" s="34" t="s">
        <v>530</v>
      </c>
      <c r="BA625" s="212"/>
      <c r="BB625" s="212"/>
      <c r="BC625" s="212"/>
      <c r="BD625" s="34"/>
      <c r="BE625" s="34"/>
      <c r="BF625" s="20"/>
      <c r="BG625" s="20"/>
      <c r="BH625" s="20"/>
      <c r="BI625" s="20"/>
      <c r="BJ625" s="20"/>
    </row>
    <row r="626" spans="2:62" ht="24" customHeight="1">
      <c r="B626" s="5"/>
      <c r="C626" s="6"/>
      <c r="D626" s="17"/>
      <c r="E626" s="2"/>
      <c r="F626" s="34" t="s">
        <v>1319</v>
      </c>
      <c r="G626" s="34" t="s">
        <v>277</v>
      </c>
      <c r="H626" s="2"/>
      <c r="I626" s="2"/>
      <c r="J626" s="2" t="s">
        <v>2319</v>
      </c>
      <c r="K626" s="2" t="s">
        <v>2320</v>
      </c>
      <c r="L626" s="2">
        <v>31</v>
      </c>
      <c r="M626" s="31">
        <v>3210201</v>
      </c>
      <c r="N626" s="31" t="s">
        <v>1207</v>
      </c>
      <c r="O626" s="31" t="s">
        <v>1208</v>
      </c>
      <c r="P626" s="31" t="s">
        <v>1267</v>
      </c>
      <c r="Q626" s="31" t="s">
        <v>1268</v>
      </c>
      <c r="R626" s="2" t="s">
        <v>2479</v>
      </c>
      <c r="S626" s="31" t="s">
        <v>2480</v>
      </c>
      <c r="T626" s="2">
        <v>15</v>
      </c>
      <c r="U626" s="31" t="s">
        <v>1204</v>
      </c>
      <c r="V626" s="31" t="s">
        <v>1205</v>
      </c>
      <c r="W626" s="2">
        <v>100</v>
      </c>
      <c r="X626" s="31" t="s">
        <v>2281</v>
      </c>
      <c r="Y626" s="34" t="s">
        <v>14</v>
      </c>
      <c r="Z626" s="34" t="s">
        <v>252</v>
      </c>
      <c r="AA626" s="34" t="s">
        <v>274</v>
      </c>
      <c r="AB626" s="34" t="s">
        <v>89</v>
      </c>
      <c r="AC626" s="2">
        <v>90</v>
      </c>
      <c r="AD626" s="31" t="s">
        <v>2321</v>
      </c>
      <c r="AE626" s="31">
        <v>18</v>
      </c>
      <c r="AF626" s="2"/>
      <c r="AG626" s="26"/>
      <c r="AH626" s="54">
        <v>19750331</v>
      </c>
      <c r="AI626" s="54">
        <v>19750331</v>
      </c>
      <c r="AJ626" s="72" t="s">
        <v>1425</v>
      </c>
      <c r="AK626" s="20"/>
      <c r="AL626" s="160">
        <v>30</v>
      </c>
      <c r="AM626" s="90" t="s">
        <v>2318</v>
      </c>
      <c r="AN626" s="90">
        <v>1</v>
      </c>
      <c r="AO626" s="95">
        <v>4000000</v>
      </c>
      <c r="AP626" s="37">
        <v>1</v>
      </c>
      <c r="AQ626" s="90" t="s">
        <v>1497</v>
      </c>
      <c r="AR626" s="126">
        <v>4000000</v>
      </c>
      <c r="AS626" s="37"/>
      <c r="AT626" s="90">
        <v>4000000</v>
      </c>
      <c r="AU626" s="90">
        <v>4000000</v>
      </c>
      <c r="AV626" s="34" t="s">
        <v>265</v>
      </c>
      <c r="AW626" s="34" t="s">
        <v>20</v>
      </c>
      <c r="AX626" s="34" t="s">
        <v>1126</v>
      </c>
      <c r="AY626" s="34" t="s">
        <v>499</v>
      </c>
      <c r="AZ626" s="34" t="s">
        <v>530</v>
      </c>
      <c r="BA626" s="212"/>
      <c r="BB626" s="212"/>
      <c r="BC626" s="212"/>
      <c r="BD626" s="34"/>
      <c r="BE626" s="34"/>
      <c r="BF626" s="20"/>
      <c r="BG626" s="20"/>
      <c r="BH626" s="20"/>
      <c r="BI626" s="20"/>
      <c r="BJ626" s="20"/>
    </row>
    <row r="627" spans="2:62" ht="24" customHeight="1">
      <c r="B627" s="5"/>
      <c r="C627" s="6"/>
      <c r="D627" s="17"/>
      <c r="E627" s="2"/>
      <c r="F627" s="34" t="s">
        <v>1319</v>
      </c>
      <c r="G627" s="34" t="s">
        <v>277</v>
      </c>
      <c r="H627" s="2"/>
      <c r="I627" s="2"/>
      <c r="J627" s="2" t="s">
        <v>2733</v>
      </c>
      <c r="K627" s="2" t="s">
        <v>2325</v>
      </c>
      <c r="L627" s="2">
        <v>31</v>
      </c>
      <c r="M627" s="31">
        <v>3210201</v>
      </c>
      <c r="N627" s="31" t="s">
        <v>1207</v>
      </c>
      <c r="O627" s="31" t="s">
        <v>1208</v>
      </c>
      <c r="P627" s="31" t="s">
        <v>1267</v>
      </c>
      <c r="Q627" s="31" t="s">
        <v>1268</v>
      </c>
      <c r="R627" s="2" t="s">
        <v>2479</v>
      </c>
      <c r="S627" s="31" t="s">
        <v>2480</v>
      </c>
      <c r="T627" s="2">
        <v>15</v>
      </c>
      <c r="U627" s="31" t="s">
        <v>1204</v>
      </c>
      <c r="V627" s="31" t="s">
        <v>1205</v>
      </c>
      <c r="W627" s="2">
        <v>100</v>
      </c>
      <c r="X627" s="31" t="s">
        <v>2281</v>
      </c>
      <c r="Y627" s="34" t="s">
        <v>14</v>
      </c>
      <c r="Z627" s="34" t="s">
        <v>252</v>
      </c>
      <c r="AA627" s="34" t="s">
        <v>274</v>
      </c>
      <c r="AB627" s="34" t="s">
        <v>89</v>
      </c>
      <c r="AC627" s="2">
        <v>76</v>
      </c>
      <c r="AD627" s="31" t="s">
        <v>2326</v>
      </c>
      <c r="AE627" s="31">
        <v>6</v>
      </c>
      <c r="AF627" s="2"/>
      <c r="AG627" s="26"/>
      <c r="AH627" s="54">
        <v>19750331</v>
      </c>
      <c r="AI627" s="54">
        <v>19750331</v>
      </c>
      <c r="AJ627" s="72" t="s">
        <v>1425</v>
      </c>
      <c r="AK627" s="20"/>
      <c r="AL627" s="160">
        <v>31</v>
      </c>
      <c r="AM627" s="90" t="s">
        <v>2318</v>
      </c>
      <c r="AN627" s="90">
        <v>1</v>
      </c>
      <c r="AO627" s="95">
        <v>5000000</v>
      </c>
      <c r="AP627" s="37">
        <v>1</v>
      </c>
      <c r="AQ627" s="90" t="s">
        <v>1497</v>
      </c>
      <c r="AR627" s="126">
        <v>5000000</v>
      </c>
      <c r="AS627" s="37"/>
      <c r="AT627" s="90">
        <v>5000000</v>
      </c>
      <c r="AU627" s="90">
        <v>5000000</v>
      </c>
      <c r="AV627" s="34" t="s">
        <v>265</v>
      </c>
      <c r="AW627" s="34" t="s">
        <v>20</v>
      </c>
      <c r="AX627" s="34" t="s">
        <v>1126</v>
      </c>
      <c r="AY627" s="34" t="s">
        <v>499</v>
      </c>
      <c r="AZ627" s="34" t="s">
        <v>530</v>
      </c>
      <c r="BA627" s="212"/>
      <c r="BB627" s="212"/>
      <c r="BC627" s="212"/>
      <c r="BD627" s="34"/>
      <c r="BE627" s="34"/>
      <c r="BF627" s="20"/>
      <c r="BG627" s="20"/>
      <c r="BH627" s="20"/>
      <c r="BI627" s="20"/>
      <c r="BJ627" s="20"/>
    </row>
    <row r="628" spans="2:62" ht="24" customHeight="1">
      <c r="B628" s="5"/>
      <c r="C628" s="6"/>
      <c r="D628" s="17"/>
      <c r="E628" s="2"/>
      <c r="F628" s="34" t="s">
        <v>1319</v>
      </c>
      <c r="G628" s="34" t="s">
        <v>277</v>
      </c>
      <c r="H628" s="2"/>
      <c r="I628" s="2"/>
      <c r="J628" s="2" t="s">
        <v>2327</v>
      </c>
      <c r="K628" s="2" t="s">
        <v>2328</v>
      </c>
      <c r="L628" s="2">
        <v>31</v>
      </c>
      <c r="M628" s="31">
        <v>3210201</v>
      </c>
      <c r="N628" s="31" t="s">
        <v>1207</v>
      </c>
      <c r="O628" s="31" t="s">
        <v>1208</v>
      </c>
      <c r="P628" s="31" t="s">
        <v>1267</v>
      </c>
      <c r="Q628" s="31" t="s">
        <v>1268</v>
      </c>
      <c r="R628" s="2" t="s">
        <v>2479</v>
      </c>
      <c r="S628" s="31" t="s">
        <v>2480</v>
      </c>
      <c r="T628" s="2">
        <v>15</v>
      </c>
      <c r="U628" s="31" t="s">
        <v>1204</v>
      </c>
      <c r="V628" s="31" t="s">
        <v>1205</v>
      </c>
      <c r="W628" s="2">
        <v>100</v>
      </c>
      <c r="X628" s="31" t="s">
        <v>2281</v>
      </c>
      <c r="Y628" s="34" t="s">
        <v>14</v>
      </c>
      <c r="Z628" s="34" t="s">
        <v>252</v>
      </c>
      <c r="AA628" s="34" t="s">
        <v>274</v>
      </c>
      <c r="AB628" s="34" t="s">
        <v>89</v>
      </c>
      <c r="AC628" s="2">
        <v>191</v>
      </c>
      <c r="AD628" s="31" t="s">
        <v>1532</v>
      </c>
      <c r="AE628" s="31">
        <v>30</v>
      </c>
      <c r="AF628" s="2"/>
      <c r="AG628" s="26"/>
      <c r="AH628" s="54">
        <v>19750331</v>
      </c>
      <c r="AI628" s="54">
        <v>19750331</v>
      </c>
      <c r="AJ628" s="72" t="s">
        <v>1425</v>
      </c>
      <c r="AK628" s="20"/>
      <c r="AL628" s="160"/>
      <c r="AM628" s="90" t="s">
        <v>1414</v>
      </c>
      <c r="AN628" s="90" t="s">
        <v>1414</v>
      </c>
      <c r="AO628" s="95" t="s">
        <v>1414</v>
      </c>
      <c r="AP628" s="37">
        <v>1</v>
      </c>
      <c r="AQ628" s="90" t="s">
        <v>1414</v>
      </c>
      <c r="AR628" s="126" t="s">
        <v>1414</v>
      </c>
      <c r="AS628" s="37"/>
      <c r="AT628" s="90">
        <v>0</v>
      </c>
      <c r="AU628" s="90">
        <v>0</v>
      </c>
      <c r="AV628" s="34" t="s">
        <v>265</v>
      </c>
      <c r="AW628" s="34" t="s">
        <v>20</v>
      </c>
      <c r="AX628" s="34" t="s">
        <v>1126</v>
      </c>
      <c r="AY628" s="34" t="s">
        <v>499</v>
      </c>
      <c r="AZ628" s="34" t="s">
        <v>530</v>
      </c>
      <c r="BA628" s="212"/>
      <c r="BB628" s="212"/>
      <c r="BC628" s="212"/>
      <c r="BD628" s="34"/>
      <c r="BE628" s="34"/>
      <c r="BF628" s="20"/>
      <c r="BG628" s="20"/>
      <c r="BH628" s="20"/>
      <c r="BI628" s="20"/>
      <c r="BJ628" s="20"/>
    </row>
    <row r="629" spans="2:62" ht="24" customHeight="1">
      <c r="B629" s="5"/>
      <c r="C629" s="6"/>
      <c r="D629" s="17"/>
      <c r="E629" s="2"/>
      <c r="F629" s="34" t="s">
        <v>1319</v>
      </c>
      <c r="G629" s="34" t="s">
        <v>277</v>
      </c>
      <c r="H629" s="2"/>
      <c r="I629" s="2"/>
      <c r="J629" s="2" t="s">
        <v>2329</v>
      </c>
      <c r="K629" s="2" t="s">
        <v>2330</v>
      </c>
      <c r="L629" s="2">
        <v>31</v>
      </c>
      <c r="M629" s="31">
        <v>3210201</v>
      </c>
      <c r="N629" s="31" t="s">
        <v>1207</v>
      </c>
      <c r="O629" s="31" t="s">
        <v>1208</v>
      </c>
      <c r="P629" s="31" t="s">
        <v>1267</v>
      </c>
      <c r="Q629" s="31" t="s">
        <v>1268</v>
      </c>
      <c r="R629" s="2" t="s">
        <v>2479</v>
      </c>
      <c r="S629" s="31" t="s">
        <v>2480</v>
      </c>
      <c r="T629" s="2">
        <v>15</v>
      </c>
      <c r="U629" s="31" t="s">
        <v>1204</v>
      </c>
      <c r="V629" s="31" t="s">
        <v>1205</v>
      </c>
      <c r="W629" s="2">
        <v>100</v>
      </c>
      <c r="X629" s="31" t="s">
        <v>2281</v>
      </c>
      <c r="Y629" s="34" t="s">
        <v>14</v>
      </c>
      <c r="Z629" s="34" t="s">
        <v>252</v>
      </c>
      <c r="AA629" s="34" t="s">
        <v>274</v>
      </c>
      <c r="AB629" s="34" t="s">
        <v>89</v>
      </c>
      <c r="AC629" s="2">
        <v>192</v>
      </c>
      <c r="AD629" s="31" t="s">
        <v>2331</v>
      </c>
      <c r="AE629" s="31">
        <v>15</v>
      </c>
      <c r="AF629" s="2"/>
      <c r="AG629" s="26"/>
      <c r="AH629" s="54">
        <v>19750331</v>
      </c>
      <c r="AI629" s="54">
        <v>19750331</v>
      </c>
      <c r="AJ629" s="72" t="s">
        <v>1425</v>
      </c>
      <c r="AK629" s="20"/>
      <c r="AL629" s="160"/>
      <c r="AM629" s="90" t="s">
        <v>1414</v>
      </c>
      <c r="AN629" s="90" t="s">
        <v>1414</v>
      </c>
      <c r="AO629" s="95" t="s">
        <v>1414</v>
      </c>
      <c r="AP629" s="37">
        <v>1</v>
      </c>
      <c r="AQ629" s="90" t="s">
        <v>1414</v>
      </c>
      <c r="AR629" s="126" t="s">
        <v>1414</v>
      </c>
      <c r="AS629" s="37"/>
      <c r="AT629" s="90">
        <v>0</v>
      </c>
      <c r="AU629" s="90">
        <v>0</v>
      </c>
      <c r="AV629" s="34" t="s">
        <v>265</v>
      </c>
      <c r="AW629" s="34" t="s">
        <v>20</v>
      </c>
      <c r="AX629" s="34" t="s">
        <v>1126</v>
      </c>
      <c r="AY629" s="34" t="s">
        <v>499</v>
      </c>
      <c r="AZ629" s="34" t="s">
        <v>530</v>
      </c>
      <c r="BA629" s="212"/>
      <c r="BB629" s="212"/>
      <c r="BC629" s="212"/>
      <c r="BD629" s="34"/>
      <c r="BE629" s="34"/>
      <c r="BF629" s="20"/>
      <c r="BG629" s="20"/>
      <c r="BH629" s="20"/>
      <c r="BI629" s="20"/>
      <c r="BJ629" s="20"/>
    </row>
    <row r="630" spans="2:62" ht="24" customHeight="1">
      <c r="B630" s="5"/>
      <c r="C630" s="6"/>
      <c r="D630" s="17"/>
      <c r="E630" s="2"/>
      <c r="F630" s="34" t="s">
        <v>1319</v>
      </c>
      <c r="G630" s="34" t="s">
        <v>277</v>
      </c>
      <c r="H630" s="2"/>
      <c r="I630" s="2"/>
      <c r="J630" s="2" t="s">
        <v>2332</v>
      </c>
      <c r="K630" s="2" t="s">
        <v>2333</v>
      </c>
      <c r="L630" s="2">
        <v>31</v>
      </c>
      <c r="M630" s="31">
        <v>3210201</v>
      </c>
      <c r="N630" s="31" t="s">
        <v>1207</v>
      </c>
      <c r="O630" s="31" t="s">
        <v>1208</v>
      </c>
      <c r="P630" s="31" t="s">
        <v>1267</v>
      </c>
      <c r="Q630" s="31" t="s">
        <v>1268</v>
      </c>
      <c r="R630" s="2" t="s">
        <v>2479</v>
      </c>
      <c r="S630" s="31" t="s">
        <v>2480</v>
      </c>
      <c r="T630" s="2">
        <v>15</v>
      </c>
      <c r="U630" s="31" t="s">
        <v>1204</v>
      </c>
      <c r="V630" s="31" t="s">
        <v>1205</v>
      </c>
      <c r="W630" s="2">
        <v>100</v>
      </c>
      <c r="X630" s="31" t="s">
        <v>2281</v>
      </c>
      <c r="Y630" s="34" t="s">
        <v>14</v>
      </c>
      <c r="Z630" s="34" t="s">
        <v>252</v>
      </c>
      <c r="AA630" s="34" t="s">
        <v>274</v>
      </c>
      <c r="AB630" s="34" t="s">
        <v>89</v>
      </c>
      <c r="AC630" s="2">
        <v>234</v>
      </c>
      <c r="AD630" s="31" t="s">
        <v>2334</v>
      </c>
      <c r="AE630" s="31">
        <v>50</v>
      </c>
      <c r="AF630" s="2"/>
      <c r="AG630" s="26"/>
      <c r="AH630" s="54">
        <v>19750331</v>
      </c>
      <c r="AI630" s="54">
        <v>19750331</v>
      </c>
      <c r="AJ630" s="72" t="s">
        <v>1425</v>
      </c>
      <c r="AK630" s="20"/>
      <c r="AL630" s="160">
        <v>34</v>
      </c>
      <c r="AM630" s="90" t="s">
        <v>2318</v>
      </c>
      <c r="AN630" s="90">
        <v>1</v>
      </c>
      <c r="AO630" s="95">
        <v>230000</v>
      </c>
      <c r="AP630" s="37">
        <v>16</v>
      </c>
      <c r="AQ630" s="90" t="s">
        <v>1480</v>
      </c>
      <c r="AR630" s="126">
        <v>3680000</v>
      </c>
      <c r="AS630" s="37"/>
      <c r="AT630" s="90">
        <v>3680000</v>
      </c>
      <c r="AU630" s="90">
        <v>3680000</v>
      </c>
      <c r="AV630" s="34" t="s">
        <v>265</v>
      </c>
      <c r="AW630" s="34" t="s">
        <v>20</v>
      </c>
      <c r="AX630" s="34" t="s">
        <v>1126</v>
      </c>
      <c r="AY630" s="34" t="s">
        <v>499</v>
      </c>
      <c r="AZ630" s="34" t="s">
        <v>530</v>
      </c>
      <c r="BA630" s="212"/>
      <c r="BB630" s="212"/>
      <c r="BC630" s="212"/>
      <c r="BD630" s="34"/>
      <c r="BE630" s="34"/>
      <c r="BF630" s="20"/>
      <c r="BG630" s="20"/>
      <c r="BH630" s="20"/>
      <c r="BI630" s="20"/>
      <c r="BJ630" s="20"/>
    </row>
    <row r="631" spans="2:62" ht="24" customHeight="1">
      <c r="B631" s="5"/>
      <c r="C631" s="6"/>
      <c r="D631" s="17"/>
      <c r="E631" s="2"/>
      <c r="F631" s="34" t="s">
        <v>1319</v>
      </c>
      <c r="G631" s="34" t="s">
        <v>277</v>
      </c>
      <c r="H631" s="2"/>
      <c r="I631" s="2"/>
      <c r="J631" s="2" t="s">
        <v>2335</v>
      </c>
      <c r="K631" s="2" t="s">
        <v>2336</v>
      </c>
      <c r="L631" s="2">
        <v>31</v>
      </c>
      <c r="M631" s="31">
        <v>3210201</v>
      </c>
      <c r="N631" s="31" t="s">
        <v>1207</v>
      </c>
      <c r="O631" s="31" t="s">
        <v>1208</v>
      </c>
      <c r="P631" s="31" t="s">
        <v>1267</v>
      </c>
      <c r="Q631" s="31" t="s">
        <v>1268</v>
      </c>
      <c r="R631" s="2" t="s">
        <v>2479</v>
      </c>
      <c r="S631" s="31" t="s">
        <v>2480</v>
      </c>
      <c r="T631" s="2">
        <v>15</v>
      </c>
      <c r="U631" s="31" t="s">
        <v>1204</v>
      </c>
      <c r="V631" s="31" t="s">
        <v>1205</v>
      </c>
      <c r="W631" s="2">
        <v>100</v>
      </c>
      <c r="X631" s="31" t="s">
        <v>2281</v>
      </c>
      <c r="Y631" s="34" t="s">
        <v>14</v>
      </c>
      <c r="Z631" s="34" t="s">
        <v>252</v>
      </c>
      <c r="AA631" s="34" t="s">
        <v>274</v>
      </c>
      <c r="AB631" s="34" t="s">
        <v>89</v>
      </c>
      <c r="AC631" s="2">
        <v>234</v>
      </c>
      <c r="AD631" s="31" t="s">
        <v>2334</v>
      </c>
      <c r="AE631" s="31">
        <v>50</v>
      </c>
      <c r="AF631" s="2"/>
      <c r="AG631" s="26"/>
      <c r="AH631" s="54">
        <v>19750331</v>
      </c>
      <c r="AI631" s="54">
        <v>19750331</v>
      </c>
      <c r="AJ631" s="72" t="s">
        <v>1425</v>
      </c>
      <c r="AK631" s="20"/>
      <c r="AL631" s="160">
        <v>34</v>
      </c>
      <c r="AM631" s="90" t="s">
        <v>2318</v>
      </c>
      <c r="AN631" s="90">
        <v>1</v>
      </c>
      <c r="AO631" s="95">
        <v>230000</v>
      </c>
      <c r="AP631" s="37">
        <v>6</v>
      </c>
      <c r="AQ631" s="90" t="s">
        <v>1480</v>
      </c>
      <c r="AR631" s="126">
        <v>1380000</v>
      </c>
      <c r="AS631" s="37"/>
      <c r="AT631" s="90">
        <v>1380000</v>
      </c>
      <c r="AU631" s="90">
        <v>1380000</v>
      </c>
      <c r="AV631" s="34" t="s">
        <v>265</v>
      </c>
      <c r="AW631" s="34" t="s">
        <v>20</v>
      </c>
      <c r="AX631" s="34" t="s">
        <v>1126</v>
      </c>
      <c r="AY631" s="34" t="s">
        <v>499</v>
      </c>
      <c r="AZ631" s="34" t="s">
        <v>530</v>
      </c>
      <c r="BA631" s="212"/>
      <c r="BB631" s="212"/>
      <c r="BC631" s="212"/>
      <c r="BD631" s="34"/>
      <c r="BE631" s="34"/>
      <c r="BF631" s="20"/>
      <c r="BG631" s="20"/>
      <c r="BH631" s="20"/>
      <c r="BI631" s="20"/>
      <c r="BJ631" s="20"/>
    </row>
    <row r="632" spans="2:62" ht="24" customHeight="1">
      <c r="B632" s="5"/>
      <c r="C632" s="6"/>
      <c r="D632" s="17"/>
      <c r="E632" s="2"/>
      <c r="F632" s="34" t="s">
        <v>1319</v>
      </c>
      <c r="G632" s="34" t="s">
        <v>277</v>
      </c>
      <c r="H632" s="2"/>
      <c r="I632" s="2"/>
      <c r="J632" s="2" t="s">
        <v>2735</v>
      </c>
      <c r="K632" s="2" t="s">
        <v>2379</v>
      </c>
      <c r="L632" s="2">
        <v>31</v>
      </c>
      <c r="M632" s="31">
        <v>3210201</v>
      </c>
      <c r="N632" s="31" t="s">
        <v>1207</v>
      </c>
      <c r="O632" s="31" t="s">
        <v>1208</v>
      </c>
      <c r="P632" s="31" t="s">
        <v>1267</v>
      </c>
      <c r="Q632" s="31" t="s">
        <v>1268</v>
      </c>
      <c r="R632" s="2" t="s">
        <v>2479</v>
      </c>
      <c r="S632" s="31" t="s">
        <v>2480</v>
      </c>
      <c r="T632" s="2">
        <v>15</v>
      </c>
      <c r="U632" s="31" t="s">
        <v>1204</v>
      </c>
      <c r="V632" s="31" t="s">
        <v>1205</v>
      </c>
      <c r="W632" s="2">
        <v>100</v>
      </c>
      <c r="X632" s="31" t="s">
        <v>2281</v>
      </c>
      <c r="Y632" s="34" t="s">
        <v>14</v>
      </c>
      <c r="Z632" s="34" t="s">
        <v>252</v>
      </c>
      <c r="AA632" s="34" t="s">
        <v>274</v>
      </c>
      <c r="AB632" s="34" t="s">
        <v>89</v>
      </c>
      <c r="AC632" s="2">
        <v>167</v>
      </c>
      <c r="AD632" s="31" t="s">
        <v>2380</v>
      </c>
      <c r="AE632" s="31">
        <v>30</v>
      </c>
      <c r="AF632" s="2"/>
      <c r="AG632" s="26"/>
      <c r="AH632" s="54">
        <v>19890831</v>
      </c>
      <c r="AI632" s="54">
        <v>19890831</v>
      </c>
      <c r="AJ632" s="72" t="s">
        <v>1413</v>
      </c>
      <c r="AK632" s="20">
        <v>64169000</v>
      </c>
      <c r="AL632" s="160"/>
      <c r="AM632" s="90" t="s">
        <v>1414</v>
      </c>
      <c r="AN632" s="90" t="s">
        <v>1414</v>
      </c>
      <c r="AO632" s="95" t="s">
        <v>1414</v>
      </c>
      <c r="AP632" s="37">
        <v>1</v>
      </c>
      <c r="AQ632" s="90" t="s">
        <v>1414</v>
      </c>
      <c r="AR632" s="126" t="s">
        <v>1414</v>
      </c>
      <c r="AS632" s="37"/>
      <c r="AT632" s="90">
        <v>0</v>
      </c>
      <c r="AU632" s="90">
        <v>64169000</v>
      </c>
      <c r="AV632" s="34" t="s">
        <v>265</v>
      </c>
      <c r="AW632" s="34" t="s">
        <v>20</v>
      </c>
      <c r="AX632" s="34" t="s">
        <v>1126</v>
      </c>
      <c r="AY632" s="34" t="s">
        <v>499</v>
      </c>
      <c r="AZ632" s="34" t="s">
        <v>530</v>
      </c>
      <c r="BA632" s="212"/>
      <c r="BB632" s="212"/>
      <c r="BC632" s="212"/>
      <c r="BD632" s="34"/>
      <c r="BE632" s="34"/>
      <c r="BF632" s="20"/>
      <c r="BG632" s="20"/>
      <c r="BH632" s="20"/>
      <c r="BI632" s="20"/>
      <c r="BJ632" s="20"/>
    </row>
    <row r="633" spans="2:62" ht="24" customHeight="1">
      <c r="B633" s="5"/>
      <c r="C633" s="6"/>
      <c r="D633" s="17"/>
      <c r="E633" s="2"/>
      <c r="F633" s="34" t="s">
        <v>1319</v>
      </c>
      <c r="G633" s="34" t="s">
        <v>277</v>
      </c>
      <c r="H633" s="2"/>
      <c r="I633" s="2"/>
      <c r="J633" s="2" t="s">
        <v>2337</v>
      </c>
      <c r="K633" s="2" t="s">
        <v>2338</v>
      </c>
      <c r="L633" s="2">
        <v>31</v>
      </c>
      <c r="M633" s="31">
        <v>3210201</v>
      </c>
      <c r="N633" s="31" t="s">
        <v>1207</v>
      </c>
      <c r="O633" s="31" t="s">
        <v>1208</v>
      </c>
      <c r="P633" s="31" t="s">
        <v>1267</v>
      </c>
      <c r="Q633" s="31" t="s">
        <v>1268</v>
      </c>
      <c r="R633" s="2" t="s">
        <v>2479</v>
      </c>
      <c r="S633" s="31" t="s">
        <v>2480</v>
      </c>
      <c r="T633" s="2">
        <v>15</v>
      </c>
      <c r="U633" s="31" t="s">
        <v>1204</v>
      </c>
      <c r="V633" s="31" t="s">
        <v>1205</v>
      </c>
      <c r="W633" s="2">
        <v>100</v>
      </c>
      <c r="X633" s="31" t="s">
        <v>2281</v>
      </c>
      <c r="Y633" s="34" t="s">
        <v>14</v>
      </c>
      <c r="Z633" s="34" t="s">
        <v>252</v>
      </c>
      <c r="AA633" s="34" t="s">
        <v>274</v>
      </c>
      <c r="AB633" s="34" t="s">
        <v>89</v>
      </c>
      <c r="AC633" s="2">
        <v>83</v>
      </c>
      <c r="AD633" s="31" t="s">
        <v>2339</v>
      </c>
      <c r="AE633" s="31">
        <v>8</v>
      </c>
      <c r="AF633" s="2"/>
      <c r="AG633" s="26"/>
      <c r="AH633" s="54">
        <v>19750331</v>
      </c>
      <c r="AI633" s="54">
        <v>19750331</v>
      </c>
      <c r="AJ633" s="72" t="s">
        <v>1425</v>
      </c>
      <c r="AK633" s="20"/>
      <c r="AL633" s="160"/>
      <c r="AM633" s="90" t="s">
        <v>1414</v>
      </c>
      <c r="AN633" s="90" t="s">
        <v>1414</v>
      </c>
      <c r="AO633" s="95" t="s">
        <v>1414</v>
      </c>
      <c r="AP633" s="37">
        <v>1</v>
      </c>
      <c r="AQ633" s="90" t="s">
        <v>1414</v>
      </c>
      <c r="AR633" s="126" t="s">
        <v>1414</v>
      </c>
      <c r="AS633" s="37"/>
      <c r="AT633" s="90">
        <v>0</v>
      </c>
      <c r="AU633" s="90">
        <v>0</v>
      </c>
      <c r="AV633" s="34" t="s">
        <v>265</v>
      </c>
      <c r="AW633" s="34" t="s">
        <v>20</v>
      </c>
      <c r="AX633" s="34" t="s">
        <v>1126</v>
      </c>
      <c r="AY633" s="34" t="s">
        <v>499</v>
      </c>
      <c r="AZ633" s="34" t="s">
        <v>530</v>
      </c>
      <c r="BA633" s="212"/>
      <c r="BB633" s="212"/>
      <c r="BC633" s="212"/>
      <c r="BD633" s="34"/>
      <c r="BE633" s="34"/>
      <c r="BF633" s="20"/>
      <c r="BG633" s="20"/>
      <c r="BH633" s="20"/>
      <c r="BI633" s="20"/>
      <c r="BJ633" s="20"/>
    </row>
    <row r="634" spans="2:62" ht="24" customHeight="1">
      <c r="B634" s="5"/>
      <c r="C634" s="6"/>
      <c r="D634" s="17"/>
      <c r="E634" s="2"/>
      <c r="F634" s="34" t="s">
        <v>1319</v>
      </c>
      <c r="G634" s="34" t="s">
        <v>277</v>
      </c>
      <c r="H634" s="2"/>
      <c r="I634" s="2"/>
      <c r="J634" s="2" t="s">
        <v>2495</v>
      </c>
      <c r="K634" s="2" t="s">
        <v>2496</v>
      </c>
      <c r="L634" s="2">
        <v>31</v>
      </c>
      <c r="M634" s="31">
        <v>3210201</v>
      </c>
      <c r="N634" s="31" t="s">
        <v>1207</v>
      </c>
      <c r="O634" s="31" t="s">
        <v>1208</v>
      </c>
      <c r="P634" s="31" t="s">
        <v>1267</v>
      </c>
      <c r="Q634" s="31" t="s">
        <v>1268</v>
      </c>
      <c r="R634" s="2" t="s">
        <v>2479</v>
      </c>
      <c r="S634" s="31" t="s">
        <v>2480</v>
      </c>
      <c r="T634" s="2">
        <v>15</v>
      </c>
      <c r="U634" s="31" t="s">
        <v>1204</v>
      </c>
      <c r="V634" s="31" t="s">
        <v>1205</v>
      </c>
      <c r="W634" s="2">
        <v>100</v>
      </c>
      <c r="X634" s="31" t="s">
        <v>2281</v>
      </c>
      <c r="Y634" s="34" t="s">
        <v>14</v>
      </c>
      <c r="Z634" s="34" t="s">
        <v>252</v>
      </c>
      <c r="AA634" s="34" t="s">
        <v>274</v>
      </c>
      <c r="AB634" s="34" t="s">
        <v>89</v>
      </c>
      <c r="AC634" s="2">
        <v>331</v>
      </c>
      <c r="AD634" s="31" t="s">
        <v>2342</v>
      </c>
      <c r="AE634" s="31">
        <v>6</v>
      </c>
      <c r="AF634" s="2"/>
      <c r="AG634" s="26"/>
      <c r="AH634" s="54">
        <v>20140822</v>
      </c>
      <c r="AI634" s="54">
        <v>20140822</v>
      </c>
      <c r="AJ634" s="72" t="s">
        <v>1413</v>
      </c>
      <c r="AK634" s="20">
        <v>27648000</v>
      </c>
      <c r="AL634" s="160"/>
      <c r="AM634" s="90" t="s">
        <v>1414</v>
      </c>
      <c r="AN634" s="90" t="s">
        <v>1414</v>
      </c>
      <c r="AO634" s="95" t="s">
        <v>1414</v>
      </c>
      <c r="AP634" s="37"/>
      <c r="AQ634" s="90" t="s">
        <v>1414</v>
      </c>
      <c r="AR634" s="126"/>
      <c r="AS634" s="37"/>
      <c r="AT634" s="90"/>
      <c r="AU634" s="90">
        <v>27648000</v>
      </c>
      <c r="AV634" s="34" t="s">
        <v>265</v>
      </c>
      <c r="AW634" s="34" t="s">
        <v>20</v>
      </c>
      <c r="AX634" s="34" t="s">
        <v>1126</v>
      </c>
      <c r="AY634" s="34" t="s">
        <v>499</v>
      </c>
      <c r="AZ634" s="34" t="s">
        <v>530</v>
      </c>
      <c r="BA634" s="212"/>
      <c r="BB634" s="212"/>
      <c r="BC634" s="212"/>
      <c r="BD634" s="34"/>
      <c r="BE634" s="34"/>
      <c r="BF634" s="20"/>
      <c r="BG634" s="20"/>
      <c r="BH634" s="20"/>
      <c r="BI634" s="20"/>
      <c r="BJ634" s="20"/>
    </row>
    <row r="635" spans="2:62" ht="24" customHeight="1">
      <c r="B635" s="5"/>
      <c r="C635" s="6"/>
      <c r="D635" s="17"/>
      <c r="E635" s="2"/>
      <c r="F635" s="34" t="s">
        <v>1319</v>
      </c>
      <c r="G635" s="34" t="s">
        <v>277</v>
      </c>
      <c r="H635" s="2"/>
      <c r="I635" s="2"/>
      <c r="J635" s="2" t="s">
        <v>2343</v>
      </c>
      <c r="K635" s="2" t="s">
        <v>2344</v>
      </c>
      <c r="L635" s="2">
        <v>31</v>
      </c>
      <c r="M635" s="31">
        <v>3210201</v>
      </c>
      <c r="N635" s="31" t="s">
        <v>1207</v>
      </c>
      <c r="O635" s="31" t="s">
        <v>1208</v>
      </c>
      <c r="P635" s="31" t="s">
        <v>1267</v>
      </c>
      <c r="Q635" s="31" t="s">
        <v>1268</v>
      </c>
      <c r="R635" s="2" t="s">
        <v>2479</v>
      </c>
      <c r="S635" s="31" t="s">
        <v>2480</v>
      </c>
      <c r="T635" s="2">
        <v>15</v>
      </c>
      <c r="U635" s="31" t="s">
        <v>1204</v>
      </c>
      <c r="V635" s="31" t="s">
        <v>1205</v>
      </c>
      <c r="W635" s="2">
        <v>100</v>
      </c>
      <c r="X635" s="31" t="s">
        <v>2281</v>
      </c>
      <c r="Y635" s="34" t="s">
        <v>14</v>
      </c>
      <c r="Z635" s="34" t="s">
        <v>252</v>
      </c>
      <c r="AA635" s="34" t="s">
        <v>274</v>
      </c>
      <c r="AB635" s="34" t="s">
        <v>89</v>
      </c>
      <c r="AC635" s="2">
        <v>164</v>
      </c>
      <c r="AD635" s="31" t="s">
        <v>2345</v>
      </c>
      <c r="AE635" s="31">
        <v>10</v>
      </c>
      <c r="AF635" s="2"/>
      <c r="AG635" s="26"/>
      <c r="AH635" s="54">
        <v>18720401</v>
      </c>
      <c r="AI635" s="54">
        <v>18720401</v>
      </c>
      <c r="AJ635" s="72" t="s">
        <v>1425</v>
      </c>
      <c r="AK635" s="20"/>
      <c r="AL635" s="160"/>
      <c r="AM635" s="90" t="s">
        <v>1414</v>
      </c>
      <c r="AN635" s="90" t="s">
        <v>1414</v>
      </c>
      <c r="AO635" s="95" t="s">
        <v>1414</v>
      </c>
      <c r="AP635" s="37">
        <v>1</v>
      </c>
      <c r="AQ635" s="90" t="s">
        <v>1414</v>
      </c>
      <c r="AR635" s="126" t="s">
        <v>1414</v>
      </c>
      <c r="AS635" s="37"/>
      <c r="AT635" s="90">
        <v>0</v>
      </c>
      <c r="AU635" s="90">
        <v>0</v>
      </c>
      <c r="AV635" s="34" t="s">
        <v>265</v>
      </c>
      <c r="AW635" s="34" t="s">
        <v>20</v>
      </c>
      <c r="AX635" s="34" t="s">
        <v>1126</v>
      </c>
      <c r="AY635" s="34" t="s">
        <v>499</v>
      </c>
      <c r="AZ635" s="34" t="s">
        <v>530</v>
      </c>
      <c r="BA635" s="212"/>
      <c r="BB635" s="212"/>
      <c r="BC635" s="212"/>
      <c r="BD635" s="34"/>
      <c r="BE635" s="34"/>
      <c r="BF635" s="20"/>
      <c r="BG635" s="20"/>
      <c r="BH635" s="20"/>
      <c r="BI635" s="20"/>
      <c r="BJ635" s="20"/>
    </row>
    <row r="636" spans="2:62" ht="24" customHeight="1">
      <c r="B636" s="5"/>
      <c r="C636" s="6"/>
      <c r="D636" s="17"/>
      <c r="E636" s="2"/>
      <c r="F636" s="34" t="s">
        <v>1319</v>
      </c>
      <c r="G636" s="34" t="s">
        <v>277</v>
      </c>
      <c r="H636" s="2"/>
      <c r="I636" s="2"/>
      <c r="J636" s="2" t="s">
        <v>2734</v>
      </c>
      <c r="K636" s="2" t="s">
        <v>2346</v>
      </c>
      <c r="L636" s="2">
        <v>31</v>
      </c>
      <c r="M636" s="31">
        <v>3210201</v>
      </c>
      <c r="N636" s="31" t="s">
        <v>1207</v>
      </c>
      <c r="O636" s="31" t="s">
        <v>1208</v>
      </c>
      <c r="P636" s="31" t="s">
        <v>1267</v>
      </c>
      <c r="Q636" s="31" t="s">
        <v>1268</v>
      </c>
      <c r="R636" s="2" t="s">
        <v>2479</v>
      </c>
      <c r="S636" s="31" t="s">
        <v>2480</v>
      </c>
      <c r="T636" s="2">
        <v>15</v>
      </c>
      <c r="U636" s="31" t="s">
        <v>1204</v>
      </c>
      <c r="V636" s="31" t="s">
        <v>1205</v>
      </c>
      <c r="W636" s="2">
        <v>100</v>
      </c>
      <c r="X636" s="31" t="s">
        <v>2281</v>
      </c>
      <c r="Y636" s="34" t="s">
        <v>14</v>
      </c>
      <c r="Z636" s="34" t="s">
        <v>252</v>
      </c>
      <c r="AA636" s="34" t="s">
        <v>274</v>
      </c>
      <c r="AB636" s="34" t="s">
        <v>89</v>
      </c>
      <c r="AC636" s="2">
        <v>34</v>
      </c>
      <c r="AD636" s="31" t="s">
        <v>2347</v>
      </c>
      <c r="AE636" s="31">
        <v>25</v>
      </c>
      <c r="AF636" s="2"/>
      <c r="AG636" s="26"/>
      <c r="AH636" s="54">
        <v>19790401</v>
      </c>
      <c r="AI636" s="54">
        <v>19790401</v>
      </c>
      <c r="AJ636" s="72" t="s">
        <v>1425</v>
      </c>
      <c r="AK636" s="20"/>
      <c r="AL636" s="160">
        <v>36</v>
      </c>
      <c r="AM636" s="90" t="s">
        <v>2318</v>
      </c>
      <c r="AN636" s="90">
        <v>1</v>
      </c>
      <c r="AO636" s="95">
        <v>17820</v>
      </c>
      <c r="AP636" s="37">
        <v>674</v>
      </c>
      <c r="AQ636" s="90" t="s">
        <v>2211</v>
      </c>
      <c r="AR636" s="126">
        <v>12010680</v>
      </c>
      <c r="AS636" s="37"/>
      <c r="AT636" s="90">
        <v>12010680</v>
      </c>
      <c r="AU636" s="90">
        <v>12010680</v>
      </c>
      <c r="AV636" s="34" t="s">
        <v>265</v>
      </c>
      <c r="AW636" s="34" t="s">
        <v>20</v>
      </c>
      <c r="AX636" s="34" t="s">
        <v>1126</v>
      </c>
      <c r="AY636" s="34" t="s">
        <v>499</v>
      </c>
      <c r="AZ636" s="34" t="s">
        <v>530</v>
      </c>
      <c r="BA636" s="212"/>
      <c r="BB636" s="212"/>
      <c r="BC636" s="212"/>
      <c r="BD636" s="34"/>
      <c r="BE636" s="34"/>
      <c r="BF636" s="20"/>
      <c r="BG636" s="20"/>
      <c r="BH636" s="20"/>
      <c r="BI636" s="20"/>
      <c r="BJ636" s="20"/>
    </row>
    <row r="637" spans="2:62" ht="24" customHeight="1">
      <c r="B637" s="5"/>
      <c r="C637" s="6"/>
      <c r="D637" s="17"/>
      <c r="E637" s="2"/>
      <c r="F637" s="34" t="s">
        <v>1319</v>
      </c>
      <c r="G637" s="34" t="s">
        <v>277</v>
      </c>
      <c r="H637" s="2"/>
      <c r="I637" s="2"/>
      <c r="J637" s="2" t="s">
        <v>2497</v>
      </c>
      <c r="K637" s="2" t="s">
        <v>2498</v>
      </c>
      <c r="L637" s="2">
        <v>31</v>
      </c>
      <c r="M637" s="31">
        <v>3210201</v>
      </c>
      <c r="N637" s="31" t="s">
        <v>1207</v>
      </c>
      <c r="O637" s="31" t="s">
        <v>1208</v>
      </c>
      <c r="P637" s="31" t="s">
        <v>1267</v>
      </c>
      <c r="Q637" s="31" t="s">
        <v>1268</v>
      </c>
      <c r="R637" s="2" t="s">
        <v>2479</v>
      </c>
      <c r="S637" s="31" t="s">
        <v>2480</v>
      </c>
      <c r="T637" s="2">
        <v>15</v>
      </c>
      <c r="U637" s="31" t="s">
        <v>1204</v>
      </c>
      <c r="V637" s="31" t="s">
        <v>1205</v>
      </c>
      <c r="W637" s="2">
        <v>100</v>
      </c>
      <c r="X637" s="31" t="s">
        <v>2281</v>
      </c>
      <c r="Y637" s="34" t="s">
        <v>14</v>
      </c>
      <c r="Z637" s="34" t="s">
        <v>252</v>
      </c>
      <c r="AA637" s="34" t="s">
        <v>274</v>
      </c>
      <c r="AB637" s="34" t="s">
        <v>89</v>
      </c>
      <c r="AC637" s="2">
        <v>34</v>
      </c>
      <c r="AD637" s="31" t="s">
        <v>2347</v>
      </c>
      <c r="AE637" s="31">
        <v>25</v>
      </c>
      <c r="AF637" s="2"/>
      <c r="AG637" s="26"/>
      <c r="AH637" s="54">
        <v>20140131</v>
      </c>
      <c r="AI637" s="54">
        <v>20140331</v>
      </c>
      <c r="AJ637" s="72" t="s">
        <v>1413</v>
      </c>
      <c r="AK637" s="20">
        <v>1281000</v>
      </c>
      <c r="AL637" s="160"/>
      <c r="AM637" s="90" t="s">
        <v>1414</v>
      </c>
      <c r="AN637" s="90" t="s">
        <v>1414</v>
      </c>
      <c r="AO637" s="95" t="s">
        <v>1414</v>
      </c>
      <c r="AP637" s="37">
        <v>1</v>
      </c>
      <c r="AQ637" s="90" t="s">
        <v>1414</v>
      </c>
      <c r="AR637" s="126" t="s">
        <v>1414</v>
      </c>
      <c r="AS637" s="37"/>
      <c r="AT637" s="90">
        <v>0</v>
      </c>
      <c r="AU637" s="90">
        <v>1281000</v>
      </c>
      <c r="AV637" s="34" t="s">
        <v>265</v>
      </c>
      <c r="AW637" s="34" t="s">
        <v>20</v>
      </c>
      <c r="AX637" s="34" t="s">
        <v>1126</v>
      </c>
      <c r="AY637" s="34" t="s">
        <v>499</v>
      </c>
      <c r="AZ637" s="34" t="s">
        <v>530</v>
      </c>
      <c r="BA637" s="212"/>
      <c r="BB637" s="212"/>
      <c r="BC637" s="212"/>
      <c r="BD637" s="34"/>
      <c r="BE637" s="34"/>
      <c r="BF637" s="20"/>
      <c r="BG637" s="20"/>
      <c r="BH637" s="20"/>
      <c r="BI637" s="20"/>
      <c r="BJ637" s="20"/>
    </row>
    <row r="638" spans="2:62" ht="24" customHeight="1">
      <c r="B638" s="5"/>
      <c r="C638" s="6"/>
      <c r="D638" s="17"/>
      <c r="E638" s="2"/>
      <c r="F638" s="34" t="s">
        <v>1319</v>
      </c>
      <c r="G638" s="34" t="s">
        <v>277</v>
      </c>
      <c r="H638" s="2"/>
      <c r="I638" s="2"/>
      <c r="J638" s="2" t="s">
        <v>2352</v>
      </c>
      <c r="K638" s="2" t="s">
        <v>2353</v>
      </c>
      <c r="L638" s="2">
        <v>31</v>
      </c>
      <c r="M638" s="31">
        <v>3210201</v>
      </c>
      <c r="N638" s="31" t="s">
        <v>1207</v>
      </c>
      <c r="O638" s="31" t="s">
        <v>1208</v>
      </c>
      <c r="P638" s="31" t="s">
        <v>1267</v>
      </c>
      <c r="Q638" s="31" t="s">
        <v>1268</v>
      </c>
      <c r="R638" s="2" t="s">
        <v>2479</v>
      </c>
      <c r="S638" s="31" t="s">
        <v>2480</v>
      </c>
      <c r="T638" s="2">
        <v>15</v>
      </c>
      <c r="U638" s="31" t="s">
        <v>1204</v>
      </c>
      <c r="V638" s="31" t="s">
        <v>1205</v>
      </c>
      <c r="W638" s="2">
        <v>100</v>
      </c>
      <c r="X638" s="31" t="s">
        <v>2281</v>
      </c>
      <c r="Y638" s="34" t="s">
        <v>14</v>
      </c>
      <c r="Z638" s="34" t="s">
        <v>252</v>
      </c>
      <c r="AA638" s="34" t="s">
        <v>274</v>
      </c>
      <c r="AB638" s="34" t="s">
        <v>89</v>
      </c>
      <c r="AC638" s="2">
        <v>76</v>
      </c>
      <c r="AD638" s="31" t="s">
        <v>2326</v>
      </c>
      <c r="AE638" s="31">
        <v>6</v>
      </c>
      <c r="AF638" s="2"/>
      <c r="AG638" s="26"/>
      <c r="AH638" s="54">
        <v>19880331</v>
      </c>
      <c r="AI638" s="54">
        <v>19880331</v>
      </c>
      <c r="AJ638" s="72" t="s">
        <v>1425</v>
      </c>
      <c r="AK638" s="20"/>
      <c r="AL638" s="160"/>
      <c r="AM638" s="90" t="s">
        <v>1414</v>
      </c>
      <c r="AN638" s="90" t="s">
        <v>1414</v>
      </c>
      <c r="AO638" s="95" t="s">
        <v>1414</v>
      </c>
      <c r="AP638" s="37">
        <v>1</v>
      </c>
      <c r="AQ638" s="90" t="s">
        <v>1414</v>
      </c>
      <c r="AR638" s="126" t="s">
        <v>1414</v>
      </c>
      <c r="AS638" s="37"/>
      <c r="AT638" s="90">
        <v>0</v>
      </c>
      <c r="AU638" s="90">
        <v>0</v>
      </c>
      <c r="AV638" s="34" t="s">
        <v>265</v>
      </c>
      <c r="AW638" s="34" t="s">
        <v>20</v>
      </c>
      <c r="AX638" s="34" t="s">
        <v>1126</v>
      </c>
      <c r="AY638" s="34" t="s">
        <v>499</v>
      </c>
      <c r="AZ638" s="34"/>
      <c r="BA638" s="212"/>
      <c r="BB638" s="212"/>
      <c r="BC638" s="212"/>
      <c r="BD638" s="34"/>
      <c r="BE638" s="34"/>
      <c r="BF638" s="20"/>
      <c r="BG638" s="20"/>
      <c r="BH638" s="20"/>
      <c r="BI638" s="20"/>
      <c r="BJ638" s="20"/>
    </row>
    <row r="639" spans="2:62" ht="24" customHeight="1">
      <c r="B639" s="5"/>
      <c r="C639" s="6"/>
      <c r="D639" s="17"/>
      <c r="E639" s="2"/>
      <c r="F639" s="34" t="s">
        <v>1319</v>
      </c>
      <c r="G639" s="34" t="s">
        <v>277</v>
      </c>
      <c r="H639" s="2"/>
      <c r="I639" s="2"/>
      <c r="J639" s="2" t="s">
        <v>2354</v>
      </c>
      <c r="K639" s="2" t="s">
        <v>2355</v>
      </c>
      <c r="L639" s="2">
        <v>31</v>
      </c>
      <c r="M639" s="31">
        <v>3210201</v>
      </c>
      <c r="N639" s="31" t="s">
        <v>1207</v>
      </c>
      <c r="O639" s="31" t="s">
        <v>1208</v>
      </c>
      <c r="P639" s="31" t="s">
        <v>1267</v>
      </c>
      <c r="Q639" s="31" t="s">
        <v>1268</v>
      </c>
      <c r="R639" s="2" t="s">
        <v>2479</v>
      </c>
      <c r="S639" s="31" t="s">
        <v>2480</v>
      </c>
      <c r="T639" s="2">
        <v>15</v>
      </c>
      <c r="U639" s="31" t="s">
        <v>1204</v>
      </c>
      <c r="V639" s="31" t="s">
        <v>1205</v>
      </c>
      <c r="W639" s="2">
        <v>100</v>
      </c>
      <c r="X639" s="31" t="s">
        <v>2281</v>
      </c>
      <c r="Y639" s="34" t="s">
        <v>14</v>
      </c>
      <c r="Z639" s="34" t="s">
        <v>252</v>
      </c>
      <c r="AA639" s="34" t="s">
        <v>274</v>
      </c>
      <c r="AB639" s="34" t="s">
        <v>89</v>
      </c>
      <c r="AC639" s="2">
        <v>76</v>
      </c>
      <c r="AD639" s="31" t="s">
        <v>2326</v>
      </c>
      <c r="AE639" s="31">
        <v>6</v>
      </c>
      <c r="AF639" s="2"/>
      <c r="AG639" s="26"/>
      <c r="AH639" s="54">
        <v>20100310</v>
      </c>
      <c r="AI639" s="54">
        <v>20100310</v>
      </c>
      <c r="AJ639" s="72" t="s">
        <v>1413</v>
      </c>
      <c r="AK639" s="20">
        <v>1746108</v>
      </c>
      <c r="AL639" s="160"/>
      <c r="AM639" s="90" t="s">
        <v>1414</v>
      </c>
      <c r="AN639" s="90" t="s">
        <v>1414</v>
      </c>
      <c r="AO639" s="95" t="s">
        <v>1414</v>
      </c>
      <c r="AP639" s="37">
        <v>1</v>
      </c>
      <c r="AQ639" s="90" t="s">
        <v>1414</v>
      </c>
      <c r="AR639" s="126" t="s">
        <v>1414</v>
      </c>
      <c r="AS639" s="37"/>
      <c r="AT639" s="90">
        <v>0</v>
      </c>
      <c r="AU639" s="90">
        <v>1746108</v>
      </c>
      <c r="AV639" s="34" t="s">
        <v>265</v>
      </c>
      <c r="AW639" s="34" t="s">
        <v>20</v>
      </c>
      <c r="AX639" s="34" t="s">
        <v>1126</v>
      </c>
      <c r="AY639" s="34" t="s">
        <v>499</v>
      </c>
      <c r="AZ639" s="34"/>
      <c r="BA639" s="212"/>
      <c r="BB639" s="212"/>
      <c r="BC639" s="212"/>
      <c r="BD639" s="34"/>
      <c r="BE639" s="34"/>
      <c r="BF639" s="20"/>
      <c r="BG639" s="20"/>
      <c r="BH639" s="20"/>
      <c r="BI639" s="20"/>
      <c r="BJ639" s="20"/>
    </row>
    <row r="640" spans="2:62" ht="24" customHeight="1">
      <c r="B640" s="5"/>
      <c r="C640" s="6"/>
      <c r="D640" s="17"/>
      <c r="E640" s="2"/>
      <c r="F640" s="34" t="s">
        <v>1319</v>
      </c>
      <c r="G640" s="34" t="s">
        <v>277</v>
      </c>
      <c r="H640" s="2"/>
      <c r="I640" s="2"/>
      <c r="J640" s="2" t="s">
        <v>2350</v>
      </c>
      <c r="K640" s="2" t="s">
        <v>2351</v>
      </c>
      <c r="L640" s="2">
        <v>31</v>
      </c>
      <c r="M640" s="31">
        <v>3210201</v>
      </c>
      <c r="N640" s="31" t="s">
        <v>1207</v>
      </c>
      <c r="O640" s="31" t="s">
        <v>1208</v>
      </c>
      <c r="P640" s="31" t="s">
        <v>1267</v>
      </c>
      <c r="Q640" s="31" t="s">
        <v>1268</v>
      </c>
      <c r="R640" s="2" t="s">
        <v>2479</v>
      </c>
      <c r="S640" s="31" t="s">
        <v>2480</v>
      </c>
      <c r="T640" s="2">
        <v>15</v>
      </c>
      <c r="U640" s="31" t="s">
        <v>1204</v>
      </c>
      <c r="V640" s="31" t="s">
        <v>1205</v>
      </c>
      <c r="W640" s="2">
        <v>100</v>
      </c>
      <c r="X640" s="31" t="s">
        <v>2281</v>
      </c>
      <c r="Y640" s="34" t="s">
        <v>14</v>
      </c>
      <c r="Z640" s="34" t="s">
        <v>252</v>
      </c>
      <c r="AA640" s="34" t="s">
        <v>274</v>
      </c>
      <c r="AB640" s="34" t="s">
        <v>89</v>
      </c>
      <c r="AC640" s="2">
        <v>234</v>
      </c>
      <c r="AD640" s="31" t="s">
        <v>2334</v>
      </c>
      <c r="AE640" s="31">
        <v>50</v>
      </c>
      <c r="AF640" s="2"/>
      <c r="AG640" s="26"/>
      <c r="AH640" s="54">
        <v>20020331</v>
      </c>
      <c r="AI640" s="54">
        <v>20020331</v>
      </c>
      <c r="AJ640" s="72" t="s">
        <v>1413</v>
      </c>
      <c r="AK640" s="20">
        <v>24360000</v>
      </c>
      <c r="AL640" s="160"/>
      <c r="AM640" s="90" t="s">
        <v>1414</v>
      </c>
      <c r="AN640" s="90" t="s">
        <v>1414</v>
      </c>
      <c r="AO640" s="95" t="s">
        <v>1414</v>
      </c>
      <c r="AP640" s="37">
        <v>1</v>
      </c>
      <c r="AQ640" s="90" t="s">
        <v>1414</v>
      </c>
      <c r="AR640" s="126" t="s">
        <v>1414</v>
      </c>
      <c r="AS640" s="37"/>
      <c r="AT640" s="90">
        <v>0</v>
      </c>
      <c r="AU640" s="90">
        <v>24360000</v>
      </c>
      <c r="AV640" s="34" t="s">
        <v>265</v>
      </c>
      <c r="AW640" s="34" t="s">
        <v>20</v>
      </c>
      <c r="AX640" s="34" t="s">
        <v>1126</v>
      </c>
      <c r="AY640" s="34" t="s">
        <v>499</v>
      </c>
      <c r="AZ640" s="34" t="s">
        <v>530</v>
      </c>
      <c r="BA640" s="212"/>
      <c r="BB640" s="212"/>
      <c r="BC640" s="212"/>
      <c r="BD640" s="34"/>
      <c r="BE640" s="34"/>
      <c r="BF640" s="20"/>
      <c r="BG640" s="20"/>
      <c r="BH640" s="20"/>
      <c r="BI640" s="20"/>
      <c r="BJ640" s="20"/>
    </row>
    <row r="641" spans="2:62" ht="24" customHeight="1">
      <c r="B641" s="5"/>
      <c r="C641" s="6"/>
      <c r="D641" s="17"/>
      <c r="E641" s="2"/>
      <c r="F641" s="34" t="s">
        <v>1319</v>
      </c>
      <c r="G641" s="34" t="s">
        <v>277</v>
      </c>
      <c r="H641" s="2"/>
      <c r="I641" s="2"/>
      <c r="J641" s="2" t="s">
        <v>2499</v>
      </c>
      <c r="K641" s="2" t="s">
        <v>2500</v>
      </c>
      <c r="L641" s="2">
        <v>31</v>
      </c>
      <c r="M641" s="31">
        <v>3210201</v>
      </c>
      <c r="N641" s="31" t="s">
        <v>1207</v>
      </c>
      <c r="O641" s="31" t="s">
        <v>1208</v>
      </c>
      <c r="P641" s="31" t="s">
        <v>1267</v>
      </c>
      <c r="Q641" s="31" t="s">
        <v>1268</v>
      </c>
      <c r="R641" s="2" t="s">
        <v>2479</v>
      </c>
      <c r="S641" s="31" t="s">
        <v>2480</v>
      </c>
      <c r="T641" s="2">
        <v>15</v>
      </c>
      <c r="U641" s="31" t="s">
        <v>1204</v>
      </c>
      <c r="V641" s="31" t="s">
        <v>1205</v>
      </c>
      <c r="W641" s="2">
        <v>100</v>
      </c>
      <c r="X641" s="31" t="s">
        <v>2281</v>
      </c>
      <c r="Y641" s="34" t="s">
        <v>14</v>
      </c>
      <c r="Z641" s="34" t="s">
        <v>252</v>
      </c>
      <c r="AA641" s="34" t="s">
        <v>274</v>
      </c>
      <c r="AB641" s="34" t="s">
        <v>89</v>
      </c>
      <c r="AC641" s="2">
        <v>76</v>
      </c>
      <c r="AD641" s="31" t="s">
        <v>2326</v>
      </c>
      <c r="AE641" s="31">
        <v>6</v>
      </c>
      <c r="AF641" s="2"/>
      <c r="AG641" s="26"/>
      <c r="AH641" s="54">
        <v>19971231</v>
      </c>
      <c r="AI641" s="54">
        <v>19971231</v>
      </c>
      <c r="AJ641" s="72" t="s">
        <v>1413</v>
      </c>
      <c r="AK641" s="20">
        <v>607950</v>
      </c>
      <c r="AL641" s="160"/>
      <c r="AM641" s="90" t="s">
        <v>1414</v>
      </c>
      <c r="AN641" s="90" t="s">
        <v>1414</v>
      </c>
      <c r="AO641" s="95" t="s">
        <v>1414</v>
      </c>
      <c r="AP641" s="37">
        <v>1</v>
      </c>
      <c r="AQ641" s="90" t="s">
        <v>1414</v>
      </c>
      <c r="AR641" s="126" t="s">
        <v>1414</v>
      </c>
      <c r="AS641" s="37"/>
      <c r="AT641" s="90">
        <v>0</v>
      </c>
      <c r="AU641" s="90">
        <v>607950</v>
      </c>
      <c r="AV641" s="34" t="s">
        <v>265</v>
      </c>
      <c r="AW641" s="34" t="s">
        <v>20</v>
      </c>
      <c r="AX641" s="34" t="s">
        <v>1126</v>
      </c>
      <c r="AY641" s="34" t="s">
        <v>499</v>
      </c>
      <c r="AZ641" s="34" t="s">
        <v>530</v>
      </c>
      <c r="BA641" s="212"/>
      <c r="BB641" s="212"/>
      <c r="BC641" s="212"/>
      <c r="BD641" s="34"/>
      <c r="BE641" s="34"/>
      <c r="BF641" s="20"/>
      <c r="BG641" s="20"/>
      <c r="BH641" s="20"/>
      <c r="BI641" s="20"/>
      <c r="BJ641" s="20"/>
    </row>
    <row r="642" spans="2:62" ht="24" customHeight="1">
      <c r="B642" s="5"/>
      <c r="C642" s="6"/>
      <c r="D642" s="17"/>
      <c r="E642" s="2"/>
      <c r="F642" s="34" t="s">
        <v>1319</v>
      </c>
      <c r="G642" s="34" t="s">
        <v>277</v>
      </c>
      <c r="H642" s="2"/>
      <c r="I642" s="2"/>
      <c r="J642" s="2" t="s">
        <v>2358</v>
      </c>
      <c r="K642" s="2" t="s">
        <v>2359</v>
      </c>
      <c r="L642" s="2">
        <v>31</v>
      </c>
      <c r="M642" s="31">
        <v>3210201</v>
      </c>
      <c r="N642" s="31" t="s">
        <v>1207</v>
      </c>
      <c r="O642" s="31" t="s">
        <v>1208</v>
      </c>
      <c r="P642" s="31" t="s">
        <v>1267</v>
      </c>
      <c r="Q642" s="31" t="s">
        <v>1268</v>
      </c>
      <c r="R642" s="2" t="s">
        <v>2479</v>
      </c>
      <c r="S642" s="31" t="s">
        <v>2480</v>
      </c>
      <c r="T642" s="2">
        <v>15</v>
      </c>
      <c r="U642" s="31" t="s">
        <v>1204</v>
      </c>
      <c r="V642" s="31" t="s">
        <v>1205</v>
      </c>
      <c r="W642" s="2">
        <v>100</v>
      </c>
      <c r="X642" s="31" t="s">
        <v>2281</v>
      </c>
      <c r="Y642" s="34" t="s">
        <v>14</v>
      </c>
      <c r="Z642" s="34" t="s">
        <v>252</v>
      </c>
      <c r="AA642" s="34" t="s">
        <v>274</v>
      </c>
      <c r="AB642" s="34" t="s">
        <v>89</v>
      </c>
      <c r="AC642" s="2">
        <v>76</v>
      </c>
      <c r="AD642" s="31" t="s">
        <v>2326</v>
      </c>
      <c r="AE642" s="31">
        <v>6</v>
      </c>
      <c r="AF642" s="2"/>
      <c r="AG642" s="26"/>
      <c r="AH642" s="54">
        <v>19980131</v>
      </c>
      <c r="AI642" s="54">
        <v>19980131</v>
      </c>
      <c r="AJ642" s="72" t="s">
        <v>1413</v>
      </c>
      <c r="AK642" s="20">
        <v>429996</v>
      </c>
      <c r="AL642" s="160"/>
      <c r="AM642" s="90" t="s">
        <v>1414</v>
      </c>
      <c r="AN642" s="90" t="s">
        <v>1414</v>
      </c>
      <c r="AO642" s="95" t="s">
        <v>1414</v>
      </c>
      <c r="AP642" s="37">
        <v>1</v>
      </c>
      <c r="AQ642" s="90" t="s">
        <v>1414</v>
      </c>
      <c r="AR642" s="126" t="s">
        <v>1414</v>
      </c>
      <c r="AS642" s="37"/>
      <c r="AT642" s="90">
        <v>0</v>
      </c>
      <c r="AU642" s="90">
        <v>429996</v>
      </c>
      <c r="AV642" s="34" t="s">
        <v>265</v>
      </c>
      <c r="AW642" s="34" t="s">
        <v>20</v>
      </c>
      <c r="AX642" s="34" t="s">
        <v>1126</v>
      </c>
      <c r="AY642" s="34" t="s">
        <v>499</v>
      </c>
      <c r="AZ642" s="34" t="s">
        <v>530</v>
      </c>
      <c r="BA642" s="212"/>
      <c r="BB642" s="212"/>
      <c r="BC642" s="212"/>
      <c r="BD642" s="34"/>
      <c r="BE642" s="34"/>
      <c r="BF642" s="20"/>
      <c r="BG642" s="20"/>
      <c r="BH642" s="20"/>
      <c r="BI642" s="20"/>
      <c r="BJ642" s="20"/>
    </row>
    <row r="643" spans="2:62" ht="24" customHeight="1">
      <c r="B643" s="5"/>
      <c r="C643" s="6"/>
      <c r="D643" s="17"/>
      <c r="E643" s="2"/>
      <c r="F643" s="34" t="s">
        <v>1319</v>
      </c>
      <c r="G643" s="34" t="s">
        <v>277</v>
      </c>
      <c r="H643" s="2"/>
      <c r="I643" s="2"/>
      <c r="J643" s="2" t="s">
        <v>2403</v>
      </c>
      <c r="K643" s="2" t="s">
        <v>2404</v>
      </c>
      <c r="L643" s="2">
        <v>31</v>
      </c>
      <c r="M643" s="31">
        <v>3210201</v>
      </c>
      <c r="N643" s="31" t="s">
        <v>1207</v>
      </c>
      <c r="O643" s="31" t="s">
        <v>1208</v>
      </c>
      <c r="P643" s="31" t="s">
        <v>1267</v>
      </c>
      <c r="Q643" s="31" t="s">
        <v>1268</v>
      </c>
      <c r="R643" s="2" t="s">
        <v>2479</v>
      </c>
      <c r="S643" s="31" t="s">
        <v>2480</v>
      </c>
      <c r="T643" s="2">
        <v>15</v>
      </c>
      <c r="U643" s="31" t="s">
        <v>1204</v>
      </c>
      <c r="V643" s="31" t="s">
        <v>1205</v>
      </c>
      <c r="W643" s="2">
        <v>100</v>
      </c>
      <c r="X643" s="31" t="s">
        <v>2281</v>
      </c>
      <c r="Y643" s="34" t="s">
        <v>14</v>
      </c>
      <c r="Z643" s="34" t="s">
        <v>252</v>
      </c>
      <c r="AA643" s="34" t="s">
        <v>274</v>
      </c>
      <c r="AB643" s="34" t="s">
        <v>89</v>
      </c>
      <c r="AC643" s="2">
        <v>331</v>
      </c>
      <c r="AD643" s="31" t="s">
        <v>2342</v>
      </c>
      <c r="AE643" s="31">
        <v>6</v>
      </c>
      <c r="AF643" s="2"/>
      <c r="AG643" s="26"/>
      <c r="AH643" s="54">
        <v>20010930</v>
      </c>
      <c r="AI643" s="54">
        <v>20010930</v>
      </c>
      <c r="AJ643" s="72" t="s">
        <v>1413</v>
      </c>
      <c r="AK643" s="20">
        <v>3885000</v>
      </c>
      <c r="AL643" s="160"/>
      <c r="AM643" s="90" t="s">
        <v>1414</v>
      </c>
      <c r="AN643" s="90" t="s">
        <v>1414</v>
      </c>
      <c r="AO643" s="95" t="s">
        <v>1414</v>
      </c>
      <c r="AP643" s="37">
        <v>1</v>
      </c>
      <c r="AQ643" s="90" t="s">
        <v>1414</v>
      </c>
      <c r="AR643" s="126" t="s">
        <v>1414</v>
      </c>
      <c r="AS643" s="37"/>
      <c r="AT643" s="90">
        <v>0</v>
      </c>
      <c r="AU643" s="90">
        <v>3885000</v>
      </c>
      <c r="AV643" s="34" t="s">
        <v>265</v>
      </c>
      <c r="AW643" s="34" t="s">
        <v>20</v>
      </c>
      <c r="AX643" s="34" t="s">
        <v>1126</v>
      </c>
      <c r="AY643" s="34" t="s">
        <v>499</v>
      </c>
      <c r="AZ643" s="34" t="s">
        <v>530</v>
      </c>
      <c r="BA643" s="212"/>
      <c r="BB643" s="212"/>
      <c r="BC643" s="212"/>
      <c r="BD643" s="34"/>
      <c r="BE643" s="34"/>
      <c r="BF643" s="20"/>
      <c r="BG643" s="20"/>
      <c r="BH643" s="20"/>
      <c r="BI643" s="20"/>
      <c r="BJ643" s="20"/>
    </row>
    <row r="644" spans="2:62" ht="24" customHeight="1">
      <c r="B644" s="5"/>
      <c r="C644" s="6"/>
      <c r="D644" s="17"/>
      <c r="E644" s="2"/>
      <c r="F644" s="34" t="s">
        <v>1319</v>
      </c>
      <c r="G644" s="34" t="s">
        <v>277</v>
      </c>
      <c r="H644" s="2"/>
      <c r="I644" s="2"/>
      <c r="J644" s="2" t="s">
        <v>2423</v>
      </c>
      <c r="K644" s="2" t="s">
        <v>2424</v>
      </c>
      <c r="L644" s="2">
        <v>31</v>
      </c>
      <c r="M644" s="31">
        <v>3210201</v>
      </c>
      <c r="N644" s="31" t="s">
        <v>1207</v>
      </c>
      <c r="O644" s="31" t="s">
        <v>1208</v>
      </c>
      <c r="P644" s="31" t="s">
        <v>1267</v>
      </c>
      <c r="Q644" s="31" t="s">
        <v>1268</v>
      </c>
      <c r="R644" s="2" t="s">
        <v>2479</v>
      </c>
      <c r="S644" s="31" t="s">
        <v>2480</v>
      </c>
      <c r="T644" s="2">
        <v>15</v>
      </c>
      <c r="U644" s="31" t="s">
        <v>1204</v>
      </c>
      <c r="V644" s="31" t="s">
        <v>1205</v>
      </c>
      <c r="W644" s="2">
        <v>100</v>
      </c>
      <c r="X644" s="31" t="s">
        <v>2281</v>
      </c>
      <c r="Y644" s="34" t="s">
        <v>14</v>
      </c>
      <c r="Z644" s="34" t="s">
        <v>252</v>
      </c>
      <c r="AA644" s="34" t="s">
        <v>274</v>
      </c>
      <c r="AB644" s="34" t="s">
        <v>89</v>
      </c>
      <c r="AC644" s="2">
        <v>331</v>
      </c>
      <c r="AD644" s="31" t="s">
        <v>2342</v>
      </c>
      <c r="AE644" s="31">
        <v>6</v>
      </c>
      <c r="AF644" s="2"/>
      <c r="AG644" s="26"/>
      <c r="AH644" s="54">
        <v>20120831</v>
      </c>
      <c r="AI644" s="54">
        <v>20120831</v>
      </c>
      <c r="AJ644" s="72" t="s">
        <v>1413</v>
      </c>
      <c r="AK644" s="20">
        <v>2658500</v>
      </c>
      <c r="AL644" s="160"/>
      <c r="AM644" s="90" t="s">
        <v>1414</v>
      </c>
      <c r="AN644" s="90" t="s">
        <v>1414</v>
      </c>
      <c r="AO644" s="95" t="s">
        <v>1414</v>
      </c>
      <c r="AP644" s="37">
        <v>1</v>
      </c>
      <c r="AQ644" s="90" t="s">
        <v>1414</v>
      </c>
      <c r="AR644" s="126" t="s">
        <v>1414</v>
      </c>
      <c r="AS644" s="37"/>
      <c r="AT644" s="90">
        <v>0</v>
      </c>
      <c r="AU644" s="90">
        <v>2658500</v>
      </c>
      <c r="AV644" s="34" t="s">
        <v>265</v>
      </c>
      <c r="AW644" s="34" t="s">
        <v>20</v>
      </c>
      <c r="AX644" s="34" t="s">
        <v>1126</v>
      </c>
      <c r="AY644" s="34" t="s">
        <v>499</v>
      </c>
      <c r="AZ644" s="34" t="s">
        <v>530</v>
      </c>
      <c r="BA644" s="212"/>
      <c r="BB644" s="212"/>
      <c r="BC644" s="212"/>
      <c r="BD644" s="34"/>
      <c r="BE644" s="34"/>
      <c r="BF644" s="20"/>
      <c r="BG644" s="20"/>
      <c r="BH644" s="20"/>
      <c r="BI644" s="20"/>
      <c r="BJ644" s="20"/>
    </row>
    <row r="645" spans="2:62" ht="24" customHeight="1">
      <c r="B645" s="5"/>
      <c r="C645" s="6"/>
      <c r="D645" s="17"/>
      <c r="E645" s="2"/>
      <c r="F645" s="34" t="s">
        <v>1319</v>
      </c>
      <c r="G645" s="34" t="s">
        <v>277</v>
      </c>
      <c r="H645" s="2"/>
      <c r="I645" s="2"/>
      <c r="J645" s="2" t="s">
        <v>2360</v>
      </c>
      <c r="K645" s="2" t="s">
        <v>2361</v>
      </c>
      <c r="L645" s="2">
        <v>31</v>
      </c>
      <c r="M645" s="31">
        <v>3210201</v>
      </c>
      <c r="N645" s="31" t="s">
        <v>1207</v>
      </c>
      <c r="O645" s="31" t="s">
        <v>1208</v>
      </c>
      <c r="P645" s="31" t="s">
        <v>1267</v>
      </c>
      <c r="Q645" s="31" t="s">
        <v>1268</v>
      </c>
      <c r="R645" s="2" t="s">
        <v>2479</v>
      </c>
      <c r="S645" s="31" t="s">
        <v>2480</v>
      </c>
      <c r="T645" s="2">
        <v>15</v>
      </c>
      <c r="U645" s="31" t="s">
        <v>1204</v>
      </c>
      <c r="V645" s="31" t="s">
        <v>1205</v>
      </c>
      <c r="W645" s="2">
        <v>100</v>
      </c>
      <c r="X645" s="31" t="s">
        <v>2281</v>
      </c>
      <c r="Y645" s="34" t="s">
        <v>14</v>
      </c>
      <c r="Z645" s="34" t="s">
        <v>252</v>
      </c>
      <c r="AA645" s="34" t="s">
        <v>274</v>
      </c>
      <c r="AB645" s="34" t="s">
        <v>89</v>
      </c>
      <c r="AC645" s="2">
        <v>76</v>
      </c>
      <c r="AD645" s="31" t="s">
        <v>2326</v>
      </c>
      <c r="AE645" s="31">
        <v>6</v>
      </c>
      <c r="AF645" s="2"/>
      <c r="AG645" s="26"/>
      <c r="AH645" s="54">
        <v>19750331</v>
      </c>
      <c r="AI645" s="54">
        <v>19750331</v>
      </c>
      <c r="AJ645" s="72" t="s">
        <v>1425</v>
      </c>
      <c r="AK645" s="20"/>
      <c r="AL645" s="160"/>
      <c r="AM645" s="90" t="s">
        <v>1414</v>
      </c>
      <c r="AN645" s="90" t="s">
        <v>1414</v>
      </c>
      <c r="AO645" s="95" t="s">
        <v>1414</v>
      </c>
      <c r="AP645" s="37">
        <v>1</v>
      </c>
      <c r="AQ645" s="90" t="s">
        <v>1414</v>
      </c>
      <c r="AR645" s="126" t="s">
        <v>1414</v>
      </c>
      <c r="AS645" s="37"/>
      <c r="AT645" s="90">
        <v>0</v>
      </c>
      <c r="AU645" s="90">
        <v>0</v>
      </c>
      <c r="AV645" s="34" t="s">
        <v>265</v>
      </c>
      <c r="AW645" s="34" t="s">
        <v>20</v>
      </c>
      <c r="AX645" s="34" t="s">
        <v>1126</v>
      </c>
      <c r="AY645" s="34" t="s">
        <v>499</v>
      </c>
      <c r="AZ645" s="34" t="s">
        <v>530</v>
      </c>
      <c r="BA645" s="212"/>
      <c r="BB645" s="212"/>
      <c r="BC645" s="212"/>
      <c r="BD645" s="34"/>
      <c r="BE645" s="34"/>
      <c r="BF645" s="20"/>
      <c r="BG645" s="20"/>
      <c r="BH645" s="20"/>
      <c r="BI645" s="20"/>
      <c r="BJ645" s="20"/>
    </row>
    <row r="646" spans="2:62" ht="24" customHeight="1">
      <c r="B646" s="5"/>
      <c r="C646" s="6"/>
      <c r="D646" s="17"/>
      <c r="E646" s="2"/>
      <c r="F646" s="34" t="s">
        <v>1319</v>
      </c>
      <c r="G646" s="34" t="s">
        <v>277</v>
      </c>
      <c r="H646" s="2"/>
      <c r="I646" s="2"/>
      <c r="J646" s="2" t="s">
        <v>2322</v>
      </c>
      <c r="K646" s="2" t="s">
        <v>2323</v>
      </c>
      <c r="L646" s="2">
        <v>31</v>
      </c>
      <c r="M646" s="31">
        <v>3210201</v>
      </c>
      <c r="N646" s="31" t="s">
        <v>1207</v>
      </c>
      <c r="O646" s="31" t="s">
        <v>1208</v>
      </c>
      <c r="P646" s="31" t="s">
        <v>1267</v>
      </c>
      <c r="Q646" s="31" t="s">
        <v>1268</v>
      </c>
      <c r="R646" s="2" t="s">
        <v>2479</v>
      </c>
      <c r="S646" s="31" t="s">
        <v>2480</v>
      </c>
      <c r="T646" s="2">
        <v>15</v>
      </c>
      <c r="U646" s="31" t="s">
        <v>1204</v>
      </c>
      <c r="V646" s="31" t="s">
        <v>1205</v>
      </c>
      <c r="W646" s="2">
        <v>100</v>
      </c>
      <c r="X646" s="31" t="s">
        <v>2281</v>
      </c>
      <c r="Y646" s="34" t="s">
        <v>14</v>
      </c>
      <c r="Z646" s="34" t="s">
        <v>252</v>
      </c>
      <c r="AA646" s="34" t="s">
        <v>274</v>
      </c>
      <c r="AB646" s="34" t="s">
        <v>89</v>
      </c>
      <c r="AC646" s="2">
        <v>81</v>
      </c>
      <c r="AD646" s="31" t="s">
        <v>2324</v>
      </c>
      <c r="AE646" s="31">
        <v>17</v>
      </c>
      <c r="AF646" s="2"/>
      <c r="AG646" s="26"/>
      <c r="AH646" s="54">
        <v>19750331</v>
      </c>
      <c r="AI646" s="54">
        <v>19750331</v>
      </c>
      <c r="AJ646" s="72" t="s">
        <v>1425</v>
      </c>
      <c r="AK646" s="20"/>
      <c r="AL646" s="160">
        <v>33</v>
      </c>
      <c r="AM646" s="90" t="s">
        <v>2318</v>
      </c>
      <c r="AN646" s="90">
        <v>1</v>
      </c>
      <c r="AO646" s="95">
        <v>3662000</v>
      </c>
      <c r="AP646" s="37">
        <v>1</v>
      </c>
      <c r="AQ646" s="90" t="s">
        <v>1497</v>
      </c>
      <c r="AR646" s="126">
        <v>3662000</v>
      </c>
      <c r="AS646" s="37"/>
      <c r="AT646" s="90">
        <v>3662000</v>
      </c>
      <c r="AU646" s="90">
        <v>3662000</v>
      </c>
      <c r="AV646" s="34" t="s">
        <v>265</v>
      </c>
      <c r="AW646" s="34" t="s">
        <v>20</v>
      </c>
      <c r="AX646" s="34" t="s">
        <v>1126</v>
      </c>
      <c r="AY646" s="34" t="s">
        <v>499</v>
      </c>
      <c r="AZ646" s="34" t="s">
        <v>530</v>
      </c>
      <c r="BA646" s="212"/>
      <c r="BB646" s="212"/>
      <c r="BC646" s="212"/>
      <c r="BD646" s="34"/>
      <c r="BE646" s="34"/>
      <c r="BF646" s="20"/>
      <c r="BG646" s="20"/>
      <c r="BH646" s="20"/>
      <c r="BI646" s="20"/>
      <c r="BJ646" s="20"/>
    </row>
    <row r="647" spans="2:62" ht="24" customHeight="1">
      <c r="B647" s="5"/>
      <c r="C647" s="6"/>
      <c r="D647" s="17"/>
      <c r="E647" s="2"/>
      <c r="F647" s="34" t="s">
        <v>1321</v>
      </c>
      <c r="G647" s="34" t="s">
        <v>277</v>
      </c>
      <c r="H647" s="2"/>
      <c r="I647" s="2"/>
      <c r="J647" s="2" t="s">
        <v>2501</v>
      </c>
      <c r="K647" s="2" t="s">
        <v>2294</v>
      </c>
      <c r="L647" s="2">
        <v>26</v>
      </c>
      <c r="M647" s="31">
        <v>3210214</v>
      </c>
      <c r="N647" s="31" t="s">
        <v>1207</v>
      </c>
      <c r="O647" s="31" t="s">
        <v>1208</v>
      </c>
      <c r="P647" s="31" t="s">
        <v>1257</v>
      </c>
      <c r="Q647" s="31" t="s">
        <v>1258</v>
      </c>
      <c r="R647" s="2" t="s">
        <v>2502</v>
      </c>
      <c r="S647" s="31" t="s">
        <v>2503</v>
      </c>
      <c r="T647" s="2">
        <v>15</v>
      </c>
      <c r="U647" s="31" t="s">
        <v>1204</v>
      </c>
      <c r="V647" s="31" t="s">
        <v>1205</v>
      </c>
      <c r="W647" s="2">
        <v>100</v>
      </c>
      <c r="X647" s="31" t="s">
        <v>2281</v>
      </c>
      <c r="Y647" s="34" t="s">
        <v>14</v>
      </c>
      <c r="Z647" s="34" t="s">
        <v>252</v>
      </c>
      <c r="AA647" s="34" t="s">
        <v>274</v>
      </c>
      <c r="AB647" s="34" t="s">
        <v>89</v>
      </c>
      <c r="AC647" s="2">
        <v>168</v>
      </c>
      <c r="AD647" s="31" t="s">
        <v>1482</v>
      </c>
      <c r="AE647" s="31">
        <v>10</v>
      </c>
      <c r="AF647" s="2"/>
      <c r="AG647" s="26"/>
      <c r="AH647" s="54">
        <v>19801231</v>
      </c>
      <c r="AI647" s="54">
        <v>19801231</v>
      </c>
      <c r="AJ647" s="72" t="s">
        <v>1425</v>
      </c>
      <c r="AK647" s="20"/>
      <c r="AL647" s="160">
        <v>6</v>
      </c>
      <c r="AM647" s="90" t="s">
        <v>2282</v>
      </c>
      <c r="AN647" s="90">
        <v>1</v>
      </c>
      <c r="AO647" s="95">
        <v>1086000</v>
      </c>
      <c r="AP647" s="37">
        <v>1</v>
      </c>
      <c r="AQ647" s="90" t="s">
        <v>1529</v>
      </c>
      <c r="AR647" s="126">
        <v>1086000</v>
      </c>
      <c r="AS647" s="37"/>
      <c r="AT647" s="90">
        <v>1086000</v>
      </c>
      <c r="AU647" s="90">
        <v>1086000</v>
      </c>
      <c r="AV647" s="34" t="s">
        <v>265</v>
      </c>
      <c r="AW647" s="34" t="s">
        <v>20</v>
      </c>
      <c r="AX647" s="34" t="s">
        <v>1126</v>
      </c>
      <c r="AY647" s="34" t="s">
        <v>501</v>
      </c>
      <c r="AZ647" s="34" t="s">
        <v>530</v>
      </c>
      <c r="BA647" s="212"/>
      <c r="BB647" s="212"/>
      <c r="BC647" s="212"/>
      <c r="BD647" s="34"/>
      <c r="BE647" s="34"/>
      <c r="BF647" s="20"/>
      <c r="BG647" s="20"/>
      <c r="BH647" s="20"/>
      <c r="BI647" s="20"/>
      <c r="BJ647" s="20"/>
    </row>
    <row r="648" spans="2:62" ht="24" customHeight="1">
      <c r="B648" s="5"/>
      <c r="C648" s="6"/>
      <c r="D648" s="17"/>
      <c r="E648" s="2"/>
      <c r="F648" s="34" t="s">
        <v>1321</v>
      </c>
      <c r="G648" s="34" t="s">
        <v>277</v>
      </c>
      <c r="H648" s="2"/>
      <c r="I648" s="2"/>
      <c r="J648" s="2" t="s">
        <v>2295</v>
      </c>
      <c r="K648" s="2" t="s">
        <v>2296</v>
      </c>
      <c r="L648" s="2">
        <v>26</v>
      </c>
      <c r="M648" s="31">
        <v>3210214</v>
      </c>
      <c r="N648" s="31" t="s">
        <v>1207</v>
      </c>
      <c r="O648" s="31" t="s">
        <v>1208</v>
      </c>
      <c r="P648" s="31" t="s">
        <v>1257</v>
      </c>
      <c r="Q648" s="31" t="s">
        <v>1258</v>
      </c>
      <c r="R648" s="2" t="s">
        <v>2502</v>
      </c>
      <c r="S648" s="31" t="s">
        <v>2503</v>
      </c>
      <c r="T648" s="2">
        <v>15</v>
      </c>
      <c r="U648" s="31" t="s">
        <v>1204</v>
      </c>
      <c r="V648" s="31" t="s">
        <v>1205</v>
      </c>
      <c r="W648" s="2">
        <v>100</v>
      </c>
      <c r="X648" s="31" t="s">
        <v>2281</v>
      </c>
      <c r="Y648" s="34" t="s">
        <v>14</v>
      </c>
      <c r="Z648" s="34" t="s">
        <v>252</v>
      </c>
      <c r="AA648" s="34" t="s">
        <v>274</v>
      </c>
      <c r="AB648" s="34" t="s">
        <v>89</v>
      </c>
      <c r="AC648" s="2">
        <v>169</v>
      </c>
      <c r="AD648" s="31" t="s">
        <v>1476</v>
      </c>
      <c r="AE648" s="31">
        <v>15</v>
      </c>
      <c r="AF648" s="2"/>
      <c r="AG648" s="26"/>
      <c r="AH648" s="54">
        <v>19801231</v>
      </c>
      <c r="AI648" s="54">
        <v>19801231</v>
      </c>
      <c r="AJ648" s="72" t="s">
        <v>1425</v>
      </c>
      <c r="AK648" s="20"/>
      <c r="AL648" s="160">
        <v>7</v>
      </c>
      <c r="AM648" s="90" t="s">
        <v>2297</v>
      </c>
      <c r="AN648" s="90">
        <v>1</v>
      </c>
      <c r="AO648" s="95">
        <v>1200000</v>
      </c>
      <c r="AP648" s="37">
        <v>1</v>
      </c>
      <c r="AQ648" s="90" t="s">
        <v>1529</v>
      </c>
      <c r="AR648" s="126">
        <v>1200000</v>
      </c>
      <c r="AS648" s="37"/>
      <c r="AT648" s="90">
        <v>1200000</v>
      </c>
      <c r="AU648" s="90">
        <v>1200000</v>
      </c>
      <c r="AV648" s="34" t="s">
        <v>265</v>
      </c>
      <c r="AW648" s="34" t="s">
        <v>20</v>
      </c>
      <c r="AX648" s="34" t="s">
        <v>1126</v>
      </c>
      <c r="AY648" s="34" t="s">
        <v>501</v>
      </c>
      <c r="AZ648" s="34" t="s">
        <v>530</v>
      </c>
      <c r="BA648" s="212"/>
      <c r="BB648" s="212"/>
      <c r="BC648" s="212"/>
      <c r="BD648" s="34"/>
      <c r="BE648" s="34"/>
      <c r="BF648" s="20"/>
      <c r="BG648" s="20"/>
      <c r="BH648" s="20"/>
      <c r="BI648" s="20"/>
      <c r="BJ648" s="20"/>
    </row>
    <row r="649" spans="2:62" ht="24" customHeight="1">
      <c r="B649" s="5"/>
      <c r="C649" s="6"/>
      <c r="D649" s="17"/>
      <c r="E649" s="2"/>
      <c r="F649" s="34" t="s">
        <v>1321</v>
      </c>
      <c r="G649" s="34" t="s">
        <v>277</v>
      </c>
      <c r="H649" s="2"/>
      <c r="I649" s="2"/>
      <c r="J649" s="2" t="s">
        <v>2504</v>
      </c>
      <c r="K649" s="2" t="s">
        <v>2505</v>
      </c>
      <c r="L649" s="2">
        <v>26</v>
      </c>
      <c r="M649" s="31">
        <v>3210214</v>
      </c>
      <c r="N649" s="31" t="s">
        <v>1207</v>
      </c>
      <c r="O649" s="31" t="s">
        <v>1208</v>
      </c>
      <c r="P649" s="31" t="s">
        <v>1257</v>
      </c>
      <c r="Q649" s="31" t="s">
        <v>1258</v>
      </c>
      <c r="R649" s="2" t="s">
        <v>2502</v>
      </c>
      <c r="S649" s="31" t="s">
        <v>2503</v>
      </c>
      <c r="T649" s="2">
        <v>15</v>
      </c>
      <c r="U649" s="31" t="s">
        <v>1204</v>
      </c>
      <c r="V649" s="31" t="s">
        <v>1205</v>
      </c>
      <c r="W649" s="2">
        <v>100</v>
      </c>
      <c r="X649" s="31" t="s">
        <v>2281</v>
      </c>
      <c r="Y649" s="34" t="s">
        <v>14</v>
      </c>
      <c r="Z649" s="34" t="s">
        <v>252</v>
      </c>
      <c r="AA649" s="34" t="s">
        <v>274</v>
      </c>
      <c r="AB649" s="34" t="s">
        <v>89</v>
      </c>
      <c r="AC649" s="2">
        <v>168</v>
      </c>
      <c r="AD649" s="31" t="s">
        <v>1482</v>
      </c>
      <c r="AE649" s="31">
        <v>10</v>
      </c>
      <c r="AF649" s="2"/>
      <c r="AG649" s="26"/>
      <c r="AH649" s="54">
        <v>19801231</v>
      </c>
      <c r="AI649" s="54">
        <v>19801231</v>
      </c>
      <c r="AJ649" s="72" t="s">
        <v>1425</v>
      </c>
      <c r="AK649" s="20"/>
      <c r="AL649" s="160">
        <v>24</v>
      </c>
      <c r="AM649" s="90" t="s">
        <v>2282</v>
      </c>
      <c r="AN649" s="90">
        <v>1</v>
      </c>
      <c r="AO649" s="95">
        <v>782000</v>
      </c>
      <c r="AP649" s="37">
        <v>1</v>
      </c>
      <c r="AQ649" s="90" t="s">
        <v>1497</v>
      </c>
      <c r="AR649" s="126">
        <v>782000</v>
      </c>
      <c r="AS649" s="37"/>
      <c r="AT649" s="90">
        <v>782000</v>
      </c>
      <c r="AU649" s="90">
        <v>782000</v>
      </c>
      <c r="AV649" s="34" t="s">
        <v>265</v>
      </c>
      <c r="AW649" s="34" t="s">
        <v>20</v>
      </c>
      <c r="AX649" s="34" t="s">
        <v>1126</v>
      </c>
      <c r="AY649" s="34" t="s">
        <v>501</v>
      </c>
      <c r="AZ649" s="34" t="s">
        <v>530</v>
      </c>
      <c r="BA649" s="212"/>
      <c r="BB649" s="212"/>
      <c r="BC649" s="212"/>
      <c r="BD649" s="34"/>
      <c r="BE649" s="34"/>
      <c r="BF649" s="20"/>
      <c r="BG649" s="20"/>
      <c r="BH649" s="20"/>
      <c r="BI649" s="20"/>
      <c r="BJ649" s="20"/>
    </row>
    <row r="650" spans="2:62" ht="24" customHeight="1">
      <c r="B650" s="5"/>
      <c r="C650" s="6"/>
      <c r="D650" s="17"/>
      <c r="E650" s="2"/>
      <c r="F650" s="34" t="s">
        <v>1321</v>
      </c>
      <c r="G650" s="34" t="s">
        <v>277</v>
      </c>
      <c r="H650" s="2"/>
      <c r="I650" s="2"/>
      <c r="J650" s="2" t="s">
        <v>2374</v>
      </c>
      <c r="K650" s="2" t="s">
        <v>2375</v>
      </c>
      <c r="L650" s="2">
        <v>26</v>
      </c>
      <c r="M650" s="31">
        <v>3210214</v>
      </c>
      <c r="N650" s="31" t="s">
        <v>1207</v>
      </c>
      <c r="O650" s="31" t="s">
        <v>1208</v>
      </c>
      <c r="P650" s="31" t="s">
        <v>1257</v>
      </c>
      <c r="Q650" s="31" t="s">
        <v>1258</v>
      </c>
      <c r="R650" s="2" t="s">
        <v>2502</v>
      </c>
      <c r="S650" s="31" t="s">
        <v>2503</v>
      </c>
      <c r="T650" s="2">
        <v>15</v>
      </c>
      <c r="U650" s="31" t="s">
        <v>1204</v>
      </c>
      <c r="V650" s="31" t="s">
        <v>1205</v>
      </c>
      <c r="W650" s="2">
        <v>100</v>
      </c>
      <c r="X650" s="31" t="s">
        <v>2281</v>
      </c>
      <c r="Y650" s="34" t="s">
        <v>14</v>
      </c>
      <c r="Z650" s="34" t="s">
        <v>252</v>
      </c>
      <c r="AA650" s="34" t="s">
        <v>274</v>
      </c>
      <c r="AB650" s="34" t="s">
        <v>89</v>
      </c>
      <c r="AC650" s="2">
        <v>168</v>
      </c>
      <c r="AD650" s="31" t="s">
        <v>1482</v>
      </c>
      <c r="AE650" s="31">
        <v>10</v>
      </c>
      <c r="AF650" s="2"/>
      <c r="AG650" s="26"/>
      <c r="AH650" s="54">
        <v>19801231</v>
      </c>
      <c r="AI650" s="54">
        <v>19801231</v>
      </c>
      <c r="AJ650" s="72" t="s">
        <v>1425</v>
      </c>
      <c r="AK650" s="20"/>
      <c r="AL650" s="160">
        <v>26</v>
      </c>
      <c r="AM650" s="90" t="s">
        <v>2376</v>
      </c>
      <c r="AN650" s="90">
        <v>1</v>
      </c>
      <c r="AO650" s="95">
        <v>1679000</v>
      </c>
      <c r="AP650" s="37">
        <v>1</v>
      </c>
      <c r="AQ650" s="90" t="s">
        <v>1497</v>
      </c>
      <c r="AR650" s="126">
        <v>1679000</v>
      </c>
      <c r="AS650" s="37"/>
      <c r="AT650" s="90">
        <v>1679000</v>
      </c>
      <c r="AU650" s="90">
        <v>1679000</v>
      </c>
      <c r="AV650" s="34" t="s">
        <v>265</v>
      </c>
      <c r="AW650" s="34" t="s">
        <v>20</v>
      </c>
      <c r="AX650" s="34" t="s">
        <v>1126</v>
      </c>
      <c r="AY650" s="34" t="s">
        <v>501</v>
      </c>
      <c r="AZ650" s="34" t="s">
        <v>530</v>
      </c>
      <c r="BA650" s="212"/>
      <c r="BB650" s="212"/>
      <c r="BC650" s="212"/>
      <c r="BD650" s="34"/>
      <c r="BE650" s="34"/>
      <c r="BF650" s="20"/>
      <c r="BG650" s="20"/>
      <c r="BH650" s="20"/>
      <c r="BI650" s="20"/>
      <c r="BJ650" s="20"/>
    </row>
    <row r="651" spans="2:62" ht="24" customHeight="1">
      <c r="B651" s="5"/>
      <c r="C651" s="6"/>
      <c r="D651" s="17"/>
      <c r="E651" s="2"/>
      <c r="F651" s="34" t="s">
        <v>1321</v>
      </c>
      <c r="G651" s="34" t="s">
        <v>277</v>
      </c>
      <c r="H651" s="2"/>
      <c r="I651" s="2"/>
      <c r="J651" s="2" t="s">
        <v>2732</v>
      </c>
      <c r="K651" s="2" t="s">
        <v>2304</v>
      </c>
      <c r="L651" s="2">
        <v>26</v>
      </c>
      <c r="M651" s="31">
        <v>3210214</v>
      </c>
      <c r="N651" s="31" t="s">
        <v>1207</v>
      </c>
      <c r="O651" s="31" t="s">
        <v>1208</v>
      </c>
      <c r="P651" s="31" t="s">
        <v>1257</v>
      </c>
      <c r="Q651" s="31" t="s">
        <v>1258</v>
      </c>
      <c r="R651" s="2" t="s">
        <v>2502</v>
      </c>
      <c r="S651" s="31" t="s">
        <v>2503</v>
      </c>
      <c r="T651" s="2">
        <v>15</v>
      </c>
      <c r="U651" s="31" t="s">
        <v>1204</v>
      </c>
      <c r="V651" s="31" t="s">
        <v>1205</v>
      </c>
      <c r="W651" s="2">
        <v>100</v>
      </c>
      <c r="X651" s="31" t="s">
        <v>2281</v>
      </c>
      <c r="Y651" s="34" t="s">
        <v>14</v>
      </c>
      <c r="Z651" s="34" t="s">
        <v>252</v>
      </c>
      <c r="AA651" s="34" t="s">
        <v>274</v>
      </c>
      <c r="AB651" s="34" t="s">
        <v>89</v>
      </c>
      <c r="AC651" s="2">
        <v>168</v>
      </c>
      <c r="AD651" s="31" t="s">
        <v>1482</v>
      </c>
      <c r="AE651" s="31">
        <v>10</v>
      </c>
      <c r="AF651" s="2"/>
      <c r="AG651" s="26"/>
      <c r="AH651" s="54">
        <v>19801231</v>
      </c>
      <c r="AI651" s="54">
        <v>19801231</v>
      </c>
      <c r="AJ651" s="72" t="s">
        <v>1425</v>
      </c>
      <c r="AK651" s="20" t="s">
        <v>1414</v>
      </c>
      <c r="AL651" s="160"/>
      <c r="AM651" s="90" t="s">
        <v>1414</v>
      </c>
      <c r="AN651" s="90" t="s">
        <v>1414</v>
      </c>
      <c r="AO651" s="95" t="s">
        <v>1414</v>
      </c>
      <c r="AP651" s="37">
        <v>1</v>
      </c>
      <c r="AQ651" s="90" t="s">
        <v>1414</v>
      </c>
      <c r="AR651" s="126" t="s">
        <v>1414</v>
      </c>
      <c r="AS651" s="37"/>
      <c r="AT651" s="90">
        <v>0</v>
      </c>
      <c r="AU651" s="90">
        <v>0</v>
      </c>
      <c r="AV651" s="34" t="s">
        <v>265</v>
      </c>
      <c r="AW651" s="34" t="s">
        <v>20</v>
      </c>
      <c r="AX651" s="34" t="s">
        <v>1126</v>
      </c>
      <c r="AY651" s="34" t="s">
        <v>501</v>
      </c>
      <c r="AZ651" s="34" t="s">
        <v>530</v>
      </c>
      <c r="BA651" s="212"/>
      <c r="BB651" s="212"/>
      <c r="BC651" s="212"/>
      <c r="BD651" s="34"/>
      <c r="BE651" s="34"/>
      <c r="BF651" s="20"/>
      <c r="BG651" s="20"/>
      <c r="BH651" s="20"/>
      <c r="BI651" s="20"/>
      <c r="BJ651" s="20"/>
    </row>
    <row r="652" spans="2:62" ht="24" customHeight="1">
      <c r="B652" s="5"/>
      <c r="C652" s="6"/>
      <c r="D652" s="17"/>
      <c r="E652" s="2"/>
      <c r="F652" s="34" t="s">
        <v>1321</v>
      </c>
      <c r="G652" s="34" t="s">
        <v>277</v>
      </c>
      <c r="H652" s="2"/>
      <c r="I652" s="2"/>
      <c r="J652" s="2" t="s">
        <v>2308</v>
      </c>
      <c r="K652" s="2" t="s">
        <v>2309</v>
      </c>
      <c r="L652" s="2">
        <v>26</v>
      </c>
      <c r="M652" s="31">
        <v>3210214</v>
      </c>
      <c r="N652" s="31" t="s">
        <v>1207</v>
      </c>
      <c r="O652" s="31" t="s">
        <v>1208</v>
      </c>
      <c r="P652" s="31" t="s">
        <v>1257</v>
      </c>
      <c r="Q652" s="31" t="s">
        <v>1258</v>
      </c>
      <c r="R652" s="2" t="s">
        <v>2502</v>
      </c>
      <c r="S652" s="31" t="s">
        <v>2503</v>
      </c>
      <c r="T652" s="2">
        <v>15</v>
      </c>
      <c r="U652" s="31" t="s">
        <v>1204</v>
      </c>
      <c r="V652" s="31" t="s">
        <v>1205</v>
      </c>
      <c r="W652" s="2">
        <v>100</v>
      </c>
      <c r="X652" s="31" t="s">
        <v>2281</v>
      </c>
      <c r="Y652" s="34" t="s">
        <v>14</v>
      </c>
      <c r="Z652" s="34" t="s">
        <v>252</v>
      </c>
      <c r="AA652" s="34" t="s">
        <v>274</v>
      </c>
      <c r="AB652" s="34" t="s">
        <v>89</v>
      </c>
      <c r="AC652" s="2">
        <v>184</v>
      </c>
      <c r="AD652" s="31" t="s">
        <v>2310</v>
      </c>
      <c r="AE652" s="31">
        <v>30</v>
      </c>
      <c r="AF652" s="2"/>
      <c r="AG652" s="26"/>
      <c r="AH652" s="54">
        <v>19801231</v>
      </c>
      <c r="AI652" s="54">
        <v>19801231</v>
      </c>
      <c r="AJ652" s="72" t="s">
        <v>1425</v>
      </c>
      <c r="AK652" s="20" t="s">
        <v>1414</v>
      </c>
      <c r="AL652" s="160"/>
      <c r="AM652" s="90" t="s">
        <v>1414</v>
      </c>
      <c r="AN652" s="90" t="s">
        <v>1414</v>
      </c>
      <c r="AO652" s="95" t="s">
        <v>1414</v>
      </c>
      <c r="AP652" s="37">
        <v>1</v>
      </c>
      <c r="AQ652" s="90" t="s">
        <v>1414</v>
      </c>
      <c r="AR652" s="126" t="s">
        <v>1414</v>
      </c>
      <c r="AS652" s="37"/>
      <c r="AT652" s="90">
        <v>0</v>
      </c>
      <c r="AU652" s="90">
        <v>0</v>
      </c>
      <c r="AV652" s="34" t="s">
        <v>265</v>
      </c>
      <c r="AW652" s="34" t="s">
        <v>20</v>
      </c>
      <c r="AX652" s="34" t="s">
        <v>1126</v>
      </c>
      <c r="AY652" s="34" t="s">
        <v>501</v>
      </c>
      <c r="AZ652" s="34" t="s">
        <v>530</v>
      </c>
      <c r="BA652" s="212"/>
      <c r="BB652" s="212"/>
      <c r="BC652" s="212"/>
      <c r="BD652" s="34"/>
      <c r="BE652" s="34"/>
      <c r="BF652" s="20"/>
      <c r="BG652" s="20"/>
      <c r="BH652" s="20"/>
      <c r="BI652" s="20"/>
      <c r="BJ652" s="20"/>
    </row>
    <row r="653" spans="2:62" ht="24" customHeight="1">
      <c r="B653" s="5"/>
      <c r="C653" s="6"/>
      <c r="D653" s="17"/>
      <c r="E653" s="2"/>
      <c r="F653" s="34" t="s">
        <v>1321</v>
      </c>
      <c r="G653" s="34" t="s">
        <v>277</v>
      </c>
      <c r="H653" s="2"/>
      <c r="I653" s="2"/>
      <c r="J653" s="2" t="s">
        <v>2399</v>
      </c>
      <c r="K653" s="2" t="s">
        <v>2400</v>
      </c>
      <c r="L653" s="2">
        <v>26</v>
      </c>
      <c r="M653" s="31">
        <v>3210214</v>
      </c>
      <c r="N653" s="31" t="s">
        <v>1207</v>
      </c>
      <c r="O653" s="31" t="s">
        <v>1208</v>
      </c>
      <c r="P653" s="31" t="s">
        <v>1257</v>
      </c>
      <c r="Q653" s="31" t="s">
        <v>1258</v>
      </c>
      <c r="R653" s="2" t="s">
        <v>2502</v>
      </c>
      <c r="S653" s="31" t="s">
        <v>2503</v>
      </c>
      <c r="T653" s="2">
        <v>15</v>
      </c>
      <c r="U653" s="31" t="s">
        <v>1204</v>
      </c>
      <c r="V653" s="31" t="s">
        <v>1205</v>
      </c>
      <c r="W653" s="2">
        <v>100</v>
      </c>
      <c r="X653" s="31" t="s">
        <v>2281</v>
      </c>
      <c r="Y653" s="34" t="s">
        <v>14</v>
      </c>
      <c r="Z653" s="34" t="s">
        <v>252</v>
      </c>
      <c r="AA653" s="34" t="s">
        <v>274</v>
      </c>
      <c r="AB653" s="34" t="s">
        <v>89</v>
      </c>
      <c r="AC653" s="2">
        <v>184</v>
      </c>
      <c r="AD653" s="31" t="s">
        <v>2310</v>
      </c>
      <c r="AE653" s="31">
        <v>30</v>
      </c>
      <c r="AF653" s="2"/>
      <c r="AG653" s="26"/>
      <c r="AH653" s="54">
        <v>19801231</v>
      </c>
      <c r="AI653" s="54">
        <v>19801231</v>
      </c>
      <c r="AJ653" s="72" t="s">
        <v>1425</v>
      </c>
      <c r="AK653" s="20" t="s">
        <v>1414</v>
      </c>
      <c r="AL653" s="160"/>
      <c r="AM653" s="90" t="s">
        <v>1414</v>
      </c>
      <c r="AN653" s="90" t="s">
        <v>1414</v>
      </c>
      <c r="AO653" s="95" t="s">
        <v>1414</v>
      </c>
      <c r="AP653" s="37">
        <v>1</v>
      </c>
      <c r="AQ653" s="90" t="s">
        <v>1414</v>
      </c>
      <c r="AR653" s="126" t="s">
        <v>1414</v>
      </c>
      <c r="AS653" s="37"/>
      <c r="AT653" s="90">
        <v>0</v>
      </c>
      <c r="AU653" s="90">
        <v>0</v>
      </c>
      <c r="AV653" s="34" t="s">
        <v>265</v>
      </c>
      <c r="AW653" s="34" t="s">
        <v>20</v>
      </c>
      <c r="AX653" s="34" t="s">
        <v>1126</v>
      </c>
      <c r="AY653" s="34" t="s">
        <v>501</v>
      </c>
      <c r="AZ653" s="34" t="s">
        <v>530</v>
      </c>
      <c r="BA653" s="212"/>
      <c r="BB653" s="212"/>
      <c r="BC653" s="212"/>
      <c r="BD653" s="34"/>
      <c r="BE653" s="34"/>
      <c r="BF653" s="20"/>
      <c r="BG653" s="20"/>
      <c r="BH653" s="20"/>
      <c r="BI653" s="20"/>
      <c r="BJ653" s="20"/>
    </row>
    <row r="654" spans="2:62" ht="24" customHeight="1">
      <c r="B654" s="5"/>
      <c r="C654" s="6"/>
      <c r="D654" s="17"/>
      <c r="E654" s="2"/>
      <c r="F654" s="34" t="s">
        <v>1321</v>
      </c>
      <c r="G654" s="34" t="s">
        <v>277</v>
      </c>
      <c r="H654" s="2"/>
      <c r="I654" s="2"/>
      <c r="J654" s="2" t="s">
        <v>2313</v>
      </c>
      <c r="K654" s="2" t="s">
        <v>2314</v>
      </c>
      <c r="L654" s="2">
        <v>26</v>
      </c>
      <c r="M654" s="31">
        <v>3210214</v>
      </c>
      <c r="N654" s="31" t="s">
        <v>1207</v>
      </c>
      <c r="O654" s="31" t="s">
        <v>1208</v>
      </c>
      <c r="P654" s="31" t="s">
        <v>1257</v>
      </c>
      <c r="Q654" s="31" t="s">
        <v>1258</v>
      </c>
      <c r="R654" s="2" t="s">
        <v>2502</v>
      </c>
      <c r="S654" s="31" t="s">
        <v>2503</v>
      </c>
      <c r="T654" s="2">
        <v>15</v>
      </c>
      <c r="U654" s="31" t="s">
        <v>1204</v>
      </c>
      <c r="V654" s="31" t="s">
        <v>1205</v>
      </c>
      <c r="W654" s="2">
        <v>100</v>
      </c>
      <c r="X654" s="31" t="s">
        <v>2281</v>
      </c>
      <c r="Y654" s="34" t="s">
        <v>14</v>
      </c>
      <c r="Z654" s="34" t="s">
        <v>252</v>
      </c>
      <c r="AA654" s="34" t="s">
        <v>274</v>
      </c>
      <c r="AB654" s="34" t="s">
        <v>89</v>
      </c>
      <c r="AC654" s="2">
        <v>184</v>
      </c>
      <c r="AD654" s="31" t="s">
        <v>2310</v>
      </c>
      <c r="AE654" s="31">
        <v>30</v>
      </c>
      <c r="AF654" s="2"/>
      <c r="AG654" s="26"/>
      <c r="AH654" s="54">
        <v>19801231</v>
      </c>
      <c r="AI654" s="54">
        <v>19801231</v>
      </c>
      <c r="AJ654" s="72" t="s">
        <v>1425</v>
      </c>
      <c r="AK654" s="20" t="s">
        <v>1414</v>
      </c>
      <c r="AL654" s="160"/>
      <c r="AM654" s="90" t="s">
        <v>1414</v>
      </c>
      <c r="AN654" s="90" t="s">
        <v>1414</v>
      </c>
      <c r="AO654" s="95" t="s">
        <v>1414</v>
      </c>
      <c r="AP654" s="37">
        <v>1</v>
      </c>
      <c r="AQ654" s="90" t="s">
        <v>1414</v>
      </c>
      <c r="AR654" s="126" t="s">
        <v>1414</v>
      </c>
      <c r="AS654" s="37"/>
      <c r="AT654" s="90">
        <v>0</v>
      </c>
      <c r="AU654" s="90">
        <v>0</v>
      </c>
      <c r="AV654" s="34" t="s">
        <v>265</v>
      </c>
      <c r="AW654" s="34" t="s">
        <v>20</v>
      </c>
      <c r="AX654" s="34" t="s">
        <v>1126</v>
      </c>
      <c r="AY654" s="34" t="s">
        <v>501</v>
      </c>
      <c r="AZ654" s="34" t="s">
        <v>530</v>
      </c>
      <c r="BA654" s="212"/>
      <c r="BB654" s="212"/>
      <c r="BC654" s="212"/>
      <c r="BD654" s="34"/>
      <c r="BE654" s="34"/>
      <c r="BF654" s="20"/>
      <c r="BG654" s="20"/>
      <c r="BH654" s="20"/>
      <c r="BI654" s="20"/>
      <c r="BJ654" s="20"/>
    </row>
    <row r="655" spans="2:62" ht="24" customHeight="1">
      <c r="B655" s="5"/>
      <c r="C655" s="6"/>
      <c r="D655" s="17"/>
      <c r="E655" s="2"/>
      <c r="F655" s="34" t="s">
        <v>1321</v>
      </c>
      <c r="G655" s="34" t="s">
        <v>277</v>
      </c>
      <c r="H655" s="2"/>
      <c r="I655" s="2"/>
      <c r="J655" s="2" t="s">
        <v>2737</v>
      </c>
      <c r="K655" s="2" t="s">
        <v>2506</v>
      </c>
      <c r="L655" s="2">
        <v>26</v>
      </c>
      <c r="M655" s="31">
        <v>3210214</v>
      </c>
      <c r="N655" s="31" t="s">
        <v>1207</v>
      </c>
      <c r="O655" s="31" t="s">
        <v>1208</v>
      </c>
      <c r="P655" s="31" t="s">
        <v>1257</v>
      </c>
      <c r="Q655" s="31" t="s">
        <v>1258</v>
      </c>
      <c r="R655" s="2" t="s">
        <v>2502</v>
      </c>
      <c r="S655" s="31" t="s">
        <v>2503</v>
      </c>
      <c r="T655" s="2">
        <v>15</v>
      </c>
      <c r="U655" s="31" t="s">
        <v>1204</v>
      </c>
      <c r="V655" s="31" t="s">
        <v>1205</v>
      </c>
      <c r="W655" s="2">
        <v>100</v>
      </c>
      <c r="X655" s="31" t="s">
        <v>2281</v>
      </c>
      <c r="Y655" s="34" t="s">
        <v>14</v>
      </c>
      <c r="Z655" s="34" t="s">
        <v>252</v>
      </c>
      <c r="AA655" s="34" t="s">
        <v>274</v>
      </c>
      <c r="AB655" s="34" t="s">
        <v>89</v>
      </c>
      <c r="AC655" s="2">
        <v>163</v>
      </c>
      <c r="AD655" s="31" t="s">
        <v>2507</v>
      </c>
      <c r="AE655" s="31">
        <v>15</v>
      </c>
      <c r="AF655" s="2"/>
      <c r="AG655" s="26"/>
      <c r="AH655" s="54">
        <v>19801231</v>
      </c>
      <c r="AI655" s="54">
        <v>19801231</v>
      </c>
      <c r="AJ655" s="72" t="s">
        <v>1425</v>
      </c>
      <c r="AK655" s="20" t="s">
        <v>1414</v>
      </c>
      <c r="AL655" s="160"/>
      <c r="AM655" s="90" t="s">
        <v>1414</v>
      </c>
      <c r="AN655" s="90" t="s">
        <v>1414</v>
      </c>
      <c r="AO655" s="95" t="s">
        <v>1414</v>
      </c>
      <c r="AP655" s="37">
        <v>1</v>
      </c>
      <c r="AQ655" s="90" t="s">
        <v>1414</v>
      </c>
      <c r="AR655" s="126" t="s">
        <v>1414</v>
      </c>
      <c r="AS655" s="37"/>
      <c r="AT655" s="90">
        <v>0</v>
      </c>
      <c r="AU655" s="90">
        <v>0</v>
      </c>
      <c r="AV655" s="34" t="s">
        <v>265</v>
      </c>
      <c r="AW655" s="34" t="s">
        <v>20</v>
      </c>
      <c r="AX655" s="34" t="s">
        <v>1126</v>
      </c>
      <c r="AY655" s="34" t="s">
        <v>501</v>
      </c>
      <c r="AZ655" s="34" t="s">
        <v>530</v>
      </c>
      <c r="BA655" s="212"/>
      <c r="BB655" s="212"/>
      <c r="BC655" s="212"/>
      <c r="BD655" s="34"/>
      <c r="BE655" s="34"/>
      <c r="BF655" s="20"/>
      <c r="BG655" s="20"/>
      <c r="BH655" s="20"/>
      <c r="BI655" s="20"/>
      <c r="BJ655" s="20"/>
    </row>
    <row r="656" spans="2:62" ht="24" customHeight="1">
      <c r="B656" s="5"/>
      <c r="C656" s="6"/>
      <c r="D656" s="17"/>
      <c r="E656" s="2"/>
      <c r="F656" s="34" t="s">
        <v>1321</v>
      </c>
      <c r="G656" s="34" t="s">
        <v>277</v>
      </c>
      <c r="H656" s="2"/>
      <c r="I656" s="2"/>
      <c r="J656" s="2" t="s">
        <v>2508</v>
      </c>
      <c r="K656" s="2" t="s">
        <v>2509</v>
      </c>
      <c r="L656" s="2">
        <v>26</v>
      </c>
      <c r="M656" s="31">
        <v>3210214</v>
      </c>
      <c r="N656" s="31" t="s">
        <v>1207</v>
      </c>
      <c r="O656" s="31" t="s">
        <v>1208</v>
      </c>
      <c r="P656" s="31" t="s">
        <v>1257</v>
      </c>
      <c r="Q656" s="31" t="s">
        <v>1258</v>
      </c>
      <c r="R656" s="2" t="s">
        <v>2502</v>
      </c>
      <c r="S656" s="31" t="s">
        <v>2503</v>
      </c>
      <c r="T656" s="2">
        <v>15</v>
      </c>
      <c r="U656" s="31" t="s">
        <v>1204</v>
      </c>
      <c r="V656" s="31" t="s">
        <v>1205</v>
      </c>
      <c r="W656" s="2">
        <v>100</v>
      </c>
      <c r="X656" s="31" t="s">
        <v>2281</v>
      </c>
      <c r="Y656" s="34" t="s">
        <v>14</v>
      </c>
      <c r="Z656" s="34" t="s">
        <v>252</v>
      </c>
      <c r="AA656" s="34" t="s">
        <v>274</v>
      </c>
      <c r="AB656" s="34" t="s">
        <v>89</v>
      </c>
      <c r="AC656" s="2">
        <v>78</v>
      </c>
      <c r="AD656" s="31" t="s">
        <v>2510</v>
      </c>
      <c r="AE656" s="31">
        <v>15</v>
      </c>
      <c r="AF656" s="2"/>
      <c r="AG656" s="26"/>
      <c r="AH656" s="54">
        <v>19801231</v>
      </c>
      <c r="AI656" s="54">
        <v>19801231</v>
      </c>
      <c r="AJ656" s="72" t="s">
        <v>1425</v>
      </c>
      <c r="AK656" s="20" t="s">
        <v>1414</v>
      </c>
      <c r="AL656" s="160"/>
      <c r="AM656" s="90" t="s">
        <v>1414</v>
      </c>
      <c r="AN656" s="90" t="s">
        <v>1414</v>
      </c>
      <c r="AO656" s="95" t="s">
        <v>1414</v>
      </c>
      <c r="AP656" s="37">
        <v>1</v>
      </c>
      <c r="AQ656" s="90" t="s">
        <v>1414</v>
      </c>
      <c r="AR656" s="126" t="s">
        <v>1414</v>
      </c>
      <c r="AS656" s="37"/>
      <c r="AT656" s="90">
        <v>0</v>
      </c>
      <c r="AU656" s="90">
        <v>0</v>
      </c>
      <c r="AV656" s="34" t="s">
        <v>265</v>
      </c>
      <c r="AW656" s="34" t="s">
        <v>20</v>
      </c>
      <c r="AX656" s="34" t="s">
        <v>1126</v>
      </c>
      <c r="AY656" s="34" t="s">
        <v>501</v>
      </c>
      <c r="AZ656" s="34" t="s">
        <v>530</v>
      </c>
      <c r="BA656" s="212"/>
      <c r="BB656" s="212"/>
      <c r="BC656" s="212"/>
      <c r="BD656" s="34"/>
      <c r="BE656" s="34"/>
      <c r="BF656" s="20"/>
      <c r="BG656" s="20"/>
      <c r="BH656" s="20"/>
      <c r="BI656" s="20"/>
      <c r="BJ656" s="20"/>
    </row>
    <row r="657" spans="2:62" ht="24" customHeight="1">
      <c r="B657" s="5"/>
      <c r="C657" s="6"/>
      <c r="D657" s="17"/>
      <c r="E657" s="2"/>
      <c r="F657" s="34" t="s">
        <v>1321</v>
      </c>
      <c r="G657" s="34" t="s">
        <v>277</v>
      </c>
      <c r="H657" s="2"/>
      <c r="I657" s="2"/>
      <c r="J657" s="2" t="s">
        <v>2327</v>
      </c>
      <c r="K657" s="2" t="s">
        <v>2328</v>
      </c>
      <c r="L657" s="2">
        <v>26</v>
      </c>
      <c r="M657" s="31">
        <v>3210214</v>
      </c>
      <c r="N657" s="31" t="s">
        <v>1207</v>
      </c>
      <c r="O657" s="31" t="s">
        <v>1208</v>
      </c>
      <c r="P657" s="31" t="s">
        <v>1257</v>
      </c>
      <c r="Q657" s="31" t="s">
        <v>1258</v>
      </c>
      <c r="R657" s="2" t="s">
        <v>2502</v>
      </c>
      <c r="S657" s="31" t="s">
        <v>2503</v>
      </c>
      <c r="T657" s="2">
        <v>15</v>
      </c>
      <c r="U657" s="31" t="s">
        <v>1204</v>
      </c>
      <c r="V657" s="31" t="s">
        <v>1205</v>
      </c>
      <c r="W657" s="2">
        <v>100</v>
      </c>
      <c r="X657" s="31" t="s">
        <v>2281</v>
      </c>
      <c r="Y657" s="34" t="s">
        <v>14</v>
      </c>
      <c r="Z657" s="34" t="s">
        <v>252</v>
      </c>
      <c r="AA657" s="34" t="s">
        <v>274</v>
      </c>
      <c r="AB657" s="34" t="s">
        <v>89</v>
      </c>
      <c r="AC657" s="2">
        <v>191</v>
      </c>
      <c r="AD657" s="31" t="s">
        <v>1532</v>
      </c>
      <c r="AE657" s="31">
        <v>30</v>
      </c>
      <c r="AF657" s="2"/>
      <c r="AG657" s="26"/>
      <c r="AH657" s="54">
        <v>19801231</v>
      </c>
      <c r="AI657" s="54">
        <v>19801231</v>
      </c>
      <c r="AJ657" s="72" t="s">
        <v>1425</v>
      </c>
      <c r="AK657" s="20" t="s">
        <v>1414</v>
      </c>
      <c r="AL657" s="160"/>
      <c r="AM657" s="90" t="s">
        <v>1414</v>
      </c>
      <c r="AN657" s="90" t="s">
        <v>1414</v>
      </c>
      <c r="AO657" s="95" t="s">
        <v>1414</v>
      </c>
      <c r="AP657" s="37">
        <v>1</v>
      </c>
      <c r="AQ657" s="90" t="s">
        <v>1414</v>
      </c>
      <c r="AR657" s="126" t="s">
        <v>1414</v>
      </c>
      <c r="AS657" s="37"/>
      <c r="AT657" s="90">
        <v>0</v>
      </c>
      <c r="AU657" s="90">
        <v>0</v>
      </c>
      <c r="AV657" s="34" t="s">
        <v>265</v>
      </c>
      <c r="AW657" s="34" t="s">
        <v>20</v>
      </c>
      <c r="AX657" s="34" t="s">
        <v>1126</v>
      </c>
      <c r="AY657" s="34" t="s">
        <v>501</v>
      </c>
      <c r="AZ657" s="34" t="s">
        <v>530</v>
      </c>
      <c r="BA657" s="212"/>
      <c r="BB657" s="212"/>
      <c r="BC657" s="212"/>
      <c r="BD657" s="34"/>
      <c r="BE657" s="34"/>
      <c r="BF657" s="20"/>
      <c r="BG657" s="20"/>
      <c r="BH657" s="20"/>
      <c r="BI657" s="20"/>
      <c r="BJ657" s="20"/>
    </row>
    <row r="658" spans="2:62" ht="24" customHeight="1">
      <c r="B658" s="5"/>
      <c r="C658" s="6"/>
      <c r="D658" s="17"/>
      <c r="E658" s="2"/>
      <c r="F658" s="34" t="s">
        <v>1321</v>
      </c>
      <c r="G658" s="34" t="s">
        <v>277</v>
      </c>
      <c r="H658" s="2"/>
      <c r="I658" s="2"/>
      <c r="J658" s="2" t="s">
        <v>2319</v>
      </c>
      <c r="K658" s="2" t="s">
        <v>2320</v>
      </c>
      <c r="L658" s="2">
        <v>26</v>
      </c>
      <c r="M658" s="31">
        <v>3210214</v>
      </c>
      <c r="N658" s="31" t="s">
        <v>1207</v>
      </c>
      <c r="O658" s="31" t="s">
        <v>1208</v>
      </c>
      <c r="P658" s="31" t="s">
        <v>1257</v>
      </c>
      <c r="Q658" s="31" t="s">
        <v>1258</v>
      </c>
      <c r="R658" s="2" t="s">
        <v>2502</v>
      </c>
      <c r="S658" s="31" t="s">
        <v>2503</v>
      </c>
      <c r="T658" s="2">
        <v>15</v>
      </c>
      <c r="U658" s="31" t="s">
        <v>1204</v>
      </c>
      <c r="V658" s="31" t="s">
        <v>1205</v>
      </c>
      <c r="W658" s="2">
        <v>100</v>
      </c>
      <c r="X658" s="31" t="s">
        <v>2281</v>
      </c>
      <c r="Y658" s="34" t="s">
        <v>14</v>
      </c>
      <c r="Z658" s="34" t="s">
        <v>252</v>
      </c>
      <c r="AA658" s="34" t="s">
        <v>274</v>
      </c>
      <c r="AB658" s="34" t="s">
        <v>89</v>
      </c>
      <c r="AC658" s="2">
        <v>90</v>
      </c>
      <c r="AD658" s="31" t="s">
        <v>2321</v>
      </c>
      <c r="AE658" s="31">
        <v>18</v>
      </c>
      <c r="AF658" s="2"/>
      <c r="AG658" s="26"/>
      <c r="AH658" s="54">
        <v>19981031</v>
      </c>
      <c r="AI658" s="54">
        <v>19981031</v>
      </c>
      <c r="AJ658" s="72" t="s">
        <v>1413</v>
      </c>
      <c r="AK658" s="20">
        <v>7066500</v>
      </c>
      <c r="AL658" s="160"/>
      <c r="AM658" s="90" t="s">
        <v>1414</v>
      </c>
      <c r="AN658" s="90" t="s">
        <v>1414</v>
      </c>
      <c r="AO658" s="95" t="s">
        <v>1414</v>
      </c>
      <c r="AP658" s="37">
        <v>1</v>
      </c>
      <c r="AQ658" s="90" t="s">
        <v>1414</v>
      </c>
      <c r="AR658" s="126" t="s">
        <v>1414</v>
      </c>
      <c r="AS658" s="37"/>
      <c r="AT658" s="90">
        <v>0</v>
      </c>
      <c r="AU658" s="90">
        <v>7066500</v>
      </c>
      <c r="AV658" s="34" t="s">
        <v>265</v>
      </c>
      <c r="AW658" s="34" t="s">
        <v>20</v>
      </c>
      <c r="AX658" s="34" t="s">
        <v>1126</v>
      </c>
      <c r="AY658" s="34" t="s">
        <v>501</v>
      </c>
      <c r="AZ658" s="34" t="s">
        <v>530</v>
      </c>
      <c r="BA658" s="212"/>
      <c r="BB658" s="212"/>
      <c r="BC658" s="212"/>
      <c r="BD658" s="34"/>
      <c r="BE658" s="34"/>
      <c r="BF658" s="20"/>
      <c r="BG658" s="20"/>
      <c r="BH658" s="20"/>
      <c r="BI658" s="20"/>
      <c r="BJ658" s="20"/>
    </row>
    <row r="659" spans="2:62" ht="24" customHeight="1">
      <c r="B659" s="5"/>
      <c r="C659" s="6"/>
      <c r="D659" s="17"/>
      <c r="E659" s="2"/>
      <c r="F659" s="34" t="s">
        <v>1321</v>
      </c>
      <c r="G659" s="34" t="s">
        <v>277</v>
      </c>
      <c r="H659" s="2"/>
      <c r="I659" s="2"/>
      <c r="J659" s="2" t="s">
        <v>2733</v>
      </c>
      <c r="K659" s="2" t="s">
        <v>2325</v>
      </c>
      <c r="L659" s="2">
        <v>26</v>
      </c>
      <c r="M659" s="31">
        <v>3210214</v>
      </c>
      <c r="N659" s="31" t="s">
        <v>1207</v>
      </c>
      <c r="O659" s="31" t="s">
        <v>1208</v>
      </c>
      <c r="P659" s="31" t="s">
        <v>1257</v>
      </c>
      <c r="Q659" s="31" t="s">
        <v>1258</v>
      </c>
      <c r="R659" s="2" t="s">
        <v>2502</v>
      </c>
      <c r="S659" s="31" t="s">
        <v>2503</v>
      </c>
      <c r="T659" s="2">
        <v>15</v>
      </c>
      <c r="U659" s="31" t="s">
        <v>1204</v>
      </c>
      <c r="V659" s="31" t="s">
        <v>1205</v>
      </c>
      <c r="W659" s="2">
        <v>100</v>
      </c>
      <c r="X659" s="31" t="s">
        <v>2281</v>
      </c>
      <c r="Y659" s="34" t="s">
        <v>14</v>
      </c>
      <c r="Z659" s="34" t="s">
        <v>252</v>
      </c>
      <c r="AA659" s="34" t="s">
        <v>274</v>
      </c>
      <c r="AB659" s="34" t="s">
        <v>89</v>
      </c>
      <c r="AC659" s="2">
        <v>76</v>
      </c>
      <c r="AD659" s="31" t="s">
        <v>2326</v>
      </c>
      <c r="AE659" s="31">
        <v>6</v>
      </c>
      <c r="AF659" s="2"/>
      <c r="AG659" s="26"/>
      <c r="AH659" s="54">
        <v>19801231</v>
      </c>
      <c r="AI659" s="54">
        <v>19801231</v>
      </c>
      <c r="AJ659" s="72" t="s">
        <v>1425</v>
      </c>
      <c r="AK659" s="20"/>
      <c r="AL659" s="160">
        <v>31</v>
      </c>
      <c r="AM659" s="90" t="s">
        <v>2318</v>
      </c>
      <c r="AN659" s="90">
        <v>1</v>
      </c>
      <c r="AO659" s="95">
        <v>5000000</v>
      </c>
      <c r="AP659" s="37">
        <v>1</v>
      </c>
      <c r="AQ659" s="90" t="s">
        <v>1497</v>
      </c>
      <c r="AR659" s="126">
        <v>5000000</v>
      </c>
      <c r="AS659" s="37"/>
      <c r="AT659" s="90">
        <v>5000000</v>
      </c>
      <c r="AU659" s="90">
        <v>5000000</v>
      </c>
      <c r="AV659" s="34" t="s">
        <v>265</v>
      </c>
      <c r="AW659" s="34" t="s">
        <v>20</v>
      </c>
      <c r="AX659" s="34" t="s">
        <v>1126</v>
      </c>
      <c r="AY659" s="34" t="s">
        <v>501</v>
      </c>
      <c r="AZ659" s="34" t="s">
        <v>530</v>
      </c>
      <c r="BA659" s="212"/>
      <c r="BB659" s="212"/>
      <c r="BC659" s="212"/>
      <c r="BD659" s="34"/>
      <c r="BE659" s="34"/>
      <c r="BF659" s="20"/>
      <c r="BG659" s="20"/>
      <c r="BH659" s="20"/>
      <c r="BI659" s="20"/>
      <c r="BJ659" s="20"/>
    </row>
    <row r="660" spans="2:62" ht="24" customHeight="1">
      <c r="B660" s="5"/>
      <c r="C660" s="6"/>
      <c r="D660" s="17"/>
      <c r="E660" s="2"/>
      <c r="F660" s="34" t="s">
        <v>1321</v>
      </c>
      <c r="G660" s="34" t="s">
        <v>277</v>
      </c>
      <c r="H660" s="2"/>
      <c r="I660" s="2"/>
      <c r="J660" s="2" t="s">
        <v>2332</v>
      </c>
      <c r="K660" s="2" t="s">
        <v>2333</v>
      </c>
      <c r="L660" s="2">
        <v>26</v>
      </c>
      <c r="M660" s="31">
        <v>3210214</v>
      </c>
      <c r="N660" s="31" t="s">
        <v>1207</v>
      </c>
      <c r="O660" s="31" t="s">
        <v>1208</v>
      </c>
      <c r="P660" s="31" t="s">
        <v>1257</v>
      </c>
      <c r="Q660" s="31" t="s">
        <v>1258</v>
      </c>
      <c r="R660" s="2" t="s">
        <v>2502</v>
      </c>
      <c r="S660" s="31" t="s">
        <v>2503</v>
      </c>
      <c r="T660" s="2">
        <v>15</v>
      </c>
      <c r="U660" s="31" t="s">
        <v>1204</v>
      </c>
      <c r="V660" s="31" t="s">
        <v>1205</v>
      </c>
      <c r="W660" s="2">
        <v>100</v>
      </c>
      <c r="X660" s="31" t="s">
        <v>2281</v>
      </c>
      <c r="Y660" s="34" t="s">
        <v>14</v>
      </c>
      <c r="Z660" s="34" t="s">
        <v>252</v>
      </c>
      <c r="AA660" s="34" t="s">
        <v>274</v>
      </c>
      <c r="AB660" s="34" t="s">
        <v>89</v>
      </c>
      <c r="AC660" s="2">
        <v>234</v>
      </c>
      <c r="AD660" s="31" t="s">
        <v>2334</v>
      </c>
      <c r="AE660" s="31">
        <v>50</v>
      </c>
      <c r="AF660" s="2"/>
      <c r="AG660" s="26"/>
      <c r="AH660" s="54">
        <v>19801231</v>
      </c>
      <c r="AI660" s="54">
        <v>19801231</v>
      </c>
      <c r="AJ660" s="72" t="s">
        <v>1425</v>
      </c>
      <c r="AK660" s="20"/>
      <c r="AL660" s="160">
        <v>34</v>
      </c>
      <c r="AM660" s="90" t="s">
        <v>2318</v>
      </c>
      <c r="AN660" s="90">
        <v>1</v>
      </c>
      <c r="AO660" s="95">
        <v>230000</v>
      </c>
      <c r="AP660" s="37">
        <v>60</v>
      </c>
      <c r="AQ660" s="90" t="s">
        <v>1480</v>
      </c>
      <c r="AR660" s="126">
        <v>13800000</v>
      </c>
      <c r="AS660" s="37"/>
      <c r="AT660" s="90">
        <v>13800000</v>
      </c>
      <c r="AU660" s="90">
        <v>13800000</v>
      </c>
      <c r="AV660" s="34" t="s">
        <v>265</v>
      </c>
      <c r="AW660" s="34" t="s">
        <v>20</v>
      </c>
      <c r="AX660" s="34" t="s">
        <v>1126</v>
      </c>
      <c r="AY660" s="34" t="s">
        <v>501</v>
      </c>
      <c r="AZ660" s="34" t="s">
        <v>530</v>
      </c>
      <c r="BA660" s="212"/>
      <c r="BB660" s="212"/>
      <c r="BC660" s="212"/>
      <c r="BD660" s="34"/>
      <c r="BE660" s="34"/>
      <c r="BF660" s="20"/>
      <c r="BG660" s="20"/>
      <c r="BH660" s="20"/>
      <c r="BI660" s="20"/>
      <c r="BJ660" s="20"/>
    </row>
    <row r="661" spans="2:62" ht="24" customHeight="1">
      <c r="B661" s="5"/>
      <c r="C661" s="6"/>
      <c r="D661" s="17"/>
      <c r="E661" s="2"/>
      <c r="F661" s="34" t="s">
        <v>1321</v>
      </c>
      <c r="G661" s="34" t="s">
        <v>277</v>
      </c>
      <c r="H661" s="2"/>
      <c r="I661" s="2"/>
      <c r="J661" s="2" t="s">
        <v>2335</v>
      </c>
      <c r="K661" s="2" t="s">
        <v>2336</v>
      </c>
      <c r="L661" s="2">
        <v>26</v>
      </c>
      <c r="M661" s="31">
        <v>3210214</v>
      </c>
      <c r="N661" s="31" t="s">
        <v>1207</v>
      </c>
      <c r="O661" s="31" t="s">
        <v>1208</v>
      </c>
      <c r="P661" s="31" t="s">
        <v>1257</v>
      </c>
      <c r="Q661" s="31" t="s">
        <v>1258</v>
      </c>
      <c r="R661" s="2" t="s">
        <v>2502</v>
      </c>
      <c r="S661" s="31" t="s">
        <v>2503</v>
      </c>
      <c r="T661" s="2">
        <v>15</v>
      </c>
      <c r="U661" s="31" t="s">
        <v>1204</v>
      </c>
      <c r="V661" s="31" t="s">
        <v>1205</v>
      </c>
      <c r="W661" s="2">
        <v>100</v>
      </c>
      <c r="X661" s="31" t="s">
        <v>2281</v>
      </c>
      <c r="Y661" s="34" t="s">
        <v>14</v>
      </c>
      <c r="Z661" s="34" t="s">
        <v>252</v>
      </c>
      <c r="AA661" s="34" t="s">
        <v>274</v>
      </c>
      <c r="AB661" s="34" t="s">
        <v>89</v>
      </c>
      <c r="AC661" s="2">
        <v>234</v>
      </c>
      <c r="AD661" s="31" t="s">
        <v>2334</v>
      </c>
      <c r="AE661" s="31">
        <v>50</v>
      </c>
      <c r="AF661" s="2"/>
      <c r="AG661" s="26"/>
      <c r="AH661" s="54">
        <v>19801231</v>
      </c>
      <c r="AI661" s="54">
        <v>19801231</v>
      </c>
      <c r="AJ661" s="72" t="s">
        <v>1425</v>
      </c>
      <c r="AK661" s="20"/>
      <c r="AL661" s="160">
        <v>34</v>
      </c>
      <c r="AM661" s="90" t="s">
        <v>2318</v>
      </c>
      <c r="AN661" s="90">
        <v>1</v>
      </c>
      <c r="AO661" s="95">
        <v>230000</v>
      </c>
      <c r="AP661" s="37">
        <v>18</v>
      </c>
      <c r="AQ661" s="90" t="s">
        <v>1480</v>
      </c>
      <c r="AR661" s="126">
        <v>4140000</v>
      </c>
      <c r="AS661" s="37"/>
      <c r="AT661" s="90">
        <v>4140000</v>
      </c>
      <c r="AU661" s="90">
        <v>4140000</v>
      </c>
      <c r="AV661" s="34" t="s">
        <v>265</v>
      </c>
      <c r="AW661" s="34" t="s">
        <v>20</v>
      </c>
      <c r="AX661" s="34" t="s">
        <v>1126</v>
      </c>
      <c r="AY661" s="34" t="s">
        <v>501</v>
      </c>
      <c r="AZ661" s="34" t="s">
        <v>530</v>
      </c>
      <c r="BA661" s="212"/>
      <c r="BB661" s="212"/>
      <c r="BC661" s="212"/>
      <c r="BD661" s="34"/>
      <c r="BE661" s="34"/>
      <c r="BF661" s="20"/>
      <c r="BG661" s="20"/>
      <c r="BH661" s="20"/>
      <c r="BI661" s="20"/>
      <c r="BJ661" s="20"/>
    </row>
    <row r="662" spans="2:62" ht="24" customHeight="1">
      <c r="B662" s="5"/>
      <c r="C662" s="6"/>
      <c r="D662" s="17"/>
      <c r="E662" s="2"/>
      <c r="F662" s="34" t="s">
        <v>1321</v>
      </c>
      <c r="G662" s="34" t="s">
        <v>277</v>
      </c>
      <c r="H662" s="2"/>
      <c r="I662" s="2"/>
      <c r="J662" s="2" t="s">
        <v>2735</v>
      </c>
      <c r="K662" s="2" t="s">
        <v>2379</v>
      </c>
      <c r="L662" s="2">
        <v>26</v>
      </c>
      <c r="M662" s="31">
        <v>3210214</v>
      </c>
      <c r="N662" s="31" t="s">
        <v>1207</v>
      </c>
      <c r="O662" s="31" t="s">
        <v>1208</v>
      </c>
      <c r="P662" s="31" t="s">
        <v>1257</v>
      </c>
      <c r="Q662" s="31" t="s">
        <v>1258</v>
      </c>
      <c r="R662" s="2" t="s">
        <v>2502</v>
      </c>
      <c r="S662" s="31" t="s">
        <v>2503</v>
      </c>
      <c r="T662" s="2">
        <v>15</v>
      </c>
      <c r="U662" s="31" t="s">
        <v>1204</v>
      </c>
      <c r="V662" s="31" t="s">
        <v>1205</v>
      </c>
      <c r="W662" s="2">
        <v>100</v>
      </c>
      <c r="X662" s="31" t="s">
        <v>2281</v>
      </c>
      <c r="Y662" s="34" t="s">
        <v>14</v>
      </c>
      <c r="Z662" s="34" t="s">
        <v>252</v>
      </c>
      <c r="AA662" s="34" t="s">
        <v>274</v>
      </c>
      <c r="AB662" s="34" t="s">
        <v>89</v>
      </c>
      <c r="AC662" s="2">
        <v>167</v>
      </c>
      <c r="AD662" s="31" t="s">
        <v>2380</v>
      </c>
      <c r="AE662" s="31">
        <v>30</v>
      </c>
      <c r="AF662" s="2"/>
      <c r="AG662" s="26"/>
      <c r="AH662" s="54">
        <v>19801231</v>
      </c>
      <c r="AI662" s="54">
        <v>19801231</v>
      </c>
      <c r="AJ662" s="72" t="s">
        <v>1425</v>
      </c>
      <c r="AK662" s="20"/>
      <c r="AL662" s="160"/>
      <c r="AM662" s="90" t="s">
        <v>1414</v>
      </c>
      <c r="AN662" s="90" t="s">
        <v>1414</v>
      </c>
      <c r="AO662" s="95" t="s">
        <v>1414</v>
      </c>
      <c r="AP662" s="37">
        <v>1</v>
      </c>
      <c r="AQ662" s="90" t="s">
        <v>1414</v>
      </c>
      <c r="AR662" s="126" t="s">
        <v>1414</v>
      </c>
      <c r="AS662" s="37"/>
      <c r="AT662" s="90">
        <v>0</v>
      </c>
      <c r="AU662" s="90">
        <v>0</v>
      </c>
      <c r="AV662" s="34" t="s">
        <v>265</v>
      </c>
      <c r="AW662" s="34" t="s">
        <v>20</v>
      </c>
      <c r="AX662" s="34" t="s">
        <v>1126</v>
      </c>
      <c r="AY662" s="34" t="s">
        <v>501</v>
      </c>
      <c r="AZ662" s="34" t="s">
        <v>530</v>
      </c>
      <c r="BA662" s="212"/>
      <c r="BB662" s="212"/>
      <c r="BC662" s="212"/>
      <c r="BD662" s="34"/>
      <c r="BE662" s="34"/>
      <c r="BF662" s="20"/>
      <c r="BG662" s="20"/>
      <c r="BH662" s="20"/>
      <c r="BI662" s="20"/>
      <c r="BJ662" s="20"/>
    </row>
    <row r="663" spans="2:62" ht="24" customHeight="1">
      <c r="B663" s="5"/>
      <c r="C663" s="6"/>
      <c r="D663" s="17"/>
      <c r="E663" s="2"/>
      <c r="F663" s="34" t="s">
        <v>1321</v>
      </c>
      <c r="G663" s="34" t="s">
        <v>277</v>
      </c>
      <c r="H663" s="2"/>
      <c r="I663" s="2"/>
      <c r="J663" s="2" t="s">
        <v>2337</v>
      </c>
      <c r="K663" s="2" t="s">
        <v>2338</v>
      </c>
      <c r="L663" s="2">
        <v>26</v>
      </c>
      <c r="M663" s="31">
        <v>3210214</v>
      </c>
      <c r="N663" s="31" t="s">
        <v>1207</v>
      </c>
      <c r="O663" s="31" t="s">
        <v>1208</v>
      </c>
      <c r="P663" s="31" t="s">
        <v>1257</v>
      </c>
      <c r="Q663" s="31" t="s">
        <v>1258</v>
      </c>
      <c r="R663" s="2" t="s">
        <v>2502</v>
      </c>
      <c r="S663" s="31" t="s">
        <v>2503</v>
      </c>
      <c r="T663" s="2">
        <v>15</v>
      </c>
      <c r="U663" s="31" t="s">
        <v>1204</v>
      </c>
      <c r="V663" s="31" t="s">
        <v>1205</v>
      </c>
      <c r="W663" s="2">
        <v>100</v>
      </c>
      <c r="X663" s="31" t="s">
        <v>2281</v>
      </c>
      <c r="Y663" s="34" t="s">
        <v>14</v>
      </c>
      <c r="Z663" s="34" t="s">
        <v>252</v>
      </c>
      <c r="AA663" s="34" t="s">
        <v>274</v>
      </c>
      <c r="AB663" s="34" t="s">
        <v>89</v>
      </c>
      <c r="AC663" s="2">
        <v>83</v>
      </c>
      <c r="AD663" s="31" t="s">
        <v>2339</v>
      </c>
      <c r="AE663" s="31">
        <v>8</v>
      </c>
      <c r="AF663" s="2"/>
      <c r="AG663" s="26"/>
      <c r="AH663" s="54">
        <v>19801231</v>
      </c>
      <c r="AI663" s="54">
        <v>19801231</v>
      </c>
      <c r="AJ663" s="72" t="s">
        <v>1425</v>
      </c>
      <c r="AK663" s="20"/>
      <c r="AL663" s="160"/>
      <c r="AM663" s="90" t="s">
        <v>1414</v>
      </c>
      <c r="AN663" s="90" t="s">
        <v>1414</v>
      </c>
      <c r="AO663" s="95" t="s">
        <v>1414</v>
      </c>
      <c r="AP663" s="37">
        <v>1</v>
      </c>
      <c r="AQ663" s="90" t="s">
        <v>1414</v>
      </c>
      <c r="AR663" s="126" t="s">
        <v>1414</v>
      </c>
      <c r="AS663" s="37"/>
      <c r="AT663" s="90">
        <v>0</v>
      </c>
      <c r="AU663" s="90">
        <v>0</v>
      </c>
      <c r="AV663" s="34" t="s">
        <v>265</v>
      </c>
      <c r="AW663" s="34" t="s">
        <v>20</v>
      </c>
      <c r="AX663" s="34" t="s">
        <v>1126</v>
      </c>
      <c r="AY663" s="34" t="s">
        <v>501</v>
      </c>
      <c r="AZ663" s="34" t="s">
        <v>530</v>
      </c>
      <c r="BA663" s="212"/>
      <c r="BB663" s="212"/>
      <c r="BC663" s="212"/>
      <c r="BD663" s="34"/>
      <c r="BE663" s="34"/>
      <c r="BF663" s="20"/>
      <c r="BG663" s="20"/>
      <c r="BH663" s="20"/>
      <c r="BI663" s="20"/>
      <c r="BJ663" s="20"/>
    </row>
    <row r="664" spans="2:62" ht="24" customHeight="1">
      <c r="B664" s="5"/>
      <c r="C664" s="6"/>
      <c r="D664" s="17"/>
      <c r="E664" s="2"/>
      <c r="F664" s="34" t="s">
        <v>1321</v>
      </c>
      <c r="G664" s="34" t="s">
        <v>277</v>
      </c>
      <c r="H664" s="2"/>
      <c r="I664" s="2"/>
      <c r="J664" s="2" t="s">
        <v>2511</v>
      </c>
      <c r="K664" s="2" t="s">
        <v>2512</v>
      </c>
      <c r="L664" s="2">
        <v>26</v>
      </c>
      <c r="M664" s="31">
        <v>3210214</v>
      </c>
      <c r="N664" s="31" t="s">
        <v>1207</v>
      </c>
      <c r="O664" s="31" t="s">
        <v>1208</v>
      </c>
      <c r="P664" s="31" t="s">
        <v>1257</v>
      </c>
      <c r="Q664" s="31" t="s">
        <v>1258</v>
      </c>
      <c r="R664" s="2" t="s">
        <v>2502</v>
      </c>
      <c r="S664" s="31" t="s">
        <v>2503</v>
      </c>
      <c r="T664" s="2">
        <v>15</v>
      </c>
      <c r="U664" s="31" t="s">
        <v>1204</v>
      </c>
      <c r="V664" s="31" t="s">
        <v>1205</v>
      </c>
      <c r="W664" s="2">
        <v>100</v>
      </c>
      <c r="X664" s="31" t="s">
        <v>2281</v>
      </c>
      <c r="Y664" s="34" t="s">
        <v>14</v>
      </c>
      <c r="Z664" s="34" t="s">
        <v>252</v>
      </c>
      <c r="AA664" s="34" t="s">
        <v>274</v>
      </c>
      <c r="AB664" s="34" t="s">
        <v>89</v>
      </c>
      <c r="AC664" s="2">
        <v>331</v>
      </c>
      <c r="AD664" s="31" t="s">
        <v>2342</v>
      </c>
      <c r="AE664" s="31">
        <v>6</v>
      </c>
      <c r="AF664" s="2"/>
      <c r="AG664" s="26"/>
      <c r="AH664" s="54">
        <v>20141226</v>
      </c>
      <c r="AI664" s="54">
        <v>20141226</v>
      </c>
      <c r="AJ664" s="72" t="s">
        <v>1413</v>
      </c>
      <c r="AK664" s="20">
        <v>38340000</v>
      </c>
      <c r="AL664" s="160"/>
      <c r="AM664" s="90" t="s">
        <v>1414</v>
      </c>
      <c r="AN664" s="90" t="s">
        <v>1414</v>
      </c>
      <c r="AO664" s="95" t="s">
        <v>1414</v>
      </c>
      <c r="AP664" s="37"/>
      <c r="AQ664" s="90" t="s">
        <v>1414</v>
      </c>
      <c r="AR664" s="126"/>
      <c r="AS664" s="37"/>
      <c r="AT664" s="90"/>
      <c r="AU664" s="90">
        <v>38340000</v>
      </c>
      <c r="AV664" s="34" t="s">
        <v>265</v>
      </c>
      <c r="AW664" s="34" t="s">
        <v>20</v>
      </c>
      <c r="AX664" s="34" t="s">
        <v>1126</v>
      </c>
      <c r="AY664" s="34" t="s">
        <v>501</v>
      </c>
      <c r="AZ664" s="34" t="s">
        <v>530</v>
      </c>
      <c r="BA664" s="212"/>
      <c r="BB664" s="212"/>
      <c r="BC664" s="212"/>
      <c r="BD664" s="34"/>
      <c r="BE664" s="34"/>
      <c r="BF664" s="20"/>
      <c r="BG664" s="20"/>
      <c r="BH664" s="20"/>
      <c r="BI664" s="20"/>
      <c r="BJ664" s="20"/>
    </row>
    <row r="665" spans="2:62" ht="24" customHeight="1">
      <c r="B665" s="5"/>
      <c r="C665" s="6"/>
      <c r="D665" s="17"/>
      <c r="E665" s="2"/>
      <c r="F665" s="34" t="s">
        <v>1321</v>
      </c>
      <c r="G665" s="34" t="s">
        <v>277</v>
      </c>
      <c r="H665" s="2"/>
      <c r="I665" s="2"/>
      <c r="J665" s="2" t="s">
        <v>2343</v>
      </c>
      <c r="K665" s="2" t="s">
        <v>2344</v>
      </c>
      <c r="L665" s="2">
        <v>26</v>
      </c>
      <c r="M665" s="31">
        <v>3210214</v>
      </c>
      <c r="N665" s="31" t="s">
        <v>1207</v>
      </c>
      <c r="O665" s="31" t="s">
        <v>1208</v>
      </c>
      <c r="P665" s="31" t="s">
        <v>1257</v>
      </c>
      <c r="Q665" s="31" t="s">
        <v>1258</v>
      </c>
      <c r="R665" s="2" t="s">
        <v>2502</v>
      </c>
      <c r="S665" s="31" t="s">
        <v>2503</v>
      </c>
      <c r="T665" s="2">
        <v>15</v>
      </c>
      <c r="U665" s="31" t="s">
        <v>1204</v>
      </c>
      <c r="V665" s="31" t="s">
        <v>1205</v>
      </c>
      <c r="W665" s="2">
        <v>100</v>
      </c>
      <c r="X665" s="31" t="s">
        <v>2281</v>
      </c>
      <c r="Y665" s="34" t="s">
        <v>14</v>
      </c>
      <c r="Z665" s="34" t="s">
        <v>252</v>
      </c>
      <c r="AA665" s="34" t="s">
        <v>274</v>
      </c>
      <c r="AB665" s="34" t="s">
        <v>89</v>
      </c>
      <c r="AC665" s="2">
        <v>164</v>
      </c>
      <c r="AD665" s="31" t="s">
        <v>2345</v>
      </c>
      <c r="AE665" s="31">
        <v>10</v>
      </c>
      <c r="AF665" s="2"/>
      <c r="AG665" s="26"/>
      <c r="AH665" s="54">
        <v>19801231</v>
      </c>
      <c r="AI665" s="54">
        <v>19801231</v>
      </c>
      <c r="AJ665" s="72" t="s">
        <v>1425</v>
      </c>
      <c r="AK665" s="20"/>
      <c r="AL665" s="160"/>
      <c r="AM665" s="90" t="s">
        <v>1414</v>
      </c>
      <c r="AN665" s="90" t="s">
        <v>1414</v>
      </c>
      <c r="AO665" s="95" t="s">
        <v>1414</v>
      </c>
      <c r="AP665" s="37">
        <v>1</v>
      </c>
      <c r="AQ665" s="90" t="s">
        <v>1414</v>
      </c>
      <c r="AR665" s="126" t="s">
        <v>1414</v>
      </c>
      <c r="AS665" s="37"/>
      <c r="AT665" s="90">
        <v>0</v>
      </c>
      <c r="AU665" s="90">
        <v>0</v>
      </c>
      <c r="AV665" s="34" t="s">
        <v>265</v>
      </c>
      <c r="AW665" s="34" t="s">
        <v>20</v>
      </c>
      <c r="AX665" s="34" t="s">
        <v>1126</v>
      </c>
      <c r="AY665" s="34" t="s">
        <v>501</v>
      </c>
      <c r="AZ665" s="34" t="s">
        <v>530</v>
      </c>
      <c r="BA665" s="212"/>
      <c r="BB665" s="212"/>
      <c r="BC665" s="212"/>
      <c r="BD665" s="34"/>
      <c r="BE665" s="34"/>
      <c r="BF665" s="20"/>
      <c r="BG665" s="20"/>
      <c r="BH665" s="20"/>
      <c r="BI665" s="20"/>
      <c r="BJ665" s="20"/>
    </row>
    <row r="666" spans="2:62" ht="24" customHeight="1">
      <c r="B666" s="5"/>
      <c r="C666" s="6"/>
      <c r="D666" s="17"/>
      <c r="E666" s="2"/>
      <c r="F666" s="34" t="s">
        <v>1321</v>
      </c>
      <c r="G666" s="34" t="s">
        <v>277</v>
      </c>
      <c r="H666" s="2"/>
      <c r="I666" s="2"/>
      <c r="J666" s="2" t="s">
        <v>2734</v>
      </c>
      <c r="K666" s="2" t="s">
        <v>2346</v>
      </c>
      <c r="L666" s="2">
        <v>26</v>
      </c>
      <c r="M666" s="31">
        <v>3210214</v>
      </c>
      <c r="N666" s="31" t="s">
        <v>1207</v>
      </c>
      <c r="O666" s="31" t="s">
        <v>1208</v>
      </c>
      <c r="P666" s="31" t="s">
        <v>1257</v>
      </c>
      <c r="Q666" s="31" t="s">
        <v>1258</v>
      </c>
      <c r="R666" s="2" t="s">
        <v>2502</v>
      </c>
      <c r="S666" s="31" t="s">
        <v>2503</v>
      </c>
      <c r="T666" s="2">
        <v>15</v>
      </c>
      <c r="U666" s="31" t="s">
        <v>1204</v>
      </c>
      <c r="V666" s="31" t="s">
        <v>1205</v>
      </c>
      <c r="W666" s="2">
        <v>100</v>
      </c>
      <c r="X666" s="31" t="s">
        <v>2281</v>
      </c>
      <c r="Y666" s="34" t="s">
        <v>14</v>
      </c>
      <c r="Z666" s="34" t="s">
        <v>252</v>
      </c>
      <c r="AA666" s="34" t="s">
        <v>274</v>
      </c>
      <c r="AB666" s="34" t="s">
        <v>89</v>
      </c>
      <c r="AC666" s="2">
        <v>34</v>
      </c>
      <c r="AD666" s="31" t="s">
        <v>2347</v>
      </c>
      <c r="AE666" s="31">
        <v>25</v>
      </c>
      <c r="AF666" s="2"/>
      <c r="AG666" s="26"/>
      <c r="AH666" s="54">
        <v>19801231</v>
      </c>
      <c r="AI666" s="54">
        <v>19801231</v>
      </c>
      <c r="AJ666" s="72" t="s">
        <v>1425</v>
      </c>
      <c r="AK666" s="20"/>
      <c r="AL666" s="160">
        <v>36</v>
      </c>
      <c r="AM666" s="90" t="s">
        <v>2318</v>
      </c>
      <c r="AN666" s="90">
        <v>1</v>
      </c>
      <c r="AO666" s="95">
        <v>17820</v>
      </c>
      <c r="AP666" s="37">
        <v>1095</v>
      </c>
      <c r="AQ666" s="90" t="s">
        <v>2211</v>
      </c>
      <c r="AR666" s="126">
        <v>19512900</v>
      </c>
      <c r="AS666" s="37"/>
      <c r="AT666" s="90">
        <v>19512900</v>
      </c>
      <c r="AU666" s="90">
        <v>19512900</v>
      </c>
      <c r="AV666" s="34" t="s">
        <v>265</v>
      </c>
      <c r="AW666" s="34" t="s">
        <v>20</v>
      </c>
      <c r="AX666" s="34" t="s">
        <v>1126</v>
      </c>
      <c r="AY666" s="34" t="s">
        <v>501</v>
      </c>
      <c r="AZ666" s="34" t="s">
        <v>530</v>
      </c>
      <c r="BA666" s="212"/>
      <c r="BB666" s="212"/>
      <c r="BC666" s="212"/>
      <c r="BD666" s="34"/>
      <c r="BE666" s="34"/>
      <c r="BF666" s="20"/>
      <c r="BG666" s="20"/>
      <c r="BH666" s="20"/>
      <c r="BI666" s="20"/>
      <c r="BJ666" s="20"/>
    </row>
    <row r="667" spans="2:62" ht="24" customHeight="1">
      <c r="B667" s="5"/>
      <c r="C667" s="6"/>
      <c r="D667" s="17"/>
      <c r="E667" s="2"/>
      <c r="F667" s="34" t="s">
        <v>1321</v>
      </c>
      <c r="G667" s="34" t="s">
        <v>277</v>
      </c>
      <c r="H667" s="2"/>
      <c r="I667" s="2"/>
      <c r="J667" s="2" t="s">
        <v>2348</v>
      </c>
      <c r="K667" s="2" t="s">
        <v>2349</v>
      </c>
      <c r="L667" s="2">
        <v>26</v>
      </c>
      <c r="M667" s="31">
        <v>3210214</v>
      </c>
      <c r="N667" s="31" t="s">
        <v>1207</v>
      </c>
      <c r="O667" s="31" t="s">
        <v>1208</v>
      </c>
      <c r="P667" s="31" t="s">
        <v>1257</v>
      </c>
      <c r="Q667" s="31" t="s">
        <v>1258</v>
      </c>
      <c r="R667" s="2" t="s">
        <v>2502</v>
      </c>
      <c r="S667" s="31" t="s">
        <v>2503</v>
      </c>
      <c r="T667" s="2">
        <v>15</v>
      </c>
      <c r="U667" s="31" t="s">
        <v>1204</v>
      </c>
      <c r="V667" s="31" t="s">
        <v>1205</v>
      </c>
      <c r="W667" s="2">
        <v>100</v>
      </c>
      <c r="X667" s="31" t="s">
        <v>2281</v>
      </c>
      <c r="Y667" s="34" t="s">
        <v>14</v>
      </c>
      <c r="Z667" s="34" t="s">
        <v>252</v>
      </c>
      <c r="AA667" s="34" t="s">
        <v>274</v>
      </c>
      <c r="AB667" s="34" t="s">
        <v>89</v>
      </c>
      <c r="AC667" s="2">
        <v>331</v>
      </c>
      <c r="AD667" s="31" t="s">
        <v>2342</v>
      </c>
      <c r="AE667" s="31">
        <v>6</v>
      </c>
      <c r="AF667" s="2"/>
      <c r="AG667" s="26"/>
      <c r="AH667" s="54">
        <v>20120921</v>
      </c>
      <c r="AI667" s="54">
        <v>20120921</v>
      </c>
      <c r="AJ667" s="72" t="s">
        <v>1413</v>
      </c>
      <c r="AK667" s="20">
        <v>3486000</v>
      </c>
      <c r="AL667" s="160"/>
      <c r="AM667" s="90" t="s">
        <v>1414</v>
      </c>
      <c r="AN667" s="90" t="s">
        <v>1414</v>
      </c>
      <c r="AO667" s="95" t="s">
        <v>1414</v>
      </c>
      <c r="AP667" s="37"/>
      <c r="AQ667" s="90" t="s">
        <v>1414</v>
      </c>
      <c r="AR667" s="126"/>
      <c r="AS667" s="37"/>
      <c r="AT667" s="90"/>
      <c r="AU667" s="90">
        <v>3486000</v>
      </c>
      <c r="AV667" s="34" t="s">
        <v>265</v>
      </c>
      <c r="AW667" s="34" t="s">
        <v>20</v>
      </c>
      <c r="AX667" s="34" t="s">
        <v>1126</v>
      </c>
      <c r="AY667" s="34" t="s">
        <v>501</v>
      </c>
      <c r="AZ667" s="34" t="s">
        <v>530</v>
      </c>
      <c r="BA667" s="212"/>
      <c r="BB667" s="212"/>
      <c r="BC667" s="212"/>
      <c r="BD667" s="34"/>
      <c r="BE667" s="34"/>
      <c r="BF667" s="20"/>
      <c r="BG667" s="20"/>
      <c r="BH667" s="20"/>
      <c r="BI667" s="20"/>
      <c r="BJ667" s="20"/>
    </row>
    <row r="668" spans="2:62" ht="24" customHeight="1">
      <c r="B668" s="5"/>
      <c r="C668" s="6"/>
      <c r="D668" s="17"/>
      <c r="E668" s="2"/>
      <c r="F668" s="34" t="s">
        <v>1321</v>
      </c>
      <c r="G668" s="34" t="s">
        <v>277</v>
      </c>
      <c r="H668" s="2"/>
      <c r="I668" s="2"/>
      <c r="J668" s="2" t="s">
        <v>2352</v>
      </c>
      <c r="K668" s="2" t="s">
        <v>2353</v>
      </c>
      <c r="L668" s="2">
        <v>26</v>
      </c>
      <c r="M668" s="31">
        <v>3210214</v>
      </c>
      <c r="N668" s="31" t="s">
        <v>1207</v>
      </c>
      <c r="O668" s="31" t="s">
        <v>1208</v>
      </c>
      <c r="P668" s="31" t="s">
        <v>1257</v>
      </c>
      <c r="Q668" s="31" t="s">
        <v>1258</v>
      </c>
      <c r="R668" s="2" t="s">
        <v>2502</v>
      </c>
      <c r="S668" s="31" t="s">
        <v>2503</v>
      </c>
      <c r="T668" s="2">
        <v>15</v>
      </c>
      <c r="U668" s="31" t="s">
        <v>1204</v>
      </c>
      <c r="V668" s="31" t="s">
        <v>1205</v>
      </c>
      <c r="W668" s="2">
        <v>100</v>
      </c>
      <c r="X668" s="31" t="s">
        <v>2281</v>
      </c>
      <c r="Y668" s="34" t="s">
        <v>14</v>
      </c>
      <c r="Z668" s="34" t="s">
        <v>252</v>
      </c>
      <c r="AA668" s="34" t="s">
        <v>274</v>
      </c>
      <c r="AB668" s="34" t="s">
        <v>89</v>
      </c>
      <c r="AC668" s="2">
        <v>76</v>
      </c>
      <c r="AD668" s="31" t="s">
        <v>2326</v>
      </c>
      <c r="AE668" s="31">
        <v>6</v>
      </c>
      <c r="AF668" s="2"/>
      <c r="AG668" s="26"/>
      <c r="AH668" s="54">
        <v>19801231</v>
      </c>
      <c r="AI668" s="54">
        <v>19801231</v>
      </c>
      <c r="AJ668" s="72" t="s">
        <v>1425</v>
      </c>
      <c r="AK668" s="20"/>
      <c r="AL668" s="160"/>
      <c r="AM668" s="90" t="s">
        <v>1414</v>
      </c>
      <c r="AN668" s="90" t="s">
        <v>1414</v>
      </c>
      <c r="AO668" s="95" t="s">
        <v>1414</v>
      </c>
      <c r="AP668" s="37">
        <v>1</v>
      </c>
      <c r="AQ668" s="90" t="s">
        <v>1414</v>
      </c>
      <c r="AR668" s="126" t="s">
        <v>1414</v>
      </c>
      <c r="AS668" s="37"/>
      <c r="AT668" s="90">
        <v>0</v>
      </c>
      <c r="AU668" s="90">
        <v>0</v>
      </c>
      <c r="AV668" s="34" t="s">
        <v>265</v>
      </c>
      <c r="AW668" s="34" t="s">
        <v>20</v>
      </c>
      <c r="AX668" s="34" t="s">
        <v>1126</v>
      </c>
      <c r="AY668" s="34" t="s">
        <v>499</v>
      </c>
      <c r="AZ668" s="34"/>
      <c r="BA668" s="212"/>
      <c r="BB668" s="212"/>
      <c r="BC668" s="212"/>
      <c r="BD668" s="34"/>
      <c r="BE668" s="34"/>
      <c r="BF668" s="20"/>
      <c r="BG668" s="20"/>
      <c r="BH668" s="20"/>
      <c r="BI668" s="20"/>
      <c r="BJ668" s="20"/>
    </row>
    <row r="669" spans="2:62" ht="24" customHeight="1">
      <c r="B669" s="5"/>
      <c r="C669" s="6"/>
      <c r="D669" s="17"/>
      <c r="E669" s="2"/>
      <c r="F669" s="34" t="s">
        <v>1321</v>
      </c>
      <c r="G669" s="34" t="s">
        <v>277</v>
      </c>
      <c r="H669" s="2"/>
      <c r="I669" s="2"/>
      <c r="J669" s="2" t="s">
        <v>2354</v>
      </c>
      <c r="K669" s="2" t="s">
        <v>2355</v>
      </c>
      <c r="L669" s="2">
        <v>26</v>
      </c>
      <c r="M669" s="31">
        <v>3210214</v>
      </c>
      <c r="N669" s="31" t="s">
        <v>1207</v>
      </c>
      <c r="O669" s="31" t="s">
        <v>1208</v>
      </c>
      <c r="P669" s="31" t="s">
        <v>1257</v>
      </c>
      <c r="Q669" s="31" t="s">
        <v>1258</v>
      </c>
      <c r="R669" s="2" t="s">
        <v>2502</v>
      </c>
      <c r="S669" s="31" t="s">
        <v>2503</v>
      </c>
      <c r="T669" s="2">
        <v>15</v>
      </c>
      <c r="U669" s="31" t="s">
        <v>1204</v>
      </c>
      <c r="V669" s="31" t="s">
        <v>1205</v>
      </c>
      <c r="W669" s="2">
        <v>100</v>
      </c>
      <c r="X669" s="31" t="s">
        <v>2281</v>
      </c>
      <c r="Y669" s="34" t="s">
        <v>14</v>
      </c>
      <c r="Z669" s="34" t="s">
        <v>252</v>
      </c>
      <c r="AA669" s="34" t="s">
        <v>274</v>
      </c>
      <c r="AB669" s="34" t="s">
        <v>89</v>
      </c>
      <c r="AC669" s="2">
        <v>76</v>
      </c>
      <c r="AD669" s="31" t="s">
        <v>2326</v>
      </c>
      <c r="AE669" s="31">
        <v>6</v>
      </c>
      <c r="AF669" s="2"/>
      <c r="AG669" s="26"/>
      <c r="AH669" s="54">
        <v>20100310</v>
      </c>
      <c r="AI669" s="54">
        <v>20100310</v>
      </c>
      <c r="AJ669" s="72" t="s">
        <v>1413</v>
      </c>
      <c r="AK669" s="20">
        <v>2814000</v>
      </c>
      <c r="AL669" s="160"/>
      <c r="AM669" s="90" t="s">
        <v>1414</v>
      </c>
      <c r="AN669" s="90" t="s">
        <v>1414</v>
      </c>
      <c r="AO669" s="95" t="s">
        <v>1414</v>
      </c>
      <c r="AP669" s="37">
        <v>1</v>
      </c>
      <c r="AQ669" s="90" t="s">
        <v>1414</v>
      </c>
      <c r="AR669" s="126" t="s">
        <v>1414</v>
      </c>
      <c r="AS669" s="37"/>
      <c r="AT669" s="90">
        <v>0</v>
      </c>
      <c r="AU669" s="90">
        <v>2814000</v>
      </c>
      <c r="AV669" s="34" t="s">
        <v>265</v>
      </c>
      <c r="AW669" s="34" t="s">
        <v>20</v>
      </c>
      <c r="AX669" s="34" t="s">
        <v>1126</v>
      </c>
      <c r="AY669" s="34" t="s">
        <v>499</v>
      </c>
      <c r="AZ669" s="34"/>
      <c r="BA669" s="212"/>
      <c r="BB669" s="212"/>
      <c r="BC669" s="212"/>
      <c r="BD669" s="34"/>
      <c r="BE669" s="34"/>
      <c r="BF669" s="20"/>
      <c r="BG669" s="20"/>
      <c r="BH669" s="20"/>
      <c r="BI669" s="20"/>
      <c r="BJ669" s="20"/>
    </row>
    <row r="670" spans="2:62" ht="24" customHeight="1">
      <c r="B670" s="5"/>
      <c r="C670" s="6"/>
      <c r="D670" s="17"/>
      <c r="E670" s="2"/>
      <c r="F670" s="34" t="s">
        <v>1321</v>
      </c>
      <c r="G670" s="34" t="s">
        <v>277</v>
      </c>
      <c r="H670" s="2"/>
      <c r="I670" s="2"/>
      <c r="J670" s="2" t="s">
        <v>2513</v>
      </c>
      <c r="K670" s="2" t="s">
        <v>2514</v>
      </c>
      <c r="L670" s="2">
        <v>26</v>
      </c>
      <c r="M670" s="31">
        <v>3210214</v>
      </c>
      <c r="N670" s="31" t="s">
        <v>1207</v>
      </c>
      <c r="O670" s="31" t="s">
        <v>1208</v>
      </c>
      <c r="P670" s="31" t="s">
        <v>1257</v>
      </c>
      <c r="Q670" s="31" t="s">
        <v>1258</v>
      </c>
      <c r="R670" s="2" t="s">
        <v>2502</v>
      </c>
      <c r="S670" s="31" t="s">
        <v>2503</v>
      </c>
      <c r="T670" s="2">
        <v>15</v>
      </c>
      <c r="U670" s="31" t="s">
        <v>1204</v>
      </c>
      <c r="V670" s="31" t="s">
        <v>1205</v>
      </c>
      <c r="W670" s="2">
        <v>100</v>
      </c>
      <c r="X670" s="31" t="s">
        <v>2281</v>
      </c>
      <c r="Y670" s="34" t="s">
        <v>14</v>
      </c>
      <c r="Z670" s="34" t="s">
        <v>252</v>
      </c>
      <c r="AA670" s="34" t="s">
        <v>274</v>
      </c>
      <c r="AB670" s="34" t="s">
        <v>89</v>
      </c>
      <c r="AC670" s="2">
        <v>76</v>
      </c>
      <c r="AD670" s="31" t="s">
        <v>2326</v>
      </c>
      <c r="AE670" s="31">
        <v>6</v>
      </c>
      <c r="AF670" s="2"/>
      <c r="AG670" s="26"/>
      <c r="AH670" s="54">
        <v>19801231</v>
      </c>
      <c r="AI670" s="54">
        <v>19801231</v>
      </c>
      <c r="AJ670" s="72" t="s">
        <v>1425</v>
      </c>
      <c r="AK670" s="20"/>
      <c r="AL670" s="160"/>
      <c r="AM670" s="90" t="s">
        <v>1414</v>
      </c>
      <c r="AN670" s="90" t="s">
        <v>1414</v>
      </c>
      <c r="AO670" s="95" t="s">
        <v>1414</v>
      </c>
      <c r="AP670" s="37">
        <v>1</v>
      </c>
      <c r="AQ670" s="90" t="s">
        <v>1414</v>
      </c>
      <c r="AR670" s="126" t="s">
        <v>1414</v>
      </c>
      <c r="AS670" s="37"/>
      <c r="AT670" s="90">
        <v>0</v>
      </c>
      <c r="AU670" s="90">
        <v>0</v>
      </c>
      <c r="AV670" s="34" t="s">
        <v>265</v>
      </c>
      <c r="AW670" s="34" t="s">
        <v>20</v>
      </c>
      <c r="AX670" s="34" t="s">
        <v>1126</v>
      </c>
      <c r="AY670" s="34" t="s">
        <v>501</v>
      </c>
      <c r="AZ670" s="34" t="s">
        <v>530</v>
      </c>
      <c r="BA670" s="212"/>
      <c r="BB670" s="212"/>
      <c r="BC670" s="212"/>
      <c r="BD670" s="34"/>
      <c r="BE670" s="34"/>
      <c r="BF670" s="20"/>
      <c r="BG670" s="20"/>
      <c r="BH670" s="20"/>
      <c r="BI670" s="20"/>
      <c r="BJ670" s="20"/>
    </row>
    <row r="671" spans="2:62" ht="24" customHeight="1">
      <c r="B671" s="5"/>
      <c r="C671" s="6"/>
      <c r="D671" s="17"/>
      <c r="E671" s="2"/>
      <c r="F671" s="34" t="s">
        <v>1321</v>
      </c>
      <c r="G671" s="34" t="s">
        <v>277</v>
      </c>
      <c r="H671" s="2"/>
      <c r="I671" s="2"/>
      <c r="J671" s="2" t="s">
        <v>2738</v>
      </c>
      <c r="K671" s="2" t="s">
        <v>2515</v>
      </c>
      <c r="L671" s="2">
        <v>26</v>
      </c>
      <c r="M671" s="31">
        <v>3210214</v>
      </c>
      <c r="N671" s="31" t="s">
        <v>1207</v>
      </c>
      <c r="O671" s="31" t="s">
        <v>1208</v>
      </c>
      <c r="P671" s="31" t="s">
        <v>1257</v>
      </c>
      <c r="Q671" s="31" t="s">
        <v>1258</v>
      </c>
      <c r="R671" s="2" t="s">
        <v>2502</v>
      </c>
      <c r="S671" s="31" t="s">
        <v>2503</v>
      </c>
      <c r="T671" s="2">
        <v>15</v>
      </c>
      <c r="U671" s="31" t="s">
        <v>1204</v>
      </c>
      <c r="V671" s="31" t="s">
        <v>1205</v>
      </c>
      <c r="W671" s="2">
        <v>100</v>
      </c>
      <c r="X671" s="31" t="s">
        <v>2281</v>
      </c>
      <c r="Y671" s="34" t="s">
        <v>14</v>
      </c>
      <c r="Z671" s="34" t="s">
        <v>252</v>
      </c>
      <c r="AA671" s="34" t="s">
        <v>274</v>
      </c>
      <c r="AB671" s="34" t="s">
        <v>89</v>
      </c>
      <c r="AC671" s="2">
        <v>188</v>
      </c>
      <c r="AD671" s="31" t="s">
        <v>2516</v>
      </c>
      <c r="AE671" s="31">
        <v>60</v>
      </c>
      <c r="AF671" s="2"/>
      <c r="AG671" s="26"/>
      <c r="AH671" s="54">
        <v>19801231</v>
      </c>
      <c r="AI671" s="54">
        <v>19801231</v>
      </c>
      <c r="AJ671" s="72" t="s">
        <v>1425</v>
      </c>
      <c r="AK671" s="20"/>
      <c r="AL671" s="160"/>
      <c r="AM671" s="90" t="s">
        <v>1414</v>
      </c>
      <c r="AN671" s="90" t="s">
        <v>1414</v>
      </c>
      <c r="AO671" s="95" t="s">
        <v>1414</v>
      </c>
      <c r="AP671" s="37">
        <v>1</v>
      </c>
      <c r="AQ671" s="90" t="s">
        <v>1414</v>
      </c>
      <c r="AR671" s="126" t="s">
        <v>1414</v>
      </c>
      <c r="AS671" s="37"/>
      <c r="AT671" s="90">
        <v>0</v>
      </c>
      <c r="AU671" s="90">
        <v>0</v>
      </c>
      <c r="AV671" s="34" t="s">
        <v>265</v>
      </c>
      <c r="AW671" s="34" t="s">
        <v>20</v>
      </c>
      <c r="AX671" s="34" t="s">
        <v>1126</v>
      </c>
      <c r="AY671" s="34" t="s">
        <v>501</v>
      </c>
      <c r="AZ671" s="34" t="s">
        <v>530</v>
      </c>
      <c r="BA671" s="212"/>
      <c r="BB671" s="212"/>
      <c r="BC671" s="212"/>
      <c r="BD671" s="34"/>
      <c r="BE671" s="34"/>
      <c r="BF671" s="20"/>
      <c r="BG671" s="20"/>
      <c r="BH671" s="20"/>
      <c r="BI671" s="20"/>
      <c r="BJ671" s="20"/>
    </row>
    <row r="672" spans="2:62" ht="24" customHeight="1">
      <c r="B672" s="5"/>
      <c r="C672" s="6"/>
      <c r="D672" s="17"/>
      <c r="E672" s="2"/>
      <c r="F672" s="34" t="s">
        <v>1321</v>
      </c>
      <c r="G672" s="34" t="s">
        <v>277</v>
      </c>
      <c r="H672" s="2"/>
      <c r="I672" s="2"/>
      <c r="J672" s="2" t="s">
        <v>2358</v>
      </c>
      <c r="K672" s="2" t="s">
        <v>2359</v>
      </c>
      <c r="L672" s="2">
        <v>26</v>
      </c>
      <c r="M672" s="31">
        <v>3210214</v>
      </c>
      <c r="N672" s="31" t="s">
        <v>1207</v>
      </c>
      <c r="O672" s="31" t="s">
        <v>1208</v>
      </c>
      <c r="P672" s="31" t="s">
        <v>1257</v>
      </c>
      <c r="Q672" s="31" t="s">
        <v>1258</v>
      </c>
      <c r="R672" s="2" t="s">
        <v>2502</v>
      </c>
      <c r="S672" s="31" t="s">
        <v>2503</v>
      </c>
      <c r="T672" s="2">
        <v>15</v>
      </c>
      <c r="U672" s="31" t="s">
        <v>1204</v>
      </c>
      <c r="V672" s="31" t="s">
        <v>1205</v>
      </c>
      <c r="W672" s="2">
        <v>100</v>
      </c>
      <c r="X672" s="31" t="s">
        <v>2281</v>
      </c>
      <c r="Y672" s="34" t="s">
        <v>14</v>
      </c>
      <c r="Z672" s="34" t="s">
        <v>252</v>
      </c>
      <c r="AA672" s="34" t="s">
        <v>274</v>
      </c>
      <c r="AB672" s="34" t="s">
        <v>89</v>
      </c>
      <c r="AC672" s="2">
        <v>234</v>
      </c>
      <c r="AD672" s="31" t="s">
        <v>2334</v>
      </c>
      <c r="AE672" s="31">
        <v>50</v>
      </c>
      <c r="AF672" s="2"/>
      <c r="AG672" s="26"/>
      <c r="AH672" s="54">
        <v>19980830</v>
      </c>
      <c r="AI672" s="54">
        <v>19980830</v>
      </c>
      <c r="AJ672" s="72" t="s">
        <v>1413</v>
      </c>
      <c r="AK672" s="20">
        <v>702758</v>
      </c>
      <c r="AL672" s="160"/>
      <c r="AM672" s="90" t="s">
        <v>1414</v>
      </c>
      <c r="AN672" s="90" t="s">
        <v>1414</v>
      </c>
      <c r="AO672" s="95" t="s">
        <v>1414</v>
      </c>
      <c r="AP672" s="37">
        <v>1</v>
      </c>
      <c r="AQ672" s="90" t="s">
        <v>1414</v>
      </c>
      <c r="AR672" s="126" t="s">
        <v>1414</v>
      </c>
      <c r="AS672" s="37"/>
      <c r="AT672" s="90">
        <v>0</v>
      </c>
      <c r="AU672" s="90">
        <v>702758</v>
      </c>
      <c r="AV672" s="34" t="s">
        <v>265</v>
      </c>
      <c r="AW672" s="34" t="s">
        <v>20</v>
      </c>
      <c r="AX672" s="34" t="s">
        <v>1126</v>
      </c>
      <c r="AY672" s="34" t="s">
        <v>501</v>
      </c>
      <c r="AZ672" s="34" t="s">
        <v>530</v>
      </c>
      <c r="BA672" s="212"/>
      <c r="BB672" s="212"/>
      <c r="BC672" s="212"/>
      <c r="BD672" s="34"/>
      <c r="BE672" s="34"/>
      <c r="BF672" s="20"/>
      <c r="BG672" s="20"/>
      <c r="BH672" s="20"/>
      <c r="BI672" s="20"/>
      <c r="BJ672" s="20"/>
    </row>
    <row r="673" spans="2:62" ht="24" customHeight="1">
      <c r="B673" s="5"/>
      <c r="C673" s="6"/>
      <c r="D673" s="17"/>
      <c r="E673" s="2"/>
      <c r="F673" s="34" t="s">
        <v>1321</v>
      </c>
      <c r="G673" s="34" t="s">
        <v>277</v>
      </c>
      <c r="H673" s="2"/>
      <c r="I673" s="2"/>
      <c r="J673" s="2" t="s">
        <v>2517</v>
      </c>
      <c r="K673" s="2" t="s">
        <v>2518</v>
      </c>
      <c r="L673" s="2">
        <v>26</v>
      </c>
      <c r="M673" s="31">
        <v>3210214</v>
      </c>
      <c r="N673" s="31" t="s">
        <v>1207</v>
      </c>
      <c r="O673" s="31" t="s">
        <v>1208</v>
      </c>
      <c r="P673" s="31" t="s">
        <v>1257</v>
      </c>
      <c r="Q673" s="31" t="s">
        <v>1258</v>
      </c>
      <c r="R673" s="2" t="s">
        <v>2502</v>
      </c>
      <c r="S673" s="31" t="s">
        <v>2503</v>
      </c>
      <c r="T673" s="2">
        <v>15</v>
      </c>
      <c r="U673" s="31" t="s">
        <v>1204</v>
      </c>
      <c r="V673" s="31" t="s">
        <v>1205</v>
      </c>
      <c r="W673" s="2">
        <v>100</v>
      </c>
      <c r="X673" s="31" t="s">
        <v>2281</v>
      </c>
      <c r="Y673" s="34" t="s">
        <v>14</v>
      </c>
      <c r="Z673" s="34" t="s">
        <v>252</v>
      </c>
      <c r="AA673" s="34" t="s">
        <v>274</v>
      </c>
      <c r="AB673" s="34" t="s">
        <v>89</v>
      </c>
      <c r="AC673" s="2">
        <v>165</v>
      </c>
      <c r="AD673" s="31" t="s">
        <v>2519</v>
      </c>
      <c r="AE673" s="31">
        <v>15</v>
      </c>
      <c r="AF673" s="2"/>
      <c r="AG673" s="26"/>
      <c r="AH673" s="54">
        <v>20000930</v>
      </c>
      <c r="AI673" s="54">
        <v>20000930</v>
      </c>
      <c r="AJ673" s="72" t="s">
        <v>1413</v>
      </c>
      <c r="AK673" s="20">
        <v>1774500</v>
      </c>
      <c r="AL673" s="160"/>
      <c r="AM673" s="90" t="s">
        <v>1414</v>
      </c>
      <c r="AN673" s="90" t="s">
        <v>1414</v>
      </c>
      <c r="AO673" s="95" t="s">
        <v>1414</v>
      </c>
      <c r="AP673" s="37">
        <v>1</v>
      </c>
      <c r="AQ673" s="90" t="s">
        <v>1414</v>
      </c>
      <c r="AR673" s="126" t="s">
        <v>1414</v>
      </c>
      <c r="AS673" s="37"/>
      <c r="AT673" s="90">
        <v>0</v>
      </c>
      <c r="AU673" s="90">
        <v>1774500</v>
      </c>
      <c r="AV673" s="34" t="s">
        <v>265</v>
      </c>
      <c r="AW673" s="34" t="s">
        <v>20</v>
      </c>
      <c r="AX673" s="34" t="s">
        <v>1126</v>
      </c>
      <c r="AY673" s="34" t="s">
        <v>501</v>
      </c>
      <c r="AZ673" s="34" t="s">
        <v>530</v>
      </c>
      <c r="BA673" s="212"/>
      <c r="BB673" s="212"/>
      <c r="BC673" s="212"/>
      <c r="BD673" s="34"/>
      <c r="BE673" s="34"/>
      <c r="BF673" s="20"/>
      <c r="BG673" s="20"/>
      <c r="BH673" s="20"/>
      <c r="BI673" s="20"/>
      <c r="BJ673" s="20"/>
    </row>
    <row r="674" spans="2:62" ht="24" customHeight="1">
      <c r="B674" s="5"/>
      <c r="C674" s="6"/>
      <c r="D674" s="17"/>
      <c r="E674" s="2"/>
      <c r="F674" s="34" t="s">
        <v>1321</v>
      </c>
      <c r="G674" s="34" t="s">
        <v>277</v>
      </c>
      <c r="H674" s="2"/>
      <c r="I674" s="2"/>
      <c r="J674" s="2" t="s">
        <v>2520</v>
      </c>
      <c r="K674" s="2" t="s">
        <v>2521</v>
      </c>
      <c r="L674" s="2">
        <v>26</v>
      </c>
      <c r="M674" s="31">
        <v>3210214</v>
      </c>
      <c r="N674" s="31" t="s">
        <v>1207</v>
      </c>
      <c r="O674" s="31" t="s">
        <v>1208</v>
      </c>
      <c r="P674" s="31" t="s">
        <v>1257</v>
      </c>
      <c r="Q674" s="31" t="s">
        <v>1258</v>
      </c>
      <c r="R674" s="2" t="s">
        <v>2502</v>
      </c>
      <c r="S674" s="31" t="s">
        <v>2503</v>
      </c>
      <c r="T674" s="2">
        <v>15</v>
      </c>
      <c r="U674" s="31" t="s">
        <v>1204</v>
      </c>
      <c r="V674" s="31" t="s">
        <v>1205</v>
      </c>
      <c r="W674" s="2">
        <v>100</v>
      </c>
      <c r="X674" s="31" t="s">
        <v>2281</v>
      </c>
      <c r="Y674" s="34" t="s">
        <v>14</v>
      </c>
      <c r="Z674" s="34" t="s">
        <v>252</v>
      </c>
      <c r="AA674" s="34" t="s">
        <v>274</v>
      </c>
      <c r="AB674" s="34" t="s">
        <v>89</v>
      </c>
      <c r="AC674" s="2">
        <v>76</v>
      </c>
      <c r="AD674" s="31" t="s">
        <v>2326</v>
      </c>
      <c r="AE674" s="31">
        <v>6</v>
      </c>
      <c r="AF674" s="2"/>
      <c r="AG674" s="26"/>
      <c r="AH674" s="54">
        <v>20040730</v>
      </c>
      <c r="AI674" s="54">
        <v>20040730</v>
      </c>
      <c r="AJ674" s="72" t="s">
        <v>1413</v>
      </c>
      <c r="AK674" s="20">
        <v>4063500</v>
      </c>
      <c r="AL674" s="160"/>
      <c r="AM674" s="90" t="s">
        <v>1414</v>
      </c>
      <c r="AN674" s="90" t="s">
        <v>1414</v>
      </c>
      <c r="AO674" s="95" t="s">
        <v>1414</v>
      </c>
      <c r="AP674" s="37">
        <v>1</v>
      </c>
      <c r="AQ674" s="90" t="s">
        <v>1414</v>
      </c>
      <c r="AR674" s="126" t="s">
        <v>1414</v>
      </c>
      <c r="AS674" s="37"/>
      <c r="AT674" s="90">
        <v>0</v>
      </c>
      <c r="AU674" s="90">
        <v>4063500</v>
      </c>
      <c r="AV674" s="34" t="s">
        <v>265</v>
      </c>
      <c r="AW674" s="34" t="s">
        <v>20</v>
      </c>
      <c r="AX674" s="34" t="s">
        <v>1126</v>
      </c>
      <c r="AY674" s="34" t="s">
        <v>501</v>
      </c>
      <c r="AZ674" s="34" t="s">
        <v>530</v>
      </c>
      <c r="BA674" s="212"/>
      <c r="BB674" s="212"/>
      <c r="BC674" s="212"/>
      <c r="BD674" s="34"/>
      <c r="BE674" s="34"/>
      <c r="BF674" s="20"/>
      <c r="BG674" s="20"/>
      <c r="BH674" s="20"/>
      <c r="BI674" s="20"/>
      <c r="BJ674" s="20"/>
    </row>
    <row r="675" spans="2:62" ht="24" customHeight="1">
      <c r="B675" s="5"/>
      <c r="C675" s="6"/>
      <c r="D675" s="17"/>
      <c r="E675" s="2"/>
      <c r="F675" s="34" t="s">
        <v>1321</v>
      </c>
      <c r="G675" s="34" t="s">
        <v>277</v>
      </c>
      <c r="H675" s="2"/>
      <c r="I675" s="2"/>
      <c r="J675" s="2" t="s">
        <v>2522</v>
      </c>
      <c r="K675" s="2" t="s">
        <v>2523</v>
      </c>
      <c r="L675" s="2">
        <v>26</v>
      </c>
      <c r="M675" s="31">
        <v>3210214</v>
      </c>
      <c r="N675" s="31" t="s">
        <v>1207</v>
      </c>
      <c r="O675" s="31" t="s">
        <v>1208</v>
      </c>
      <c r="P675" s="31" t="s">
        <v>1257</v>
      </c>
      <c r="Q675" s="31" t="s">
        <v>1258</v>
      </c>
      <c r="R675" s="2" t="s">
        <v>2502</v>
      </c>
      <c r="S675" s="31" t="s">
        <v>2503</v>
      </c>
      <c r="T675" s="2">
        <v>15</v>
      </c>
      <c r="U675" s="31" t="s">
        <v>1204</v>
      </c>
      <c r="V675" s="31" t="s">
        <v>1205</v>
      </c>
      <c r="W675" s="2">
        <v>100</v>
      </c>
      <c r="X675" s="31" t="s">
        <v>2281</v>
      </c>
      <c r="Y675" s="34" t="s">
        <v>14</v>
      </c>
      <c r="Z675" s="34" t="s">
        <v>252</v>
      </c>
      <c r="AA675" s="34" t="s">
        <v>274</v>
      </c>
      <c r="AB675" s="34" t="s">
        <v>89</v>
      </c>
      <c r="AC675" s="2">
        <v>76</v>
      </c>
      <c r="AD675" s="31" t="s">
        <v>2326</v>
      </c>
      <c r="AE675" s="31">
        <v>6</v>
      </c>
      <c r="AF675" s="2"/>
      <c r="AG675" s="26"/>
      <c r="AH675" s="54">
        <v>20050930</v>
      </c>
      <c r="AI675" s="54">
        <v>20050930</v>
      </c>
      <c r="AJ675" s="72" t="s">
        <v>1413</v>
      </c>
      <c r="AK675" s="20">
        <v>693000</v>
      </c>
      <c r="AL675" s="160"/>
      <c r="AM675" s="90" t="s">
        <v>1414</v>
      </c>
      <c r="AN675" s="90" t="s">
        <v>1414</v>
      </c>
      <c r="AO675" s="95" t="s">
        <v>1414</v>
      </c>
      <c r="AP675" s="37">
        <v>1</v>
      </c>
      <c r="AQ675" s="90" t="s">
        <v>1414</v>
      </c>
      <c r="AR675" s="126" t="s">
        <v>1414</v>
      </c>
      <c r="AS675" s="37"/>
      <c r="AT675" s="90">
        <v>0</v>
      </c>
      <c r="AU675" s="90">
        <v>693000</v>
      </c>
      <c r="AV675" s="34" t="s">
        <v>265</v>
      </c>
      <c r="AW675" s="34" t="s">
        <v>20</v>
      </c>
      <c r="AX675" s="34" t="s">
        <v>1126</v>
      </c>
      <c r="AY675" s="34" t="s">
        <v>501</v>
      </c>
      <c r="AZ675" s="34" t="s">
        <v>530</v>
      </c>
      <c r="BA675" s="212"/>
      <c r="BB675" s="212"/>
      <c r="BC675" s="212"/>
      <c r="BD675" s="34"/>
      <c r="BE675" s="34"/>
      <c r="BF675" s="20"/>
      <c r="BG675" s="20"/>
      <c r="BH675" s="20"/>
      <c r="BI675" s="20"/>
      <c r="BJ675" s="20"/>
    </row>
    <row r="676" spans="2:62" ht="24" customHeight="1">
      <c r="B676" s="5"/>
      <c r="C676" s="6"/>
      <c r="D676" s="17"/>
      <c r="E676" s="2"/>
      <c r="F676" s="34" t="s">
        <v>1321</v>
      </c>
      <c r="G676" s="34" t="s">
        <v>277</v>
      </c>
      <c r="H676" s="2"/>
      <c r="I676" s="2"/>
      <c r="J676" s="2" t="s">
        <v>2524</v>
      </c>
      <c r="K676" s="2" t="s">
        <v>2424</v>
      </c>
      <c r="L676" s="2">
        <v>26</v>
      </c>
      <c r="M676" s="31">
        <v>3210214</v>
      </c>
      <c r="N676" s="31" t="s">
        <v>1207</v>
      </c>
      <c r="O676" s="31" t="s">
        <v>1208</v>
      </c>
      <c r="P676" s="31" t="s">
        <v>1257</v>
      </c>
      <c r="Q676" s="31" t="s">
        <v>1258</v>
      </c>
      <c r="R676" s="2" t="s">
        <v>2502</v>
      </c>
      <c r="S676" s="31" t="s">
        <v>2503</v>
      </c>
      <c r="T676" s="2">
        <v>15</v>
      </c>
      <c r="U676" s="31" t="s">
        <v>1204</v>
      </c>
      <c r="V676" s="31" t="s">
        <v>1205</v>
      </c>
      <c r="W676" s="2">
        <v>100</v>
      </c>
      <c r="X676" s="31" t="s">
        <v>2281</v>
      </c>
      <c r="Y676" s="34" t="s">
        <v>14</v>
      </c>
      <c r="Z676" s="34" t="s">
        <v>252</v>
      </c>
      <c r="AA676" s="34" t="s">
        <v>274</v>
      </c>
      <c r="AB676" s="34" t="s">
        <v>89</v>
      </c>
      <c r="AC676" s="2">
        <v>331</v>
      </c>
      <c r="AD676" s="31" t="s">
        <v>2342</v>
      </c>
      <c r="AE676" s="31">
        <v>6</v>
      </c>
      <c r="AF676" s="2"/>
      <c r="AG676" s="26"/>
      <c r="AH676" s="54">
        <v>20100228</v>
      </c>
      <c r="AI676" s="54">
        <v>20100228</v>
      </c>
      <c r="AJ676" s="72" t="s">
        <v>1413</v>
      </c>
      <c r="AK676" s="20">
        <v>5355000</v>
      </c>
      <c r="AL676" s="160"/>
      <c r="AM676" s="90" t="s">
        <v>1414</v>
      </c>
      <c r="AN676" s="90" t="s">
        <v>1414</v>
      </c>
      <c r="AO676" s="95" t="s">
        <v>1414</v>
      </c>
      <c r="AP676" s="37"/>
      <c r="AQ676" s="90" t="s">
        <v>1414</v>
      </c>
      <c r="AR676" s="126"/>
      <c r="AS676" s="37"/>
      <c r="AT676" s="90"/>
      <c r="AU676" s="90">
        <v>5355000</v>
      </c>
      <c r="AV676" s="34" t="s">
        <v>265</v>
      </c>
      <c r="AW676" s="34" t="s">
        <v>20</v>
      </c>
      <c r="AX676" s="34" t="s">
        <v>1126</v>
      </c>
      <c r="AY676" s="34" t="s">
        <v>501</v>
      </c>
      <c r="AZ676" s="34" t="s">
        <v>530</v>
      </c>
      <c r="BA676" s="212"/>
      <c r="BB676" s="212"/>
      <c r="BC676" s="212"/>
      <c r="BD676" s="34"/>
      <c r="BE676" s="34"/>
      <c r="BF676" s="20"/>
      <c r="BG676" s="20"/>
      <c r="BH676" s="20"/>
      <c r="BI676" s="20"/>
      <c r="BJ676" s="20"/>
    </row>
    <row r="677" spans="2:62" ht="24" customHeight="1">
      <c r="B677" s="5"/>
      <c r="C677" s="6"/>
      <c r="D677" s="17"/>
      <c r="E677" s="2"/>
      <c r="F677" s="34" t="s">
        <v>1321</v>
      </c>
      <c r="G677" s="34" t="s">
        <v>277</v>
      </c>
      <c r="H677" s="2"/>
      <c r="I677" s="2"/>
      <c r="J677" s="2" t="s">
        <v>2525</v>
      </c>
      <c r="K677" s="2" t="s">
        <v>2526</v>
      </c>
      <c r="L677" s="2">
        <v>26</v>
      </c>
      <c r="M677" s="31">
        <v>3210214</v>
      </c>
      <c r="N677" s="31" t="s">
        <v>1207</v>
      </c>
      <c r="O677" s="31" t="s">
        <v>1208</v>
      </c>
      <c r="P677" s="31" t="s">
        <v>1257</v>
      </c>
      <c r="Q677" s="31" t="s">
        <v>1258</v>
      </c>
      <c r="R677" s="2" t="s">
        <v>2502</v>
      </c>
      <c r="S677" s="31" t="s">
        <v>2503</v>
      </c>
      <c r="T677" s="2">
        <v>15</v>
      </c>
      <c r="U677" s="31" t="s">
        <v>1204</v>
      </c>
      <c r="V677" s="31" t="s">
        <v>1205</v>
      </c>
      <c r="W677" s="2">
        <v>100</v>
      </c>
      <c r="X677" s="31" t="s">
        <v>2281</v>
      </c>
      <c r="Y677" s="34" t="s">
        <v>14</v>
      </c>
      <c r="Z677" s="34" t="s">
        <v>252</v>
      </c>
      <c r="AA677" s="34" t="s">
        <v>274</v>
      </c>
      <c r="AB677" s="34" t="s">
        <v>89</v>
      </c>
      <c r="AC677" s="2">
        <v>331</v>
      </c>
      <c r="AD677" s="31" t="s">
        <v>2342</v>
      </c>
      <c r="AE677" s="31">
        <v>6</v>
      </c>
      <c r="AF677" s="2"/>
      <c r="AG677" s="26"/>
      <c r="AH677" s="54">
        <v>20110830</v>
      </c>
      <c r="AI677" s="54">
        <v>20110830</v>
      </c>
      <c r="AJ677" s="72" t="s">
        <v>1413</v>
      </c>
      <c r="AK677" s="20">
        <v>1281000</v>
      </c>
      <c r="AL677" s="160"/>
      <c r="AM677" s="90" t="s">
        <v>1414</v>
      </c>
      <c r="AN677" s="90" t="s">
        <v>1414</v>
      </c>
      <c r="AO677" s="95" t="s">
        <v>1414</v>
      </c>
      <c r="AP677" s="37"/>
      <c r="AQ677" s="90" t="s">
        <v>1414</v>
      </c>
      <c r="AR677" s="126"/>
      <c r="AS677" s="37"/>
      <c r="AT677" s="90"/>
      <c r="AU677" s="90">
        <v>1281000</v>
      </c>
      <c r="AV677" s="34" t="s">
        <v>265</v>
      </c>
      <c r="AW677" s="34" t="s">
        <v>20</v>
      </c>
      <c r="AX677" s="34" t="s">
        <v>1126</v>
      </c>
      <c r="AY677" s="34" t="s">
        <v>501</v>
      </c>
      <c r="AZ677" s="34" t="s">
        <v>530</v>
      </c>
      <c r="BA677" s="212"/>
      <c r="BB677" s="212"/>
      <c r="BC677" s="212"/>
      <c r="BD677" s="34"/>
      <c r="BE677" s="34"/>
      <c r="BF677" s="20"/>
      <c r="BG677" s="20"/>
      <c r="BH677" s="20"/>
      <c r="BI677" s="20"/>
      <c r="BJ677" s="20"/>
    </row>
    <row r="678" spans="2:62" ht="24" customHeight="1">
      <c r="B678" s="5"/>
      <c r="C678" s="6"/>
      <c r="D678" s="17"/>
      <c r="E678" s="2"/>
      <c r="F678" s="34" t="s">
        <v>1321</v>
      </c>
      <c r="G678" s="34" t="s">
        <v>277</v>
      </c>
      <c r="H678" s="2"/>
      <c r="I678" s="2"/>
      <c r="J678" s="2" t="s">
        <v>2360</v>
      </c>
      <c r="K678" s="2" t="s">
        <v>2361</v>
      </c>
      <c r="L678" s="2">
        <v>26</v>
      </c>
      <c r="M678" s="31">
        <v>3210214</v>
      </c>
      <c r="N678" s="31" t="s">
        <v>1207</v>
      </c>
      <c r="O678" s="31" t="s">
        <v>1208</v>
      </c>
      <c r="P678" s="31" t="s">
        <v>1257</v>
      </c>
      <c r="Q678" s="31" t="s">
        <v>1258</v>
      </c>
      <c r="R678" s="2" t="s">
        <v>2502</v>
      </c>
      <c r="S678" s="31" t="s">
        <v>2503</v>
      </c>
      <c r="T678" s="2">
        <v>15</v>
      </c>
      <c r="U678" s="31" t="s">
        <v>1204</v>
      </c>
      <c r="V678" s="31" t="s">
        <v>1205</v>
      </c>
      <c r="W678" s="2">
        <v>100</v>
      </c>
      <c r="X678" s="31" t="s">
        <v>2281</v>
      </c>
      <c r="Y678" s="34" t="s">
        <v>14</v>
      </c>
      <c r="Z678" s="34" t="s">
        <v>252</v>
      </c>
      <c r="AA678" s="34" t="s">
        <v>274</v>
      </c>
      <c r="AB678" s="34" t="s">
        <v>89</v>
      </c>
      <c r="AC678" s="2">
        <v>76</v>
      </c>
      <c r="AD678" s="31" t="s">
        <v>2326</v>
      </c>
      <c r="AE678" s="31">
        <v>6</v>
      </c>
      <c r="AF678" s="2"/>
      <c r="AG678" s="26"/>
      <c r="AH678" s="54">
        <v>19801231</v>
      </c>
      <c r="AI678" s="54">
        <v>19801231</v>
      </c>
      <c r="AJ678" s="72" t="s">
        <v>1425</v>
      </c>
      <c r="AK678" s="20"/>
      <c r="AL678" s="160"/>
      <c r="AM678" s="90" t="s">
        <v>1414</v>
      </c>
      <c r="AN678" s="90" t="s">
        <v>1414</v>
      </c>
      <c r="AO678" s="95" t="s">
        <v>1414</v>
      </c>
      <c r="AP678" s="37">
        <v>1</v>
      </c>
      <c r="AQ678" s="90" t="s">
        <v>1414</v>
      </c>
      <c r="AR678" s="126" t="s">
        <v>1414</v>
      </c>
      <c r="AS678" s="37"/>
      <c r="AT678" s="90">
        <v>0</v>
      </c>
      <c r="AU678" s="90">
        <v>0</v>
      </c>
      <c r="AV678" s="34" t="s">
        <v>265</v>
      </c>
      <c r="AW678" s="34" t="s">
        <v>20</v>
      </c>
      <c r="AX678" s="34" t="s">
        <v>1126</v>
      </c>
      <c r="AY678" s="34" t="s">
        <v>501</v>
      </c>
      <c r="AZ678" s="34" t="s">
        <v>530</v>
      </c>
      <c r="BA678" s="212"/>
      <c r="BB678" s="212"/>
      <c r="BC678" s="212"/>
      <c r="BD678" s="34"/>
      <c r="BE678" s="34"/>
      <c r="BF678" s="20"/>
      <c r="BG678" s="20"/>
      <c r="BH678" s="20"/>
      <c r="BI678" s="20"/>
      <c r="BJ678" s="20"/>
    </row>
    <row r="679" spans="2:62" ht="24" customHeight="1">
      <c r="B679" s="5"/>
      <c r="C679" s="6"/>
      <c r="D679" s="17"/>
      <c r="E679" s="2"/>
      <c r="F679" s="34" t="s">
        <v>1321</v>
      </c>
      <c r="G679" s="34" t="s">
        <v>277</v>
      </c>
      <c r="H679" s="2"/>
      <c r="I679" s="2"/>
      <c r="J679" s="2" t="s">
        <v>2322</v>
      </c>
      <c r="K679" s="2" t="s">
        <v>2323</v>
      </c>
      <c r="L679" s="2">
        <v>26</v>
      </c>
      <c r="M679" s="31">
        <v>3210214</v>
      </c>
      <c r="N679" s="31" t="s">
        <v>1207</v>
      </c>
      <c r="O679" s="31" t="s">
        <v>1208</v>
      </c>
      <c r="P679" s="31" t="s">
        <v>1257</v>
      </c>
      <c r="Q679" s="31" t="s">
        <v>1258</v>
      </c>
      <c r="R679" s="2" t="s">
        <v>2502</v>
      </c>
      <c r="S679" s="31" t="s">
        <v>2503</v>
      </c>
      <c r="T679" s="2">
        <v>15</v>
      </c>
      <c r="U679" s="31" t="s">
        <v>1204</v>
      </c>
      <c r="V679" s="31" t="s">
        <v>1205</v>
      </c>
      <c r="W679" s="2">
        <v>100</v>
      </c>
      <c r="X679" s="31" t="s">
        <v>2281</v>
      </c>
      <c r="Y679" s="34" t="s">
        <v>14</v>
      </c>
      <c r="Z679" s="34" t="s">
        <v>252</v>
      </c>
      <c r="AA679" s="34" t="s">
        <v>274</v>
      </c>
      <c r="AB679" s="34" t="s">
        <v>89</v>
      </c>
      <c r="AC679" s="2">
        <v>81</v>
      </c>
      <c r="AD679" s="31" t="s">
        <v>2324</v>
      </c>
      <c r="AE679" s="31">
        <v>17</v>
      </c>
      <c r="AF679" s="2"/>
      <c r="AG679" s="26"/>
      <c r="AH679" s="54">
        <v>19801231</v>
      </c>
      <c r="AI679" s="54">
        <v>19801231</v>
      </c>
      <c r="AJ679" s="72" t="s">
        <v>1425</v>
      </c>
      <c r="AK679" s="20"/>
      <c r="AL679" s="160">
        <v>33</v>
      </c>
      <c r="AM679" s="90" t="s">
        <v>2318</v>
      </c>
      <c r="AN679" s="90">
        <v>1</v>
      </c>
      <c r="AO679" s="95">
        <v>3662000</v>
      </c>
      <c r="AP679" s="37">
        <v>1</v>
      </c>
      <c r="AQ679" s="90" t="s">
        <v>1497</v>
      </c>
      <c r="AR679" s="126">
        <v>3662000</v>
      </c>
      <c r="AS679" s="37"/>
      <c r="AT679" s="90">
        <v>3662000</v>
      </c>
      <c r="AU679" s="90">
        <v>3662000</v>
      </c>
      <c r="AV679" s="34" t="s">
        <v>265</v>
      </c>
      <c r="AW679" s="34" t="s">
        <v>20</v>
      </c>
      <c r="AX679" s="34" t="s">
        <v>1126</v>
      </c>
      <c r="AY679" s="34" t="s">
        <v>499</v>
      </c>
      <c r="AZ679" s="34" t="s">
        <v>530</v>
      </c>
      <c r="BA679" s="212"/>
      <c r="BB679" s="212"/>
      <c r="BC679" s="212"/>
      <c r="BD679" s="34"/>
      <c r="BE679" s="34"/>
      <c r="BF679" s="20"/>
      <c r="BG679" s="20"/>
      <c r="BH679" s="20"/>
      <c r="BI679" s="20"/>
      <c r="BJ679" s="20"/>
    </row>
    <row r="680" spans="2:62" ht="24" customHeight="1">
      <c r="B680" s="5"/>
      <c r="C680" s="6"/>
      <c r="D680" s="17"/>
      <c r="E680" s="2"/>
      <c r="F680" s="34" t="s">
        <v>1322</v>
      </c>
      <c r="G680" s="34" t="s">
        <v>277</v>
      </c>
      <c r="H680" s="2"/>
      <c r="I680" s="2"/>
      <c r="J680" s="2" t="s">
        <v>2732</v>
      </c>
      <c r="K680" s="2" t="s">
        <v>2304</v>
      </c>
      <c r="L680" s="2">
        <v>9</v>
      </c>
      <c r="M680" s="31">
        <v>3210207</v>
      </c>
      <c r="N680" s="31" t="s">
        <v>1207</v>
      </c>
      <c r="O680" s="31" t="s">
        <v>1208</v>
      </c>
      <c r="P680" s="31" t="s">
        <v>1223</v>
      </c>
      <c r="Q680" s="31" t="s">
        <v>1224</v>
      </c>
      <c r="R680" s="2" t="s">
        <v>2527</v>
      </c>
      <c r="S680" s="31" t="s">
        <v>2528</v>
      </c>
      <c r="T680" s="2">
        <v>15</v>
      </c>
      <c r="U680" s="31" t="s">
        <v>1204</v>
      </c>
      <c r="V680" s="31" t="s">
        <v>1205</v>
      </c>
      <c r="W680" s="2">
        <v>100</v>
      </c>
      <c r="X680" s="31" t="s">
        <v>2281</v>
      </c>
      <c r="Y680" s="34" t="s">
        <v>14</v>
      </c>
      <c r="Z680" s="34" t="s">
        <v>252</v>
      </c>
      <c r="AA680" s="34" t="s">
        <v>274</v>
      </c>
      <c r="AB680" s="34" t="s">
        <v>89</v>
      </c>
      <c r="AC680" s="2">
        <v>168</v>
      </c>
      <c r="AD680" s="31" t="s">
        <v>1482</v>
      </c>
      <c r="AE680" s="31">
        <v>10</v>
      </c>
      <c r="AF680" s="2"/>
      <c r="AG680" s="26"/>
      <c r="AH680" s="54">
        <v>19840228</v>
      </c>
      <c r="AI680" s="54">
        <v>19840228</v>
      </c>
      <c r="AJ680" s="72" t="s">
        <v>1425</v>
      </c>
      <c r="AK680" s="20" t="s">
        <v>1414</v>
      </c>
      <c r="AL680" s="160"/>
      <c r="AM680" s="90" t="s">
        <v>1414</v>
      </c>
      <c r="AN680" s="90" t="s">
        <v>1414</v>
      </c>
      <c r="AO680" s="95" t="s">
        <v>1414</v>
      </c>
      <c r="AP680" s="37">
        <v>1</v>
      </c>
      <c r="AQ680" s="90" t="s">
        <v>1414</v>
      </c>
      <c r="AR680" s="126" t="s">
        <v>1414</v>
      </c>
      <c r="AS680" s="37"/>
      <c r="AT680" s="90">
        <v>0</v>
      </c>
      <c r="AU680" s="90">
        <v>0</v>
      </c>
      <c r="AV680" s="34" t="s">
        <v>265</v>
      </c>
      <c r="AW680" s="34" t="s">
        <v>20</v>
      </c>
      <c r="AX680" s="34" t="s">
        <v>1126</v>
      </c>
      <c r="AY680" s="34" t="s">
        <v>501</v>
      </c>
      <c r="AZ680" s="34" t="s">
        <v>530</v>
      </c>
      <c r="BA680" s="212"/>
      <c r="BB680" s="212"/>
      <c r="BC680" s="212"/>
      <c r="BD680" s="34"/>
      <c r="BE680" s="34"/>
      <c r="BF680" s="20"/>
      <c r="BG680" s="20"/>
      <c r="BH680" s="20"/>
      <c r="BI680" s="20"/>
      <c r="BJ680" s="20"/>
    </row>
    <row r="681" spans="2:62" ht="24" customHeight="1">
      <c r="B681" s="5"/>
      <c r="C681" s="6"/>
      <c r="D681" s="17"/>
      <c r="E681" s="2"/>
      <c r="F681" s="34" t="s">
        <v>1322</v>
      </c>
      <c r="G681" s="34" t="s">
        <v>277</v>
      </c>
      <c r="H681" s="2"/>
      <c r="I681" s="2"/>
      <c r="J681" s="2" t="s">
        <v>2308</v>
      </c>
      <c r="K681" s="2" t="s">
        <v>2309</v>
      </c>
      <c r="L681" s="2">
        <v>9</v>
      </c>
      <c r="M681" s="31">
        <v>3210207</v>
      </c>
      <c r="N681" s="31" t="s">
        <v>1207</v>
      </c>
      <c r="O681" s="31" t="s">
        <v>1208</v>
      </c>
      <c r="P681" s="31" t="s">
        <v>1223</v>
      </c>
      <c r="Q681" s="31" t="s">
        <v>1224</v>
      </c>
      <c r="R681" s="2" t="s">
        <v>2527</v>
      </c>
      <c r="S681" s="31" t="s">
        <v>2528</v>
      </c>
      <c r="T681" s="2">
        <v>15</v>
      </c>
      <c r="U681" s="31" t="s">
        <v>1204</v>
      </c>
      <c r="V681" s="31" t="s">
        <v>1205</v>
      </c>
      <c r="W681" s="2">
        <v>100</v>
      </c>
      <c r="X681" s="31" t="s">
        <v>2281</v>
      </c>
      <c r="Y681" s="34" t="s">
        <v>14</v>
      </c>
      <c r="Z681" s="34" t="s">
        <v>252</v>
      </c>
      <c r="AA681" s="34" t="s">
        <v>274</v>
      </c>
      <c r="AB681" s="34" t="s">
        <v>89</v>
      </c>
      <c r="AC681" s="2">
        <v>184</v>
      </c>
      <c r="AD681" s="31" t="s">
        <v>2310</v>
      </c>
      <c r="AE681" s="31">
        <v>30</v>
      </c>
      <c r="AF681" s="2"/>
      <c r="AG681" s="26"/>
      <c r="AH681" s="54">
        <v>19840228</v>
      </c>
      <c r="AI681" s="54">
        <v>19840228</v>
      </c>
      <c r="AJ681" s="72" t="s">
        <v>1425</v>
      </c>
      <c r="AK681" s="20" t="s">
        <v>1414</v>
      </c>
      <c r="AL681" s="160"/>
      <c r="AM681" s="90" t="s">
        <v>1414</v>
      </c>
      <c r="AN681" s="90" t="s">
        <v>1414</v>
      </c>
      <c r="AO681" s="95" t="s">
        <v>1414</v>
      </c>
      <c r="AP681" s="37">
        <v>1</v>
      </c>
      <c r="AQ681" s="90" t="s">
        <v>1414</v>
      </c>
      <c r="AR681" s="126" t="s">
        <v>1414</v>
      </c>
      <c r="AS681" s="37"/>
      <c r="AT681" s="90">
        <v>0</v>
      </c>
      <c r="AU681" s="90">
        <v>0</v>
      </c>
      <c r="AV681" s="34" t="s">
        <v>265</v>
      </c>
      <c r="AW681" s="34" t="s">
        <v>20</v>
      </c>
      <c r="AX681" s="34" t="s">
        <v>1126</v>
      </c>
      <c r="AY681" s="34" t="s">
        <v>501</v>
      </c>
      <c r="AZ681" s="34" t="s">
        <v>530</v>
      </c>
      <c r="BA681" s="212"/>
      <c r="BB681" s="212"/>
      <c r="BC681" s="212"/>
      <c r="BD681" s="34"/>
      <c r="BE681" s="34"/>
      <c r="BF681" s="20"/>
      <c r="BG681" s="20"/>
      <c r="BH681" s="20"/>
      <c r="BI681" s="20"/>
      <c r="BJ681" s="20"/>
    </row>
    <row r="682" spans="2:62" ht="24" customHeight="1">
      <c r="B682" s="5"/>
      <c r="C682" s="6"/>
      <c r="D682" s="17"/>
      <c r="E682" s="2"/>
      <c r="F682" s="34" t="s">
        <v>1322</v>
      </c>
      <c r="G682" s="34" t="s">
        <v>277</v>
      </c>
      <c r="H682" s="2"/>
      <c r="I682" s="2"/>
      <c r="J682" s="2" t="s">
        <v>2399</v>
      </c>
      <c r="K682" s="2" t="s">
        <v>2400</v>
      </c>
      <c r="L682" s="2">
        <v>9</v>
      </c>
      <c r="M682" s="31">
        <v>3210207</v>
      </c>
      <c r="N682" s="31" t="s">
        <v>1207</v>
      </c>
      <c r="O682" s="31" t="s">
        <v>1208</v>
      </c>
      <c r="P682" s="31" t="s">
        <v>1223</v>
      </c>
      <c r="Q682" s="31" t="s">
        <v>1224</v>
      </c>
      <c r="R682" s="2" t="s">
        <v>2527</v>
      </c>
      <c r="S682" s="31" t="s">
        <v>2528</v>
      </c>
      <c r="T682" s="2">
        <v>15</v>
      </c>
      <c r="U682" s="31" t="s">
        <v>1204</v>
      </c>
      <c r="V682" s="31" t="s">
        <v>1205</v>
      </c>
      <c r="W682" s="2">
        <v>100</v>
      </c>
      <c r="X682" s="31" t="s">
        <v>2281</v>
      </c>
      <c r="Y682" s="34" t="s">
        <v>14</v>
      </c>
      <c r="Z682" s="34" t="s">
        <v>252</v>
      </c>
      <c r="AA682" s="34" t="s">
        <v>274</v>
      </c>
      <c r="AB682" s="34" t="s">
        <v>89</v>
      </c>
      <c r="AC682" s="2">
        <v>184</v>
      </c>
      <c r="AD682" s="31" t="s">
        <v>2310</v>
      </c>
      <c r="AE682" s="31">
        <v>30</v>
      </c>
      <c r="AF682" s="2"/>
      <c r="AG682" s="26"/>
      <c r="AH682" s="54">
        <v>19840228</v>
      </c>
      <c r="AI682" s="54">
        <v>19840228</v>
      </c>
      <c r="AJ682" s="72" t="s">
        <v>1425</v>
      </c>
      <c r="AK682" s="20" t="s">
        <v>1414</v>
      </c>
      <c r="AL682" s="160"/>
      <c r="AM682" s="90" t="s">
        <v>1414</v>
      </c>
      <c r="AN682" s="90" t="s">
        <v>1414</v>
      </c>
      <c r="AO682" s="95" t="s">
        <v>1414</v>
      </c>
      <c r="AP682" s="37">
        <v>1</v>
      </c>
      <c r="AQ682" s="90" t="s">
        <v>1414</v>
      </c>
      <c r="AR682" s="126" t="s">
        <v>1414</v>
      </c>
      <c r="AS682" s="37"/>
      <c r="AT682" s="90">
        <v>0</v>
      </c>
      <c r="AU682" s="90">
        <v>0</v>
      </c>
      <c r="AV682" s="34" t="s">
        <v>265</v>
      </c>
      <c r="AW682" s="34" t="s">
        <v>20</v>
      </c>
      <c r="AX682" s="34" t="s">
        <v>1126</v>
      </c>
      <c r="AY682" s="34" t="s">
        <v>501</v>
      </c>
      <c r="AZ682" s="34" t="s">
        <v>530</v>
      </c>
      <c r="BA682" s="212"/>
      <c r="BB682" s="212"/>
      <c r="BC682" s="212"/>
      <c r="BD682" s="34"/>
      <c r="BE682" s="34"/>
      <c r="BF682" s="20"/>
      <c r="BG682" s="20"/>
      <c r="BH682" s="20"/>
      <c r="BI682" s="20"/>
      <c r="BJ682" s="20"/>
    </row>
    <row r="683" spans="2:62" ht="24" customHeight="1">
      <c r="B683" s="5"/>
      <c r="C683" s="6"/>
      <c r="D683" s="17"/>
      <c r="E683" s="2"/>
      <c r="F683" s="34" t="s">
        <v>1322</v>
      </c>
      <c r="G683" s="34" t="s">
        <v>277</v>
      </c>
      <c r="H683" s="2"/>
      <c r="I683" s="2"/>
      <c r="J683" s="2" t="s">
        <v>2313</v>
      </c>
      <c r="K683" s="2" t="s">
        <v>2314</v>
      </c>
      <c r="L683" s="2">
        <v>9</v>
      </c>
      <c r="M683" s="31">
        <v>3210207</v>
      </c>
      <c r="N683" s="31" t="s">
        <v>1207</v>
      </c>
      <c r="O683" s="31" t="s">
        <v>1208</v>
      </c>
      <c r="P683" s="31" t="s">
        <v>1223</v>
      </c>
      <c r="Q683" s="31" t="s">
        <v>1224</v>
      </c>
      <c r="R683" s="2" t="s">
        <v>2527</v>
      </c>
      <c r="S683" s="31" t="s">
        <v>2528</v>
      </c>
      <c r="T683" s="2">
        <v>15</v>
      </c>
      <c r="U683" s="31" t="s">
        <v>1204</v>
      </c>
      <c r="V683" s="31" t="s">
        <v>1205</v>
      </c>
      <c r="W683" s="2">
        <v>100</v>
      </c>
      <c r="X683" s="31" t="s">
        <v>2281</v>
      </c>
      <c r="Y683" s="34" t="s">
        <v>14</v>
      </c>
      <c r="Z683" s="34" t="s">
        <v>252</v>
      </c>
      <c r="AA683" s="34" t="s">
        <v>274</v>
      </c>
      <c r="AB683" s="34" t="s">
        <v>89</v>
      </c>
      <c r="AC683" s="2">
        <v>184</v>
      </c>
      <c r="AD683" s="31" t="s">
        <v>2310</v>
      </c>
      <c r="AE683" s="31">
        <v>30</v>
      </c>
      <c r="AF683" s="2"/>
      <c r="AG683" s="26"/>
      <c r="AH683" s="54">
        <v>19840228</v>
      </c>
      <c r="AI683" s="54">
        <v>19840228</v>
      </c>
      <c r="AJ683" s="72" t="s">
        <v>1425</v>
      </c>
      <c r="AK683" s="20" t="s">
        <v>1414</v>
      </c>
      <c r="AL683" s="160"/>
      <c r="AM683" s="90" t="s">
        <v>1414</v>
      </c>
      <c r="AN683" s="90" t="s">
        <v>1414</v>
      </c>
      <c r="AO683" s="95" t="s">
        <v>1414</v>
      </c>
      <c r="AP683" s="37">
        <v>1</v>
      </c>
      <c r="AQ683" s="90" t="s">
        <v>1414</v>
      </c>
      <c r="AR683" s="126" t="s">
        <v>1414</v>
      </c>
      <c r="AS683" s="37"/>
      <c r="AT683" s="90">
        <v>0</v>
      </c>
      <c r="AU683" s="90">
        <v>0</v>
      </c>
      <c r="AV683" s="34" t="s">
        <v>265</v>
      </c>
      <c r="AW683" s="34" t="s">
        <v>20</v>
      </c>
      <c r="AX683" s="34" t="s">
        <v>1126</v>
      </c>
      <c r="AY683" s="34" t="s">
        <v>501</v>
      </c>
      <c r="AZ683" s="34" t="s">
        <v>530</v>
      </c>
      <c r="BA683" s="212"/>
      <c r="BB683" s="212"/>
      <c r="BC683" s="212"/>
      <c r="BD683" s="34"/>
      <c r="BE683" s="34"/>
      <c r="BF683" s="20"/>
      <c r="BG683" s="20"/>
      <c r="BH683" s="20"/>
      <c r="BI683" s="20"/>
      <c r="BJ683" s="20"/>
    </row>
    <row r="684" spans="2:62" ht="24" customHeight="1">
      <c r="B684" s="5"/>
      <c r="C684" s="6"/>
      <c r="D684" s="17"/>
      <c r="E684" s="2"/>
      <c r="F684" s="34" t="s">
        <v>1322</v>
      </c>
      <c r="G684" s="34" t="s">
        <v>277</v>
      </c>
      <c r="H684" s="2"/>
      <c r="I684" s="2"/>
      <c r="J684" s="2" t="s">
        <v>2737</v>
      </c>
      <c r="K684" s="2" t="s">
        <v>2506</v>
      </c>
      <c r="L684" s="2">
        <v>9</v>
      </c>
      <c r="M684" s="31">
        <v>3210207</v>
      </c>
      <c r="N684" s="31" t="s">
        <v>1207</v>
      </c>
      <c r="O684" s="31" t="s">
        <v>1208</v>
      </c>
      <c r="P684" s="31" t="s">
        <v>1223</v>
      </c>
      <c r="Q684" s="31" t="s">
        <v>1224</v>
      </c>
      <c r="R684" s="2" t="s">
        <v>2527</v>
      </c>
      <c r="S684" s="31" t="s">
        <v>2528</v>
      </c>
      <c r="T684" s="2">
        <v>15</v>
      </c>
      <c r="U684" s="31" t="s">
        <v>1204</v>
      </c>
      <c r="V684" s="31" t="s">
        <v>1205</v>
      </c>
      <c r="W684" s="2">
        <v>100</v>
      </c>
      <c r="X684" s="31" t="s">
        <v>2281</v>
      </c>
      <c r="Y684" s="34" t="s">
        <v>14</v>
      </c>
      <c r="Z684" s="34" t="s">
        <v>252</v>
      </c>
      <c r="AA684" s="34" t="s">
        <v>274</v>
      </c>
      <c r="AB684" s="34" t="s">
        <v>89</v>
      </c>
      <c r="AC684" s="2">
        <v>163</v>
      </c>
      <c r="AD684" s="31" t="s">
        <v>2507</v>
      </c>
      <c r="AE684" s="31">
        <v>15</v>
      </c>
      <c r="AF684" s="2"/>
      <c r="AG684" s="26"/>
      <c r="AH684" s="54">
        <v>19940501</v>
      </c>
      <c r="AI684" s="54">
        <v>19940501</v>
      </c>
      <c r="AJ684" s="72" t="s">
        <v>1425</v>
      </c>
      <c r="AK684" s="20" t="s">
        <v>1414</v>
      </c>
      <c r="AL684" s="160"/>
      <c r="AM684" s="90" t="s">
        <v>1414</v>
      </c>
      <c r="AN684" s="90" t="s">
        <v>1414</v>
      </c>
      <c r="AO684" s="95" t="s">
        <v>1414</v>
      </c>
      <c r="AP684" s="37">
        <v>1</v>
      </c>
      <c r="AQ684" s="90" t="s">
        <v>1414</v>
      </c>
      <c r="AR684" s="126" t="s">
        <v>1414</v>
      </c>
      <c r="AS684" s="37"/>
      <c r="AT684" s="90">
        <v>0</v>
      </c>
      <c r="AU684" s="90">
        <v>0</v>
      </c>
      <c r="AV684" s="34" t="s">
        <v>265</v>
      </c>
      <c r="AW684" s="34" t="s">
        <v>20</v>
      </c>
      <c r="AX684" s="34" t="s">
        <v>1126</v>
      </c>
      <c r="AY684" s="34" t="s">
        <v>501</v>
      </c>
      <c r="AZ684" s="34" t="s">
        <v>530</v>
      </c>
      <c r="BA684" s="212"/>
      <c r="BB684" s="212"/>
      <c r="BC684" s="212"/>
      <c r="BD684" s="34"/>
      <c r="BE684" s="34"/>
      <c r="BF684" s="20"/>
      <c r="BG684" s="20"/>
      <c r="BH684" s="20"/>
      <c r="BI684" s="20"/>
      <c r="BJ684" s="20"/>
    </row>
    <row r="685" spans="2:62" ht="24" customHeight="1">
      <c r="B685" s="5"/>
      <c r="C685" s="6"/>
      <c r="D685" s="17"/>
      <c r="E685" s="2"/>
      <c r="F685" s="34" t="s">
        <v>1322</v>
      </c>
      <c r="G685" s="34" t="s">
        <v>277</v>
      </c>
      <c r="H685" s="2"/>
      <c r="I685" s="2"/>
      <c r="J685" s="2" t="s">
        <v>2327</v>
      </c>
      <c r="K685" s="2" t="s">
        <v>2328</v>
      </c>
      <c r="L685" s="2">
        <v>9</v>
      </c>
      <c r="M685" s="31">
        <v>3210207</v>
      </c>
      <c r="N685" s="31" t="s">
        <v>1207</v>
      </c>
      <c r="O685" s="31" t="s">
        <v>1208</v>
      </c>
      <c r="P685" s="31" t="s">
        <v>1223</v>
      </c>
      <c r="Q685" s="31" t="s">
        <v>1224</v>
      </c>
      <c r="R685" s="2" t="s">
        <v>2527</v>
      </c>
      <c r="S685" s="31" t="s">
        <v>2528</v>
      </c>
      <c r="T685" s="2">
        <v>15</v>
      </c>
      <c r="U685" s="31" t="s">
        <v>1204</v>
      </c>
      <c r="V685" s="31" t="s">
        <v>1205</v>
      </c>
      <c r="W685" s="2">
        <v>100</v>
      </c>
      <c r="X685" s="31" t="s">
        <v>2281</v>
      </c>
      <c r="Y685" s="34" t="s">
        <v>14</v>
      </c>
      <c r="Z685" s="34" t="s">
        <v>252</v>
      </c>
      <c r="AA685" s="34" t="s">
        <v>274</v>
      </c>
      <c r="AB685" s="34" t="s">
        <v>89</v>
      </c>
      <c r="AC685" s="2">
        <v>191</v>
      </c>
      <c r="AD685" s="31" t="s">
        <v>1532</v>
      </c>
      <c r="AE685" s="31">
        <v>30</v>
      </c>
      <c r="AF685" s="2"/>
      <c r="AG685" s="26"/>
      <c r="AH685" s="54">
        <v>19840228</v>
      </c>
      <c r="AI685" s="54">
        <v>19840228</v>
      </c>
      <c r="AJ685" s="72" t="s">
        <v>1425</v>
      </c>
      <c r="AK685" s="20" t="s">
        <v>1414</v>
      </c>
      <c r="AL685" s="160"/>
      <c r="AM685" s="90" t="s">
        <v>1414</v>
      </c>
      <c r="AN685" s="90" t="s">
        <v>1414</v>
      </c>
      <c r="AO685" s="95" t="s">
        <v>1414</v>
      </c>
      <c r="AP685" s="37">
        <v>1</v>
      </c>
      <c r="AQ685" s="90" t="s">
        <v>1414</v>
      </c>
      <c r="AR685" s="126" t="s">
        <v>1414</v>
      </c>
      <c r="AS685" s="37"/>
      <c r="AT685" s="90">
        <v>0</v>
      </c>
      <c r="AU685" s="90">
        <v>0</v>
      </c>
      <c r="AV685" s="34" t="s">
        <v>265</v>
      </c>
      <c r="AW685" s="34" t="s">
        <v>20</v>
      </c>
      <c r="AX685" s="34" t="s">
        <v>1126</v>
      </c>
      <c r="AY685" s="34" t="s">
        <v>501</v>
      </c>
      <c r="AZ685" s="34" t="s">
        <v>530</v>
      </c>
      <c r="BA685" s="212"/>
      <c r="BB685" s="212"/>
      <c r="BC685" s="212"/>
      <c r="BD685" s="34"/>
      <c r="BE685" s="34"/>
      <c r="BF685" s="20"/>
      <c r="BG685" s="20"/>
      <c r="BH685" s="20"/>
      <c r="BI685" s="20"/>
      <c r="BJ685" s="20"/>
    </row>
    <row r="686" spans="2:62" ht="24" customHeight="1">
      <c r="B686" s="5"/>
      <c r="C686" s="6"/>
      <c r="D686" s="17"/>
      <c r="E686" s="2"/>
      <c r="F686" s="34" t="s">
        <v>1322</v>
      </c>
      <c r="G686" s="34" t="s">
        <v>277</v>
      </c>
      <c r="H686" s="2"/>
      <c r="I686" s="2"/>
      <c r="J686" s="2" t="s">
        <v>2329</v>
      </c>
      <c r="K686" s="2" t="s">
        <v>2330</v>
      </c>
      <c r="L686" s="2">
        <v>9</v>
      </c>
      <c r="M686" s="31">
        <v>3210207</v>
      </c>
      <c r="N686" s="31" t="s">
        <v>1207</v>
      </c>
      <c r="O686" s="31" t="s">
        <v>1208</v>
      </c>
      <c r="P686" s="31" t="s">
        <v>1223</v>
      </c>
      <c r="Q686" s="31" t="s">
        <v>1224</v>
      </c>
      <c r="R686" s="2" t="s">
        <v>2527</v>
      </c>
      <c r="S686" s="31" t="s">
        <v>2528</v>
      </c>
      <c r="T686" s="2">
        <v>15</v>
      </c>
      <c r="U686" s="31" t="s">
        <v>1204</v>
      </c>
      <c r="V686" s="31" t="s">
        <v>1205</v>
      </c>
      <c r="W686" s="2">
        <v>100</v>
      </c>
      <c r="X686" s="31" t="s">
        <v>2281</v>
      </c>
      <c r="Y686" s="34" t="s">
        <v>14</v>
      </c>
      <c r="Z686" s="34" t="s">
        <v>252</v>
      </c>
      <c r="AA686" s="34" t="s">
        <v>274</v>
      </c>
      <c r="AB686" s="34" t="s">
        <v>89</v>
      </c>
      <c r="AC686" s="2">
        <v>191</v>
      </c>
      <c r="AD686" s="31" t="s">
        <v>1532</v>
      </c>
      <c r="AE686" s="31">
        <v>30</v>
      </c>
      <c r="AF686" s="2"/>
      <c r="AG686" s="26"/>
      <c r="AH686" s="54">
        <v>19840228</v>
      </c>
      <c r="AI686" s="54">
        <v>19840228</v>
      </c>
      <c r="AJ686" s="72" t="s">
        <v>1425</v>
      </c>
      <c r="AK686" s="20" t="s">
        <v>1414</v>
      </c>
      <c r="AL686" s="160"/>
      <c r="AM686" s="90" t="s">
        <v>1414</v>
      </c>
      <c r="AN686" s="90" t="s">
        <v>1414</v>
      </c>
      <c r="AO686" s="95" t="s">
        <v>1414</v>
      </c>
      <c r="AP686" s="37">
        <v>1</v>
      </c>
      <c r="AQ686" s="90" t="s">
        <v>1414</v>
      </c>
      <c r="AR686" s="126" t="s">
        <v>1414</v>
      </c>
      <c r="AS686" s="37"/>
      <c r="AT686" s="90">
        <v>0</v>
      </c>
      <c r="AU686" s="90">
        <v>0</v>
      </c>
      <c r="AV686" s="34" t="s">
        <v>265</v>
      </c>
      <c r="AW686" s="34" t="s">
        <v>20</v>
      </c>
      <c r="AX686" s="34" t="s">
        <v>1126</v>
      </c>
      <c r="AY686" s="34" t="s">
        <v>501</v>
      </c>
      <c r="AZ686" s="34" t="s">
        <v>530</v>
      </c>
      <c r="BA686" s="212"/>
      <c r="BB686" s="212"/>
      <c r="BC686" s="212"/>
      <c r="BD686" s="34"/>
      <c r="BE686" s="34"/>
      <c r="BF686" s="20"/>
      <c r="BG686" s="20"/>
      <c r="BH686" s="20"/>
      <c r="BI686" s="20"/>
      <c r="BJ686" s="20"/>
    </row>
    <row r="687" spans="2:62" ht="24" customHeight="1">
      <c r="B687" s="5"/>
      <c r="C687" s="6"/>
      <c r="D687" s="17"/>
      <c r="E687" s="2"/>
      <c r="F687" s="34" t="s">
        <v>1322</v>
      </c>
      <c r="G687" s="34" t="s">
        <v>277</v>
      </c>
      <c r="H687" s="2"/>
      <c r="I687" s="2"/>
      <c r="J687" s="2" t="s">
        <v>2319</v>
      </c>
      <c r="K687" s="2" t="s">
        <v>2320</v>
      </c>
      <c r="L687" s="2">
        <v>9</v>
      </c>
      <c r="M687" s="31">
        <v>3210207</v>
      </c>
      <c r="N687" s="31" t="s">
        <v>1207</v>
      </c>
      <c r="O687" s="31" t="s">
        <v>1208</v>
      </c>
      <c r="P687" s="31" t="s">
        <v>1223</v>
      </c>
      <c r="Q687" s="31" t="s">
        <v>1224</v>
      </c>
      <c r="R687" s="2" t="s">
        <v>2527</v>
      </c>
      <c r="S687" s="31" t="s">
        <v>2528</v>
      </c>
      <c r="T687" s="2">
        <v>15</v>
      </c>
      <c r="U687" s="31" t="s">
        <v>1204</v>
      </c>
      <c r="V687" s="31" t="s">
        <v>1205</v>
      </c>
      <c r="W687" s="2">
        <v>100</v>
      </c>
      <c r="X687" s="31" t="s">
        <v>2281</v>
      </c>
      <c r="Y687" s="34" t="s">
        <v>14</v>
      </c>
      <c r="Z687" s="34" t="s">
        <v>252</v>
      </c>
      <c r="AA687" s="34" t="s">
        <v>274</v>
      </c>
      <c r="AB687" s="34" t="s">
        <v>89</v>
      </c>
      <c r="AC687" s="2">
        <v>90</v>
      </c>
      <c r="AD687" s="31" t="s">
        <v>2321</v>
      </c>
      <c r="AE687" s="31">
        <v>18</v>
      </c>
      <c r="AF687" s="2"/>
      <c r="AG687" s="26"/>
      <c r="AH687" s="54">
        <v>19840228</v>
      </c>
      <c r="AI687" s="54">
        <v>19840228</v>
      </c>
      <c r="AJ687" s="72" t="s">
        <v>1425</v>
      </c>
      <c r="AK687" s="20"/>
      <c r="AL687" s="160">
        <v>30</v>
      </c>
      <c r="AM687" s="90" t="s">
        <v>2318</v>
      </c>
      <c r="AN687" s="90">
        <v>1</v>
      </c>
      <c r="AO687" s="95">
        <v>4000000</v>
      </c>
      <c r="AP687" s="37">
        <v>1</v>
      </c>
      <c r="AQ687" s="90" t="s">
        <v>1497</v>
      </c>
      <c r="AR687" s="126">
        <v>4000000</v>
      </c>
      <c r="AS687" s="37"/>
      <c r="AT687" s="90">
        <v>4000000</v>
      </c>
      <c r="AU687" s="90">
        <v>4000000</v>
      </c>
      <c r="AV687" s="34" t="s">
        <v>265</v>
      </c>
      <c r="AW687" s="34" t="s">
        <v>20</v>
      </c>
      <c r="AX687" s="34" t="s">
        <v>1126</v>
      </c>
      <c r="AY687" s="34" t="s">
        <v>501</v>
      </c>
      <c r="AZ687" s="34" t="s">
        <v>530</v>
      </c>
      <c r="BA687" s="212"/>
      <c r="BB687" s="212"/>
      <c r="BC687" s="212"/>
      <c r="BD687" s="34"/>
      <c r="BE687" s="34"/>
      <c r="BF687" s="20"/>
      <c r="BG687" s="20"/>
      <c r="BH687" s="20"/>
      <c r="BI687" s="20"/>
      <c r="BJ687" s="20"/>
    </row>
    <row r="688" spans="2:62" ht="24" customHeight="1">
      <c r="B688" s="5"/>
      <c r="C688" s="6"/>
      <c r="D688" s="17"/>
      <c r="E688" s="2"/>
      <c r="F688" s="34" t="s">
        <v>1322</v>
      </c>
      <c r="G688" s="34" t="s">
        <v>277</v>
      </c>
      <c r="H688" s="2"/>
      <c r="I688" s="2"/>
      <c r="J688" s="2" t="s">
        <v>2733</v>
      </c>
      <c r="K688" s="2" t="s">
        <v>2325</v>
      </c>
      <c r="L688" s="2">
        <v>9</v>
      </c>
      <c r="M688" s="31">
        <v>3210207</v>
      </c>
      <c r="N688" s="31" t="s">
        <v>1207</v>
      </c>
      <c r="O688" s="31" t="s">
        <v>1208</v>
      </c>
      <c r="P688" s="31" t="s">
        <v>1223</v>
      </c>
      <c r="Q688" s="31" t="s">
        <v>1224</v>
      </c>
      <c r="R688" s="2" t="s">
        <v>2527</v>
      </c>
      <c r="S688" s="31" t="s">
        <v>2528</v>
      </c>
      <c r="T688" s="2">
        <v>15</v>
      </c>
      <c r="U688" s="31" t="s">
        <v>1204</v>
      </c>
      <c r="V688" s="31" t="s">
        <v>1205</v>
      </c>
      <c r="W688" s="2">
        <v>100</v>
      </c>
      <c r="X688" s="31" t="s">
        <v>2281</v>
      </c>
      <c r="Y688" s="34" t="s">
        <v>14</v>
      </c>
      <c r="Z688" s="34" t="s">
        <v>252</v>
      </c>
      <c r="AA688" s="34" t="s">
        <v>274</v>
      </c>
      <c r="AB688" s="34" t="s">
        <v>89</v>
      </c>
      <c r="AC688" s="2">
        <v>76</v>
      </c>
      <c r="AD688" s="31" t="s">
        <v>2326</v>
      </c>
      <c r="AE688" s="31">
        <v>6</v>
      </c>
      <c r="AF688" s="2"/>
      <c r="AG688" s="26"/>
      <c r="AH688" s="54">
        <v>19840228</v>
      </c>
      <c r="AI688" s="54">
        <v>19840228</v>
      </c>
      <c r="AJ688" s="72" t="s">
        <v>1425</v>
      </c>
      <c r="AK688" s="20"/>
      <c r="AL688" s="160">
        <v>31</v>
      </c>
      <c r="AM688" s="90" t="s">
        <v>2318</v>
      </c>
      <c r="AN688" s="90">
        <v>1</v>
      </c>
      <c r="AO688" s="95">
        <v>5000000</v>
      </c>
      <c r="AP688" s="37">
        <v>1</v>
      </c>
      <c r="AQ688" s="90" t="s">
        <v>1497</v>
      </c>
      <c r="AR688" s="126">
        <v>5000000</v>
      </c>
      <c r="AS688" s="37"/>
      <c r="AT688" s="90">
        <v>5000000</v>
      </c>
      <c r="AU688" s="90">
        <v>5000000</v>
      </c>
      <c r="AV688" s="34" t="s">
        <v>265</v>
      </c>
      <c r="AW688" s="34" t="s">
        <v>20</v>
      </c>
      <c r="AX688" s="34" t="s">
        <v>1126</v>
      </c>
      <c r="AY688" s="34" t="s">
        <v>501</v>
      </c>
      <c r="AZ688" s="34" t="s">
        <v>530</v>
      </c>
      <c r="BA688" s="212"/>
      <c r="BB688" s="212"/>
      <c r="BC688" s="212"/>
      <c r="BD688" s="34"/>
      <c r="BE688" s="34"/>
      <c r="BF688" s="20"/>
      <c r="BG688" s="20"/>
      <c r="BH688" s="20"/>
      <c r="BI688" s="20"/>
      <c r="BJ688" s="20"/>
    </row>
    <row r="689" spans="2:62" ht="24" customHeight="1">
      <c r="B689" s="5"/>
      <c r="C689" s="6"/>
      <c r="D689" s="17"/>
      <c r="E689" s="2"/>
      <c r="F689" s="34" t="s">
        <v>1322</v>
      </c>
      <c r="G689" s="34" t="s">
        <v>277</v>
      </c>
      <c r="H689" s="2"/>
      <c r="I689" s="2"/>
      <c r="J689" s="2" t="s">
        <v>2332</v>
      </c>
      <c r="K689" s="2" t="s">
        <v>2333</v>
      </c>
      <c r="L689" s="2">
        <v>9</v>
      </c>
      <c r="M689" s="31">
        <v>3210207</v>
      </c>
      <c r="N689" s="31" t="s">
        <v>1207</v>
      </c>
      <c r="O689" s="31" t="s">
        <v>1208</v>
      </c>
      <c r="P689" s="31" t="s">
        <v>1223</v>
      </c>
      <c r="Q689" s="31" t="s">
        <v>1224</v>
      </c>
      <c r="R689" s="2" t="s">
        <v>2527</v>
      </c>
      <c r="S689" s="31" t="s">
        <v>2528</v>
      </c>
      <c r="T689" s="2">
        <v>15</v>
      </c>
      <c r="U689" s="31" t="s">
        <v>1204</v>
      </c>
      <c r="V689" s="31" t="s">
        <v>1205</v>
      </c>
      <c r="W689" s="2">
        <v>100</v>
      </c>
      <c r="X689" s="31" t="s">
        <v>2281</v>
      </c>
      <c r="Y689" s="34" t="s">
        <v>14</v>
      </c>
      <c r="Z689" s="34" t="s">
        <v>252</v>
      </c>
      <c r="AA689" s="34" t="s">
        <v>274</v>
      </c>
      <c r="AB689" s="34" t="s">
        <v>89</v>
      </c>
      <c r="AC689" s="2">
        <v>234</v>
      </c>
      <c r="AD689" s="31" t="s">
        <v>2334</v>
      </c>
      <c r="AE689" s="31">
        <v>50</v>
      </c>
      <c r="AF689" s="2"/>
      <c r="AG689" s="26"/>
      <c r="AH689" s="54">
        <v>19840228</v>
      </c>
      <c r="AI689" s="54">
        <v>19840228</v>
      </c>
      <c r="AJ689" s="72" t="s">
        <v>1425</v>
      </c>
      <c r="AK689" s="20"/>
      <c r="AL689" s="160">
        <v>34</v>
      </c>
      <c r="AM689" s="90" t="s">
        <v>2318</v>
      </c>
      <c r="AN689" s="90">
        <v>1</v>
      </c>
      <c r="AO689" s="95">
        <v>230000</v>
      </c>
      <c r="AP689" s="37">
        <v>60</v>
      </c>
      <c r="AQ689" s="90" t="s">
        <v>1480</v>
      </c>
      <c r="AR689" s="126">
        <v>13800000</v>
      </c>
      <c r="AS689" s="37"/>
      <c r="AT689" s="90">
        <v>13800000</v>
      </c>
      <c r="AU689" s="90">
        <v>13800000</v>
      </c>
      <c r="AV689" s="34" t="s">
        <v>265</v>
      </c>
      <c r="AW689" s="34" t="s">
        <v>20</v>
      </c>
      <c r="AX689" s="34" t="s">
        <v>1126</v>
      </c>
      <c r="AY689" s="34" t="s">
        <v>501</v>
      </c>
      <c r="AZ689" s="34" t="s">
        <v>530</v>
      </c>
      <c r="BA689" s="212"/>
      <c r="BB689" s="212"/>
      <c r="BC689" s="212"/>
      <c r="BD689" s="34"/>
      <c r="BE689" s="34"/>
      <c r="BF689" s="20"/>
      <c r="BG689" s="20"/>
      <c r="BH689" s="20"/>
      <c r="BI689" s="20"/>
      <c r="BJ689" s="20"/>
    </row>
    <row r="690" spans="2:62" ht="24" customHeight="1">
      <c r="B690" s="5"/>
      <c r="C690" s="6"/>
      <c r="D690" s="17"/>
      <c r="E690" s="2"/>
      <c r="F690" s="34" t="s">
        <v>1322</v>
      </c>
      <c r="G690" s="34" t="s">
        <v>277</v>
      </c>
      <c r="H690" s="2"/>
      <c r="I690" s="2"/>
      <c r="J690" s="2" t="s">
        <v>2335</v>
      </c>
      <c r="K690" s="2" t="s">
        <v>2336</v>
      </c>
      <c r="L690" s="2">
        <v>9</v>
      </c>
      <c r="M690" s="31">
        <v>3210207</v>
      </c>
      <c r="N690" s="31" t="s">
        <v>1207</v>
      </c>
      <c r="O690" s="31" t="s">
        <v>1208</v>
      </c>
      <c r="P690" s="31" t="s">
        <v>1223</v>
      </c>
      <c r="Q690" s="31" t="s">
        <v>1224</v>
      </c>
      <c r="R690" s="2" t="s">
        <v>2527</v>
      </c>
      <c r="S690" s="31" t="s">
        <v>2528</v>
      </c>
      <c r="T690" s="2">
        <v>15</v>
      </c>
      <c r="U690" s="31" t="s">
        <v>1204</v>
      </c>
      <c r="V690" s="31" t="s">
        <v>1205</v>
      </c>
      <c r="W690" s="2">
        <v>100</v>
      </c>
      <c r="X690" s="31" t="s">
        <v>2281</v>
      </c>
      <c r="Y690" s="34" t="s">
        <v>14</v>
      </c>
      <c r="Z690" s="34" t="s">
        <v>252</v>
      </c>
      <c r="AA690" s="34" t="s">
        <v>274</v>
      </c>
      <c r="AB690" s="34" t="s">
        <v>89</v>
      </c>
      <c r="AC690" s="2">
        <v>234</v>
      </c>
      <c r="AD690" s="31" t="s">
        <v>2334</v>
      </c>
      <c r="AE690" s="31">
        <v>50</v>
      </c>
      <c r="AF690" s="2"/>
      <c r="AG690" s="26"/>
      <c r="AH690" s="54">
        <v>19840228</v>
      </c>
      <c r="AI690" s="54">
        <v>19840228</v>
      </c>
      <c r="AJ690" s="72" t="s">
        <v>1425</v>
      </c>
      <c r="AK690" s="20"/>
      <c r="AL690" s="160">
        <v>34</v>
      </c>
      <c r="AM690" s="90" t="s">
        <v>2318</v>
      </c>
      <c r="AN690" s="90">
        <v>1</v>
      </c>
      <c r="AO690" s="95">
        <v>230000</v>
      </c>
      <c r="AP690" s="37">
        <v>18</v>
      </c>
      <c r="AQ690" s="90" t="s">
        <v>1480</v>
      </c>
      <c r="AR690" s="126">
        <v>4140000</v>
      </c>
      <c r="AS690" s="37"/>
      <c r="AT690" s="90">
        <v>4140000</v>
      </c>
      <c r="AU690" s="90">
        <v>4140000</v>
      </c>
      <c r="AV690" s="34" t="s">
        <v>265</v>
      </c>
      <c r="AW690" s="34" t="s">
        <v>20</v>
      </c>
      <c r="AX690" s="34" t="s">
        <v>1126</v>
      </c>
      <c r="AY690" s="34" t="s">
        <v>501</v>
      </c>
      <c r="AZ690" s="34" t="s">
        <v>530</v>
      </c>
      <c r="BA690" s="212"/>
      <c r="BB690" s="212"/>
      <c r="BC690" s="212"/>
      <c r="BD690" s="34"/>
      <c r="BE690" s="34"/>
      <c r="BF690" s="20"/>
      <c r="BG690" s="20"/>
      <c r="BH690" s="20"/>
      <c r="BI690" s="20"/>
      <c r="BJ690" s="20"/>
    </row>
    <row r="691" spans="2:62" ht="24" customHeight="1">
      <c r="B691" s="5"/>
      <c r="C691" s="6"/>
      <c r="D691" s="17"/>
      <c r="E691" s="2"/>
      <c r="F691" s="34" t="s">
        <v>1322</v>
      </c>
      <c r="G691" s="34" t="s">
        <v>277</v>
      </c>
      <c r="H691" s="2"/>
      <c r="I691" s="2"/>
      <c r="J691" s="2" t="s">
        <v>2735</v>
      </c>
      <c r="K691" s="2" t="s">
        <v>2379</v>
      </c>
      <c r="L691" s="2">
        <v>9</v>
      </c>
      <c r="M691" s="31">
        <v>3210207</v>
      </c>
      <c r="N691" s="31" t="s">
        <v>1207</v>
      </c>
      <c r="O691" s="31" t="s">
        <v>1208</v>
      </c>
      <c r="P691" s="31" t="s">
        <v>1223</v>
      </c>
      <c r="Q691" s="31" t="s">
        <v>1224</v>
      </c>
      <c r="R691" s="2" t="s">
        <v>2527</v>
      </c>
      <c r="S691" s="31" t="s">
        <v>2528</v>
      </c>
      <c r="T691" s="2">
        <v>15</v>
      </c>
      <c r="U691" s="31" t="s">
        <v>1204</v>
      </c>
      <c r="V691" s="31" t="s">
        <v>1205</v>
      </c>
      <c r="W691" s="2">
        <v>100</v>
      </c>
      <c r="X691" s="31" t="s">
        <v>2281</v>
      </c>
      <c r="Y691" s="34" t="s">
        <v>14</v>
      </c>
      <c r="Z691" s="34" t="s">
        <v>252</v>
      </c>
      <c r="AA691" s="34" t="s">
        <v>274</v>
      </c>
      <c r="AB691" s="34" t="s">
        <v>89</v>
      </c>
      <c r="AC691" s="2">
        <v>167</v>
      </c>
      <c r="AD691" s="31" t="s">
        <v>2380</v>
      </c>
      <c r="AE691" s="31">
        <v>30</v>
      </c>
      <c r="AF691" s="2"/>
      <c r="AG691" s="26"/>
      <c r="AH691" s="54">
        <v>19660907</v>
      </c>
      <c r="AI691" s="54">
        <v>19660907</v>
      </c>
      <c r="AJ691" s="72" t="s">
        <v>1425</v>
      </c>
      <c r="AK691" s="20"/>
      <c r="AL691" s="160"/>
      <c r="AM691" s="90" t="s">
        <v>1414</v>
      </c>
      <c r="AN691" s="90" t="s">
        <v>1414</v>
      </c>
      <c r="AO691" s="95" t="s">
        <v>1414</v>
      </c>
      <c r="AP691" s="37">
        <v>1</v>
      </c>
      <c r="AQ691" s="90" t="s">
        <v>1414</v>
      </c>
      <c r="AR691" s="126" t="s">
        <v>1414</v>
      </c>
      <c r="AS691" s="37"/>
      <c r="AT691" s="90">
        <v>0</v>
      </c>
      <c r="AU691" s="90">
        <v>0</v>
      </c>
      <c r="AV691" s="34" t="s">
        <v>265</v>
      </c>
      <c r="AW691" s="34" t="s">
        <v>20</v>
      </c>
      <c r="AX691" s="34" t="s">
        <v>1126</v>
      </c>
      <c r="AY691" s="34" t="s">
        <v>501</v>
      </c>
      <c r="AZ691" s="34" t="s">
        <v>530</v>
      </c>
      <c r="BA691" s="212"/>
      <c r="BB691" s="212"/>
      <c r="BC691" s="212"/>
      <c r="BD691" s="34"/>
      <c r="BE691" s="34"/>
      <c r="BF691" s="20"/>
      <c r="BG691" s="20"/>
      <c r="BH691" s="20"/>
      <c r="BI691" s="20"/>
      <c r="BJ691" s="20"/>
    </row>
    <row r="692" spans="2:62" ht="24" customHeight="1">
      <c r="B692" s="5"/>
      <c r="C692" s="6"/>
      <c r="D692" s="17"/>
      <c r="E692" s="2"/>
      <c r="F692" s="34" t="s">
        <v>1322</v>
      </c>
      <c r="G692" s="34" t="s">
        <v>277</v>
      </c>
      <c r="H692" s="2"/>
      <c r="I692" s="2"/>
      <c r="J692" s="2" t="s">
        <v>2337</v>
      </c>
      <c r="K692" s="2" t="s">
        <v>2338</v>
      </c>
      <c r="L692" s="2">
        <v>9</v>
      </c>
      <c r="M692" s="31">
        <v>3210207</v>
      </c>
      <c r="N692" s="31" t="s">
        <v>1207</v>
      </c>
      <c r="O692" s="31" t="s">
        <v>1208</v>
      </c>
      <c r="P692" s="31" t="s">
        <v>1223</v>
      </c>
      <c r="Q692" s="31" t="s">
        <v>1224</v>
      </c>
      <c r="R692" s="2" t="s">
        <v>2527</v>
      </c>
      <c r="S692" s="31" t="s">
        <v>2528</v>
      </c>
      <c r="T692" s="2">
        <v>15</v>
      </c>
      <c r="U692" s="31" t="s">
        <v>1204</v>
      </c>
      <c r="V692" s="31" t="s">
        <v>1205</v>
      </c>
      <c r="W692" s="2">
        <v>100</v>
      </c>
      <c r="X692" s="31" t="s">
        <v>2281</v>
      </c>
      <c r="Y692" s="34" t="s">
        <v>14</v>
      </c>
      <c r="Z692" s="34" t="s">
        <v>252</v>
      </c>
      <c r="AA692" s="34" t="s">
        <v>274</v>
      </c>
      <c r="AB692" s="34" t="s">
        <v>89</v>
      </c>
      <c r="AC692" s="2">
        <v>83</v>
      </c>
      <c r="AD692" s="31" t="s">
        <v>2339</v>
      </c>
      <c r="AE692" s="31">
        <v>8</v>
      </c>
      <c r="AF692" s="2"/>
      <c r="AG692" s="26"/>
      <c r="AH692" s="54">
        <v>19840228</v>
      </c>
      <c r="AI692" s="54">
        <v>19840228</v>
      </c>
      <c r="AJ692" s="72" t="s">
        <v>1425</v>
      </c>
      <c r="AK692" s="20"/>
      <c r="AL692" s="160"/>
      <c r="AM692" s="90" t="s">
        <v>1414</v>
      </c>
      <c r="AN692" s="90" t="s">
        <v>1414</v>
      </c>
      <c r="AO692" s="95" t="s">
        <v>1414</v>
      </c>
      <c r="AP692" s="37">
        <v>1</v>
      </c>
      <c r="AQ692" s="90" t="s">
        <v>1414</v>
      </c>
      <c r="AR692" s="126" t="s">
        <v>1414</v>
      </c>
      <c r="AS692" s="37"/>
      <c r="AT692" s="90">
        <v>0</v>
      </c>
      <c r="AU692" s="90">
        <v>0</v>
      </c>
      <c r="AV692" s="34" t="s">
        <v>265</v>
      </c>
      <c r="AW692" s="34" t="s">
        <v>20</v>
      </c>
      <c r="AX692" s="34" t="s">
        <v>1126</v>
      </c>
      <c r="AY692" s="34" t="s">
        <v>501</v>
      </c>
      <c r="AZ692" s="34" t="s">
        <v>530</v>
      </c>
      <c r="BA692" s="212"/>
      <c r="BB692" s="212"/>
      <c r="BC692" s="212"/>
      <c r="BD692" s="34"/>
      <c r="BE692" s="34"/>
      <c r="BF692" s="20"/>
      <c r="BG692" s="20"/>
      <c r="BH692" s="20"/>
      <c r="BI692" s="20"/>
      <c r="BJ692" s="20"/>
    </row>
    <row r="693" spans="2:62" ht="24" customHeight="1">
      <c r="B693" s="5"/>
      <c r="C693" s="6"/>
      <c r="D693" s="17"/>
      <c r="E693" s="2"/>
      <c r="F693" s="34" t="s">
        <v>1322</v>
      </c>
      <c r="G693" s="34" t="s">
        <v>277</v>
      </c>
      <c r="H693" s="2"/>
      <c r="I693" s="2"/>
      <c r="J693" s="2" t="s">
        <v>2511</v>
      </c>
      <c r="K693" s="2" t="s">
        <v>2512</v>
      </c>
      <c r="L693" s="2">
        <v>9</v>
      </c>
      <c r="M693" s="31">
        <v>3210207</v>
      </c>
      <c r="N693" s="31" t="s">
        <v>1207</v>
      </c>
      <c r="O693" s="31" t="s">
        <v>1208</v>
      </c>
      <c r="P693" s="31" t="s">
        <v>1223</v>
      </c>
      <c r="Q693" s="31" t="s">
        <v>1224</v>
      </c>
      <c r="R693" s="2" t="s">
        <v>2527</v>
      </c>
      <c r="S693" s="31" t="s">
        <v>2528</v>
      </c>
      <c r="T693" s="2">
        <v>15</v>
      </c>
      <c r="U693" s="31" t="s">
        <v>1204</v>
      </c>
      <c r="V693" s="31" t="s">
        <v>1205</v>
      </c>
      <c r="W693" s="2">
        <v>100</v>
      </c>
      <c r="X693" s="31" t="s">
        <v>2281</v>
      </c>
      <c r="Y693" s="34" t="s">
        <v>14</v>
      </c>
      <c r="Z693" s="34" t="s">
        <v>252</v>
      </c>
      <c r="AA693" s="34" t="s">
        <v>274</v>
      </c>
      <c r="AB693" s="34" t="s">
        <v>89</v>
      </c>
      <c r="AC693" s="2">
        <v>331</v>
      </c>
      <c r="AD693" s="31" t="s">
        <v>2342</v>
      </c>
      <c r="AE693" s="31">
        <v>6</v>
      </c>
      <c r="AF693" s="2"/>
      <c r="AG693" s="26"/>
      <c r="AH693" s="54">
        <v>20141128</v>
      </c>
      <c r="AI693" s="54">
        <v>20141128</v>
      </c>
      <c r="AJ693" s="72" t="s">
        <v>1413</v>
      </c>
      <c r="AK693" s="20">
        <v>36136800</v>
      </c>
      <c r="AL693" s="160"/>
      <c r="AM693" s="90" t="s">
        <v>1414</v>
      </c>
      <c r="AN693" s="90" t="s">
        <v>1414</v>
      </c>
      <c r="AO693" s="95" t="s">
        <v>1414</v>
      </c>
      <c r="AP693" s="37"/>
      <c r="AQ693" s="90" t="s">
        <v>1414</v>
      </c>
      <c r="AR693" s="126"/>
      <c r="AS693" s="37"/>
      <c r="AT693" s="90"/>
      <c r="AU693" s="90">
        <v>36136800</v>
      </c>
      <c r="AV693" s="34" t="s">
        <v>265</v>
      </c>
      <c r="AW693" s="34" t="s">
        <v>20</v>
      </c>
      <c r="AX693" s="34" t="s">
        <v>1126</v>
      </c>
      <c r="AY693" s="34" t="s">
        <v>501</v>
      </c>
      <c r="AZ693" s="34" t="s">
        <v>530</v>
      </c>
      <c r="BA693" s="212"/>
      <c r="BB693" s="212"/>
      <c r="BC693" s="212"/>
      <c r="BD693" s="34"/>
      <c r="BE693" s="34"/>
      <c r="BF693" s="20"/>
      <c r="BG693" s="20"/>
      <c r="BH693" s="20"/>
      <c r="BI693" s="20"/>
      <c r="BJ693" s="20"/>
    </row>
    <row r="694" spans="2:62" ht="24" customHeight="1">
      <c r="B694" s="5"/>
      <c r="C694" s="6"/>
      <c r="D694" s="17"/>
      <c r="E694" s="2"/>
      <c r="F694" s="34" t="s">
        <v>1322</v>
      </c>
      <c r="G694" s="34" t="s">
        <v>277</v>
      </c>
      <c r="H694" s="2"/>
      <c r="I694" s="2"/>
      <c r="J694" s="2" t="s">
        <v>2343</v>
      </c>
      <c r="K694" s="2" t="s">
        <v>2344</v>
      </c>
      <c r="L694" s="2">
        <v>9</v>
      </c>
      <c r="M694" s="31">
        <v>3210207</v>
      </c>
      <c r="N694" s="31" t="s">
        <v>1207</v>
      </c>
      <c r="O694" s="31" t="s">
        <v>1208</v>
      </c>
      <c r="P694" s="31" t="s">
        <v>1223</v>
      </c>
      <c r="Q694" s="31" t="s">
        <v>1224</v>
      </c>
      <c r="R694" s="2" t="s">
        <v>2527</v>
      </c>
      <c r="S694" s="31" t="s">
        <v>2528</v>
      </c>
      <c r="T694" s="2">
        <v>15</v>
      </c>
      <c r="U694" s="31" t="s">
        <v>1204</v>
      </c>
      <c r="V694" s="31" t="s">
        <v>1205</v>
      </c>
      <c r="W694" s="2">
        <v>100</v>
      </c>
      <c r="X694" s="31" t="s">
        <v>2281</v>
      </c>
      <c r="Y694" s="34" t="s">
        <v>14</v>
      </c>
      <c r="Z694" s="34" t="s">
        <v>252</v>
      </c>
      <c r="AA694" s="34" t="s">
        <v>274</v>
      </c>
      <c r="AB694" s="34" t="s">
        <v>89</v>
      </c>
      <c r="AC694" s="2">
        <v>164</v>
      </c>
      <c r="AD694" s="31" t="s">
        <v>2345</v>
      </c>
      <c r="AE694" s="31">
        <v>10</v>
      </c>
      <c r="AF694" s="2"/>
      <c r="AG694" s="26"/>
      <c r="AH694" s="54">
        <v>19470401</v>
      </c>
      <c r="AI694" s="54">
        <v>19470401</v>
      </c>
      <c r="AJ694" s="72" t="s">
        <v>1425</v>
      </c>
      <c r="AK694" s="20"/>
      <c r="AL694" s="160"/>
      <c r="AM694" s="90" t="s">
        <v>1414</v>
      </c>
      <c r="AN694" s="90" t="s">
        <v>1414</v>
      </c>
      <c r="AO694" s="95" t="s">
        <v>1414</v>
      </c>
      <c r="AP694" s="37">
        <v>1</v>
      </c>
      <c r="AQ694" s="90" t="s">
        <v>1414</v>
      </c>
      <c r="AR694" s="126" t="s">
        <v>1414</v>
      </c>
      <c r="AS694" s="37"/>
      <c r="AT694" s="90">
        <v>0</v>
      </c>
      <c r="AU694" s="90">
        <v>0</v>
      </c>
      <c r="AV694" s="34" t="s">
        <v>265</v>
      </c>
      <c r="AW694" s="34" t="s">
        <v>20</v>
      </c>
      <c r="AX694" s="34" t="s">
        <v>1126</v>
      </c>
      <c r="AY694" s="34" t="s">
        <v>501</v>
      </c>
      <c r="AZ694" s="34" t="s">
        <v>530</v>
      </c>
      <c r="BA694" s="212"/>
      <c r="BB694" s="212"/>
      <c r="BC694" s="212"/>
      <c r="BD694" s="34"/>
      <c r="BE694" s="34"/>
      <c r="BF694" s="20"/>
      <c r="BG694" s="20"/>
      <c r="BH694" s="20"/>
      <c r="BI694" s="20"/>
      <c r="BJ694" s="20"/>
    </row>
    <row r="695" spans="2:62" ht="24" customHeight="1">
      <c r="B695" s="5"/>
      <c r="C695" s="6"/>
      <c r="D695" s="17"/>
      <c r="E695" s="2"/>
      <c r="F695" s="34" t="s">
        <v>1322</v>
      </c>
      <c r="G695" s="34" t="s">
        <v>277</v>
      </c>
      <c r="H695" s="2"/>
      <c r="I695" s="2"/>
      <c r="J695" s="2" t="s">
        <v>2734</v>
      </c>
      <c r="K695" s="2" t="s">
        <v>2346</v>
      </c>
      <c r="L695" s="2">
        <v>9</v>
      </c>
      <c r="M695" s="31">
        <v>3210207</v>
      </c>
      <c r="N695" s="31" t="s">
        <v>1207</v>
      </c>
      <c r="O695" s="31" t="s">
        <v>1208</v>
      </c>
      <c r="P695" s="31" t="s">
        <v>1223</v>
      </c>
      <c r="Q695" s="31" t="s">
        <v>1224</v>
      </c>
      <c r="R695" s="2" t="s">
        <v>2527</v>
      </c>
      <c r="S695" s="31" t="s">
        <v>2528</v>
      </c>
      <c r="T695" s="2">
        <v>15</v>
      </c>
      <c r="U695" s="31" t="s">
        <v>1204</v>
      </c>
      <c r="V695" s="31" t="s">
        <v>1205</v>
      </c>
      <c r="W695" s="2">
        <v>100</v>
      </c>
      <c r="X695" s="31" t="s">
        <v>2281</v>
      </c>
      <c r="Y695" s="34" t="s">
        <v>14</v>
      </c>
      <c r="Z695" s="34" t="s">
        <v>252</v>
      </c>
      <c r="AA695" s="34" t="s">
        <v>274</v>
      </c>
      <c r="AB695" s="34" t="s">
        <v>89</v>
      </c>
      <c r="AC695" s="2">
        <v>34</v>
      </c>
      <c r="AD695" s="31" t="s">
        <v>2347</v>
      </c>
      <c r="AE695" s="31">
        <v>25</v>
      </c>
      <c r="AF695" s="2"/>
      <c r="AG695" s="26"/>
      <c r="AH695" s="54">
        <v>19830401</v>
      </c>
      <c r="AI695" s="54">
        <v>19830401</v>
      </c>
      <c r="AJ695" s="72" t="s">
        <v>1425</v>
      </c>
      <c r="AK695" s="20"/>
      <c r="AL695" s="160">
        <v>36</v>
      </c>
      <c r="AM695" s="90" t="s">
        <v>2318</v>
      </c>
      <c r="AN695" s="90">
        <v>1</v>
      </c>
      <c r="AO695" s="95">
        <v>17820</v>
      </c>
      <c r="AP695" s="37">
        <v>869</v>
      </c>
      <c r="AQ695" s="90" t="s">
        <v>2211</v>
      </c>
      <c r="AR695" s="126">
        <v>15485580</v>
      </c>
      <c r="AS695" s="37"/>
      <c r="AT695" s="90">
        <v>15485580</v>
      </c>
      <c r="AU695" s="90">
        <v>15485580</v>
      </c>
      <c r="AV695" s="34" t="s">
        <v>265</v>
      </c>
      <c r="AW695" s="34" t="s">
        <v>20</v>
      </c>
      <c r="AX695" s="34" t="s">
        <v>1126</v>
      </c>
      <c r="AY695" s="34" t="s">
        <v>501</v>
      </c>
      <c r="AZ695" s="34" t="s">
        <v>530</v>
      </c>
      <c r="BA695" s="212"/>
      <c r="BB695" s="212"/>
      <c r="BC695" s="212"/>
      <c r="BD695" s="34"/>
      <c r="BE695" s="34"/>
      <c r="BF695" s="20"/>
      <c r="BG695" s="20"/>
      <c r="BH695" s="20"/>
      <c r="BI695" s="20"/>
      <c r="BJ695" s="20"/>
    </row>
    <row r="696" spans="2:62" ht="24" customHeight="1">
      <c r="B696" s="5"/>
      <c r="C696" s="6"/>
      <c r="D696" s="17"/>
      <c r="E696" s="2"/>
      <c r="F696" s="34" t="s">
        <v>1322</v>
      </c>
      <c r="G696" s="34" t="s">
        <v>277</v>
      </c>
      <c r="H696" s="2"/>
      <c r="I696" s="2"/>
      <c r="J696" s="2" t="s">
        <v>2352</v>
      </c>
      <c r="K696" s="2" t="s">
        <v>2353</v>
      </c>
      <c r="L696" s="2">
        <v>9</v>
      </c>
      <c r="M696" s="31">
        <v>3210207</v>
      </c>
      <c r="N696" s="31" t="s">
        <v>1207</v>
      </c>
      <c r="O696" s="31" t="s">
        <v>1208</v>
      </c>
      <c r="P696" s="31" t="s">
        <v>1223</v>
      </c>
      <c r="Q696" s="31" t="s">
        <v>1224</v>
      </c>
      <c r="R696" s="2" t="s">
        <v>2527</v>
      </c>
      <c r="S696" s="31" t="s">
        <v>2528</v>
      </c>
      <c r="T696" s="2">
        <v>15</v>
      </c>
      <c r="U696" s="31" t="s">
        <v>1204</v>
      </c>
      <c r="V696" s="31" t="s">
        <v>1205</v>
      </c>
      <c r="W696" s="2">
        <v>100</v>
      </c>
      <c r="X696" s="31" t="s">
        <v>2281</v>
      </c>
      <c r="Y696" s="34" t="s">
        <v>14</v>
      </c>
      <c r="Z696" s="34" t="s">
        <v>252</v>
      </c>
      <c r="AA696" s="34" t="s">
        <v>274</v>
      </c>
      <c r="AB696" s="34" t="s">
        <v>89</v>
      </c>
      <c r="AC696" s="2">
        <v>76</v>
      </c>
      <c r="AD696" s="31" t="s">
        <v>2326</v>
      </c>
      <c r="AE696" s="31">
        <v>6</v>
      </c>
      <c r="AF696" s="2"/>
      <c r="AG696" s="26"/>
      <c r="AH696" s="54">
        <v>19840228</v>
      </c>
      <c r="AI696" s="54">
        <v>19840228</v>
      </c>
      <c r="AJ696" s="72" t="s">
        <v>1425</v>
      </c>
      <c r="AK696" s="20"/>
      <c r="AL696" s="160"/>
      <c r="AM696" s="90" t="s">
        <v>1414</v>
      </c>
      <c r="AN696" s="90" t="s">
        <v>1414</v>
      </c>
      <c r="AO696" s="95" t="s">
        <v>1414</v>
      </c>
      <c r="AP696" s="37">
        <v>1</v>
      </c>
      <c r="AQ696" s="90" t="s">
        <v>1414</v>
      </c>
      <c r="AR696" s="126" t="s">
        <v>1414</v>
      </c>
      <c r="AS696" s="37"/>
      <c r="AT696" s="90">
        <v>0</v>
      </c>
      <c r="AU696" s="90">
        <v>0</v>
      </c>
      <c r="AV696" s="34" t="s">
        <v>265</v>
      </c>
      <c r="AW696" s="34" t="s">
        <v>20</v>
      </c>
      <c r="AX696" s="34" t="s">
        <v>1126</v>
      </c>
      <c r="AY696" s="34" t="s">
        <v>499</v>
      </c>
      <c r="AZ696" s="34"/>
      <c r="BA696" s="212"/>
      <c r="BB696" s="212"/>
      <c r="BC696" s="212"/>
      <c r="BD696" s="34"/>
      <c r="BE696" s="34"/>
      <c r="BF696" s="20"/>
      <c r="BG696" s="20"/>
      <c r="BH696" s="20"/>
      <c r="BI696" s="20"/>
      <c r="BJ696" s="20"/>
    </row>
    <row r="697" spans="2:62" ht="24" customHeight="1">
      <c r="B697" s="5"/>
      <c r="C697" s="6"/>
      <c r="D697" s="17"/>
      <c r="E697" s="2"/>
      <c r="F697" s="34" t="s">
        <v>1322</v>
      </c>
      <c r="G697" s="34" t="s">
        <v>277</v>
      </c>
      <c r="H697" s="2"/>
      <c r="I697" s="2"/>
      <c r="J697" s="2" t="s">
        <v>2354</v>
      </c>
      <c r="K697" s="2" t="s">
        <v>2355</v>
      </c>
      <c r="L697" s="2">
        <v>9</v>
      </c>
      <c r="M697" s="31">
        <v>3210207</v>
      </c>
      <c r="N697" s="31" t="s">
        <v>1207</v>
      </c>
      <c r="O697" s="31" t="s">
        <v>1208</v>
      </c>
      <c r="P697" s="31" t="s">
        <v>1223</v>
      </c>
      <c r="Q697" s="31" t="s">
        <v>1224</v>
      </c>
      <c r="R697" s="2" t="s">
        <v>2527</v>
      </c>
      <c r="S697" s="31" t="s">
        <v>2528</v>
      </c>
      <c r="T697" s="2">
        <v>15</v>
      </c>
      <c r="U697" s="31" t="s">
        <v>1204</v>
      </c>
      <c r="V697" s="31" t="s">
        <v>1205</v>
      </c>
      <c r="W697" s="2">
        <v>100</v>
      </c>
      <c r="X697" s="31" t="s">
        <v>2281</v>
      </c>
      <c r="Y697" s="34" t="s">
        <v>14</v>
      </c>
      <c r="Z697" s="34" t="s">
        <v>252</v>
      </c>
      <c r="AA697" s="34" t="s">
        <v>274</v>
      </c>
      <c r="AB697" s="34" t="s">
        <v>89</v>
      </c>
      <c r="AC697" s="2">
        <v>76</v>
      </c>
      <c r="AD697" s="31" t="s">
        <v>2326</v>
      </c>
      <c r="AE697" s="31">
        <v>6</v>
      </c>
      <c r="AF697" s="2"/>
      <c r="AG697" s="26"/>
      <c r="AH697" s="54">
        <v>20100310</v>
      </c>
      <c r="AI697" s="54">
        <v>20100310</v>
      </c>
      <c r="AJ697" s="72" t="s">
        <v>1413</v>
      </c>
      <c r="AK697" s="20">
        <v>2373000</v>
      </c>
      <c r="AL697" s="160"/>
      <c r="AM697" s="90" t="s">
        <v>1414</v>
      </c>
      <c r="AN697" s="90" t="s">
        <v>1414</v>
      </c>
      <c r="AO697" s="95" t="s">
        <v>1414</v>
      </c>
      <c r="AP697" s="37">
        <v>1</v>
      </c>
      <c r="AQ697" s="90" t="s">
        <v>1414</v>
      </c>
      <c r="AR697" s="126" t="s">
        <v>1414</v>
      </c>
      <c r="AS697" s="37"/>
      <c r="AT697" s="90">
        <v>0</v>
      </c>
      <c r="AU697" s="90">
        <v>2373000</v>
      </c>
      <c r="AV697" s="34" t="s">
        <v>265</v>
      </c>
      <c r="AW697" s="34" t="s">
        <v>20</v>
      </c>
      <c r="AX697" s="34" t="s">
        <v>1126</v>
      </c>
      <c r="AY697" s="34" t="s">
        <v>499</v>
      </c>
      <c r="AZ697" s="34"/>
      <c r="BA697" s="212"/>
      <c r="BB697" s="212"/>
      <c r="BC697" s="212"/>
      <c r="BD697" s="34"/>
      <c r="BE697" s="34"/>
      <c r="BF697" s="20"/>
      <c r="BG697" s="20"/>
      <c r="BH697" s="20"/>
      <c r="BI697" s="20"/>
      <c r="BJ697" s="20"/>
    </row>
    <row r="698" spans="2:62" ht="24" customHeight="1">
      <c r="B698" s="5"/>
      <c r="C698" s="6"/>
      <c r="D698" s="17"/>
      <c r="E698" s="2"/>
      <c r="F698" s="34" t="s">
        <v>1322</v>
      </c>
      <c r="G698" s="34" t="s">
        <v>277</v>
      </c>
      <c r="H698" s="2"/>
      <c r="I698" s="2"/>
      <c r="J698" s="2" t="s">
        <v>2356</v>
      </c>
      <c r="K698" s="2" t="s">
        <v>2357</v>
      </c>
      <c r="L698" s="2">
        <v>9</v>
      </c>
      <c r="M698" s="31">
        <v>3210207</v>
      </c>
      <c r="N698" s="31" t="s">
        <v>1207</v>
      </c>
      <c r="O698" s="31" t="s">
        <v>1208</v>
      </c>
      <c r="P698" s="31" t="s">
        <v>1223</v>
      </c>
      <c r="Q698" s="31" t="s">
        <v>1224</v>
      </c>
      <c r="R698" s="2" t="s">
        <v>2527</v>
      </c>
      <c r="S698" s="31" t="s">
        <v>2528</v>
      </c>
      <c r="T698" s="2">
        <v>15</v>
      </c>
      <c r="U698" s="31" t="s">
        <v>1204</v>
      </c>
      <c r="V698" s="31" t="s">
        <v>1205</v>
      </c>
      <c r="W698" s="2">
        <v>100</v>
      </c>
      <c r="X698" s="31" t="s">
        <v>2281</v>
      </c>
      <c r="Y698" s="34" t="s">
        <v>14</v>
      </c>
      <c r="Z698" s="34" t="s">
        <v>252</v>
      </c>
      <c r="AA698" s="34" t="s">
        <v>274</v>
      </c>
      <c r="AB698" s="34" t="s">
        <v>89</v>
      </c>
      <c r="AC698" s="2">
        <v>234</v>
      </c>
      <c r="AD698" s="31" t="s">
        <v>2334</v>
      </c>
      <c r="AE698" s="31">
        <v>50</v>
      </c>
      <c r="AF698" s="2"/>
      <c r="AG698" s="26"/>
      <c r="AH698" s="54">
        <v>19830331</v>
      </c>
      <c r="AI698" s="54">
        <v>19830331</v>
      </c>
      <c r="AJ698" s="72" t="s">
        <v>1425</v>
      </c>
      <c r="AK698" s="20"/>
      <c r="AL698" s="160"/>
      <c r="AM698" s="90" t="s">
        <v>1414</v>
      </c>
      <c r="AN698" s="90" t="s">
        <v>1414</v>
      </c>
      <c r="AO698" s="95" t="s">
        <v>1414</v>
      </c>
      <c r="AP698" s="37">
        <v>1</v>
      </c>
      <c r="AQ698" s="90" t="s">
        <v>1414</v>
      </c>
      <c r="AR698" s="126" t="s">
        <v>1414</v>
      </c>
      <c r="AS698" s="37"/>
      <c r="AT698" s="90">
        <v>0</v>
      </c>
      <c r="AU698" s="90">
        <v>0</v>
      </c>
      <c r="AV698" s="34" t="s">
        <v>265</v>
      </c>
      <c r="AW698" s="34" t="s">
        <v>20</v>
      </c>
      <c r="AX698" s="34" t="s">
        <v>1126</v>
      </c>
      <c r="AY698" s="34" t="s">
        <v>501</v>
      </c>
      <c r="AZ698" s="34" t="s">
        <v>530</v>
      </c>
      <c r="BA698" s="212"/>
      <c r="BB698" s="212"/>
      <c r="BC698" s="212"/>
      <c r="BD698" s="34"/>
      <c r="BE698" s="34"/>
      <c r="BF698" s="20"/>
      <c r="BG698" s="20"/>
      <c r="BH698" s="20"/>
      <c r="BI698" s="20"/>
      <c r="BJ698" s="20"/>
    </row>
    <row r="699" spans="2:62" ht="24" customHeight="1">
      <c r="B699" s="5"/>
      <c r="C699" s="6"/>
      <c r="D699" s="17"/>
      <c r="E699" s="2"/>
      <c r="F699" s="34" t="s">
        <v>1322</v>
      </c>
      <c r="G699" s="34" t="s">
        <v>277</v>
      </c>
      <c r="H699" s="2"/>
      <c r="I699" s="2"/>
      <c r="J699" s="2" t="s">
        <v>2513</v>
      </c>
      <c r="K699" s="2" t="s">
        <v>2514</v>
      </c>
      <c r="L699" s="2">
        <v>9</v>
      </c>
      <c r="M699" s="31">
        <v>3210207</v>
      </c>
      <c r="N699" s="31" t="s">
        <v>1207</v>
      </c>
      <c r="O699" s="31" t="s">
        <v>1208</v>
      </c>
      <c r="P699" s="31" t="s">
        <v>1223</v>
      </c>
      <c r="Q699" s="31" t="s">
        <v>1224</v>
      </c>
      <c r="R699" s="2" t="s">
        <v>2527</v>
      </c>
      <c r="S699" s="31" t="s">
        <v>2528</v>
      </c>
      <c r="T699" s="2">
        <v>15</v>
      </c>
      <c r="U699" s="31" t="s">
        <v>1204</v>
      </c>
      <c r="V699" s="31" t="s">
        <v>1205</v>
      </c>
      <c r="W699" s="2">
        <v>100</v>
      </c>
      <c r="X699" s="31" t="s">
        <v>2281</v>
      </c>
      <c r="Y699" s="34" t="s">
        <v>14</v>
      </c>
      <c r="Z699" s="34" t="s">
        <v>252</v>
      </c>
      <c r="AA699" s="34" t="s">
        <v>274</v>
      </c>
      <c r="AB699" s="34" t="s">
        <v>89</v>
      </c>
      <c r="AC699" s="2">
        <v>76</v>
      </c>
      <c r="AD699" s="31" t="s">
        <v>2326</v>
      </c>
      <c r="AE699" s="31">
        <v>6</v>
      </c>
      <c r="AF699" s="2"/>
      <c r="AG699" s="26"/>
      <c r="AH699" s="54">
        <v>19830331</v>
      </c>
      <c r="AI699" s="54">
        <v>19830331</v>
      </c>
      <c r="AJ699" s="72" t="s">
        <v>1425</v>
      </c>
      <c r="AK699" s="20"/>
      <c r="AL699" s="160"/>
      <c r="AM699" s="90" t="s">
        <v>1414</v>
      </c>
      <c r="AN699" s="90" t="s">
        <v>1414</v>
      </c>
      <c r="AO699" s="95" t="s">
        <v>1414</v>
      </c>
      <c r="AP699" s="37">
        <v>1</v>
      </c>
      <c r="AQ699" s="90" t="s">
        <v>1414</v>
      </c>
      <c r="AR699" s="126" t="s">
        <v>1414</v>
      </c>
      <c r="AS699" s="37"/>
      <c r="AT699" s="90">
        <v>0</v>
      </c>
      <c r="AU699" s="90">
        <v>0</v>
      </c>
      <c r="AV699" s="34" t="s">
        <v>265</v>
      </c>
      <c r="AW699" s="34" t="s">
        <v>20</v>
      </c>
      <c r="AX699" s="34" t="s">
        <v>1126</v>
      </c>
      <c r="AY699" s="34" t="s">
        <v>501</v>
      </c>
      <c r="AZ699" s="34" t="s">
        <v>530</v>
      </c>
      <c r="BA699" s="212"/>
      <c r="BB699" s="212"/>
      <c r="BC699" s="212"/>
      <c r="BD699" s="34"/>
      <c r="BE699" s="34"/>
      <c r="BF699" s="20"/>
      <c r="BG699" s="20"/>
      <c r="BH699" s="20"/>
      <c r="BI699" s="20"/>
      <c r="BJ699" s="20"/>
    </row>
    <row r="700" spans="2:62" ht="24" customHeight="1">
      <c r="B700" s="5"/>
      <c r="C700" s="6"/>
      <c r="D700" s="17"/>
      <c r="E700" s="2"/>
      <c r="F700" s="34" t="s">
        <v>1322</v>
      </c>
      <c r="G700" s="34" t="s">
        <v>277</v>
      </c>
      <c r="H700" s="2"/>
      <c r="I700" s="2"/>
      <c r="J700" s="2" t="s">
        <v>2358</v>
      </c>
      <c r="K700" s="2" t="s">
        <v>2359</v>
      </c>
      <c r="L700" s="2">
        <v>9</v>
      </c>
      <c r="M700" s="31">
        <v>3210207</v>
      </c>
      <c r="N700" s="31" t="s">
        <v>1207</v>
      </c>
      <c r="O700" s="31" t="s">
        <v>1208</v>
      </c>
      <c r="P700" s="31" t="s">
        <v>1223</v>
      </c>
      <c r="Q700" s="31" t="s">
        <v>1224</v>
      </c>
      <c r="R700" s="2" t="s">
        <v>2527</v>
      </c>
      <c r="S700" s="31" t="s">
        <v>2528</v>
      </c>
      <c r="T700" s="2">
        <v>15</v>
      </c>
      <c r="U700" s="31" t="s">
        <v>1204</v>
      </c>
      <c r="V700" s="31" t="s">
        <v>1205</v>
      </c>
      <c r="W700" s="2">
        <v>100</v>
      </c>
      <c r="X700" s="31" t="s">
        <v>2281</v>
      </c>
      <c r="Y700" s="34" t="s">
        <v>14</v>
      </c>
      <c r="Z700" s="34" t="s">
        <v>252</v>
      </c>
      <c r="AA700" s="34" t="s">
        <v>274</v>
      </c>
      <c r="AB700" s="34" t="s">
        <v>89</v>
      </c>
      <c r="AC700" s="2">
        <v>234</v>
      </c>
      <c r="AD700" s="31" t="s">
        <v>2334</v>
      </c>
      <c r="AE700" s="31">
        <v>50</v>
      </c>
      <c r="AF700" s="2"/>
      <c r="AG700" s="26"/>
      <c r="AH700" s="54">
        <v>19980830</v>
      </c>
      <c r="AI700" s="54">
        <v>19980830</v>
      </c>
      <c r="AJ700" s="72" t="s">
        <v>1413</v>
      </c>
      <c r="AK700" s="20">
        <v>702758</v>
      </c>
      <c r="AL700" s="160"/>
      <c r="AM700" s="90" t="s">
        <v>1414</v>
      </c>
      <c r="AN700" s="90" t="s">
        <v>1414</v>
      </c>
      <c r="AO700" s="95" t="s">
        <v>1414</v>
      </c>
      <c r="AP700" s="37">
        <v>1</v>
      </c>
      <c r="AQ700" s="90" t="s">
        <v>1414</v>
      </c>
      <c r="AR700" s="126" t="s">
        <v>1414</v>
      </c>
      <c r="AS700" s="37"/>
      <c r="AT700" s="90">
        <v>0</v>
      </c>
      <c r="AU700" s="90">
        <v>702758</v>
      </c>
      <c r="AV700" s="34" t="s">
        <v>265</v>
      </c>
      <c r="AW700" s="34" t="s">
        <v>20</v>
      </c>
      <c r="AX700" s="34" t="s">
        <v>1126</v>
      </c>
      <c r="AY700" s="34" t="s">
        <v>501</v>
      </c>
      <c r="AZ700" s="34" t="s">
        <v>530</v>
      </c>
      <c r="BA700" s="212"/>
      <c r="BB700" s="212"/>
      <c r="BC700" s="212"/>
      <c r="BD700" s="34"/>
      <c r="BE700" s="34"/>
      <c r="BF700" s="20"/>
      <c r="BG700" s="20"/>
      <c r="BH700" s="20"/>
      <c r="BI700" s="20"/>
      <c r="BJ700" s="20"/>
    </row>
    <row r="701" spans="2:62" ht="24" customHeight="1">
      <c r="B701" s="5"/>
      <c r="C701" s="6"/>
      <c r="D701" s="17"/>
      <c r="E701" s="2"/>
      <c r="F701" s="34" t="s">
        <v>1322</v>
      </c>
      <c r="G701" s="34" t="s">
        <v>277</v>
      </c>
      <c r="H701" s="2"/>
      <c r="I701" s="2"/>
      <c r="J701" s="2" t="s">
        <v>2517</v>
      </c>
      <c r="K701" s="2" t="s">
        <v>2518</v>
      </c>
      <c r="L701" s="2">
        <v>9</v>
      </c>
      <c r="M701" s="31">
        <v>3210207</v>
      </c>
      <c r="N701" s="31" t="s">
        <v>1207</v>
      </c>
      <c r="O701" s="31" t="s">
        <v>1208</v>
      </c>
      <c r="P701" s="31" t="s">
        <v>1223</v>
      </c>
      <c r="Q701" s="31" t="s">
        <v>1224</v>
      </c>
      <c r="R701" s="2" t="s">
        <v>2527</v>
      </c>
      <c r="S701" s="31" t="s">
        <v>2528</v>
      </c>
      <c r="T701" s="2">
        <v>15</v>
      </c>
      <c r="U701" s="31" t="s">
        <v>1204</v>
      </c>
      <c r="V701" s="31" t="s">
        <v>1205</v>
      </c>
      <c r="W701" s="2">
        <v>100</v>
      </c>
      <c r="X701" s="31" t="s">
        <v>2281</v>
      </c>
      <c r="Y701" s="34" t="s">
        <v>14</v>
      </c>
      <c r="Z701" s="34" t="s">
        <v>252</v>
      </c>
      <c r="AA701" s="34" t="s">
        <v>274</v>
      </c>
      <c r="AB701" s="34" t="s">
        <v>89</v>
      </c>
      <c r="AC701" s="2">
        <v>165</v>
      </c>
      <c r="AD701" s="31" t="s">
        <v>2519</v>
      </c>
      <c r="AE701" s="31">
        <v>15</v>
      </c>
      <c r="AF701" s="2"/>
      <c r="AG701" s="26"/>
      <c r="AH701" s="54">
        <v>20000131</v>
      </c>
      <c r="AI701" s="54">
        <v>20000131</v>
      </c>
      <c r="AJ701" s="72" t="s">
        <v>1413</v>
      </c>
      <c r="AK701" s="20">
        <v>2782500</v>
      </c>
      <c r="AL701" s="160"/>
      <c r="AM701" s="90" t="s">
        <v>1414</v>
      </c>
      <c r="AN701" s="90" t="s">
        <v>1414</v>
      </c>
      <c r="AO701" s="95" t="s">
        <v>1414</v>
      </c>
      <c r="AP701" s="37">
        <v>1</v>
      </c>
      <c r="AQ701" s="90" t="s">
        <v>1414</v>
      </c>
      <c r="AR701" s="126" t="s">
        <v>1414</v>
      </c>
      <c r="AS701" s="37"/>
      <c r="AT701" s="90">
        <v>0</v>
      </c>
      <c r="AU701" s="90">
        <v>2782500</v>
      </c>
      <c r="AV701" s="34" t="s">
        <v>265</v>
      </c>
      <c r="AW701" s="34" t="s">
        <v>20</v>
      </c>
      <c r="AX701" s="34" t="s">
        <v>1126</v>
      </c>
      <c r="AY701" s="34" t="s">
        <v>501</v>
      </c>
      <c r="AZ701" s="34" t="s">
        <v>530</v>
      </c>
      <c r="BA701" s="212"/>
      <c r="BB701" s="212"/>
      <c r="BC701" s="212"/>
      <c r="BD701" s="34"/>
      <c r="BE701" s="34"/>
      <c r="BF701" s="20"/>
      <c r="BG701" s="20"/>
      <c r="BH701" s="20"/>
      <c r="BI701" s="20"/>
      <c r="BJ701" s="20"/>
    </row>
    <row r="702" spans="2:62" ht="24" customHeight="1">
      <c r="B702" s="5"/>
      <c r="C702" s="6"/>
      <c r="D702" s="17"/>
      <c r="E702" s="2"/>
      <c r="F702" s="34" t="s">
        <v>1322</v>
      </c>
      <c r="G702" s="34" t="s">
        <v>277</v>
      </c>
      <c r="H702" s="2"/>
      <c r="I702" s="2"/>
      <c r="J702" s="2" t="s">
        <v>2520</v>
      </c>
      <c r="K702" s="2" t="s">
        <v>2521</v>
      </c>
      <c r="L702" s="2">
        <v>9</v>
      </c>
      <c r="M702" s="31">
        <v>3210207</v>
      </c>
      <c r="N702" s="31" t="s">
        <v>1207</v>
      </c>
      <c r="O702" s="31" t="s">
        <v>1208</v>
      </c>
      <c r="P702" s="31" t="s">
        <v>1223</v>
      </c>
      <c r="Q702" s="31" t="s">
        <v>1224</v>
      </c>
      <c r="R702" s="2" t="s">
        <v>2527</v>
      </c>
      <c r="S702" s="31" t="s">
        <v>2528</v>
      </c>
      <c r="T702" s="2">
        <v>15</v>
      </c>
      <c r="U702" s="31" t="s">
        <v>1204</v>
      </c>
      <c r="V702" s="31" t="s">
        <v>1205</v>
      </c>
      <c r="W702" s="2">
        <v>100</v>
      </c>
      <c r="X702" s="31" t="s">
        <v>2281</v>
      </c>
      <c r="Y702" s="34" t="s">
        <v>14</v>
      </c>
      <c r="Z702" s="34" t="s">
        <v>252</v>
      </c>
      <c r="AA702" s="34" t="s">
        <v>274</v>
      </c>
      <c r="AB702" s="34" t="s">
        <v>89</v>
      </c>
      <c r="AC702" s="2">
        <v>76</v>
      </c>
      <c r="AD702" s="31" t="s">
        <v>2326</v>
      </c>
      <c r="AE702" s="31">
        <v>6</v>
      </c>
      <c r="AF702" s="2"/>
      <c r="AG702" s="26"/>
      <c r="AH702" s="54">
        <v>20050630</v>
      </c>
      <c r="AI702" s="54">
        <v>20050630</v>
      </c>
      <c r="AJ702" s="72" t="s">
        <v>1413</v>
      </c>
      <c r="AK702" s="20">
        <v>10500000</v>
      </c>
      <c r="AL702" s="160"/>
      <c r="AM702" s="90" t="s">
        <v>1414</v>
      </c>
      <c r="AN702" s="90" t="s">
        <v>1414</v>
      </c>
      <c r="AO702" s="95" t="s">
        <v>1414</v>
      </c>
      <c r="AP702" s="37">
        <v>1</v>
      </c>
      <c r="AQ702" s="90" t="s">
        <v>1414</v>
      </c>
      <c r="AR702" s="126" t="s">
        <v>1414</v>
      </c>
      <c r="AS702" s="37"/>
      <c r="AT702" s="90">
        <v>0</v>
      </c>
      <c r="AU702" s="90">
        <v>10500000</v>
      </c>
      <c r="AV702" s="34" t="s">
        <v>265</v>
      </c>
      <c r="AW702" s="34" t="s">
        <v>20</v>
      </c>
      <c r="AX702" s="34" t="s">
        <v>1126</v>
      </c>
      <c r="AY702" s="34" t="s">
        <v>501</v>
      </c>
      <c r="AZ702" s="34" t="s">
        <v>530</v>
      </c>
      <c r="BA702" s="212"/>
      <c r="BB702" s="212"/>
      <c r="BC702" s="212"/>
      <c r="BD702" s="34"/>
      <c r="BE702" s="34"/>
      <c r="BF702" s="20"/>
      <c r="BG702" s="20"/>
      <c r="BH702" s="20"/>
      <c r="BI702" s="20"/>
      <c r="BJ702" s="20"/>
    </row>
    <row r="703" spans="2:62" ht="24" customHeight="1">
      <c r="B703" s="5"/>
      <c r="C703" s="6"/>
      <c r="D703" s="17"/>
      <c r="E703" s="2"/>
      <c r="F703" s="34" t="s">
        <v>1322</v>
      </c>
      <c r="G703" s="34" t="s">
        <v>277</v>
      </c>
      <c r="H703" s="2"/>
      <c r="I703" s="2"/>
      <c r="J703" s="2" t="s">
        <v>2524</v>
      </c>
      <c r="K703" s="2" t="s">
        <v>2424</v>
      </c>
      <c r="L703" s="2">
        <v>9</v>
      </c>
      <c r="M703" s="31">
        <v>3210207</v>
      </c>
      <c r="N703" s="31" t="s">
        <v>1207</v>
      </c>
      <c r="O703" s="31" t="s">
        <v>1208</v>
      </c>
      <c r="P703" s="31" t="s">
        <v>1223</v>
      </c>
      <c r="Q703" s="31" t="s">
        <v>1224</v>
      </c>
      <c r="R703" s="2" t="s">
        <v>2527</v>
      </c>
      <c r="S703" s="31" t="s">
        <v>2528</v>
      </c>
      <c r="T703" s="2">
        <v>15</v>
      </c>
      <c r="U703" s="31" t="s">
        <v>1204</v>
      </c>
      <c r="V703" s="31" t="s">
        <v>1205</v>
      </c>
      <c r="W703" s="2">
        <v>100</v>
      </c>
      <c r="X703" s="31" t="s">
        <v>2281</v>
      </c>
      <c r="Y703" s="34" t="s">
        <v>14</v>
      </c>
      <c r="Z703" s="34" t="s">
        <v>252</v>
      </c>
      <c r="AA703" s="34" t="s">
        <v>274</v>
      </c>
      <c r="AB703" s="34" t="s">
        <v>89</v>
      </c>
      <c r="AC703" s="2">
        <v>331</v>
      </c>
      <c r="AD703" s="31" t="s">
        <v>2342</v>
      </c>
      <c r="AE703" s="31">
        <v>6</v>
      </c>
      <c r="AF703" s="2"/>
      <c r="AG703" s="26"/>
      <c r="AH703" s="54">
        <v>20100228</v>
      </c>
      <c r="AI703" s="54">
        <v>20100228</v>
      </c>
      <c r="AJ703" s="72" t="s">
        <v>1413</v>
      </c>
      <c r="AK703" s="20">
        <v>8158500</v>
      </c>
      <c r="AL703" s="160"/>
      <c r="AM703" s="90" t="s">
        <v>1414</v>
      </c>
      <c r="AN703" s="90" t="s">
        <v>1414</v>
      </c>
      <c r="AO703" s="95" t="s">
        <v>1414</v>
      </c>
      <c r="AP703" s="37"/>
      <c r="AQ703" s="90" t="s">
        <v>1414</v>
      </c>
      <c r="AR703" s="126"/>
      <c r="AS703" s="37"/>
      <c r="AT703" s="90"/>
      <c r="AU703" s="90">
        <v>8158500</v>
      </c>
      <c r="AV703" s="34" t="s">
        <v>265</v>
      </c>
      <c r="AW703" s="34" t="s">
        <v>20</v>
      </c>
      <c r="AX703" s="34" t="s">
        <v>1126</v>
      </c>
      <c r="AY703" s="34" t="s">
        <v>501</v>
      </c>
      <c r="AZ703" s="34" t="s">
        <v>530</v>
      </c>
      <c r="BA703" s="212"/>
      <c r="BB703" s="212"/>
      <c r="BC703" s="212"/>
      <c r="BD703" s="34"/>
      <c r="BE703" s="34"/>
      <c r="BF703" s="20"/>
      <c r="BG703" s="20"/>
      <c r="BH703" s="20"/>
      <c r="BI703" s="20"/>
      <c r="BJ703" s="20"/>
    </row>
    <row r="704" spans="2:62" ht="24" customHeight="1">
      <c r="B704" s="5"/>
      <c r="C704" s="6"/>
      <c r="D704" s="17"/>
      <c r="E704" s="2"/>
      <c r="F704" s="34" t="s">
        <v>1322</v>
      </c>
      <c r="G704" s="34" t="s">
        <v>277</v>
      </c>
      <c r="H704" s="2"/>
      <c r="I704" s="2"/>
      <c r="J704" s="2" t="s">
        <v>2529</v>
      </c>
      <c r="K704" s="2" t="s">
        <v>2530</v>
      </c>
      <c r="L704" s="2">
        <v>9</v>
      </c>
      <c r="M704" s="31">
        <v>3210207</v>
      </c>
      <c r="N704" s="31" t="s">
        <v>1207</v>
      </c>
      <c r="O704" s="31" t="s">
        <v>1208</v>
      </c>
      <c r="P704" s="31" t="s">
        <v>1223</v>
      </c>
      <c r="Q704" s="31" t="s">
        <v>1224</v>
      </c>
      <c r="R704" s="2" t="s">
        <v>2527</v>
      </c>
      <c r="S704" s="31" t="s">
        <v>2528</v>
      </c>
      <c r="T704" s="2">
        <v>15</v>
      </c>
      <c r="U704" s="31" t="s">
        <v>1204</v>
      </c>
      <c r="V704" s="31" t="s">
        <v>1205</v>
      </c>
      <c r="W704" s="2">
        <v>100</v>
      </c>
      <c r="X704" s="31" t="s">
        <v>2281</v>
      </c>
      <c r="Y704" s="34" t="s">
        <v>14</v>
      </c>
      <c r="Z704" s="34" t="s">
        <v>252</v>
      </c>
      <c r="AA704" s="34" t="s">
        <v>274</v>
      </c>
      <c r="AB704" s="34" t="s">
        <v>89</v>
      </c>
      <c r="AC704" s="2">
        <v>76</v>
      </c>
      <c r="AD704" s="31" t="s">
        <v>2326</v>
      </c>
      <c r="AE704" s="31">
        <v>6</v>
      </c>
      <c r="AF704" s="2"/>
      <c r="AG704" s="26"/>
      <c r="AH704" s="54">
        <v>20131130</v>
      </c>
      <c r="AI704" s="54">
        <v>20131130</v>
      </c>
      <c r="AJ704" s="72" t="s">
        <v>1413</v>
      </c>
      <c r="AK704" s="20">
        <v>493500</v>
      </c>
      <c r="AL704" s="160"/>
      <c r="AM704" s="90" t="s">
        <v>1414</v>
      </c>
      <c r="AN704" s="90" t="s">
        <v>1414</v>
      </c>
      <c r="AO704" s="95" t="s">
        <v>1414</v>
      </c>
      <c r="AP704" s="37"/>
      <c r="AQ704" s="90" t="s">
        <v>1414</v>
      </c>
      <c r="AR704" s="126"/>
      <c r="AS704" s="37"/>
      <c r="AT704" s="90"/>
      <c r="AU704" s="90">
        <v>493500</v>
      </c>
      <c r="AV704" s="34" t="s">
        <v>265</v>
      </c>
      <c r="AW704" s="34" t="s">
        <v>20</v>
      </c>
      <c r="AX704" s="34" t="s">
        <v>1126</v>
      </c>
      <c r="AY704" s="34" t="s">
        <v>501</v>
      </c>
      <c r="AZ704" s="34" t="s">
        <v>530</v>
      </c>
      <c r="BA704" s="212"/>
      <c r="BB704" s="212"/>
      <c r="BC704" s="212"/>
      <c r="BD704" s="34"/>
      <c r="BE704" s="34"/>
      <c r="BF704" s="20"/>
      <c r="BG704" s="20"/>
      <c r="BH704" s="20"/>
      <c r="BI704" s="20"/>
      <c r="BJ704" s="20"/>
    </row>
    <row r="705" spans="2:62" ht="24" customHeight="1">
      <c r="B705" s="5"/>
      <c r="C705" s="6"/>
      <c r="D705" s="17"/>
      <c r="E705" s="2"/>
      <c r="F705" s="34" t="s">
        <v>1322</v>
      </c>
      <c r="G705" s="34" t="s">
        <v>277</v>
      </c>
      <c r="H705" s="2"/>
      <c r="I705" s="2"/>
      <c r="J705" s="2" t="s">
        <v>2360</v>
      </c>
      <c r="K705" s="2" t="s">
        <v>2361</v>
      </c>
      <c r="L705" s="2">
        <v>9</v>
      </c>
      <c r="M705" s="31">
        <v>3210207</v>
      </c>
      <c r="N705" s="31" t="s">
        <v>1207</v>
      </c>
      <c r="O705" s="31" t="s">
        <v>1208</v>
      </c>
      <c r="P705" s="31" t="s">
        <v>1223</v>
      </c>
      <c r="Q705" s="31" t="s">
        <v>1224</v>
      </c>
      <c r="R705" s="2" t="s">
        <v>2527</v>
      </c>
      <c r="S705" s="31" t="s">
        <v>2528</v>
      </c>
      <c r="T705" s="2">
        <v>15</v>
      </c>
      <c r="U705" s="31" t="s">
        <v>1204</v>
      </c>
      <c r="V705" s="31" t="s">
        <v>1205</v>
      </c>
      <c r="W705" s="2">
        <v>100</v>
      </c>
      <c r="X705" s="31" t="s">
        <v>2281</v>
      </c>
      <c r="Y705" s="34" t="s">
        <v>14</v>
      </c>
      <c r="Z705" s="34" t="s">
        <v>252</v>
      </c>
      <c r="AA705" s="34" t="s">
        <v>274</v>
      </c>
      <c r="AB705" s="34" t="s">
        <v>89</v>
      </c>
      <c r="AC705" s="2">
        <v>76</v>
      </c>
      <c r="AD705" s="31" t="s">
        <v>2326</v>
      </c>
      <c r="AE705" s="31">
        <v>6</v>
      </c>
      <c r="AF705" s="2"/>
      <c r="AG705" s="26"/>
      <c r="AH705" s="54">
        <v>19700331</v>
      </c>
      <c r="AI705" s="54">
        <v>19700331</v>
      </c>
      <c r="AJ705" s="72" t="s">
        <v>1425</v>
      </c>
      <c r="AK705" s="20"/>
      <c r="AL705" s="160"/>
      <c r="AM705" s="90" t="s">
        <v>1414</v>
      </c>
      <c r="AN705" s="90" t="s">
        <v>1414</v>
      </c>
      <c r="AO705" s="95" t="s">
        <v>1414</v>
      </c>
      <c r="AP705" s="37">
        <v>1</v>
      </c>
      <c r="AQ705" s="90" t="s">
        <v>1414</v>
      </c>
      <c r="AR705" s="126" t="s">
        <v>1414</v>
      </c>
      <c r="AS705" s="37"/>
      <c r="AT705" s="90">
        <v>0</v>
      </c>
      <c r="AU705" s="90">
        <v>0</v>
      </c>
      <c r="AV705" s="34" t="s">
        <v>265</v>
      </c>
      <c r="AW705" s="34" t="s">
        <v>20</v>
      </c>
      <c r="AX705" s="34" t="s">
        <v>1126</v>
      </c>
      <c r="AY705" s="34" t="s">
        <v>501</v>
      </c>
      <c r="AZ705" s="34" t="s">
        <v>530</v>
      </c>
      <c r="BA705" s="212"/>
      <c r="BB705" s="212"/>
      <c r="BC705" s="212"/>
      <c r="BD705" s="34"/>
      <c r="BE705" s="34"/>
      <c r="BF705" s="20"/>
      <c r="BG705" s="20"/>
      <c r="BH705" s="20"/>
      <c r="BI705" s="20"/>
      <c r="BJ705" s="20"/>
    </row>
    <row r="706" spans="2:62" ht="24" customHeight="1">
      <c r="B706" s="5"/>
      <c r="C706" s="6"/>
      <c r="D706" s="17"/>
      <c r="E706" s="2"/>
      <c r="F706" s="34" t="s">
        <v>1322</v>
      </c>
      <c r="G706" s="34" t="s">
        <v>277</v>
      </c>
      <c r="H706" s="2"/>
      <c r="I706" s="2"/>
      <c r="J706" s="2" t="s">
        <v>2322</v>
      </c>
      <c r="K706" s="2" t="s">
        <v>2323</v>
      </c>
      <c r="L706" s="2">
        <v>9</v>
      </c>
      <c r="M706" s="31">
        <v>3210207</v>
      </c>
      <c r="N706" s="31" t="s">
        <v>1207</v>
      </c>
      <c r="O706" s="31" t="s">
        <v>1208</v>
      </c>
      <c r="P706" s="31" t="s">
        <v>1223</v>
      </c>
      <c r="Q706" s="31" t="s">
        <v>1224</v>
      </c>
      <c r="R706" s="2" t="s">
        <v>2527</v>
      </c>
      <c r="S706" s="31" t="s">
        <v>2528</v>
      </c>
      <c r="T706" s="2">
        <v>15</v>
      </c>
      <c r="U706" s="31" t="s">
        <v>1204</v>
      </c>
      <c r="V706" s="31" t="s">
        <v>1205</v>
      </c>
      <c r="W706" s="2">
        <v>100</v>
      </c>
      <c r="X706" s="31" t="s">
        <v>2281</v>
      </c>
      <c r="Y706" s="34" t="s">
        <v>14</v>
      </c>
      <c r="Z706" s="34" t="s">
        <v>252</v>
      </c>
      <c r="AA706" s="34" t="s">
        <v>274</v>
      </c>
      <c r="AB706" s="34" t="s">
        <v>89</v>
      </c>
      <c r="AC706" s="2">
        <v>81</v>
      </c>
      <c r="AD706" s="31" t="s">
        <v>2324</v>
      </c>
      <c r="AE706" s="31">
        <v>17</v>
      </c>
      <c r="AF706" s="2"/>
      <c r="AG706" s="26"/>
      <c r="AH706" s="54">
        <v>19820228</v>
      </c>
      <c r="AI706" s="54">
        <v>19820228</v>
      </c>
      <c r="AJ706" s="72" t="s">
        <v>1425</v>
      </c>
      <c r="AK706" s="20"/>
      <c r="AL706" s="160">
        <v>33</v>
      </c>
      <c r="AM706" s="90" t="s">
        <v>2318</v>
      </c>
      <c r="AN706" s="90">
        <v>1</v>
      </c>
      <c r="AO706" s="95">
        <v>3662000</v>
      </c>
      <c r="AP706" s="37">
        <v>1</v>
      </c>
      <c r="AQ706" s="90" t="s">
        <v>1497</v>
      </c>
      <c r="AR706" s="126">
        <v>3662000</v>
      </c>
      <c r="AS706" s="37"/>
      <c r="AT706" s="90">
        <v>3662000</v>
      </c>
      <c r="AU706" s="90">
        <v>3662000</v>
      </c>
      <c r="AV706" s="34" t="s">
        <v>265</v>
      </c>
      <c r="AW706" s="34" t="s">
        <v>20</v>
      </c>
      <c r="AX706" s="34" t="s">
        <v>1126</v>
      </c>
      <c r="AY706" s="34" t="s">
        <v>499</v>
      </c>
      <c r="AZ706" s="34" t="s">
        <v>530</v>
      </c>
      <c r="BA706" s="212"/>
      <c r="BB706" s="212"/>
      <c r="BC706" s="212"/>
      <c r="BD706" s="34"/>
      <c r="BE706" s="34"/>
      <c r="BF706" s="20"/>
      <c r="BG706" s="20"/>
      <c r="BH706" s="20"/>
      <c r="BI706" s="20"/>
      <c r="BJ706" s="20"/>
    </row>
    <row r="707" spans="2:62" ht="24" customHeight="1">
      <c r="B707" s="5"/>
      <c r="C707" s="6"/>
      <c r="D707" s="17"/>
      <c r="E707" s="2"/>
      <c r="F707" s="34" t="s">
        <v>1324</v>
      </c>
      <c r="G707" s="34"/>
      <c r="H707" s="2"/>
      <c r="I707" s="2"/>
      <c r="J707" s="2" t="s">
        <v>2531</v>
      </c>
      <c r="K707" s="2" t="s">
        <v>2531</v>
      </c>
      <c r="L707" s="2">
        <v>24</v>
      </c>
      <c r="M707" s="31">
        <v>3210225</v>
      </c>
      <c r="N707" s="31" t="s">
        <v>1207</v>
      </c>
      <c r="O707" s="31" t="s">
        <v>1208</v>
      </c>
      <c r="P707" s="31" t="s">
        <v>1253</v>
      </c>
      <c r="Q707" s="31" t="s">
        <v>1254</v>
      </c>
      <c r="R707" s="2" t="s">
        <v>2532</v>
      </c>
      <c r="S707" s="31" t="s">
        <v>2533</v>
      </c>
      <c r="T707" s="2">
        <v>16</v>
      </c>
      <c r="U707" s="31" t="s">
        <v>1204</v>
      </c>
      <c r="V707" s="31" t="s">
        <v>444</v>
      </c>
      <c r="W707" s="2">
        <v>100</v>
      </c>
      <c r="X707" s="31" t="s">
        <v>2281</v>
      </c>
      <c r="Y707" s="34" t="s">
        <v>21</v>
      </c>
      <c r="Z707" s="238" t="s">
        <v>252</v>
      </c>
      <c r="AA707" s="34" t="s">
        <v>274</v>
      </c>
      <c r="AB707" s="34" t="s">
        <v>89</v>
      </c>
      <c r="AC707" s="2">
        <v>81</v>
      </c>
      <c r="AD707" s="31" t="s">
        <v>2324</v>
      </c>
      <c r="AE707" s="31">
        <v>17</v>
      </c>
      <c r="AF707" s="2"/>
      <c r="AG707" s="26"/>
      <c r="AH707" s="54">
        <v>20150320</v>
      </c>
      <c r="AI707" s="54">
        <v>20150320</v>
      </c>
      <c r="AJ707" s="72" t="s">
        <v>1413</v>
      </c>
      <c r="AK707" s="20">
        <v>35208000</v>
      </c>
      <c r="AL707" s="160">
        <v>7</v>
      </c>
      <c r="AM707" s="90">
        <v>0</v>
      </c>
      <c r="AN707" s="90">
        <v>0</v>
      </c>
      <c r="AO707" s="95">
        <v>0</v>
      </c>
      <c r="AP707" s="37">
        <v>1</v>
      </c>
      <c r="AQ707" s="90" t="s">
        <v>28</v>
      </c>
      <c r="AR707" s="126">
        <v>0</v>
      </c>
      <c r="AS707" s="37"/>
      <c r="AT707" s="90">
        <v>0</v>
      </c>
      <c r="AU707" s="90">
        <v>35208000</v>
      </c>
      <c r="AV707" s="34" t="s">
        <v>265</v>
      </c>
      <c r="AW707" s="34" t="s">
        <v>20</v>
      </c>
      <c r="AX707" s="34" t="s">
        <v>1126</v>
      </c>
      <c r="AY707" s="34" t="s">
        <v>503</v>
      </c>
      <c r="AZ707" s="34" t="s">
        <v>533</v>
      </c>
      <c r="BA707" s="212"/>
      <c r="BB707" s="212"/>
      <c r="BC707" s="212"/>
      <c r="BD707" s="34"/>
      <c r="BE707" s="34"/>
      <c r="BF707" s="20"/>
      <c r="BG707" s="20"/>
      <c r="BH707" s="20"/>
      <c r="BI707" s="20"/>
      <c r="BJ707" s="20"/>
    </row>
    <row r="708" spans="2:62" ht="24" customHeight="1">
      <c r="B708" s="5"/>
      <c r="C708" s="6"/>
      <c r="D708" s="17"/>
      <c r="E708" s="2"/>
      <c r="F708" s="34" t="s">
        <v>1324</v>
      </c>
      <c r="G708" s="34"/>
      <c r="H708" s="2"/>
      <c r="I708" s="2"/>
      <c r="J708" s="2" t="s">
        <v>2747</v>
      </c>
      <c r="K708" s="2" t="s">
        <v>2748</v>
      </c>
      <c r="L708" s="2">
        <v>24</v>
      </c>
      <c r="M708" s="31">
        <v>3210225</v>
      </c>
      <c r="N708" s="31" t="s">
        <v>1207</v>
      </c>
      <c r="O708" s="31" t="s">
        <v>1208</v>
      </c>
      <c r="P708" s="31" t="s">
        <v>1253</v>
      </c>
      <c r="Q708" s="31" t="s">
        <v>1254</v>
      </c>
      <c r="R708" s="2" t="s">
        <v>2534</v>
      </c>
      <c r="S708" s="31" t="s">
        <v>2535</v>
      </c>
      <c r="T708" s="2">
        <v>16</v>
      </c>
      <c r="U708" s="31" t="s">
        <v>1204</v>
      </c>
      <c r="V708" s="31" t="s">
        <v>444</v>
      </c>
      <c r="W708" s="2">
        <v>100</v>
      </c>
      <c r="X708" s="31" t="s">
        <v>2281</v>
      </c>
      <c r="Y708" s="34" t="s">
        <v>21</v>
      </c>
      <c r="Z708" s="238" t="s">
        <v>252</v>
      </c>
      <c r="AA708" s="34" t="s">
        <v>274</v>
      </c>
      <c r="AB708" s="34" t="s">
        <v>89</v>
      </c>
      <c r="AC708" s="2">
        <v>158</v>
      </c>
      <c r="AD708" s="31" t="s">
        <v>2536</v>
      </c>
      <c r="AE708" s="31">
        <v>20</v>
      </c>
      <c r="AF708" s="2"/>
      <c r="AG708" s="26"/>
      <c r="AH708" s="54">
        <v>19870320</v>
      </c>
      <c r="AI708" s="54">
        <v>19870320</v>
      </c>
      <c r="AJ708" s="72" t="s">
        <v>1413</v>
      </c>
      <c r="AK708" s="20">
        <v>525000</v>
      </c>
      <c r="AL708" s="160">
        <v>3</v>
      </c>
      <c r="AM708" s="90">
        <v>0</v>
      </c>
      <c r="AN708" s="90">
        <v>0</v>
      </c>
      <c r="AO708" s="95">
        <v>0</v>
      </c>
      <c r="AP708" s="37">
        <v>1</v>
      </c>
      <c r="AQ708" s="90" t="s">
        <v>2537</v>
      </c>
      <c r="AR708" s="126">
        <v>0</v>
      </c>
      <c r="AS708" s="37"/>
      <c r="AT708" s="90">
        <v>0</v>
      </c>
      <c r="AU708" s="90">
        <v>525000</v>
      </c>
      <c r="AV708" s="34" t="s">
        <v>265</v>
      </c>
      <c r="AW708" s="34" t="s">
        <v>20</v>
      </c>
      <c r="AX708" s="34" t="s">
        <v>1126</v>
      </c>
      <c r="AY708" s="34" t="s">
        <v>503</v>
      </c>
      <c r="AZ708" s="34" t="s">
        <v>533</v>
      </c>
      <c r="BA708" s="212"/>
      <c r="BB708" s="212"/>
      <c r="BC708" s="212"/>
      <c r="BD708" s="34"/>
      <c r="BE708" s="34"/>
      <c r="BF708" s="20"/>
      <c r="BG708" s="20"/>
      <c r="BH708" s="20"/>
      <c r="BI708" s="20"/>
      <c r="BJ708" s="20"/>
    </row>
    <row r="709" spans="2:62" ht="24" customHeight="1">
      <c r="B709" s="5"/>
      <c r="C709" s="6"/>
      <c r="D709" s="17"/>
      <c r="E709" s="2"/>
      <c r="F709" s="34" t="s">
        <v>1324</v>
      </c>
      <c r="G709" s="34"/>
      <c r="H709" s="2"/>
      <c r="I709" s="2"/>
      <c r="J709" s="2" t="s">
        <v>2749</v>
      </c>
      <c r="K709" s="2" t="s">
        <v>2750</v>
      </c>
      <c r="L709" s="2">
        <v>27</v>
      </c>
      <c r="M709" s="31">
        <v>3210215</v>
      </c>
      <c r="N709" s="31" t="s">
        <v>1207</v>
      </c>
      <c r="O709" s="31" t="s">
        <v>1208</v>
      </c>
      <c r="P709" s="31" t="s">
        <v>1259</v>
      </c>
      <c r="Q709" s="31" t="s">
        <v>1260</v>
      </c>
      <c r="R709" s="2" t="s">
        <v>2538</v>
      </c>
      <c r="S709" s="31" t="s">
        <v>2539</v>
      </c>
      <c r="T709" s="2">
        <v>16</v>
      </c>
      <c r="U709" s="31" t="s">
        <v>1204</v>
      </c>
      <c r="V709" s="31" t="s">
        <v>444</v>
      </c>
      <c r="W709" s="2">
        <v>100</v>
      </c>
      <c r="X709" s="31" t="s">
        <v>2281</v>
      </c>
      <c r="Y709" s="34" t="s">
        <v>21</v>
      </c>
      <c r="Z709" s="238" t="s">
        <v>252</v>
      </c>
      <c r="AA709" s="34" t="s">
        <v>274</v>
      </c>
      <c r="AB709" s="34" t="s">
        <v>89</v>
      </c>
      <c r="AC709" s="2">
        <v>158</v>
      </c>
      <c r="AD709" s="31" t="s">
        <v>2536</v>
      </c>
      <c r="AE709" s="31">
        <v>20</v>
      </c>
      <c r="AF709" s="2"/>
      <c r="AG709" s="26"/>
      <c r="AH709" s="54">
        <v>19910212</v>
      </c>
      <c r="AI709" s="54">
        <v>19910212</v>
      </c>
      <c r="AJ709" s="72" t="s">
        <v>1413</v>
      </c>
      <c r="AK709" s="20">
        <v>412000</v>
      </c>
      <c r="AL709" s="160">
        <v>3</v>
      </c>
      <c r="AM709" s="90">
        <v>0</v>
      </c>
      <c r="AN709" s="90">
        <v>0</v>
      </c>
      <c r="AO709" s="95">
        <v>0</v>
      </c>
      <c r="AP709" s="37">
        <v>1</v>
      </c>
      <c r="AQ709" s="90" t="s">
        <v>2537</v>
      </c>
      <c r="AR709" s="126">
        <v>0</v>
      </c>
      <c r="AS709" s="37"/>
      <c r="AT709" s="90">
        <v>0</v>
      </c>
      <c r="AU709" s="90">
        <v>412000</v>
      </c>
      <c r="AV709" s="34" t="s">
        <v>265</v>
      </c>
      <c r="AW709" s="34" t="s">
        <v>20</v>
      </c>
      <c r="AX709" s="34" t="s">
        <v>1126</v>
      </c>
      <c r="AY709" s="34" t="s">
        <v>503</v>
      </c>
      <c r="AZ709" s="34" t="s">
        <v>533</v>
      </c>
      <c r="BA709" s="212"/>
      <c r="BB709" s="212"/>
      <c r="BC709" s="212"/>
      <c r="BD709" s="34"/>
      <c r="BE709" s="34"/>
      <c r="BF709" s="20"/>
      <c r="BG709" s="20"/>
      <c r="BH709" s="20"/>
      <c r="BI709" s="20"/>
      <c r="BJ709" s="20"/>
    </row>
    <row r="710" spans="2:62" ht="24" customHeight="1">
      <c r="B710" s="5"/>
      <c r="C710" s="6"/>
      <c r="D710" s="17"/>
      <c r="E710" s="2"/>
      <c r="F710" s="34" t="s">
        <v>1324</v>
      </c>
      <c r="G710" s="34"/>
      <c r="H710" s="2"/>
      <c r="I710" s="2"/>
      <c r="J710" s="2" t="s">
        <v>2751</v>
      </c>
      <c r="K710" s="2" t="s">
        <v>2752</v>
      </c>
      <c r="L710" s="2">
        <v>18</v>
      </c>
      <c r="M710" s="31">
        <v>3210227</v>
      </c>
      <c r="N710" s="31" t="s">
        <v>1207</v>
      </c>
      <c r="O710" s="31" t="s">
        <v>1208</v>
      </c>
      <c r="P710" s="31" t="s">
        <v>1406</v>
      </c>
      <c r="Q710" s="31" t="s">
        <v>1242</v>
      </c>
      <c r="R710" s="2" t="s">
        <v>2540</v>
      </c>
      <c r="S710" s="31" t="s">
        <v>2541</v>
      </c>
      <c r="T710" s="2">
        <v>16</v>
      </c>
      <c r="U710" s="31" t="s">
        <v>1204</v>
      </c>
      <c r="V710" s="31" t="s">
        <v>444</v>
      </c>
      <c r="W710" s="2">
        <v>100</v>
      </c>
      <c r="X710" s="31" t="s">
        <v>2281</v>
      </c>
      <c r="Y710" s="34" t="s">
        <v>21</v>
      </c>
      <c r="Z710" s="238" t="s">
        <v>252</v>
      </c>
      <c r="AA710" s="34" t="s">
        <v>274</v>
      </c>
      <c r="AB710" s="34" t="s">
        <v>89</v>
      </c>
      <c r="AC710" s="2">
        <v>158</v>
      </c>
      <c r="AD710" s="31" t="s">
        <v>2536</v>
      </c>
      <c r="AE710" s="31">
        <v>20</v>
      </c>
      <c r="AF710" s="2"/>
      <c r="AG710" s="26"/>
      <c r="AH710" s="54">
        <v>19890320</v>
      </c>
      <c r="AI710" s="54">
        <v>19890320</v>
      </c>
      <c r="AJ710" s="72" t="s">
        <v>1413</v>
      </c>
      <c r="AK710" s="20">
        <v>700000</v>
      </c>
      <c r="AL710" s="160">
        <v>3</v>
      </c>
      <c r="AM710" s="90">
        <v>0</v>
      </c>
      <c r="AN710" s="90">
        <v>0</v>
      </c>
      <c r="AO710" s="95">
        <v>0</v>
      </c>
      <c r="AP710" s="37">
        <v>1</v>
      </c>
      <c r="AQ710" s="90" t="s">
        <v>2537</v>
      </c>
      <c r="AR710" s="126">
        <v>0</v>
      </c>
      <c r="AS710" s="37"/>
      <c r="AT710" s="90">
        <v>0</v>
      </c>
      <c r="AU710" s="90">
        <v>700000</v>
      </c>
      <c r="AV710" s="34" t="s">
        <v>265</v>
      </c>
      <c r="AW710" s="34" t="s">
        <v>20</v>
      </c>
      <c r="AX710" s="34" t="s">
        <v>1126</v>
      </c>
      <c r="AY710" s="34" t="s">
        <v>503</v>
      </c>
      <c r="AZ710" s="34" t="s">
        <v>533</v>
      </c>
      <c r="BA710" s="212"/>
      <c r="BB710" s="212"/>
      <c r="BC710" s="212"/>
      <c r="BD710" s="34"/>
      <c r="BE710" s="34"/>
      <c r="BF710" s="20"/>
      <c r="BG710" s="20"/>
      <c r="BH710" s="20"/>
      <c r="BI710" s="20"/>
      <c r="BJ710" s="20"/>
    </row>
    <row r="711" spans="2:62" ht="24" customHeight="1">
      <c r="B711" s="5"/>
      <c r="C711" s="6"/>
      <c r="D711" s="17"/>
      <c r="E711" s="2"/>
      <c r="F711" s="34" t="s">
        <v>1324</v>
      </c>
      <c r="G711" s="34"/>
      <c r="H711" s="2"/>
      <c r="I711" s="2"/>
      <c r="J711" s="2" t="s">
        <v>2753</v>
      </c>
      <c r="K711" s="2" t="s">
        <v>2754</v>
      </c>
      <c r="L711" s="2">
        <v>24</v>
      </c>
      <c r="M711" s="31">
        <v>3210225</v>
      </c>
      <c r="N711" s="31" t="s">
        <v>1207</v>
      </c>
      <c r="O711" s="31" t="s">
        <v>1208</v>
      </c>
      <c r="P711" s="31" t="s">
        <v>1253</v>
      </c>
      <c r="Q711" s="31" t="s">
        <v>1254</v>
      </c>
      <c r="R711" s="2" t="s">
        <v>2532</v>
      </c>
      <c r="S711" s="31" t="s">
        <v>2533</v>
      </c>
      <c r="T711" s="2">
        <v>16</v>
      </c>
      <c r="U711" s="31" t="s">
        <v>1204</v>
      </c>
      <c r="V711" s="31" t="s">
        <v>444</v>
      </c>
      <c r="W711" s="2">
        <v>100</v>
      </c>
      <c r="X711" s="31" t="s">
        <v>2281</v>
      </c>
      <c r="Y711" s="34" t="s">
        <v>21</v>
      </c>
      <c r="Z711" s="238" t="s">
        <v>252</v>
      </c>
      <c r="AA711" s="34" t="s">
        <v>274</v>
      </c>
      <c r="AB711" s="34" t="s">
        <v>89</v>
      </c>
      <c r="AC711" s="2">
        <v>77</v>
      </c>
      <c r="AD711" s="31" t="s">
        <v>1418</v>
      </c>
      <c r="AE711" s="31">
        <v>15</v>
      </c>
      <c r="AF711" s="2"/>
      <c r="AG711" s="26"/>
      <c r="AH711" s="54">
        <v>19930618</v>
      </c>
      <c r="AI711" s="54">
        <v>19930618</v>
      </c>
      <c r="AJ711" s="72" t="s">
        <v>1413</v>
      </c>
      <c r="AK711" s="20">
        <v>312360</v>
      </c>
      <c r="AL711" s="160">
        <v>4</v>
      </c>
      <c r="AM711" s="90">
        <v>0</v>
      </c>
      <c r="AN711" s="90">
        <v>0</v>
      </c>
      <c r="AO711" s="95">
        <v>257500</v>
      </c>
      <c r="AP711" s="37">
        <v>1</v>
      </c>
      <c r="AQ711" s="90" t="s">
        <v>2537</v>
      </c>
      <c r="AR711" s="126">
        <v>257500</v>
      </c>
      <c r="AS711" s="37"/>
      <c r="AT711" s="90">
        <v>257500</v>
      </c>
      <c r="AU711" s="90">
        <v>312360</v>
      </c>
      <c r="AV711" s="34" t="s">
        <v>265</v>
      </c>
      <c r="AW711" s="34" t="s">
        <v>20</v>
      </c>
      <c r="AX711" s="34" t="s">
        <v>1126</v>
      </c>
      <c r="AY711" s="34" t="s">
        <v>503</v>
      </c>
      <c r="AZ711" s="34" t="s">
        <v>533</v>
      </c>
      <c r="BA711" s="212"/>
      <c r="BB711" s="212"/>
      <c r="BC711" s="212"/>
      <c r="BD711" s="34"/>
      <c r="BE711" s="34"/>
      <c r="BF711" s="20"/>
      <c r="BG711" s="20"/>
      <c r="BH711" s="20"/>
      <c r="BI711" s="20"/>
      <c r="BJ711" s="20"/>
    </row>
    <row r="712" spans="2:62" ht="24" customHeight="1">
      <c r="B712" s="5"/>
      <c r="C712" s="6"/>
      <c r="D712" s="17"/>
      <c r="E712" s="2"/>
      <c r="F712" s="34" t="s">
        <v>1324</v>
      </c>
      <c r="G712" s="34"/>
      <c r="H712" s="2"/>
      <c r="I712" s="2"/>
      <c r="J712" s="2" t="s">
        <v>2755</v>
      </c>
      <c r="K712" s="2" t="s">
        <v>2756</v>
      </c>
      <c r="L712" s="2">
        <v>24</v>
      </c>
      <c r="M712" s="31">
        <v>3210225</v>
      </c>
      <c r="N712" s="31" t="s">
        <v>1207</v>
      </c>
      <c r="O712" s="31" t="s">
        <v>1208</v>
      </c>
      <c r="P712" s="31" t="s">
        <v>1253</v>
      </c>
      <c r="Q712" s="31" t="s">
        <v>1254</v>
      </c>
      <c r="R712" s="2" t="s">
        <v>2532</v>
      </c>
      <c r="S712" s="31" t="s">
        <v>2533</v>
      </c>
      <c r="T712" s="2">
        <v>16</v>
      </c>
      <c r="U712" s="31" t="s">
        <v>1204</v>
      </c>
      <c r="V712" s="31" t="s">
        <v>444</v>
      </c>
      <c r="W712" s="2">
        <v>100</v>
      </c>
      <c r="X712" s="31" t="s">
        <v>2281</v>
      </c>
      <c r="Y712" s="34" t="s">
        <v>21</v>
      </c>
      <c r="Z712" s="238" t="s">
        <v>252</v>
      </c>
      <c r="AA712" s="34" t="s">
        <v>274</v>
      </c>
      <c r="AB712" s="34" t="s">
        <v>89</v>
      </c>
      <c r="AC712" s="2">
        <v>175</v>
      </c>
      <c r="AD712" s="31" t="s">
        <v>1411</v>
      </c>
      <c r="AE712" s="31">
        <v>10</v>
      </c>
      <c r="AF712" s="2"/>
      <c r="AG712" s="26"/>
      <c r="AH712" s="54">
        <v>19920930</v>
      </c>
      <c r="AI712" s="54">
        <v>19920930</v>
      </c>
      <c r="AJ712" s="72" t="s">
        <v>1413</v>
      </c>
      <c r="AK712" s="20">
        <v>1590000</v>
      </c>
      <c r="AL712" s="160">
        <v>9</v>
      </c>
      <c r="AM712" s="90">
        <v>0</v>
      </c>
      <c r="AN712" s="90">
        <v>0</v>
      </c>
      <c r="AO712" s="95">
        <v>3050</v>
      </c>
      <c r="AP712" s="37">
        <v>461</v>
      </c>
      <c r="AQ712" s="90" t="s">
        <v>1562</v>
      </c>
      <c r="AR712" s="126">
        <v>1406050</v>
      </c>
      <c r="AS712" s="37"/>
      <c r="AT712" s="90">
        <v>1406050</v>
      </c>
      <c r="AU712" s="90">
        <v>1590000</v>
      </c>
      <c r="AV712" s="34" t="s">
        <v>265</v>
      </c>
      <c r="AW712" s="34" t="s">
        <v>20</v>
      </c>
      <c r="AX712" s="34" t="s">
        <v>1126</v>
      </c>
      <c r="AY712" s="34" t="s">
        <v>503</v>
      </c>
      <c r="AZ712" s="34" t="s">
        <v>533</v>
      </c>
      <c r="BA712" s="212"/>
      <c r="BB712" s="212"/>
      <c r="BC712" s="212"/>
      <c r="BD712" s="34"/>
      <c r="BE712" s="34"/>
      <c r="BF712" s="20"/>
      <c r="BG712" s="20"/>
      <c r="BH712" s="20"/>
      <c r="BI712" s="20"/>
      <c r="BJ712" s="20"/>
    </row>
    <row r="713" spans="2:62" ht="24" customHeight="1">
      <c r="B713" s="5"/>
      <c r="C713" s="6"/>
      <c r="D713" s="17"/>
      <c r="E713" s="2"/>
      <c r="F713" s="34" t="s">
        <v>1324</v>
      </c>
      <c r="G713" s="34"/>
      <c r="H713" s="2"/>
      <c r="I713" s="2"/>
      <c r="J713" s="2" t="s">
        <v>2757</v>
      </c>
      <c r="K713" s="2" t="s">
        <v>2757</v>
      </c>
      <c r="L713" s="2">
        <v>24</v>
      </c>
      <c r="M713" s="31">
        <v>3210225</v>
      </c>
      <c r="N713" s="31" t="s">
        <v>1207</v>
      </c>
      <c r="O713" s="31" t="s">
        <v>1208</v>
      </c>
      <c r="P713" s="31" t="s">
        <v>1253</v>
      </c>
      <c r="Q713" s="31" t="s">
        <v>1254</v>
      </c>
      <c r="R713" s="2" t="s">
        <v>2532</v>
      </c>
      <c r="S713" s="31" t="s">
        <v>2533</v>
      </c>
      <c r="T713" s="2">
        <v>16</v>
      </c>
      <c r="U713" s="31" t="s">
        <v>1204</v>
      </c>
      <c r="V713" s="31" t="s">
        <v>444</v>
      </c>
      <c r="W713" s="2">
        <v>100</v>
      </c>
      <c r="X713" s="31" t="s">
        <v>2281</v>
      </c>
      <c r="Y713" s="34" t="s">
        <v>21</v>
      </c>
      <c r="Z713" s="238" t="s">
        <v>252</v>
      </c>
      <c r="AA713" s="34" t="s">
        <v>274</v>
      </c>
      <c r="AB713" s="34" t="s">
        <v>89</v>
      </c>
      <c r="AC713" s="2">
        <v>165</v>
      </c>
      <c r="AD713" s="31" t="s">
        <v>2519</v>
      </c>
      <c r="AE713" s="31">
        <v>15</v>
      </c>
      <c r="AF713" s="2"/>
      <c r="AG713" s="26"/>
      <c r="AH713" s="54">
        <v>19920930</v>
      </c>
      <c r="AI713" s="54">
        <v>19920930</v>
      </c>
      <c r="AJ713" s="72" t="s">
        <v>1413</v>
      </c>
      <c r="AK713" s="20">
        <v>435000</v>
      </c>
      <c r="AL713" s="160">
        <v>5</v>
      </c>
      <c r="AM713" s="90">
        <v>0</v>
      </c>
      <c r="AN713" s="90">
        <v>0</v>
      </c>
      <c r="AO713" s="95">
        <v>52000</v>
      </c>
      <c r="AP713" s="37">
        <v>34</v>
      </c>
      <c r="AQ713" s="90" t="s">
        <v>2216</v>
      </c>
      <c r="AR713" s="126">
        <v>1768000</v>
      </c>
      <c r="AS713" s="37"/>
      <c r="AT713" s="90">
        <v>1768000</v>
      </c>
      <c r="AU713" s="90">
        <v>435000</v>
      </c>
      <c r="AV713" s="34" t="s">
        <v>265</v>
      </c>
      <c r="AW713" s="34" t="s">
        <v>20</v>
      </c>
      <c r="AX713" s="34" t="s">
        <v>1126</v>
      </c>
      <c r="AY713" s="34" t="s">
        <v>503</v>
      </c>
      <c r="AZ713" s="34" t="s">
        <v>533</v>
      </c>
      <c r="BA713" s="212"/>
      <c r="BB713" s="212"/>
      <c r="BC713" s="212"/>
      <c r="BD713" s="34"/>
      <c r="BE713" s="34"/>
      <c r="BF713" s="20"/>
      <c r="BG713" s="20"/>
      <c r="BH713" s="20"/>
      <c r="BI713" s="20"/>
      <c r="BJ713" s="20"/>
    </row>
    <row r="714" spans="2:62" ht="24" customHeight="1">
      <c r="B714" s="5"/>
      <c r="C714" s="6"/>
      <c r="D714" s="17"/>
      <c r="E714" s="2"/>
      <c r="F714" s="34" t="s">
        <v>1324</v>
      </c>
      <c r="G714" s="34"/>
      <c r="H714" s="2"/>
      <c r="I714" s="2"/>
      <c r="J714" s="2" t="s">
        <v>2758</v>
      </c>
      <c r="K714" s="2" t="s">
        <v>2759</v>
      </c>
      <c r="L714" s="2">
        <v>24</v>
      </c>
      <c r="M714" s="31">
        <v>3210225</v>
      </c>
      <c r="N714" s="31" t="s">
        <v>1207</v>
      </c>
      <c r="O714" s="31" t="s">
        <v>1208</v>
      </c>
      <c r="P714" s="31" t="s">
        <v>1253</v>
      </c>
      <c r="Q714" s="31" t="s">
        <v>1254</v>
      </c>
      <c r="R714" s="2" t="s">
        <v>2532</v>
      </c>
      <c r="S714" s="31" t="s">
        <v>2533</v>
      </c>
      <c r="T714" s="2">
        <v>16</v>
      </c>
      <c r="U714" s="31" t="s">
        <v>1204</v>
      </c>
      <c r="V714" s="31" t="s">
        <v>444</v>
      </c>
      <c r="W714" s="2">
        <v>100</v>
      </c>
      <c r="X714" s="31" t="s">
        <v>2281</v>
      </c>
      <c r="Y714" s="34" t="s">
        <v>21</v>
      </c>
      <c r="Z714" s="238" t="s">
        <v>252</v>
      </c>
      <c r="AA714" s="34" t="s">
        <v>274</v>
      </c>
      <c r="AB714" s="34" t="s">
        <v>89</v>
      </c>
      <c r="AC714" s="2">
        <v>165</v>
      </c>
      <c r="AD714" s="31" t="s">
        <v>2519</v>
      </c>
      <c r="AE714" s="31">
        <v>15</v>
      </c>
      <c r="AF714" s="2"/>
      <c r="AG714" s="26"/>
      <c r="AH714" s="54">
        <v>19920930</v>
      </c>
      <c r="AI714" s="54">
        <v>19920930</v>
      </c>
      <c r="AJ714" s="72" t="s">
        <v>1413</v>
      </c>
      <c r="AK714" s="20">
        <v>637000</v>
      </c>
      <c r="AL714" s="160">
        <v>10</v>
      </c>
      <c r="AM714" s="90">
        <v>0</v>
      </c>
      <c r="AN714" s="90">
        <v>0</v>
      </c>
      <c r="AO714" s="95">
        <v>0</v>
      </c>
      <c r="AP714" s="37">
        <v>22.8</v>
      </c>
      <c r="AQ714" s="90" t="s">
        <v>2216</v>
      </c>
      <c r="AR714" s="126">
        <v>0</v>
      </c>
      <c r="AS714" s="37"/>
      <c r="AT714" s="90">
        <v>0</v>
      </c>
      <c r="AU714" s="90">
        <v>637000</v>
      </c>
      <c r="AV714" s="34" t="s">
        <v>265</v>
      </c>
      <c r="AW714" s="34" t="s">
        <v>20</v>
      </c>
      <c r="AX714" s="34" t="s">
        <v>1126</v>
      </c>
      <c r="AY714" s="34" t="s">
        <v>503</v>
      </c>
      <c r="AZ714" s="34" t="s">
        <v>533</v>
      </c>
      <c r="BA714" s="212"/>
      <c r="BB714" s="212"/>
      <c r="BC714" s="212"/>
      <c r="BD714" s="34"/>
      <c r="BE714" s="34"/>
      <c r="BF714" s="20"/>
      <c r="BG714" s="20"/>
      <c r="BH714" s="20"/>
      <c r="BI714" s="20"/>
      <c r="BJ714" s="20"/>
    </row>
    <row r="715" spans="2:62" ht="24" customHeight="1">
      <c r="B715" s="5"/>
      <c r="C715" s="6"/>
      <c r="D715" s="17"/>
      <c r="E715" s="2"/>
      <c r="F715" s="34" t="s">
        <v>1324</v>
      </c>
      <c r="G715" s="34"/>
      <c r="H715" s="2"/>
      <c r="I715" s="2"/>
      <c r="J715" s="2" t="s">
        <v>2760</v>
      </c>
      <c r="K715" s="2" t="s">
        <v>2761</v>
      </c>
      <c r="L715" s="2">
        <v>24</v>
      </c>
      <c r="M715" s="31">
        <v>3210225</v>
      </c>
      <c r="N715" s="31" t="s">
        <v>1207</v>
      </c>
      <c r="O715" s="31" t="s">
        <v>1208</v>
      </c>
      <c r="P715" s="31" t="s">
        <v>1253</v>
      </c>
      <c r="Q715" s="31" t="s">
        <v>1254</v>
      </c>
      <c r="R715" s="2" t="s">
        <v>2532</v>
      </c>
      <c r="S715" s="31" t="s">
        <v>2533</v>
      </c>
      <c r="T715" s="2">
        <v>16</v>
      </c>
      <c r="U715" s="31" t="s">
        <v>1204</v>
      </c>
      <c r="V715" s="31" t="s">
        <v>444</v>
      </c>
      <c r="W715" s="2">
        <v>100</v>
      </c>
      <c r="X715" s="31" t="s">
        <v>2281</v>
      </c>
      <c r="Y715" s="34" t="s">
        <v>21</v>
      </c>
      <c r="Z715" s="238" t="s">
        <v>252</v>
      </c>
      <c r="AA715" s="34" t="s">
        <v>274</v>
      </c>
      <c r="AB715" s="34" t="s">
        <v>89</v>
      </c>
      <c r="AC715" s="2">
        <v>77</v>
      </c>
      <c r="AD715" s="31" t="s">
        <v>1418</v>
      </c>
      <c r="AE715" s="31">
        <v>15</v>
      </c>
      <c r="AF715" s="2"/>
      <c r="AG715" s="26"/>
      <c r="AH715" s="54">
        <v>19920930</v>
      </c>
      <c r="AI715" s="54">
        <v>19920930</v>
      </c>
      <c r="AJ715" s="72" t="s">
        <v>1413</v>
      </c>
      <c r="AK715" s="20">
        <v>432000</v>
      </c>
      <c r="AL715" s="160">
        <v>4</v>
      </c>
      <c r="AM715" s="90">
        <v>0</v>
      </c>
      <c r="AN715" s="90">
        <v>0</v>
      </c>
      <c r="AO715" s="95">
        <v>257500</v>
      </c>
      <c r="AP715" s="37">
        <v>2</v>
      </c>
      <c r="AQ715" s="90" t="s">
        <v>2537</v>
      </c>
      <c r="AR715" s="126">
        <v>515000</v>
      </c>
      <c r="AS715" s="37"/>
      <c r="AT715" s="90">
        <v>515000</v>
      </c>
      <c r="AU715" s="90">
        <v>432000</v>
      </c>
      <c r="AV715" s="34" t="s">
        <v>265</v>
      </c>
      <c r="AW715" s="34" t="s">
        <v>20</v>
      </c>
      <c r="AX715" s="34" t="s">
        <v>1126</v>
      </c>
      <c r="AY715" s="34" t="s">
        <v>503</v>
      </c>
      <c r="AZ715" s="34" t="s">
        <v>533</v>
      </c>
      <c r="BA715" s="212"/>
      <c r="BB715" s="212"/>
      <c r="BC715" s="212"/>
      <c r="BD715" s="34"/>
      <c r="BE715" s="34"/>
      <c r="BF715" s="20"/>
      <c r="BG715" s="20"/>
      <c r="BH715" s="20"/>
      <c r="BI715" s="20"/>
      <c r="BJ715" s="20"/>
    </row>
    <row r="716" spans="2:62" ht="24" customHeight="1">
      <c r="B716" s="5"/>
      <c r="C716" s="6"/>
      <c r="D716" s="17"/>
      <c r="E716" s="2"/>
      <c r="F716" s="34" t="s">
        <v>1324</v>
      </c>
      <c r="G716" s="34"/>
      <c r="H716" s="2"/>
      <c r="I716" s="2"/>
      <c r="J716" s="2" t="s">
        <v>2542</v>
      </c>
      <c r="K716" s="2" t="s">
        <v>2543</v>
      </c>
      <c r="L716" s="2">
        <v>18</v>
      </c>
      <c r="M716" s="31">
        <v>3210227</v>
      </c>
      <c r="N716" s="31" t="s">
        <v>1207</v>
      </c>
      <c r="O716" s="31" t="s">
        <v>1208</v>
      </c>
      <c r="P716" s="31" t="s">
        <v>1406</v>
      </c>
      <c r="Q716" s="31" t="s">
        <v>1242</v>
      </c>
      <c r="R716" s="2" t="s">
        <v>2532</v>
      </c>
      <c r="S716" s="31" t="s">
        <v>2533</v>
      </c>
      <c r="T716" s="2">
        <v>16</v>
      </c>
      <c r="U716" s="31" t="s">
        <v>1204</v>
      </c>
      <c r="V716" s="31" t="s">
        <v>444</v>
      </c>
      <c r="W716" s="2">
        <v>100</v>
      </c>
      <c r="X716" s="31" t="s">
        <v>2281</v>
      </c>
      <c r="Y716" s="34" t="s">
        <v>21</v>
      </c>
      <c r="Z716" s="238" t="s">
        <v>252</v>
      </c>
      <c r="AA716" s="34" t="s">
        <v>274</v>
      </c>
      <c r="AB716" s="34" t="s">
        <v>89</v>
      </c>
      <c r="AC716" s="2">
        <v>158</v>
      </c>
      <c r="AD716" s="31" t="s">
        <v>2536</v>
      </c>
      <c r="AE716" s="31">
        <v>20</v>
      </c>
      <c r="AF716" s="2"/>
      <c r="AG716" s="26"/>
      <c r="AH716" s="54">
        <v>19920930</v>
      </c>
      <c r="AI716" s="54">
        <v>19920930</v>
      </c>
      <c r="AJ716" s="72" t="s">
        <v>1413</v>
      </c>
      <c r="AK716" s="20">
        <v>216000</v>
      </c>
      <c r="AL716" s="160">
        <v>3</v>
      </c>
      <c r="AM716" s="90">
        <v>0</v>
      </c>
      <c r="AN716" s="90">
        <v>0</v>
      </c>
      <c r="AO716" s="95">
        <v>0</v>
      </c>
      <c r="AP716" s="37">
        <v>1</v>
      </c>
      <c r="AQ716" s="90" t="s">
        <v>2537</v>
      </c>
      <c r="AR716" s="126">
        <v>0</v>
      </c>
      <c r="AS716" s="37"/>
      <c r="AT716" s="90">
        <v>0</v>
      </c>
      <c r="AU716" s="90">
        <v>216000</v>
      </c>
      <c r="AV716" s="34" t="s">
        <v>265</v>
      </c>
      <c r="AW716" s="34" t="s">
        <v>20</v>
      </c>
      <c r="AX716" s="34" t="s">
        <v>1126</v>
      </c>
      <c r="AY716" s="34" t="s">
        <v>503</v>
      </c>
      <c r="AZ716" s="34" t="s">
        <v>533</v>
      </c>
      <c r="BA716" s="212"/>
      <c r="BB716" s="212"/>
      <c r="BC716" s="212"/>
      <c r="BD716" s="34"/>
      <c r="BE716" s="34"/>
      <c r="BF716" s="20"/>
      <c r="BG716" s="20"/>
      <c r="BH716" s="20"/>
      <c r="BI716" s="20"/>
      <c r="BJ716" s="20"/>
    </row>
    <row r="717" spans="2:62" ht="24" customHeight="1">
      <c r="B717" s="5"/>
      <c r="C717" s="6"/>
      <c r="D717" s="17"/>
      <c r="E717" s="2"/>
      <c r="F717" s="34" t="s">
        <v>1324</v>
      </c>
      <c r="G717" s="34"/>
      <c r="H717" s="2"/>
      <c r="I717" s="2"/>
      <c r="J717" s="2" t="s">
        <v>2762</v>
      </c>
      <c r="K717" s="2" t="s">
        <v>2763</v>
      </c>
      <c r="L717" s="2">
        <v>24</v>
      </c>
      <c r="M717" s="31">
        <v>3210225</v>
      </c>
      <c r="N717" s="31" t="s">
        <v>1207</v>
      </c>
      <c r="O717" s="31" t="s">
        <v>1208</v>
      </c>
      <c r="P717" s="31" t="s">
        <v>1253</v>
      </c>
      <c r="Q717" s="31" t="s">
        <v>1254</v>
      </c>
      <c r="R717" s="2" t="s">
        <v>2544</v>
      </c>
      <c r="S717" s="31" t="s">
        <v>2545</v>
      </c>
      <c r="T717" s="2">
        <v>16</v>
      </c>
      <c r="U717" s="31" t="s">
        <v>1204</v>
      </c>
      <c r="V717" s="31" t="s">
        <v>444</v>
      </c>
      <c r="W717" s="2">
        <v>100</v>
      </c>
      <c r="X717" s="31" t="s">
        <v>2281</v>
      </c>
      <c r="Y717" s="34" t="s">
        <v>21</v>
      </c>
      <c r="Z717" s="238" t="s">
        <v>252</v>
      </c>
      <c r="AA717" s="34" t="s">
        <v>274</v>
      </c>
      <c r="AB717" s="34" t="s">
        <v>89</v>
      </c>
      <c r="AC717" s="2">
        <v>175</v>
      </c>
      <c r="AD717" s="31" t="s">
        <v>1411</v>
      </c>
      <c r="AE717" s="31">
        <v>10</v>
      </c>
      <c r="AF717" s="2"/>
      <c r="AG717" s="26"/>
      <c r="AH717" s="54">
        <v>20020401</v>
      </c>
      <c r="AI717" s="54">
        <v>20020401</v>
      </c>
      <c r="AJ717" s="72" t="s">
        <v>1413</v>
      </c>
      <c r="AK717" s="20">
        <v>12705000</v>
      </c>
      <c r="AL717" s="160">
        <v>11</v>
      </c>
      <c r="AM717" s="90">
        <v>0</v>
      </c>
      <c r="AN717" s="90">
        <v>0</v>
      </c>
      <c r="AO717" s="95">
        <v>0</v>
      </c>
      <c r="AP717" s="37">
        <v>2552</v>
      </c>
      <c r="AQ717" s="90" t="s">
        <v>1562</v>
      </c>
      <c r="AR717" s="126">
        <v>0</v>
      </c>
      <c r="AS717" s="37"/>
      <c r="AT717" s="90">
        <v>0</v>
      </c>
      <c r="AU717" s="90">
        <v>12705000</v>
      </c>
      <c r="AV717" s="34" t="s">
        <v>265</v>
      </c>
      <c r="AW717" s="34" t="s">
        <v>20</v>
      </c>
      <c r="AX717" s="34" t="s">
        <v>1126</v>
      </c>
      <c r="AY717" s="34" t="s">
        <v>503</v>
      </c>
      <c r="AZ717" s="34" t="s">
        <v>533</v>
      </c>
      <c r="BA717" s="212"/>
      <c r="BB717" s="212"/>
      <c r="BC717" s="212"/>
      <c r="BD717" s="34"/>
      <c r="BE717" s="34"/>
      <c r="BF717" s="20"/>
      <c r="BG717" s="20"/>
      <c r="BH717" s="20"/>
      <c r="BI717" s="20"/>
      <c r="BJ717" s="20"/>
    </row>
    <row r="718" spans="2:62" ht="24" customHeight="1">
      <c r="B718" s="5"/>
      <c r="C718" s="6"/>
      <c r="D718" s="17"/>
      <c r="E718" s="2"/>
      <c r="F718" s="34" t="s">
        <v>1324</v>
      </c>
      <c r="G718" s="34"/>
      <c r="H718" s="2"/>
      <c r="I718" s="2"/>
      <c r="J718" s="2" t="s">
        <v>2764</v>
      </c>
      <c r="K718" s="2" t="s">
        <v>2764</v>
      </c>
      <c r="L718" s="2">
        <v>24</v>
      </c>
      <c r="M718" s="31">
        <v>3210225</v>
      </c>
      <c r="N718" s="31" t="s">
        <v>1207</v>
      </c>
      <c r="O718" s="31" t="s">
        <v>1208</v>
      </c>
      <c r="P718" s="31" t="s">
        <v>1253</v>
      </c>
      <c r="Q718" s="31" t="s">
        <v>1254</v>
      </c>
      <c r="R718" s="2" t="s">
        <v>2544</v>
      </c>
      <c r="S718" s="31" t="s">
        <v>2545</v>
      </c>
      <c r="T718" s="2">
        <v>16</v>
      </c>
      <c r="U718" s="31" t="s">
        <v>1204</v>
      </c>
      <c r="V718" s="31" t="s">
        <v>444</v>
      </c>
      <c r="W718" s="2">
        <v>100</v>
      </c>
      <c r="X718" s="31" t="s">
        <v>2281</v>
      </c>
      <c r="Y718" s="34" t="s">
        <v>21</v>
      </c>
      <c r="Z718" s="238" t="s">
        <v>252</v>
      </c>
      <c r="AA718" s="34" t="s">
        <v>274</v>
      </c>
      <c r="AB718" s="34" t="s">
        <v>89</v>
      </c>
      <c r="AC718" s="2">
        <v>165</v>
      </c>
      <c r="AD718" s="31" t="s">
        <v>2519</v>
      </c>
      <c r="AE718" s="31">
        <v>15</v>
      </c>
      <c r="AF718" s="2"/>
      <c r="AG718" s="26"/>
      <c r="AH718" s="54">
        <v>19920930</v>
      </c>
      <c r="AI718" s="54">
        <v>19920930</v>
      </c>
      <c r="AJ718" s="72" t="s">
        <v>1413</v>
      </c>
      <c r="AK718" s="20">
        <v>2860000</v>
      </c>
      <c r="AL718" s="160">
        <v>5</v>
      </c>
      <c r="AM718" s="90">
        <v>0</v>
      </c>
      <c r="AN718" s="90">
        <v>0</v>
      </c>
      <c r="AO718" s="95">
        <v>52000</v>
      </c>
      <c r="AP718" s="37">
        <v>55.4</v>
      </c>
      <c r="AQ718" s="90" t="s">
        <v>2216</v>
      </c>
      <c r="AR718" s="126">
        <v>2880800</v>
      </c>
      <c r="AS718" s="37"/>
      <c r="AT718" s="90">
        <v>2880800</v>
      </c>
      <c r="AU718" s="90">
        <v>2860000</v>
      </c>
      <c r="AV718" s="34" t="s">
        <v>265</v>
      </c>
      <c r="AW718" s="34" t="s">
        <v>20</v>
      </c>
      <c r="AX718" s="34" t="s">
        <v>1126</v>
      </c>
      <c r="AY718" s="34" t="s">
        <v>503</v>
      </c>
      <c r="AZ718" s="34" t="s">
        <v>533</v>
      </c>
      <c r="BA718" s="212"/>
      <c r="BB718" s="212"/>
      <c r="BC718" s="212"/>
      <c r="BD718" s="34"/>
      <c r="BE718" s="34"/>
      <c r="BF718" s="20"/>
      <c r="BG718" s="20"/>
      <c r="BH718" s="20"/>
      <c r="BI718" s="20"/>
      <c r="BJ718" s="20"/>
    </row>
    <row r="719" spans="2:62" ht="24" customHeight="1">
      <c r="B719" s="5"/>
      <c r="C719" s="6"/>
      <c r="D719" s="17"/>
      <c r="E719" s="2"/>
      <c r="F719" s="34" t="s">
        <v>1324</v>
      </c>
      <c r="G719" s="34"/>
      <c r="H719" s="2"/>
      <c r="I719" s="2"/>
      <c r="J719" s="2" t="s">
        <v>2765</v>
      </c>
      <c r="K719" s="2" t="s">
        <v>2766</v>
      </c>
      <c r="L719" s="2">
        <v>24</v>
      </c>
      <c r="M719" s="31">
        <v>3210225</v>
      </c>
      <c r="N719" s="31" t="s">
        <v>1207</v>
      </c>
      <c r="O719" s="31" t="s">
        <v>1208</v>
      </c>
      <c r="P719" s="31" t="s">
        <v>1253</v>
      </c>
      <c r="Q719" s="31" t="s">
        <v>1254</v>
      </c>
      <c r="R719" s="2" t="s">
        <v>2544</v>
      </c>
      <c r="S719" s="31" t="s">
        <v>2545</v>
      </c>
      <c r="T719" s="2">
        <v>16</v>
      </c>
      <c r="U719" s="31" t="s">
        <v>1204</v>
      </c>
      <c r="V719" s="31" t="s">
        <v>444</v>
      </c>
      <c r="W719" s="2">
        <v>100</v>
      </c>
      <c r="X719" s="31" t="s">
        <v>2281</v>
      </c>
      <c r="Y719" s="34" t="s">
        <v>21</v>
      </c>
      <c r="Z719" s="238" t="s">
        <v>252</v>
      </c>
      <c r="AA719" s="34" t="s">
        <v>274</v>
      </c>
      <c r="AB719" s="34" t="s">
        <v>89</v>
      </c>
      <c r="AC719" s="2">
        <v>165</v>
      </c>
      <c r="AD719" s="31" t="s">
        <v>2519</v>
      </c>
      <c r="AE719" s="31">
        <v>15</v>
      </c>
      <c r="AF719" s="2"/>
      <c r="AG719" s="26"/>
      <c r="AH719" s="54">
        <v>19920930</v>
      </c>
      <c r="AI719" s="54">
        <v>19920930</v>
      </c>
      <c r="AJ719" s="72" t="s">
        <v>1413</v>
      </c>
      <c r="AK719" s="20">
        <v>2920000</v>
      </c>
      <c r="AL719" s="160">
        <v>10</v>
      </c>
      <c r="AM719" s="90">
        <v>0</v>
      </c>
      <c r="AN719" s="90">
        <v>0</v>
      </c>
      <c r="AO719" s="95">
        <v>0</v>
      </c>
      <c r="AP719" s="37">
        <v>46.7</v>
      </c>
      <c r="AQ719" s="90" t="s">
        <v>2216</v>
      </c>
      <c r="AR719" s="126">
        <v>0</v>
      </c>
      <c r="AS719" s="37"/>
      <c r="AT719" s="90">
        <v>0</v>
      </c>
      <c r="AU719" s="90">
        <v>2920000</v>
      </c>
      <c r="AV719" s="34" t="s">
        <v>265</v>
      </c>
      <c r="AW719" s="34" t="s">
        <v>20</v>
      </c>
      <c r="AX719" s="34" t="s">
        <v>1126</v>
      </c>
      <c r="AY719" s="34" t="s">
        <v>503</v>
      </c>
      <c r="AZ719" s="34" t="s">
        <v>533</v>
      </c>
      <c r="BA719" s="212"/>
      <c r="BB719" s="212"/>
      <c r="BC719" s="212"/>
      <c r="BD719" s="34"/>
      <c r="BE719" s="34"/>
      <c r="BF719" s="20"/>
      <c r="BG719" s="20"/>
      <c r="BH719" s="20"/>
      <c r="BI719" s="20"/>
      <c r="BJ719" s="20"/>
    </row>
    <row r="720" spans="2:62" ht="24" customHeight="1">
      <c r="B720" s="5"/>
      <c r="C720" s="6"/>
      <c r="D720" s="17"/>
      <c r="E720" s="2"/>
      <c r="F720" s="34" t="s">
        <v>1324</v>
      </c>
      <c r="G720" s="34"/>
      <c r="H720" s="2"/>
      <c r="I720" s="2"/>
      <c r="J720" s="2" t="s">
        <v>2767</v>
      </c>
      <c r="K720" s="2" t="s">
        <v>2768</v>
      </c>
      <c r="L720" s="2">
        <v>24</v>
      </c>
      <c r="M720" s="31">
        <v>3210225</v>
      </c>
      <c r="N720" s="31" t="s">
        <v>1207</v>
      </c>
      <c r="O720" s="31" t="s">
        <v>1208</v>
      </c>
      <c r="P720" s="31" t="s">
        <v>1253</v>
      </c>
      <c r="Q720" s="31" t="s">
        <v>1254</v>
      </c>
      <c r="R720" s="2" t="s">
        <v>2544</v>
      </c>
      <c r="S720" s="31" t="s">
        <v>2545</v>
      </c>
      <c r="T720" s="2">
        <v>16</v>
      </c>
      <c r="U720" s="31" t="s">
        <v>1204</v>
      </c>
      <c r="V720" s="31" t="s">
        <v>444</v>
      </c>
      <c r="W720" s="2">
        <v>100</v>
      </c>
      <c r="X720" s="31" t="s">
        <v>2281</v>
      </c>
      <c r="Y720" s="34" t="s">
        <v>21</v>
      </c>
      <c r="Z720" s="238" t="s">
        <v>252</v>
      </c>
      <c r="AA720" s="34" t="s">
        <v>274</v>
      </c>
      <c r="AB720" s="34" t="s">
        <v>89</v>
      </c>
      <c r="AC720" s="2">
        <v>77</v>
      </c>
      <c r="AD720" s="31" t="s">
        <v>1418</v>
      </c>
      <c r="AE720" s="31">
        <v>15</v>
      </c>
      <c r="AF720" s="2"/>
      <c r="AG720" s="26"/>
      <c r="AH720" s="54">
        <v>19920930</v>
      </c>
      <c r="AI720" s="54">
        <v>19920930</v>
      </c>
      <c r="AJ720" s="72" t="s">
        <v>1413</v>
      </c>
      <c r="AK720" s="20">
        <v>5380000</v>
      </c>
      <c r="AL720" s="160">
        <v>4</v>
      </c>
      <c r="AM720" s="90">
        <v>0</v>
      </c>
      <c r="AN720" s="90">
        <v>0</v>
      </c>
      <c r="AO720" s="95">
        <v>257500</v>
      </c>
      <c r="AP720" s="37">
        <v>4</v>
      </c>
      <c r="AQ720" s="90" t="s">
        <v>2537</v>
      </c>
      <c r="AR720" s="126">
        <v>1030000</v>
      </c>
      <c r="AS720" s="37"/>
      <c r="AT720" s="90">
        <v>1030000</v>
      </c>
      <c r="AU720" s="90">
        <v>5380000</v>
      </c>
      <c r="AV720" s="34" t="s">
        <v>265</v>
      </c>
      <c r="AW720" s="34" t="s">
        <v>20</v>
      </c>
      <c r="AX720" s="34" t="s">
        <v>1126</v>
      </c>
      <c r="AY720" s="34" t="s">
        <v>503</v>
      </c>
      <c r="AZ720" s="34" t="s">
        <v>533</v>
      </c>
      <c r="BA720" s="212"/>
      <c r="BB720" s="212"/>
      <c r="BC720" s="212"/>
      <c r="BD720" s="34"/>
      <c r="BE720" s="34"/>
      <c r="BF720" s="20"/>
      <c r="BG720" s="20"/>
      <c r="BH720" s="20"/>
      <c r="BI720" s="20"/>
      <c r="BJ720" s="20"/>
    </row>
    <row r="721" spans="2:62" ht="24" customHeight="1">
      <c r="B721" s="5"/>
      <c r="C721" s="6"/>
      <c r="D721" s="17"/>
      <c r="E721" s="2"/>
      <c r="F721" s="34" t="s">
        <v>1325</v>
      </c>
      <c r="G721" s="34"/>
      <c r="H721" s="2"/>
      <c r="I721" s="2"/>
      <c r="J721" s="2" t="s">
        <v>2769</v>
      </c>
      <c r="K721" s="2" t="s">
        <v>2770</v>
      </c>
      <c r="L721" s="2">
        <v>7</v>
      </c>
      <c r="M721" s="31">
        <v>3210236</v>
      </c>
      <c r="N721" s="31" t="s">
        <v>1207</v>
      </c>
      <c r="O721" s="31" t="s">
        <v>1208</v>
      </c>
      <c r="P721" s="31" t="s">
        <v>1221</v>
      </c>
      <c r="Q721" s="31" t="s">
        <v>1222</v>
      </c>
      <c r="R721" s="2" t="s">
        <v>2546</v>
      </c>
      <c r="S721" s="31" t="s">
        <v>2546</v>
      </c>
      <c r="T721" s="2">
        <v>16</v>
      </c>
      <c r="U721" s="31" t="s">
        <v>1204</v>
      </c>
      <c r="V721" s="31" t="s">
        <v>444</v>
      </c>
      <c r="W721" s="2">
        <v>100</v>
      </c>
      <c r="X721" s="31" t="s">
        <v>2281</v>
      </c>
      <c r="Y721" s="34" t="s">
        <v>21</v>
      </c>
      <c r="Z721" s="238" t="s">
        <v>252</v>
      </c>
      <c r="AA721" s="34" t="s">
        <v>274</v>
      </c>
      <c r="AB721" s="34" t="s">
        <v>89</v>
      </c>
      <c r="AC721" s="2">
        <v>227</v>
      </c>
      <c r="AD721" s="31" t="s">
        <v>2081</v>
      </c>
      <c r="AE721" s="31">
        <v>45</v>
      </c>
      <c r="AF721" s="2"/>
      <c r="AG721" s="26"/>
      <c r="AH721" s="54">
        <v>19900401</v>
      </c>
      <c r="AI721" s="54">
        <v>19900401</v>
      </c>
      <c r="AJ721" s="72" t="s">
        <v>1413</v>
      </c>
      <c r="AK721" s="20">
        <v>450000</v>
      </c>
      <c r="AL721" s="160">
        <v>6</v>
      </c>
      <c r="AM721" s="90">
        <v>0</v>
      </c>
      <c r="AN721" s="90">
        <v>0</v>
      </c>
      <c r="AO721" s="95">
        <v>0</v>
      </c>
      <c r="AP721" s="37">
        <v>1</v>
      </c>
      <c r="AQ721" s="90" t="s">
        <v>28</v>
      </c>
      <c r="AR721" s="126">
        <v>0</v>
      </c>
      <c r="AS721" s="37"/>
      <c r="AT721" s="90">
        <v>0</v>
      </c>
      <c r="AU721" s="90">
        <v>450000</v>
      </c>
      <c r="AV721" s="34" t="s">
        <v>265</v>
      </c>
      <c r="AW721" s="34" t="s">
        <v>20</v>
      </c>
      <c r="AX721" s="34" t="s">
        <v>1126</v>
      </c>
      <c r="AY721" s="34" t="s">
        <v>503</v>
      </c>
      <c r="AZ721" s="34" t="s">
        <v>533</v>
      </c>
      <c r="BA721" s="212"/>
      <c r="BB721" s="212"/>
      <c r="BC721" s="212"/>
      <c r="BD721" s="34"/>
      <c r="BE721" s="34"/>
      <c r="BF721" s="20"/>
      <c r="BG721" s="20"/>
      <c r="BH721" s="20"/>
      <c r="BI721" s="20"/>
      <c r="BJ721" s="20"/>
    </row>
    <row r="722" spans="2:62" ht="24" customHeight="1">
      <c r="B722" s="5"/>
      <c r="C722" s="6"/>
      <c r="D722" s="17"/>
      <c r="E722" s="2"/>
      <c r="F722" s="34" t="s">
        <v>1325</v>
      </c>
      <c r="G722" s="34"/>
      <c r="H722" s="2"/>
      <c r="I722" s="2"/>
      <c r="J722" s="2" t="s">
        <v>2771</v>
      </c>
      <c r="K722" s="2" t="s">
        <v>2771</v>
      </c>
      <c r="L722" s="2">
        <v>7</v>
      </c>
      <c r="M722" s="31">
        <v>3210236</v>
      </c>
      <c r="N722" s="31" t="s">
        <v>1207</v>
      </c>
      <c r="O722" s="31" t="s">
        <v>1208</v>
      </c>
      <c r="P722" s="31" t="s">
        <v>1221</v>
      </c>
      <c r="Q722" s="31" t="s">
        <v>1222</v>
      </c>
      <c r="R722" s="2" t="s">
        <v>2546</v>
      </c>
      <c r="S722" s="31" t="s">
        <v>2546</v>
      </c>
      <c r="T722" s="2">
        <v>16</v>
      </c>
      <c r="U722" s="31" t="s">
        <v>1204</v>
      </c>
      <c r="V722" s="31" t="s">
        <v>444</v>
      </c>
      <c r="W722" s="2">
        <v>100</v>
      </c>
      <c r="X722" s="31" t="s">
        <v>2281</v>
      </c>
      <c r="Y722" s="34" t="s">
        <v>21</v>
      </c>
      <c r="Z722" s="238" t="s">
        <v>252</v>
      </c>
      <c r="AA722" s="34" t="s">
        <v>274</v>
      </c>
      <c r="AB722" s="34" t="s">
        <v>89</v>
      </c>
      <c r="AC722" s="2">
        <v>165</v>
      </c>
      <c r="AD722" s="31" t="s">
        <v>2519</v>
      </c>
      <c r="AE722" s="31">
        <v>15</v>
      </c>
      <c r="AF722" s="2"/>
      <c r="AG722" s="26"/>
      <c r="AH722" s="54">
        <v>19870320</v>
      </c>
      <c r="AI722" s="54">
        <v>19870320</v>
      </c>
      <c r="AJ722" s="72" t="s">
        <v>1413</v>
      </c>
      <c r="AK722" s="20">
        <v>1150000</v>
      </c>
      <c r="AL722" s="160">
        <v>5</v>
      </c>
      <c r="AM722" s="90">
        <v>0</v>
      </c>
      <c r="AN722" s="90">
        <v>0</v>
      </c>
      <c r="AO722" s="95">
        <v>52000</v>
      </c>
      <c r="AP722" s="37">
        <v>71</v>
      </c>
      <c r="AQ722" s="90" t="s">
        <v>2216</v>
      </c>
      <c r="AR722" s="126">
        <v>3692000</v>
      </c>
      <c r="AS722" s="37"/>
      <c r="AT722" s="90">
        <v>3692000</v>
      </c>
      <c r="AU722" s="90">
        <v>1150000</v>
      </c>
      <c r="AV722" s="34" t="s">
        <v>265</v>
      </c>
      <c r="AW722" s="34" t="s">
        <v>20</v>
      </c>
      <c r="AX722" s="34" t="s">
        <v>1126</v>
      </c>
      <c r="AY722" s="34" t="s">
        <v>503</v>
      </c>
      <c r="AZ722" s="34" t="s">
        <v>533</v>
      </c>
      <c r="BA722" s="212"/>
      <c r="BB722" s="212"/>
      <c r="BC722" s="212"/>
      <c r="BD722" s="34"/>
      <c r="BE722" s="34"/>
      <c r="BF722" s="20"/>
      <c r="BG722" s="20"/>
      <c r="BH722" s="20"/>
      <c r="BI722" s="20"/>
      <c r="BJ722" s="20"/>
    </row>
    <row r="723" spans="2:62" ht="24" customHeight="1">
      <c r="B723" s="5"/>
      <c r="C723" s="6"/>
      <c r="D723" s="17"/>
      <c r="E723" s="2"/>
      <c r="F723" s="34" t="s">
        <v>1325</v>
      </c>
      <c r="G723" s="34"/>
      <c r="H723" s="2"/>
      <c r="I723" s="2"/>
      <c r="J723" s="2" t="s">
        <v>2772</v>
      </c>
      <c r="K723" s="2" t="s">
        <v>2773</v>
      </c>
      <c r="L723" s="2">
        <v>7</v>
      </c>
      <c r="M723" s="31">
        <v>3210236</v>
      </c>
      <c r="N723" s="31" t="s">
        <v>1207</v>
      </c>
      <c r="O723" s="31" t="s">
        <v>1208</v>
      </c>
      <c r="P723" s="31" t="s">
        <v>1221</v>
      </c>
      <c r="Q723" s="31" t="s">
        <v>1222</v>
      </c>
      <c r="R723" s="2" t="s">
        <v>2546</v>
      </c>
      <c r="S723" s="31" t="s">
        <v>2546</v>
      </c>
      <c r="T723" s="2">
        <v>16</v>
      </c>
      <c r="U723" s="31" t="s">
        <v>1204</v>
      </c>
      <c r="V723" s="31" t="s">
        <v>444</v>
      </c>
      <c r="W723" s="2">
        <v>100</v>
      </c>
      <c r="X723" s="31" t="s">
        <v>2281</v>
      </c>
      <c r="Y723" s="34" t="s">
        <v>21</v>
      </c>
      <c r="Z723" s="238" t="s">
        <v>252</v>
      </c>
      <c r="AA723" s="34" t="s">
        <v>274</v>
      </c>
      <c r="AB723" s="34" t="s">
        <v>89</v>
      </c>
      <c r="AC723" s="2">
        <v>77</v>
      </c>
      <c r="AD723" s="31" t="s">
        <v>1418</v>
      </c>
      <c r="AE723" s="31">
        <v>15</v>
      </c>
      <c r="AF723" s="2"/>
      <c r="AG723" s="26"/>
      <c r="AH723" s="54">
        <v>19930618</v>
      </c>
      <c r="AI723" s="54">
        <v>19930618</v>
      </c>
      <c r="AJ723" s="72" t="s">
        <v>1413</v>
      </c>
      <c r="AK723" s="20">
        <v>312360</v>
      </c>
      <c r="AL723" s="160">
        <v>4</v>
      </c>
      <c r="AM723" s="90">
        <v>0</v>
      </c>
      <c r="AN723" s="90">
        <v>0</v>
      </c>
      <c r="AO723" s="95">
        <v>257500</v>
      </c>
      <c r="AP723" s="37">
        <v>1</v>
      </c>
      <c r="AQ723" s="90" t="s">
        <v>2537</v>
      </c>
      <c r="AR723" s="126">
        <v>257500</v>
      </c>
      <c r="AS723" s="37"/>
      <c r="AT723" s="90">
        <v>257500</v>
      </c>
      <c r="AU723" s="90">
        <v>312360</v>
      </c>
      <c r="AV723" s="34" t="s">
        <v>265</v>
      </c>
      <c r="AW723" s="34" t="s">
        <v>20</v>
      </c>
      <c r="AX723" s="34" t="s">
        <v>1126</v>
      </c>
      <c r="AY723" s="34" t="s">
        <v>503</v>
      </c>
      <c r="AZ723" s="34" t="s">
        <v>533</v>
      </c>
      <c r="BA723" s="212"/>
      <c r="BB723" s="212"/>
      <c r="BC723" s="212"/>
      <c r="BD723" s="34"/>
      <c r="BE723" s="34"/>
      <c r="BF723" s="20"/>
      <c r="BG723" s="20"/>
      <c r="BH723" s="20"/>
      <c r="BI723" s="20"/>
      <c r="BJ723" s="20"/>
    </row>
    <row r="724" spans="2:62" ht="24" customHeight="1">
      <c r="B724" s="5"/>
      <c r="C724" s="6"/>
      <c r="D724" s="17"/>
      <c r="E724" s="2"/>
      <c r="F724" s="34" t="s">
        <v>1325</v>
      </c>
      <c r="G724" s="34"/>
      <c r="H724" s="2"/>
      <c r="I724" s="2"/>
      <c r="J724" s="2" t="s">
        <v>2508</v>
      </c>
      <c r="K724" s="2" t="s">
        <v>2509</v>
      </c>
      <c r="L724" s="2">
        <v>7</v>
      </c>
      <c r="M724" s="31">
        <v>3210236</v>
      </c>
      <c r="N724" s="31" t="s">
        <v>1207</v>
      </c>
      <c r="O724" s="31" t="s">
        <v>1208</v>
      </c>
      <c r="P724" s="31" t="s">
        <v>1221</v>
      </c>
      <c r="Q724" s="31" t="s">
        <v>1222</v>
      </c>
      <c r="R724" s="2" t="s">
        <v>2546</v>
      </c>
      <c r="S724" s="31" t="s">
        <v>2546</v>
      </c>
      <c r="T724" s="2">
        <v>16</v>
      </c>
      <c r="U724" s="31" t="s">
        <v>1204</v>
      </c>
      <c r="V724" s="31" t="s">
        <v>444</v>
      </c>
      <c r="W724" s="2">
        <v>100</v>
      </c>
      <c r="X724" s="31" t="s">
        <v>2281</v>
      </c>
      <c r="Y724" s="34" t="s">
        <v>21</v>
      </c>
      <c r="Z724" s="238" t="s">
        <v>252</v>
      </c>
      <c r="AA724" s="34" t="s">
        <v>274</v>
      </c>
      <c r="AB724" s="34" t="s">
        <v>89</v>
      </c>
      <c r="AC724" s="2">
        <v>92</v>
      </c>
      <c r="AD724" s="31" t="s">
        <v>2547</v>
      </c>
      <c r="AE724" s="31">
        <v>20</v>
      </c>
      <c r="AF724" s="2"/>
      <c r="AG724" s="26"/>
      <c r="AH724" s="54">
        <v>19870320</v>
      </c>
      <c r="AI724" s="54">
        <v>19870320</v>
      </c>
      <c r="AJ724" s="72" t="s">
        <v>1413</v>
      </c>
      <c r="AK724" s="20">
        <v>4240000</v>
      </c>
      <c r="AL724" s="160">
        <v>8</v>
      </c>
      <c r="AM724" s="90">
        <v>0</v>
      </c>
      <c r="AN724" s="90">
        <v>0</v>
      </c>
      <c r="AO724" s="95">
        <v>0</v>
      </c>
      <c r="AP724" s="37">
        <v>1</v>
      </c>
      <c r="AQ724" s="90" t="s">
        <v>28</v>
      </c>
      <c r="AR724" s="126">
        <v>0</v>
      </c>
      <c r="AS724" s="37"/>
      <c r="AT724" s="90">
        <v>0</v>
      </c>
      <c r="AU724" s="90">
        <v>4240000</v>
      </c>
      <c r="AV724" s="34" t="s">
        <v>265</v>
      </c>
      <c r="AW724" s="34" t="s">
        <v>20</v>
      </c>
      <c r="AX724" s="34" t="s">
        <v>1126</v>
      </c>
      <c r="AY724" s="34" t="s">
        <v>503</v>
      </c>
      <c r="AZ724" s="34" t="s">
        <v>533</v>
      </c>
      <c r="BA724" s="212"/>
      <c r="BB724" s="212"/>
      <c r="BC724" s="212"/>
      <c r="BD724" s="34"/>
      <c r="BE724" s="34"/>
      <c r="BF724" s="20"/>
      <c r="BG724" s="20"/>
      <c r="BH724" s="20"/>
      <c r="BI724" s="20"/>
      <c r="BJ724" s="20"/>
    </row>
    <row r="725" spans="2:62" ht="24" customHeight="1">
      <c r="B725" s="5"/>
      <c r="C725" s="6"/>
      <c r="D725" s="17"/>
      <c r="E725" s="2"/>
      <c r="F725" s="34" t="s">
        <v>1325</v>
      </c>
      <c r="G725" s="34"/>
      <c r="H725" s="2"/>
      <c r="I725" s="2"/>
      <c r="J725" s="2" t="s">
        <v>2774</v>
      </c>
      <c r="K725" s="2" t="s">
        <v>2775</v>
      </c>
      <c r="L725" s="2">
        <v>7</v>
      </c>
      <c r="M725" s="31">
        <v>3210236</v>
      </c>
      <c r="N725" s="31" t="s">
        <v>1207</v>
      </c>
      <c r="O725" s="31" t="s">
        <v>1208</v>
      </c>
      <c r="P725" s="31" t="s">
        <v>1221</v>
      </c>
      <c r="Q725" s="31" t="s">
        <v>1222</v>
      </c>
      <c r="R725" s="2" t="s">
        <v>2546</v>
      </c>
      <c r="S725" s="31" t="s">
        <v>2546</v>
      </c>
      <c r="T725" s="2">
        <v>16</v>
      </c>
      <c r="U725" s="31" t="s">
        <v>1204</v>
      </c>
      <c r="V725" s="31" t="s">
        <v>444</v>
      </c>
      <c r="W725" s="2">
        <v>100</v>
      </c>
      <c r="X725" s="31" t="s">
        <v>2281</v>
      </c>
      <c r="Y725" s="34" t="s">
        <v>21</v>
      </c>
      <c r="Z725" s="238" t="s">
        <v>252</v>
      </c>
      <c r="AA725" s="34" t="s">
        <v>274</v>
      </c>
      <c r="AB725" s="34" t="s">
        <v>89</v>
      </c>
      <c r="AC725" s="2">
        <v>175</v>
      </c>
      <c r="AD725" s="31" t="s">
        <v>1411</v>
      </c>
      <c r="AE725" s="31">
        <v>10</v>
      </c>
      <c r="AF725" s="2"/>
      <c r="AG725" s="26"/>
      <c r="AH725" s="54">
        <v>19870320</v>
      </c>
      <c r="AI725" s="54">
        <v>19870320</v>
      </c>
      <c r="AJ725" s="72" t="s">
        <v>1425</v>
      </c>
      <c r="AK725" s="20"/>
      <c r="AL725" s="160">
        <v>9</v>
      </c>
      <c r="AM725" s="90">
        <v>0</v>
      </c>
      <c r="AN725" s="90">
        <v>0</v>
      </c>
      <c r="AO725" s="95">
        <v>3050</v>
      </c>
      <c r="AP725" s="37">
        <v>2135.6</v>
      </c>
      <c r="AQ725" s="90" t="s">
        <v>1562</v>
      </c>
      <c r="AR725" s="126">
        <v>6513580</v>
      </c>
      <c r="AS725" s="37"/>
      <c r="AT725" s="90">
        <v>6513580</v>
      </c>
      <c r="AU725" s="90">
        <v>6513580</v>
      </c>
      <c r="AV725" s="34" t="s">
        <v>265</v>
      </c>
      <c r="AW725" s="34" t="s">
        <v>20</v>
      </c>
      <c r="AX725" s="34" t="s">
        <v>1126</v>
      </c>
      <c r="AY725" s="34" t="s">
        <v>503</v>
      </c>
      <c r="AZ725" s="34" t="s">
        <v>533</v>
      </c>
      <c r="BA725" s="212"/>
      <c r="BB725" s="212"/>
      <c r="BC725" s="212"/>
      <c r="BD725" s="34"/>
      <c r="BE725" s="34"/>
      <c r="BF725" s="20"/>
      <c r="BG725" s="20"/>
      <c r="BH725" s="20"/>
      <c r="BI725" s="20"/>
      <c r="BJ725" s="20"/>
    </row>
    <row r="726" spans="2:62" ht="24" customHeight="1">
      <c r="B726" s="5"/>
      <c r="C726" s="6"/>
      <c r="D726" s="17"/>
      <c r="E726" s="2"/>
      <c r="F726" s="34" t="s">
        <v>1326</v>
      </c>
      <c r="G726" s="34"/>
      <c r="H726" s="2"/>
      <c r="I726" s="2"/>
      <c r="J726" s="2" t="s">
        <v>2776</v>
      </c>
      <c r="K726" s="2" t="s">
        <v>2777</v>
      </c>
      <c r="L726" s="2">
        <v>31</v>
      </c>
      <c r="M726" s="31">
        <v>3210201</v>
      </c>
      <c r="N726" s="31" t="s">
        <v>1207</v>
      </c>
      <c r="O726" s="31" t="s">
        <v>1208</v>
      </c>
      <c r="P726" s="31" t="s">
        <v>2548</v>
      </c>
      <c r="Q726" s="31" t="s">
        <v>1268</v>
      </c>
      <c r="R726" s="2" t="s">
        <v>2549</v>
      </c>
      <c r="S726" s="31" t="s">
        <v>2549</v>
      </c>
      <c r="T726" s="2">
        <v>16</v>
      </c>
      <c r="U726" s="31" t="s">
        <v>1204</v>
      </c>
      <c r="V726" s="31" t="s">
        <v>444</v>
      </c>
      <c r="W726" s="2">
        <v>100</v>
      </c>
      <c r="X726" s="31" t="s">
        <v>2281</v>
      </c>
      <c r="Y726" s="34" t="s">
        <v>21</v>
      </c>
      <c r="Z726" s="238" t="s">
        <v>252</v>
      </c>
      <c r="AA726" s="34" t="s">
        <v>274</v>
      </c>
      <c r="AB726" s="34" t="s">
        <v>89</v>
      </c>
      <c r="AC726" s="2">
        <v>227</v>
      </c>
      <c r="AD726" s="31" t="s">
        <v>2081</v>
      </c>
      <c r="AE726" s="31">
        <v>45</v>
      </c>
      <c r="AF726" s="2"/>
      <c r="AG726" s="26"/>
      <c r="AH726" s="54">
        <v>20010606</v>
      </c>
      <c r="AI726" s="54">
        <v>20010606</v>
      </c>
      <c r="AJ726" s="72" t="s">
        <v>1413</v>
      </c>
      <c r="AK726" s="20">
        <v>978600</v>
      </c>
      <c r="AL726" s="160">
        <v>6</v>
      </c>
      <c r="AM726" s="90">
        <v>0</v>
      </c>
      <c r="AN726" s="90">
        <v>0</v>
      </c>
      <c r="AO726" s="95">
        <v>0</v>
      </c>
      <c r="AP726" s="37">
        <v>1</v>
      </c>
      <c r="AQ726" s="90" t="s">
        <v>28</v>
      </c>
      <c r="AR726" s="126">
        <v>0</v>
      </c>
      <c r="AS726" s="37"/>
      <c r="AT726" s="90">
        <v>0</v>
      </c>
      <c r="AU726" s="90">
        <v>978600</v>
      </c>
      <c r="AV726" s="34" t="s">
        <v>265</v>
      </c>
      <c r="AW726" s="34" t="s">
        <v>20</v>
      </c>
      <c r="AX726" s="34" t="s">
        <v>1126</v>
      </c>
      <c r="AY726" s="34" t="s">
        <v>503</v>
      </c>
      <c r="AZ726" s="34" t="s">
        <v>533</v>
      </c>
      <c r="BA726" s="212"/>
      <c r="BB726" s="212"/>
      <c r="BC726" s="212"/>
      <c r="BD726" s="34"/>
      <c r="BE726" s="34"/>
      <c r="BF726" s="20"/>
      <c r="BG726" s="20"/>
      <c r="BH726" s="20"/>
      <c r="BI726" s="20"/>
      <c r="BJ726" s="20"/>
    </row>
    <row r="727" spans="2:62" ht="24" customHeight="1">
      <c r="B727" s="5"/>
      <c r="C727" s="6"/>
      <c r="D727" s="17"/>
      <c r="E727" s="2"/>
      <c r="F727" s="34" t="s">
        <v>1326</v>
      </c>
      <c r="G727" s="34"/>
      <c r="H727" s="2"/>
      <c r="I727" s="2"/>
      <c r="J727" s="2" t="s">
        <v>2778</v>
      </c>
      <c r="K727" s="2" t="s">
        <v>2779</v>
      </c>
      <c r="L727" s="2">
        <v>31</v>
      </c>
      <c r="M727" s="31">
        <v>3210201</v>
      </c>
      <c r="N727" s="31" t="s">
        <v>1207</v>
      </c>
      <c r="O727" s="31" t="s">
        <v>1208</v>
      </c>
      <c r="P727" s="31" t="s">
        <v>1267</v>
      </c>
      <c r="Q727" s="31" t="s">
        <v>1268</v>
      </c>
      <c r="R727" s="2" t="s">
        <v>2549</v>
      </c>
      <c r="S727" s="31" t="s">
        <v>2549</v>
      </c>
      <c r="T727" s="2">
        <v>16</v>
      </c>
      <c r="U727" s="31" t="s">
        <v>1204</v>
      </c>
      <c r="V727" s="31" t="s">
        <v>444</v>
      </c>
      <c r="W727" s="2">
        <v>100</v>
      </c>
      <c r="X727" s="31" t="s">
        <v>2281</v>
      </c>
      <c r="Y727" s="34" t="s">
        <v>21</v>
      </c>
      <c r="Z727" s="238" t="s">
        <v>252</v>
      </c>
      <c r="AA727" s="34" t="s">
        <v>274</v>
      </c>
      <c r="AB727" s="34" t="s">
        <v>89</v>
      </c>
      <c r="AC727" s="2">
        <v>77</v>
      </c>
      <c r="AD727" s="31" t="s">
        <v>1418</v>
      </c>
      <c r="AE727" s="31">
        <v>15</v>
      </c>
      <c r="AF727" s="2"/>
      <c r="AG727" s="26"/>
      <c r="AH727" s="54">
        <v>19940805</v>
      </c>
      <c r="AI727" s="54">
        <v>19940805</v>
      </c>
      <c r="AJ727" s="72" t="s">
        <v>1413</v>
      </c>
      <c r="AK727" s="20">
        <v>257500</v>
      </c>
      <c r="AL727" s="160">
        <v>4</v>
      </c>
      <c r="AM727" s="90">
        <v>0</v>
      </c>
      <c r="AN727" s="90">
        <v>0</v>
      </c>
      <c r="AO727" s="95">
        <v>257500</v>
      </c>
      <c r="AP727" s="37">
        <v>1</v>
      </c>
      <c r="AQ727" s="90" t="s">
        <v>2537</v>
      </c>
      <c r="AR727" s="126">
        <v>257500</v>
      </c>
      <c r="AS727" s="37"/>
      <c r="AT727" s="90">
        <v>257500</v>
      </c>
      <c r="AU727" s="90">
        <v>257500</v>
      </c>
      <c r="AV727" s="34" t="s">
        <v>265</v>
      </c>
      <c r="AW727" s="34" t="s">
        <v>20</v>
      </c>
      <c r="AX727" s="34" t="s">
        <v>1126</v>
      </c>
      <c r="AY727" s="34" t="s">
        <v>503</v>
      </c>
      <c r="AZ727" s="34" t="s">
        <v>533</v>
      </c>
      <c r="BA727" s="212"/>
      <c r="BB727" s="212"/>
      <c r="BC727" s="212"/>
      <c r="BD727" s="34"/>
      <c r="BE727" s="34"/>
      <c r="BF727" s="20"/>
      <c r="BG727" s="20"/>
      <c r="BH727" s="20"/>
      <c r="BI727" s="20"/>
      <c r="BJ727" s="20"/>
    </row>
    <row r="728" spans="2:62" ht="24" customHeight="1">
      <c r="B728" s="5"/>
      <c r="C728" s="6"/>
      <c r="D728" s="17"/>
      <c r="E728" s="2"/>
      <c r="F728" s="34" t="s">
        <v>1326</v>
      </c>
      <c r="G728" s="34"/>
      <c r="H728" s="2"/>
      <c r="I728" s="2"/>
      <c r="J728" s="2" t="s">
        <v>2780</v>
      </c>
      <c r="K728" s="2" t="s">
        <v>2781</v>
      </c>
      <c r="L728" s="2">
        <v>31</v>
      </c>
      <c r="M728" s="31">
        <v>3210201</v>
      </c>
      <c r="N728" s="31" t="s">
        <v>1207</v>
      </c>
      <c r="O728" s="31" t="s">
        <v>1208</v>
      </c>
      <c r="P728" s="31" t="s">
        <v>1267</v>
      </c>
      <c r="Q728" s="31" t="s">
        <v>1268</v>
      </c>
      <c r="R728" s="2" t="s">
        <v>2549</v>
      </c>
      <c r="S728" s="31" t="s">
        <v>2549</v>
      </c>
      <c r="T728" s="2">
        <v>16</v>
      </c>
      <c r="U728" s="31" t="s">
        <v>1204</v>
      </c>
      <c r="V728" s="31" t="s">
        <v>444</v>
      </c>
      <c r="W728" s="2">
        <v>100</v>
      </c>
      <c r="X728" s="31" t="s">
        <v>2281</v>
      </c>
      <c r="Y728" s="34" t="s">
        <v>21</v>
      </c>
      <c r="Z728" s="238" t="s">
        <v>252</v>
      </c>
      <c r="AA728" s="34" t="s">
        <v>274</v>
      </c>
      <c r="AB728" s="34" t="s">
        <v>89</v>
      </c>
      <c r="AC728" s="2">
        <v>175</v>
      </c>
      <c r="AD728" s="31" t="s">
        <v>1411</v>
      </c>
      <c r="AE728" s="31">
        <v>10</v>
      </c>
      <c r="AF728" s="2"/>
      <c r="AG728" s="26"/>
      <c r="AH728" s="54">
        <v>19830401</v>
      </c>
      <c r="AI728" s="54">
        <v>19830401</v>
      </c>
      <c r="AJ728" s="72" t="s">
        <v>1425</v>
      </c>
      <c r="AK728" s="20"/>
      <c r="AL728" s="160">
        <v>9</v>
      </c>
      <c r="AM728" s="90">
        <v>0</v>
      </c>
      <c r="AN728" s="90">
        <v>0</v>
      </c>
      <c r="AO728" s="95">
        <v>3050</v>
      </c>
      <c r="AP728" s="37">
        <v>15970.24</v>
      </c>
      <c r="AQ728" s="90" t="s">
        <v>1562</v>
      </c>
      <c r="AR728" s="126">
        <v>48709232</v>
      </c>
      <c r="AS728" s="37"/>
      <c r="AT728" s="90">
        <v>48709232</v>
      </c>
      <c r="AU728" s="90">
        <v>48709232</v>
      </c>
      <c r="AV728" s="34" t="s">
        <v>265</v>
      </c>
      <c r="AW728" s="34" t="s">
        <v>20</v>
      </c>
      <c r="AX728" s="34" t="s">
        <v>1126</v>
      </c>
      <c r="AY728" s="34" t="s">
        <v>503</v>
      </c>
      <c r="AZ728" s="34" t="s">
        <v>533</v>
      </c>
      <c r="BA728" s="212"/>
      <c r="BB728" s="212"/>
      <c r="BC728" s="212"/>
      <c r="BD728" s="34"/>
      <c r="BE728" s="34"/>
      <c r="BF728" s="20"/>
      <c r="BG728" s="20"/>
      <c r="BH728" s="20"/>
      <c r="BI728" s="20"/>
      <c r="BJ728" s="20"/>
    </row>
    <row r="729" spans="2:62" ht="24" customHeight="1">
      <c r="B729" s="5"/>
      <c r="C729" s="6"/>
      <c r="D729" s="17"/>
      <c r="E729" s="2"/>
      <c r="F729" s="34" t="s">
        <v>1326</v>
      </c>
      <c r="G729" s="34"/>
      <c r="H729" s="2"/>
      <c r="I729" s="2"/>
      <c r="J729" s="2" t="s">
        <v>2782</v>
      </c>
      <c r="K729" s="2" t="s">
        <v>2782</v>
      </c>
      <c r="L729" s="2">
        <v>31</v>
      </c>
      <c r="M729" s="31">
        <v>3210201</v>
      </c>
      <c r="N729" s="31" t="s">
        <v>1207</v>
      </c>
      <c r="O729" s="31" t="s">
        <v>1208</v>
      </c>
      <c r="P729" s="31" t="s">
        <v>1267</v>
      </c>
      <c r="Q729" s="31" t="s">
        <v>1268</v>
      </c>
      <c r="R729" s="2" t="s">
        <v>2549</v>
      </c>
      <c r="S729" s="31" t="s">
        <v>2549</v>
      </c>
      <c r="T729" s="2">
        <v>16</v>
      </c>
      <c r="U729" s="31" t="s">
        <v>1204</v>
      </c>
      <c r="V729" s="31" t="s">
        <v>444</v>
      </c>
      <c r="W729" s="2">
        <v>100</v>
      </c>
      <c r="X729" s="31" t="s">
        <v>2281</v>
      </c>
      <c r="Y729" s="34" t="s">
        <v>21</v>
      </c>
      <c r="Z729" s="238" t="s">
        <v>252</v>
      </c>
      <c r="AA729" s="34" t="s">
        <v>274</v>
      </c>
      <c r="AB729" s="34" t="s">
        <v>89</v>
      </c>
      <c r="AC729" s="2">
        <v>165</v>
      </c>
      <c r="AD729" s="31" t="s">
        <v>2519</v>
      </c>
      <c r="AE729" s="31">
        <v>15</v>
      </c>
      <c r="AF729" s="2"/>
      <c r="AG729" s="26"/>
      <c r="AH729" s="54">
        <v>19830401</v>
      </c>
      <c r="AI729" s="54">
        <v>19830401</v>
      </c>
      <c r="AJ729" s="72" t="s">
        <v>1425</v>
      </c>
      <c r="AK729" s="20"/>
      <c r="AL729" s="160">
        <v>5</v>
      </c>
      <c r="AM729" s="90">
        <v>0</v>
      </c>
      <c r="AN729" s="90">
        <v>0</v>
      </c>
      <c r="AO729" s="95">
        <v>52000</v>
      </c>
      <c r="AP729" s="37">
        <v>93.9</v>
      </c>
      <c r="AQ729" s="90" t="s">
        <v>2216</v>
      </c>
      <c r="AR729" s="126">
        <v>4882800</v>
      </c>
      <c r="AS729" s="37"/>
      <c r="AT729" s="90">
        <v>4882800</v>
      </c>
      <c r="AU729" s="90">
        <v>4882800</v>
      </c>
      <c r="AV729" s="34" t="s">
        <v>265</v>
      </c>
      <c r="AW729" s="34" t="s">
        <v>20</v>
      </c>
      <c r="AX729" s="34" t="s">
        <v>1126</v>
      </c>
      <c r="AY729" s="34" t="s">
        <v>503</v>
      </c>
      <c r="AZ729" s="34" t="s">
        <v>533</v>
      </c>
      <c r="BA729" s="212"/>
      <c r="BB729" s="212"/>
      <c r="BC729" s="212"/>
      <c r="BD729" s="34"/>
      <c r="BE729" s="34"/>
      <c r="BF729" s="20"/>
      <c r="BG729" s="20"/>
      <c r="BH729" s="20"/>
      <c r="BI729" s="20"/>
      <c r="BJ729" s="20"/>
    </row>
    <row r="730" spans="2:62" ht="24" customHeight="1">
      <c r="B730" s="5"/>
      <c r="C730" s="6"/>
      <c r="D730" s="17"/>
      <c r="E730" s="2"/>
      <c r="F730" s="34" t="s">
        <v>1326</v>
      </c>
      <c r="G730" s="34"/>
      <c r="H730" s="2"/>
      <c r="I730" s="2"/>
      <c r="J730" s="2" t="s">
        <v>2783</v>
      </c>
      <c r="K730" s="2" t="s">
        <v>2783</v>
      </c>
      <c r="L730" s="2">
        <v>31</v>
      </c>
      <c r="M730" s="31">
        <v>3210201</v>
      </c>
      <c r="N730" s="31" t="s">
        <v>1207</v>
      </c>
      <c r="O730" s="31" t="s">
        <v>1208</v>
      </c>
      <c r="P730" s="31" t="s">
        <v>1267</v>
      </c>
      <c r="Q730" s="31" t="s">
        <v>1268</v>
      </c>
      <c r="R730" s="2" t="s">
        <v>2549</v>
      </c>
      <c r="S730" s="31" t="s">
        <v>2549</v>
      </c>
      <c r="T730" s="2">
        <v>16</v>
      </c>
      <c r="U730" s="31" t="s">
        <v>1204</v>
      </c>
      <c r="V730" s="31" t="s">
        <v>444</v>
      </c>
      <c r="W730" s="2">
        <v>100</v>
      </c>
      <c r="X730" s="31" t="s">
        <v>2281</v>
      </c>
      <c r="Y730" s="34" t="s">
        <v>21</v>
      </c>
      <c r="Z730" s="238" t="s">
        <v>252</v>
      </c>
      <c r="AA730" s="34" t="s">
        <v>274</v>
      </c>
      <c r="AB730" s="34" t="s">
        <v>89</v>
      </c>
      <c r="AC730" s="2">
        <v>165</v>
      </c>
      <c r="AD730" s="31" t="s">
        <v>2519</v>
      </c>
      <c r="AE730" s="31">
        <v>15</v>
      </c>
      <c r="AF730" s="2"/>
      <c r="AG730" s="26"/>
      <c r="AH730" s="54">
        <v>19830401</v>
      </c>
      <c r="AI730" s="54">
        <v>19830401</v>
      </c>
      <c r="AJ730" s="72" t="s">
        <v>1425</v>
      </c>
      <c r="AK730" s="20"/>
      <c r="AL730" s="160">
        <v>5</v>
      </c>
      <c r="AM730" s="90">
        <v>0</v>
      </c>
      <c r="AN730" s="90">
        <v>0</v>
      </c>
      <c r="AO730" s="95">
        <v>52000</v>
      </c>
      <c r="AP730" s="37">
        <v>29.3</v>
      </c>
      <c r="AQ730" s="90" t="s">
        <v>2216</v>
      </c>
      <c r="AR730" s="126">
        <v>1523600</v>
      </c>
      <c r="AS730" s="37"/>
      <c r="AT730" s="90">
        <v>1523600</v>
      </c>
      <c r="AU730" s="90">
        <v>1523600</v>
      </c>
      <c r="AV730" s="34" t="s">
        <v>265</v>
      </c>
      <c r="AW730" s="34" t="s">
        <v>20</v>
      </c>
      <c r="AX730" s="34" t="s">
        <v>1126</v>
      </c>
      <c r="AY730" s="34" t="s">
        <v>503</v>
      </c>
      <c r="AZ730" s="34" t="s">
        <v>533</v>
      </c>
      <c r="BA730" s="212"/>
      <c r="BB730" s="212"/>
      <c r="BC730" s="212"/>
      <c r="BD730" s="34"/>
      <c r="BE730" s="34"/>
      <c r="BF730" s="20"/>
      <c r="BG730" s="20"/>
      <c r="BH730" s="20"/>
      <c r="BI730" s="20"/>
      <c r="BJ730" s="20"/>
    </row>
    <row r="731" spans="2:62" ht="24" customHeight="1">
      <c r="B731" s="5"/>
      <c r="C731" s="6"/>
      <c r="D731" s="17"/>
      <c r="E731" s="2"/>
      <c r="F731" s="34" t="s">
        <v>1326</v>
      </c>
      <c r="G731" s="34"/>
      <c r="H731" s="2"/>
      <c r="I731" s="2"/>
      <c r="J731" s="2" t="s">
        <v>2784</v>
      </c>
      <c r="K731" s="2" t="s">
        <v>2785</v>
      </c>
      <c r="L731" s="2">
        <v>31</v>
      </c>
      <c r="M731" s="31">
        <v>3210201</v>
      </c>
      <c r="N731" s="31" t="s">
        <v>1207</v>
      </c>
      <c r="O731" s="31" t="s">
        <v>1208</v>
      </c>
      <c r="P731" s="31" t="s">
        <v>1267</v>
      </c>
      <c r="Q731" s="31" t="s">
        <v>1268</v>
      </c>
      <c r="R731" s="2" t="s">
        <v>2549</v>
      </c>
      <c r="S731" s="31" t="s">
        <v>2549</v>
      </c>
      <c r="T731" s="2">
        <v>16</v>
      </c>
      <c r="U731" s="31" t="s">
        <v>1204</v>
      </c>
      <c r="V731" s="31" t="s">
        <v>444</v>
      </c>
      <c r="W731" s="2">
        <v>100</v>
      </c>
      <c r="X731" s="31" t="s">
        <v>2281</v>
      </c>
      <c r="Y731" s="34" t="s">
        <v>21</v>
      </c>
      <c r="Z731" s="238" t="s">
        <v>252</v>
      </c>
      <c r="AA731" s="34" t="s">
        <v>274</v>
      </c>
      <c r="AB731" s="34" t="s">
        <v>89</v>
      </c>
      <c r="AC731" s="2">
        <v>77</v>
      </c>
      <c r="AD731" s="31" t="s">
        <v>1418</v>
      </c>
      <c r="AE731" s="31">
        <v>15</v>
      </c>
      <c r="AF731" s="2"/>
      <c r="AG731" s="26"/>
      <c r="AH731" s="54">
        <v>19830401</v>
      </c>
      <c r="AI731" s="54">
        <v>19830401</v>
      </c>
      <c r="AJ731" s="72" t="s">
        <v>1425</v>
      </c>
      <c r="AK731" s="20"/>
      <c r="AL731" s="160">
        <v>4</v>
      </c>
      <c r="AM731" s="90">
        <v>0</v>
      </c>
      <c r="AN731" s="90">
        <v>0</v>
      </c>
      <c r="AO731" s="95">
        <v>257500</v>
      </c>
      <c r="AP731" s="37">
        <v>4</v>
      </c>
      <c r="AQ731" s="90" t="s">
        <v>2537</v>
      </c>
      <c r="AR731" s="126">
        <v>1030000</v>
      </c>
      <c r="AS731" s="37"/>
      <c r="AT731" s="90">
        <v>1030000</v>
      </c>
      <c r="AU731" s="90">
        <v>1030000</v>
      </c>
      <c r="AV731" s="34" t="s">
        <v>265</v>
      </c>
      <c r="AW731" s="34" t="s">
        <v>20</v>
      </c>
      <c r="AX731" s="34" t="s">
        <v>1126</v>
      </c>
      <c r="AY731" s="34" t="s">
        <v>503</v>
      </c>
      <c r="AZ731" s="34" t="s">
        <v>533</v>
      </c>
      <c r="BA731" s="212"/>
      <c r="BB731" s="212"/>
      <c r="BC731" s="212"/>
      <c r="BD731" s="34"/>
      <c r="BE731" s="34"/>
      <c r="BF731" s="20"/>
      <c r="BG731" s="20"/>
      <c r="BH731" s="20"/>
      <c r="BI731" s="20"/>
      <c r="BJ731" s="20"/>
    </row>
  </sheetData>
  <autoFilter ref="E6:BJ731"/>
  <mergeCells count="41">
    <mergeCell ref="BF7:BF8"/>
    <mergeCell ref="BG7:BG8"/>
    <mergeCell ref="BH7:BH8"/>
    <mergeCell ref="BI7:BI8"/>
    <mergeCell ref="BJ7:BJ8"/>
    <mergeCell ref="BE7:BE8"/>
    <mergeCell ref="AN7:AN8"/>
    <mergeCell ref="AO7:AO8"/>
    <mergeCell ref="AP7:AQ7"/>
    <mergeCell ref="AR7:AR8"/>
    <mergeCell ref="AS7:AS8"/>
    <mergeCell ref="AT7:AT8"/>
    <mergeCell ref="AU7:AU8"/>
    <mergeCell ref="AV7:AV8"/>
    <mergeCell ref="AW7:AW8"/>
    <mergeCell ref="AX7:BC7"/>
    <mergeCell ref="BD7:BD8"/>
    <mergeCell ref="AM7:AM8"/>
    <mergeCell ref="AB7:AB8"/>
    <mergeCell ref="AC7:AC8"/>
    <mergeCell ref="AD7:AD8"/>
    <mergeCell ref="AE7:AE8"/>
    <mergeCell ref="AF7:AF8"/>
    <mergeCell ref="AG7:AG8"/>
    <mergeCell ref="AH7:AH8"/>
    <mergeCell ref="AI7:AI8"/>
    <mergeCell ref="AJ7:AJ8"/>
    <mergeCell ref="AK7:AK8"/>
    <mergeCell ref="AL7:AL8"/>
    <mergeCell ref="AA7:AA8"/>
    <mergeCell ref="D7:D8"/>
    <mergeCell ref="E7:E8"/>
    <mergeCell ref="F7:F8"/>
    <mergeCell ref="G7:G8"/>
    <mergeCell ref="H7:H8"/>
    <mergeCell ref="I7:I8"/>
    <mergeCell ref="J7:J8"/>
    <mergeCell ref="K7:K8"/>
    <mergeCell ref="W7:W8"/>
    <mergeCell ref="X7:X8"/>
    <mergeCell ref="Z7:Z8"/>
  </mergeCells>
  <phoneticPr fontId="2"/>
  <conditionalFormatting sqref="AJ9:AJ10">
    <cfRule type="expression" dxfId="19" priority="5">
      <formula>#REF!&gt;0</formula>
    </cfRule>
  </conditionalFormatting>
  <conditionalFormatting sqref="AJ9:AJ10">
    <cfRule type="expression" dxfId="18" priority="6">
      <formula>#REF!="●"</formula>
    </cfRule>
  </conditionalFormatting>
  <conditionalFormatting sqref="AS9:AS10">
    <cfRule type="expression" dxfId="17" priority="4">
      <formula>NOT(AL9="")</formula>
    </cfRule>
  </conditionalFormatting>
  <conditionalFormatting sqref="AJ11:AJ731">
    <cfRule type="expression" dxfId="16" priority="2">
      <formula>#REF!&gt;0</formula>
    </cfRule>
  </conditionalFormatting>
  <conditionalFormatting sqref="AJ11:AJ731">
    <cfRule type="expression" dxfId="15" priority="3">
      <formula>#REF!="●"</formula>
    </cfRule>
  </conditionalFormatting>
  <conditionalFormatting sqref="AS11:AS57 AS59:AS67 AS69:AS731">
    <cfRule type="expression" dxfId="14" priority="1">
      <formula>NOT(AL11="")</formula>
    </cfRule>
  </conditionalFormatting>
  <pageMargins left="0.70866141732283472" right="0.70866141732283472" top="0.74803149606299213" bottom="0.74803149606299213" header="0.31496062992125984" footer="0.31496062992125984"/>
  <pageSetup paperSize="8" scale="3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731"/>
  <sheetViews>
    <sheetView showGridLines="0" zoomScale="120" zoomScaleNormal="120" zoomScaleSheetLayoutView="90" workbookViewId="0">
      <pane xSplit="7" ySplit="8" topLeftCell="H699" activePane="bottomRight" state="frozen"/>
      <selection pane="topRight" activeCell="H1" sqref="H1"/>
      <selection pane="bottomLeft" activeCell="A9" sqref="A9"/>
      <selection pane="bottomRight" activeCell="AU680" sqref="AU680:AU684"/>
    </sheetView>
  </sheetViews>
  <sheetFormatPr defaultRowHeight="24" customHeight="1" outlineLevelCol="1"/>
  <cols>
    <col min="1" max="1" width="1.625" customWidth="1"/>
    <col min="2" max="2" width="7" bestFit="1" customWidth="1"/>
    <col min="3" max="3" width="14" bestFit="1" customWidth="1"/>
    <col min="4" max="4" width="10.625" customWidth="1"/>
    <col min="5" max="6" width="10.875" customWidth="1"/>
    <col min="9" max="9" width="12.5" customWidth="1"/>
    <col min="10" max="10" width="17.625" customWidth="1"/>
    <col min="11" max="11" width="10.875" style="209" customWidth="1"/>
    <col min="12" max="19" width="11.25" customWidth="1"/>
    <col min="20" max="20" width="9.125" style="25" customWidth="1"/>
    <col min="21" max="21" width="9.125" customWidth="1"/>
    <col min="22" max="22" width="9.5" customWidth="1"/>
    <col min="23" max="23" width="8.875" bestFit="1" customWidth="1"/>
    <col min="24" max="24" width="17.75" customWidth="1"/>
    <col min="25" max="25" width="18.625" customWidth="1"/>
    <col min="26" max="26" width="12.375" customWidth="1"/>
    <col min="27" max="27" width="11" customWidth="1"/>
    <col min="30" max="30" width="42" customWidth="1"/>
    <col min="32" max="32" width="8.875" bestFit="1" customWidth="1"/>
    <col min="33" max="33" width="9.875" customWidth="1"/>
    <col min="34" max="34" width="17.875" customWidth="1"/>
    <col min="35" max="35" width="13.125" bestFit="1" customWidth="1"/>
    <col min="36" max="36" width="11.375" style="22" customWidth="1"/>
    <col min="37" max="37" width="14.375" style="22" customWidth="1"/>
    <col min="38" max="38" width="9.625" style="22" bestFit="1" customWidth="1"/>
    <col min="39" max="41" width="14.375" style="22" customWidth="1"/>
    <col min="46" max="47" width="11.375" style="22" customWidth="1"/>
    <col min="48" max="48" width="10.375" style="22" customWidth="1"/>
    <col min="49" max="52" width="8.875" bestFit="1" customWidth="1"/>
    <col min="53" max="55" width="8.875" customWidth="1"/>
    <col min="56" max="56" width="8.875" bestFit="1" customWidth="1"/>
    <col min="57" max="57" width="9" customWidth="1"/>
    <col min="58" max="62" width="9" customWidth="1" outlineLevel="1"/>
  </cols>
  <sheetData>
    <row r="1" spans="1:62" ht="20.25" customHeight="1" thickBot="1">
      <c r="A1" s="3" t="s">
        <v>247</v>
      </c>
      <c r="B1" s="1"/>
      <c r="C1" s="1"/>
      <c r="D1" s="1"/>
      <c r="E1" s="1"/>
      <c r="G1" s="1"/>
      <c r="H1" s="1"/>
      <c r="I1" s="1"/>
      <c r="J1" s="1"/>
      <c r="K1" s="1"/>
      <c r="L1" s="1"/>
      <c r="M1" s="1"/>
      <c r="N1" s="1"/>
      <c r="O1" s="1"/>
      <c r="P1" s="1"/>
      <c r="Q1" s="1"/>
      <c r="R1" s="1"/>
      <c r="S1" s="1"/>
      <c r="T1" s="24"/>
      <c r="U1" s="1"/>
      <c r="V1" s="1"/>
      <c r="W1" s="1"/>
      <c r="X1" s="1"/>
      <c r="Y1" s="1"/>
      <c r="Z1" s="1"/>
      <c r="AA1" s="1"/>
      <c r="AB1" s="1"/>
      <c r="AC1" s="1"/>
      <c r="AD1" s="1"/>
      <c r="AE1" s="1"/>
      <c r="AF1" s="1"/>
      <c r="AG1" s="1"/>
      <c r="AH1" s="1"/>
      <c r="AI1" s="1"/>
      <c r="AJ1" s="21"/>
      <c r="AK1" s="21"/>
      <c r="AL1" s="21"/>
      <c r="AM1" s="21"/>
      <c r="AN1" s="21"/>
      <c r="AO1" s="21"/>
      <c r="AP1" s="1"/>
      <c r="AQ1" s="1"/>
      <c r="AR1" s="1"/>
      <c r="AS1" s="1"/>
      <c r="AT1" s="21"/>
      <c r="AU1" s="21"/>
      <c r="AV1" s="21"/>
      <c r="AW1" s="1"/>
      <c r="AX1" s="1"/>
      <c r="AY1" s="1"/>
      <c r="AZ1" s="1"/>
      <c r="BA1" s="1"/>
      <c r="BB1" s="1"/>
      <c r="BC1" s="1"/>
      <c r="BD1" s="1"/>
      <c r="BE1" s="1"/>
      <c r="BF1" s="1"/>
      <c r="BG1" s="1"/>
      <c r="BH1" s="1"/>
    </row>
    <row r="2" spans="1:62" ht="26.25" customHeight="1" thickBot="1">
      <c r="A2" s="3"/>
      <c r="B2" s="32" t="s">
        <v>246</v>
      </c>
      <c r="C2" s="30" t="s">
        <v>351</v>
      </c>
      <c r="D2" s="1"/>
      <c r="E2" s="1"/>
      <c r="F2" s="50" t="s">
        <v>110</v>
      </c>
      <c r="G2" s="202" t="s">
        <v>111</v>
      </c>
      <c r="H2" s="1"/>
      <c r="I2" s="1"/>
      <c r="J2" s="1"/>
      <c r="K2" s="1"/>
      <c r="L2" s="1"/>
      <c r="M2" s="1"/>
      <c r="N2" s="1"/>
      <c r="O2" s="1"/>
      <c r="P2" s="1"/>
      <c r="Q2" s="1"/>
      <c r="R2" s="1"/>
      <c r="S2" s="1"/>
      <c r="T2" s="24"/>
      <c r="U2" s="1"/>
      <c r="V2" s="1"/>
      <c r="W2" s="1"/>
      <c r="X2" s="1"/>
      <c r="Y2" s="1"/>
      <c r="Z2" s="1"/>
      <c r="AA2" s="1"/>
      <c r="AB2" s="1"/>
      <c r="AC2" s="1"/>
      <c r="AD2" s="1"/>
      <c r="AE2" s="1"/>
      <c r="AF2" s="1"/>
      <c r="AG2" s="1"/>
      <c r="AH2" s="1"/>
      <c r="AI2" s="1"/>
      <c r="AJ2" s="21"/>
      <c r="AK2" s="21"/>
      <c r="AL2" s="21"/>
      <c r="AM2" s="21"/>
      <c r="AN2" s="21"/>
      <c r="AO2" s="21"/>
      <c r="AP2" s="21"/>
      <c r="AQ2" s="21"/>
      <c r="AR2" s="21"/>
      <c r="AS2" s="21"/>
      <c r="AT2" s="21"/>
      <c r="AU2" s="21"/>
      <c r="AV2" s="21"/>
      <c r="AW2" s="21"/>
      <c r="AX2" s="21"/>
      <c r="AY2" s="21"/>
      <c r="AZ2" s="1"/>
      <c r="BA2" s="1"/>
      <c r="BB2" s="1"/>
      <c r="BC2" s="1"/>
      <c r="BD2" s="1"/>
      <c r="BE2" s="1"/>
      <c r="BF2" s="1"/>
      <c r="BG2" s="1"/>
      <c r="BH2" s="1"/>
    </row>
    <row r="3" spans="1:62" ht="22.5" customHeight="1" thickBot="1">
      <c r="A3" s="3"/>
      <c r="B3" s="32" t="s">
        <v>0</v>
      </c>
      <c r="C3" s="73">
        <v>20150331</v>
      </c>
      <c r="D3" s="1"/>
      <c r="H3" s="1"/>
      <c r="I3" s="1"/>
      <c r="J3" s="1"/>
      <c r="K3" s="1"/>
      <c r="L3" s="1"/>
      <c r="M3" s="1"/>
      <c r="N3" s="1"/>
      <c r="O3" s="1"/>
      <c r="P3" s="1"/>
      <c r="Q3" s="1"/>
      <c r="R3" s="1"/>
      <c r="S3" s="1"/>
      <c r="T3" s="24"/>
      <c r="W3" s="1"/>
      <c r="X3" s="1"/>
      <c r="Y3" s="19"/>
      <c r="Z3" s="1"/>
      <c r="AA3" s="1"/>
      <c r="AB3" s="1"/>
      <c r="AC3" s="1"/>
      <c r="AD3" s="1"/>
      <c r="AE3" s="1" t="s">
        <v>394</v>
      </c>
      <c r="AF3" s="1"/>
      <c r="AG3" s="1"/>
      <c r="AH3" s="1"/>
      <c r="AI3" s="1"/>
      <c r="AJ3" s="1"/>
      <c r="AK3" s="1"/>
      <c r="AL3" s="1"/>
      <c r="AM3" s="1"/>
      <c r="AN3" s="1"/>
      <c r="AO3" s="1"/>
      <c r="AP3" s="1"/>
      <c r="AQ3" s="1"/>
      <c r="AR3" s="1"/>
      <c r="AS3" s="96" t="s">
        <v>397</v>
      </c>
      <c r="AT3" s="1"/>
      <c r="AU3" s="1"/>
      <c r="AV3" s="1"/>
      <c r="AW3" s="1"/>
      <c r="AX3" s="1"/>
      <c r="AY3" s="1"/>
      <c r="AZ3" s="1"/>
      <c r="BA3" s="1"/>
      <c r="BB3" s="1"/>
      <c r="BC3" s="1"/>
      <c r="BD3" s="1"/>
      <c r="BE3" s="1"/>
      <c r="BF3" s="1"/>
      <c r="BG3" s="1"/>
      <c r="BH3" s="1"/>
    </row>
    <row r="4" spans="1:62" s="29" customFormat="1">
      <c r="A4" s="27"/>
      <c r="B4" s="27"/>
      <c r="C4" s="28"/>
      <c r="D4" s="51" t="s">
        <v>395</v>
      </c>
      <c r="E4" s="38">
        <v>1</v>
      </c>
      <c r="F4" s="38">
        <v>2</v>
      </c>
      <c r="G4" s="38">
        <v>3</v>
      </c>
      <c r="H4" s="38">
        <v>4</v>
      </c>
      <c r="I4" s="38">
        <v>5</v>
      </c>
      <c r="J4" s="38">
        <v>6</v>
      </c>
      <c r="K4" s="38">
        <v>7</v>
      </c>
      <c r="L4" s="38">
        <v>8</v>
      </c>
      <c r="M4" s="38">
        <v>9</v>
      </c>
      <c r="N4" s="38">
        <v>10</v>
      </c>
      <c r="O4" s="38">
        <v>11</v>
      </c>
      <c r="P4" s="38">
        <v>12</v>
      </c>
      <c r="Q4" s="38">
        <v>13</v>
      </c>
      <c r="R4" s="38">
        <v>14</v>
      </c>
      <c r="S4" s="38">
        <v>15</v>
      </c>
      <c r="T4" s="38">
        <v>16</v>
      </c>
      <c r="U4" s="38">
        <v>17</v>
      </c>
      <c r="V4" s="38">
        <v>18</v>
      </c>
      <c r="W4" s="38">
        <v>19</v>
      </c>
      <c r="X4" s="38">
        <v>20</v>
      </c>
      <c r="Y4" s="38">
        <v>21</v>
      </c>
      <c r="Z4" s="38">
        <v>22</v>
      </c>
      <c r="AA4" s="38">
        <v>23</v>
      </c>
      <c r="AB4" s="38">
        <v>24</v>
      </c>
      <c r="AC4" s="38">
        <v>25</v>
      </c>
      <c r="AD4" s="38" t="s">
        <v>536</v>
      </c>
      <c r="AE4" s="162" t="s">
        <v>537</v>
      </c>
      <c r="AF4" s="38">
        <v>27</v>
      </c>
      <c r="AG4" s="38">
        <v>28</v>
      </c>
      <c r="AH4" s="38">
        <v>29</v>
      </c>
      <c r="AI4" s="38">
        <v>30</v>
      </c>
      <c r="AJ4" s="38">
        <v>31</v>
      </c>
      <c r="AK4" s="38">
        <v>32</v>
      </c>
      <c r="AL4" s="38">
        <v>33</v>
      </c>
      <c r="AM4" s="38">
        <v>34</v>
      </c>
      <c r="AN4" s="38">
        <v>35</v>
      </c>
      <c r="AO4" s="38">
        <v>36</v>
      </c>
      <c r="AP4" s="38">
        <v>37</v>
      </c>
      <c r="AQ4" s="38">
        <v>38</v>
      </c>
      <c r="AR4" s="38">
        <v>39</v>
      </c>
      <c r="AS4" s="38">
        <v>40</v>
      </c>
      <c r="AT4" s="38">
        <v>41</v>
      </c>
      <c r="AU4" s="38">
        <v>42</v>
      </c>
      <c r="AV4" s="38">
        <v>43</v>
      </c>
      <c r="AW4" s="38">
        <v>44</v>
      </c>
      <c r="AX4" s="38">
        <v>45</v>
      </c>
      <c r="AY4" s="38">
        <v>46</v>
      </c>
      <c r="AZ4" s="38">
        <v>47</v>
      </c>
      <c r="BA4" s="38">
        <v>48</v>
      </c>
      <c r="BB4" s="38">
        <v>49</v>
      </c>
      <c r="BC4" s="38">
        <v>50</v>
      </c>
      <c r="BD4" s="38">
        <v>51</v>
      </c>
      <c r="BE4" s="38">
        <v>52</v>
      </c>
      <c r="BF4" s="38"/>
      <c r="BG4" s="38"/>
      <c r="BH4" s="38"/>
      <c r="BI4" s="38"/>
      <c r="BJ4" s="38"/>
    </row>
    <row r="5" spans="1:62" s="29" customFormat="1" ht="27" customHeight="1">
      <c r="A5" s="27"/>
      <c r="B5" s="27"/>
      <c r="C5" s="28"/>
      <c r="D5" s="51" t="s">
        <v>105</v>
      </c>
      <c r="E5" s="38" t="s">
        <v>100</v>
      </c>
      <c r="F5" s="38" t="s">
        <v>103</v>
      </c>
      <c r="G5" s="38" t="s">
        <v>43</v>
      </c>
      <c r="H5" s="38" t="s">
        <v>112</v>
      </c>
      <c r="I5" s="38" t="s">
        <v>100</v>
      </c>
      <c r="J5" s="38" t="s">
        <v>102</v>
      </c>
      <c r="K5" s="38" t="s">
        <v>101</v>
      </c>
      <c r="L5" s="38" t="s">
        <v>100</v>
      </c>
      <c r="M5" s="38" t="s">
        <v>101</v>
      </c>
      <c r="N5" s="38" t="s">
        <v>101</v>
      </c>
      <c r="O5" s="38" t="s">
        <v>101</v>
      </c>
      <c r="P5" s="38" t="s">
        <v>101</v>
      </c>
      <c r="Q5" s="38" t="s">
        <v>101</v>
      </c>
      <c r="R5" s="38" t="s">
        <v>103</v>
      </c>
      <c r="S5" s="38" t="s">
        <v>101</v>
      </c>
      <c r="T5" s="38" t="s">
        <v>100</v>
      </c>
      <c r="U5" s="38" t="s">
        <v>101</v>
      </c>
      <c r="V5" s="38" t="s">
        <v>101</v>
      </c>
      <c r="W5" s="38" t="s">
        <v>100</v>
      </c>
      <c r="X5" s="38" t="s">
        <v>101</v>
      </c>
      <c r="Y5" s="38" t="s">
        <v>43</v>
      </c>
      <c r="Z5" s="38" t="s">
        <v>43</v>
      </c>
      <c r="AA5" s="38" t="s">
        <v>43</v>
      </c>
      <c r="AB5" s="38" t="s">
        <v>43</v>
      </c>
      <c r="AC5" s="38" t="s">
        <v>100</v>
      </c>
      <c r="AD5" s="38" t="s">
        <v>101</v>
      </c>
      <c r="AE5" s="38" t="s">
        <v>101</v>
      </c>
      <c r="AF5" s="38" t="s">
        <v>103</v>
      </c>
      <c r="AG5" s="38" t="s">
        <v>103</v>
      </c>
      <c r="AH5" s="38" t="s">
        <v>104</v>
      </c>
      <c r="AI5" s="38" t="s">
        <v>104</v>
      </c>
      <c r="AJ5" s="38" t="s">
        <v>43</v>
      </c>
      <c r="AK5" s="38" t="s">
        <v>100</v>
      </c>
      <c r="AL5" s="38" t="s">
        <v>388</v>
      </c>
      <c r="AM5" s="38" t="s">
        <v>101</v>
      </c>
      <c r="AN5" s="38" t="s">
        <v>101</v>
      </c>
      <c r="AO5" s="38" t="s">
        <v>101</v>
      </c>
      <c r="AP5" s="38" t="s">
        <v>100</v>
      </c>
      <c r="AQ5" s="38" t="s">
        <v>101</v>
      </c>
      <c r="AR5" s="38" t="s">
        <v>101</v>
      </c>
      <c r="AS5" s="38" t="s">
        <v>100</v>
      </c>
      <c r="AT5" s="38" t="s">
        <v>101</v>
      </c>
      <c r="AU5" s="38" t="s">
        <v>101</v>
      </c>
      <c r="AV5" s="38" t="s">
        <v>43</v>
      </c>
      <c r="AW5" s="38" t="s">
        <v>43</v>
      </c>
      <c r="AX5" s="38" t="s">
        <v>43</v>
      </c>
      <c r="AY5" s="38" t="s">
        <v>43</v>
      </c>
      <c r="AZ5" s="38" t="s">
        <v>43</v>
      </c>
      <c r="BA5" s="38" t="s">
        <v>43</v>
      </c>
      <c r="BB5" s="38" t="s">
        <v>43</v>
      </c>
      <c r="BC5" s="38" t="s">
        <v>43</v>
      </c>
      <c r="BD5" s="38" t="s">
        <v>43</v>
      </c>
      <c r="BE5" s="38" t="s">
        <v>43</v>
      </c>
      <c r="BF5" s="38" t="s">
        <v>271</v>
      </c>
      <c r="BG5" s="38" t="s">
        <v>271</v>
      </c>
      <c r="BH5" s="38" t="s">
        <v>271</v>
      </c>
      <c r="BI5" s="38" t="s">
        <v>271</v>
      </c>
      <c r="BJ5" s="38" t="s">
        <v>271</v>
      </c>
    </row>
    <row r="6" spans="1:62" s="29" customFormat="1" ht="25.5" customHeight="1">
      <c r="A6" s="27"/>
      <c r="B6" s="27"/>
      <c r="C6" s="28"/>
      <c r="D6" s="51" t="s">
        <v>106</v>
      </c>
      <c r="E6" s="45">
        <v>100</v>
      </c>
      <c r="F6" s="45">
        <v>100</v>
      </c>
      <c r="G6" s="45">
        <v>2</v>
      </c>
      <c r="H6" s="45">
        <v>18</v>
      </c>
      <c r="I6" s="45">
        <v>3</v>
      </c>
      <c r="J6" s="45">
        <v>100</v>
      </c>
      <c r="K6" s="45"/>
      <c r="L6" s="45">
        <v>100</v>
      </c>
      <c r="M6" s="46"/>
      <c r="N6" s="46"/>
      <c r="O6" s="46"/>
      <c r="P6" s="46"/>
      <c r="Q6" s="46"/>
      <c r="R6" s="45">
        <v>100</v>
      </c>
      <c r="S6" s="45">
        <v>100</v>
      </c>
      <c r="T6" s="35">
        <v>20</v>
      </c>
      <c r="U6" s="46"/>
      <c r="V6" s="36"/>
      <c r="W6" s="45">
        <v>3</v>
      </c>
      <c r="X6" s="45"/>
      <c r="Y6" s="47"/>
      <c r="Z6" s="45"/>
      <c r="AA6" s="45"/>
      <c r="AB6" s="45"/>
      <c r="AC6" s="45"/>
      <c r="AD6" s="45"/>
      <c r="AE6" s="45"/>
      <c r="AF6" s="45">
        <v>100</v>
      </c>
      <c r="AG6" s="45">
        <v>15</v>
      </c>
      <c r="AH6" s="45">
        <v>8</v>
      </c>
      <c r="AI6" s="45">
        <v>8</v>
      </c>
      <c r="AJ6" s="45"/>
      <c r="AK6" s="45">
        <v>15</v>
      </c>
      <c r="AL6" s="45"/>
      <c r="AM6" s="45"/>
      <c r="AN6" s="45"/>
      <c r="AO6" s="45"/>
      <c r="AP6" s="38">
        <v>14</v>
      </c>
      <c r="AQ6" s="38"/>
      <c r="AR6" s="45"/>
      <c r="AS6" s="45"/>
      <c r="AT6" s="45"/>
      <c r="AU6" s="45"/>
      <c r="AV6" s="45"/>
      <c r="AW6" s="45"/>
      <c r="AX6" s="48"/>
      <c r="AY6" s="49"/>
      <c r="AZ6" s="49"/>
      <c r="BA6" s="49"/>
      <c r="BB6" s="49"/>
      <c r="BC6" s="47"/>
      <c r="BD6" s="45"/>
      <c r="BE6" s="45"/>
      <c r="BF6" s="45"/>
      <c r="BG6" s="45"/>
      <c r="BH6" s="45"/>
      <c r="BI6" s="45"/>
      <c r="BJ6" s="45"/>
    </row>
    <row r="7" spans="1:62" ht="24" customHeight="1">
      <c r="A7" s="1"/>
      <c r="B7" s="1"/>
      <c r="C7" s="4"/>
      <c r="D7" s="220"/>
      <c r="E7" s="218" t="s">
        <v>1118</v>
      </c>
      <c r="F7" s="218" t="s">
        <v>455</v>
      </c>
      <c r="G7" s="218" t="s">
        <v>108</v>
      </c>
      <c r="H7" s="218" t="s">
        <v>107</v>
      </c>
      <c r="I7" s="218" t="s">
        <v>1</v>
      </c>
      <c r="J7" s="218" t="s">
        <v>59</v>
      </c>
      <c r="K7" s="218" t="s">
        <v>1116</v>
      </c>
      <c r="L7" s="39" t="s">
        <v>2</v>
      </c>
      <c r="M7" s="40"/>
      <c r="N7" s="40"/>
      <c r="O7" s="40"/>
      <c r="P7" s="40"/>
      <c r="Q7" s="40"/>
      <c r="R7" s="40"/>
      <c r="S7" s="41"/>
      <c r="T7" s="42" t="s">
        <v>3</v>
      </c>
      <c r="U7" s="43"/>
      <c r="V7" s="44"/>
      <c r="W7" s="218" t="s">
        <v>6</v>
      </c>
      <c r="X7" s="218" t="s">
        <v>421</v>
      </c>
      <c r="Y7" s="201" t="s">
        <v>61</v>
      </c>
      <c r="Z7" s="218" t="s">
        <v>4</v>
      </c>
      <c r="AA7" s="218" t="s">
        <v>113</v>
      </c>
      <c r="AB7" s="218" t="s">
        <v>10</v>
      </c>
      <c r="AC7" s="218" t="s">
        <v>538</v>
      </c>
      <c r="AD7" s="218" t="s">
        <v>539</v>
      </c>
      <c r="AE7" s="218" t="s">
        <v>157</v>
      </c>
      <c r="AF7" s="218" t="s">
        <v>8</v>
      </c>
      <c r="AG7" s="218" t="s">
        <v>11</v>
      </c>
      <c r="AH7" s="218" t="s">
        <v>5</v>
      </c>
      <c r="AI7" s="218" t="s">
        <v>119</v>
      </c>
      <c r="AJ7" s="223" t="s">
        <v>428</v>
      </c>
      <c r="AK7" s="223" t="s">
        <v>427</v>
      </c>
      <c r="AL7" s="223" t="s">
        <v>387</v>
      </c>
      <c r="AM7" s="221" t="s">
        <v>425</v>
      </c>
      <c r="AN7" s="221" t="s">
        <v>426</v>
      </c>
      <c r="AO7" s="221" t="s">
        <v>389</v>
      </c>
      <c r="AP7" s="225" t="s">
        <v>12</v>
      </c>
      <c r="AQ7" s="225"/>
      <c r="AR7" s="221" t="s">
        <v>392</v>
      </c>
      <c r="AS7" s="221" t="s">
        <v>393</v>
      </c>
      <c r="AT7" s="221" t="s">
        <v>391</v>
      </c>
      <c r="AU7" s="223" t="s">
        <v>269</v>
      </c>
      <c r="AV7" s="218" t="s">
        <v>267</v>
      </c>
      <c r="AW7" s="218" t="s">
        <v>7</v>
      </c>
      <c r="AX7" s="226" t="s">
        <v>51</v>
      </c>
      <c r="AY7" s="227"/>
      <c r="AZ7" s="227"/>
      <c r="BA7" s="227"/>
      <c r="BB7" s="227"/>
      <c r="BC7" s="228"/>
      <c r="BD7" s="218" t="s">
        <v>9</v>
      </c>
      <c r="BE7" s="223" t="s">
        <v>343</v>
      </c>
      <c r="BF7" s="223"/>
      <c r="BG7" s="223"/>
      <c r="BH7" s="223"/>
      <c r="BI7" s="223"/>
      <c r="BJ7" s="223"/>
    </row>
    <row r="8" spans="1:62" ht="24" customHeight="1">
      <c r="A8" s="1"/>
      <c r="B8" s="1"/>
      <c r="C8" s="4"/>
      <c r="D8" s="220"/>
      <c r="E8" s="219"/>
      <c r="F8" s="219"/>
      <c r="G8" s="219"/>
      <c r="H8" s="219"/>
      <c r="I8" s="219"/>
      <c r="J8" s="219"/>
      <c r="K8" s="219"/>
      <c r="L8" s="176" t="s">
        <v>1119</v>
      </c>
      <c r="M8" s="161" t="s">
        <v>50</v>
      </c>
      <c r="N8" s="161" t="s">
        <v>44</v>
      </c>
      <c r="O8" s="161" t="s">
        <v>45</v>
      </c>
      <c r="P8" s="161" t="s">
        <v>46</v>
      </c>
      <c r="Q8" s="161" t="s">
        <v>47</v>
      </c>
      <c r="R8" s="176" t="s">
        <v>48</v>
      </c>
      <c r="S8" s="176" t="s">
        <v>49</v>
      </c>
      <c r="T8" s="176" t="s">
        <v>91</v>
      </c>
      <c r="U8" s="176" t="s">
        <v>118</v>
      </c>
      <c r="V8" s="176" t="s">
        <v>1117</v>
      </c>
      <c r="W8" s="219"/>
      <c r="X8" s="219"/>
      <c r="Y8" s="177" t="s">
        <v>62</v>
      </c>
      <c r="Z8" s="219"/>
      <c r="AA8" s="219"/>
      <c r="AB8" s="219"/>
      <c r="AC8" s="219"/>
      <c r="AD8" s="219"/>
      <c r="AE8" s="219"/>
      <c r="AF8" s="219"/>
      <c r="AG8" s="219"/>
      <c r="AH8" s="219"/>
      <c r="AI8" s="219"/>
      <c r="AJ8" s="224"/>
      <c r="AK8" s="224"/>
      <c r="AL8" s="224"/>
      <c r="AM8" s="222"/>
      <c r="AN8" s="222"/>
      <c r="AO8" s="222"/>
      <c r="AP8" s="175" t="s">
        <v>12</v>
      </c>
      <c r="AQ8" s="175" t="s">
        <v>13</v>
      </c>
      <c r="AR8" s="222"/>
      <c r="AS8" s="222"/>
      <c r="AT8" s="222"/>
      <c r="AU8" s="224"/>
      <c r="AV8" s="219"/>
      <c r="AW8" s="219"/>
      <c r="AX8" s="176" t="s">
        <v>52</v>
      </c>
      <c r="AY8" s="176" t="s">
        <v>53</v>
      </c>
      <c r="AZ8" s="176" t="s">
        <v>54</v>
      </c>
      <c r="BA8" s="171" t="s">
        <v>55</v>
      </c>
      <c r="BB8" s="171" t="s">
        <v>56</v>
      </c>
      <c r="BC8" s="171" t="s">
        <v>57</v>
      </c>
      <c r="BD8" s="219"/>
      <c r="BE8" s="224"/>
      <c r="BF8" s="229"/>
      <c r="BG8" s="229"/>
      <c r="BH8" s="229"/>
      <c r="BI8" s="229"/>
      <c r="BJ8" s="229"/>
    </row>
    <row r="9" spans="1:62" ht="24" customHeight="1">
      <c r="B9" s="5"/>
      <c r="C9" s="6"/>
      <c r="D9" s="200"/>
      <c r="E9" s="2"/>
      <c r="F9" s="217" t="str">
        <f>IF(貼り付け用!F9="","",貼り付け用!F9)</f>
        <v>本庁舎</v>
      </c>
      <c r="G9" s="34" t="str">
        <f>IF(貼り付け用!G9="","",貼り付け用!G9)</f>
        <v/>
      </c>
      <c r="H9" s="2" t="str">
        <f>IF(貼り付け用!H9="","",貼り付け用!H9)</f>
        <v/>
      </c>
      <c r="I9" s="2" t="str">
        <f>IF(貼り付け用!I9="","",貼り付け用!I9)</f>
        <v/>
      </c>
      <c r="J9" s="2" t="str">
        <f>IF(貼り付け用!J9="","",貼り付け用!J9)</f>
        <v>ロータリー及び駐車場</v>
      </c>
      <c r="K9" s="2" t="str">
        <f>IF(貼り付け用!K9="","",貼り付け用!K9)</f>
        <v>ﾛｰﾀﾘｰｵﾖﾋﾞﾁｭｳｼｬｼﾞｮｳ</v>
      </c>
      <c r="L9" s="2">
        <f>IF(貼り付け用!L9="","",貼り付け用!L9)</f>
        <v>18</v>
      </c>
      <c r="M9" s="31">
        <f>IFERROR(VLOOKUP(L9,コード表!$B:$G,2,FALSE),"")</f>
        <v>3210227</v>
      </c>
      <c r="N9" s="31" t="str">
        <f>IFERROR(VLOOKUP(L9,コード表!$B:$G,3,FALSE),"")</f>
        <v>下都賀郡壬生町</v>
      </c>
      <c r="O9" s="2" t="str">
        <f>IF(貼り付け用!O9="","",貼り付け用!O9)</f>
        <v>ｼﾓﾂｶﾞｸﾞﾝﾐﾌﾞﾏﾁ</v>
      </c>
      <c r="P9" s="31" t="str">
        <f>IFERROR(VLOOKUP(L9,コード表!$B:$G,5,FALSE),"")</f>
        <v>通町</v>
      </c>
      <c r="Q9" s="2" t="str">
        <f>IF(貼り付け用!Q9="","",貼り付け用!Q9)</f>
        <v>ﾄｵﾘﾏﾁ</v>
      </c>
      <c r="R9" s="2" t="str">
        <f>IF(貼り付け用!R9="","",貼り付け用!R9)</f>
        <v>12番22号</v>
      </c>
      <c r="S9" s="2" t="str">
        <f>IF(貼り付け用!S9="","",貼り付け用!S9)</f>
        <v>12ﾊﾞﾝ22ｺﾞｳ</v>
      </c>
      <c r="T9" s="2">
        <f>IF(貼り付け用!T9="","",貼り付け用!T9)</f>
        <v>2</v>
      </c>
      <c r="U9" s="31" t="str">
        <f>IFERROR(VLOOKUP(T9,コード表!$I:$K,2,FALSE),"")</f>
        <v>総務部</v>
      </c>
      <c r="V9" s="31" t="str">
        <f>IFERROR(VLOOKUP(T9,コード表!$I:$K,3,FALSE),"")</f>
        <v>総務課</v>
      </c>
      <c r="W9" s="2">
        <f>IF(貼り付け用!W9="","",貼り付け用!W9)</f>
        <v>100</v>
      </c>
      <c r="X9" s="31" t="str">
        <f>IFERROR(VLOOKUP(AX9,目的別資産分類変換表!$B$3:$C$16,2,FALSE),"")</f>
        <v>総務</v>
      </c>
      <c r="Y9" s="34" t="str">
        <f>IF(貼り付け用!Y9="","",貼り付け用!Y9)</f>
        <v>行政財産</v>
      </c>
      <c r="Z9" s="34" t="str">
        <f>IF(貼り付け用!Z9="","",貼り付け用!Z9)</f>
        <v>事業用資産/工作物</v>
      </c>
      <c r="AA9" s="34" t="str">
        <f>IF(貼り付け用!AA9="","",貼り付け用!AA9)</f>
        <v>自己資産（リース資産外)</v>
      </c>
      <c r="AB9" s="34" t="str">
        <f>IF(貼り付け用!AB9="","",貼り付け用!AB9)</f>
        <v>売却不可</v>
      </c>
      <c r="AC9" s="2">
        <f>IF(貼り付け用!AC9="","",貼り付け用!AC9)</f>
        <v>175</v>
      </c>
      <c r="AD9" s="31" t="str">
        <f>IFERROR(VLOOKUP(AC9,耐用年数表!$B:$J,9,FALSE),"")</f>
        <v xml:space="preserve">構築物 舗装道路及び舗装路面 アスファルト敷又は木れんが敷のもの   </v>
      </c>
      <c r="AE9" s="31">
        <f>IFERROR(VLOOKUP(AC9,耐用年数表!$B:$J,8,FALSE),"")</f>
        <v>10</v>
      </c>
      <c r="AF9" s="2" t="str">
        <f>IF(貼り付け用!AF9="","",貼り付け用!AF9)</f>
        <v>特記事項なし</v>
      </c>
      <c r="AG9" s="26" t="str">
        <f>IF(貼り付け用!AG9="","",貼り付け用!AG9)</f>
        <v/>
      </c>
      <c r="AH9" s="54">
        <f>IF(貼り付け用!AH9="","",貼り付け用!AH9)</f>
        <v>20101208</v>
      </c>
      <c r="AI9" s="54">
        <f>IF(貼り付け用!AI9="","",貼り付け用!AI9)</f>
        <v>20101208</v>
      </c>
      <c r="AJ9" s="72" t="str">
        <f>IF(貼り付け用!AJ9="","",貼り付け用!AJ9)</f>
        <v>判明</v>
      </c>
      <c r="AK9" s="20">
        <f>IF(貼り付け用!AK9="","",貼り付け用!AK9)</f>
        <v>38136000</v>
      </c>
      <c r="AL9" s="160" t="str">
        <f>IF(貼り付け用!AL9="","",貼り付け用!AL9)</f>
        <v/>
      </c>
      <c r="AM9" s="20" t="str">
        <f>IF(貼り付け用!AM9="","",貼り付け用!AM9)</f>
        <v/>
      </c>
      <c r="AN9" s="20" t="str">
        <f>IF(貼り付け用!AN9="","",貼り付け用!AN9)</f>
        <v/>
      </c>
      <c r="AO9" s="20" t="str">
        <f>IF(貼り付け用!AO9="","",貼り付け用!AO9)</f>
        <v/>
      </c>
      <c r="AP9" s="20" t="str">
        <f>IF(貼り付け用!AP9="","",貼り付け用!AP9)</f>
        <v>1式</v>
      </c>
      <c r="AQ9" s="20" t="str">
        <f>IF(貼り付け用!AQ9="","",貼り付け用!AQ9)</f>
        <v/>
      </c>
      <c r="AR9" s="20" t="str">
        <f>IF(貼り付け用!AR9="","",貼り付け用!AR9)</f>
        <v/>
      </c>
      <c r="AS9" s="20" t="str">
        <f>IF(貼り付け用!AS9="","",貼り付け用!AS9)</f>
        <v/>
      </c>
      <c r="AT9" s="90" t="str">
        <f>IF(AL9="",AS9,AR9)</f>
        <v/>
      </c>
      <c r="AU9" s="90">
        <f>IFERROR(IF(AND(AK9,AT9)="","",IF(AH9&lt;19850401,AT9,IF(AJ9="判明",AK9,AT9))),"")</f>
        <v>38136000</v>
      </c>
      <c r="AV9" s="34" t="str">
        <f>IF(貼り付け用!AV9="","",貼り付け用!AV9)</f>
        <v>一般会計等</v>
      </c>
      <c r="AW9" s="34" t="str">
        <f>IF(貼り付け用!AW9="","",貼り付け用!AW9)</f>
        <v>一般会計</v>
      </c>
      <c r="AX9" s="34" t="str">
        <f>IF(貼り付け用!AX9="","",貼り付け用!AX9)</f>
        <v>総務費</v>
      </c>
      <c r="AY9" s="34" t="str">
        <f>IF(貼り付け用!AY9="","",貼り付け用!AY9)</f>
        <v>総務管理費</v>
      </c>
      <c r="AZ9" s="34" t="str">
        <f>IF(貼り付け用!AZ9="","",貼り付け用!AZ9)</f>
        <v>財産管理費</v>
      </c>
      <c r="BA9" s="212"/>
      <c r="BB9" s="212"/>
      <c r="BC9" s="212"/>
      <c r="BD9" s="34" t="str">
        <f>IF(貼り付け用!BD9="","",貼り付け用!BD9)</f>
        <v/>
      </c>
      <c r="BE9" s="34" t="str">
        <f>IF(貼り付け用!BE9="","",貼り付け用!BE9)</f>
        <v/>
      </c>
      <c r="BF9" s="174"/>
      <c r="BG9" s="20"/>
      <c r="BH9" s="20"/>
      <c r="BI9" s="20"/>
      <c r="BJ9" s="20"/>
    </row>
    <row r="10" spans="1:62" ht="24" customHeight="1">
      <c r="B10" s="5"/>
      <c r="C10" s="6"/>
      <c r="D10" s="17"/>
      <c r="E10" s="2"/>
      <c r="F10" s="217" t="str">
        <f>IF(貼り付け用!F10="","",貼り付け用!F10)</f>
        <v>本庁舎</v>
      </c>
      <c r="G10" s="34" t="str">
        <f>IF(貼り付け用!G10="","",貼り付け用!G10)</f>
        <v/>
      </c>
      <c r="H10" s="2" t="str">
        <f>IF(貼り付け用!H10="","",貼り付け用!H10)</f>
        <v/>
      </c>
      <c r="I10" s="2" t="str">
        <f>IF(貼り付け用!I10="","",貼り付け用!I10)</f>
        <v/>
      </c>
      <c r="J10" s="2" t="str">
        <f>IF(貼り付け用!J10="","",貼り付け用!J10)</f>
        <v>庁舎東棟太陽光発電設備</v>
      </c>
      <c r="K10" s="2" t="str">
        <f>IF(貼り付け用!K10="","",貼り付け用!K10)</f>
        <v>ﾁｮｳｼｬﾋｶﾞｼﾄｳﾀｲﾖｳｺｳﾊﾂﾃﾞﾝｾﾂﾋﾞ</v>
      </c>
      <c r="L10" s="2">
        <f>IF(貼り付け用!L10="","",貼り付け用!L10)</f>
        <v>18</v>
      </c>
      <c r="M10" s="31">
        <f>IFERROR(VLOOKUP(L10,コード表!$B:$G,2,FALSE),"")</f>
        <v>3210227</v>
      </c>
      <c r="N10" s="31" t="str">
        <f>IFERROR(VLOOKUP(L10,コード表!$B:$G,3,FALSE),"")</f>
        <v>下都賀郡壬生町</v>
      </c>
      <c r="O10" s="2" t="str">
        <f>IF(貼り付け用!O10="","",貼り付け用!O10)</f>
        <v>ｼﾓﾂｶﾞｸﾞﾝﾐﾌﾞﾏﾁ</v>
      </c>
      <c r="P10" s="31" t="str">
        <f>IFERROR(VLOOKUP(L10,コード表!$B:$G,5,FALSE),"")</f>
        <v>通町</v>
      </c>
      <c r="Q10" s="2" t="str">
        <f>IF(貼り付け用!Q10="","",貼り付け用!Q10)</f>
        <v>ﾄｵﾘﾏﾁ</v>
      </c>
      <c r="R10" s="2" t="str">
        <f>IF(貼り付け用!R10="","",貼り付け用!R10)</f>
        <v>12番22号</v>
      </c>
      <c r="S10" s="2" t="str">
        <f>IF(貼り付け用!S10="","",貼り付け用!S10)</f>
        <v>12ﾊﾞﾝ22ｺﾞｳ</v>
      </c>
      <c r="T10" s="2">
        <f>IF(貼り付け用!T10="","",貼り付け用!T10)</f>
        <v>2</v>
      </c>
      <c r="U10" s="31" t="str">
        <f>IFERROR(VLOOKUP(T10,コード表!$I:$K,2,FALSE),"")</f>
        <v>総務部</v>
      </c>
      <c r="V10" s="31" t="str">
        <f>IFERROR(VLOOKUP(T10,コード表!$I:$K,3,FALSE),"")</f>
        <v>総務課</v>
      </c>
      <c r="W10" s="2">
        <f>IF(貼り付け用!W10="","",貼り付け用!W10)</f>
        <v>100</v>
      </c>
      <c r="X10" s="31" t="str">
        <f>IFERROR(VLOOKUP(AX10,目的別資産分類変換表!$B$3:$C$16,2,FALSE),"")</f>
        <v>総務</v>
      </c>
      <c r="Y10" s="34" t="str">
        <f>IF(貼り付け用!Y10="","",貼り付け用!Y10)</f>
        <v>行政財産</v>
      </c>
      <c r="Z10" s="34" t="str">
        <f>IF(貼り付け用!Z10="","",貼り付け用!Z10)</f>
        <v>事業用資産/工作物</v>
      </c>
      <c r="AA10" s="34" t="str">
        <f>IF(貼り付け用!AA10="","",貼り付け用!AA10)</f>
        <v>自己資産（リース資産外)</v>
      </c>
      <c r="AB10" s="34" t="str">
        <f>IF(貼り付け用!AB10="","",貼り付け用!AB10)</f>
        <v>売却不可</v>
      </c>
      <c r="AC10" s="2">
        <f>IF(貼り付け用!AC10="","",貼り付け用!AC10)</f>
        <v>77</v>
      </c>
      <c r="AD10" s="31" t="str">
        <f>IFERROR(VLOOKUP(AC10,耐用年数表!$B:$J,9,FALSE),"")</f>
        <v xml:space="preserve">建物附属設備 電気設備（照明設備を含む。） その他のもの   </v>
      </c>
      <c r="AE10" s="31">
        <f>IFERROR(VLOOKUP(AC10,耐用年数表!$B:$J,8,FALSE),"")</f>
        <v>15</v>
      </c>
      <c r="AF10" s="2" t="str">
        <f>IF(貼り付け用!AF10="","",貼り付け用!AF10)</f>
        <v>特記事項なし</v>
      </c>
      <c r="AG10" s="26" t="str">
        <f>IF(貼り付け用!AG10="","",貼り付け用!AG10)</f>
        <v/>
      </c>
      <c r="AH10" s="54">
        <f>IF(貼り付け用!AH10="","",貼り付け用!AH10)</f>
        <v>20150320</v>
      </c>
      <c r="AI10" s="54">
        <f>IF(貼り付け用!AI10="","",貼り付け用!AI10)</f>
        <v>20150320</v>
      </c>
      <c r="AJ10" s="72" t="str">
        <f>IF(貼り付け用!AJ10="","",貼り付け用!AJ10)</f>
        <v>判明</v>
      </c>
      <c r="AK10" s="20">
        <f>IF(貼り付け用!AK10="","",貼り付け用!AK10)</f>
        <v>18727200</v>
      </c>
      <c r="AL10" s="160" t="str">
        <f>IF(貼り付け用!AL10="","",貼り付け用!AL10)</f>
        <v/>
      </c>
      <c r="AM10" s="20" t="str">
        <f>IF(貼り付け用!AM10="","",貼り付け用!AM10)</f>
        <v/>
      </c>
      <c r="AN10" s="20" t="str">
        <f>IF(貼り付け用!AN10="","",貼り付け用!AN10)</f>
        <v/>
      </c>
      <c r="AO10" s="20" t="str">
        <f>IF(貼り付け用!AO10="","",貼り付け用!AO10)</f>
        <v/>
      </c>
      <c r="AP10" s="20" t="str">
        <f>IF(貼り付け用!AP10="","",貼り付け用!AP10)</f>
        <v>1式</v>
      </c>
      <c r="AQ10" s="20" t="str">
        <f>IF(貼り付け用!AQ10="","",貼り付け用!AQ10)</f>
        <v/>
      </c>
      <c r="AR10" s="20" t="str">
        <f>IF(貼り付け用!AR10="","",貼り付け用!AR10)</f>
        <v/>
      </c>
      <c r="AS10" s="20" t="str">
        <f>IF(貼り付け用!AS10="","",貼り付け用!AS10)</f>
        <v/>
      </c>
      <c r="AT10" s="90" t="str">
        <f t="shared" ref="AT10:AT73" si="0">IF(AL10="",AS10,AR10)</f>
        <v/>
      </c>
      <c r="AU10" s="90">
        <f t="shared" ref="AU10:AU73" si="1">IFERROR(IF(AND(AK10,AT10)="","",IF(AH10&lt;19850401,AT10,IF(AJ10="判明",AK10,AT10))),"")</f>
        <v>18727200</v>
      </c>
      <c r="AV10" s="34" t="str">
        <f>IF(貼り付け用!AV10="","",貼り付け用!AV10)</f>
        <v>一般会計等</v>
      </c>
      <c r="AW10" s="34" t="str">
        <f>IF(貼り付け用!AW10="","",貼り付け用!AW10)</f>
        <v>一般会計</v>
      </c>
      <c r="AX10" s="34" t="str">
        <f>IF(貼り付け用!AX10="","",貼り付け用!AX10)</f>
        <v>総務費</v>
      </c>
      <c r="AY10" s="34" t="str">
        <f>IF(貼り付け用!AY10="","",貼り付け用!AY10)</f>
        <v>総務管理費</v>
      </c>
      <c r="AZ10" s="34" t="str">
        <f>IF(貼り付け用!AZ10="","",貼り付け用!AZ10)</f>
        <v>財産管理費</v>
      </c>
      <c r="BA10" s="212"/>
      <c r="BB10" s="212"/>
      <c r="BC10" s="212"/>
      <c r="BD10" s="34" t="str">
        <f>IF(貼り付け用!BD10="","",貼り付け用!BD10)</f>
        <v/>
      </c>
      <c r="BE10" s="34" t="str">
        <f>IF(貼り付け用!BE10="","",貼り付け用!BE10)</f>
        <v/>
      </c>
      <c r="BF10" s="20"/>
      <c r="BG10" s="20"/>
      <c r="BH10" s="20"/>
      <c r="BI10" s="20"/>
      <c r="BJ10" s="20"/>
    </row>
    <row r="11" spans="1:62" ht="24" customHeight="1">
      <c r="A11" s="17"/>
      <c r="B11" s="5"/>
      <c r="C11" s="6"/>
      <c r="D11" s="6"/>
      <c r="E11" s="2"/>
      <c r="F11" s="217" t="str">
        <f>IF(貼り付け用!F11="","",貼り付け用!F11)</f>
        <v>住居表示看板</v>
      </c>
      <c r="G11" s="34" t="str">
        <f>IF(貼り付け用!G11="","",貼り付け用!G11)</f>
        <v>工作物台帳</v>
      </c>
      <c r="H11" s="2" t="str">
        <f>IF(貼り付け用!H11="","",貼り付け用!H11)</f>
        <v/>
      </c>
      <c r="I11" s="2" t="str">
        <f>IF(貼り付け用!I11="","",貼り付け用!I11)</f>
        <v/>
      </c>
      <c r="J11" s="2" t="str">
        <f>IF(貼り付け用!J11="","",貼り付け用!J11)</f>
        <v>住居表示看板</v>
      </c>
      <c r="K11" s="2" t="str">
        <f>IF(貼り付け用!K11="","",貼り付け用!K11)</f>
        <v>ｼﾞｭｳｷｮﾋｮｳｼﾞｶﾝﾊﾞﾝ</v>
      </c>
      <c r="L11" s="2">
        <f>IF(貼り付け用!L11="","",貼り付け用!L11)</f>
        <v>25</v>
      </c>
      <c r="M11" s="31">
        <f>IFERROR(VLOOKUP(L11,コード表!$B:$G,2,FALSE),"")</f>
        <v>3210204</v>
      </c>
      <c r="N11" s="31" t="str">
        <f>IFERROR(VLOOKUP(L11,コード表!$B:$G,3,FALSE),"")</f>
        <v>下都賀郡壬生町</v>
      </c>
      <c r="O11" s="2" t="str">
        <f>IF(貼り付け用!O11="","",貼り付け用!O11)</f>
        <v>ｼﾓﾂｶﾞｸﾞﾝﾐﾌﾞﾏﾁ</v>
      </c>
      <c r="P11" s="31" t="str">
        <f>IFERROR(VLOOKUP(L11,コード表!$B:$G,5,FALSE),"")</f>
        <v>緑町</v>
      </c>
      <c r="Q11" s="2" t="str">
        <f>IF(貼り付け用!Q11="","",貼り付け用!Q11)</f>
        <v>ﾐﾄﾞﾘﾁｮｳ</v>
      </c>
      <c r="R11" s="2" t="str">
        <f>IF(貼り付け用!R11="","",貼り付け用!R11)</f>
        <v>三丁目655番地426地先</v>
      </c>
      <c r="S11" s="2" t="str">
        <f>IF(貼り付け用!S11="","",貼り付け用!S11)</f>
        <v>ｻﾝﾁｮｳﾒ655ﾊﾞﾝﾁ426ﾁｻｷ</v>
      </c>
      <c r="T11" s="2">
        <f>IF(貼り付け用!T11="","",貼り付け用!T11)</f>
        <v>5</v>
      </c>
      <c r="U11" s="31" t="str">
        <f>IFERROR(VLOOKUP(T11,コード表!$I:$K,2,FALSE),"")</f>
        <v>民生部</v>
      </c>
      <c r="V11" s="31" t="str">
        <f>IFERROR(VLOOKUP(T11,コード表!$I:$K,3,FALSE),"")</f>
        <v>住民課</v>
      </c>
      <c r="W11" s="2">
        <f>IF(貼り付け用!W11="","",貼り付け用!W11)</f>
        <v>100</v>
      </c>
      <c r="X11" s="31" t="str">
        <f>IFERROR(VLOOKUP(AX11,目的別資産分類変換表!$B$3:$C$16,2,FALSE),"")</f>
        <v>福祉</v>
      </c>
      <c r="Y11" s="34" t="str">
        <f>IF(貼り付け用!Y11="","",貼り付け用!Y11)</f>
        <v>行政財産</v>
      </c>
      <c r="Z11" s="34" t="str">
        <f>IF(貼り付け用!Z11="","",貼り付け用!Z11)</f>
        <v>事業用資産/工作物</v>
      </c>
      <c r="AA11" s="34" t="str">
        <f>IF(貼り付け用!AA11="","",貼り付け用!AA11)</f>
        <v>自己資産（リース資産外)</v>
      </c>
      <c r="AB11" s="34" t="str">
        <f>IF(貼り付け用!AB11="","",貼り付け用!AB11)</f>
        <v>売却不可</v>
      </c>
      <c r="AC11" s="2">
        <f>IF(貼り付け用!AC11="","",貼り付け用!AC11)</f>
        <v>359</v>
      </c>
      <c r="AD11" s="31" t="str">
        <f>IFERROR(VLOOKUP(AC11,耐用年数表!$B:$J,9,FALSE),"")</f>
        <v xml:space="preserve">器具及び備品 ５　看板及び広告器具 看板、ネオンサイン及び気球   </v>
      </c>
      <c r="AE11" s="31">
        <f>IFERROR(VLOOKUP(AC11,耐用年数表!$B:$J,8,FALSE),"")</f>
        <v>3</v>
      </c>
      <c r="AF11" s="2" t="str">
        <f>IF(貼り付け用!AF11="","",貼り付け用!AF11)</f>
        <v/>
      </c>
      <c r="AG11" s="26" t="str">
        <f>IF(貼り付け用!AG11="","",貼り付け用!AG11)</f>
        <v/>
      </c>
      <c r="AH11" s="54">
        <f>IF(貼り付け用!AH11="","",貼り付け用!AH11)</f>
        <v>19770401</v>
      </c>
      <c r="AI11" s="54">
        <f>IF(貼り付け用!AI11="","",貼り付け用!AI11)</f>
        <v>19770401</v>
      </c>
      <c r="AJ11" s="72" t="str">
        <f>IF(貼り付け用!AJ11="","",貼り付け用!AJ11)</f>
        <v>不明</v>
      </c>
      <c r="AK11" s="20" t="str">
        <f>IF(貼り付け用!AK11="","",貼り付け用!AK11)</f>
        <v/>
      </c>
      <c r="AL11" s="160">
        <f>IF(貼り付け用!AL11="","",貼り付け用!AL11)</f>
        <v>3</v>
      </c>
      <c r="AM11" s="20" t="str">
        <f>IF(貼り付け用!AM11="","",貼り付け用!AM11)</f>
        <v>平成27年度見積金額</v>
      </c>
      <c r="AN11" s="20">
        <f>IF(貼り付け用!AN11="","",貼り付け用!AN11)</f>
        <v>0</v>
      </c>
      <c r="AO11" s="20">
        <f>IF(貼り付け用!AO11="","",貼り付け用!AO11)</f>
        <v>514080</v>
      </c>
      <c r="AP11" s="20">
        <f>IF(貼り付け用!AP11="","",貼り付け用!AP11)</f>
        <v>1</v>
      </c>
      <c r="AQ11" s="20" t="str">
        <f>IF(貼り付け用!AQ11="","",貼り付け用!AQ11)</f>
        <v>基</v>
      </c>
      <c r="AR11" s="20">
        <f>IF(貼り付け用!AR11="","",貼り付け用!AR11)</f>
        <v>514080</v>
      </c>
      <c r="AS11" s="20" t="str">
        <f>IF(貼り付け用!AS11="","",貼り付け用!AS11)</f>
        <v/>
      </c>
      <c r="AT11" s="90">
        <f t="shared" si="0"/>
        <v>514080</v>
      </c>
      <c r="AU11" s="90">
        <f t="shared" si="1"/>
        <v>514080</v>
      </c>
      <c r="AV11" s="34" t="str">
        <f>IF(貼り付け用!AV11="","",貼り付け用!AV11)</f>
        <v>一般会計等</v>
      </c>
      <c r="AW11" s="34" t="str">
        <f>IF(貼り付け用!AW11="","",貼り付け用!AW11)</f>
        <v>一般会計</v>
      </c>
      <c r="AX11" s="34" t="str">
        <f>IF(貼り付け用!AX11="","",貼り付け用!AX11)</f>
        <v>民生費</v>
      </c>
      <c r="AY11" s="34" t="str">
        <f>IF(貼り付け用!AY11="","",貼り付け用!AY11)</f>
        <v/>
      </c>
      <c r="AZ11" s="34" t="str">
        <f>IF(貼り付け用!AZ11="","",貼り付け用!AZ11)</f>
        <v/>
      </c>
      <c r="BA11" s="212"/>
      <c r="BB11" s="212"/>
      <c r="BC11" s="212"/>
      <c r="BD11" s="34" t="str">
        <f>IF(貼り付け用!BD11="","",貼り付け用!BD11)</f>
        <v/>
      </c>
      <c r="BE11" s="34" t="str">
        <f>IF(貼り付け用!BE11="","",貼り付け用!BE11)</f>
        <v/>
      </c>
      <c r="BF11" s="20"/>
      <c r="BG11" s="20"/>
      <c r="BH11" s="20"/>
      <c r="BI11" s="20"/>
      <c r="BJ11" s="20"/>
    </row>
    <row r="12" spans="1:62" ht="24" customHeight="1">
      <c r="A12" s="17"/>
      <c r="B12" s="5"/>
      <c r="C12" s="6"/>
      <c r="D12" s="6"/>
      <c r="E12" s="2"/>
      <c r="F12" s="217" t="str">
        <f>IF(貼り付け用!F12="","",貼り付け用!F12)</f>
        <v>住居表示看板</v>
      </c>
      <c r="G12" s="34" t="str">
        <f>IF(貼り付け用!G12="","",貼り付け用!G12)</f>
        <v>工作物台帳</v>
      </c>
      <c r="H12" s="2" t="str">
        <f>IF(貼り付け用!H12="","",貼り付け用!H12)</f>
        <v/>
      </c>
      <c r="I12" s="2" t="str">
        <f>IF(貼り付け用!I12="","",貼り付け用!I12)</f>
        <v/>
      </c>
      <c r="J12" s="2" t="str">
        <f>IF(貼り付け用!J12="","",貼り付け用!J12)</f>
        <v>住居表示看板</v>
      </c>
      <c r="K12" s="2" t="str">
        <f>IF(貼り付け用!K12="","",貼り付け用!K12)</f>
        <v>ｼﾞｭｳｷｮﾋｮｳｼﾞｶﾝﾊﾞﾝ</v>
      </c>
      <c r="L12" s="2">
        <f>IF(貼り付け用!L12="","",貼り付け用!L12)</f>
        <v>25</v>
      </c>
      <c r="M12" s="31">
        <f>IFERROR(VLOOKUP(L12,コード表!$B:$G,2,FALSE),"")</f>
        <v>3210204</v>
      </c>
      <c r="N12" s="31" t="str">
        <f>IFERROR(VLOOKUP(L12,コード表!$B:$G,3,FALSE),"")</f>
        <v>下都賀郡壬生町</v>
      </c>
      <c r="O12" s="2" t="str">
        <f>IF(貼り付け用!O12="","",貼り付け用!O12)</f>
        <v>ｼﾓﾂｶﾞｸﾞﾝﾐﾌﾞﾏﾁ</v>
      </c>
      <c r="P12" s="31" t="str">
        <f>IFERROR(VLOOKUP(L12,コード表!$B:$G,5,FALSE),"")</f>
        <v>緑町</v>
      </c>
      <c r="Q12" s="2" t="str">
        <f>IF(貼り付け用!Q12="","",貼り付け用!Q12)</f>
        <v>ﾐﾄﾞﾘﾁｮｳ</v>
      </c>
      <c r="R12" s="2" t="str">
        <f>IF(貼り付け用!R12="","",貼り付け用!R12)</f>
        <v>三丁目1072番地41地先</v>
      </c>
      <c r="S12" s="2" t="str">
        <f>IF(貼り付け用!S12="","",貼り付け用!S12)</f>
        <v>ｻﾝﾁｮｳﾒ1072ﾊﾞﾝﾁ41ﾁｻｷ</v>
      </c>
      <c r="T12" s="2">
        <f>IF(貼り付け用!T12="","",貼り付け用!T12)</f>
        <v>5</v>
      </c>
      <c r="U12" s="31" t="str">
        <f>IFERROR(VLOOKUP(T12,コード表!$I:$K,2,FALSE),"")</f>
        <v>民生部</v>
      </c>
      <c r="V12" s="31" t="str">
        <f>IFERROR(VLOOKUP(T12,コード表!$I:$K,3,FALSE),"")</f>
        <v>住民課</v>
      </c>
      <c r="W12" s="2">
        <f>IF(貼り付け用!W12="","",貼り付け用!W12)</f>
        <v>100</v>
      </c>
      <c r="X12" s="31" t="str">
        <f>IFERROR(VLOOKUP(AX12,目的別資産分類変換表!$B$3:$C$16,2,FALSE),"")</f>
        <v>福祉</v>
      </c>
      <c r="Y12" s="34" t="str">
        <f>IF(貼り付け用!Y12="","",貼り付け用!Y12)</f>
        <v>行政財産</v>
      </c>
      <c r="Z12" s="34" t="str">
        <f>IF(貼り付け用!Z12="","",貼り付け用!Z12)</f>
        <v>事業用資産/工作物</v>
      </c>
      <c r="AA12" s="34" t="str">
        <f>IF(貼り付け用!AA12="","",貼り付け用!AA12)</f>
        <v>自己資産（リース資産外)</v>
      </c>
      <c r="AB12" s="34" t="str">
        <f>IF(貼り付け用!AB12="","",貼り付け用!AB12)</f>
        <v>売却不可</v>
      </c>
      <c r="AC12" s="2">
        <f>IF(貼り付け用!AC12="","",貼り付け用!AC12)</f>
        <v>359</v>
      </c>
      <c r="AD12" s="31" t="str">
        <f>IFERROR(VLOOKUP(AC12,耐用年数表!$B:$J,9,FALSE),"")</f>
        <v xml:space="preserve">器具及び備品 ５　看板及び広告器具 看板、ネオンサイン及び気球   </v>
      </c>
      <c r="AE12" s="31">
        <f>IFERROR(VLOOKUP(AC12,耐用年数表!$B:$J,8,FALSE),"")</f>
        <v>3</v>
      </c>
      <c r="AF12" s="2" t="str">
        <f>IF(貼り付け用!AF12="","",貼り付け用!AF12)</f>
        <v/>
      </c>
      <c r="AG12" s="26" t="str">
        <f>IF(貼り付け用!AG12="","",貼り付け用!AG12)</f>
        <v/>
      </c>
      <c r="AH12" s="54">
        <f>IF(貼り付け用!AH12="","",貼り付け用!AH12)</f>
        <v>19770401</v>
      </c>
      <c r="AI12" s="54">
        <f>IF(貼り付け用!AI12="","",貼り付け用!AI12)</f>
        <v>19770401</v>
      </c>
      <c r="AJ12" s="72" t="str">
        <f>IF(貼り付け用!AJ12="","",貼り付け用!AJ12)</f>
        <v>不明</v>
      </c>
      <c r="AK12" s="20" t="str">
        <f>IF(貼り付け用!AK12="","",貼り付け用!AK12)</f>
        <v/>
      </c>
      <c r="AL12" s="160">
        <f>IF(貼り付け用!AL12="","",貼り付け用!AL12)</f>
        <v>3</v>
      </c>
      <c r="AM12" s="20" t="str">
        <f>IF(貼り付け用!AM12="","",貼り付け用!AM12)</f>
        <v>平成27年度見積金額</v>
      </c>
      <c r="AN12" s="20">
        <f>IF(貼り付け用!AN12="","",貼り付け用!AN12)</f>
        <v>0</v>
      </c>
      <c r="AO12" s="20">
        <f>IF(貼り付け用!AO12="","",貼り付け用!AO12)</f>
        <v>514080</v>
      </c>
      <c r="AP12" s="20">
        <f>IF(貼り付け用!AP12="","",貼り付け用!AP12)</f>
        <v>1</v>
      </c>
      <c r="AQ12" s="20" t="str">
        <f>IF(貼り付け用!AQ12="","",貼り付け用!AQ12)</f>
        <v>基</v>
      </c>
      <c r="AR12" s="20">
        <f>IF(貼り付け用!AR12="","",貼り付け用!AR12)</f>
        <v>514080</v>
      </c>
      <c r="AS12" s="20" t="str">
        <f>IF(貼り付け用!AS12="","",貼り付け用!AS12)</f>
        <v/>
      </c>
      <c r="AT12" s="90">
        <f t="shared" si="0"/>
        <v>514080</v>
      </c>
      <c r="AU12" s="90">
        <f t="shared" si="1"/>
        <v>514080</v>
      </c>
      <c r="AV12" s="34" t="str">
        <f>IF(貼り付け用!AV12="","",貼り付け用!AV12)</f>
        <v>一般会計等</v>
      </c>
      <c r="AW12" s="34" t="str">
        <f>IF(貼り付け用!AW12="","",貼り付け用!AW12)</f>
        <v>一般会計</v>
      </c>
      <c r="AX12" s="34" t="str">
        <f>IF(貼り付け用!AX12="","",貼り付け用!AX12)</f>
        <v>民生費</v>
      </c>
      <c r="AY12" s="34" t="str">
        <f>IF(貼り付け用!AY12="","",貼り付け用!AY12)</f>
        <v/>
      </c>
      <c r="AZ12" s="34" t="str">
        <f>IF(貼り付け用!AZ12="","",貼り付け用!AZ12)</f>
        <v/>
      </c>
      <c r="BA12" s="212"/>
      <c r="BB12" s="212"/>
      <c r="BC12" s="212"/>
      <c r="BD12" s="34" t="str">
        <f>IF(貼り付け用!BD12="","",貼り付け用!BD12)</f>
        <v/>
      </c>
      <c r="BE12" s="34" t="str">
        <f>IF(貼り付け用!BE12="","",貼り付け用!BE12)</f>
        <v/>
      </c>
      <c r="BF12" s="20"/>
      <c r="BG12" s="20"/>
      <c r="BH12" s="20"/>
      <c r="BI12" s="20"/>
      <c r="BJ12" s="20"/>
    </row>
    <row r="13" spans="1:62" ht="24" customHeight="1">
      <c r="E13" s="2"/>
      <c r="F13" s="217" t="str">
        <f>IF(貼り付け用!F13="","",貼り付け用!F13)</f>
        <v>住居表示看板</v>
      </c>
      <c r="G13" s="34" t="str">
        <f>IF(貼り付け用!G13="","",貼り付け用!G13)</f>
        <v>工作物台帳</v>
      </c>
      <c r="H13" s="2" t="str">
        <f>IF(貼り付け用!H13="","",貼り付け用!H13)</f>
        <v/>
      </c>
      <c r="I13" s="2" t="str">
        <f>IF(貼り付け用!I13="","",貼り付け用!I13)</f>
        <v/>
      </c>
      <c r="J13" s="2" t="str">
        <f>IF(貼り付け用!J13="","",貼り付け用!J13)</f>
        <v>住居表示看板</v>
      </c>
      <c r="K13" s="2" t="str">
        <f>IF(貼り付け用!K13="","",貼り付け用!K13)</f>
        <v>ｼﾞｭｳｷｮﾋｮｳｼﾞｶﾝﾊﾞﾝ</v>
      </c>
      <c r="L13" s="2">
        <f>IF(貼り付け用!L13="","",貼り付け用!L13)</f>
        <v>25</v>
      </c>
      <c r="M13" s="31">
        <f>IFERROR(VLOOKUP(L13,コード表!$B:$G,2,FALSE),"")</f>
        <v>3210204</v>
      </c>
      <c r="N13" s="31" t="str">
        <f>IFERROR(VLOOKUP(L13,コード表!$B:$G,3,FALSE),"")</f>
        <v>下都賀郡壬生町</v>
      </c>
      <c r="O13" s="2" t="str">
        <f>IF(貼り付け用!O13="","",貼り付け用!O13)</f>
        <v>ｼﾓﾂｶﾞｸﾞﾝﾐﾌﾞﾏﾁ</v>
      </c>
      <c r="P13" s="31" t="str">
        <f>IFERROR(VLOOKUP(L13,コード表!$B:$G,5,FALSE),"")</f>
        <v>緑町</v>
      </c>
      <c r="Q13" s="2" t="str">
        <f>IF(貼り付け用!Q13="","",貼り付け用!Q13)</f>
        <v>ﾐﾄﾞﾘﾁｮｳ</v>
      </c>
      <c r="R13" s="2" t="str">
        <f>IF(貼り付け用!R13="","",貼り付け用!R13)</f>
        <v>二丁目1022番地221地先</v>
      </c>
      <c r="S13" s="2" t="str">
        <f>IF(貼り付け用!S13="","",貼り付け用!S13)</f>
        <v>ﾆﾁｮｳﾒ1022ﾊﾞﾝﾁ221ﾁｻｷ</v>
      </c>
      <c r="T13" s="2">
        <f>IF(貼り付け用!T13="","",貼り付け用!T13)</f>
        <v>5</v>
      </c>
      <c r="U13" s="31" t="str">
        <f>IFERROR(VLOOKUP(T13,コード表!$I:$K,2,FALSE),"")</f>
        <v>民生部</v>
      </c>
      <c r="V13" s="31" t="str">
        <f>IFERROR(VLOOKUP(T13,コード表!$I:$K,3,FALSE),"")</f>
        <v>住民課</v>
      </c>
      <c r="W13" s="2">
        <f>IF(貼り付け用!W13="","",貼り付け用!W13)</f>
        <v>100</v>
      </c>
      <c r="X13" s="31" t="str">
        <f>IFERROR(VLOOKUP(AX13,目的別資産分類変換表!$B$3:$C$16,2,FALSE),"")</f>
        <v>福祉</v>
      </c>
      <c r="Y13" s="34" t="str">
        <f>IF(貼り付け用!Y13="","",貼り付け用!Y13)</f>
        <v>行政財産</v>
      </c>
      <c r="Z13" s="34" t="str">
        <f>IF(貼り付け用!Z13="","",貼り付け用!Z13)</f>
        <v>事業用資産/工作物</v>
      </c>
      <c r="AA13" s="34" t="str">
        <f>IF(貼り付け用!AA13="","",貼り付け用!AA13)</f>
        <v>自己資産（リース資産外)</v>
      </c>
      <c r="AB13" s="34" t="str">
        <f>IF(貼り付け用!AB13="","",貼り付け用!AB13)</f>
        <v>売却不可</v>
      </c>
      <c r="AC13" s="2">
        <f>IF(貼り付け用!AC13="","",貼り付け用!AC13)</f>
        <v>359</v>
      </c>
      <c r="AD13" s="31" t="str">
        <f>IFERROR(VLOOKUP(AC13,耐用年数表!$B:$J,9,FALSE),"")</f>
        <v xml:space="preserve">器具及び備品 ５　看板及び広告器具 看板、ネオンサイン及び気球   </v>
      </c>
      <c r="AE13" s="31">
        <f>IFERROR(VLOOKUP(AC13,耐用年数表!$B:$J,8,FALSE),"")</f>
        <v>3</v>
      </c>
      <c r="AF13" s="2" t="str">
        <f>IF(貼り付け用!AF13="","",貼り付け用!AF13)</f>
        <v/>
      </c>
      <c r="AG13" s="26" t="str">
        <f>IF(貼り付け用!AG13="","",貼り付け用!AG13)</f>
        <v/>
      </c>
      <c r="AH13" s="54">
        <f>IF(貼り付け用!AH13="","",貼り付け用!AH13)</f>
        <v>19770401</v>
      </c>
      <c r="AI13" s="54">
        <f>IF(貼り付け用!AI13="","",貼り付け用!AI13)</f>
        <v>19770401</v>
      </c>
      <c r="AJ13" s="72" t="str">
        <f>IF(貼り付け用!AJ13="","",貼り付け用!AJ13)</f>
        <v>不明</v>
      </c>
      <c r="AK13" s="20" t="str">
        <f>IF(貼り付け用!AK13="","",貼り付け用!AK13)</f>
        <v/>
      </c>
      <c r="AL13" s="160">
        <f>IF(貼り付け用!AL13="","",貼り付け用!AL13)</f>
        <v>3</v>
      </c>
      <c r="AM13" s="20" t="str">
        <f>IF(貼り付け用!AM13="","",貼り付け用!AM13)</f>
        <v>平成27年度見積金額</v>
      </c>
      <c r="AN13" s="20">
        <f>IF(貼り付け用!AN13="","",貼り付け用!AN13)</f>
        <v>0</v>
      </c>
      <c r="AO13" s="20">
        <f>IF(貼り付け用!AO13="","",貼り付け用!AO13)</f>
        <v>514080</v>
      </c>
      <c r="AP13" s="20">
        <f>IF(貼り付け用!AP13="","",貼り付け用!AP13)</f>
        <v>1</v>
      </c>
      <c r="AQ13" s="20" t="str">
        <f>IF(貼り付け用!AQ13="","",貼り付け用!AQ13)</f>
        <v>基</v>
      </c>
      <c r="AR13" s="20">
        <f>IF(貼り付け用!AR13="","",貼り付け用!AR13)</f>
        <v>514080</v>
      </c>
      <c r="AS13" s="20" t="str">
        <f>IF(貼り付け用!AS13="","",貼り付け用!AS13)</f>
        <v/>
      </c>
      <c r="AT13" s="90">
        <f t="shared" si="0"/>
        <v>514080</v>
      </c>
      <c r="AU13" s="90">
        <f t="shared" si="1"/>
        <v>514080</v>
      </c>
      <c r="AV13" s="34" t="str">
        <f>IF(貼り付け用!AV13="","",貼り付け用!AV13)</f>
        <v>一般会計等</v>
      </c>
      <c r="AW13" s="34" t="str">
        <f>IF(貼り付け用!AW13="","",貼り付け用!AW13)</f>
        <v>一般会計</v>
      </c>
      <c r="AX13" s="34" t="str">
        <f>IF(貼り付け用!AX13="","",貼り付け用!AX13)</f>
        <v>民生費</v>
      </c>
      <c r="AY13" s="34" t="str">
        <f>IF(貼り付け用!AY13="","",貼り付け用!AY13)</f>
        <v/>
      </c>
      <c r="AZ13" s="34" t="str">
        <f>IF(貼り付け用!AZ13="","",貼り付け用!AZ13)</f>
        <v/>
      </c>
      <c r="BA13" s="212"/>
      <c r="BB13" s="212"/>
      <c r="BC13" s="212"/>
      <c r="BD13" s="34" t="str">
        <f>IF(貼り付け用!BD13="","",貼り付け用!BD13)</f>
        <v/>
      </c>
      <c r="BE13" s="34" t="str">
        <f>IF(貼り付け用!BE13="","",貼り付け用!BE13)</f>
        <v/>
      </c>
      <c r="BF13" s="20"/>
      <c r="BG13" s="20"/>
      <c r="BH13" s="20"/>
      <c r="BI13" s="20"/>
      <c r="BJ13" s="20"/>
    </row>
    <row r="14" spans="1:62" ht="24" customHeight="1">
      <c r="E14" s="2"/>
      <c r="F14" s="217" t="str">
        <f>IF(貼り付け用!F14="","",貼り付け用!F14)</f>
        <v>住居表示看板</v>
      </c>
      <c r="G14" s="34" t="str">
        <f>IF(貼り付け用!G14="","",貼り付け用!G14)</f>
        <v>工作物台帳</v>
      </c>
      <c r="H14" s="2" t="str">
        <f>IF(貼り付け用!H14="","",貼り付け用!H14)</f>
        <v/>
      </c>
      <c r="I14" s="2" t="str">
        <f>IF(貼り付け用!I14="","",貼り付け用!I14)</f>
        <v/>
      </c>
      <c r="J14" s="2" t="str">
        <f>IF(貼り付け用!J14="","",貼り付け用!J14)</f>
        <v>住居表示看板</v>
      </c>
      <c r="K14" s="2" t="str">
        <f>IF(貼り付け用!K14="","",貼り付け用!K14)</f>
        <v>ｼﾞｭｳｷｮﾋｮｳｼﾞｶﾝﾊﾞﾝ</v>
      </c>
      <c r="L14" s="2">
        <f>IF(貼り付け用!L14="","",貼り付け用!L14)</f>
        <v>5</v>
      </c>
      <c r="M14" s="31">
        <f>IFERROR(VLOOKUP(L14,コード表!$B:$G,2,FALSE),"")</f>
        <v>3210202</v>
      </c>
      <c r="N14" s="31" t="str">
        <f>IFERROR(VLOOKUP(L14,コード表!$B:$G,3,FALSE),"")</f>
        <v>下都賀郡壬生町</v>
      </c>
      <c r="O14" s="2" t="str">
        <f>IF(貼り付け用!O14="","",貼り付け用!O14)</f>
        <v>ｼﾓﾂｶﾞｸﾞﾝﾐﾌﾞﾏﾁ</v>
      </c>
      <c r="P14" s="31" t="str">
        <f>IFERROR(VLOOKUP(L14,コード表!$B:$G,5,FALSE),"")</f>
        <v>おもちゃのまち</v>
      </c>
      <c r="Q14" s="2" t="str">
        <f>IF(貼り付け用!Q14="","",貼り付け用!Q14)</f>
        <v>ｵﾓﾁｬﾉﾏﾁ</v>
      </c>
      <c r="R14" s="2" t="str">
        <f>IF(貼り付け用!R14="","",貼り付け用!R14)</f>
        <v>駅西広場内</v>
      </c>
      <c r="S14" s="2" t="str">
        <f>IF(貼り付け用!S14="","",貼り付け用!S14)</f>
        <v>ｴｷﾆｼﾋﾛﾊﾞﾅｲ</v>
      </c>
      <c r="T14" s="2">
        <f>IF(貼り付け用!T14="","",貼り付け用!T14)</f>
        <v>5</v>
      </c>
      <c r="U14" s="31" t="str">
        <f>IFERROR(VLOOKUP(T14,コード表!$I:$K,2,FALSE),"")</f>
        <v>民生部</v>
      </c>
      <c r="V14" s="31" t="str">
        <f>IFERROR(VLOOKUP(T14,コード表!$I:$K,3,FALSE),"")</f>
        <v>住民課</v>
      </c>
      <c r="W14" s="2">
        <f>IF(貼り付け用!W14="","",貼り付け用!W14)</f>
        <v>100</v>
      </c>
      <c r="X14" s="31" t="str">
        <f>IFERROR(VLOOKUP(AX14,目的別資産分類変換表!$B$3:$C$16,2,FALSE),"")</f>
        <v>福祉</v>
      </c>
      <c r="Y14" s="34" t="str">
        <f>IF(貼り付け用!Y14="","",貼り付け用!Y14)</f>
        <v>行政財産</v>
      </c>
      <c r="Z14" s="34" t="str">
        <f>IF(貼り付け用!Z14="","",貼り付け用!Z14)</f>
        <v>事業用資産/工作物</v>
      </c>
      <c r="AA14" s="34" t="str">
        <f>IF(貼り付け用!AA14="","",貼り付け用!AA14)</f>
        <v>自己資産（リース資産外)</v>
      </c>
      <c r="AB14" s="34" t="str">
        <f>IF(貼り付け用!AB14="","",貼り付け用!AB14)</f>
        <v>売却不可</v>
      </c>
      <c r="AC14" s="2">
        <f>IF(貼り付け用!AC14="","",貼り付け用!AC14)</f>
        <v>359</v>
      </c>
      <c r="AD14" s="31" t="str">
        <f>IFERROR(VLOOKUP(AC14,耐用年数表!$B:$J,9,FALSE),"")</f>
        <v xml:space="preserve">器具及び備品 ５　看板及び広告器具 看板、ネオンサイン及び気球   </v>
      </c>
      <c r="AE14" s="31">
        <f>IFERROR(VLOOKUP(AC14,耐用年数表!$B:$J,8,FALSE),"")</f>
        <v>3</v>
      </c>
      <c r="AF14" s="2" t="str">
        <f>IF(貼り付け用!AF14="","",貼り付け用!AF14)</f>
        <v/>
      </c>
      <c r="AG14" s="26" t="str">
        <f>IF(貼り付け用!AG14="","",貼り付け用!AG14)</f>
        <v/>
      </c>
      <c r="AH14" s="54">
        <f>IF(貼り付け用!AH14="","",貼り付け用!AH14)</f>
        <v>19770401</v>
      </c>
      <c r="AI14" s="54">
        <f>IF(貼り付け用!AI14="","",貼り付け用!AI14)</f>
        <v>19770401</v>
      </c>
      <c r="AJ14" s="72" t="str">
        <f>IF(貼り付け用!AJ14="","",貼り付け用!AJ14)</f>
        <v>不明</v>
      </c>
      <c r="AK14" s="20" t="str">
        <f>IF(貼り付け用!AK14="","",貼り付け用!AK14)</f>
        <v/>
      </c>
      <c r="AL14" s="160">
        <f>IF(貼り付け用!AL14="","",貼り付け用!AL14)</f>
        <v>3</v>
      </c>
      <c r="AM14" s="20" t="str">
        <f>IF(貼り付け用!AM14="","",貼り付け用!AM14)</f>
        <v>平成27年度見積金額</v>
      </c>
      <c r="AN14" s="20">
        <f>IF(貼り付け用!AN14="","",貼り付け用!AN14)</f>
        <v>0</v>
      </c>
      <c r="AO14" s="20">
        <f>IF(貼り付け用!AO14="","",貼り付け用!AO14)</f>
        <v>514080</v>
      </c>
      <c r="AP14" s="20">
        <f>IF(貼り付け用!AP14="","",貼り付け用!AP14)</f>
        <v>1</v>
      </c>
      <c r="AQ14" s="20" t="str">
        <f>IF(貼り付け用!AQ14="","",貼り付け用!AQ14)</f>
        <v>基</v>
      </c>
      <c r="AR14" s="20">
        <f>IF(貼り付け用!AR14="","",貼り付け用!AR14)</f>
        <v>514080</v>
      </c>
      <c r="AS14" s="20" t="str">
        <f>IF(貼り付け用!AS14="","",貼り付け用!AS14)</f>
        <v/>
      </c>
      <c r="AT14" s="90">
        <f t="shared" si="0"/>
        <v>514080</v>
      </c>
      <c r="AU14" s="90">
        <f t="shared" si="1"/>
        <v>514080</v>
      </c>
      <c r="AV14" s="34" t="str">
        <f>IF(貼り付け用!AV14="","",貼り付け用!AV14)</f>
        <v>一般会計等</v>
      </c>
      <c r="AW14" s="34" t="str">
        <f>IF(貼り付け用!AW14="","",貼り付け用!AW14)</f>
        <v>一般会計</v>
      </c>
      <c r="AX14" s="34" t="str">
        <f>IF(貼り付け用!AX14="","",貼り付け用!AX14)</f>
        <v>民生費</v>
      </c>
      <c r="AY14" s="34" t="str">
        <f>IF(貼り付け用!AY14="","",貼り付け用!AY14)</f>
        <v/>
      </c>
      <c r="AZ14" s="34" t="str">
        <f>IF(貼り付け用!AZ14="","",貼り付け用!AZ14)</f>
        <v/>
      </c>
      <c r="BA14" s="212"/>
      <c r="BB14" s="212"/>
      <c r="BC14" s="212"/>
      <c r="BD14" s="34" t="str">
        <f>IF(貼り付け用!BD14="","",貼り付け用!BD14)</f>
        <v/>
      </c>
      <c r="BE14" s="34" t="str">
        <f>IF(貼り付け用!BE14="","",貼り付け用!BE14)</f>
        <v/>
      </c>
      <c r="BF14" s="20"/>
      <c r="BG14" s="20"/>
      <c r="BH14" s="20"/>
      <c r="BI14" s="20"/>
      <c r="BJ14" s="20"/>
    </row>
    <row r="15" spans="1:62" ht="24" customHeight="1">
      <c r="E15" s="2"/>
      <c r="F15" s="217" t="str">
        <f>IF(貼り付け用!F15="","",貼り付け用!F15)</f>
        <v>住居表示看板</v>
      </c>
      <c r="G15" s="34" t="str">
        <f>IF(貼り付け用!G15="","",貼り付け用!G15)</f>
        <v>工作物台帳</v>
      </c>
      <c r="H15" s="2" t="str">
        <f>IF(貼り付け用!H15="","",貼り付け用!H15)</f>
        <v/>
      </c>
      <c r="I15" s="2" t="str">
        <f>IF(貼り付け用!I15="","",貼り付け用!I15)</f>
        <v/>
      </c>
      <c r="J15" s="2" t="str">
        <f>IF(貼り付け用!J15="","",貼り付け用!J15)</f>
        <v>住居表示看板</v>
      </c>
      <c r="K15" s="2" t="str">
        <f>IF(貼り付け用!K15="","",貼り付け用!K15)</f>
        <v>ｼﾞｭｳｷｮﾋｮｳｼﾞｶﾝﾊﾞﾝ</v>
      </c>
      <c r="L15" s="2">
        <f>IF(貼り付け用!L15="","",貼り付け用!L15)</f>
        <v>12</v>
      </c>
      <c r="M15" s="31">
        <f>IFERROR(VLOOKUP(L15,コード表!$B:$G,2,FALSE),"")</f>
        <v>3210203</v>
      </c>
      <c r="N15" s="31" t="str">
        <f>IFERROR(VLOOKUP(L15,コード表!$B:$G,3,FALSE),"")</f>
        <v>下都賀郡壬生町</v>
      </c>
      <c r="O15" s="2" t="str">
        <f>IF(貼り付け用!O15="","",貼り付け用!O15)</f>
        <v>ｼﾓﾂｶﾞｸﾞﾝﾐﾌﾞﾏﾁ</v>
      </c>
      <c r="P15" s="31" t="str">
        <f>IFERROR(VLOOKUP(L15,コード表!$B:$G,5,FALSE),"")</f>
        <v>幸町</v>
      </c>
      <c r="Q15" s="2" t="str">
        <f>IF(貼り付け用!Q15="","",貼り付け用!Q15)</f>
        <v>ｻｲﾜｲﾁｮｳ</v>
      </c>
      <c r="R15" s="2" t="str">
        <f>IF(貼り付け用!R15="","",貼り付け用!R15)</f>
        <v>三丁目659番地２</v>
      </c>
      <c r="S15" s="2" t="str">
        <f>IF(貼り付け用!S15="","",貼り付け用!S15)</f>
        <v>ｻﾝﾁｮｳﾒ659ﾊﾞﾝﾁ2</v>
      </c>
      <c r="T15" s="2">
        <f>IF(貼り付け用!T15="","",貼り付け用!T15)</f>
        <v>5</v>
      </c>
      <c r="U15" s="31" t="str">
        <f>IFERROR(VLOOKUP(T15,コード表!$I:$K,2,FALSE),"")</f>
        <v>民生部</v>
      </c>
      <c r="V15" s="31" t="str">
        <f>IFERROR(VLOOKUP(T15,コード表!$I:$K,3,FALSE),"")</f>
        <v>住民課</v>
      </c>
      <c r="W15" s="2">
        <f>IF(貼り付け用!W15="","",貼り付け用!W15)</f>
        <v>100</v>
      </c>
      <c r="X15" s="31" t="str">
        <f>IFERROR(VLOOKUP(AX15,目的別資産分類変換表!$B$3:$C$16,2,FALSE),"")</f>
        <v>福祉</v>
      </c>
      <c r="Y15" s="34" t="str">
        <f>IF(貼り付け用!Y15="","",貼り付け用!Y15)</f>
        <v>行政財産</v>
      </c>
      <c r="Z15" s="34" t="str">
        <f>IF(貼り付け用!Z15="","",貼り付け用!Z15)</f>
        <v>事業用資産/工作物</v>
      </c>
      <c r="AA15" s="34" t="str">
        <f>IF(貼り付け用!AA15="","",貼り付け用!AA15)</f>
        <v>自己資産（リース資産外)</v>
      </c>
      <c r="AB15" s="34" t="str">
        <f>IF(貼り付け用!AB15="","",貼り付け用!AB15)</f>
        <v>売却不可</v>
      </c>
      <c r="AC15" s="2">
        <f>IF(貼り付け用!AC15="","",貼り付け用!AC15)</f>
        <v>359</v>
      </c>
      <c r="AD15" s="31" t="str">
        <f>IFERROR(VLOOKUP(AC15,耐用年数表!$B:$J,9,FALSE),"")</f>
        <v xml:space="preserve">器具及び備品 ５　看板及び広告器具 看板、ネオンサイン及び気球   </v>
      </c>
      <c r="AE15" s="31">
        <f>IFERROR(VLOOKUP(AC15,耐用年数表!$B:$J,8,FALSE),"")</f>
        <v>3</v>
      </c>
      <c r="AF15" s="2" t="str">
        <f>IF(貼り付け用!AF15="","",貼り付け用!AF15)</f>
        <v/>
      </c>
      <c r="AG15" s="26" t="str">
        <f>IF(貼り付け用!AG15="","",貼り付け用!AG15)</f>
        <v/>
      </c>
      <c r="AH15" s="54">
        <f>IF(貼り付け用!AH15="","",貼り付け用!AH15)</f>
        <v>19770401</v>
      </c>
      <c r="AI15" s="54">
        <f>IF(貼り付け用!AI15="","",貼り付け用!AI15)</f>
        <v>19770401</v>
      </c>
      <c r="AJ15" s="72" t="str">
        <f>IF(貼り付け用!AJ15="","",貼り付け用!AJ15)</f>
        <v>不明</v>
      </c>
      <c r="AK15" s="20" t="str">
        <f>IF(貼り付け用!AK15="","",貼り付け用!AK15)</f>
        <v/>
      </c>
      <c r="AL15" s="160">
        <f>IF(貼り付け用!AL15="","",貼り付け用!AL15)</f>
        <v>3</v>
      </c>
      <c r="AM15" s="20" t="str">
        <f>IF(貼り付け用!AM15="","",貼り付け用!AM15)</f>
        <v>平成27年度見積金額</v>
      </c>
      <c r="AN15" s="20">
        <f>IF(貼り付け用!AN15="","",貼り付け用!AN15)</f>
        <v>0</v>
      </c>
      <c r="AO15" s="20">
        <f>IF(貼り付け用!AO15="","",貼り付け用!AO15)</f>
        <v>514080</v>
      </c>
      <c r="AP15" s="20">
        <f>IF(貼り付け用!AP15="","",貼り付け用!AP15)</f>
        <v>1</v>
      </c>
      <c r="AQ15" s="20" t="str">
        <f>IF(貼り付け用!AQ15="","",貼り付け用!AQ15)</f>
        <v>基</v>
      </c>
      <c r="AR15" s="20">
        <f>IF(貼り付け用!AR15="","",貼り付け用!AR15)</f>
        <v>514080</v>
      </c>
      <c r="AS15" s="20" t="str">
        <f>IF(貼り付け用!AS15="","",貼り付け用!AS15)</f>
        <v/>
      </c>
      <c r="AT15" s="90">
        <f t="shared" si="0"/>
        <v>514080</v>
      </c>
      <c r="AU15" s="90">
        <f t="shared" si="1"/>
        <v>514080</v>
      </c>
      <c r="AV15" s="34" t="str">
        <f>IF(貼り付け用!AV15="","",貼り付け用!AV15)</f>
        <v>一般会計等</v>
      </c>
      <c r="AW15" s="34" t="str">
        <f>IF(貼り付け用!AW15="","",貼り付け用!AW15)</f>
        <v>一般会計</v>
      </c>
      <c r="AX15" s="34" t="str">
        <f>IF(貼り付け用!AX15="","",貼り付け用!AX15)</f>
        <v>民生費</v>
      </c>
      <c r="AY15" s="34" t="str">
        <f>IF(貼り付け用!AY15="","",貼り付け用!AY15)</f>
        <v/>
      </c>
      <c r="AZ15" s="34" t="str">
        <f>IF(貼り付け用!AZ15="","",貼り付け用!AZ15)</f>
        <v/>
      </c>
      <c r="BA15" s="212"/>
      <c r="BB15" s="212"/>
      <c r="BC15" s="212"/>
      <c r="BD15" s="34" t="str">
        <f>IF(貼り付け用!BD15="","",貼り付け用!BD15)</f>
        <v/>
      </c>
      <c r="BE15" s="34" t="str">
        <f>IF(貼り付け用!BE15="","",貼り付け用!BE15)</f>
        <v/>
      </c>
      <c r="BF15" s="20"/>
      <c r="BG15" s="20"/>
      <c r="BH15" s="20"/>
      <c r="BI15" s="20"/>
      <c r="BJ15" s="20"/>
    </row>
    <row r="16" spans="1:62" ht="24" customHeight="1">
      <c r="E16" s="2"/>
      <c r="F16" s="217" t="str">
        <f>IF(貼り付け用!F16="","",貼り付け用!F16)</f>
        <v>住居表示看板</v>
      </c>
      <c r="G16" s="34" t="str">
        <f>IF(貼り付け用!G16="","",貼り付け用!G16)</f>
        <v>工作物台帳</v>
      </c>
      <c r="H16" s="2" t="str">
        <f>IF(貼り付け用!H16="","",貼り付け用!H16)</f>
        <v/>
      </c>
      <c r="I16" s="2" t="str">
        <f>IF(貼り付け用!I16="","",貼り付け用!I16)</f>
        <v/>
      </c>
      <c r="J16" s="2" t="str">
        <f>IF(貼り付け用!J16="","",貼り付け用!J16)</f>
        <v>住居表示看板</v>
      </c>
      <c r="K16" s="2" t="str">
        <f>IF(貼り付け用!K16="","",貼り付け用!K16)</f>
        <v>ｼﾞｭｳｷｮﾋｮｳｼﾞｶﾝﾊﾞﾝ</v>
      </c>
      <c r="L16" s="2">
        <f>IF(貼り付け用!L16="","",貼り付け用!L16)</f>
        <v>5</v>
      </c>
      <c r="M16" s="31">
        <f>IFERROR(VLOOKUP(L16,コード表!$B:$G,2,FALSE),"")</f>
        <v>3210202</v>
      </c>
      <c r="N16" s="31" t="str">
        <f>IFERROR(VLOOKUP(L16,コード表!$B:$G,3,FALSE),"")</f>
        <v>下都賀郡壬生町</v>
      </c>
      <c r="O16" s="2" t="str">
        <f>IF(貼り付け用!O16="","",貼り付け用!O16)</f>
        <v>ｼﾓﾂｶﾞｸﾞﾝﾐﾌﾞﾏﾁ</v>
      </c>
      <c r="P16" s="31" t="str">
        <f>IFERROR(VLOOKUP(L16,コード表!$B:$G,5,FALSE),"")</f>
        <v>おもちゃのまち</v>
      </c>
      <c r="Q16" s="2" t="str">
        <f>IF(貼り付け用!Q16="","",貼り付け用!Q16)</f>
        <v>ｵﾓﾁｬﾉﾏﾁ</v>
      </c>
      <c r="R16" s="2" t="str">
        <f>IF(貼り付け用!R16="","",貼り付け用!R16)</f>
        <v>二丁目3278番地466地先</v>
      </c>
      <c r="S16" s="2" t="str">
        <f>IF(貼り付け用!S16="","",貼り付け用!S16)</f>
        <v>ﾆﾁｮｳﾒ3278ﾊﾞﾝﾁ466ﾁｻｷ</v>
      </c>
      <c r="T16" s="2">
        <f>IF(貼り付け用!T16="","",貼り付け用!T16)</f>
        <v>5</v>
      </c>
      <c r="U16" s="31" t="str">
        <f>IFERROR(VLOOKUP(T16,コード表!$I:$K,2,FALSE),"")</f>
        <v>民生部</v>
      </c>
      <c r="V16" s="31" t="str">
        <f>IFERROR(VLOOKUP(T16,コード表!$I:$K,3,FALSE),"")</f>
        <v>住民課</v>
      </c>
      <c r="W16" s="2">
        <f>IF(貼り付け用!W16="","",貼り付け用!W16)</f>
        <v>100</v>
      </c>
      <c r="X16" s="31" t="str">
        <f>IFERROR(VLOOKUP(AX16,目的別資産分類変換表!$B$3:$C$16,2,FALSE),"")</f>
        <v>福祉</v>
      </c>
      <c r="Y16" s="34" t="str">
        <f>IF(貼り付け用!Y16="","",貼り付け用!Y16)</f>
        <v>行政財産</v>
      </c>
      <c r="Z16" s="34" t="str">
        <f>IF(貼り付け用!Z16="","",貼り付け用!Z16)</f>
        <v>事業用資産/工作物</v>
      </c>
      <c r="AA16" s="34" t="str">
        <f>IF(貼り付け用!AA16="","",貼り付け用!AA16)</f>
        <v>自己資産（リース資産外)</v>
      </c>
      <c r="AB16" s="34" t="str">
        <f>IF(貼り付け用!AB16="","",貼り付け用!AB16)</f>
        <v>売却不可</v>
      </c>
      <c r="AC16" s="2">
        <f>IF(貼り付け用!AC16="","",貼り付け用!AC16)</f>
        <v>359</v>
      </c>
      <c r="AD16" s="31" t="str">
        <f>IFERROR(VLOOKUP(AC16,耐用年数表!$B:$J,9,FALSE),"")</f>
        <v xml:space="preserve">器具及び備品 ５　看板及び広告器具 看板、ネオンサイン及び気球   </v>
      </c>
      <c r="AE16" s="31">
        <f>IFERROR(VLOOKUP(AC16,耐用年数表!$B:$J,8,FALSE),"")</f>
        <v>3</v>
      </c>
      <c r="AF16" s="2" t="str">
        <f>IF(貼り付け用!AF16="","",貼り付け用!AF16)</f>
        <v/>
      </c>
      <c r="AG16" s="26" t="str">
        <f>IF(貼り付け用!AG16="","",貼り付け用!AG16)</f>
        <v/>
      </c>
      <c r="AH16" s="54">
        <f>IF(貼り付け用!AH16="","",貼り付け用!AH16)</f>
        <v>19770401</v>
      </c>
      <c r="AI16" s="54">
        <f>IF(貼り付け用!AI16="","",貼り付け用!AI16)</f>
        <v>19770401</v>
      </c>
      <c r="AJ16" s="72" t="str">
        <f>IF(貼り付け用!AJ16="","",貼り付け用!AJ16)</f>
        <v>不明</v>
      </c>
      <c r="AK16" s="20" t="str">
        <f>IF(貼り付け用!AK16="","",貼り付け用!AK16)</f>
        <v/>
      </c>
      <c r="AL16" s="160">
        <f>IF(貼り付け用!AL16="","",貼り付け用!AL16)</f>
        <v>3</v>
      </c>
      <c r="AM16" s="20" t="str">
        <f>IF(貼り付け用!AM16="","",貼り付け用!AM16)</f>
        <v>平成27年度見積金額</v>
      </c>
      <c r="AN16" s="20">
        <f>IF(貼り付け用!AN16="","",貼り付け用!AN16)</f>
        <v>0</v>
      </c>
      <c r="AO16" s="20">
        <f>IF(貼り付け用!AO16="","",貼り付け用!AO16)</f>
        <v>514080</v>
      </c>
      <c r="AP16" s="20">
        <f>IF(貼り付け用!AP16="","",貼り付け用!AP16)</f>
        <v>1</v>
      </c>
      <c r="AQ16" s="20" t="str">
        <f>IF(貼り付け用!AQ16="","",貼り付け用!AQ16)</f>
        <v>基</v>
      </c>
      <c r="AR16" s="20">
        <f>IF(貼り付け用!AR16="","",貼り付け用!AR16)</f>
        <v>514080</v>
      </c>
      <c r="AS16" s="20" t="str">
        <f>IF(貼り付け用!AS16="","",貼り付け用!AS16)</f>
        <v/>
      </c>
      <c r="AT16" s="90">
        <f t="shared" si="0"/>
        <v>514080</v>
      </c>
      <c r="AU16" s="90">
        <f t="shared" si="1"/>
        <v>514080</v>
      </c>
      <c r="AV16" s="34" t="str">
        <f>IF(貼り付け用!AV16="","",貼り付け用!AV16)</f>
        <v>一般会計等</v>
      </c>
      <c r="AW16" s="34" t="str">
        <f>IF(貼り付け用!AW16="","",貼り付け用!AW16)</f>
        <v>一般会計</v>
      </c>
      <c r="AX16" s="34" t="str">
        <f>IF(貼り付け用!AX16="","",貼り付け用!AX16)</f>
        <v>民生費</v>
      </c>
      <c r="AY16" s="34" t="str">
        <f>IF(貼り付け用!AY16="","",貼り付け用!AY16)</f>
        <v/>
      </c>
      <c r="AZ16" s="34" t="str">
        <f>IF(貼り付け用!AZ16="","",貼り付け用!AZ16)</f>
        <v/>
      </c>
      <c r="BA16" s="212"/>
      <c r="BB16" s="212"/>
      <c r="BC16" s="212"/>
      <c r="BD16" s="34" t="str">
        <f>IF(貼り付け用!BD16="","",貼り付け用!BD16)</f>
        <v/>
      </c>
      <c r="BE16" s="34" t="str">
        <f>IF(貼り付け用!BE16="","",貼り付け用!BE16)</f>
        <v/>
      </c>
      <c r="BF16" s="20"/>
      <c r="BG16" s="20"/>
      <c r="BH16" s="20"/>
      <c r="BI16" s="20"/>
      <c r="BJ16" s="20"/>
    </row>
    <row r="17" spans="5:62" ht="24" customHeight="1">
      <c r="E17" s="2"/>
      <c r="F17" s="217" t="str">
        <f>IF(貼り付け用!F17="","",貼り付け用!F17)</f>
        <v>住居表示看板</v>
      </c>
      <c r="G17" s="34" t="str">
        <f>IF(貼り付け用!G17="","",貼り付け用!G17)</f>
        <v>工作物台帳</v>
      </c>
      <c r="H17" s="2" t="str">
        <f>IF(貼り付け用!H17="","",貼り付け用!H17)</f>
        <v/>
      </c>
      <c r="I17" s="2" t="str">
        <f>IF(貼り付け用!I17="","",貼り付け用!I17)</f>
        <v/>
      </c>
      <c r="J17" s="2" t="str">
        <f>IF(貼り付け用!J17="","",貼り付け用!J17)</f>
        <v>住居表示看板</v>
      </c>
      <c r="K17" s="2" t="str">
        <f>IF(貼り付け用!K17="","",貼り付け用!K17)</f>
        <v>ｼﾞｭｳｷｮﾋｮｳｼﾞｶﾝﾊﾞﾝ</v>
      </c>
      <c r="L17" s="2">
        <f>IF(貼り付け用!L17="","",貼り付け用!L17)</f>
        <v>5</v>
      </c>
      <c r="M17" s="31">
        <f>IFERROR(VLOOKUP(L17,コード表!$B:$G,2,FALSE),"")</f>
        <v>3210202</v>
      </c>
      <c r="N17" s="31" t="str">
        <f>IFERROR(VLOOKUP(L17,コード表!$B:$G,3,FALSE),"")</f>
        <v>下都賀郡壬生町</v>
      </c>
      <c r="O17" s="2" t="str">
        <f>IF(貼り付け用!O17="","",貼り付け用!O17)</f>
        <v>ｼﾓﾂｶﾞｸﾞﾝﾐﾌﾞﾏﾁ</v>
      </c>
      <c r="P17" s="31" t="str">
        <f>IFERROR(VLOOKUP(L17,コード表!$B:$G,5,FALSE),"")</f>
        <v>おもちゃのまち</v>
      </c>
      <c r="Q17" s="2" t="str">
        <f>IF(貼り付け用!Q17="","",貼り付け用!Q17)</f>
        <v>ｵﾓﾁｬﾉﾏﾁ</v>
      </c>
      <c r="R17" s="2" t="str">
        <f>IF(貼り付け用!R17="","",貼り付け用!R17)</f>
        <v>一丁目3297番地23地先</v>
      </c>
      <c r="S17" s="2" t="str">
        <f>IF(貼り付け用!S17="","",貼り付け用!S17)</f>
        <v>ｲｯﾁｮｳﾒ3297ﾊﾞﾝﾁ23ﾁｻｷ</v>
      </c>
      <c r="T17" s="2">
        <f>IF(貼り付け用!T17="","",貼り付け用!T17)</f>
        <v>5</v>
      </c>
      <c r="U17" s="31" t="str">
        <f>IFERROR(VLOOKUP(T17,コード表!$I:$K,2,FALSE),"")</f>
        <v>民生部</v>
      </c>
      <c r="V17" s="31" t="str">
        <f>IFERROR(VLOOKUP(T17,コード表!$I:$K,3,FALSE),"")</f>
        <v>住民課</v>
      </c>
      <c r="W17" s="2">
        <f>IF(貼り付け用!W17="","",貼り付け用!W17)</f>
        <v>100</v>
      </c>
      <c r="X17" s="31" t="str">
        <f>IFERROR(VLOOKUP(AX17,目的別資産分類変換表!$B$3:$C$16,2,FALSE),"")</f>
        <v>福祉</v>
      </c>
      <c r="Y17" s="34" t="str">
        <f>IF(貼り付け用!Y17="","",貼り付け用!Y17)</f>
        <v>行政財産</v>
      </c>
      <c r="Z17" s="34" t="str">
        <f>IF(貼り付け用!Z17="","",貼り付け用!Z17)</f>
        <v>事業用資産/工作物</v>
      </c>
      <c r="AA17" s="34" t="str">
        <f>IF(貼り付け用!AA17="","",貼り付け用!AA17)</f>
        <v>自己資産（リース資産外)</v>
      </c>
      <c r="AB17" s="34" t="str">
        <f>IF(貼り付け用!AB17="","",貼り付け用!AB17)</f>
        <v>売却不可</v>
      </c>
      <c r="AC17" s="2">
        <f>IF(貼り付け用!AC17="","",貼り付け用!AC17)</f>
        <v>359</v>
      </c>
      <c r="AD17" s="31" t="str">
        <f>IFERROR(VLOOKUP(AC17,耐用年数表!$B:$J,9,FALSE),"")</f>
        <v xml:space="preserve">器具及び備品 ５　看板及び広告器具 看板、ネオンサイン及び気球   </v>
      </c>
      <c r="AE17" s="31">
        <f>IFERROR(VLOOKUP(AC17,耐用年数表!$B:$J,8,FALSE),"")</f>
        <v>3</v>
      </c>
      <c r="AF17" s="2" t="str">
        <f>IF(貼り付け用!AF17="","",貼り付け用!AF17)</f>
        <v/>
      </c>
      <c r="AG17" s="26" t="str">
        <f>IF(貼り付け用!AG17="","",貼り付け用!AG17)</f>
        <v/>
      </c>
      <c r="AH17" s="54">
        <f>IF(貼り付け用!AH17="","",貼り付け用!AH17)</f>
        <v>19770401</v>
      </c>
      <c r="AI17" s="54">
        <f>IF(貼り付け用!AI17="","",貼り付け用!AI17)</f>
        <v>19770401</v>
      </c>
      <c r="AJ17" s="72" t="str">
        <f>IF(貼り付け用!AJ17="","",貼り付け用!AJ17)</f>
        <v>不明</v>
      </c>
      <c r="AK17" s="20" t="str">
        <f>IF(貼り付け用!AK17="","",貼り付け用!AK17)</f>
        <v/>
      </c>
      <c r="AL17" s="160">
        <f>IF(貼り付け用!AL17="","",貼り付け用!AL17)</f>
        <v>3</v>
      </c>
      <c r="AM17" s="20" t="str">
        <f>IF(貼り付け用!AM17="","",貼り付け用!AM17)</f>
        <v>平成27年度見積金額</v>
      </c>
      <c r="AN17" s="20">
        <f>IF(貼り付け用!AN17="","",貼り付け用!AN17)</f>
        <v>0</v>
      </c>
      <c r="AO17" s="20">
        <f>IF(貼り付け用!AO17="","",貼り付け用!AO17)</f>
        <v>514080</v>
      </c>
      <c r="AP17" s="20">
        <f>IF(貼り付け用!AP17="","",貼り付け用!AP17)</f>
        <v>1</v>
      </c>
      <c r="AQ17" s="20" t="str">
        <f>IF(貼り付け用!AQ17="","",貼り付け用!AQ17)</f>
        <v>基</v>
      </c>
      <c r="AR17" s="20">
        <f>IF(貼り付け用!AR17="","",貼り付け用!AR17)</f>
        <v>514080</v>
      </c>
      <c r="AS17" s="20" t="str">
        <f>IF(貼り付け用!AS17="","",貼り付け用!AS17)</f>
        <v/>
      </c>
      <c r="AT17" s="90">
        <f t="shared" si="0"/>
        <v>514080</v>
      </c>
      <c r="AU17" s="90">
        <f t="shared" si="1"/>
        <v>514080</v>
      </c>
      <c r="AV17" s="34" t="str">
        <f>IF(貼り付け用!AV17="","",貼り付け用!AV17)</f>
        <v>一般会計等</v>
      </c>
      <c r="AW17" s="34" t="str">
        <f>IF(貼り付け用!AW17="","",貼り付け用!AW17)</f>
        <v>一般会計</v>
      </c>
      <c r="AX17" s="34" t="str">
        <f>IF(貼り付け用!AX17="","",貼り付け用!AX17)</f>
        <v>民生費</v>
      </c>
      <c r="AY17" s="34" t="str">
        <f>IF(貼り付け用!AY17="","",貼り付け用!AY17)</f>
        <v/>
      </c>
      <c r="AZ17" s="34" t="str">
        <f>IF(貼り付け用!AZ17="","",貼り付け用!AZ17)</f>
        <v/>
      </c>
      <c r="BA17" s="212"/>
      <c r="BB17" s="212"/>
      <c r="BC17" s="212"/>
      <c r="BD17" s="34" t="str">
        <f>IF(貼り付け用!BD17="","",貼り付け用!BD17)</f>
        <v/>
      </c>
      <c r="BE17" s="34" t="str">
        <f>IF(貼り付け用!BE17="","",貼り付け用!BE17)</f>
        <v/>
      </c>
      <c r="BF17" s="20"/>
      <c r="BG17" s="20"/>
      <c r="BH17" s="20"/>
      <c r="BI17" s="20"/>
      <c r="BJ17" s="20"/>
    </row>
    <row r="18" spans="5:62" ht="24" customHeight="1">
      <c r="E18" s="2"/>
      <c r="F18" s="217" t="str">
        <f>IF(貼り付け用!F18="","",貼り付け用!F18)</f>
        <v>住居表示看板</v>
      </c>
      <c r="G18" s="34" t="str">
        <f>IF(貼り付け用!G18="","",貼り付け用!G18)</f>
        <v>工作物台帳</v>
      </c>
      <c r="H18" s="2" t="str">
        <f>IF(貼り付け用!H18="","",貼り付け用!H18)</f>
        <v/>
      </c>
      <c r="I18" s="2" t="str">
        <f>IF(貼り付け用!I18="","",貼り付け用!I18)</f>
        <v/>
      </c>
      <c r="J18" s="2" t="str">
        <f>IF(貼り付け用!J18="","",貼り付け用!J18)</f>
        <v>住居表示看板</v>
      </c>
      <c r="K18" s="2" t="str">
        <f>IF(貼り付け用!K18="","",貼り付け用!K18)</f>
        <v>ｼﾞｭｳｷｮﾋｮｳｼﾞｶﾝﾊﾞﾝ</v>
      </c>
      <c r="L18" s="2">
        <f>IF(貼り付け用!L18="","",貼り付け用!L18)</f>
        <v>12</v>
      </c>
      <c r="M18" s="31">
        <f>IFERROR(VLOOKUP(L18,コード表!$B:$G,2,FALSE),"")</f>
        <v>3210203</v>
      </c>
      <c r="N18" s="31" t="str">
        <f>IFERROR(VLOOKUP(L18,コード表!$B:$G,3,FALSE),"")</f>
        <v>下都賀郡壬生町</v>
      </c>
      <c r="O18" s="2" t="str">
        <f>IF(貼り付け用!O18="","",貼り付け用!O18)</f>
        <v>ｼﾓﾂｶﾞｸﾞﾝﾐﾌﾞﾏﾁ</v>
      </c>
      <c r="P18" s="31" t="str">
        <f>IFERROR(VLOOKUP(L18,コード表!$B:$G,5,FALSE),"")</f>
        <v>幸町</v>
      </c>
      <c r="Q18" s="2" t="str">
        <f>IF(貼り付け用!Q18="","",貼り付け用!Q18)</f>
        <v>ｻｲﾜｲﾁｮｳ</v>
      </c>
      <c r="R18" s="2" t="str">
        <f>IF(貼り付け用!R18="","",貼り付け用!R18)</f>
        <v>三丁目3390番地25地先</v>
      </c>
      <c r="S18" s="2" t="str">
        <f>IF(貼り付け用!S18="","",貼り付け用!S18)</f>
        <v>ｻﾝﾁｮｳﾒ3390ﾊﾞﾝﾁ25ﾁｻｷ</v>
      </c>
      <c r="T18" s="2">
        <f>IF(貼り付け用!T18="","",貼り付け用!T18)</f>
        <v>5</v>
      </c>
      <c r="U18" s="31" t="str">
        <f>IFERROR(VLOOKUP(T18,コード表!$I:$K,2,FALSE),"")</f>
        <v>民生部</v>
      </c>
      <c r="V18" s="31" t="str">
        <f>IFERROR(VLOOKUP(T18,コード表!$I:$K,3,FALSE),"")</f>
        <v>住民課</v>
      </c>
      <c r="W18" s="2">
        <f>IF(貼り付け用!W18="","",貼り付け用!W18)</f>
        <v>100</v>
      </c>
      <c r="X18" s="31" t="str">
        <f>IFERROR(VLOOKUP(AX18,目的別資産分類変換表!$B$3:$C$16,2,FALSE),"")</f>
        <v>福祉</v>
      </c>
      <c r="Y18" s="34" t="str">
        <f>IF(貼り付け用!Y18="","",貼り付け用!Y18)</f>
        <v>行政財産</v>
      </c>
      <c r="Z18" s="34" t="str">
        <f>IF(貼り付け用!Z18="","",貼り付け用!Z18)</f>
        <v>事業用資産/工作物</v>
      </c>
      <c r="AA18" s="34" t="str">
        <f>IF(貼り付け用!AA18="","",貼り付け用!AA18)</f>
        <v>自己資産（リース資産外)</v>
      </c>
      <c r="AB18" s="34" t="str">
        <f>IF(貼り付け用!AB18="","",貼り付け用!AB18)</f>
        <v>売却不可</v>
      </c>
      <c r="AC18" s="2">
        <f>IF(貼り付け用!AC18="","",貼り付け用!AC18)</f>
        <v>359</v>
      </c>
      <c r="AD18" s="31" t="str">
        <f>IFERROR(VLOOKUP(AC18,耐用年数表!$B:$J,9,FALSE),"")</f>
        <v xml:space="preserve">器具及び備品 ５　看板及び広告器具 看板、ネオンサイン及び気球   </v>
      </c>
      <c r="AE18" s="31">
        <f>IFERROR(VLOOKUP(AC18,耐用年数表!$B:$J,8,FALSE),"")</f>
        <v>3</v>
      </c>
      <c r="AF18" s="2" t="str">
        <f>IF(貼り付け用!AF18="","",貼り付け用!AF18)</f>
        <v/>
      </c>
      <c r="AG18" s="26" t="str">
        <f>IF(貼り付け用!AG18="","",貼り付け用!AG18)</f>
        <v/>
      </c>
      <c r="AH18" s="54">
        <f>IF(貼り付け用!AH18="","",貼り付け用!AH18)</f>
        <v>19770401</v>
      </c>
      <c r="AI18" s="54">
        <f>IF(貼り付け用!AI18="","",貼り付け用!AI18)</f>
        <v>19770401</v>
      </c>
      <c r="AJ18" s="72" t="str">
        <f>IF(貼り付け用!AJ18="","",貼り付け用!AJ18)</f>
        <v>不明</v>
      </c>
      <c r="AK18" s="20" t="str">
        <f>IF(貼り付け用!AK18="","",貼り付け用!AK18)</f>
        <v/>
      </c>
      <c r="AL18" s="160">
        <f>IF(貼り付け用!AL18="","",貼り付け用!AL18)</f>
        <v>3</v>
      </c>
      <c r="AM18" s="20" t="str">
        <f>IF(貼り付け用!AM18="","",貼り付け用!AM18)</f>
        <v>平成27年度見積金額</v>
      </c>
      <c r="AN18" s="20">
        <f>IF(貼り付け用!AN18="","",貼り付け用!AN18)</f>
        <v>0</v>
      </c>
      <c r="AO18" s="20">
        <f>IF(貼り付け用!AO18="","",貼り付け用!AO18)</f>
        <v>514080</v>
      </c>
      <c r="AP18" s="20">
        <f>IF(貼り付け用!AP18="","",貼り付け用!AP18)</f>
        <v>1</v>
      </c>
      <c r="AQ18" s="20" t="str">
        <f>IF(貼り付け用!AQ18="","",貼り付け用!AQ18)</f>
        <v>基</v>
      </c>
      <c r="AR18" s="20">
        <f>IF(貼り付け用!AR18="","",貼り付け用!AR18)</f>
        <v>514080</v>
      </c>
      <c r="AS18" s="20" t="str">
        <f>IF(貼り付け用!AS18="","",貼り付け用!AS18)</f>
        <v/>
      </c>
      <c r="AT18" s="90">
        <f t="shared" si="0"/>
        <v>514080</v>
      </c>
      <c r="AU18" s="90">
        <f t="shared" si="1"/>
        <v>514080</v>
      </c>
      <c r="AV18" s="34" t="str">
        <f>IF(貼り付け用!AV18="","",貼り付け用!AV18)</f>
        <v>一般会計等</v>
      </c>
      <c r="AW18" s="34" t="str">
        <f>IF(貼り付け用!AW18="","",貼り付け用!AW18)</f>
        <v>一般会計</v>
      </c>
      <c r="AX18" s="34" t="str">
        <f>IF(貼り付け用!AX18="","",貼り付け用!AX18)</f>
        <v>民生費</v>
      </c>
      <c r="AY18" s="34" t="str">
        <f>IF(貼り付け用!AY18="","",貼り付け用!AY18)</f>
        <v/>
      </c>
      <c r="AZ18" s="34" t="str">
        <f>IF(貼り付け用!AZ18="","",貼り付け用!AZ18)</f>
        <v/>
      </c>
      <c r="BA18" s="212"/>
      <c r="BB18" s="212"/>
      <c r="BC18" s="212"/>
      <c r="BD18" s="34" t="str">
        <f>IF(貼り付け用!BD18="","",貼り付け用!BD18)</f>
        <v/>
      </c>
      <c r="BE18" s="34" t="str">
        <f>IF(貼り付け用!BE18="","",貼り付け用!BE18)</f>
        <v/>
      </c>
      <c r="BF18" s="20"/>
      <c r="BG18" s="20"/>
      <c r="BH18" s="20"/>
      <c r="BI18" s="20"/>
      <c r="BJ18" s="20"/>
    </row>
    <row r="19" spans="5:62" ht="24" customHeight="1">
      <c r="E19" s="2"/>
      <c r="F19" s="217" t="str">
        <f>IF(貼り付け用!F19="","",貼り付け用!F19)</f>
        <v>住居表示看板</v>
      </c>
      <c r="G19" s="34" t="str">
        <f>IF(貼り付け用!G19="","",貼り付け用!G19)</f>
        <v>工作物台帳</v>
      </c>
      <c r="H19" s="2" t="str">
        <f>IF(貼り付け用!H19="","",貼り付け用!H19)</f>
        <v/>
      </c>
      <c r="I19" s="2" t="str">
        <f>IF(貼り付け用!I19="","",貼り付け用!I19)</f>
        <v/>
      </c>
      <c r="J19" s="2" t="str">
        <f>IF(貼り付け用!J19="","",貼り付け用!J19)</f>
        <v>住居表示看板</v>
      </c>
      <c r="K19" s="2" t="str">
        <f>IF(貼り付け用!K19="","",貼り付け用!K19)</f>
        <v>ｼﾞｭｳｷｮﾋｮｳｼﾞｶﾝﾊﾞﾝ</v>
      </c>
      <c r="L19" s="2">
        <f>IF(貼り付け用!L19="","",貼り付け用!L19)</f>
        <v>18</v>
      </c>
      <c r="M19" s="31">
        <f>IFERROR(VLOOKUP(L19,コード表!$B:$G,2,FALSE),"")</f>
        <v>3210227</v>
      </c>
      <c r="N19" s="31" t="str">
        <f>IFERROR(VLOOKUP(L19,コード表!$B:$G,3,FALSE),"")</f>
        <v>下都賀郡壬生町</v>
      </c>
      <c r="O19" s="2" t="str">
        <f>IF(貼り付け用!O19="","",貼り付け用!O19)</f>
        <v>ｼﾓﾂｶﾞｸﾞﾝﾐﾌﾞﾏﾁ</v>
      </c>
      <c r="P19" s="31" t="str">
        <f>IFERROR(VLOOKUP(L19,コード表!$B:$G,5,FALSE),"")</f>
        <v>通町</v>
      </c>
      <c r="Q19" s="2" t="str">
        <f>IF(貼り付け用!Q19="","",貼り付け用!Q19)</f>
        <v>ﾄｵﾘﾏﾁ</v>
      </c>
      <c r="R19" s="2" t="str">
        <f>IF(貼り付け用!R19="","",貼り付け用!R19)</f>
        <v>1244番地1内</v>
      </c>
      <c r="S19" s="2" t="str">
        <f>IF(貼り付け用!S19="","",貼り付け用!S19)</f>
        <v>1244ﾊﾞﾝﾁ1ﾅｲ</v>
      </c>
      <c r="T19" s="2">
        <f>IF(貼り付け用!T19="","",貼り付け用!T19)</f>
        <v>5</v>
      </c>
      <c r="U19" s="31" t="str">
        <f>IFERROR(VLOOKUP(T19,コード表!$I:$K,2,FALSE),"")</f>
        <v>民生部</v>
      </c>
      <c r="V19" s="31" t="str">
        <f>IFERROR(VLOOKUP(T19,コード表!$I:$K,3,FALSE),"")</f>
        <v>住民課</v>
      </c>
      <c r="W19" s="2">
        <f>IF(貼り付け用!W19="","",貼り付け用!W19)</f>
        <v>100</v>
      </c>
      <c r="X19" s="31" t="str">
        <f>IFERROR(VLOOKUP(AX19,目的別資産分類変換表!$B$3:$C$16,2,FALSE),"")</f>
        <v>福祉</v>
      </c>
      <c r="Y19" s="34" t="str">
        <f>IF(貼り付け用!Y19="","",貼り付け用!Y19)</f>
        <v>行政財産</v>
      </c>
      <c r="Z19" s="34" t="str">
        <f>IF(貼り付け用!Z19="","",貼り付け用!Z19)</f>
        <v>事業用資産/工作物</v>
      </c>
      <c r="AA19" s="34" t="str">
        <f>IF(貼り付け用!AA19="","",貼り付け用!AA19)</f>
        <v>自己資産（リース資産外)</v>
      </c>
      <c r="AB19" s="34" t="str">
        <f>IF(貼り付け用!AB19="","",貼り付け用!AB19)</f>
        <v>売却不可</v>
      </c>
      <c r="AC19" s="2">
        <f>IF(貼り付け用!AC19="","",貼り付け用!AC19)</f>
        <v>359</v>
      </c>
      <c r="AD19" s="31" t="str">
        <f>IFERROR(VLOOKUP(AC19,耐用年数表!$B:$J,9,FALSE),"")</f>
        <v xml:space="preserve">器具及び備品 ５　看板及び広告器具 看板、ネオンサイン及び気球   </v>
      </c>
      <c r="AE19" s="31">
        <f>IFERROR(VLOOKUP(AC19,耐用年数表!$B:$J,8,FALSE),"")</f>
        <v>3</v>
      </c>
      <c r="AF19" s="2" t="str">
        <f>IF(貼り付け用!AF19="","",貼り付け用!AF19)</f>
        <v/>
      </c>
      <c r="AG19" s="26" t="str">
        <f>IF(貼り付け用!AG19="","",貼り付け用!AG19)</f>
        <v/>
      </c>
      <c r="AH19" s="54">
        <f>IF(貼り付け用!AH19="","",貼り付け用!AH19)</f>
        <v>19840401</v>
      </c>
      <c r="AI19" s="54">
        <f>IF(貼り付け用!AI19="","",貼り付け用!AI19)</f>
        <v>19840401</v>
      </c>
      <c r="AJ19" s="72" t="str">
        <f>IF(貼り付け用!AJ19="","",貼り付け用!AJ19)</f>
        <v>不明</v>
      </c>
      <c r="AK19" s="20" t="str">
        <f>IF(貼り付け用!AK19="","",貼り付け用!AK19)</f>
        <v/>
      </c>
      <c r="AL19" s="160">
        <f>IF(貼り付け用!AL19="","",貼り付け用!AL19)</f>
        <v>3</v>
      </c>
      <c r="AM19" s="20" t="str">
        <f>IF(貼り付け用!AM19="","",貼り付け用!AM19)</f>
        <v>平成27年度見積金額</v>
      </c>
      <c r="AN19" s="20">
        <f>IF(貼り付け用!AN19="","",貼り付け用!AN19)</f>
        <v>0</v>
      </c>
      <c r="AO19" s="20">
        <f>IF(貼り付け用!AO19="","",貼り付け用!AO19)</f>
        <v>514080</v>
      </c>
      <c r="AP19" s="20">
        <f>IF(貼り付け用!AP19="","",貼り付け用!AP19)</f>
        <v>1</v>
      </c>
      <c r="AQ19" s="20" t="str">
        <f>IF(貼り付け用!AQ19="","",貼り付け用!AQ19)</f>
        <v>基</v>
      </c>
      <c r="AR19" s="20">
        <f>IF(貼り付け用!AR19="","",貼り付け用!AR19)</f>
        <v>514080</v>
      </c>
      <c r="AS19" s="20" t="str">
        <f>IF(貼り付け用!AS19="","",貼り付け用!AS19)</f>
        <v/>
      </c>
      <c r="AT19" s="90">
        <f t="shared" si="0"/>
        <v>514080</v>
      </c>
      <c r="AU19" s="90">
        <f t="shared" si="1"/>
        <v>514080</v>
      </c>
      <c r="AV19" s="34" t="str">
        <f>IF(貼り付け用!AV19="","",貼り付け用!AV19)</f>
        <v>一般会計等</v>
      </c>
      <c r="AW19" s="34" t="str">
        <f>IF(貼り付け用!AW19="","",貼り付け用!AW19)</f>
        <v>一般会計</v>
      </c>
      <c r="AX19" s="34" t="str">
        <f>IF(貼り付け用!AX19="","",貼り付け用!AX19)</f>
        <v>民生費</v>
      </c>
      <c r="AY19" s="34" t="str">
        <f>IF(貼り付け用!AY19="","",貼り付け用!AY19)</f>
        <v/>
      </c>
      <c r="AZ19" s="34" t="str">
        <f>IF(貼り付け用!AZ19="","",貼り付け用!AZ19)</f>
        <v/>
      </c>
      <c r="BA19" s="212"/>
      <c r="BB19" s="212"/>
      <c r="BC19" s="212"/>
      <c r="BD19" s="34" t="str">
        <f>IF(貼り付け用!BD19="","",貼り付け用!BD19)</f>
        <v/>
      </c>
      <c r="BE19" s="34" t="str">
        <f>IF(貼り付け用!BE19="","",貼り付け用!BE19)</f>
        <v/>
      </c>
      <c r="BF19" s="20"/>
      <c r="BG19" s="20"/>
      <c r="BH19" s="20"/>
      <c r="BI19" s="20"/>
      <c r="BJ19" s="20"/>
    </row>
    <row r="20" spans="5:62" ht="24" customHeight="1">
      <c r="E20" s="2"/>
      <c r="F20" s="217" t="str">
        <f>IF(貼り付け用!F20="","",貼り付け用!F20)</f>
        <v>住居表示看板</v>
      </c>
      <c r="G20" s="34" t="str">
        <f>IF(貼り付け用!G20="","",貼り付け用!G20)</f>
        <v>工作物台帳</v>
      </c>
      <c r="H20" s="2" t="str">
        <f>IF(貼り付け用!H20="","",貼り付け用!H20)</f>
        <v/>
      </c>
      <c r="I20" s="2" t="str">
        <f>IF(貼り付け用!I20="","",貼り付け用!I20)</f>
        <v/>
      </c>
      <c r="J20" s="2" t="str">
        <f>IF(貼り付け用!J20="","",貼り付け用!J20)</f>
        <v>住居表示看板</v>
      </c>
      <c r="K20" s="2" t="str">
        <f>IF(貼り付け用!K20="","",貼り付け用!K20)</f>
        <v>ｼﾞｭｳｷｮﾋｮｳｼﾞｶﾝﾊﾞﾝ</v>
      </c>
      <c r="L20" s="2">
        <f>IF(貼り付け用!L20="","",貼り付け用!L20)</f>
        <v>24</v>
      </c>
      <c r="M20" s="31">
        <f>IFERROR(VLOOKUP(L20,コード表!$B:$G,2,FALSE),"")</f>
        <v>3210225</v>
      </c>
      <c r="N20" s="31" t="str">
        <f>IFERROR(VLOOKUP(L20,コード表!$B:$G,3,FALSE),"")</f>
        <v>下都賀郡壬生町</v>
      </c>
      <c r="O20" s="2" t="str">
        <f>IF(貼り付け用!O20="","",貼り付け用!O20)</f>
        <v>ｼﾓﾂｶﾞｸﾞﾝﾐﾌﾞﾏﾁ</v>
      </c>
      <c r="P20" s="31" t="str">
        <f>IFERROR(VLOOKUP(L20,コード表!$B:$G,5,FALSE),"")</f>
        <v>本丸</v>
      </c>
      <c r="Q20" s="2" t="str">
        <f>IF(貼り付け用!Q20="","",貼り付け用!Q20)</f>
        <v>ﾎﾝﾏﾙ</v>
      </c>
      <c r="R20" s="2" t="str">
        <f>IF(貼り付け用!R20="","",貼り付け用!R20)</f>
        <v>二丁目1163番地</v>
      </c>
      <c r="S20" s="2" t="str">
        <f>IF(貼り付け用!S20="","",貼り付け用!S20)</f>
        <v>ﾆﾁｮｳﾒ1163ﾊﾞﾝﾁ</v>
      </c>
      <c r="T20" s="2">
        <f>IF(貼り付け用!T20="","",貼り付け用!T20)</f>
        <v>5</v>
      </c>
      <c r="U20" s="31" t="str">
        <f>IFERROR(VLOOKUP(T20,コード表!$I:$K,2,FALSE),"")</f>
        <v>民生部</v>
      </c>
      <c r="V20" s="31" t="str">
        <f>IFERROR(VLOOKUP(T20,コード表!$I:$K,3,FALSE),"")</f>
        <v>住民課</v>
      </c>
      <c r="W20" s="2">
        <f>IF(貼り付け用!W20="","",貼り付け用!W20)</f>
        <v>100</v>
      </c>
      <c r="X20" s="31" t="str">
        <f>IFERROR(VLOOKUP(AX20,目的別資産分類変換表!$B$3:$C$16,2,FALSE),"")</f>
        <v>福祉</v>
      </c>
      <c r="Y20" s="34" t="str">
        <f>IF(貼り付け用!Y20="","",貼り付け用!Y20)</f>
        <v>行政財産</v>
      </c>
      <c r="Z20" s="34" t="str">
        <f>IF(貼り付け用!Z20="","",貼り付け用!Z20)</f>
        <v>事業用資産/工作物</v>
      </c>
      <c r="AA20" s="34" t="str">
        <f>IF(貼り付け用!AA20="","",貼り付け用!AA20)</f>
        <v>自己資産（リース資産外)</v>
      </c>
      <c r="AB20" s="34" t="str">
        <f>IF(貼り付け用!AB20="","",貼り付け用!AB20)</f>
        <v>売却不可</v>
      </c>
      <c r="AC20" s="2">
        <f>IF(貼り付け用!AC20="","",貼り付け用!AC20)</f>
        <v>359</v>
      </c>
      <c r="AD20" s="31" t="str">
        <f>IFERROR(VLOOKUP(AC20,耐用年数表!$B:$J,9,FALSE),"")</f>
        <v xml:space="preserve">器具及び備品 ５　看板及び広告器具 看板、ネオンサイン及び気球   </v>
      </c>
      <c r="AE20" s="31">
        <f>IFERROR(VLOOKUP(AC20,耐用年数表!$B:$J,8,FALSE),"")</f>
        <v>3</v>
      </c>
      <c r="AF20" s="2" t="str">
        <f>IF(貼り付け用!AF20="","",貼り付け用!AF20)</f>
        <v/>
      </c>
      <c r="AG20" s="26" t="str">
        <f>IF(貼り付け用!AG20="","",貼り付け用!AG20)</f>
        <v/>
      </c>
      <c r="AH20" s="54">
        <f>IF(貼り付け用!AH20="","",貼り付け用!AH20)</f>
        <v>19840401</v>
      </c>
      <c r="AI20" s="54">
        <f>IF(貼り付け用!AI20="","",貼り付け用!AI20)</f>
        <v>19840401</v>
      </c>
      <c r="AJ20" s="72" t="str">
        <f>IF(貼り付け用!AJ20="","",貼り付け用!AJ20)</f>
        <v>不明</v>
      </c>
      <c r="AK20" s="20" t="str">
        <f>IF(貼り付け用!AK20="","",貼り付け用!AK20)</f>
        <v/>
      </c>
      <c r="AL20" s="160">
        <f>IF(貼り付け用!AL20="","",貼り付け用!AL20)</f>
        <v>3</v>
      </c>
      <c r="AM20" s="20" t="str">
        <f>IF(貼り付け用!AM20="","",貼り付け用!AM20)</f>
        <v>平成27年度見積金額</v>
      </c>
      <c r="AN20" s="20">
        <f>IF(貼り付け用!AN20="","",貼り付け用!AN20)</f>
        <v>0</v>
      </c>
      <c r="AO20" s="20">
        <f>IF(貼り付け用!AO20="","",貼り付け用!AO20)</f>
        <v>514080</v>
      </c>
      <c r="AP20" s="20">
        <f>IF(貼り付け用!AP20="","",貼り付け用!AP20)</f>
        <v>1</v>
      </c>
      <c r="AQ20" s="20" t="str">
        <f>IF(貼り付け用!AQ20="","",貼り付け用!AQ20)</f>
        <v>基</v>
      </c>
      <c r="AR20" s="20">
        <f>IF(貼り付け用!AR20="","",貼り付け用!AR20)</f>
        <v>514080</v>
      </c>
      <c r="AS20" s="20" t="str">
        <f>IF(貼り付け用!AS20="","",貼り付け用!AS20)</f>
        <v/>
      </c>
      <c r="AT20" s="90">
        <f t="shared" si="0"/>
        <v>514080</v>
      </c>
      <c r="AU20" s="90">
        <f t="shared" si="1"/>
        <v>514080</v>
      </c>
      <c r="AV20" s="34" t="str">
        <f>IF(貼り付け用!AV20="","",貼り付け用!AV20)</f>
        <v>一般会計等</v>
      </c>
      <c r="AW20" s="34" t="str">
        <f>IF(貼り付け用!AW20="","",貼り付け用!AW20)</f>
        <v>一般会計</v>
      </c>
      <c r="AX20" s="34" t="str">
        <f>IF(貼り付け用!AX20="","",貼り付け用!AX20)</f>
        <v>民生費</v>
      </c>
      <c r="AY20" s="34" t="str">
        <f>IF(貼り付け用!AY20="","",貼り付け用!AY20)</f>
        <v/>
      </c>
      <c r="AZ20" s="34" t="str">
        <f>IF(貼り付け用!AZ20="","",貼り付け用!AZ20)</f>
        <v/>
      </c>
      <c r="BA20" s="212"/>
      <c r="BB20" s="212"/>
      <c r="BC20" s="212"/>
      <c r="BD20" s="34" t="str">
        <f>IF(貼り付け用!BD20="","",貼り付け用!BD20)</f>
        <v/>
      </c>
      <c r="BE20" s="34" t="str">
        <f>IF(貼り付け用!BE20="","",貼り付け用!BE20)</f>
        <v/>
      </c>
      <c r="BF20" s="20"/>
      <c r="BG20" s="20"/>
      <c r="BH20" s="20"/>
      <c r="BI20" s="20"/>
      <c r="BJ20" s="20"/>
    </row>
    <row r="21" spans="5:62" ht="24" customHeight="1">
      <c r="E21" s="2"/>
      <c r="F21" s="217" t="str">
        <f>IF(貼り付け用!F21="","",貼り付け用!F21)</f>
        <v>住居表示看板</v>
      </c>
      <c r="G21" s="34" t="str">
        <f>IF(貼り付け用!G21="","",貼り付け用!G21)</f>
        <v>工作物台帳</v>
      </c>
      <c r="H21" s="2" t="str">
        <f>IF(貼り付け用!H21="","",貼り付け用!H21)</f>
        <v/>
      </c>
      <c r="I21" s="2" t="str">
        <f>IF(貼り付け用!I21="","",貼り付け用!I21)</f>
        <v/>
      </c>
      <c r="J21" s="2" t="str">
        <f>IF(貼り付け用!J21="","",貼り付け用!J21)</f>
        <v>住居表示看板</v>
      </c>
      <c r="K21" s="2" t="str">
        <f>IF(貼り付け用!K21="","",貼り付け用!K21)</f>
        <v>ｼﾞｭｳｷｮﾋｮｳｼﾞｶﾝﾊﾞﾝ</v>
      </c>
      <c r="L21" s="2">
        <f>IF(貼り付け用!L21="","",貼り付け用!L21)</f>
        <v>17</v>
      </c>
      <c r="M21" s="31">
        <f>IFERROR(VLOOKUP(L21,コード表!$B:$G,2,FALSE),"")</f>
        <v>3210226</v>
      </c>
      <c r="N21" s="31" t="str">
        <f>IFERROR(VLOOKUP(L21,コード表!$B:$G,3,FALSE),"")</f>
        <v>下都賀郡壬生町</v>
      </c>
      <c r="O21" s="2" t="str">
        <f>IF(貼り付け用!O21="","",貼り付け用!O21)</f>
        <v>ｼﾓﾂｶﾞｸﾞﾝﾐﾌﾞﾏﾁ</v>
      </c>
      <c r="P21" s="31" t="str">
        <f>IFERROR(VLOOKUP(L21,コード表!$B:$G,5,FALSE),"")</f>
        <v>中央町</v>
      </c>
      <c r="Q21" s="2" t="str">
        <f>IF(貼り付け用!Q21="","",貼り付け用!Q21)</f>
        <v>ﾁｭｳｵｳﾁｮｳ</v>
      </c>
      <c r="R21" s="2" t="str">
        <f>IF(貼り付け用!R21="","",貼り付け用!R21)</f>
        <v>1315番地13内</v>
      </c>
      <c r="S21" s="2" t="str">
        <f>IF(貼り付け用!S21="","",貼り付け用!S21)</f>
        <v>1315ﾊﾞﾝﾁ13ﾅｲ</v>
      </c>
      <c r="T21" s="2">
        <f>IF(貼り付け用!T21="","",貼り付け用!T21)</f>
        <v>5</v>
      </c>
      <c r="U21" s="31" t="str">
        <f>IFERROR(VLOOKUP(T21,コード表!$I:$K,2,FALSE),"")</f>
        <v>民生部</v>
      </c>
      <c r="V21" s="31" t="str">
        <f>IFERROR(VLOOKUP(T21,コード表!$I:$K,3,FALSE),"")</f>
        <v>住民課</v>
      </c>
      <c r="W21" s="2">
        <f>IF(貼り付け用!W21="","",貼り付け用!W21)</f>
        <v>100</v>
      </c>
      <c r="X21" s="31" t="str">
        <f>IFERROR(VLOOKUP(AX21,目的別資産分類変換表!$B$3:$C$16,2,FALSE),"")</f>
        <v>福祉</v>
      </c>
      <c r="Y21" s="34" t="str">
        <f>IF(貼り付け用!Y21="","",貼り付け用!Y21)</f>
        <v>行政財産</v>
      </c>
      <c r="Z21" s="34" t="str">
        <f>IF(貼り付け用!Z21="","",貼り付け用!Z21)</f>
        <v>事業用資産/工作物</v>
      </c>
      <c r="AA21" s="34" t="str">
        <f>IF(貼り付け用!AA21="","",貼り付け用!AA21)</f>
        <v>自己資産（リース資産外)</v>
      </c>
      <c r="AB21" s="34" t="str">
        <f>IF(貼り付け用!AB21="","",貼り付け用!AB21)</f>
        <v>売却不可</v>
      </c>
      <c r="AC21" s="2">
        <f>IF(貼り付け用!AC21="","",貼り付け用!AC21)</f>
        <v>359</v>
      </c>
      <c r="AD21" s="31" t="str">
        <f>IFERROR(VLOOKUP(AC21,耐用年数表!$B:$J,9,FALSE),"")</f>
        <v xml:space="preserve">器具及び備品 ５　看板及び広告器具 看板、ネオンサイン及び気球   </v>
      </c>
      <c r="AE21" s="31">
        <f>IFERROR(VLOOKUP(AC21,耐用年数表!$B:$J,8,FALSE),"")</f>
        <v>3</v>
      </c>
      <c r="AF21" s="2" t="str">
        <f>IF(貼り付け用!AF21="","",貼り付け用!AF21)</f>
        <v/>
      </c>
      <c r="AG21" s="26" t="str">
        <f>IF(貼り付け用!AG21="","",貼り付け用!AG21)</f>
        <v/>
      </c>
      <c r="AH21" s="54">
        <f>IF(貼り付け用!AH21="","",貼り付け用!AH21)</f>
        <v>19840401</v>
      </c>
      <c r="AI21" s="54">
        <f>IF(貼り付け用!AI21="","",貼り付け用!AI21)</f>
        <v>19840401</v>
      </c>
      <c r="AJ21" s="72" t="str">
        <f>IF(貼り付け用!AJ21="","",貼り付け用!AJ21)</f>
        <v>不明</v>
      </c>
      <c r="AK21" s="20" t="str">
        <f>IF(貼り付け用!AK21="","",貼り付け用!AK21)</f>
        <v/>
      </c>
      <c r="AL21" s="160">
        <f>IF(貼り付け用!AL21="","",貼り付け用!AL21)</f>
        <v>3</v>
      </c>
      <c r="AM21" s="20" t="str">
        <f>IF(貼り付け用!AM21="","",貼り付け用!AM21)</f>
        <v>平成27年度見積金額</v>
      </c>
      <c r="AN21" s="20">
        <f>IF(貼り付け用!AN21="","",貼り付け用!AN21)</f>
        <v>0</v>
      </c>
      <c r="AO21" s="20">
        <f>IF(貼り付け用!AO21="","",貼り付け用!AO21)</f>
        <v>514080</v>
      </c>
      <c r="AP21" s="20">
        <f>IF(貼り付け用!AP21="","",貼り付け用!AP21)</f>
        <v>1</v>
      </c>
      <c r="AQ21" s="20" t="str">
        <f>IF(貼り付け用!AQ21="","",貼り付け用!AQ21)</f>
        <v>基</v>
      </c>
      <c r="AR21" s="20">
        <f>IF(貼り付け用!AR21="","",貼り付け用!AR21)</f>
        <v>514080</v>
      </c>
      <c r="AS21" s="20" t="str">
        <f>IF(貼り付け用!AS21="","",貼り付け用!AS21)</f>
        <v/>
      </c>
      <c r="AT21" s="90">
        <f t="shared" si="0"/>
        <v>514080</v>
      </c>
      <c r="AU21" s="90">
        <f t="shared" si="1"/>
        <v>514080</v>
      </c>
      <c r="AV21" s="34" t="str">
        <f>IF(貼り付け用!AV21="","",貼り付け用!AV21)</f>
        <v>一般会計等</v>
      </c>
      <c r="AW21" s="34" t="str">
        <f>IF(貼り付け用!AW21="","",貼り付け用!AW21)</f>
        <v>一般会計</v>
      </c>
      <c r="AX21" s="34" t="str">
        <f>IF(貼り付け用!AX21="","",貼り付け用!AX21)</f>
        <v>民生費</v>
      </c>
      <c r="AY21" s="34" t="str">
        <f>IF(貼り付け用!AY21="","",貼り付け用!AY21)</f>
        <v/>
      </c>
      <c r="AZ21" s="34" t="str">
        <f>IF(貼り付け用!AZ21="","",貼り付け用!AZ21)</f>
        <v/>
      </c>
      <c r="BA21" s="212"/>
      <c r="BB21" s="212"/>
      <c r="BC21" s="212"/>
      <c r="BD21" s="34" t="str">
        <f>IF(貼り付け用!BD21="","",貼り付け用!BD21)</f>
        <v/>
      </c>
      <c r="BE21" s="34" t="str">
        <f>IF(貼り付け用!BE21="","",貼り付け用!BE21)</f>
        <v/>
      </c>
      <c r="BF21" s="20"/>
      <c r="BG21" s="20"/>
      <c r="BH21" s="20"/>
      <c r="BI21" s="20"/>
      <c r="BJ21" s="20"/>
    </row>
    <row r="22" spans="5:62" ht="24" customHeight="1">
      <c r="E22" s="2"/>
      <c r="F22" s="217" t="str">
        <f>IF(貼り付け用!F22="","",貼り付け用!F22)</f>
        <v>住居表示看板</v>
      </c>
      <c r="G22" s="34" t="str">
        <f>IF(貼り付け用!G22="","",貼り付け用!G22)</f>
        <v>工作物台帳</v>
      </c>
      <c r="H22" s="2" t="str">
        <f>IF(貼り付け用!H22="","",貼り付け用!H22)</f>
        <v/>
      </c>
      <c r="I22" s="2" t="str">
        <f>IF(貼り付け用!I22="","",貼り付け用!I22)</f>
        <v/>
      </c>
      <c r="J22" s="2" t="str">
        <f>IF(貼り付け用!J22="","",貼り付け用!J22)</f>
        <v>住居表示看板</v>
      </c>
      <c r="K22" s="2" t="str">
        <f>IF(貼り付け用!K22="","",貼り付け用!K22)</f>
        <v>ｼﾞｭｳｷｮﾋｮｳｼﾞｶﾝﾊﾞﾝ</v>
      </c>
      <c r="L22" s="2">
        <f>IF(貼り付け用!L22="","",貼り付け用!L22)</f>
        <v>3</v>
      </c>
      <c r="M22" s="31">
        <f>IFERROR(VLOOKUP(L22,コード表!$B:$G,2,FALSE),"")</f>
        <v>3210222</v>
      </c>
      <c r="N22" s="31" t="str">
        <f>IFERROR(VLOOKUP(L22,コード表!$B:$G,3,FALSE),"")</f>
        <v>下都賀郡壬生町</v>
      </c>
      <c r="O22" s="2" t="str">
        <f>IF(貼り付け用!O22="","",貼り付け用!O22)</f>
        <v>ｼﾓﾂｶﾞｸﾞﾝﾐﾌﾞﾏﾁ</v>
      </c>
      <c r="P22" s="31" t="str">
        <f>IFERROR(VLOOKUP(L22,コード表!$B:$G,5,FALSE),"")</f>
        <v>駅東町</v>
      </c>
      <c r="Q22" s="2" t="str">
        <f>IF(貼り付け用!Q22="","",貼り付け用!Q22)</f>
        <v>ｴｷﾋｶﾞｼﾏﾁ</v>
      </c>
      <c r="R22" s="2" t="str">
        <f>IF(貼り付け用!R22="","",貼り付け用!R22)</f>
        <v>3番地</v>
      </c>
      <c r="S22" s="2" t="str">
        <f>IF(貼り付け用!S22="","",貼り付け用!S22)</f>
        <v>3ﾊﾞﾝﾁ</v>
      </c>
      <c r="T22" s="2">
        <f>IF(貼り付け用!T22="","",貼り付け用!T22)</f>
        <v>5</v>
      </c>
      <c r="U22" s="31" t="str">
        <f>IFERROR(VLOOKUP(T22,コード表!$I:$K,2,FALSE),"")</f>
        <v>民生部</v>
      </c>
      <c r="V22" s="31" t="str">
        <f>IFERROR(VLOOKUP(T22,コード表!$I:$K,3,FALSE),"")</f>
        <v>住民課</v>
      </c>
      <c r="W22" s="2">
        <f>IF(貼り付け用!W22="","",貼り付け用!W22)</f>
        <v>100</v>
      </c>
      <c r="X22" s="31" t="str">
        <f>IFERROR(VLOOKUP(AX22,目的別資産分類変換表!$B$3:$C$16,2,FALSE),"")</f>
        <v>福祉</v>
      </c>
      <c r="Y22" s="34" t="str">
        <f>IF(貼り付け用!Y22="","",貼り付け用!Y22)</f>
        <v>行政財産</v>
      </c>
      <c r="Z22" s="34" t="str">
        <f>IF(貼り付け用!Z22="","",貼り付け用!Z22)</f>
        <v>事業用資産/工作物</v>
      </c>
      <c r="AA22" s="34" t="str">
        <f>IF(貼り付け用!AA22="","",貼り付け用!AA22)</f>
        <v>自己資産（リース資産外)</v>
      </c>
      <c r="AB22" s="34" t="str">
        <f>IF(貼り付け用!AB22="","",貼り付け用!AB22)</f>
        <v>売却不可</v>
      </c>
      <c r="AC22" s="2">
        <f>IF(貼り付け用!AC22="","",貼り付け用!AC22)</f>
        <v>359</v>
      </c>
      <c r="AD22" s="31" t="str">
        <f>IFERROR(VLOOKUP(AC22,耐用年数表!$B:$J,9,FALSE),"")</f>
        <v xml:space="preserve">器具及び備品 ５　看板及び広告器具 看板、ネオンサイン及び気球   </v>
      </c>
      <c r="AE22" s="31">
        <f>IFERROR(VLOOKUP(AC22,耐用年数表!$B:$J,8,FALSE),"")</f>
        <v>3</v>
      </c>
      <c r="AF22" s="2" t="str">
        <f>IF(貼り付け用!AF22="","",貼り付け用!AF22)</f>
        <v/>
      </c>
      <c r="AG22" s="26" t="str">
        <f>IF(貼り付け用!AG22="","",貼り付け用!AG22)</f>
        <v/>
      </c>
      <c r="AH22" s="54">
        <f>IF(貼り付け用!AH22="","",貼り付け用!AH22)</f>
        <v>19840401</v>
      </c>
      <c r="AI22" s="54">
        <f>IF(貼り付け用!AI22="","",貼り付け用!AI22)</f>
        <v>19840401</v>
      </c>
      <c r="AJ22" s="72" t="str">
        <f>IF(貼り付け用!AJ22="","",貼り付け用!AJ22)</f>
        <v>不明</v>
      </c>
      <c r="AK22" s="20" t="str">
        <f>IF(貼り付け用!AK22="","",貼り付け用!AK22)</f>
        <v/>
      </c>
      <c r="AL22" s="160">
        <f>IF(貼り付け用!AL22="","",貼り付け用!AL22)</f>
        <v>3</v>
      </c>
      <c r="AM22" s="20" t="str">
        <f>IF(貼り付け用!AM22="","",貼り付け用!AM22)</f>
        <v>平成27年度見積金額</v>
      </c>
      <c r="AN22" s="20">
        <f>IF(貼り付け用!AN22="","",貼り付け用!AN22)</f>
        <v>0</v>
      </c>
      <c r="AO22" s="20">
        <f>IF(貼り付け用!AO22="","",貼り付け用!AO22)</f>
        <v>514080</v>
      </c>
      <c r="AP22" s="20">
        <f>IF(貼り付け用!AP22="","",貼り付け用!AP22)</f>
        <v>1</v>
      </c>
      <c r="AQ22" s="20" t="str">
        <f>IF(貼り付け用!AQ22="","",貼り付け用!AQ22)</f>
        <v>基</v>
      </c>
      <c r="AR22" s="20">
        <f>IF(貼り付け用!AR22="","",貼り付け用!AR22)</f>
        <v>514080</v>
      </c>
      <c r="AS22" s="20" t="str">
        <f>IF(貼り付け用!AS22="","",貼り付け用!AS22)</f>
        <v/>
      </c>
      <c r="AT22" s="90">
        <f t="shared" si="0"/>
        <v>514080</v>
      </c>
      <c r="AU22" s="90">
        <f t="shared" si="1"/>
        <v>514080</v>
      </c>
      <c r="AV22" s="34" t="str">
        <f>IF(貼り付け用!AV22="","",貼り付け用!AV22)</f>
        <v>一般会計等</v>
      </c>
      <c r="AW22" s="34" t="str">
        <f>IF(貼り付け用!AW22="","",貼り付け用!AW22)</f>
        <v>一般会計</v>
      </c>
      <c r="AX22" s="34" t="str">
        <f>IF(貼り付け用!AX22="","",貼り付け用!AX22)</f>
        <v>民生費</v>
      </c>
      <c r="AY22" s="34" t="str">
        <f>IF(貼り付け用!AY22="","",貼り付け用!AY22)</f>
        <v/>
      </c>
      <c r="AZ22" s="34" t="str">
        <f>IF(貼り付け用!AZ22="","",貼り付け用!AZ22)</f>
        <v/>
      </c>
      <c r="BA22" s="212"/>
      <c r="BB22" s="212"/>
      <c r="BC22" s="212"/>
      <c r="BD22" s="34" t="str">
        <f>IF(貼り付け用!BD22="","",貼り付け用!BD22)</f>
        <v/>
      </c>
      <c r="BE22" s="34" t="str">
        <f>IF(貼り付け用!BE22="","",貼り付け用!BE22)</f>
        <v/>
      </c>
      <c r="BF22" s="20"/>
      <c r="BG22" s="20"/>
      <c r="BH22" s="20"/>
      <c r="BI22" s="20"/>
      <c r="BJ22" s="20"/>
    </row>
    <row r="23" spans="5:62" ht="24" customHeight="1">
      <c r="E23" s="2"/>
      <c r="F23" s="217" t="str">
        <f>IF(貼り付け用!F23="","",貼り付け用!F23)</f>
        <v>住居表示看板</v>
      </c>
      <c r="G23" s="34" t="str">
        <f>IF(貼り付け用!G23="","",貼り付け用!G23)</f>
        <v>工作物台帳</v>
      </c>
      <c r="H23" s="2" t="str">
        <f>IF(貼り付け用!H23="","",貼り付け用!H23)</f>
        <v/>
      </c>
      <c r="I23" s="2" t="str">
        <f>IF(貼り付け用!I23="","",貼り付け用!I23)</f>
        <v/>
      </c>
      <c r="J23" s="2" t="str">
        <f>IF(貼り付け用!J23="","",貼り付け用!J23)</f>
        <v>住居表示看板</v>
      </c>
      <c r="K23" s="2" t="str">
        <f>IF(貼り付け用!K23="","",貼り付け用!K23)</f>
        <v>ｼﾞｭｳｷｮﾋｮｳｼﾞｶﾝﾊﾞﾝ</v>
      </c>
      <c r="L23" s="2">
        <f>IF(貼り付け用!L23="","",貼り付け用!L23)</f>
        <v>3</v>
      </c>
      <c r="M23" s="31">
        <f>IFERROR(VLOOKUP(L23,コード表!$B:$G,2,FALSE),"")</f>
        <v>3210222</v>
      </c>
      <c r="N23" s="31" t="str">
        <f>IFERROR(VLOOKUP(L23,コード表!$B:$G,3,FALSE),"")</f>
        <v>下都賀郡壬生町</v>
      </c>
      <c r="O23" s="2" t="str">
        <f>IF(貼り付け用!O23="","",貼り付け用!O23)</f>
        <v>ｼﾓﾂｶﾞｸﾞﾝﾐﾌﾞﾏﾁ</v>
      </c>
      <c r="P23" s="31" t="str">
        <f>IFERROR(VLOOKUP(L23,コード表!$B:$G,5,FALSE),"")</f>
        <v>駅東町</v>
      </c>
      <c r="Q23" s="2" t="str">
        <f>IF(貼り付け用!Q23="","",貼り付け用!Q23)</f>
        <v>ｴｷﾋｶﾞｼﾏﾁ</v>
      </c>
      <c r="R23" s="2" t="str">
        <f>IF(貼り付け用!R23="","",貼り付け用!R23)</f>
        <v>駅東口広場内</v>
      </c>
      <c r="S23" s="2" t="str">
        <f>IF(貼り付け用!S23="","",貼り付け用!S23)</f>
        <v>ｴｷﾋｶﾞｼｸﾞﾁﾋﾛﾊﾞﾅｲ</v>
      </c>
      <c r="T23" s="2">
        <f>IF(貼り付け用!T23="","",貼り付け用!T23)</f>
        <v>5</v>
      </c>
      <c r="U23" s="31" t="str">
        <f>IFERROR(VLOOKUP(T23,コード表!$I:$K,2,FALSE),"")</f>
        <v>民生部</v>
      </c>
      <c r="V23" s="31" t="str">
        <f>IFERROR(VLOOKUP(T23,コード表!$I:$K,3,FALSE),"")</f>
        <v>住民課</v>
      </c>
      <c r="W23" s="2">
        <f>IF(貼り付け用!W23="","",貼り付け用!W23)</f>
        <v>100</v>
      </c>
      <c r="X23" s="31" t="str">
        <f>IFERROR(VLOOKUP(AX23,目的別資産分類変換表!$B$3:$C$16,2,FALSE),"")</f>
        <v>福祉</v>
      </c>
      <c r="Y23" s="34" t="str">
        <f>IF(貼り付け用!Y23="","",貼り付け用!Y23)</f>
        <v>行政財産</v>
      </c>
      <c r="Z23" s="34" t="str">
        <f>IF(貼り付け用!Z23="","",貼り付け用!Z23)</f>
        <v>事業用資産/工作物</v>
      </c>
      <c r="AA23" s="34" t="str">
        <f>IF(貼り付け用!AA23="","",貼り付け用!AA23)</f>
        <v>自己資産（リース資産外)</v>
      </c>
      <c r="AB23" s="34" t="str">
        <f>IF(貼り付け用!AB23="","",貼り付け用!AB23)</f>
        <v>売却不可</v>
      </c>
      <c r="AC23" s="2">
        <f>IF(貼り付け用!AC23="","",貼り付け用!AC23)</f>
        <v>359</v>
      </c>
      <c r="AD23" s="31" t="str">
        <f>IFERROR(VLOOKUP(AC23,耐用年数表!$B:$J,9,FALSE),"")</f>
        <v xml:space="preserve">器具及び備品 ５　看板及び広告器具 看板、ネオンサイン及び気球   </v>
      </c>
      <c r="AE23" s="31">
        <f>IFERROR(VLOOKUP(AC23,耐用年数表!$B:$J,8,FALSE),"")</f>
        <v>3</v>
      </c>
      <c r="AF23" s="2" t="str">
        <f>IF(貼り付け用!AF23="","",貼り付け用!AF23)</f>
        <v/>
      </c>
      <c r="AG23" s="26" t="str">
        <f>IF(貼り付け用!AG23="","",貼り付け用!AG23)</f>
        <v/>
      </c>
      <c r="AH23" s="54">
        <f>IF(貼り付け用!AH23="","",貼り付け用!AH23)</f>
        <v>19860401</v>
      </c>
      <c r="AI23" s="54">
        <f>IF(貼り付け用!AI23="","",貼り付け用!AI23)</f>
        <v>19860401</v>
      </c>
      <c r="AJ23" s="72" t="str">
        <f>IF(貼り付け用!AJ23="","",貼り付け用!AJ23)</f>
        <v>不明</v>
      </c>
      <c r="AK23" s="20" t="str">
        <f>IF(貼り付け用!AK23="","",貼り付け用!AK23)</f>
        <v/>
      </c>
      <c r="AL23" s="160">
        <f>IF(貼り付け用!AL23="","",貼り付け用!AL23)</f>
        <v>3</v>
      </c>
      <c r="AM23" s="20" t="str">
        <f>IF(貼り付け用!AM23="","",貼り付け用!AM23)</f>
        <v>平成27年度見積金額</v>
      </c>
      <c r="AN23" s="20">
        <f>IF(貼り付け用!AN23="","",貼り付け用!AN23)</f>
        <v>0</v>
      </c>
      <c r="AO23" s="20">
        <f>IF(貼り付け用!AO23="","",貼り付け用!AO23)</f>
        <v>514080</v>
      </c>
      <c r="AP23" s="20">
        <f>IF(貼り付け用!AP23="","",貼り付け用!AP23)</f>
        <v>1</v>
      </c>
      <c r="AQ23" s="20" t="str">
        <f>IF(貼り付け用!AQ23="","",貼り付け用!AQ23)</f>
        <v>基</v>
      </c>
      <c r="AR23" s="20">
        <f>IF(貼り付け用!AR23="","",貼り付け用!AR23)</f>
        <v>514080</v>
      </c>
      <c r="AS23" s="20" t="str">
        <f>IF(貼り付け用!AS23="","",貼り付け用!AS23)</f>
        <v/>
      </c>
      <c r="AT23" s="90">
        <f t="shared" si="0"/>
        <v>514080</v>
      </c>
      <c r="AU23" s="90">
        <f t="shared" si="1"/>
        <v>514080</v>
      </c>
      <c r="AV23" s="34" t="str">
        <f>IF(貼り付け用!AV23="","",貼り付け用!AV23)</f>
        <v>一般会計等</v>
      </c>
      <c r="AW23" s="34" t="str">
        <f>IF(貼り付け用!AW23="","",貼り付け用!AW23)</f>
        <v>一般会計</v>
      </c>
      <c r="AX23" s="34" t="str">
        <f>IF(貼り付け用!AX23="","",貼り付け用!AX23)</f>
        <v>民生費</v>
      </c>
      <c r="AY23" s="34" t="str">
        <f>IF(貼り付け用!AY23="","",貼り付け用!AY23)</f>
        <v/>
      </c>
      <c r="AZ23" s="34" t="str">
        <f>IF(貼り付け用!AZ23="","",貼り付け用!AZ23)</f>
        <v/>
      </c>
      <c r="BA23" s="212"/>
      <c r="BB23" s="212"/>
      <c r="BC23" s="212"/>
      <c r="BD23" s="34" t="str">
        <f>IF(貼り付け用!BD23="","",貼り付け用!BD23)</f>
        <v/>
      </c>
      <c r="BE23" s="34" t="str">
        <f>IF(貼り付け用!BE23="","",貼り付け用!BE23)</f>
        <v/>
      </c>
      <c r="BF23" s="20"/>
      <c r="BG23" s="20"/>
      <c r="BH23" s="20"/>
      <c r="BI23" s="20"/>
      <c r="BJ23" s="20"/>
    </row>
    <row r="24" spans="5:62" ht="24" customHeight="1">
      <c r="E24" s="2"/>
      <c r="F24" s="217" t="str">
        <f>IF(貼り付け用!F24="","",貼り付け用!F24)</f>
        <v>住居表示看板</v>
      </c>
      <c r="G24" s="34" t="str">
        <f>IF(貼り付け用!G24="","",貼り付け用!G24)</f>
        <v>工作物台帳</v>
      </c>
      <c r="H24" s="2" t="str">
        <f>IF(貼り付け用!H24="","",貼り付け用!H24)</f>
        <v/>
      </c>
      <c r="I24" s="2" t="str">
        <f>IF(貼り付け用!I24="","",貼り付け用!I24)</f>
        <v/>
      </c>
      <c r="J24" s="2" t="str">
        <f>IF(貼り付け用!J24="","",貼り付け用!J24)</f>
        <v>住居表示看板</v>
      </c>
      <c r="K24" s="2" t="str">
        <f>IF(貼り付け用!K24="","",貼り付け用!K24)</f>
        <v>ｼﾞｭｳｷｮﾋｮｳｼﾞｶﾝﾊﾞﾝ</v>
      </c>
      <c r="L24" s="2">
        <f>IF(貼り付け用!L24="","",貼り付け用!L24)</f>
        <v>17</v>
      </c>
      <c r="M24" s="31">
        <f>IFERROR(VLOOKUP(L24,コード表!$B:$G,2,FALSE),"")</f>
        <v>3210226</v>
      </c>
      <c r="N24" s="31" t="str">
        <f>IFERROR(VLOOKUP(L24,コード表!$B:$G,3,FALSE),"")</f>
        <v>下都賀郡壬生町</v>
      </c>
      <c r="O24" s="2" t="str">
        <f>IF(貼り付け用!O24="","",貼り付け用!O24)</f>
        <v>ｼﾓﾂｶﾞｸﾞﾝﾐﾌﾞﾏﾁ</v>
      </c>
      <c r="P24" s="31" t="str">
        <f>IFERROR(VLOOKUP(L24,コード表!$B:$G,5,FALSE),"")</f>
        <v>中央町</v>
      </c>
      <c r="Q24" s="2" t="str">
        <f>IF(貼り付け用!Q24="","",貼り付け用!Q24)</f>
        <v>ﾁｭｳｵｳﾁｮｳ</v>
      </c>
      <c r="R24" s="2" t="str">
        <f>IF(貼り付け用!R24="","",貼り付け用!R24)</f>
        <v>999番地内</v>
      </c>
      <c r="S24" s="2" t="str">
        <f>IF(貼り付け用!S24="","",貼り付け用!S24)</f>
        <v>999ﾊﾞﾝﾁﾅｲ</v>
      </c>
      <c r="T24" s="2">
        <f>IF(貼り付け用!T24="","",貼り付け用!T24)</f>
        <v>5</v>
      </c>
      <c r="U24" s="31" t="str">
        <f>IFERROR(VLOOKUP(T24,コード表!$I:$K,2,FALSE),"")</f>
        <v>民生部</v>
      </c>
      <c r="V24" s="31" t="str">
        <f>IFERROR(VLOOKUP(T24,コード表!$I:$K,3,FALSE),"")</f>
        <v>住民課</v>
      </c>
      <c r="W24" s="2">
        <f>IF(貼り付け用!W24="","",貼り付け用!W24)</f>
        <v>100</v>
      </c>
      <c r="X24" s="31" t="str">
        <f>IFERROR(VLOOKUP(AX24,目的別資産分類変換表!$B$3:$C$16,2,FALSE),"")</f>
        <v>福祉</v>
      </c>
      <c r="Y24" s="34" t="str">
        <f>IF(貼り付け用!Y24="","",貼り付け用!Y24)</f>
        <v>行政財産</v>
      </c>
      <c r="Z24" s="34" t="str">
        <f>IF(貼り付け用!Z24="","",貼り付け用!Z24)</f>
        <v>事業用資産/工作物</v>
      </c>
      <c r="AA24" s="34" t="str">
        <f>IF(貼り付け用!AA24="","",貼り付け用!AA24)</f>
        <v>自己資産（リース資産外)</v>
      </c>
      <c r="AB24" s="34" t="str">
        <f>IF(貼り付け用!AB24="","",貼り付け用!AB24)</f>
        <v>売却不可</v>
      </c>
      <c r="AC24" s="2">
        <f>IF(貼り付け用!AC24="","",貼り付け用!AC24)</f>
        <v>359</v>
      </c>
      <c r="AD24" s="31" t="str">
        <f>IFERROR(VLOOKUP(AC24,耐用年数表!$B:$J,9,FALSE),"")</f>
        <v xml:space="preserve">器具及び備品 ５　看板及び広告器具 看板、ネオンサイン及び気球   </v>
      </c>
      <c r="AE24" s="31">
        <f>IFERROR(VLOOKUP(AC24,耐用年数表!$B:$J,8,FALSE),"")</f>
        <v>3</v>
      </c>
      <c r="AF24" s="2" t="str">
        <f>IF(貼り付け用!AF24="","",貼り付け用!AF24)</f>
        <v/>
      </c>
      <c r="AG24" s="26" t="str">
        <f>IF(貼り付け用!AG24="","",貼り付け用!AG24)</f>
        <v/>
      </c>
      <c r="AH24" s="54">
        <f>IF(貼り付け用!AH24="","",貼り付け用!AH24)</f>
        <v>19840401</v>
      </c>
      <c r="AI24" s="54">
        <f>IF(貼り付け用!AI24="","",貼り付け用!AI24)</f>
        <v>19840401</v>
      </c>
      <c r="AJ24" s="72" t="str">
        <f>IF(貼り付け用!AJ24="","",貼り付け用!AJ24)</f>
        <v>不明</v>
      </c>
      <c r="AK24" s="20" t="str">
        <f>IF(貼り付け用!AK24="","",貼り付け用!AK24)</f>
        <v/>
      </c>
      <c r="AL24" s="160">
        <f>IF(貼り付け用!AL24="","",貼り付け用!AL24)</f>
        <v>3</v>
      </c>
      <c r="AM24" s="20" t="str">
        <f>IF(貼り付け用!AM24="","",貼り付け用!AM24)</f>
        <v>平成27年度見積金額</v>
      </c>
      <c r="AN24" s="20">
        <f>IF(貼り付け用!AN24="","",貼り付け用!AN24)</f>
        <v>0</v>
      </c>
      <c r="AO24" s="20">
        <f>IF(貼り付け用!AO24="","",貼り付け用!AO24)</f>
        <v>514080</v>
      </c>
      <c r="AP24" s="20">
        <f>IF(貼り付け用!AP24="","",貼り付け用!AP24)</f>
        <v>1</v>
      </c>
      <c r="AQ24" s="20" t="str">
        <f>IF(貼り付け用!AQ24="","",貼り付け用!AQ24)</f>
        <v>基</v>
      </c>
      <c r="AR24" s="20">
        <f>IF(貼り付け用!AR24="","",貼り付け用!AR24)</f>
        <v>514080</v>
      </c>
      <c r="AS24" s="20" t="str">
        <f>IF(貼り付け用!AS24="","",貼り付け用!AS24)</f>
        <v/>
      </c>
      <c r="AT24" s="90">
        <f t="shared" si="0"/>
        <v>514080</v>
      </c>
      <c r="AU24" s="90">
        <f t="shared" si="1"/>
        <v>514080</v>
      </c>
      <c r="AV24" s="34" t="str">
        <f>IF(貼り付け用!AV24="","",貼り付け用!AV24)</f>
        <v>一般会計等</v>
      </c>
      <c r="AW24" s="34" t="str">
        <f>IF(貼り付け用!AW24="","",貼り付け用!AW24)</f>
        <v>一般会計</v>
      </c>
      <c r="AX24" s="34" t="str">
        <f>IF(貼り付け用!AX24="","",貼り付け用!AX24)</f>
        <v>民生費</v>
      </c>
      <c r="AY24" s="34" t="str">
        <f>IF(貼り付け用!AY24="","",貼り付け用!AY24)</f>
        <v/>
      </c>
      <c r="AZ24" s="34" t="str">
        <f>IF(貼り付け用!AZ24="","",貼り付け用!AZ24)</f>
        <v/>
      </c>
      <c r="BA24" s="212"/>
      <c r="BB24" s="212"/>
      <c r="BC24" s="212"/>
      <c r="BD24" s="34" t="str">
        <f>IF(貼り付け用!BD24="","",貼り付け用!BD24)</f>
        <v/>
      </c>
      <c r="BE24" s="34" t="str">
        <f>IF(貼り付け用!BE24="","",貼り付け用!BE24)</f>
        <v/>
      </c>
      <c r="BF24" s="20"/>
      <c r="BG24" s="20"/>
      <c r="BH24" s="20"/>
      <c r="BI24" s="20"/>
      <c r="BJ24" s="20"/>
    </row>
    <row r="25" spans="5:62" ht="24" customHeight="1">
      <c r="E25" s="2"/>
      <c r="F25" s="217" t="str">
        <f>IF(貼り付け用!F25="","",貼り付け用!F25)</f>
        <v>住居表示看板</v>
      </c>
      <c r="G25" s="34" t="str">
        <f>IF(貼り付け用!G25="","",貼り付け用!G25)</f>
        <v>工作物台帳</v>
      </c>
      <c r="H25" s="2" t="str">
        <f>IF(貼り付け用!H25="","",貼り付け用!H25)</f>
        <v/>
      </c>
      <c r="I25" s="2" t="str">
        <f>IF(貼り付け用!I25="","",貼り付け用!I25)</f>
        <v/>
      </c>
      <c r="J25" s="2" t="str">
        <f>IF(貼り付け用!J25="","",貼り付け用!J25)</f>
        <v>住居表示看板</v>
      </c>
      <c r="K25" s="2" t="str">
        <f>IF(貼り付け用!K25="","",貼り付け用!K25)</f>
        <v>ｼﾞｭｳｷｮﾋｮｳｼﾞｶﾝﾊﾞﾝ</v>
      </c>
      <c r="L25" s="2">
        <f>IF(貼り付け用!L25="","",貼り付け用!L25)</f>
        <v>24</v>
      </c>
      <c r="M25" s="31">
        <f>IFERROR(VLOOKUP(L25,コード表!$B:$G,2,FALSE),"")</f>
        <v>3210225</v>
      </c>
      <c r="N25" s="31" t="str">
        <f>IFERROR(VLOOKUP(L25,コード表!$B:$G,3,FALSE),"")</f>
        <v>下都賀郡壬生町</v>
      </c>
      <c r="O25" s="2" t="str">
        <f>IF(貼り付け用!O25="","",貼り付け用!O25)</f>
        <v>ｼﾓﾂｶﾞｸﾞﾝﾐﾌﾞﾏﾁ</v>
      </c>
      <c r="P25" s="31" t="str">
        <f>IFERROR(VLOOKUP(L25,コード表!$B:$G,5,FALSE),"")</f>
        <v>本丸</v>
      </c>
      <c r="Q25" s="2" t="str">
        <f>IF(貼り付け用!Q25="","",貼り付け用!Q25)</f>
        <v>ﾎﾝﾏﾙ</v>
      </c>
      <c r="R25" s="2" t="str">
        <f>IF(貼り付け用!R25="","",貼り付け用!R25)</f>
        <v>1635番地3内</v>
      </c>
      <c r="S25" s="2" t="str">
        <f>IF(貼り付け用!S25="","",貼り付け用!S25)</f>
        <v>1635ﾊﾞﾝﾁ3ﾅｲ</v>
      </c>
      <c r="T25" s="2">
        <f>IF(貼り付け用!T25="","",貼り付け用!T25)</f>
        <v>5</v>
      </c>
      <c r="U25" s="31" t="str">
        <f>IFERROR(VLOOKUP(T25,コード表!$I:$K,2,FALSE),"")</f>
        <v>民生部</v>
      </c>
      <c r="V25" s="31" t="str">
        <f>IFERROR(VLOOKUP(T25,コード表!$I:$K,3,FALSE),"")</f>
        <v>住民課</v>
      </c>
      <c r="W25" s="2">
        <f>IF(貼り付け用!W25="","",貼り付け用!W25)</f>
        <v>100</v>
      </c>
      <c r="X25" s="31" t="str">
        <f>IFERROR(VLOOKUP(AX25,目的別資産分類変換表!$B$3:$C$16,2,FALSE),"")</f>
        <v>福祉</v>
      </c>
      <c r="Y25" s="34" t="str">
        <f>IF(貼り付け用!Y25="","",貼り付け用!Y25)</f>
        <v>行政財産</v>
      </c>
      <c r="Z25" s="34" t="str">
        <f>IF(貼り付け用!Z25="","",貼り付け用!Z25)</f>
        <v>事業用資産/工作物</v>
      </c>
      <c r="AA25" s="34" t="str">
        <f>IF(貼り付け用!AA25="","",貼り付け用!AA25)</f>
        <v>自己資産（リース資産外)</v>
      </c>
      <c r="AB25" s="34" t="str">
        <f>IF(貼り付け用!AB25="","",貼り付け用!AB25)</f>
        <v>売却不可</v>
      </c>
      <c r="AC25" s="2">
        <f>IF(貼り付け用!AC25="","",貼り付け用!AC25)</f>
        <v>359</v>
      </c>
      <c r="AD25" s="31" t="str">
        <f>IFERROR(VLOOKUP(AC25,耐用年数表!$B:$J,9,FALSE),"")</f>
        <v xml:space="preserve">器具及び備品 ５　看板及び広告器具 看板、ネオンサイン及び気球   </v>
      </c>
      <c r="AE25" s="31">
        <f>IFERROR(VLOOKUP(AC25,耐用年数表!$B:$J,8,FALSE),"")</f>
        <v>3</v>
      </c>
      <c r="AF25" s="2" t="str">
        <f>IF(貼り付け用!AF25="","",貼り付け用!AF25)</f>
        <v/>
      </c>
      <c r="AG25" s="26" t="str">
        <f>IF(貼り付け用!AG25="","",貼り付け用!AG25)</f>
        <v/>
      </c>
      <c r="AH25" s="54">
        <f>IF(貼り付け用!AH25="","",貼り付け用!AH25)</f>
        <v>19840401</v>
      </c>
      <c r="AI25" s="54">
        <f>IF(貼り付け用!AI25="","",貼り付け用!AI25)</f>
        <v>19840401</v>
      </c>
      <c r="AJ25" s="72" t="str">
        <f>IF(貼り付け用!AJ25="","",貼り付け用!AJ25)</f>
        <v>不明</v>
      </c>
      <c r="AK25" s="20" t="str">
        <f>IF(貼り付け用!AK25="","",貼り付け用!AK25)</f>
        <v/>
      </c>
      <c r="AL25" s="160">
        <f>IF(貼り付け用!AL25="","",貼り付け用!AL25)</f>
        <v>3</v>
      </c>
      <c r="AM25" s="20" t="str">
        <f>IF(貼り付け用!AM25="","",貼り付け用!AM25)</f>
        <v>平成27年度見積金額</v>
      </c>
      <c r="AN25" s="20">
        <f>IF(貼り付け用!AN25="","",貼り付け用!AN25)</f>
        <v>0</v>
      </c>
      <c r="AO25" s="20">
        <f>IF(貼り付け用!AO25="","",貼り付け用!AO25)</f>
        <v>514080</v>
      </c>
      <c r="AP25" s="20">
        <f>IF(貼り付け用!AP25="","",貼り付け用!AP25)</f>
        <v>1</v>
      </c>
      <c r="AQ25" s="20" t="str">
        <f>IF(貼り付け用!AQ25="","",貼り付け用!AQ25)</f>
        <v>基</v>
      </c>
      <c r="AR25" s="20">
        <f>IF(貼り付け用!AR25="","",貼り付け用!AR25)</f>
        <v>514080</v>
      </c>
      <c r="AS25" s="20" t="str">
        <f>IF(貼り付け用!AS25="","",貼り付け用!AS25)</f>
        <v/>
      </c>
      <c r="AT25" s="90">
        <f t="shared" si="0"/>
        <v>514080</v>
      </c>
      <c r="AU25" s="90">
        <f t="shared" si="1"/>
        <v>514080</v>
      </c>
      <c r="AV25" s="34" t="str">
        <f>IF(貼り付け用!AV25="","",貼り付け用!AV25)</f>
        <v>一般会計等</v>
      </c>
      <c r="AW25" s="34" t="str">
        <f>IF(貼り付け用!AW25="","",貼り付け用!AW25)</f>
        <v>一般会計</v>
      </c>
      <c r="AX25" s="34" t="str">
        <f>IF(貼り付け用!AX25="","",貼り付け用!AX25)</f>
        <v>民生費</v>
      </c>
      <c r="AY25" s="34" t="str">
        <f>IF(貼り付け用!AY25="","",貼り付け用!AY25)</f>
        <v/>
      </c>
      <c r="AZ25" s="34" t="str">
        <f>IF(貼り付け用!AZ25="","",貼り付け用!AZ25)</f>
        <v/>
      </c>
      <c r="BA25" s="212"/>
      <c r="BB25" s="212"/>
      <c r="BC25" s="212"/>
      <c r="BD25" s="34" t="str">
        <f>IF(貼り付け用!BD25="","",貼り付け用!BD25)</f>
        <v/>
      </c>
      <c r="BE25" s="34" t="str">
        <f>IF(貼り付け用!BE25="","",貼り付け用!BE25)</f>
        <v/>
      </c>
      <c r="BF25" s="20"/>
      <c r="BG25" s="20"/>
      <c r="BH25" s="20"/>
      <c r="BI25" s="20"/>
      <c r="BJ25" s="20"/>
    </row>
    <row r="26" spans="5:62" ht="24" customHeight="1">
      <c r="E26" s="2"/>
      <c r="F26" s="217" t="str">
        <f>IF(貼り付け用!F26="","",貼り付け用!F26)</f>
        <v>住居表示看板</v>
      </c>
      <c r="G26" s="34" t="str">
        <f>IF(貼り付け用!G26="","",貼り付け用!G26)</f>
        <v>工作物台帳</v>
      </c>
      <c r="H26" s="2" t="str">
        <f>IF(貼り付け用!H26="","",貼り付け用!H26)</f>
        <v/>
      </c>
      <c r="I26" s="2" t="str">
        <f>IF(貼り付け用!I26="","",貼り付け用!I26)</f>
        <v/>
      </c>
      <c r="J26" s="2" t="str">
        <f>IF(貼り付け用!J26="","",貼り付け用!J26)</f>
        <v>住居表示看板</v>
      </c>
      <c r="K26" s="2" t="str">
        <f>IF(貼り付け用!K26="","",貼り付け用!K26)</f>
        <v>ｼﾞｭｳｷｮﾋｮｳｼﾞｶﾝﾊﾞﾝ</v>
      </c>
      <c r="L26" s="2">
        <f>IF(貼り付け用!L26="","",貼り付け用!L26)</f>
        <v>32</v>
      </c>
      <c r="M26" s="31">
        <f>IFERROR(VLOOKUP(L26,コード表!$B:$G,2,FALSE),"")</f>
        <v>3210205</v>
      </c>
      <c r="N26" s="31" t="str">
        <f>IFERROR(VLOOKUP(L26,コード表!$B:$G,3,FALSE),"")</f>
        <v>下都賀郡壬生町</v>
      </c>
      <c r="O26" s="2" t="str">
        <f>IF(貼り付け用!O26="","",貼り付け用!O26)</f>
        <v>ｼﾓﾂｶﾞｸﾞﾝﾐﾌﾞﾏﾁ</v>
      </c>
      <c r="P26" s="31" t="str">
        <f>IFERROR(VLOOKUP(L26,コード表!$B:$G,5,FALSE),"")</f>
        <v>若草町</v>
      </c>
      <c r="Q26" s="2" t="str">
        <f>IF(貼り付け用!Q26="","",貼り付け用!Q26)</f>
        <v>ﾜｶｸｻﾁｮｳ</v>
      </c>
      <c r="R26" s="2" t="str">
        <f>IF(貼り付け用!R26="","",貼り付け用!R26)</f>
        <v>628番地108内</v>
      </c>
      <c r="S26" s="2" t="str">
        <f>IF(貼り付け用!S26="","",貼り付け用!S26)</f>
        <v>628ﾊﾞﾝﾁ108ﾅｲ</v>
      </c>
      <c r="T26" s="2">
        <f>IF(貼り付け用!T26="","",貼り付け用!T26)</f>
        <v>5</v>
      </c>
      <c r="U26" s="31" t="str">
        <f>IFERROR(VLOOKUP(T26,コード表!$I:$K,2,FALSE),"")</f>
        <v>民生部</v>
      </c>
      <c r="V26" s="31" t="str">
        <f>IFERROR(VLOOKUP(T26,コード表!$I:$K,3,FALSE),"")</f>
        <v>住民課</v>
      </c>
      <c r="W26" s="2">
        <f>IF(貼り付け用!W26="","",貼り付け用!W26)</f>
        <v>100</v>
      </c>
      <c r="X26" s="31" t="str">
        <f>IFERROR(VLOOKUP(AX26,目的別資産分類変換表!$B$3:$C$16,2,FALSE),"")</f>
        <v>福祉</v>
      </c>
      <c r="Y26" s="34" t="str">
        <f>IF(貼り付け用!Y26="","",貼り付け用!Y26)</f>
        <v>行政財産</v>
      </c>
      <c r="Z26" s="34" t="str">
        <f>IF(貼り付け用!Z26="","",貼り付け用!Z26)</f>
        <v>事業用資産/工作物</v>
      </c>
      <c r="AA26" s="34" t="str">
        <f>IF(貼り付け用!AA26="","",貼り付け用!AA26)</f>
        <v>自己資産（リース資産外)</v>
      </c>
      <c r="AB26" s="34" t="str">
        <f>IF(貼り付け用!AB26="","",貼り付け用!AB26)</f>
        <v>売却不可</v>
      </c>
      <c r="AC26" s="2">
        <f>IF(貼り付け用!AC26="","",貼り付け用!AC26)</f>
        <v>359</v>
      </c>
      <c r="AD26" s="31" t="str">
        <f>IFERROR(VLOOKUP(AC26,耐用年数表!$B:$J,9,FALSE),"")</f>
        <v xml:space="preserve">器具及び備品 ５　看板及び広告器具 看板、ネオンサイン及び気球   </v>
      </c>
      <c r="AE26" s="31">
        <f>IFERROR(VLOOKUP(AC26,耐用年数表!$B:$J,8,FALSE),"")</f>
        <v>3</v>
      </c>
      <c r="AF26" s="2" t="str">
        <f>IF(貼り付け用!AF26="","",貼り付け用!AF26)</f>
        <v/>
      </c>
      <c r="AG26" s="26" t="str">
        <f>IF(貼り付け用!AG26="","",貼り付け用!AG26)</f>
        <v/>
      </c>
      <c r="AH26" s="54">
        <f>IF(貼り付け用!AH26="","",貼り付け用!AH26)</f>
        <v>19860401</v>
      </c>
      <c r="AI26" s="54">
        <f>IF(貼り付け用!AI26="","",貼り付け用!AI26)</f>
        <v>19860401</v>
      </c>
      <c r="AJ26" s="72" t="str">
        <f>IF(貼り付け用!AJ26="","",貼り付け用!AJ26)</f>
        <v>不明</v>
      </c>
      <c r="AK26" s="20" t="str">
        <f>IF(貼り付け用!AK26="","",貼り付け用!AK26)</f>
        <v/>
      </c>
      <c r="AL26" s="160">
        <f>IF(貼り付け用!AL26="","",貼り付け用!AL26)</f>
        <v>3</v>
      </c>
      <c r="AM26" s="20" t="str">
        <f>IF(貼り付け用!AM26="","",貼り付け用!AM26)</f>
        <v>平成27年度見積金額</v>
      </c>
      <c r="AN26" s="20">
        <f>IF(貼り付け用!AN26="","",貼り付け用!AN26)</f>
        <v>0</v>
      </c>
      <c r="AO26" s="20">
        <f>IF(貼り付け用!AO26="","",貼り付け用!AO26)</f>
        <v>514080</v>
      </c>
      <c r="AP26" s="20">
        <f>IF(貼り付け用!AP26="","",貼り付け用!AP26)</f>
        <v>1</v>
      </c>
      <c r="AQ26" s="20" t="str">
        <f>IF(貼り付け用!AQ26="","",貼り付け用!AQ26)</f>
        <v>基</v>
      </c>
      <c r="AR26" s="20">
        <f>IF(貼り付け用!AR26="","",貼り付け用!AR26)</f>
        <v>514080</v>
      </c>
      <c r="AS26" s="20" t="str">
        <f>IF(貼り付け用!AS26="","",貼り付け用!AS26)</f>
        <v/>
      </c>
      <c r="AT26" s="90">
        <f t="shared" si="0"/>
        <v>514080</v>
      </c>
      <c r="AU26" s="90">
        <f t="shared" si="1"/>
        <v>514080</v>
      </c>
      <c r="AV26" s="34" t="str">
        <f>IF(貼り付け用!AV26="","",貼り付け用!AV26)</f>
        <v>一般会計等</v>
      </c>
      <c r="AW26" s="34" t="str">
        <f>IF(貼り付け用!AW26="","",貼り付け用!AW26)</f>
        <v>一般会計</v>
      </c>
      <c r="AX26" s="34" t="str">
        <f>IF(貼り付け用!AX26="","",貼り付け用!AX26)</f>
        <v>民生費</v>
      </c>
      <c r="AY26" s="34" t="str">
        <f>IF(貼り付け用!AY26="","",貼り付け用!AY26)</f>
        <v/>
      </c>
      <c r="AZ26" s="34" t="str">
        <f>IF(貼り付け用!AZ26="","",貼り付け用!AZ26)</f>
        <v/>
      </c>
      <c r="BA26" s="212"/>
      <c r="BB26" s="212"/>
      <c r="BC26" s="212"/>
      <c r="BD26" s="34" t="str">
        <f>IF(貼り付け用!BD26="","",貼り付け用!BD26)</f>
        <v/>
      </c>
      <c r="BE26" s="34" t="str">
        <f>IF(貼り付け用!BE26="","",貼り付け用!BE26)</f>
        <v/>
      </c>
      <c r="BF26" s="20"/>
      <c r="BG26" s="20"/>
      <c r="BH26" s="20"/>
      <c r="BI26" s="20"/>
      <c r="BJ26" s="20"/>
    </row>
    <row r="27" spans="5:62" ht="24" customHeight="1">
      <c r="E27" s="2"/>
      <c r="F27" s="217" t="str">
        <f>IF(貼り付け用!F27="","",貼り付け用!F27)</f>
        <v>住居表示看板</v>
      </c>
      <c r="G27" s="34" t="str">
        <f>IF(貼り付け用!G27="","",貼り付け用!G27)</f>
        <v>工作物台帳</v>
      </c>
      <c r="H27" s="2" t="str">
        <f>IF(貼り付け用!H27="","",貼り付け用!H27)</f>
        <v/>
      </c>
      <c r="I27" s="2" t="str">
        <f>IF(貼り付け用!I27="","",貼り付け用!I27)</f>
        <v/>
      </c>
      <c r="J27" s="2" t="str">
        <f>IF(貼り付け用!J27="","",貼り付け用!J27)</f>
        <v>住居表示看板</v>
      </c>
      <c r="K27" s="2" t="str">
        <f>IF(貼り付け用!K27="","",貼り付け用!K27)</f>
        <v>ｼﾞｭｳｷｮﾋｮｳｼﾞｶﾝﾊﾞﾝ</v>
      </c>
      <c r="L27" s="2">
        <f>IF(貼り付け用!L27="","",貼り付け用!L27)</f>
        <v>4</v>
      </c>
      <c r="M27" s="31">
        <f>IFERROR(VLOOKUP(L27,コード表!$B:$G,2,FALSE),"")</f>
        <v>3210218</v>
      </c>
      <c r="N27" s="31" t="str">
        <f>IFERROR(VLOOKUP(L27,コード表!$B:$G,3,FALSE),"")</f>
        <v>下都賀郡壬生町</v>
      </c>
      <c r="O27" s="2" t="str">
        <f>IF(貼り付け用!O27="","",貼り付け用!O27)</f>
        <v>ｼﾓﾂｶﾞｸﾞﾝﾐﾌﾞﾏﾁ</v>
      </c>
      <c r="P27" s="31" t="str">
        <f>IFERROR(VLOOKUP(L27,コード表!$B:$G,5,FALSE),"")</f>
        <v>落合</v>
      </c>
      <c r="Q27" s="2" t="str">
        <f>IF(貼り付け用!Q27="","",貼り付け用!Q27)</f>
        <v>ｵﾁｱｲ</v>
      </c>
      <c r="R27" s="2" t="str">
        <f>IF(貼り付け用!R27="","",貼り付け用!R27)</f>
        <v>一丁目14番地12内</v>
      </c>
      <c r="S27" s="2" t="str">
        <f>IF(貼り付け用!S27="","",貼り付け用!S27)</f>
        <v>ｲｯﾁｮｳﾒ14ﾊﾞﾝﾁ12ﾅｲ</v>
      </c>
      <c r="T27" s="2">
        <f>IF(貼り付け用!T27="","",貼り付け用!T27)</f>
        <v>5</v>
      </c>
      <c r="U27" s="31" t="str">
        <f>IFERROR(VLOOKUP(T27,コード表!$I:$K,2,FALSE),"")</f>
        <v>民生部</v>
      </c>
      <c r="V27" s="31" t="str">
        <f>IFERROR(VLOOKUP(T27,コード表!$I:$K,3,FALSE),"")</f>
        <v>住民課</v>
      </c>
      <c r="W27" s="2">
        <f>IF(貼り付け用!W27="","",貼り付け用!W27)</f>
        <v>100</v>
      </c>
      <c r="X27" s="31" t="str">
        <f>IFERROR(VLOOKUP(AX27,目的別資産分類変換表!$B$3:$C$16,2,FALSE),"")</f>
        <v>福祉</v>
      </c>
      <c r="Y27" s="34" t="str">
        <f>IF(貼り付け用!Y27="","",貼り付け用!Y27)</f>
        <v>行政財産</v>
      </c>
      <c r="Z27" s="34" t="str">
        <f>IF(貼り付け用!Z27="","",貼り付け用!Z27)</f>
        <v>事業用資産/工作物</v>
      </c>
      <c r="AA27" s="34" t="str">
        <f>IF(貼り付け用!AA27="","",貼り付け用!AA27)</f>
        <v>自己資産（リース資産外)</v>
      </c>
      <c r="AB27" s="34" t="str">
        <f>IF(貼り付け用!AB27="","",貼り付け用!AB27)</f>
        <v>売却不可</v>
      </c>
      <c r="AC27" s="2">
        <f>IF(貼り付け用!AC27="","",貼り付け用!AC27)</f>
        <v>359</v>
      </c>
      <c r="AD27" s="31" t="str">
        <f>IFERROR(VLOOKUP(AC27,耐用年数表!$B:$J,9,FALSE),"")</f>
        <v xml:space="preserve">器具及び備品 ５　看板及び広告器具 看板、ネオンサイン及び気球   </v>
      </c>
      <c r="AE27" s="31">
        <f>IFERROR(VLOOKUP(AC27,耐用年数表!$B:$J,8,FALSE),"")</f>
        <v>3</v>
      </c>
      <c r="AF27" s="2" t="str">
        <f>IF(貼り付け用!AF27="","",貼り付け用!AF27)</f>
        <v/>
      </c>
      <c r="AG27" s="26" t="str">
        <f>IF(貼り付け用!AG27="","",貼り付け用!AG27)</f>
        <v/>
      </c>
      <c r="AH27" s="54">
        <f>IF(貼り付け用!AH27="","",貼り付け用!AH27)</f>
        <v>19890401</v>
      </c>
      <c r="AI27" s="54">
        <f>IF(貼り付け用!AI27="","",貼り付け用!AI27)</f>
        <v>19890401</v>
      </c>
      <c r="AJ27" s="72" t="str">
        <f>IF(貼り付け用!AJ27="","",貼り付け用!AJ27)</f>
        <v>不明</v>
      </c>
      <c r="AK27" s="20" t="str">
        <f>IF(貼り付け用!AK27="","",貼り付け用!AK27)</f>
        <v/>
      </c>
      <c r="AL27" s="160">
        <f>IF(貼り付け用!AL27="","",貼り付け用!AL27)</f>
        <v>3</v>
      </c>
      <c r="AM27" s="20" t="str">
        <f>IF(貼り付け用!AM27="","",貼り付け用!AM27)</f>
        <v>平成27年度見積金額</v>
      </c>
      <c r="AN27" s="20">
        <f>IF(貼り付け用!AN27="","",貼り付け用!AN27)</f>
        <v>0</v>
      </c>
      <c r="AO27" s="20">
        <f>IF(貼り付け用!AO27="","",貼り付け用!AO27)</f>
        <v>514080</v>
      </c>
      <c r="AP27" s="20">
        <f>IF(貼り付け用!AP27="","",貼り付け用!AP27)</f>
        <v>1</v>
      </c>
      <c r="AQ27" s="20" t="str">
        <f>IF(貼り付け用!AQ27="","",貼り付け用!AQ27)</f>
        <v>基</v>
      </c>
      <c r="AR27" s="20">
        <f>IF(貼り付け用!AR27="","",貼り付け用!AR27)</f>
        <v>514080</v>
      </c>
      <c r="AS27" s="20" t="str">
        <f>IF(貼り付け用!AS27="","",貼り付け用!AS27)</f>
        <v/>
      </c>
      <c r="AT27" s="90">
        <f t="shared" si="0"/>
        <v>514080</v>
      </c>
      <c r="AU27" s="90">
        <f t="shared" si="1"/>
        <v>514080</v>
      </c>
      <c r="AV27" s="34" t="str">
        <f>IF(貼り付け用!AV27="","",貼り付け用!AV27)</f>
        <v>一般会計等</v>
      </c>
      <c r="AW27" s="34" t="str">
        <f>IF(貼り付け用!AW27="","",貼り付け用!AW27)</f>
        <v>一般会計</v>
      </c>
      <c r="AX27" s="34" t="str">
        <f>IF(貼り付け用!AX27="","",貼り付け用!AX27)</f>
        <v>民生費</v>
      </c>
      <c r="AY27" s="34" t="str">
        <f>IF(貼り付け用!AY27="","",貼り付け用!AY27)</f>
        <v/>
      </c>
      <c r="AZ27" s="34" t="str">
        <f>IF(貼り付け用!AZ27="","",貼り付け用!AZ27)</f>
        <v/>
      </c>
      <c r="BA27" s="212"/>
      <c r="BB27" s="212"/>
      <c r="BC27" s="212"/>
      <c r="BD27" s="34" t="str">
        <f>IF(貼り付け用!BD27="","",貼り付け用!BD27)</f>
        <v/>
      </c>
      <c r="BE27" s="34" t="str">
        <f>IF(貼り付け用!BE27="","",貼り付け用!BE27)</f>
        <v/>
      </c>
      <c r="BF27" s="20"/>
      <c r="BG27" s="20"/>
      <c r="BH27" s="20"/>
      <c r="BI27" s="20"/>
      <c r="BJ27" s="20"/>
    </row>
    <row r="28" spans="5:62" ht="24" customHeight="1">
      <c r="E28" s="2"/>
      <c r="F28" s="217" t="str">
        <f>IF(貼り付け用!F28="","",貼り付け用!F28)</f>
        <v>住居表示看板</v>
      </c>
      <c r="G28" s="34" t="str">
        <f>IF(貼り付け用!G28="","",貼り付け用!G28)</f>
        <v>工作物台帳</v>
      </c>
      <c r="H28" s="2" t="str">
        <f>IF(貼り付け用!H28="","",貼り付け用!H28)</f>
        <v/>
      </c>
      <c r="I28" s="2" t="str">
        <f>IF(貼り付け用!I28="","",貼り付け用!I28)</f>
        <v/>
      </c>
      <c r="J28" s="2" t="str">
        <f>IF(貼り付け用!J28="","",貼り付け用!J28)</f>
        <v>住居表示看板</v>
      </c>
      <c r="K28" s="2" t="str">
        <f>IF(貼り付け用!K28="","",貼り付け用!K28)</f>
        <v>ｼﾞｭｳｷｮﾋｮｳｼﾞｶﾝﾊﾞﾝ</v>
      </c>
      <c r="L28" s="2">
        <f>IF(貼り付け用!L28="","",貼り付け用!L28)</f>
        <v>26</v>
      </c>
      <c r="M28" s="31">
        <f>IFERROR(VLOOKUP(L28,コード表!$B:$G,2,FALSE),"")</f>
        <v>3210214</v>
      </c>
      <c r="N28" s="31" t="str">
        <f>IFERROR(VLOOKUP(L28,コード表!$B:$G,3,FALSE),"")</f>
        <v>下都賀郡壬生町</v>
      </c>
      <c r="O28" s="2" t="str">
        <f>IF(貼り付け用!O28="","",貼り付け用!O28)</f>
        <v>ｼﾓﾂｶﾞｸﾞﾝﾐﾌﾞﾏﾁ</v>
      </c>
      <c r="P28" s="31" t="str">
        <f>IFERROR(VLOOKUP(L28,コード表!$B:$G,5,FALSE),"")</f>
        <v>壬生甲</v>
      </c>
      <c r="Q28" s="2" t="str">
        <f>IF(貼り付け用!Q28="","",貼り付け用!Q28)</f>
        <v>ﾐﾌﾞｺｳ</v>
      </c>
      <c r="R28" s="2" t="str">
        <f>IF(貼り付け用!R28="","",貼り付け用!R28)</f>
        <v>3769番地3内</v>
      </c>
      <c r="S28" s="2" t="str">
        <f>IF(貼り付け用!S28="","",貼り付け用!S28)</f>
        <v>3769ﾊﾞﾝﾁ3ﾅｲ</v>
      </c>
      <c r="T28" s="2">
        <f>IF(貼り付け用!T28="","",貼り付け用!T28)</f>
        <v>5</v>
      </c>
      <c r="U28" s="31" t="str">
        <f>IFERROR(VLOOKUP(T28,コード表!$I:$K,2,FALSE),"")</f>
        <v>民生部</v>
      </c>
      <c r="V28" s="31" t="str">
        <f>IFERROR(VLOOKUP(T28,コード表!$I:$K,3,FALSE),"")</f>
        <v>住民課</v>
      </c>
      <c r="W28" s="2">
        <f>IF(貼り付け用!W28="","",貼り付け用!W28)</f>
        <v>100</v>
      </c>
      <c r="X28" s="31" t="str">
        <f>IFERROR(VLOOKUP(AX28,目的別資産分類変換表!$B$3:$C$16,2,FALSE),"")</f>
        <v>福祉</v>
      </c>
      <c r="Y28" s="34" t="str">
        <f>IF(貼り付け用!Y28="","",貼り付け用!Y28)</f>
        <v>行政財産</v>
      </c>
      <c r="Z28" s="34" t="str">
        <f>IF(貼り付け用!Z28="","",貼り付け用!Z28)</f>
        <v>事業用資産/工作物</v>
      </c>
      <c r="AA28" s="34" t="str">
        <f>IF(貼り付け用!AA28="","",貼り付け用!AA28)</f>
        <v>自己資産（リース資産外)</v>
      </c>
      <c r="AB28" s="34" t="str">
        <f>IF(貼り付け用!AB28="","",貼り付け用!AB28)</f>
        <v>売却不可</v>
      </c>
      <c r="AC28" s="2">
        <f>IF(貼り付け用!AC28="","",貼り付け用!AC28)</f>
        <v>359</v>
      </c>
      <c r="AD28" s="31" t="str">
        <f>IFERROR(VLOOKUP(AC28,耐用年数表!$B:$J,9,FALSE),"")</f>
        <v xml:space="preserve">器具及び備品 ５　看板及び広告器具 看板、ネオンサイン及び気球   </v>
      </c>
      <c r="AE28" s="31">
        <f>IFERROR(VLOOKUP(AC28,耐用年数表!$B:$J,8,FALSE),"")</f>
        <v>3</v>
      </c>
      <c r="AF28" s="2" t="str">
        <f>IF(貼り付け用!AF28="","",貼り付け用!AF28)</f>
        <v/>
      </c>
      <c r="AG28" s="26" t="str">
        <f>IF(貼り付け用!AG28="","",貼り付け用!AG28)</f>
        <v/>
      </c>
      <c r="AH28" s="54">
        <f>IF(貼り付け用!AH28="","",貼り付け用!AH28)</f>
        <v>19890401</v>
      </c>
      <c r="AI28" s="54">
        <f>IF(貼り付け用!AI28="","",貼り付け用!AI28)</f>
        <v>19890401</v>
      </c>
      <c r="AJ28" s="72" t="str">
        <f>IF(貼り付け用!AJ28="","",貼り付け用!AJ28)</f>
        <v>不明</v>
      </c>
      <c r="AK28" s="20" t="str">
        <f>IF(貼り付け用!AK28="","",貼り付け用!AK28)</f>
        <v/>
      </c>
      <c r="AL28" s="160">
        <f>IF(貼り付け用!AL28="","",貼り付け用!AL28)</f>
        <v>3</v>
      </c>
      <c r="AM28" s="20" t="str">
        <f>IF(貼り付け用!AM28="","",貼り付け用!AM28)</f>
        <v>平成27年度見積金額</v>
      </c>
      <c r="AN28" s="20">
        <f>IF(貼り付け用!AN28="","",貼り付け用!AN28)</f>
        <v>0</v>
      </c>
      <c r="AO28" s="20">
        <f>IF(貼り付け用!AO28="","",貼り付け用!AO28)</f>
        <v>514080</v>
      </c>
      <c r="AP28" s="20">
        <f>IF(貼り付け用!AP28="","",貼り付け用!AP28)</f>
        <v>1</v>
      </c>
      <c r="AQ28" s="20" t="str">
        <f>IF(貼り付け用!AQ28="","",貼り付け用!AQ28)</f>
        <v>基</v>
      </c>
      <c r="AR28" s="20">
        <f>IF(貼り付け用!AR28="","",貼り付け用!AR28)</f>
        <v>514080</v>
      </c>
      <c r="AS28" s="20" t="str">
        <f>IF(貼り付け用!AS28="","",貼り付け用!AS28)</f>
        <v/>
      </c>
      <c r="AT28" s="90">
        <f t="shared" si="0"/>
        <v>514080</v>
      </c>
      <c r="AU28" s="90">
        <f t="shared" si="1"/>
        <v>514080</v>
      </c>
      <c r="AV28" s="34" t="str">
        <f>IF(貼り付け用!AV28="","",貼り付け用!AV28)</f>
        <v>一般会計等</v>
      </c>
      <c r="AW28" s="34" t="str">
        <f>IF(貼り付け用!AW28="","",貼り付け用!AW28)</f>
        <v>一般会計</v>
      </c>
      <c r="AX28" s="34" t="str">
        <f>IF(貼り付け用!AX28="","",貼り付け用!AX28)</f>
        <v>民生費</v>
      </c>
      <c r="AY28" s="34" t="str">
        <f>IF(貼り付け用!AY28="","",貼り付け用!AY28)</f>
        <v/>
      </c>
      <c r="AZ28" s="34" t="str">
        <f>IF(貼り付け用!AZ28="","",貼り付け用!AZ28)</f>
        <v/>
      </c>
      <c r="BA28" s="212"/>
      <c r="BB28" s="212"/>
      <c r="BC28" s="212"/>
      <c r="BD28" s="34" t="str">
        <f>IF(貼り付け用!BD28="","",貼り付け用!BD28)</f>
        <v/>
      </c>
      <c r="BE28" s="34" t="str">
        <f>IF(貼り付け用!BE28="","",貼り付け用!BE28)</f>
        <v/>
      </c>
      <c r="BF28" s="20"/>
      <c r="BG28" s="20"/>
      <c r="BH28" s="20"/>
      <c r="BI28" s="20"/>
      <c r="BJ28" s="20"/>
    </row>
    <row r="29" spans="5:62" ht="24" customHeight="1">
      <c r="E29" s="2"/>
      <c r="F29" s="217" t="str">
        <f>IF(貼り付け用!F29="","",貼り付け用!F29)</f>
        <v>住居表示看板</v>
      </c>
      <c r="G29" s="34" t="str">
        <f>IF(貼り付け用!G29="","",貼り付け用!G29)</f>
        <v>工作物台帳</v>
      </c>
      <c r="H29" s="2" t="str">
        <f>IF(貼り付け用!H29="","",貼り付け用!H29)</f>
        <v/>
      </c>
      <c r="I29" s="2" t="str">
        <f>IF(貼り付け用!I29="","",貼り付け用!I29)</f>
        <v/>
      </c>
      <c r="J29" s="2" t="str">
        <f>IF(貼り付け用!J29="","",貼り付け用!J29)</f>
        <v>住居表示看板</v>
      </c>
      <c r="K29" s="2" t="str">
        <f>IF(貼り付け用!K29="","",貼り付け用!K29)</f>
        <v>ｼﾞｭｳｷｮﾋｮｳｼﾞｶﾝﾊﾞﾝ</v>
      </c>
      <c r="L29" s="2">
        <f>IF(貼り付け用!L29="","",貼り付け用!L29)</f>
        <v>4</v>
      </c>
      <c r="M29" s="31">
        <f>IFERROR(VLOOKUP(L29,コード表!$B:$G,2,FALSE),"")</f>
        <v>3210218</v>
      </c>
      <c r="N29" s="31" t="str">
        <f>IFERROR(VLOOKUP(L29,コード表!$B:$G,3,FALSE),"")</f>
        <v>下都賀郡壬生町</v>
      </c>
      <c r="O29" s="2" t="str">
        <f>IF(貼り付け用!O29="","",貼り付け用!O29)</f>
        <v>ｼﾓﾂｶﾞｸﾞﾝﾐﾌﾞﾏﾁ</v>
      </c>
      <c r="P29" s="31" t="str">
        <f>IFERROR(VLOOKUP(L29,コード表!$B:$G,5,FALSE),"")</f>
        <v>落合</v>
      </c>
      <c r="Q29" s="2" t="str">
        <f>IF(貼り付け用!Q29="","",貼り付け用!Q29)</f>
        <v>ｵﾁｱｲ</v>
      </c>
      <c r="R29" s="2" t="str">
        <f>IF(貼り付け用!R29="","",貼り付け用!R29)</f>
        <v>二丁目1番地11内</v>
      </c>
      <c r="S29" s="2" t="str">
        <f>IF(貼り付け用!S29="","",貼り付け用!S29)</f>
        <v>ﾆﾁｮｳﾒ1ﾊﾞﾝﾁ11ﾅｲ</v>
      </c>
      <c r="T29" s="2">
        <f>IF(貼り付け用!T29="","",貼り付け用!T29)</f>
        <v>5</v>
      </c>
      <c r="U29" s="31" t="str">
        <f>IFERROR(VLOOKUP(T29,コード表!$I:$K,2,FALSE),"")</f>
        <v>民生部</v>
      </c>
      <c r="V29" s="31" t="str">
        <f>IFERROR(VLOOKUP(T29,コード表!$I:$K,3,FALSE),"")</f>
        <v>住民課</v>
      </c>
      <c r="W29" s="2">
        <f>IF(貼り付け用!W29="","",貼り付け用!W29)</f>
        <v>100</v>
      </c>
      <c r="X29" s="31" t="str">
        <f>IFERROR(VLOOKUP(AX29,目的別資産分類変換表!$B$3:$C$16,2,FALSE),"")</f>
        <v>福祉</v>
      </c>
      <c r="Y29" s="34" t="str">
        <f>IF(貼り付け用!Y29="","",貼り付け用!Y29)</f>
        <v>行政財産</v>
      </c>
      <c r="Z29" s="34" t="str">
        <f>IF(貼り付け用!Z29="","",貼り付け用!Z29)</f>
        <v>事業用資産/工作物</v>
      </c>
      <c r="AA29" s="34" t="str">
        <f>IF(貼り付け用!AA29="","",貼り付け用!AA29)</f>
        <v>自己資産（リース資産外)</v>
      </c>
      <c r="AB29" s="34" t="str">
        <f>IF(貼り付け用!AB29="","",貼り付け用!AB29)</f>
        <v>売却不可</v>
      </c>
      <c r="AC29" s="2">
        <f>IF(貼り付け用!AC29="","",貼り付け用!AC29)</f>
        <v>359</v>
      </c>
      <c r="AD29" s="31" t="str">
        <f>IFERROR(VLOOKUP(AC29,耐用年数表!$B:$J,9,FALSE),"")</f>
        <v xml:space="preserve">器具及び備品 ５　看板及び広告器具 看板、ネオンサイン及び気球   </v>
      </c>
      <c r="AE29" s="31">
        <f>IFERROR(VLOOKUP(AC29,耐用年数表!$B:$J,8,FALSE),"")</f>
        <v>3</v>
      </c>
      <c r="AF29" s="2" t="str">
        <f>IF(貼り付け用!AF29="","",貼り付け用!AF29)</f>
        <v/>
      </c>
      <c r="AG29" s="26" t="str">
        <f>IF(貼り付け用!AG29="","",貼り付け用!AG29)</f>
        <v/>
      </c>
      <c r="AH29" s="54">
        <f>IF(貼り付け用!AH29="","",貼り付け用!AH29)</f>
        <v>19890401</v>
      </c>
      <c r="AI29" s="54">
        <f>IF(貼り付け用!AI29="","",貼り付け用!AI29)</f>
        <v>19890401</v>
      </c>
      <c r="AJ29" s="72" t="str">
        <f>IF(貼り付け用!AJ29="","",貼り付け用!AJ29)</f>
        <v>不明</v>
      </c>
      <c r="AK29" s="20" t="str">
        <f>IF(貼り付け用!AK29="","",貼り付け用!AK29)</f>
        <v/>
      </c>
      <c r="AL29" s="160">
        <f>IF(貼り付け用!AL29="","",貼り付け用!AL29)</f>
        <v>3</v>
      </c>
      <c r="AM29" s="20" t="str">
        <f>IF(貼り付け用!AM29="","",貼り付け用!AM29)</f>
        <v>平成27年度見積金額</v>
      </c>
      <c r="AN29" s="20">
        <f>IF(貼り付け用!AN29="","",貼り付け用!AN29)</f>
        <v>0</v>
      </c>
      <c r="AO29" s="20">
        <f>IF(貼り付け用!AO29="","",貼り付け用!AO29)</f>
        <v>514080</v>
      </c>
      <c r="AP29" s="20">
        <f>IF(貼り付け用!AP29="","",貼り付け用!AP29)</f>
        <v>1</v>
      </c>
      <c r="AQ29" s="20" t="str">
        <f>IF(貼り付け用!AQ29="","",貼り付け用!AQ29)</f>
        <v>基</v>
      </c>
      <c r="AR29" s="20">
        <f>IF(貼り付け用!AR29="","",貼り付け用!AR29)</f>
        <v>514080</v>
      </c>
      <c r="AS29" s="20" t="str">
        <f>IF(貼り付け用!AS29="","",貼り付け用!AS29)</f>
        <v/>
      </c>
      <c r="AT29" s="90">
        <f t="shared" si="0"/>
        <v>514080</v>
      </c>
      <c r="AU29" s="90">
        <f t="shared" si="1"/>
        <v>514080</v>
      </c>
      <c r="AV29" s="34" t="str">
        <f>IF(貼り付け用!AV29="","",貼り付け用!AV29)</f>
        <v>一般会計等</v>
      </c>
      <c r="AW29" s="34" t="str">
        <f>IF(貼り付け用!AW29="","",貼り付け用!AW29)</f>
        <v>一般会計</v>
      </c>
      <c r="AX29" s="34" t="str">
        <f>IF(貼り付け用!AX29="","",貼り付け用!AX29)</f>
        <v>民生費</v>
      </c>
      <c r="AY29" s="34" t="str">
        <f>IF(貼り付け用!AY29="","",貼り付け用!AY29)</f>
        <v/>
      </c>
      <c r="AZ29" s="34" t="str">
        <f>IF(貼り付け用!AZ29="","",貼り付け用!AZ29)</f>
        <v/>
      </c>
      <c r="BA29" s="212"/>
      <c r="BB29" s="212"/>
      <c r="BC29" s="212"/>
      <c r="BD29" s="34" t="str">
        <f>IF(貼り付け用!BD29="","",貼り付け用!BD29)</f>
        <v/>
      </c>
      <c r="BE29" s="34" t="str">
        <f>IF(貼り付け用!BE29="","",貼り付け用!BE29)</f>
        <v/>
      </c>
      <c r="BF29" s="20"/>
      <c r="BG29" s="20"/>
      <c r="BH29" s="20"/>
      <c r="BI29" s="20"/>
      <c r="BJ29" s="20"/>
    </row>
    <row r="30" spans="5:62" ht="24" customHeight="1">
      <c r="E30" s="2"/>
      <c r="F30" s="217" t="str">
        <f>IF(貼り付け用!F30="","",貼り付け用!F30)</f>
        <v>住居表示看板</v>
      </c>
      <c r="G30" s="34" t="str">
        <f>IF(貼り付け用!G30="","",貼り付け用!G30)</f>
        <v>工作物台帳</v>
      </c>
      <c r="H30" s="2" t="str">
        <f>IF(貼り付け用!H30="","",貼り付け用!H30)</f>
        <v/>
      </c>
      <c r="I30" s="2" t="str">
        <f>IF(貼り付け用!I30="","",貼り付け用!I30)</f>
        <v/>
      </c>
      <c r="J30" s="2" t="str">
        <f>IF(貼り付け用!J30="","",貼り付け用!J30)</f>
        <v>住居表示看板</v>
      </c>
      <c r="K30" s="2" t="str">
        <f>IF(貼り付け用!K30="","",貼り付け用!K30)</f>
        <v>ｼﾞｭｳｷｮﾋｮｳｼﾞｶﾝﾊﾞﾝ</v>
      </c>
      <c r="L30" s="2">
        <f>IF(貼り付け用!L30="","",貼り付け用!L30)</f>
        <v>4</v>
      </c>
      <c r="M30" s="31">
        <f>IFERROR(VLOOKUP(L30,コード表!$B:$G,2,FALSE),"")</f>
        <v>3210218</v>
      </c>
      <c r="N30" s="31" t="str">
        <f>IFERROR(VLOOKUP(L30,コード表!$B:$G,3,FALSE),"")</f>
        <v>下都賀郡壬生町</v>
      </c>
      <c r="O30" s="2" t="str">
        <f>IF(貼り付け用!O30="","",貼り付け用!O30)</f>
        <v>ｼﾓﾂｶﾞｸﾞﾝﾐﾌﾞﾏﾁ</v>
      </c>
      <c r="P30" s="31" t="str">
        <f>IFERROR(VLOOKUP(L30,コード表!$B:$G,5,FALSE),"")</f>
        <v>落合</v>
      </c>
      <c r="Q30" s="2" t="str">
        <f>IF(貼り付け用!Q30="","",貼り付け用!Q30)</f>
        <v>ｵﾁｱｲ</v>
      </c>
      <c r="R30" s="2" t="str">
        <f>IF(貼り付け用!R30="","",貼り付け用!R30)</f>
        <v>三丁目5番地3内</v>
      </c>
      <c r="S30" s="2" t="str">
        <f>IF(貼り付け用!S30="","",貼り付け用!S30)</f>
        <v>ｻﾝﾁｮｳﾒ5ﾊﾞﾝﾁ3ﾅｲ</v>
      </c>
      <c r="T30" s="2">
        <f>IF(貼り付け用!T30="","",貼り付け用!T30)</f>
        <v>5</v>
      </c>
      <c r="U30" s="31" t="str">
        <f>IFERROR(VLOOKUP(T30,コード表!$I:$K,2,FALSE),"")</f>
        <v>民生部</v>
      </c>
      <c r="V30" s="31" t="str">
        <f>IFERROR(VLOOKUP(T30,コード表!$I:$K,3,FALSE),"")</f>
        <v>住民課</v>
      </c>
      <c r="W30" s="2">
        <f>IF(貼り付け用!W30="","",貼り付け用!W30)</f>
        <v>100</v>
      </c>
      <c r="X30" s="31" t="str">
        <f>IFERROR(VLOOKUP(AX30,目的別資産分類変換表!$B$3:$C$16,2,FALSE),"")</f>
        <v>福祉</v>
      </c>
      <c r="Y30" s="34" t="str">
        <f>IF(貼り付け用!Y30="","",貼り付け用!Y30)</f>
        <v>行政財産</v>
      </c>
      <c r="Z30" s="34" t="str">
        <f>IF(貼り付け用!Z30="","",貼り付け用!Z30)</f>
        <v>事業用資産/工作物</v>
      </c>
      <c r="AA30" s="34" t="str">
        <f>IF(貼り付け用!AA30="","",貼り付け用!AA30)</f>
        <v>自己資産（リース資産外)</v>
      </c>
      <c r="AB30" s="34" t="str">
        <f>IF(貼り付け用!AB30="","",貼り付け用!AB30)</f>
        <v>売却不可</v>
      </c>
      <c r="AC30" s="2">
        <f>IF(貼り付け用!AC30="","",貼り付け用!AC30)</f>
        <v>359</v>
      </c>
      <c r="AD30" s="31" t="str">
        <f>IFERROR(VLOOKUP(AC30,耐用年数表!$B:$J,9,FALSE),"")</f>
        <v xml:space="preserve">器具及び備品 ５　看板及び広告器具 看板、ネオンサイン及び気球   </v>
      </c>
      <c r="AE30" s="31">
        <f>IFERROR(VLOOKUP(AC30,耐用年数表!$B:$J,8,FALSE),"")</f>
        <v>3</v>
      </c>
      <c r="AF30" s="2" t="str">
        <f>IF(貼り付け用!AF30="","",貼り付け用!AF30)</f>
        <v/>
      </c>
      <c r="AG30" s="26" t="str">
        <f>IF(貼り付け用!AG30="","",貼り付け用!AG30)</f>
        <v/>
      </c>
      <c r="AH30" s="54">
        <f>IF(貼り付け用!AH30="","",貼り付け用!AH30)</f>
        <v>19890401</v>
      </c>
      <c r="AI30" s="54">
        <f>IF(貼り付け用!AI30="","",貼り付け用!AI30)</f>
        <v>19890401</v>
      </c>
      <c r="AJ30" s="72" t="str">
        <f>IF(貼り付け用!AJ30="","",貼り付け用!AJ30)</f>
        <v>不明</v>
      </c>
      <c r="AK30" s="20" t="str">
        <f>IF(貼り付け用!AK30="","",貼り付け用!AK30)</f>
        <v/>
      </c>
      <c r="AL30" s="160">
        <f>IF(貼り付け用!AL30="","",貼り付け用!AL30)</f>
        <v>3</v>
      </c>
      <c r="AM30" s="20" t="str">
        <f>IF(貼り付け用!AM30="","",貼り付け用!AM30)</f>
        <v>平成27年度見積金額</v>
      </c>
      <c r="AN30" s="20">
        <f>IF(貼り付け用!AN30="","",貼り付け用!AN30)</f>
        <v>0</v>
      </c>
      <c r="AO30" s="20">
        <f>IF(貼り付け用!AO30="","",貼り付け用!AO30)</f>
        <v>514080</v>
      </c>
      <c r="AP30" s="20">
        <f>IF(貼り付け用!AP30="","",貼り付け用!AP30)</f>
        <v>1</v>
      </c>
      <c r="AQ30" s="20" t="str">
        <f>IF(貼り付け用!AQ30="","",貼り付け用!AQ30)</f>
        <v>基</v>
      </c>
      <c r="AR30" s="20">
        <f>IF(貼り付け用!AR30="","",貼り付け用!AR30)</f>
        <v>514080</v>
      </c>
      <c r="AS30" s="20" t="str">
        <f>IF(貼り付け用!AS30="","",貼り付け用!AS30)</f>
        <v/>
      </c>
      <c r="AT30" s="90">
        <f t="shared" si="0"/>
        <v>514080</v>
      </c>
      <c r="AU30" s="90">
        <f t="shared" si="1"/>
        <v>514080</v>
      </c>
      <c r="AV30" s="34" t="str">
        <f>IF(貼り付け用!AV30="","",貼り付け用!AV30)</f>
        <v>一般会計等</v>
      </c>
      <c r="AW30" s="34" t="str">
        <f>IF(貼り付け用!AW30="","",貼り付け用!AW30)</f>
        <v>一般会計</v>
      </c>
      <c r="AX30" s="34" t="str">
        <f>IF(貼り付け用!AX30="","",貼り付け用!AX30)</f>
        <v>民生費</v>
      </c>
      <c r="AY30" s="34" t="str">
        <f>IF(貼り付け用!AY30="","",貼り付け用!AY30)</f>
        <v/>
      </c>
      <c r="AZ30" s="34" t="str">
        <f>IF(貼り付け用!AZ30="","",貼り付け用!AZ30)</f>
        <v/>
      </c>
      <c r="BA30" s="212"/>
      <c r="BB30" s="212"/>
      <c r="BC30" s="212"/>
      <c r="BD30" s="34" t="str">
        <f>IF(貼り付け用!BD30="","",貼り付け用!BD30)</f>
        <v/>
      </c>
      <c r="BE30" s="34" t="str">
        <f>IF(貼り付け用!BE30="","",貼り付け用!BE30)</f>
        <v/>
      </c>
      <c r="BF30" s="20"/>
      <c r="BG30" s="20"/>
      <c r="BH30" s="20"/>
      <c r="BI30" s="20"/>
      <c r="BJ30" s="20"/>
    </row>
    <row r="31" spans="5:62" ht="24" customHeight="1">
      <c r="E31" s="2"/>
      <c r="F31" s="217" t="str">
        <f>IF(貼り付け用!F31="","",貼り付け用!F31)</f>
        <v>住居表示看板</v>
      </c>
      <c r="G31" s="34" t="str">
        <f>IF(貼り付け用!G31="","",貼り付け用!G31)</f>
        <v>工作物台帳</v>
      </c>
      <c r="H31" s="2" t="str">
        <f>IF(貼り付け用!H31="","",貼り付け用!H31)</f>
        <v/>
      </c>
      <c r="I31" s="2" t="str">
        <f>IF(貼り付け用!I31="","",貼り付け用!I31)</f>
        <v/>
      </c>
      <c r="J31" s="2" t="str">
        <f>IF(貼り付け用!J31="","",貼り付け用!J31)</f>
        <v>住居表示看板</v>
      </c>
      <c r="K31" s="2" t="str">
        <f>IF(貼り付け用!K31="","",貼り付け用!K31)</f>
        <v>ｼﾞｭｳｷｮﾋｮｳｼﾞｶﾝﾊﾞﾝ</v>
      </c>
      <c r="L31" s="2">
        <f>IF(貼り付け用!L31="","",貼り付け用!L31)</f>
        <v>13</v>
      </c>
      <c r="M31" s="31">
        <f>IFERROR(VLOOKUP(L31,コード表!$B:$G,2,FALSE),"")</f>
        <v>3210217</v>
      </c>
      <c r="N31" s="31" t="str">
        <f>IFERROR(VLOOKUP(L31,コード表!$B:$G,3,FALSE),"")</f>
        <v>下都賀郡壬生町</v>
      </c>
      <c r="O31" s="2" t="str">
        <f>IF(貼り付け用!O31="","",貼り付け用!O31)</f>
        <v>ｼﾓﾂｶﾞｸﾞﾝﾐﾌﾞﾏﾁ</v>
      </c>
      <c r="P31" s="31" t="str">
        <f>IFERROR(VLOOKUP(L31,コード表!$B:$G,5,FALSE),"")</f>
        <v>至宝</v>
      </c>
      <c r="Q31" s="2" t="str">
        <f>IF(貼り付け用!Q31="","",貼り付け用!Q31)</f>
        <v>ｼﾎｳ</v>
      </c>
      <c r="R31" s="2" t="str">
        <f>IF(貼り付け用!R31="","",貼り付け用!R31)</f>
        <v>三丁目66番地4</v>
      </c>
      <c r="S31" s="2" t="str">
        <f>IF(貼り付け用!S31="","",貼り付け用!S31)</f>
        <v>ｻﾝﾁｮｳﾒ66ﾊﾞﾝﾁ4</v>
      </c>
      <c r="T31" s="2">
        <f>IF(貼り付け用!T31="","",貼り付け用!T31)</f>
        <v>5</v>
      </c>
      <c r="U31" s="31" t="str">
        <f>IFERROR(VLOOKUP(T31,コード表!$I:$K,2,FALSE),"")</f>
        <v>民生部</v>
      </c>
      <c r="V31" s="31" t="str">
        <f>IFERROR(VLOOKUP(T31,コード表!$I:$K,3,FALSE),"")</f>
        <v>住民課</v>
      </c>
      <c r="W31" s="2">
        <f>IF(貼り付け用!W31="","",貼り付け用!W31)</f>
        <v>100</v>
      </c>
      <c r="X31" s="31" t="str">
        <f>IFERROR(VLOOKUP(AX31,目的別資産分類変換表!$B$3:$C$16,2,FALSE),"")</f>
        <v>福祉</v>
      </c>
      <c r="Y31" s="34" t="str">
        <f>IF(貼り付け用!Y31="","",貼り付け用!Y31)</f>
        <v>行政財産</v>
      </c>
      <c r="Z31" s="34" t="str">
        <f>IF(貼り付け用!Z31="","",貼り付け用!Z31)</f>
        <v>事業用資産/工作物</v>
      </c>
      <c r="AA31" s="34" t="str">
        <f>IF(貼り付け用!AA31="","",貼り付け用!AA31)</f>
        <v>自己資産（リース資産外)</v>
      </c>
      <c r="AB31" s="34" t="str">
        <f>IF(貼り付け用!AB31="","",貼り付け用!AB31)</f>
        <v>売却不可</v>
      </c>
      <c r="AC31" s="2">
        <f>IF(貼り付け用!AC31="","",貼り付け用!AC31)</f>
        <v>359</v>
      </c>
      <c r="AD31" s="31" t="str">
        <f>IFERROR(VLOOKUP(AC31,耐用年数表!$B:$J,9,FALSE),"")</f>
        <v xml:space="preserve">器具及び備品 ５　看板及び広告器具 看板、ネオンサイン及び気球   </v>
      </c>
      <c r="AE31" s="31">
        <f>IFERROR(VLOOKUP(AC31,耐用年数表!$B:$J,8,FALSE),"")</f>
        <v>3</v>
      </c>
      <c r="AF31" s="2" t="str">
        <f>IF(貼り付け用!AF31="","",貼り付け用!AF31)</f>
        <v/>
      </c>
      <c r="AG31" s="26" t="str">
        <f>IF(貼り付け用!AG31="","",貼り付け用!AG31)</f>
        <v/>
      </c>
      <c r="AH31" s="54">
        <f>IF(貼り付け用!AH31="","",貼り付け用!AH31)</f>
        <v>19890401</v>
      </c>
      <c r="AI31" s="54">
        <f>IF(貼り付け用!AI31="","",貼り付け用!AI31)</f>
        <v>19890401</v>
      </c>
      <c r="AJ31" s="72" t="str">
        <f>IF(貼り付け用!AJ31="","",貼り付け用!AJ31)</f>
        <v>不明</v>
      </c>
      <c r="AK31" s="20" t="str">
        <f>IF(貼り付け用!AK31="","",貼り付け用!AK31)</f>
        <v/>
      </c>
      <c r="AL31" s="160">
        <f>IF(貼り付け用!AL31="","",貼り付け用!AL31)</f>
        <v>3</v>
      </c>
      <c r="AM31" s="20" t="str">
        <f>IF(貼り付け用!AM31="","",貼り付け用!AM31)</f>
        <v>平成27年度見積金額</v>
      </c>
      <c r="AN31" s="20">
        <f>IF(貼り付け用!AN31="","",貼り付け用!AN31)</f>
        <v>0</v>
      </c>
      <c r="AO31" s="20">
        <f>IF(貼り付け用!AO31="","",貼り付け用!AO31)</f>
        <v>514080</v>
      </c>
      <c r="AP31" s="20">
        <f>IF(貼り付け用!AP31="","",貼り付け用!AP31)</f>
        <v>1</v>
      </c>
      <c r="AQ31" s="20" t="str">
        <f>IF(貼り付け用!AQ31="","",貼り付け用!AQ31)</f>
        <v>基</v>
      </c>
      <c r="AR31" s="20">
        <f>IF(貼り付け用!AR31="","",貼り付け用!AR31)</f>
        <v>514080</v>
      </c>
      <c r="AS31" s="20" t="str">
        <f>IF(貼り付け用!AS31="","",貼り付け用!AS31)</f>
        <v/>
      </c>
      <c r="AT31" s="90">
        <f t="shared" si="0"/>
        <v>514080</v>
      </c>
      <c r="AU31" s="90">
        <f t="shared" si="1"/>
        <v>514080</v>
      </c>
      <c r="AV31" s="34" t="str">
        <f>IF(貼り付け用!AV31="","",貼り付け用!AV31)</f>
        <v>一般会計等</v>
      </c>
      <c r="AW31" s="34" t="str">
        <f>IF(貼り付け用!AW31="","",貼り付け用!AW31)</f>
        <v>一般会計</v>
      </c>
      <c r="AX31" s="34" t="str">
        <f>IF(貼り付け用!AX31="","",貼り付け用!AX31)</f>
        <v>民生費</v>
      </c>
      <c r="AY31" s="34" t="str">
        <f>IF(貼り付け用!AY31="","",貼り付け用!AY31)</f>
        <v/>
      </c>
      <c r="AZ31" s="34" t="str">
        <f>IF(貼り付け用!AZ31="","",貼り付け用!AZ31)</f>
        <v/>
      </c>
      <c r="BA31" s="212"/>
      <c r="BB31" s="212"/>
      <c r="BC31" s="212"/>
      <c r="BD31" s="34" t="str">
        <f>IF(貼り付け用!BD31="","",貼り付け用!BD31)</f>
        <v/>
      </c>
      <c r="BE31" s="34" t="str">
        <f>IF(貼り付け用!BE31="","",貼り付け用!BE31)</f>
        <v/>
      </c>
      <c r="BF31" s="20"/>
      <c r="BG31" s="20"/>
      <c r="BH31" s="20"/>
      <c r="BI31" s="20"/>
      <c r="BJ31" s="20"/>
    </row>
    <row r="32" spans="5:62" ht="24" customHeight="1">
      <c r="E32" s="2"/>
      <c r="F32" s="217" t="str">
        <f>IF(貼り付け用!F32="","",貼り付け用!F32)</f>
        <v>住居表示看板</v>
      </c>
      <c r="G32" s="34" t="str">
        <f>IF(貼り付け用!G32="","",貼り付け用!G32)</f>
        <v>工作物台帳</v>
      </c>
      <c r="H32" s="2" t="str">
        <f>IF(貼り付け用!H32="","",貼り付け用!H32)</f>
        <v/>
      </c>
      <c r="I32" s="2" t="str">
        <f>IF(貼り付け用!I32="","",貼り付け用!I32)</f>
        <v/>
      </c>
      <c r="J32" s="2" t="str">
        <f>IF(貼り付け用!J32="","",貼り付け用!J32)</f>
        <v>住居表示看板</v>
      </c>
      <c r="K32" s="2" t="str">
        <f>IF(貼り付け用!K32="","",貼り付け用!K32)</f>
        <v>ｼﾞｭｳｷｮﾋｮｳｼﾞｶﾝﾊﾞﾝ</v>
      </c>
      <c r="L32" s="2">
        <f>IF(貼り付け用!L32="","",貼り付け用!L32)</f>
        <v>1</v>
      </c>
      <c r="M32" s="31">
        <f>IFERROR(VLOOKUP(L32,コード表!$B:$G,2,FALSE),"")</f>
        <v>3210206</v>
      </c>
      <c r="N32" s="31" t="str">
        <f>IFERROR(VLOOKUP(L32,コード表!$B:$G,3,FALSE),"")</f>
        <v>下都賀郡壬生町</v>
      </c>
      <c r="O32" s="2" t="str">
        <f>IF(貼り付け用!O32="","",貼り付け用!O32)</f>
        <v>ｼﾓﾂｶﾞｸﾞﾝﾐﾌﾞﾏﾁ</v>
      </c>
      <c r="P32" s="31" t="str">
        <f>IFERROR(VLOOKUP(L32,コード表!$B:$G,5,FALSE),"")</f>
        <v>あけぼの町</v>
      </c>
      <c r="Q32" s="2" t="str">
        <f>IF(貼り付け用!Q32="","",貼り付け用!Q32)</f>
        <v>ｱｹﾎﾞﾉﾁｮｳ</v>
      </c>
      <c r="R32" s="2" t="str">
        <f>IF(貼り付け用!R32="","",貼り付け用!R32)</f>
        <v>991番地197内</v>
      </c>
      <c r="S32" s="2" t="str">
        <f>IF(貼り付け用!S32="","",貼り付け用!S32)</f>
        <v>991ﾊﾞﾝﾁ197ﾅｲ</v>
      </c>
      <c r="T32" s="2">
        <f>IF(貼り付け用!T32="","",貼り付け用!T32)</f>
        <v>5</v>
      </c>
      <c r="U32" s="31" t="str">
        <f>IFERROR(VLOOKUP(T32,コード表!$I:$K,2,FALSE),"")</f>
        <v>民生部</v>
      </c>
      <c r="V32" s="31" t="str">
        <f>IFERROR(VLOOKUP(T32,コード表!$I:$K,3,FALSE),"")</f>
        <v>住民課</v>
      </c>
      <c r="W32" s="2">
        <f>IF(貼り付け用!W32="","",貼り付け用!W32)</f>
        <v>100</v>
      </c>
      <c r="X32" s="31" t="str">
        <f>IFERROR(VLOOKUP(AX32,目的別資産分類変換表!$B$3:$C$16,2,FALSE),"")</f>
        <v>福祉</v>
      </c>
      <c r="Y32" s="34" t="str">
        <f>IF(貼り付け用!Y32="","",貼り付け用!Y32)</f>
        <v>行政財産</v>
      </c>
      <c r="Z32" s="34" t="str">
        <f>IF(貼り付け用!Z32="","",貼り付け用!Z32)</f>
        <v>事業用資産/工作物</v>
      </c>
      <c r="AA32" s="34" t="str">
        <f>IF(貼り付け用!AA32="","",貼り付け用!AA32)</f>
        <v>自己資産（リース資産外)</v>
      </c>
      <c r="AB32" s="34" t="str">
        <f>IF(貼り付け用!AB32="","",貼り付け用!AB32)</f>
        <v>売却不可</v>
      </c>
      <c r="AC32" s="2">
        <f>IF(貼り付け用!AC32="","",貼り付け用!AC32)</f>
        <v>359</v>
      </c>
      <c r="AD32" s="31" t="str">
        <f>IFERROR(VLOOKUP(AC32,耐用年数表!$B:$J,9,FALSE),"")</f>
        <v xml:space="preserve">器具及び備品 ５　看板及び広告器具 看板、ネオンサイン及び気球   </v>
      </c>
      <c r="AE32" s="31">
        <f>IFERROR(VLOOKUP(AC32,耐用年数表!$B:$J,8,FALSE),"")</f>
        <v>3</v>
      </c>
      <c r="AF32" s="2" t="str">
        <f>IF(貼り付け用!AF32="","",貼り付け用!AF32)</f>
        <v/>
      </c>
      <c r="AG32" s="26" t="str">
        <f>IF(貼り付け用!AG32="","",貼り付け用!AG32)</f>
        <v/>
      </c>
      <c r="AH32" s="54">
        <f>IF(貼り付け用!AH32="","",貼り付け用!AH32)</f>
        <v>19890401</v>
      </c>
      <c r="AI32" s="54">
        <f>IF(貼り付け用!AI32="","",貼り付け用!AI32)</f>
        <v>19890401</v>
      </c>
      <c r="AJ32" s="72" t="str">
        <f>IF(貼り付け用!AJ32="","",貼り付け用!AJ32)</f>
        <v>不明</v>
      </c>
      <c r="AK32" s="20" t="str">
        <f>IF(貼り付け用!AK32="","",貼り付け用!AK32)</f>
        <v/>
      </c>
      <c r="AL32" s="160">
        <f>IF(貼り付け用!AL32="","",貼り付け用!AL32)</f>
        <v>3</v>
      </c>
      <c r="AM32" s="20" t="str">
        <f>IF(貼り付け用!AM32="","",貼り付け用!AM32)</f>
        <v>平成27年度見積金額</v>
      </c>
      <c r="AN32" s="20">
        <f>IF(貼り付け用!AN32="","",貼り付け用!AN32)</f>
        <v>0</v>
      </c>
      <c r="AO32" s="20">
        <f>IF(貼り付け用!AO32="","",貼り付け用!AO32)</f>
        <v>514080</v>
      </c>
      <c r="AP32" s="20">
        <f>IF(貼り付け用!AP32="","",貼り付け用!AP32)</f>
        <v>1</v>
      </c>
      <c r="AQ32" s="20" t="str">
        <f>IF(貼り付け用!AQ32="","",貼り付け用!AQ32)</f>
        <v>基</v>
      </c>
      <c r="AR32" s="20">
        <f>IF(貼り付け用!AR32="","",貼り付け用!AR32)</f>
        <v>514080</v>
      </c>
      <c r="AS32" s="20" t="str">
        <f>IF(貼り付け用!AS32="","",貼り付け用!AS32)</f>
        <v/>
      </c>
      <c r="AT32" s="90">
        <f t="shared" si="0"/>
        <v>514080</v>
      </c>
      <c r="AU32" s="90">
        <f t="shared" si="1"/>
        <v>514080</v>
      </c>
      <c r="AV32" s="34" t="str">
        <f>IF(貼り付け用!AV32="","",貼り付け用!AV32)</f>
        <v>一般会計等</v>
      </c>
      <c r="AW32" s="34" t="str">
        <f>IF(貼り付け用!AW32="","",貼り付け用!AW32)</f>
        <v>一般会計</v>
      </c>
      <c r="AX32" s="34" t="str">
        <f>IF(貼り付け用!AX32="","",貼り付け用!AX32)</f>
        <v>民生費</v>
      </c>
      <c r="AY32" s="34" t="str">
        <f>IF(貼り付け用!AY32="","",貼り付け用!AY32)</f>
        <v/>
      </c>
      <c r="AZ32" s="34" t="str">
        <f>IF(貼り付け用!AZ32="","",貼り付け用!AZ32)</f>
        <v/>
      </c>
      <c r="BA32" s="212"/>
      <c r="BB32" s="212"/>
      <c r="BC32" s="212"/>
      <c r="BD32" s="34" t="str">
        <f>IF(貼り付け用!BD32="","",貼り付け用!BD32)</f>
        <v/>
      </c>
      <c r="BE32" s="34" t="str">
        <f>IF(貼り付け用!BE32="","",貼り付け用!BE32)</f>
        <v/>
      </c>
      <c r="BF32" s="20"/>
      <c r="BG32" s="20"/>
      <c r="BH32" s="20"/>
      <c r="BI32" s="20"/>
      <c r="BJ32" s="20"/>
    </row>
    <row r="33" spans="5:62" ht="24" customHeight="1">
      <c r="E33" s="2"/>
      <c r="F33" s="217" t="str">
        <f>IF(貼り付け用!F33="","",貼り付け用!F33)</f>
        <v>住居表示看板</v>
      </c>
      <c r="G33" s="34" t="str">
        <f>IF(貼り付け用!G33="","",貼り付け用!G33)</f>
        <v>工作物台帳</v>
      </c>
      <c r="H33" s="2" t="str">
        <f>IF(貼り付け用!H33="","",貼り付け用!H33)</f>
        <v/>
      </c>
      <c r="I33" s="2" t="str">
        <f>IF(貼り付け用!I33="","",貼り付け用!I33)</f>
        <v/>
      </c>
      <c r="J33" s="2" t="str">
        <f>IF(貼り付け用!J33="","",貼り付け用!J33)</f>
        <v>住居表示看板</v>
      </c>
      <c r="K33" s="2" t="str">
        <f>IF(貼り付け用!K33="","",貼り付け用!K33)</f>
        <v>ｼﾞｭｳｷｮﾋｮｳｼﾞｶﾝﾊﾞﾝ</v>
      </c>
      <c r="L33" s="2">
        <f>IF(貼り付け用!L33="","",貼り付け用!L33)</f>
        <v>11</v>
      </c>
      <c r="M33" s="31">
        <f>IFERROR(VLOOKUP(L33,コード表!$B:$G,2,FALSE),"")</f>
        <v>3210212</v>
      </c>
      <c r="N33" s="31" t="str">
        <f>IFERROR(VLOOKUP(L33,コード表!$B:$G,3,FALSE),"")</f>
        <v>下都賀郡壬生町</v>
      </c>
      <c r="O33" s="2" t="str">
        <f>IF(貼り付け用!O33="","",貼り付け用!O33)</f>
        <v>ｼﾓﾂｶﾞｸﾞﾝﾐﾌﾞﾏﾁ</v>
      </c>
      <c r="P33" s="31" t="str">
        <f>IFERROR(VLOOKUP(L33,コード表!$B:$G,5,FALSE),"")</f>
        <v>寿町</v>
      </c>
      <c r="Q33" s="2" t="str">
        <f>IF(貼り付け用!Q33="","",貼り付け用!Q33)</f>
        <v>ｺﾄﾌﾞｷﾁｮｳ</v>
      </c>
      <c r="R33" s="2" t="str">
        <f>IF(貼り付け用!R33="","",貼り付け用!R33)</f>
        <v>60番地2内</v>
      </c>
      <c r="S33" s="2" t="str">
        <f>IF(貼り付け用!S33="","",貼り付け用!S33)</f>
        <v>60ﾊﾞﾝﾁ2ﾅｲ</v>
      </c>
      <c r="T33" s="2">
        <f>IF(貼り付け用!T33="","",貼り付け用!T33)</f>
        <v>5</v>
      </c>
      <c r="U33" s="31" t="str">
        <f>IFERROR(VLOOKUP(T33,コード表!$I:$K,2,FALSE),"")</f>
        <v>民生部</v>
      </c>
      <c r="V33" s="31" t="str">
        <f>IFERROR(VLOOKUP(T33,コード表!$I:$K,3,FALSE),"")</f>
        <v>住民課</v>
      </c>
      <c r="W33" s="2">
        <f>IF(貼り付け用!W33="","",貼り付け用!W33)</f>
        <v>100</v>
      </c>
      <c r="X33" s="31" t="str">
        <f>IFERROR(VLOOKUP(AX33,目的別資産分類変換表!$B$3:$C$16,2,FALSE),"")</f>
        <v>福祉</v>
      </c>
      <c r="Y33" s="34" t="str">
        <f>IF(貼り付け用!Y33="","",貼り付け用!Y33)</f>
        <v>行政財産</v>
      </c>
      <c r="Z33" s="34" t="str">
        <f>IF(貼り付け用!Z33="","",貼り付け用!Z33)</f>
        <v>事業用資産/工作物</v>
      </c>
      <c r="AA33" s="34" t="str">
        <f>IF(貼り付け用!AA33="","",貼り付け用!AA33)</f>
        <v>自己資産（リース資産外)</v>
      </c>
      <c r="AB33" s="34" t="str">
        <f>IF(貼り付け用!AB33="","",貼り付け用!AB33)</f>
        <v>売却不可</v>
      </c>
      <c r="AC33" s="2">
        <f>IF(貼り付け用!AC33="","",貼り付け用!AC33)</f>
        <v>359</v>
      </c>
      <c r="AD33" s="31" t="str">
        <f>IFERROR(VLOOKUP(AC33,耐用年数表!$B:$J,9,FALSE),"")</f>
        <v xml:space="preserve">器具及び備品 ５　看板及び広告器具 看板、ネオンサイン及び気球   </v>
      </c>
      <c r="AE33" s="31">
        <f>IFERROR(VLOOKUP(AC33,耐用年数表!$B:$J,8,FALSE),"")</f>
        <v>3</v>
      </c>
      <c r="AF33" s="2" t="str">
        <f>IF(貼り付け用!AF33="","",貼り付け用!AF33)</f>
        <v/>
      </c>
      <c r="AG33" s="26" t="str">
        <f>IF(貼り付け用!AG33="","",貼り付け用!AG33)</f>
        <v/>
      </c>
      <c r="AH33" s="54">
        <f>IF(貼り付け用!AH33="","",貼り付け用!AH33)</f>
        <v>19890401</v>
      </c>
      <c r="AI33" s="54">
        <f>IF(貼り付け用!AI33="","",貼り付け用!AI33)</f>
        <v>19890401</v>
      </c>
      <c r="AJ33" s="72" t="str">
        <f>IF(貼り付け用!AJ33="","",貼り付け用!AJ33)</f>
        <v>不明</v>
      </c>
      <c r="AK33" s="20" t="str">
        <f>IF(貼り付け用!AK33="","",貼り付け用!AK33)</f>
        <v/>
      </c>
      <c r="AL33" s="160">
        <f>IF(貼り付け用!AL33="","",貼り付け用!AL33)</f>
        <v>3</v>
      </c>
      <c r="AM33" s="20" t="str">
        <f>IF(貼り付け用!AM33="","",貼り付け用!AM33)</f>
        <v>平成27年度見積金額</v>
      </c>
      <c r="AN33" s="20">
        <f>IF(貼り付け用!AN33="","",貼り付け用!AN33)</f>
        <v>0</v>
      </c>
      <c r="AO33" s="20">
        <f>IF(貼り付け用!AO33="","",貼り付け用!AO33)</f>
        <v>514080</v>
      </c>
      <c r="AP33" s="20">
        <f>IF(貼り付け用!AP33="","",貼り付け用!AP33)</f>
        <v>1</v>
      </c>
      <c r="AQ33" s="20" t="str">
        <f>IF(貼り付け用!AQ33="","",貼り付け用!AQ33)</f>
        <v>基</v>
      </c>
      <c r="AR33" s="20">
        <f>IF(貼り付け用!AR33="","",貼り付け用!AR33)</f>
        <v>514080</v>
      </c>
      <c r="AS33" s="20" t="str">
        <f>IF(貼り付け用!AS33="","",貼り付け用!AS33)</f>
        <v/>
      </c>
      <c r="AT33" s="90">
        <f t="shared" si="0"/>
        <v>514080</v>
      </c>
      <c r="AU33" s="90">
        <f t="shared" si="1"/>
        <v>514080</v>
      </c>
      <c r="AV33" s="34" t="str">
        <f>IF(貼り付け用!AV33="","",貼り付け用!AV33)</f>
        <v>一般会計等</v>
      </c>
      <c r="AW33" s="34" t="str">
        <f>IF(貼り付け用!AW33="","",貼り付け用!AW33)</f>
        <v>一般会計</v>
      </c>
      <c r="AX33" s="34" t="str">
        <f>IF(貼り付け用!AX33="","",貼り付け用!AX33)</f>
        <v>民生費</v>
      </c>
      <c r="AY33" s="34" t="str">
        <f>IF(貼り付け用!AY33="","",貼り付け用!AY33)</f>
        <v/>
      </c>
      <c r="AZ33" s="34" t="str">
        <f>IF(貼り付け用!AZ33="","",貼り付け用!AZ33)</f>
        <v/>
      </c>
      <c r="BA33" s="212"/>
      <c r="BB33" s="212"/>
      <c r="BC33" s="212"/>
      <c r="BD33" s="34" t="str">
        <f>IF(貼り付け用!BD33="","",貼り付け用!BD33)</f>
        <v/>
      </c>
      <c r="BE33" s="34" t="str">
        <f>IF(貼り付け用!BE33="","",貼り付け用!BE33)</f>
        <v/>
      </c>
      <c r="BF33" s="20"/>
      <c r="BG33" s="20"/>
      <c r="BH33" s="20"/>
      <c r="BI33" s="20"/>
      <c r="BJ33" s="20"/>
    </row>
    <row r="34" spans="5:62" ht="24" customHeight="1">
      <c r="E34" s="2"/>
      <c r="F34" s="217" t="str">
        <f>IF(貼り付け用!F34="","",貼り付け用!F34)</f>
        <v>住居表示看板</v>
      </c>
      <c r="G34" s="34" t="str">
        <f>IF(貼り付け用!G34="","",貼り付け用!G34)</f>
        <v>工作物台帳</v>
      </c>
      <c r="H34" s="2" t="str">
        <f>IF(貼り付け用!H34="","",貼り付け用!H34)</f>
        <v/>
      </c>
      <c r="I34" s="2" t="str">
        <f>IF(貼り付け用!I34="","",貼り付け用!I34)</f>
        <v/>
      </c>
      <c r="J34" s="2" t="str">
        <f>IF(貼り付け用!J34="","",貼り付け用!J34)</f>
        <v>住居表示看板</v>
      </c>
      <c r="K34" s="2" t="str">
        <f>IF(貼り付け用!K34="","",貼り付け用!K34)</f>
        <v>ｼﾞｭｳｷｮﾋｮｳｼﾞｶﾝﾊﾞﾝ</v>
      </c>
      <c r="L34" s="2">
        <f>IF(貼り付け用!L34="","",貼り付け用!L34)</f>
        <v>2</v>
      </c>
      <c r="M34" s="31">
        <f>IFERROR(VLOOKUP(L34,コード表!$B:$G,2,FALSE),"")</f>
        <v>3210213</v>
      </c>
      <c r="N34" s="31" t="str">
        <f>IFERROR(VLOOKUP(L34,コード表!$B:$G,3,FALSE),"")</f>
        <v>下都賀郡壬生町</v>
      </c>
      <c r="O34" s="2" t="str">
        <f>IF(貼り付け用!O34="","",貼り付け用!O34)</f>
        <v>ｼﾓﾂｶﾞｸﾞﾝﾐﾌﾞﾏﾁ</v>
      </c>
      <c r="P34" s="31" t="str">
        <f>IFERROR(VLOOKUP(L34,コード表!$B:$G,5,FALSE),"")</f>
        <v>いずみ町</v>
      </c>
      <c r="Q34" s="2" t="str">
        <f>IF(貼り付け用!Q34="","",貼り付け用!Q34)</f>
        <v>ｲｽﾞﾐﾁｮｳ</v>
      </c>
      <c r="R34" s="2" t="str">
        <f>IF(貼り付け用!R34="","",貼り付け用!R34)</f>
        <v>619番地141内</v>
      </c>
      <c r="S34" s="2" t="str">
        <f>IF(貼り付け用!S34="","",貼り付け用!S34)</f>
        <v>619ﾊﾞﾝﾁ141ﾅｲ</v>
      </c>
      <c r="T34" s="2">
        <f>IF(貼り付け用!T34="","",貼り付け用!T34)</f>
        <v>5</v>
      </c>
      <c r="U34" s="31" t="str">
        <f>IFERROR(VLOOKUP(T34,コード表!$I:$K,2,FALSE),"")</f>
        <v>民生部</v>
      </c>
      <c r="V34" s="31" t="str">
        <f>IFERROR(VLOOKUP(T34,コード表!$I:$K,3,FALSE),"")</f>
        <v>住民課</v>
      </c>
      <c r="W34" s="2">
        <f>IF(貼り付け用!W34="","",貼り付け用!W34)</f>
        <v>100</v>
      </c>
      <c r="X34" s="31" t="str">
        <f>IFERROR(VLOOKUP(AX34,目的別資産分類変換表!$B$3:$C$16,2,FALSE),"")</f>
        <v>福祉</v>
      </c>
      <c r="Y34" s="34" t="str">
        <f>IF(貼り付け用!Y34="","",貼り付け用!Y34)</f>
        <v>行政財産</v>
      </c>
      <c r="Z34" s="34" t="str">
        <f>IF(貼り付け用!Z34="","",貼り付け用!Z34)</f>
        <v>事業用資産/工作物</v>
      </c>
      <c r="AA34" s="34" t="str">
        <f>IF(貼り付け用!AA34="","",貼り付け用!AA34)</f>
        <v>自己資産（リース資産外)</v>
      </c>
      <c r="AB34" s="34" t="str">
        <f>IF(貼り付け用!AB34="","",貼り付け用!AB34)</f>
        <v>売却不可</v>
      </c>
      <c r="AC34" s="2">
        <f>IF(貼り付け用!AC34="","",貼り付け用!AC34)</f>
        <v>359</v>
      </c>
      <c r="AD34" s="31" t="str">
        <f>IFERROR(VLOOKUP(AC34,耐用年数表!$B:$J,9,FALSE),"")</f>
        <v xml:space="preserve">器具及び備品 ５　看板及び広告器具 看板、ネオンサイン及び気球   </v>
      </c>
      <c r="AE34" s="31">
        <f>IFERROR(VLOOKUP(AC34,耐用年数表!$B:$J,8,FALSE),"")</f>
        <v>3</v>
      </c>
      <c r="AF34" s="2" t="str">
        <f>IF(貼り付け用!AF34="","",貼り付け用!AF34)</f>
        <v/>
      </c>
      <c r="AG34" s="26" t="str">
        <f>IF(貼り付け用!AG34="","",貼り付け用!AG34)</f>
        <v/>
      </c>
      <c r="AH34" s="54">
        <f>IF(貼り付け用!AH34="","",貼り付け用!AH34)</f>
        <v>20080401</v>
      </c>
      <c r="AI34" s="54">
        <f>IF(貼り付け用!AI34="","",貼り付け用!AI34)</f>
        <v>20080401</v>
      </c>
      <c r="AJ34" s="72" t="str">
        <f>IF(貼り付け用!AJ34="","",貼り付け用!AJ34)</f>
        <v>不明</v>
      </c>
      <c r="AK34" s="20" t="str">
        <f>IF(貼り付け用!AK34="","",貼り付け用!AK34)</f>
        <v/>
      </c>
      <c r="AL34" s="160">
        <f>IF(貼り付け用!AL34="","",貼り付け用!AL34)</f>
        <v>3</v>
      </c>
      <c r="AM34" s="20" t="str">
        <f>IF(貼り付け用!AM34="","",貼り付け用!AM34)</f>
        <v>平成27年度見積金額</v>
      </c>
      <c r="AN34" s="20">
        <f>IF(貼り付け用!AN34="","",貼り付け用!AN34)</f>
        <v>0</v>
      </c>
      <c r="AO34" s="20">
        <f>IF(貼り付け用!AO34="","",貼り付け用!AO34)</f>
        <v>514080</v>
      </c>
      <c r="AP34" s="20">
        <f>IF(貼り付け用!AP34="","",貼り付け用!AP34)</f>
        <v>1</v>
      </c>
      <c r="AQ34" s="20" t="str">
        <f>IF(貼り付け用!AQ34="","",貼り付け用!AQ34)</f>
        <v>基</v>
      </c>
      <c r="AR34" s="20">
        <f>IF(貼り付け用!AR34="","",貼り付け用!AR34)</f>
        <v>514080</v>
      </c>
      <c r="AS34" s="20" t="str">
        <f>IF(貼り付け用!AS34="","",貼り付け用!AS34)</f>
        <v/>
      </c>
      <c r="AT34" s="90">
        <f t="shared" si="0"/>
        <v>514080</v>
      </c>
      <c r="AU34" s="90">
        <f t="shared" si="1"/>
        <v>514080</v>
      </c>
      <c r="AV34" s="34" t="str">
        <f>IF(貼り付け用!AV34="","",貼り付け用!AV34)</f>
        <v>一般会計等</v>
      </c>
      <c r="AW34" s="34" t="str">
        <f>IF(貼り付け用!AW34="","",貼り付け用!AW34)</f>
        <v>一般会計</v>
      </c>
      <c r="AX34" s="34" t="str">
        <f>IF(貼り付け用!AX34="","",貼り付け用!AX34)</f>
        <v>民生費</v>
      </c>
      <c r="AY34" s="34" t="str">
        <f>IF(貼り付け用!AY34="","",貼り付け用!AY34)</f>
        <v/>
      </c>
      <c r="AZ34" s="34" t="str">
        <f>IF(貼り付け用!AZ34="","",貼り付け用!AZ34)</f>
        <v/>
      </c>
      <c r="BA34" s="212"/>
      <c r="BB34" s="212"/>
      <c r="BC34" s="212"/>
      <c r="BD34" s="34" t="str">
        <f>IF(貼り付け用!BD34="","",貼り付け用!BD34)</f>
        <v/>
      </c>
      <c r="BE34" s="34" t="str">
        <f>IF(貼り付け用!BE34="","",貼り付け用!BE34)</f>
        <v/>
      </c>
      <c r="BF34" s="20"/>
      <c r="BG34" s="20"/>
      <c r="BH34" s="20"/>
      <c r="BI34" s="20"/>
      <c r="BJ34" s="20"/>
    </row>
    <row r="35" spans="5:62" ht="24" customHeight="1">
      <c r="E35" s="2"/>
      <c r="F35" s="217" t="str">
        <f>IF(貼り付け用!F35="","",貼り付け用!F35)</f>
        <v>壬生町立とおりまち保育園</v>
      </c>
      <c r="G35" s="34" t="str">
        <f>IF(貼り付け用!G35="","",貼り付け用!G35)</f>
        <v/>
      </c>
      <c r="H35" s="2" t="str">
        <f>IF(貼り付け用!H35="","",貼り付け用!H35)</f>
        <v/>
      </c>
      <c r="I35" s="2" t="str">
        <f>IF(貼り付け用!I35="","",貼り付け用!I35)</f>
        <v/>
      </c>
      <c r="J35" s="2" t="str">
        <f>IF(貼り付け用!J35="","",貼り付け用!J35)</f>
        <v>園庭</v>
      </c>
      <c r="K35" s="2" t="str">
        <f>IF(貼り付け用!K35="","",貼り付け用!K35)</f>
        <v>ｴﾝﾃｲ</v>
      </c>
      <c r="L35" s="2">
        <f>IF(貼り付け用!L35="","",貼り付け用!L35)</f>
        <v>18</v>
      </c>
      <c r="M35" s="31">
        <f>IFERROR(VLOOKUP(L35,コード表!$B:$G,2,FALSE),"")</f>
        <v>3210227</v>
      </c>
      <c r="N35" s="31" t="str">
        <f>IFERROR(VLOOKUP(L35,コード表!$B:$G,3,FALSE),"")</f>
        <v>下都賀郡壬生町</v>
      </c>
      <c r="O35" s="2" t="str">
        <f>IF(貼り付け用!O35="","",貼り付け用!O35)</f>
        <v>ｼﾓﾂｶﾞｸﾞﾝﾐﾌﾞﾏﾁ</v>
      </c>
      <c r="P35" s="31" t="str">
        <f>IFERROR(VLOOKUP(L35,コード表!$B:$G,5,FALSE),"")</f>
        <v>通町</v>
      </c>
      <c r="Q35" s="2" t="str">
        <f>IF(貼り付け用!Q35="","",貼り付け用!Q35)</f>
        <v>ﾄｵﾘﾏﾁ</v>
      </c>
      <c r="R35" s="2" t="str">
        <f>IF(貼り付け用!R35="","",貼り付け用!R35)</f>
        <v>367-2</v>
      </c>
      <c r="S35" s="2" t="str">
        <f>IF(貼り付け用!S35="","",貼り付け用!S35)</f>
        <v>367-2</v>
      </c>
      <c r="T35" s="2">
        <f>IF(貼り付け用!T35="","",貼り付け用!T35)</f>
        <v>8</v>
      </c>
      <c r="U35" s="31" t="str">
        <f>IFERROR(VLOOKUP(T35,コード表!$I:$K,2,FALSE),"")</f>
        <v>民生部</v>
      </c>
      <c r="V35" s="31" t="str">
        <f>IFERROR(VLOOKUP(T35,コード表!$I:$K,3,FALSE),"")</f>
        <v>こども未来課</v>
      </c>
      <c r="W35" s="2">
        <f>IF(貼り付け用!W35="","",貼り付け用!W35)</f>
        <v>100</v>
      </c>
      <c r="X35" s="31" t="str">
        <f>IFERROR(VLOOKUP(AX35,目的別資産分類変換表!$B$3:$C$16,2,FALSE),"")</f>
        <v>福祉</v>
      </c>
      <c r="Y35" s="34" t="str">
        <f>IF(貼り付け用!Y35="","",貼り付け用!Y35)</f>
        <v>行政財産</v>
      </c>
      <c r="Z35" s="34" t="str">
        <f>IF(貼り付け用!Z35="","",貼り付け用!Z35)</f>
        <v>事業用資産/工作物</v>
      </c>
      <c r="AA35" s="34" t="str">
        <f>IF(貼り付け用!AA35="","",貼り付け用!AA35)</f>
        <v>自己資産（リース資産外)</v>
      </c>
      <c r="AB35" s="34" t="str">
        <f>IF(貼り付け用!AB35="","",貼り付け用!AB35)</f>
        <v>売却不可</v>
      </c>
      <c r="AC35" s="2">
        <f>IF(貼り付け用!AC35="","",貼り付け用!AC35)</f>
        <v>169</v>
      </c>
      <c r="AD35" s="31" t="str">
        <f>IFERROR(VLOOKUP(AC35,耐用年数表!$B:$J,9,FALSE),"")</f>
        <v xml:space="preserve">構築物 競技場用、運動場用、遊園地用又は学校用のもの その他のもの 児童用のもの その他のもの </v>
      </c>
      <c r="AE35" s="31">
        <f>IFERROR(VLOOKUP(AC35,耐用年数表!$B:$J,8,FALSE),"")</f>
        <v>15</v>
      </c>
      <c r="AF35" s="2" t="str">
        <f>IF(貼り付け用!AF35="","",貼り付け用!AF35)</f>
        <v>特記事項なし</v>
      </c>
      <c r="AG35" s="26" t="str">
        <f>IF(貼り付け用!AG35="","",貼り付け用!AG35)</f>
        <v>NA</v>
      </c>
      <c r="AH35" s="54">
        <f>IF(貼り付け用!AH35="","",貼り付け用!AH35)</f>
        <v>19610601</v>
      </c>
      <c r="AI35" s="54">
        <f>IF(貼り付け用!AI35="","",貼り付け用!AI35)</f>
        <v>19610601</v>
      </c>
      <c r="AJ35" s="72" t="str">
        <f>IF(貼り付け用!AJ35="","",貼り付け用!AJ35)</f>
        <v>不明</v>
      </c>
      <c r="AK35" s="20" t="str">
        <f>IF(貼り付け用!AK35="","",貼り付け用!AK35)</f>
        <v/>
      </c>
      <c r="AL35" s="160">
        <f>IF(貼り付け用!AL35="","",貼り付け用!AL35)</f>
        <v>3</v>
      </c>
      <c r="AM35" s="20" t="str">
        <f>IF(貼り付け用!AM35="","",貼り付け用!AM35)</f>
        <v>都市計画課より確認　宇都宮7月での単価   高さは10ｃｍとして換算</v>
      </c>
      <c r="AN35" s="20" t="str">
        <f>IF(貼り付け用!AN35="","",貼り付け用!AN35)</f>
        <v>盛土材</v>
      </c>
      <c r="AO35" s="20">
        <f>IF(貼り付け用!AO35="","",貼り付け用!AO35)</f>
        <v>1800</v>
      </c>
      <c r="AP35" s="20">
        <f>IF(貼り付け用!AP35="","",貼り付け用!AP35)</f>
        <v>156</v>
      </c>
      <c r="AQ35" s="20" t="str">
        <f>IF(貼り付け用!AQ35="","",貼り付け用!AQ35)</f>
        <v>㎥</v>
      </c>
      <c r="AR35" s="20">
        <f>IF(貼り付け用!AR35="","",貼り付け用!AR35)</f>
        <v>280800</v>
      </c>
      <c r="AS35" s="20" t="str">
        <f>IF(貼り付け用!AS35="","",貼り付け用!AS35)</f>
        <v/>
      </c>
      <c r="AT35" s="90">
        <f t="shared" si="0"/>
        <v>280800</v>
      </c>
      <c r="AU35" s="90">
        <f t="shared" si="1"/>
        <v>280800</v>
      </c>
      <c r="AV35" s="34" t="str">
        <f>IF(貼り付け用!AV35="","",貼り付け用!AV35)</f>
        <v>一般会計等</v>
      </c>
      <c r="AW35" s="34" t="str">
        <f>IF(貼り付け用!AW35="","",貼り付け用!AW35)</f>
        <v>一般会計</v>
      </c>
      <c r="AX35" s="34" t="str">
        <f>IF(貼り付け用!AX35="","",貼り付け用!AX35)</f>
        <v>民生費</v>
      </c>
      <c r="AY35" s="34" t="str">
        <f>IF(貼り付け用!AY35="","",貼り付け用!AY35)</f>
        <v>児童福祉費</v>
      </c>
      <c r="AZ35" s="34" t="str">
        <f>IF(貼り付け用!AZ35="","",貼り付け用!AZ35)</f>
        <v>保育園費</v>
      </c>
      <c r="BA35" s="212"/>
      <c r="BB35" s="212"/>
      <c r="BC35" s="212"/>
      <c r="BD35" s="34" t="str">
        <f>IF(貼り付け用!BD35="","",貼り付け用!BD35)</f>
        <v/>
      </c>
      <c r="BE35" s="34" t="str">
        <f>IF(貼り付け用!BE35="","",貼り付け用!BE35)</f>
        <v/>
      </c>
      <c r="BF35" s="20"/>
      <c r="BG35" s="20"/>
      <c r="BH35" s="20"/>
      <c r="BI35" s="20"/>
      <c r="BJ35" s="20"/>
    </row>
    <row r="36" spans="5:62" ht="24" customHeight="1">
      <c r="E36" s="2"/>
      <c r="F36" s="217" t="str">
        <f>IF(貼り付け用!F36="","",貼り付け用!F36)</f>
        <v>壬生町立とおりまち保育園</v>
      </c>
      <c r="G36" s="34" t="str">
        <f>IF(貼り付け用!G36="","",貼り付け用!G36)</f>
        <v/>
      </c>
      <c r="H36" s="2" t="str">
        <f>IF(貼り付け用!H36="","",貼り付け用!H36)</f>
        <v/>
      </c>
      <c r="I36" s="2" t="str">
        <f>IF(貼り付け用!I36="","",貼り付け用!I36)</f>
        <v/>
      </c>
      <c r="J36" s="2" t="str">
        <f>IF(貼り付け用!J36="","",貼り付け用!J36)</f>
        <v>ジャングルジム</v>
      </c>
      <c r="K36" s="2" t="str">
        <f>IF(貼り付け用!K36="","",貼り付け用!K36)</f>
        <v>ｼﾞｬﾝｸﾞﾙｼﾞﾑ</v>
      </c>
      <c r="L36" s="2">
        <f>IF(貼り付け用!L36="","",貼り付け用!L36)</f>
        <v>18</v>
      </c>
      <c r="M36" s="31">
        <f>IFERROR(VLOOKUP(L36,コード表!$B:$G,2,FALSE),"")</f>
        <v>3210227</v>
      </c>
      <c r="N36" s="31" t="str">
        <f>IFERROR(VLOOKUP(L36,コード表!$B:$G,3,FALSE),"")</f>
        <v>下都賀郡壬生町</v>
      </c>
      <c r="O36" s="2" t="str">
        <f>IF(貼り付け用!O36="","",貼り付け用!O36)</f>
        <v>ｼﾓﾂｶﾞｸﾞﾝﾐﾌﾞﾏﾁ</v>
      </c>
      <c r="P36" s="31" t="str">
        <f>IFERROR(VLOOKUP(L36,コード表!$B:$G,5,FALSE),"")</f>
        <v>通町</v>
      </c>
      <c r="Q36" s="2" t="str">
        <f>IF(貼り付け用!Q36="","",貼り付け用!Q36)</f>
        <v>ﾄｵﾘﾏﾁ</v>
      </c>
      <c r="R36" s="2" t="str">
        <f>IF(貼り付け用!R36="","",貼り付け用!R36)</f>
        <v>367-2</v>
      </c>
      <c r="S36" s="2" t="str">
        <f>IF(貼り付け用!S36="","",貼り付け用!S36)</f>
        <v>367-2</v>
      </c>
      <c r="T36" s="2">
        <f>IF(貼り付け用!T36="","",貼り付け用!T36)</f>
        <v>8</v>
      </c>
      <c r="U36" s="31" t="str">
        <f>IFERROR(VLOOKUP(T36,コード表!$I:$K,2,FALSE),"")</f>
        <v>民生部</v>
      </c>
      <c r="V36" s="31" t="str">
        <f>IFERROR(VLOOKUP(T36,コード表!$I:$K,3,FALSE),"")</f>
        <v>こども未来課</v>
      </c>
      <c r="W36" s="2">
        <f>IF(貼り付け用!W36="","",貼り付け用!W36)</f>
        <v>100</v>
      </c>
      <c r="X36" s="31" t="str">
        <f>IFERROR(VLOOKUP(AX36,目的別資産分類変換表!$B$3:$C$16,2,FALSE),"")</f>
        <v>福祉</v>
      </c>
      <c r="Y36" s="34" t="str">
        <f>IF(貼り付け用!Y36="","",貼り付け用!Y36)</f>
        <v>行政財産</v>
      </c>
      <c r="Z36" s="34" t="str">
        <f>IF(貼り付け用!Z36="","",貼り付け用!Z36)</f>
        <v>事業用資産/工作物</v>
      </c>
      <c r="AA36" s="34" t="str">
        <f>IF(貼り付け用!AA36="","",貼り付け用!AA36)</f>
        <v>自己資産（リース資産外)</v>
      </c>
      <c r="AB36" s="34" t="str">
        <f>IF(貼り付け用!AB36="","",貼り付け用!AB36)</f>
        <v>売却不可</v>
      </c>
      <c r="AC36" s="2">
        <f>IF(貼り付け用!AC36="","",貼り付け用!AC36)</f>
        <v>168</v>
      </c>
      <c r="AD36" s="31" t="str">
        <f>IFERROR(VLOOKUP(AC36,耐用年数表!$B:$J,9,FALSE),"")</f>
        <v xml:space="preserve">構築物 競技場用、運動場用、遊園地用又は学校用のもの その他のもの 児童用のもの すべり台、ぶらんこ、ジャングルジムその他の遊戯用のもの </v>
      </c>
      <c r="AE36" s="31">
        <f>IFERROR(VLOOKUP(AC36,耐用年数表!$B:$J,8,FALSE),"")</f>
        <v>10</v>
      </c>
      <c r="AF36" s="2" t="str">
        <f>IF(貼り付け用!AF36="","",貼り付け用!AF36)</f>
        <v>特記事項なし</v>
      </c>
      <c r="AG36" s="26" t="str">
        <f>IF(貼り付け用!AG36="","",貼り付け用!AG36)</f>
        <v>NA</v>
      </c>
      <c r="AH36" s="54">
        <f>IF(貼り付け用!AH36="","",貼り付け用!AH36)</f>
        <v>19980616</v>
      </c>
      <c r="AI36" s="54">
        <f>IF(貼り付け用!AI36="","",貼り付け用!AI36)</f>
        <v>19980616</v>
      </c>
      <c r="AJ36" s="72" t="str">
        <f>IF(貼り付け用!AJ36="","",貼り付け用!AJ36)</f>
        <v>判明</v>
      </c>
      <c r="AK36" s="20">
        <f>IF(貼り付け用!AK36="","",貼り付け用!AK36)</f>
        <v>329490</v>
      </c>
      <c r="AL36" s="160" t="str">
        <f>IF(貼り付け用!AL36="","",貼り付け用!AL36)</f>
        <v/>
      </c>
      <c r="AM36" s="20" t="str">
        <f>IF(貼り付け用!AM36="","",貼り付け用!AM36)</f>
        <v/>
      </c>
      <c r="AN36" s="20" t="str">
        <f>IF(貼り付け用!AN36="","",貼り付け用!AN36)</f>
        <v/>
      </c>
      <c r="AO36" s="20" t="str">
        <f>IF(貼り付け用!AO36="","",貼り付け用!AO36)</f>
        <v/>
      </c>
      <c r="AP36" s="20">
        <f>IF(貼り付け用!AP36="","",貼り付け用!AP36)</f>
        <v>1</v>
      </c>
      <c r="AQ36" s="20" t="str">
        <f>IF(貼り付け用!AQ36="","",貼り付け用!AQ36)</f>
        <v/>
      </c>
      <c r="AR36" s="20" t="str">
        <f>IF(貼り付け用!AR36="","",貼り付け用!AR36)</f>
        <v/>
      </c>
      <c r="AS36" s="20" t="str">
        <f>IF(貼り付け用!AS36="","",貼り付け用!AS36)</f>
        <v/>
      </c>
      <c r="AT36" s="90" t="str">
        <f t="shared" si="0"/>
        <v/>
      </c>
      <c r="AU36" s="90">
        <f t="shared" si="1"/>
        <v>329490</v>
      </c>
      <c r="AV36" s="34" t="str">
        <f>IF(貼り付け用!AV36="","",貼り付け用!AV36)</f>
        <v>一般会計等</v>
      </c>
      <c r="AW36" s="34" t="str">
        <f>IF(貼り付け用!AW36="","",貼り付け用!AW36)</f>
        <v>一般会計</v>
      </c>
      <c r="AX36" s="34" t="str">
        <f>IF(貼り付け用!AX36="","",貼り付け用!AX36)</f>
        <v>民生費</v>
      </c>
      <c r="AY36" s="34" t="str">
        <f>IF(貼り付け用!AY36="","",貼り付け用!AY36)</f>
        <v>児童福祉費</v>
      </c>
      <c r="AZ36" s="34" t="str">
        <f>IF(貼り付け用!AZ36="","",貼り付け用!AZ36)</f>
        <v>保育園費</v>
      </c>
      <c r="BA36" s="212"/>
      <c r="BB36" s="212"/>
      <c r="BC36" s="212"/>
      <c r="BD36" s="34" t="str">
        <f>IF(貼り付け用!BD36="","",貼り付け用!BD36)</f>
        <v/>
      </c>
      <c r="BE36" s="34" t="str">
        <f>IF(貼り付け用!BE36="","",貼り付け用!BE36)</f>
        <v/>
      </c>
      <c r="BF36" s="20"/>
      <c r="BG36" s="20"/>
      <c r="BH36" s="20"/>
      <c r="BI36" s="20"/>
      <c r="BJ36" s="20"/>
    </row>
    <row r="37" spans="5:62" ht="24" customHeight="1">
      <c r="E37" s="2"/>
      <c r="F37" s="217" t="str">
        <f>IF(貼り付け用!F37="","",貼り付け用!F37)</f>
        <v>壬生町立とおりまち保育園</v>
      </c>
      <c r="G37" s="34" t="str">
        <f>IF(貼り付け用!G37="","",貼り付け用!G37)</f>
        <v/>
      </c>
      <c r="H37" s="2" t="str">
        <f>IF(貼り付け用!H37="","",貼り付け用!H37)</f>
        <v/>
      </c>
      <c r="I37" s="2" t="str">
        <f>IF(貼り付け用!I37="","",貼り付け用!I37)</f>
        <v/>
      </c>
      <c r="J37" s="2" t="str">
        <f>IF(貼り付け用!J37="","",貼り付け用!J37)</f>
        <v>雲梯</v>
      </c>
      <c r="K37" s="2" t="str">
        <f>IF(貼り付け用!K37="","",貼り付け用!K37)</f>
        <v>ｳﾝﾃｲ</v>
      </c>
      <c r="L37" s="2">
        <f>IF(貼り付け用!L37="","",貼り付け用!L37)</f>
        <v>18</v>
      </c>
      <c r="M37" s="31">
        <f>IFERROR(VLOOKUP(L37,コード表!$B:$G,2,FALSE),"")</f>
        <v>3210227</v>
      </c>
      <c r="N37" s="31" t="str">
        <f>IFERROR(VLOOKUP(L37,コード表!$B:$G,3,FALSE),"")</f>
        <v>下都賀郡壬生町</v>
      </c>
      <c r="O37" s="2" t="str">
        <f>IF(貼り付け用!O37="","",貼り付け用!O37)</f>
        <v>ｼﾓﾂｶﾞｸﾞﾝﾐﾌﾞﾏﾁ</v>
      </c>
      <c r="P37" s="31" t="str">
        <f>IFERROR(VLOOKUP(L37,コード表!$B:$G,5,FALSE),"")</f>
        <v>通町</v>
      </c>
      <c r="Q37" s="2" t="str">
        <f>IF(貼り付け用!Q37="","",貼り付け用!Q37)</f>
        <v>ﾄｵﾘﾏﾁ</v>
      </c>
      <c r="R37" s="2" t="str">
        <f>IF(貼り付け用!R37="","",貼り付け用!R37)</f>
        <v>367-2</v>
      </c>
      <c r="S37" s="2" t="str">
        <f>IF(貼り付け用!S37="","",貼り付け用!S37)</f>
        <v>367-2</v>
      </c>
      <c r="T37" s="2">
        <f>IF(貼り付け用!T37="","",貼り付け用!T37)</f>
        <v>8</v>
      </c>
      <c r="U37" s="31" t="str">
        <f>IFERROR(VLOOKUP(T37,コード表!$I:$K,2,FALSE),"")</f>
        <v>民生部</v>
      </c>
      <c r="V37" s="31" t="str">
        <f>IFERROR(VLOOKUP(T37,コード表!$I:$K,3,FALSE),"")</f>
        <v>こども未来課</v>
      </c>
      <c r="W37" s="2">
        <f>IF(貼り付け用!W37="","",貼り付け用!W37)</f>
        <v>100</v>
      </c>
      <c r="X37" s="31" t="str">
        <f>IFERROR(VLOOKUP(AX37,目的別資産分類変換表!$B$3:$C$16,2,FALSE),"")</f>
        <v>福祉</v>
      </c>
      <c r="Y37" s="34" t="str">
        <f>IF(貼り付け用!Y37="","",貼り付け用!Y37)</f>
        <v>行政財産</v>
      </c>
      <c r="Z37" s="34" t="str">
        <f>IF(貼り付け用!Z37="","",貼り付け用!Z37)</f>
        <v>事業用資産/工作物</v>
      </c>
      <c r="AA37" s="34" t="str">
        <f>IF(貼り付け用!AA37="","",貼り付け用!AA37)</f>
        <v>自己資産（リース資産外)</v>
      </c>
      <c r="AB37" s="34" t="str">
        <f>IF(貼り付け用!AB37="","",貼り付け用!AB37)</f>
        <v>売却不可</v>
      </c>
      <c r="AC37" s="2">
        <f>IF(貼り付け用!AC37="","",貼り付け用!AC37)</f>
        <v>169</v>
      </c>
      <c r="AD37" s="31" t="str">
        <f>IFERROR(VLOOKUP(AC37,耐用年数表!$B:$J,9,FALSE),"")</f>
        <v xml:space="preserve">構築物 競技場用、運動場用、遊園地用又は学校用のもの その他のもの 児童用のもの その他のもの </v>
      </c>
      <c r="AE37" s="31">
        <f>IFERROR(VLOOKUP(AC37,耐用年数表!$B:$J,8,FALSE),"")</f>
        <v>15</v>
      </c>
      <c r="AF37" s="2" t="str">
        <f>IF(貼り付け用!AF37="","",貼り付け用!AF37)</f>
        <v>特記事項なし</v>
      </c>
      <c r="AG37" s="26" t="str">
        <f>IF(貼り付け用!AG37="","",貼り付け用!AG37)</f>
        <v>NA</v>
      </c>
      <c r="AH37" s="54">
        <f>IF(貼り付け用!AH37="","",貼り付け用!AH37)</f>
        <v>20080501</v>
      </c>
      <c r="AI37" s="54">
        <f>IF(貼り付け用!AI37="","",貼り付け用!AI37)</f>
        <v>20080501</v>
      </c>
      <c r="AJ37" s="72" t="str">
        <f>IF(貼り付け用!AJ37="","",貼り付け用!AJ37)</f>
        <v>判明</v>
      </c>
      <c r="AK37" s="20">
        <f>IF(貼り付け用!AK37="","",貼り付け用!AK37)</f>
        <v>225000</v>
      </c>
      <c r="AL37" s="160" t="str">
        <f>IF(貼り付け用!AL37="","",貼り付け用!AL37)</f>
        <v/>
      </c>
      <c r="AM37" s="20" t="str">
        <f>IF(貼り付け用!AM37="","",貼り付け用!AM37)</f>
        <v/>
      </c>
      <c r="AN37" s="20" t="str">
        <f>IF(貼り付け用!AN37="","",貼り付け用!AN37)</f>
        <v/>
      </c>
      <c r="AO37" s="20" t="str">
        <f>IF(貼り付け用!AO37="","",貼り付け用!AO37)</f>
        <v/>
      </c>
      <c r="AP37" s="20">
        <f>IF(貼り付け用!AP37="","",貼り付け用!AP37)</f>
        <v>1</v>
      </c>
      <c r="AQ37" s="20" t="str">
        <f>IF(貼り付け用!AQ37="","",貼り付け用!AQ37)</f>
        <v/>
      </c>
      <c r="AR37" s="20" t="str">
        <f>IF(貼り付け用!AR37="","",貼り付け用!AR37)</f>
        <v/>
      </c>
      <c r="AS37" s="20" t="str">
        <f>IF(貼り付け用!AS37="","",貼り付け用!AS37)</f>
        <v/>
      </c>
      <c r="AT37" s="90" t="str">
        <f t="shared" si="0"/>
        <v/>
      </c>
      <c r="AU37" s="90">
        <f t="shared" si="1"/>
        <v>225000</v>
      </c>
      <c r="AV37" s="34" t="str">
        <f>IF(貼り付け用!AV37="","",貼り付け用!AV37)</f>
        <v>一般会計等</v>
      </c>
      <c r="AW37" s="34" t="str">
        <f>IF(貼り付け用!AW37="","",貼り付け用!AW37)</f>
        <v>一般会計</v>
      </c>
      <c r="AX37" s="34" t="str">
        <f>IF(貼り付け用!AX37="","",貼り付け用!AX37)</f>
        <v>民生費</v>
      </c>
      <c r="AY37" s="34" t="str">
        <f>IF(貼り付け用!AY37="","",貼り付け用!AY37)</f>
        <v>児童福祉費</v>
      </c>
      <c r="AZ37" s="34" t="str">
        <f>IF(貼り付け用!AZ37="","",貼り付け用!AZ37)</f>
        <v>保育園費</v>
      </c>
      <c r="BA37" s="212"/>
      <c r="BB37" s="212"/>
      <c r="BC37" s="212"/>
      <c r="BD37" s="34" t="str">
        <f>IF(貼り付け用!BD37="","",貼り付け用!BD37)</f>
        <v/>
      </c>
      <c r="BE37" s="34" t="str">
        <f>IF(貼り付け用!BE37="","",貼り付け用!BE37)</f>
        <v/>
      </c>
      <c r="BF37" s="20"/>
      <c r="BG37" s="20"/>
      <c r="BH37" s="20"/>
      <c r="BI37" s="20"/>
      <c r="BJ37" s="20"/>
    </row>
    <row r="38" spans="5:62" ht="24" customHeight="1">
      <c r="E38" s="2"/>
      <c r="F38" s="217" t="str">
        <f>IF(貼り付け用!F38="","",貼り付け用!F38)</f>
        <v>壬生町立とおりまち保育園</v>
      </c>
      <c r="G38" s="34" t="str">
        <f>IF(貼り付け用!G38="","",貼り付け用!G38)</f>
        <v/>
      </c>
      <c r="H38" s="2" t="str">
        <f>IF(貼り付け用!H38="","",貼り付け用!H38)</f>
        <v/>
      </c>
      <c r="I38" s="2" t="str">
        <f>IF(貼り付け用!I38="","",貼り付け用!I38)</f>
        <v/>
      </c>
      <c r="J38" s="2" t="str">
        <f>IF(貼り付け用!J38="","",貼り付け用!J38)</f>
        <v>親子すべり台</v>
      </c>
      <c r="K38" s="2" t="str">
        <f>IF(貼り付け用!K38="","",貼り付け用!K38)</f>
        <v>ｵﾔｺｽﾍﾞﾘﾀﾞｲ</v>
      </c>
      <c r="L38" s="2">
        <f>IF(貼り付け用!L38="","",貼り付け用!L38)</f>
        <v>18</v>
      </c>
      <c r="M38" s="31">
        <f>IFERROR(VLOOKUP(L38,コード表!$B:$G,2,FALSE),"")</f>
        <v>3210227</v>
      </c>
      <c r="N38" s="31" t="str">
        <f>IFERROR(VLOOKUP(L38,コード表!$B:$G,3,FALSE),"")</f>
        <v>下都賀郡壬生町</v>
      </c>
      <c r="O38" s="2" t="str">
        <f>IF(貼り付け用!O38="","",貼り付け用!O38)</f>
        <v>ｼﾓﾂｶﾞｸﾞﾝﾐﾌﾞﾏﾁ</v>
      </c>
      <c r="P38" s="31" t="str">
        <f>IFERROR(VLOOKUP(L38,コード表!$B:$G,5,FALSE),"")</f>
        <v>通町</v>
      </c>
      <c r="Q38" s="2" t="str">
        <f>IF(貼り付け用!Q38="","",貼り付け用!Q38)</f>
        <v>ﾄｵﾘﾏﾁ</v>
      </c>
      <c r="R38" s="2" t="str">
        <f>IF(貼り付け用!R38="","",貼り付け用!R38)</f>
        <v>367-2</v>
      </c>
      <c r="S38" s="2" t="str">
        <f>IF(貼り付け用!S38="","",貼り付け用!S38)</f>
        <v>367-2</v>
      </c>
      <c r="T38" s="2">
        <f>IF(貼り付け用!T38="","",貼り付け用!T38)</f>
        <v>8</v>
      </c>
      <c r="U38" s="31" t="str">
        <f>IFERROR(VLOOKUP(T38,コード表!$I:$K,2,FALSE),"")</f>
        <v>民生部</v>
      </c>
      <c r="V38" s="31" t="str">
        <f>IFERROR(VLOOKUP(T38,コード表!$I:$K,3,FALSE),"")</f>
        <v>こども未来課</v>
      </c>
      <c r="W38" s="2">
        <f>IF(貼り付け用!W38="","",貼り付け用!W38)</f>
        <v>100</v>
      </c>
      <c r="X38" s="31" t="str">
        <f>IFERROR(VLOOKUP(AX38,目的別資産分類変換表!$B$3:$C$16,2,FALSE),"")</f>
        <v>福祉</v>
      </c>
      <c r="Y38" s="34" t="str">
        <f>IF(貼り付け用!Y38="","",貼り付け用!Y38)</f>
        <v>行政財産</v>
      </c>
      <c r="Z38" s="34" t="str">
        <f>IF(貼り付け用!Z38="","",貼り付け用!Z38)</f>
        <v>事業用資産/工作物</v>
      </c>
      <c r="AA38" s="34" t="str">
        <f>IF(貼り付け用!AA38="","",貼り付け用!AA38)</f>
        <v>自己資産（リース資産外)</v>
      </c>
      <c r="AB38" s="34" t="str">
        <f>IF(貼り付け用!AB38="","",貼り付け用!AB38)</f>
        <v>売却不可</v>
      </c>
      <c r="AC38" s="2">
        <f>IF(貼り付け用!AC38="","",貼り付け用!AC38)</f>
        <v>168</v>
      </c>
      <c r="AD38" s="31" t="str">
        <f>IFERROR(VLOOKUP(AC38,耐用年数表!$B:$J,9,FALSE),"")</f>
        <v xml:space="preserve">構築物 競技場用、運動場用、遊園地用又は学校用のもの その他のもの 児童用のもの すべり台、ぶらんこ、ジャングルジムその他の遊戯用のもの </v>
      </c>
      <c r="AE38" s="31">
        <f>IFERROR(VLOOKUP(AC38,耐用年数表!$B:$J,8,FALSE),"")</f>
        <v>10</v>
      </c>
      <c r="AF38" s="2" t="str">
        <f>IF(貼り付け用!AF38="","",貼り付け用!AF38)</f>
        <v>特記事項なし</v>
      </c>
      <c r="AG38" s="26" t="str">
        <f>IF(貼り付け用!AG38="","",貼り付け用!AG38)</f>
        <v>NA</v>
      </c>
      <c r="AH38" s="54">
        <f>IF(貼り付け用!AH38="","",貼り付け用!AH38)</f>
        <v>20021017</v>
      </c>
      <c r="AI38" s="54">
        <f>IF(貼り付け用!AI38="","",貼り付け用!AI38)</f>
        <v>20021017</v>
      </c>
      <c r="AJ38" s="72" t="str">
        <f>IF(貼り付け用!AJ38="","",貼り付け用!AJ38)</f>
        <v>判明</v>
      </c>
      <c r="AK38" s="20">
        <f>IF(貼り付け用!AK38="","",貼り付け用!AK38)</f>
        <v>540750</v>
      </c>
      <c r="AL38" s="160" t="str">
        <f>IF(貼り付け用!AL38="","",貼り付け用!AL38)</f>
        <v/>
      </c>
      <c r="AM38" s="20" t="str">
        <f>IF(貼り付け用!AM38="","",貼り付け用!AM38)</f>
        <v/>
      </c>
      <c r="AN38" s="20" t="str">
        <f>IF(貼り付け用!AN38="","",貼り付け用!AN38)</f>
        <v/>
      </c>
      <c r="AO38" s="20" t="str">
        <f>IF(貼り付け用!AO38="","",貼り付け用!AO38)</f>
        <v/>
      </c>
      <c r="AP38" s="20">
        <f>IF(貼り付け用!AP38="","",貼り付け用!AP38)</f>
        <v>1</v>
      </c>
      <c r="AQ38" s="20" t="str">
        <f>IF(貼り付け用!AQ38="","",貼り付け用!AQ38)</f>
        <v/>
      </c>
      <c r="AR38" s="20" t="str">
        <f>IF(貼り付け用!AR38="","",貼り付け用!AR38)</f>
        <v/>
      </c>
      <c r="AS38" s="20" t="str">
        <f>IF(貼り付け用!AS38="","",貼り付け用!AS38)</f>
        <v/>
      </c>
      <c r="AT38" s="90" t="str">
        <f t="shared" si="0"/>
        <v/>
      </c>
      <c r="AU38" s="90">
        <f t="shared" si="1"/>
        <v>540750</v>
      </c>
      <c r="AV38" s="34" t="str">
        <f>IF(貼り付け用!AV38="","",貼り付け用!AV38)</f>
        <v>一般会計等</v>
      </c>
      <c r="AW38" s="34" t="str">
        <f>IF(貼り付け用!AW38="","",貼り付け用!AW38)</f>
        <v>一般会計</v>
      </c>
      <c r="AX38" s="34" t="str">
        <f>IF(貼り付け用!AX38="","",貼り付け用!AX38)</f>
        <v>民生費</v>
      </c>
      <c r="AY38" s="34" t="str">
        <f>IF(貼り付け用!AY38="","",貼り付け用!AY38)</f>
        <v>児童福祉費</v>
      </c>
      <c r="AZ38" s="34" t="str">
        <f>IF(貼り付け用!AZ38="","",貼り付け用!AZ38)</f>
        <v>保育園費</v>
      </c>
      <c r="BA38" s="212"/>
      <c r="BB38" s="212"/>
      <c r="BC38" s="212"/>
      <c r="BD38" s="34" t="str">
        <f>IF(貼り付け用!BD38="","",貼り付け用!BD38)</f>
        <v/>
      </c>
      <c r="BE38" s="34" t="str">
        <f>IF(貼り付け用!BE38="","",貼り付け用!BE38)</f>
        <v/>
      </c>
      <c r="BF38" s="20"/>
      <c r="BG38" s="20"/>
      <c r="BH38" s="20"/>
      <c r="BI38" s="20"/>
      <c r="BJ38" s="20"/>
    </row>
    <row r="39" spans="5:62" ht="24" customHeight="1">
      <c r="E39" s="2"/>
      <c r="F39" s="217" t="str">
        <f>IF(貼り付け用!F39="","",貼り付け用!F39)</f>
        <v>壬生町立とおりまち保育園</v>
      </c>
      <c r="G39" s="34" t="str">
        <f>IF(貼り付け用!G39="","",貼り付け用!G39)</f>
        <v/>
      </c>
      <c r="H39" s="2" t="str">
        <f>IF(貼り付け用!H39="","",貼り付け用!H39)</f>
        <v/>
      </c>
      <c r="I39" s="2" t="str">
        <f>IF(貼り付け用!I39="","",貼り付け用!I39)</f>
        <v/>
      </c>
      <c r="J39" s="2" t="str">
        <f>IF(貼り付け用!J39="","",貼り付け用!J39)</f>
        <v>ブランコ</v>
      </c>
      <c r="K39" s="2" t="str">
        <f>IF(貼り付け用!K39="","",貼り付け用!K39)</f>
        <v>ﾌﾞﾗﾝｺ</v>
      </c>
      <c r="L39" s="2">
        <f>IF(貼り付け用!L39="","",貼り付け用!L39)</f>
        <v>18</v>
      </c>
      <c r="M39" s="31">
        <f>IFERROR(VLOOKUP(L39,コード表!$B:$G,2,FALSE),"")</f>
        <v>3210227</v>
      </c>
      <c r="N39" s="31" t="str">
        <f>IFERROR(VLOOKUP(L39,コード表!$B:$G,3,FALSE),"")</f>
        <v>下都賀郡壬生町</v>
      </c>
      <c r="O39" s="2" t="str">
        <f>IF(貼り付け用!O39="","",貼り付け用!O39)</f>
        <v>ｼﾓﾂｶﾞｸﾞﾝﾐﾌﾞﾏﾁ</v>
      </c>
      <c r="P39" s="31" t="str">
        <f>IFERROR(VLOOKUP(L39,コード表!$B:$G,5,FALSE),"")</f>
        <v>通町</v>
      </c>
      <c r="Q39" s="2" t="str">
        <f>IF(貼り付け用!Q39="","",貼り付け用!Q39)</f>
        <v>ﾄｵﾘﾏﾁ</v>
      </c>
      <c r="R39" s="2" t="str">
        <f>IF(貼り付け用!R39="","",貼り付け用!R39)</f>
        <v>367-2</v>
      </c>
      <c r="S39" s="2" t="str">
        <f>IF(貼り付け用!S39="","",貼り付け用!S39)</f>
        <v>367-2</v>
      </c>
      <c r="T39" s="2">
        <f>IF(貼り付け用!T39="","",貼り付け用!T39)</f>
        <v>8</v>
      </c>
      <c r="U39" s="31" t="str">
        <f>IFERROR(VLOOKUP(T39,コード表!$I:$K,2,FALSE),"")</f>
        <v>民生部</v>
      </c>
      <c r="V39" s="31" t="str">
        <f>IFERROR(VLOOKUP(T39,コード表!$I:$K,3,FALSE),"")</f>
        <v>こども未来課</v>
      </c>
      <c r="W39" s="2">
        <f>IF(貼り付け用!W39="","",貼り付け用!W39)</f>
        <v>100</v>
      </c>
      <c r="X39" s="31" t="str">
        <f>IFERROR(VLOOKUP(AX39,目的別資産分類変換表!$B$3:$C$16,2,FALSE),"")</f>
        <v>福祉</v>
      </c>
      <c r="Y39" s="34" t="str">
        <f>IF(貼り付け用!Y39="","",貼り付け用!Y39)</f>
        <v>行政財産</v>
      </c>
      <c r="Z39" s="34" t="str">
        <f>IF(貼り付け用!Z39="","",貼り付け用!Z39)</f>
        <v>事業用資産/工作物</v>
      </c>
      <c r="AA39" s="34" t="str">
        <f>IF(貼り付け用!AA39="","",貼り付け用!AA39)</f>
        <v>自己資産（リース資産外)</v>
      </c>
      <c r="AB39" s="34" t="str">
        <f>IF(貼り付け用!AB39="","",貼り付け用!AB39)</f>
        <v>売却不可</v>
      </c>
      <c r="AC39" s="2">
        <f>IF(貼り付け用!AC39="","",貼り付け用!AC39)</f>
        <v>168</v>
      </c>
      <c r="AD39" s="31" t="str">
        <f>IFERROR(VLOOKUP(AC39,耐用年数表!$B:$J,9,FALSE),"")</f>
        <v xml:space="preserve">構築物 競技場用、運動場用、遊園地用又は学校用のもの その他のもの 児童用のもの すべり台、ぶらんこ、ジャングルジムその他の遊戯用のもの </v>
      </c>
      <c r="AE39" s="31">
        <f>IFERROR(VLOOKUP(AC39,耐用年数表!$B:$J,8,FALSE),"")</f>
        <v>10</v>
      </c>
      <c r="AF39" s="2" t="str">
        <f>IF(貼り付け用!AF39="","",貼り付け用!AF39)</f>
        <v>特記事項なし</v>
      </c>
      <c r="AG39" s="26" t="str">
        <f>IF(貼り付け用!AG39="","",貼り付け用!AG39)</f>
        <v>NA</v>
      </c>
      <c r="AH39" s="54">
        <f>IF(貼り付け用!AH39="","",貼り付け用!AH39)</f>
        <v>20030722</v>
      </c>
      <c r="AI39" s="54">
        <f>IF(貼り付け用!AI39="","",貼り付け用!AI39)</f>
        <v>20030722</v>
      </c>
      <c r="AJ39" s="72" t="str">
        <f>IF(貼り付け用!AJ39="","",貼り付け用!AJ39)</f>
        <v>判明</v>
      </c>
      <c r="AK39" s="20">
        <f>IF(貼り付け用!AK39="","",貼り付け用!AK39)</f>
        <v>255150</v>
      </c>
      <c r="AL39" s="160" t="str">
        <f>IF(貼り付け用!AL39="","",貼り付け用!AL39)</f>
        <v/>
      </c>
      <c r="AM39" s="20" t="str">
        <f>IF(貼り付け用!AM39="","",貼り付け用!AM39)</f>
        <v/>
      </c>
      <c r="AN39" s="20" t="str">
        <f>IF(貼り付け用!AN39="","",貼り付け用!AN39)</f>
        <v/>
      </c>
      <c r="AO39" s="20" t="str">
        <f>IF(貼り付け用!AO39="","",貼り付け用!AO39)</f>
        <v/>
      </c>
      <c r="AP39" s="20">
        <f>IF(貼り付け用!AP39="","",貼り付け用!AP39)</f>
        <v>1</v>
      </c>
      <c r="AQ39" s="20" t="str">
        <f>IF(貼り付け用!AQ39="","",貼り付け用!AQ39)</f>
        <v/>
      </c>
      <c r="AR39" s="20" t="str">
        <f>IF(貼り付け用!AR39="","",貼り付け用!AR39)</f>
        <v/>
      </c>
      <c r="AS39" s="20" t="str">
        <f>IF(貼り付け用!AS39="","",貼り付け用!AS39)</f>
        <v/>
      </c>
      <c r="AT39" s="90" t="str">
        <f t="shared" si="0"/>
        <v/>
      </c>
      <c r="AU39" s="90">
        <f t="shared" si="1"/>
        <v>255150</v>
      </c>
      <c r="AV39" s="34" t="str">
        <f>IF(貼り付け用!AV39="","",貼り付け用!AV39)</f>
        <v>一般会計等</v>
      </c>
      <c r="AW39" s="34" t="str">
        <f>IF(貼り付け用!AW39="","",貼り付け用!AW39)</f>
        <v>一般会計</v>
      </c>
      <c r="AX39" s="34" t="str">
        <f>IF(貼り付け用!AX39="","",貼り付け用!AX39)</f>
        <v>民生費</v>
      </c>
      <c r="AY39" s="34" t="str">
        <f>IF(貼り付け用!AY39="","",貼り付け用!AY39)</f>
        <v>児童福祉費</v>
      </c>
      <c r="AZ39" s="34" t="str">
        <f>IF(貼り付け用!AZ39="","",貼り付け用!AZ39)</f>
        <v>保育園費</v>
      </c>
      <c r="BA39" s="212"/>
      <c r="BB39" s="212"/>
      <c r="BC39" s="212"/>
      <c r="BD39" s="34" t="str">
        <f>IF(貼り付け用!BD39="","",貼り付け用!BD39)</f>
        <v/>
      </c>
      <c r="BE39" s="34" t="str">
        <f>IF(貼り付け用!BE39="","",貼り付け用!BE39)</f>
        <v/>
      </c>
      <c r="BF39" s="20"/>
      <c r="BG39" s="20"/>
      <c r="BH39" s="20"/>
      <c r="BI39" s="20"/>
      <c r="BJ39" s="20"/>
    </row>
    <row r="40" spans="5:62" ht="24" customHeight="1">
      <c r="E40" s="2"/>
      <c r="F40" s="217" t="str">
        <f>IF(貼り付け用!F40="","",貼り付け用!F40)</f>
        <v>壬生町立とおりまち保育園</v>
      </c>
      <c r="G40" s="34" t="str">
        <f>IF(貼り付け用!G40="","",貼り付け用!G40)</f>
        <v/>
      </c>
      <c r="H40" s="2" t="str">
        <f>IF(貼り付け用!H40="","",貼り付け用!H40)</f>
        <v/>
      </c>
      <c r="I40" s="2" t="str">
        <f>IF(貼り付け用!I40="","",貼り付け用!I40)</f>
        <v/>
      </c>
      <c r="J40" s="2" t="str">
        <f>IF(貼り付け用!J40="","",貼り付け用!J40)</f>
        <v>鉄棒</v>
      </c>
      <c r="K40" s="2" t="str">
        <f>IF(貼り付け用!K40="","",貼り付け用!K40)</f>
        <v>ﾃﾂﾎﾞｳ</v>
      </c>
      <c r="L40" s="2">
        <f>IF(貼り付け用!L40="","",貼り付け用!L40)</f>
        <v>18</v>
      </c>
      <c r="M40" s="31">
        <f>IFERROR(VLOOKUP(L40,コード表!$B:$G,2,FALSE),"")</f>
        <v>3210227</v>
      </c>
      <c r="N40" s="31" t="str">
        <f>IFERROR(VLOOKUP(L40,コード表!$B:$G,3,FALSE),"")</f>
        <v>下都賀郡壬生町</v>
      </c>
      <c r="O40" s="2" t="str">
        <f>IF(貼り付け用!O40="","",貼り付け用!O40)</f>
        <v>ｼﾓﾂｶﾞｸﾞﾝﾐﾌﾞﾏﾁ</v>
      </c>
      <c r="P40" s="31" t="str">
        <f>IFERROR(VLOOKUP(L40,コード表!$B:$G,5,FALSE),"")</f>
        <v>通町</v>
      </c>
      <c r="Q40" s="2" t="str">
        <f>IF(貼り付け用!Q40="","",貼り付け用!Q40)</f>
        <v>ﾄｵﾘﾏﾁ</v>
      </c>
      <c r="R40" s="2" t="str">
        <f>IF(貼り付け用!R40="","",貼り付け用!R40)</f>
        <v>367-2</v>
      </c>
      <c r="S40" s="2" t="str">
        <f>IF(貼り付け用!S40="","",貼り付け用!S40)</f>
        <v>367-2</v>
      </c>
      <c r="T40" s="2">
        <f>IF(貼り付け用!T40="","",貼り付け用!T40)</f>
        <v>8</v>
      </c>
      <c r="U40" s="31" t="str">
        <f>IFERROR(VLOOKUP(T40,コード表!$I:$K,2,FALSE),"")</f>
        <v>民生部</v>
      </c>
      <c r="V40" s="31" t="str">
        <f>IFERROR(VLOOKUP(T40,コード表!$I:$K,3,FALSE),"")</f>
        <v>こども未来課</v>
      </c>
      <c r="W40" s="2">
        <f>IF(貼り付け用!W40="","",貼り付け用!W40)</f>
        <v>100</v>
      </c>
      <c r="X40" s="31" t="str">
        <f>IFERROR(VLOOKUP(AX40,目的別資産分類変換表!$B$3:$C$16,2,FALSE),"")</f>
        <v>福祉</v>
      </c>
      <c r="Y40" s="34" t="str">
        <f>IF(貼り付け用!Y40="","",貼り付け用!Y40)</f>
        <v>行政財産</v>
      </c>
      <c r="Z40" s="34" t="str">
        <f>IF(貼り付け用!Z40="","",貼り付け用!Z40)</f>
        <v>事業用資産/工作物</v>
      </c>
      <c r="AA40" s="34" t="str">
        <f>IF(貼り付け用!AA40="","",貼り付け用!AA40)</f>
        <v>自己資産（リース資産外)</v>
      </c>
      <c r="AB40" s="34" t="str">
        <f>IF(貼り付け用!AB40="","",貼り付け用!AB40)</f>
        <v>売却不可</v>
      </c>
      <c r="AC40" s="2">
        <f>IF(貼り付け用!AC40="","",貼り付け用!AC40)</f>
        <v>169</v>
      </c>
      <c r="AD40" s="31" t="str">
        <f>IFERROR(VLOOKUP(AC40,耐用年数表!$B:$J,9,FALSE),"")</f>
        <v xml:space="preserve">構築物 競技場用、運動場用、遊園地用又は学校用のもの その他のもの 児童用のもの その他のもの </v>
      </c>
      <c r="AE40" s="31">
        <f>IFERROR(VLOOKUP(AC40,耐用年数表!$B:$J,8,FALSE),"")</f>
        <v>15</v>
      </c>
      <c r="AF40" s="2" t="str">
        <f>IF(貼り付け用!AF40="","",貼り付け用!AF40)</f>
        <v>特記事項なし</v>
      </c>
      <c r="AG40" s="26" t="str">
        <f>IF(貼り付け用!AG40="","",貼り付け用!AG40)</f>
        <v>NA</v>
      </c>
      <c r="AH40" s="54">
        <f>IF(貼り付け用!AH40="","",貼り付け用!AH40)</f>
        <v>20040603</v>
      </c>
      <c r="AI40" s="54">
        <f>IF(貼り付け用!AI40="","",貼り付け用!AI40)</f>
        <v>20040603</v>
      </c>
      <c r="AJ40" s="72" t="str">
        <f>IF(貼り付け用!AJ40="","",貼り付け用!AJ40)</f>
        <v>判明</v>
      </c>
      <c r="AK40" s="20">
        <f>IF(貼り付け用!AK40="","",貼り付け用!AK40)</f>
        <v>145350</v>
      </c>
      <c r="AL40" s="160" t="str">
        <f>IF(貼り付け用!AL40="","",貼り付け用!AL40)</f>
        <v/>
      </c>
      <c r="AM40" s="20" t="str">
        <f>IF(貼り付け用!AM40="","",貼り付け用!AM40)</f>
        <v/>
      </c>
      <c r="AN40" s="20" t="str">
        <f>IF(貼り付け用!AN40="","",貼り付け用!AN40)</f>
        <v/>
      </c>
      <c r="AO40" s="20" t="str">
        <f>IF(貼り付け用!AO40="","",貼り付け用!AO40)</f>
        <v/>
      </c>
      <c r="AP40" s="20">
        <f>IF(貼り付け用!AP40="","",貼り付け用!AP40)</f>
        <v>1</v>
      </c>
      <c r="AQ40" s="20" t="str">
        <f>IF(貼り付け用!AQ40="","",貼り付け用!AQ40)</f>
        <v/>
      </c>
      <c r="AR40" s="20" t="str">
        <f>IF(貼り付け用!AR40="","",貼り付け用!AR40)</f>
        <v/>
      </c>
      <c r="AS40" s="20" t="str">
        <f>IF(貼り付け用!AS40="","",貼り付け用!AS40)</f>
        <v/>
      </c>
      <c r="AT40" s="90" t="str">
        <f t="shared" si="0"/>
        <v/>
      </c>
      <c r="AU40" s="90">
        <f t="shared" si="1"/>
        <v>145350</v>
      </c>
      <c r="AV40" s="34" t="str">
        <f>IF(貼り付け用!AV40="","",貼り付け用!AV40)</f>
        <v>一般会計等</v>
      </c>
      <c r="AW40" s="34" t="str">
        <f>IF(貼り付け用!AW40="","",貼り付け用!AW40)</f>
        <v>一般会計</v>
      </c>
      <c r="AX40" s="34" t="str">
        <f>IF(貼り付け用!AX40="","",貼り付け用!AX40)</f>
        <v>民生費</v>
      </c>
      <c r="AY40" s="34" t="str">
        <f>IF(貼り付け用!AY40="","",貼り付け用!AY40)</f>
        <v>児童福祉費</v>
      </c>
      <c r="AZ40" s="34" t="str">
        <f>IF(貼り付け用!AZ40="","",貼り付け用!AZ40)</f>
        <v>保育園費</v>
      </c>
      <c r="BA40" s="212"/>
      <c r="BB40" s="212"/>
      <c r="BC40" s="212"/>
      <c r="BD40" s="34" t="str">
        <f>IF(貼り付け用!BD40="","",貼り付け用!BD40)</f>
        <v/>
      </c>
      <c r="BE40" s="34" t="str">
        <f>IF(貼り付け用!BE40="","",貼り付け用!BE40)</f>
        <v/>
      </c>
      <c r="BF40" s="20"/>
      <c r="BG40" s="20"/>
      <c r="BH40" s="20"/>
      <c r="BI40" s="20"/>
      <c r="BJ40" s="20"/>
    </row>
    <row r="41" spans="5:62" ht="24" customHeight="1">
      <c r="E41" s="2"/>
      <c r="F41" s="217" t="str">
        <f>IF(貼り付け用!F41="","",貼り付け用!F41)</f>
        <v>壬生町立とおりまち保育園</v>
      </c>
      <c r="G41" s="34" t="str">
        <f>IF(貼り付け用!G41="","",貼り付け用!G41)</f>
        <v/>
      </c>
      <c r="H41" s="2" t="str">
        <f>IF(貼り付け用!H41="","",貼り付け用!H41)</f>
        <v/>
      </c>
      <c r="I41" s="2" t="str">
        <f>IF(貼り付け用!I41="","",貼り付け用!I41)</f>
        <v/>
      </c>
      <c r="J41" s="2" t="str">
        <f>IF(貼り付け用!J41="","",貼り付け用!J41)</f>
        <v>アンパンマン号</v>
      </c>
      <c r="K41" s="2" t="str">
        <f>IF(貼り付け用!K41="","",貼り付け用!K41)</f>
        <v>ｱﾝﾊﾟﾝﾏﾝｺﾞｳ</v>
      </c>
      <c r="L41" s="2">
        <f>IF(貼り付け用!L41="","",貼り付け用!L41)</f>
        <v>18</v>
      </c>
      <c r="M41" s="31">
        <f>IFERROR(VLOOKUP(L41,コード表!$B:$G,2,FALSE),"")</f>
        <v>3210227</v>
      </c>
      <c r="N41" s="31" t="str">
        <f>IFERROR(VLOOKUP(L41,コード表!$B:$G,3,FALSE),"")</f>
        <v>下都賀郡壬生町</v>
      </c>
      <c r="O41" s="2" t="str">
        <f>IF(貼り付け用!O41="","",貼り付け用!O41)</f>
        <v>ｼﾓﾂｶﾞｸﾞﾝﾐﾌﾞﾏﾁ</v>
      </c>
      <c r="P41" s="31" t="str">
        <f>IFERROR(VLOOKUP(L41,コード表!$B:$G,5,FALSE),"")</f>
        <v>通町</v>
      </c>
      <c r="Q41" s="2" t="str">
        <f>IF(貼り付け用!Q41="","",貼り付け用!Q41)</f>
        <v>ﾄｵﾘﾏﾁ</v>
      </c>
      <c r="R41" s="2" t="str">
        <f>IF(貼り付け用!R41="","",貼り付け用!R41)</f>
        <v>367-2</v>
      </c>
      <c r="S41" s="2" t="str">
        <f>IF(貼り付け用!S41="","",貼り付け用!S41)</f>
        <v>367-2</v>
      </c>
      <c r="T41" s="2">
        <f>IF(貼り付け用!T41="","",貼り付け用!T41)</f>
        <v>8</v>
      </c>
      <c r="U41" s="31" t="str">
        <f>IFERROR(VLOOKUP(T41,コード表!$I:$K,2,FALSE),"")</f>
        <v>民生部</v>
      </c>
      <c r="V41" s="31" t="str">
        <f>IFERROR(VLOOKUP(T41,コード表!$I:$K,3,FALSE),"")</f>
        <v>こども未来課</v>
      </c>
      <c r="W41" s="2">
        <f>IF(貼り付け用!W41="","",貼り付け用!W41)</f>
        <v>100</v>
      </c>
      <c r="X41" s="31" t="str">
        <f>IFERROR(VLOOKUP(AX41,目的別資産分類変換表!$B$3:$C$16,2,FALSE),"")</f>
        <v>福祉</v>
      </c>
      <c r="Y41" s="34" t="str">
        <f>IF(貼り付け用!Y41="","",貼り付け用!Y41)</f>
        <v>行政財産</v>
      </c>
      <c r="Z41" s="34" t="str">
        <f>IF(貼り付け用!Z41="","",貼り付け用!Z41)</f>
        <v>事業用資産/工作物</v>
      </c>
      <c r="AA41" s="34" t="str">
        <f>IF(貼り付け用!AA41="","",貼り付け用!AA41)</f>
        <v>自己資産（リース資産外)</v>
      </c>
      <c r="AB41" s="34" t="str">
        <f>IF(貼り付け用!AB41="","",貼り付け用!AB41)</f>
        <v>売却不可</v>
      </c>
      <c r="AC41" s="2">
        <f>IF(貼り付け用!AC41="","",貼り付け用!AC41)</f>
        <v>169</v>
      </c>
      <c r="AD41" s="31" t="str">
        <f>IFERROR(VLOOKUP(AC41,耐用年数表!$B:$J,9,FALSE),"")</f>
        <v xml:space="preserve">構築物 競技場用、運動場用、遊園地用又は学校用のもの その他のもの 児童用のもの その他のもの </v>
      </c>
      <c r="AE41" s="31">
        <f>IFERROR(VLOOKUP(AC41,耐用年数表!$B:$J,8,FALSE),"")</f>
        <v>15</v>
      </c>
      <c r="AF41" s="2" t="str">
        <f>IF(貼り付け用!AF41="","",貼り付け用!AF41)</f>
        <v>特記事項なし</v>
      </c>
      <c r="AG41" s="26" t="str">
        <f>IF(貼り付け用!AG41="","",貼り付け用!AG41)</f>
        <v>NA</v>
      </c>
      <c r="AH41" s="54">
        <f>IF(貼り付け用!AH41="","",貼り付け用!AH41)</f>
        <v>20010608</v>
      </c>
      <c r="AI41" s="54">
        <f>IF(貼り付け用!AI41="","",貼り付け用!AI41)</f>
        <v>20010608</v>
      </c>
      <c r="AJ41" s="72" t="str">
        <f>IF(貼り付け用!AJ41="","",貼り付け用!AJ41)</f>
        <v>判明</v>
      </c>
      <c r="AK41" s="20">
        <f>IF(貼り付け用!AK41="","",貼り付け用!AK41)</f>
        <v>895020</v>
      </c>
      <c r="AL41" s="160" t="str">
        <f>IF(貼り付け用!AL41="","",貼り付け用!AL41)</f>
        <v/>
      </c>
      <c r="AM41" s="20" t="str">
        <f>IF(貼り付け用!AM41="","",貼り付け用!AM41)</f>
        <v/>
      </c>
      <c r="AN41" s="20" t="str">
        <f>IF(貼り付け用!AN41="","",貼り付け用!AN41)</f>
        <v/>
      </c>
      <c r="AO41" s="20" t="str">
        <f>IF(貼り付け用!AO41="","",貼り付け用!AO41)</f>
        <v/>
      </c>
      <c r="AP41" s="20">
        <f>IF(貼り付け用!AP41="","",貼り付け用!AP41)</f>
        <v>1</v>
      </c>
      <c r="AQ41" s="20" t="str">
        <f>IF(貼り付け用!AQ41="","",貼り付け用!AQ41)</f>
        <v/>
      </c>
      <c r="AR41" s="20" t="str">
        <f>IF(貼り付け用!AR41="","",貼り付け用!AR41)</f>
        <v/>
      </c>
      <c r="AS41" s="20" t="str">
        <f>IF(貼り付け用!AS41="","",貼り付け用!AS41)</f>
        <v/>
      </c>
      <c r="AT41" s="90" t="str">
        <f t="shared" si="0"/>
        <v/>
      </c>
      <c r="AU41" s="90">
        <f t="shared" si="1"/>
        <v>895020</v>
      </c>
      <c r="AV41" s="34" t="str">
        <f>IF(貼り付け用!AV41="","",貼り付け用!AV41)</f>
        <v>一般会計等</v>
      </c>
      <c r="AW41" s="34" t="str">
        <f>IF(貼り付け用!AW41="","",貼り付け用!AW41)</f>
        <v>一般会計</v>
      </c>
      <c r="AX41" s="34" t="str">
        <f>IF(貼り付け用!AX41="","",貼り付け用!AX41)</f>
        <v>民生費</v>
      </c>
      <c r="AY41" s="34" t="str">
        <f>IF(貼り付け用!AY41="","",貼り付け用!AY41)</f>
        <v>児童福祉費</v>
      </c>
      <c r="AZ41" s="34" t="str">
        <f>IF(貼り付け用!AZ41="","",貼り付け用!AZ41)</f>
        <v>保育園費</v>
      </c>
      <c r="BA41" s="212"/>
      <c r="BB41" s="212"/>
      <c r="BC41" s="212"/>
      <c r="BD41" s="34" t="str">
        <f>IF(貼り付け用!BD41="","",貼り付け用!BD41)</f>
        <v/>
      </c>
      <c r="BE41" s="34" t="str">
        <f>IF(貼り付け用!BE41="","",貼り付け用!BE41)</f>
        <v/>
      </c>
      <c r="BF41" s="20"/>
      <c r="BG41" s="20"/>
      <c r="BH41" s="20"/>
      <c r="BI41" s="20"/>
      <c r="BJ41" s="20"/>
    </row>
    <row r="42" spans="5:62" ht="24" customHeight="1">
      <c r="E42" s="2"/>
      <c r="F42" s="217" t="str">
        <f>IF(貼り付け用!F42="","",貼り付け用!F42)</f>
        <v>壬生町立とおりまち保育園</v>
      </c>
      <c r="G42" s="34" t="str">
        <f>IF(貼り付け用!G42="","",貼り付け用!G42)</f>
        <v/>
      </c>
      <c r="H42" s="2" t="str">
        <f>IF(貼り付け用!H42="","",貼り付け用!H42)</f>
        <v/>
      </c>
      <c r="I42" s="2" t="str">
        <f>IF(貼り付け用!I42="","",貼り付け用!I42)</f>
        <v/>
      </c>
      <c r="J42" s="2" t="str">
        <f>IF(貼り付け用!J42="","",貼り付け用!J42)</f>
        <v>ぞうさんすべり台</v>
      </c>
      <c r="K42" s="2" t="str">
        <f>IF(貼り付け用!K42="","",貼り付け用!K42)</f>
        <v>ｿﾞｳｻﾝｽﾍﾞﾘﾀﾞｲ</v>
      </c>
      <c r="L42" s="2">
        <f>IF(貼り付け用!L42="","",貼り付け用!L42)</f>
        <v>18</v>
      </c>
      <c r="M42" s="31">
        <f>IFERROR(VLOOKUP(L42,コード表!$B:$G,2,FALSE),"")</f>
        <v>3210227</v>
      </c>
      <c r="N42" s="31" t="str">
        <f>IFERROR(VLOOKUP(L42,コード表!$B:$G,3,FALSE),"")</f>
        <v>下都賀郡壬生町</v>
      </c>
      <c r="O42" s="2" t="str">
        <f>IF(貼り付け用!O42="","",貼り付け用!O42)</f>
        <v>ｼﾓﾂｶﾞｸﾞﾝﾐﾌﾞﾏﾁ</v>
      </c>
      <c r="P42" s="31" t="str">
        <f>IFERROR(VLOOKUP(L42,コード表!$B:$G,5,FALSE),"")</f>
        <v>通町</v>
      </c>
      <c r="Q42" s="2" t="str">
        <f>IF(貼り付け用!Q42="","",貼り付け用!Q42)</f>
        <v>ﾄｵﾘﾏﾁ</v>
      </c>
      <c r="R42" s="2" t="str">
        <f>IF(貼り付け用!R42="","",貼り付け用!R42)</f>
        <v>367-2</v>
      </c>
      <c r="S42" s="2" t="str">
        <f>IF(貼り付け用!S42="","",貼り付け用!S42)</f>
        <v>367-2</v>
      </c>
      <c r="T42" s="2">
        <f>IF(貼り付け用!T42="","",貼り付け用!T42)</f>
        <v>8</v>
      </c>
      <c r="U42" s="31" t="str">
        <f>IFERROR(VLOOKUP(T42,コード表!$I:$K,2,FALSE),"")</f>
        <v>民生部</v>
      </c>
      <c r="V42" s="31" t="str">
        <f>IFERROR(VLOOKUP(T42,コード表!$I:$K,3,FALSE),"")</f>
        <v>こども未来課</v>
      </c>
      <c r="W42" s="2">
        <f>IF(貼り付け用!W42="","",貼り付け用!W42)</f>
        <v>100</v>
      </c>
      <c r="X42" s="31" t="str">
        <f>IFERROR(VLOOKUP(AX42,目的別資産分類変換表!$B$3:$C$16,2,FALSE),"")</f>
        <v>福祉</v>
      </c>
      <c r="Y42" s="34" t="str">
        <f>IF(貼り付け用!Y42="","",貼り付け用!Y42)</f>
        <v>行政財産</v>
      </c>
      <c r="Z42" s="34" t="str">
        <f>IF(貼り付け用!Z42="","",貼り付け用!Z42)</f>
        <v>事業用資産/工作物</v>
      </c>
      <c r="AA42" s="34" t="str">
        <f>IF(貼り付け用!AA42="","",貼り付け用!AA42)</f>
        <v>自己資産（リース資産外)</v>
      </c>
      <c r="AB42" s="34" t="str">
        <f>IF(貼り付け用!AB42="","",貼り付け用!AB42)</f>
        <v>売却不可</v>
      </c>
      <c r="AC42" s="2">
        <f>IF(貼り付け用!AC42="","",貼り付け用!AC42)</f>
        <v>169</v>
      </c>
      <c r="AD42" s="31" t="str">
        <f>IFERROR(VLOOKUP(AC42,耐用年数表!$B:$J,9,FALSE),"")</f>
        <v xml:space="preserve">構築物 競技場用、運動場用、遊園地用又は学校用のもの その他のもの 児童用のもの その他のもの </v>
      </c>
      <c r="AE42" s="31">
        <f>IFERROR(VLOOKUP(AC42,耐用年数表!$B:$J,8,FALSE),"")</f>
        <v>15</v>
      </c>
      <c r="AF42" s="2" t="str">
        <f>IF(貼り付け用!AF42="","",貼り付け用!AF42)</f>
        <v>特記事項なし</v>
      </c>
      <c r="AG42" s="26" t="str">
        <f>IF(貼り付け用!AG42="","",貼り付け用!AG42)</f>
        <v>NA</v>
      </c>
      <c r="AH42" s="54">
        <f>IF(貼り付け用!AH42="","",貼り付け用!AH42)</f>
        <v>19850613</v>
      </c>
      <c r="AI42" s="54">
        <f>IF(貼り付け用!AI42="","",貼り付け用!AI42)</f>
        <v>19850613</v>
      </c>
      <c r="AJ42" s="72" t="str">
        <f>IF(貼り付け用!AJ42="","",貼り付け用!AJ42)</f>
        <v>判明</v>
      </c>
      <c r="AK42" s="20">
        <f>IF(貼り付け用!AK42="","",貼り付け用!AK42)</f>
        <v>231500</v>
      </c>
      <c r="AL42" s="160" t="str">
        <f>IF(貼り付け用!AL42="","",貼り付け用!AL42)</f>
        <v/>
      </c>
      <c r="AM42" s="20" t="str">
        <f>IF(貼り付け用!AM42="","",貼り付け用!AM42)</f>
        <v/>
      </c>
      <c r="AN42" s="20" t="str">
        <f>IF(貼り付け用!AN42="","",貼り付け用!AN42)</f>
        <v/>
      </c>
      <c r="AO42" s="20" t="str">
        <f>IF(貼り付け用!AO42="","",貼り付け用!AO42)</f>
        <v/>
      </c>
      <c r="AP42" s="20">
        <f>IF(貼り付け用!AP42="","",貼り付け用!AP42)</f>
        <v>1</v>
      </c>
      <c r="AQ42" s="20" t="str">
        <f>IF(貼り付け用!AQ42="","",貼り付け用!AQ42)</f>
        <v/>
      </c>
      <c r="AR42" s="20" t="str">
        <f>IF(貼り付け用!AR42="","",貼り付け用!AR42)</f>
        <v/>
      </c>
      <c r="AS42" s="20" t="str">
        <f>IF(貼り付け用!AS42="","",貼り付け用!AS42)</f>
        <v/>
      </c>
      <c r="AT42" s="90" t="str">
        <f t="shared" si="0"/>
        <v/>
      </c>
      <c r="AU42" s="90">
        <f t="shared" si="1"/>
        <v>231500</v>
      </c>
      <c r="AV42" s="34" t="str">
        <f>IF(貼り付け用!AV42="","",貼り付け用!AV42)</f>
        <v>一般会計等</v>
      </c>
      <c r="AW42" s="34" t="str">
        <f>IF(貼り付け用!AW42="","",貼り付け用!AW42)</f>
        <v>一般会計</v>
      </c>
      <c r="AX42" s="34" t="str">
        <f>IF(貼り付け用!AX42="","",貼り付け用!AX42)</f>
        <v>民生費</v>
      </c>
      <c r="AY42" s="34" t="str">
        <f>IF(貼り付け用!AY42="","",貼り付け用!AY42)</f>
        <v>児童福祉費</v>
      </c>
      <c r="AZ42" s="34" t="str">
        <f>IF(貼り付け用!AZ42="","",貼り付け用!AZ42)</f>
        <v>保育園費</v>
      </c>
      <c r="BA42" s="212"/>
      <c r="BB42" s="212"/>
      <c r="BC42" s="212"/>
      <c r="BD42" s="34" t="str">
        <f>IF(貼り付け用!BD42="","",貼り付け用!BD42)</f>
        <v/>
      </c>
      <c r="BE42" s="34" t="str">
        <f>IF(貼り付け用!BE42="","",貼り付け用!BE42)</f>
        <v/>
      </c>
      <c r="BF42" s="20"/>
      <c r="BG42" s="20"/>
      <c r="BH42" s="20"/>
      <c r="BI42" s="20"/>
      <c r="BJ42" s="20"/>
    </row>
    <row r="43" spans="5:62" ht="24" customHeight="1">
      <c r="E43" s="2"/>
      <c r="F43" s="217" t="str">
        <f>IF(貼り付け用!F43="","",貼り付け用!F43)</f>
        <v>壬生町立とおりまち保育園</v>
      </c>
      <c r="G43" s="34" t="str">
        <f>IF(貼り付け用!G43="","",貼り付け用!G43)</f>
        <v/>
      </c>
      <c r="H43" s="2" t="str">
        <f>IF(貼り付け用!H43="","",貼り付け用!H43)</f>
        <v/>
      </c>
      <c r="I43" s="2" t="str">
        <f>IF(貼り付け用!I43="","",貼り付け用!I43)</f>
        <v/>
      </c>
      <c r="J43" s="2" t="str">
        <f>IF(貼り付け用!J43="","",貼り付け用!J43)</f>
        <v>ロッキングチェア</v>
      </c>
      <c r="K43" s="2" t="str">
        <f>IF(貼り付け用!K43="","",貼り付け用!K43)</f>
        <v>ﾛｯｷﾝｸﾞﾁｪｱ</v>
      </c>
      <c r="L43" s="2">
        <f>IF(貼り付け用!L43="","",貼り付け用!L43)</f>
        <v>18</v>
      </c>
      <c r="M43" s="31">
        <f>IFERROR(VLOOKUP(L43,コード表!$B:$G,2,FALSE),"")</f>
        <v>3210227</v>
      </c>
      <c r="N43" s="31" t="str">
        <f>IFERROR(VLOOKUP(L43,コード表!$B:$G,3,FALSE),"")</f>
        <v>下都賀郡壬生町</v>
      </c>
      <c r="O43" s="2" t="str">
        <f>IF(貼り付け用!O43="","",貼り付け用!O43)</f>
        <v>ｼﾓﾂｶﾞｸﾞﾝﾐﾌﾞﾏﾁ</v>
      </c>
      <c r="P43" s="31" t="str">
        <f>IFERROR(VLOOKUP(L43,コード表!$B:$G,5,FALSE),"")</f>
        <v>通町</v>
      </c>
      <c r="Q43" s="2" t="str">
        <f>IF(貼り付け用!Q43="","",貼り付け用!Q43)</f>
        <v>ﾄｵﾘﾏﾁ</v>
      </c>
      <c r="R43" s="2" t="str">
        <f>IF(貼り付け用!R43="","",貼り付け用!R43)</f>
        <v>367-2</v>
      </c>
      <c r="S43" s="2" t="str">
        <f>IF(貼り付け用!S43="","",貼り付け用!S43)</f>
        <v>367-2</v>
      </c>
      <c r="T43" s="2">
        <f>IF(貼り付け用!T43="","",貼り付け用!T43)</f>
        <v>8</v>
      </c>
      <c r="U43" s="31" t="str">
        <f>IFERROR(VLOOKUP(T43,コード表!$I:$K,2,FALSE),"")</f>
        <v>民生部</v>
      </c>
      <c r="V43" s="31" t="str">
        <f>IFERROR(VLOOKUP(T43,コード表!$I:$K,3,FALSE),"")</f>
        <v>こども未来課</v>
      </c>
      <c r="W43" s="2">
        <f>IF(貼り付け用!W43="","",貼り付け用!W43)</f>
        <v>100</v>
      </c>
      <c r="X43" s="31" t="str">
        <f>IFERROR(VLOOKUP(AX43,目的別資産分類変換表!$B$3:$C$16,2,FALSE),"")</f>
        <v>福祉</v>
      </c>
      <c r="Y43" s="34" t="str">
        <f>IF(貼り付け用!Y43="","",貼り付け用!Y43)</f>
        <v>行政財産</v>
      </c>
      <c r="Z43" s="34" t="str">
        <f>IF(貼り付け用!Z43="","",貼り付け用!Z43)</f>
        <v>事業用資産/工作物</v>
      </c>
      <c r="AA43" s="34" t="str">
        <f>IF(貼り付け用!AA43="","",貼り付け用!AA43)</f>
        <v>自己資産（リース資産外)</v>
      </c>
      <c r="AB43" s="34" t="str">
        <f>IF(貼り付け用!AB43="","",貼り付け用!AB43)</f>
        <v>売却不可</v>
      </c>
      <c r="AC43" s="2">
        <f>IF(貼り付け用!AC43="","",貼り付け用!AC43)</f>
        <v>169</v>
      </c>
      <c r="AD43" s="31" t="str">
        <f>IFERROR(VLOOKUP(AC43,耐用年数表!$B:$J,9,FALSE),"")</f>
        <v xml:space="preserve">構築物 競技場用、運動場用、遊園地用又は学校用のもの その他のもの 児童用のもの その他のもの </v>
      </c>
      <c r="AE43" s="31">
        <f>IFERROR(VLOOKUP(AC43,耐用年数表!$B:$J,8,FALSE),"")</f>
        <v>15</v>
      </c>
      <c r="AF43" s="2" t="str">
        <f>IF(貼り付け用!AF43="","",貼り付け用!AF43)</f>
        <v>特記事項なし</v>
      </c>
      <c r="AG43" s="26" t="str">
        <f>IF(貼り付け用!AG43="","",貼り付け用!AG43)</f>
        <v>NA</v>
      </c>
      <c r="AH43" s="54">
        <f>IF(貼り付け用!AH43="","",貼り付け用!AH43)</f>
        <v>20030519</v>
      </c>
      <c r="AI43" s="54">
        <f>IF(貼り付け用!AI43="","",貼り付け用!AI43)</f>
        <v>20030519</v>
      </c>
      <c r="AJ43" s="72" t="str">
        <f>IF(貼り付け用!AJ43="","",貼り付け用!AJ43)</f>
        <v>判明</v>
      </c>
      <c r="AK43" s="20">
        <f>IF(貼り付け用!AK43="","",貼り付け用!AK43)</f>
        <v>179970</v>
      </c>
      <c r="AL43" s="160" t="str">
        <f>IF(貼り付け用!AL43="","",貼り付け用!AL43)</f>
        <v/>
      </c>
      <c r="AM43" s="20" t="str">
        <f>IF(貼り付け用!AM43="","",貼り付け用!AM43)</f>
        <v/>
      </c>
      <c r="AN43" s="20" t="str">
        <f>IF(貼り付け用!AN43="","",貼り付け用!AN43)</f>
        <v/>
      </c>
      <c r="AO43" s="20" t="str">
        <f>IF(貼り付け用!AO43="","",貼り付け用!AO43)</f>
        <v/>
      </c>
      <c r="AP43" s="20">
        <f>IF(貼り付け用!AP43="","",貼り付け用!AP43)</f>
        <v>1</v>
      </c>
      <c r="AQ43" s="20" t="str">
        <f>IF(貼り付け用!AQ43="","",貼り付け用!AQ43)</f>
        <v/>
      </c>
      <c r="AR43" s="20" t="str">
        <f>IF(貼り付け用!AR43="","",貼り付け用!AR43)</f>
        <v/>
      </c>
      <c r="AS43" s="20" t="str">
        <f>IF(貼り付け用!AS43="","",貼り付け用!AS43)</f>
        <v/>
      </c>
      <c r="AT43" s="90" t="str">
        <f t="shared" si="0"/>
        <v/>
      </c>
      <c r="AU43" s="90">
        <f t="shared" si="1"/>
        <v>179970</v>
      </c>
      <c r="AV43" s="34" t="str">
        <f>IF(貼り付け用!AV43="","",貼り付け用!AV43)</f>
        <v>一般会計等</v>
      </c>
      <c r="AW43" s="34" t="str">
        <f>IF(貼り付け用!AW43="","",貼り付け用!AW43)</f>
        <v>一般会計</v>
      </c>
      <c r="AX43" s="34" t="str">
        <f>IF(貼り付け用!AX43="","",貼り付け用!AX43)</f>
        <v>民生費</v>
      </c>
      <c r="AY43" s="34" t="str">
        <f>IF(貼り付け用!AY43="","",貼り付け用!AY43)</f>
        <v>児童福祉費</v>
      </c>
      <c r="AZ43" s="34" t="str">
        <f>IF(貼り付け用!AZ43="","",貼り付け用!AZ43)</f>
        <v>保育園費</v>
      </c>
      <c r="BA43" s="212"/>
      <c r="BB43" s="212"/>
      <c r="BC43" s="212"/>
      <c r="BD43" s="34" t="str">
        <f>IF(貼り付け用!BD43="","",貼り付け用!BD43)</f>
        <v/>
      </c>
      <c r="BE43" s="34" t="str">
        <f>IF(貼り付け用!BE43="","",貼り付け用!BE43)</f>
        <v/>
      </c>
      <c r="BF43" s="20"/>
      <c r="BG43" s="20"/>
      <c r="BH43" s="20"/>
      <c r="BI43" s="20"/>
      <c r="BJ43" s="20"/>
    </row>
    <row r="44" spans="5:62" ht="24" customHeight="1">
      <c r="E44" s="2"/>
      <c r="F44" s="217" t="str">
        <f>IF(貼り付け用!F44="","",貼り付け用!F44)</f>
        <v>壬生町立やすづか保育園</v>
      </c>
      <c r="G44" s="34" t="str">
        <f>IF(貼り付け用!G44="","",貼り付け用!G44)</f>
        <v/>
      </c>
      <c r="H44" s="2" t="str">
        <f>IF(貼り付け用!H44="","",貼り付け用!H44)</f>
        <v/>
      </c>
      <c r="I44" s="2" t="str">
        <f>IF(貼り付け用!I44="","",貼り付け用!I44)</f>
        <v/>
      </c>
      <c r="J44" s="2" t="str">
        <f>IF(貼り付け用!J44="","",貼り付け用!J44)</f>
        <v>園庭</v>
      </c>
      <c r="K44" s="2" t="str">
        <f>IF(貼り付け用!K44="","",貼り付け用!K44)</f>
        <v>ｴﾝﾃｲ</v>
      </c>
      <c r="L44" s="2">
        <f>IF(貼り付け用!L44="","",貼り付け用!L44)</f>
        <v>31</v>
      </c>
      <c r="M44" s="31">
        <f>IFERROR(VLOOKUP(L44,コード表!$B:$G,2,FALSE),"")</f>
        <v>3210201</v>
      </c>
      <c r="N44" s="31" t="str">
        <f>IFERROR(VLOOKUP(L44,コード表!$B:$G,3,FALSE),"")</f>
        <v>下都賀郡壬生町</v>
      </c>
      <c r="O44" s="2" t="str">
        <f>IF(貼り付け用!O44="","",貼り付け用!O44)</f>
        <v>ｼﾓﾂｶﾞｸﾞﾝﾐﾌﾞﾏﾁ</v>
      </c>
      <c r="P44" s="31" t="str">
        <f>IFERROR(VLOOKUP(L44,コード表!$B:$G,5,FALSE),"")</f>
        <v>安塚</v>
      </c>
      <c r="Q44" s="2" t="str">
        <f>IF(貼り付け用!Q44="","",貼り付け用!Q44)</f>
        <v>ﾔｽﾂﾞｶ</v>
      </c>
      <c r="R44" s="2" t="str">
        <f>IF(貼り付け用!R44="","",貼り付け用!R44)</f>
        <v>南原1179-1</v>
      </c>
      <c r="S44" s="2" t="str">
        <f>IF(貼り付け用!S44="","",貼り付け用!S44)</f>
        <v>南原1179-1</v>
      </c>
      <c r="T44" s="2">
        <f>IF(貼り付け用!T44="","",貼り付け用!T44)</f>
        <v>8</v>
      </c>
      <c r="U44" s="31" t="str">
        <f>IFERROR(VLOOKUP(T44,コード表!$I:$K,2,FALSE),"")</f>
        <v>民生部</v>
      </c>
      <c r="V44" s="31" t="str">
        <f>IFERROR(VLOOKUP(T44,コード表!$I:$K,3,FALSE),"")</f>
        <v>こども未来課</v>
      </c>
      <c r="W44" s="2">
        <f>IF(貼り付け用!W44="","",貼り付け用!W44)</f>
        <v>100</v>
      </c>
      <c r="X44" s="31" t="str">
        <f>IFERROR(VLOOKUP(AX44,目的別資産分類変換表!$B$3:$C$16,2,FALSE),"")</f>
        <v>福祉</v>
      </c>
      <c r="Y44" s="34" t="str">
        <f>IF(貼り付け用!Y44="","",貼り付け用!Y44)</f>
        <v>行政財産</v>
      </c>
      <c r="Z44" s="34" t="str">
        <f>IF(貼り付け用!Z44="","",貼り付け用!Z44)</f>
        <v>事業用資産/工作物</v>
      </c>
      <c r="AA44" s="34" t="str">
        <f>IF(貼り付け用!AA44="","",貼り付け用!AA44)</f>
        <v>自己資産（リース資産外)</v>
      </c>
      <c r="AB44" s="34" t="str">
        <f>IF(貼り付け用!AB44="","",貼り付け用!AB44)</f>
        <v>売却不可</v>
      </c>
      <c r="AC44" s="2">
        <f>IF(貼り付け用!AC44="","",貼り付け用!AC44)</f>
        <v>168</v>
      </c>
      <c r="AD44" s="31" t="str">
        <f>IFERROR(VLOOKUP(AC44,耐用年数表!$B:$J,9,FALSE),"")</f>
        <v xml:space="preserve">構築物 競技場用、運動場用、遊園地用又は学校用のもの その他のもの 児童用のもの すべり台、ぶらんこ、ジャングルジムその他の遊戯用のもの </v>
      </c>
      <c r="AE44" s="31">
        <f>IFERROR(VLOOKUP(AC44,耐用年数表!$B:$J,8,FALSE),"")</f>
        <v>10</v>
      </c>
      <c r="AF44" s="2" t="str">
        <f>IF(貼り付け用!AF44="","",貼り付け用!AF44)</f>
        <v>特記事項なし</v>
      </c>
      <c r="AG44" s="26" t="str">
        <f>IF(貼り付け用!AG44="","",貼り付け用!AG44)</f>
        <v>NA</v>
      </c>
      <c r="AH44" s="54">
        <f>IF(貼り付け用!AH44="","",貼り付け用!AH44)</f>
        <v>19840301</v>
      </c>
      <c r="AI44" s="54">
        <f>IF(貼り付け用!AI44="","",貼り付け用!AI44)</f>
        <v>19840301</v>
      </c>
      <c r="AJ44" s="72" t="str">
        <f>IF(貼り付け用!AJ44="","",貼り付け用!AJ44)</f>
        <v>不明</v>
      </c>
      <c r="AK44" s="20" t="str">
        <f>IF(貼り付け用!AK44="","",貼り付け用!AK44)</f>
        <v/>
      </c>
      <c r="AL44" s="160">
        <f>IF(貼り付け用!AL44="","",貼り付け用!AL44)</f>
        <v>3</v>
      </c>
      <c r="AM44" s="20" t="str">
        <f>IF(貼り付け用!AM44="","",貼り付け用!AM44)</f>
        <v>都市計画課より確認　宇都宮7月での単価   高さは10ｃｍとして換算</v>
      </c>
      <c r="AN44" s="20" t="str">
        <f>IF(貼り付け用!AN44="","",貼り付け用!AN44)</f>
        <v>盛土材</v>
      </c>
      <c r="AO44" s="20">
        <f>IF(貼り付け用!AO44="","",貼り付け用!AO44)</f>
        <v>1800</v>
      </c>
      <c r="AP44" s="20">
        <f>IF(貼り付け用!AP44="","",貼り付け用!AP44)</f>
        <v>201</v>
      </c>
      <c r="AQ44" s="20" t="str">
        <f>IF(貼り付け用!AQ44="","",貼り付け用!AQ44)</f>
        <v>㎥</v>
      </c>
      <c r="AR44" s="20">
        <f>IF(貼り付け用!AR44="","",貼り付け用!AR44)</f>
        <v>361800</v>
      </c>
      <c r="AS44" s="20" t="str">
        <f>IF(貼り付け用!AS44="","",貼り付け用!AS44)</f>
        <v/>
      </c>
      <c r="AT44" s="90">
        <f t="shared" si="0"/>
        <v>361800</v>
      </c>
      <c r="AU44" s="90">
        <f t="shared" si="1"/>
        <v>361800</v>
      </c>
      <c r="AV44" s="34" t="str">
        <f>IF(貼り付け用!AV44="","",貼り付け用!AV44)</f>
        <v>一般会計等</v>
      </c>
      <c r="AW44" s="34" t="str">
        <f>IF(貼り付け用!AW44="","",貼り付け用!AW44)</f>
        <v>一般会計</v>
      </c>
      <c r="AX44" s="34" t="str">
        <f>IF(貼り付け用!AX44="","",貼り付け用!AX44)</f>
        <v>民生費</v>
      </c>
      <c r="AY44" s="34" t="str">
        <f>IF(貼り付け用!AY44="","",貼り付け用!AY44)</f>
        <v>児童福祉費</v>
      </c>
      <c r="AZ44" s="34" t="str">
        <f>IF(貼り付け用!AZ44="","",貼り付け用!AZ44)</f>
        <v>保育園費</v>
      </c>
      <c r="BA44" s="212"/>
      <c r="BB44" s="212"/>
      <c r="BC44" s="212"/>
      <c r="BD44" s="34" t="str">
        <f>IF(貼り付け用!BD44="","",貼り付け用!BD44)</f>
        <v/>
      </c>
      <c r="BE44" s="34" t="str">
        <f>IF(貼り付け用!BE44="","",貼り付け用!BE44)</f>
        <v/>
      </c>
      <c r="BF44" s="20"/>
      <c r="BG44" s="20"/>
      <c r="BH44" s="20"/>
      <c r="BI44" s="20"/>
      <c r="BJ44" s="20"/>
    </row>
    <row r="45" spans="5:62" ht="24" customHeight="1">
      <c r="E45" s="2"/>
      <c r="F45" s="217" t="str">
        <f>IF(貼り付け用!F45="","",貼り付け用!F45)</f>
        <v>壬生町立やすづか保育園</v>
      </c>
      <c r="G45" s="34" t="str">
        <f>IF(貼り付け用!G45="","",貼り付け用!G45)</f>
        <v/>
      </c>
      <c r="H45" s="2" t="str">
        <f>IF(貼り付け用!H45="","",貼り付け用!H45)</f>
        <v/>
      </c>
      <c r="I45" s="2" t="str">
        <f>IF(貼り付け用!I45="","",貼り付け用!I45)</f>
        <v/>
      </c>
      <c r="J45" s="2" t="str">
        <f>IF(貼り付け用!J45="","",貼り付け用!J45)</f>
        <v>ジャングルジム</v>
      </c>
      <c r="K45" s="2" t="str">
        <f>IF(貼り付け用!K45="","",貼り付け用!K45)</f>
        <v>ｼﾞｬﾝｸﾞﾙｼﾞﾑ</v>
      </c>
      <c r="L45" s="2">
        <f>IF(貼り付け用!L45="","",貼り付け用!L45)</f>
        <v>31</v>
      </c>
      <c r="M45" s="31">
        <f>IFERROR(VLOOKUP(L45,コード表!$B:$G,2,FALSE),"")</f>
        <v>3210201</v>
      </c>
      <c r="N45" s="31" t="str">
        <f>IFERROR(VLOOKUP(L45,コード表!$B:$G,3,FALSE),"")</f>
        <v>下都賀郡壬生町</v>
      </c>
      <c r="O45" s="2" t="str">
        <f>IF(貼り付け用!O45="","",貼り付け用!O45)</f>
        <v>ｼﾓﾂｶﾞｸﾞﾝﾐﾌﾞﾏﾁ</v>
      </c>
      <c r="P45" s="31" t="str">
        <f>IFERROR(VLOOKUP(L45,コード表!$B:$G,5,FALSE),"")</f>
        <v>安塚</v>
      </c>
      <c r="Q45" s="2" t="str">
        <f>IF(貼り付け用!Q45="","",貼り付け用!Q45)</f>
        <v>ﾔｽﾂﾞｶ</v>
      </c>
      <c r="R45" s="2" t="str">
        <f>IF(貼り付け用!R45="","",貼り付け用!R45)</f>
        <v>南原1179-1</v>
      </c>
      <c r="S45" s="2" t="str">
        <f>IF(貼り付け用!S45="","",貼り付け用!S45)</f>
        <v>南原1179-1</v>
      </c>
      <c r="T45" s="2">
        <f>IF(貼り付け用!T45="","",貼り付け用!T45)</f>
        <v>8</v>
      </c>
      <c r="U45" s="31" t="str">
        <f>IFERROR(VLOOKUP(T45,コード表!$I:$K,2,FALSE),"")</f>
        <v>民生部</v>
      </c>
      <c r="V45" s="31" t="str">
        <f>IFERROR(VLOOKUP(T45,コード表!$I:$K,3,FALSE),"")</f>
        <v>こども未来課</v>
      </c>
      <c r="W45" s="2">
        <f>IF(貼り付け用!W45="","",貼り付け用!W45)</f>
        <v>100</v>
      </c>
      <c r="X45" s="31" t="str">
        <f>IFERROR(VLOOKUP(AX45,目的別資産分類変換表!$B$3:$C$16,2,FALSE),"")</f>
        <v>福祉</v>
      </c>
      <c r="Y45" s="34" t="str">
        <f>IF(貼り付け用!Y45="","",貼り付け用!Y45)</f>
        <v>行政財産</v>
      </c>
      <c r="Z45" s="34" t="str">
        <f>IF(貼り付け用!Z45="","",貼り付け用!Z45)</f>
        <v>事業用資産/工作物</v>
      </c>
      <c r="AA45" s="34" t="str">
        <f>IF(貼り付け用!AA45="","",貼り付け用!AA45)</f>
        <v>自己資産（リース資産外)</v>
      </c>
      <c r="AB45" s="34" t="str">
        <f>IF(貼り付け用!AB45="","",貼り付け用!AB45)</f>
        <v>売却不可</v>
      </c>
      <c r="AC45" s="2">
        <f>IF(貼り付け用!AC45="","",貼り付け用!AC45)</f>
        <v>168</v>
      </c>
      <c r="AD45" s="31" t="str">
        <f>IFERROR(VLOOKUP(AC45,耐用年数表!$B:$J,9,FALSE),"")</f>
        <v xml:space="preserve">構築物 競技場用、運動場用、遊園地用又は学校用のもの その他のもの 児童用のもの すべり台、ぶらんこ、ジャングルジムその他の遊戯用のもの </v>
      </c>
      <c r="AE45" s="31">
        <f>IFERROR(VLOOKUP(AC45,耐用年数表!$B:$J,8,FALSE),"")</f>
        <v>10</v>
      </c>
      <c r="AF45" s="2" t="str">
        <f>IF(貼り付け用!AF45="","",貼り付け用!AF45)</f>
        <v>特記事項なし</v>
      </c>
      <c r="AG45" s="26" t="str">
        <f>IF(貼り付け用!AG45="","",貼り付け用!AG45)</f>
        <v>NA</v>
      </c>
      <c r="AH45" s="54">
        <f>IF(貼り付け用!AH45="","",貼り付け用!AH45)</f>
        <v>19840301</v>
      </c>
      <c r="AI45" s="54">
        <f>IF(貼り付け用!AI45="","",貼り付け用!AI45)</f>
        <v>19840301</v>
      </c>
      <c r="AJ45" s="72" t="str">
        <f>IF(貼り付け用!AJ45="","",貼り付け用!AJ45)</f>
        <v>不明</v>
      </c>
      <c r="AK45" s="20" t="str">
        <f>IF(貼り付け用!AK45="","",貼り付け用!AK45)</f>
        <v/>
      </c>
      <c r="AL45" s="160">
        <f>IF(貼り付け用!AL45="","",貼り付け用!AL45)</f>
        <v>8</v>
      </c>
      <c r="AM45" s="20" t="str">
        <f>IF(貼り付け用!AM45="","",貼り付け用!AM45)</f>
        <v>平成23年11月17日しもだい保育園実績</v>
      </c>
      <c r="AN45" s="20">
        <f>IF(貼り付け用!AN45="","",貼り付け用!AN45)</f>
        <v>0</v>
      </c>
      <c r="AO45" s="20">
        <f>IF(貼り付け用!AO45="","",貼り付け用!AO45)</f>
        <v>386400</v>
      </c>
      <c r="AP45" s="20">
        <f>IF(貼り付け用!AP45="","",貼り付け用!AP45)</f>
        <v>1</v>
      </c>
      <c r="AQ45" s="20" t="str">
        <f>IF(貼り付け用!AQ45="","",貼り付け用!AQ45)</f>
        <v>台</v>
      </c>
      <c r="AR45" s="20">
        <f>IF(貼り付け用!AR45="","",貼り付け用!AR45)</f>
        <v>386400</v>
      </c>
      <c r="AS45" s="20" t="str">
        <f>IF(貼り付け用!AS45="","",貼り付け用!AS45)</f>
        <v/>
      </c>
      <c r="AT45" s="90">
        <f t="shared" si="0"/>
        <v>386400</v>
      </c>
      <c r="AU45" s="90">
        <f t="shared" si="1"/>
        <v>386400</v>
      </c>
      <c r="AV45" s="34" t="str">
        <f>IF(貼り付け用!AV45="","",貼り付け用!AV45)</f>
        <v>一般会計等</v>
      </c>
      <c r="AW45" s="34" t="str">
        <f>IF(貼り付け用!AW45="","",貼り付け用!AW45)</f>
        <v>一般会計</v>
      </c>
      <c r="AX45" s="34" t="str">
        <f>IF(貼り付け用!AX45="","",貼り付け用!AX45)</f>
        <v>民生費</v>
      </c>
      <c r="AY45" s="34" t="str">
        <f>IF(貼り付け用!AY45="","",貼り付け用!AY45)</f>
        <v>児童福祉費</v>
      </c>
      <c r="AZ45" s="34" t="str">
        <f>IF(貼り付け用!AZ45="","",貼り付け用!AZ45)</f>
        <v>保育園費</v>
      </c>
      <c r="BA45" s="212"/>
      <c r="BB45" s="212"/>
      <c r="BC45" s="212"/>
      <c r="BD45" s="34" t="str">
        <f>IF(貼り付け用!BD45="","",貼り付け用!BD45)</f>
        <v/>
      </c>
      <c r="BE45" s="34" t="str">
        <f>IF(貼り付け用!BE45="","",貼り付け用!BE45)</f>
        <v/>
      </c>
      <c r="BF45" s="20"/>
      <c r="BG45" s="20"/>
      <c r="BH45" s="20"/>
      <c r="BI45" s="20"/>
      <c r="BJ45" s="20"/>
    </row>
    <row r="46" spans="5:62" ht="24" customHeight="1">
      <c r="E46" s="2"/>
      <c r="F46" s="217" t="str">
        <f>IF(貼り付け用!F46="","",貼り付け用!F46)</f>
        <v>壬生町立やすづか保育園</v>
      </c>
      <c r="G46" s="34" t="str">
        <f>IF(貼り付け用!G46="","",貼り付け用!G46)</f>
        <v/>
      </c>
      <c r="H46" s="2" t="str">
        <f>IF(貼り付け用!H46="","",貼り付け用!H46)</f>
        <v/>
      </c>
      <c r="I46" s="2" t="str">
        <f>IF(貼り付け用!I46="","",貼り付け用!I46)</f>
        <v/>
      </c>
      <c r="J46" s="2" t="str">
        <f>IF(貼り付け用!J46="","",貼り付け用!J46)</f>
        <v>雲梯</v>
      </c>
      <c r="K46" s="2" t="str">
        <f>IF(貼り付け用!K46="","",貼り付け用!K46)</f>
        <v>ｳﾝﾃｲ</v>
      </c>
      <c r="L46" s="2">
        <f>IF(貼り付け用!L46="","",貼り付け用!L46)</f>
        <v>31</v>
      </c>
      <c r="M46" s="31">
        <f>IFERROR(VLOOKUP(L46,コード表!$B:$G,2,FALSE),"")</f>
        <v>3210201</v>
      </c>
      <c r="N46" s="31" t="str">
        <f>IFERROR(VLOOKUP(L46,コード表!$B:$G,3,FALSE),"")</f>
        <v>下都賀郡壬生町</v>
      </c>
      <c r="O46" s="2" t="str">
        <f>IF(貼り付け用!O46="","",貼り付け用!O46)</f>
        <v>ｼﾓﾂｶﾞｸﾞﾝﾐﾌﾞﾏﾁ</v>
      </c>
      <c r="P46" s="31" t="str">
        <f>IFERROR(VLOOKUP(L46,コード表!$B:$G,5,FALSE),"")</f>
        <v>安塚</v>
      </c>
      <c r="Q46" s="2" t="str">
        <f>IF(貼り付け用!Q46="","",貼り付け用!Q46)</f>
        <v>ﾔｽﾂﾞｶ</v>
      </c>
      <c r="R46" s="2" t="str">
        <f>IF(貼り付け用!R46="","",貼り付け用!R46)</f>
        <v>南原1179-1</v>
      </c>
      <c r="S46" s="2" t="str">
        <f>IF(貼り付け用!S46="","",貼り付け用!S46)</f>
        <v>南原1179-1</v>
      </c>
      <c r="T46" s="2">
        <f>IF(貼り付け用!T46="","",貼り付け用!T46)</f>
        <v>8</v>
      </c>
      <c r="U46" s="31" t="str">
        <f>IFERROR(VLOOKUP(T46,コード表!$I:$K,2,FALSE),"")</f>
        <v>民生部</v>
      </c>
      <c r="V46" s="31" t="str">
        <f>IFERROR(VLOOKUP(T46,コード表!$I:$K,3,FALSE),"")</f>
        <v>こども未来課</v>
      </c>
      <c r="W46" s="2">
        <f>IF(貼り付け用!W46="","",貼り付け用!W46)</f>
        <v>100</v>
      </c>
      <c r="X46" s="31" t="str">
        <f>IFERROR(VLOOKUP(AX46,目的別資産分類変換表!$B$3:$C$16,2,FALSE),"")</f>
        <v>福祉</v>
      </c>
      <c r="Y46" s="34" t="str">
        <f>IF(貼り付け用!Y46="","",貼り付け用!Y46)</f>
        <v>行政財産</v>
      </c>
      <c r="Z46" s="34" t="str">
        <f>IF(貼り付け用!Z46="","",貼り付け用!Z46)</f>
        <v>事業用資産/工作物</v>
      </c>
      <c r="AA46" s="34" t="str">
        <f>IF(貼り付け用!AA46="","",貼り付け用!AA46)</f>
        <v>自己資産（リース資産外)</v>
      </c>
      <c r="AB46" s="34" t="str">
        <f>IF(貼り付け用!AB46="","",貼り付け用!AB46)</f>
        <v>売却不可</v>
      </c>
      <c r="AC46" s="2">
        <f>IF(貼り付け用!AC46="","",貼り付け用!AC46)</f>
        <v>169</v>
      </c>
      <c r="AD46" s="31" t="str">
        <f>IFERROR(VLOOKUP(AC46,耐用年数表!$B:$J,9,FALSE),"")</f>
        <v xml:space="preserve">構築物 競技場用、運動場用、遊園地用又は学校用のもの その他のもの 児童用のもの その他のもの </v>
      </c>
      <c r="AE46" s="31">
        <f>IFERROR(VLOOKUP(AC46,耐用年数表!$B:$J,8,FALSE),"")</f>
        <v>15</v>
      </c>
      <c r="AF46" s="2" t="str">
        <f>IF(貼り付け用!AF46="","",貼り付け用!AF46)</f>
        <v>特記事項なし</v>
      </c>
      <c r="AG46" s="26" t="str">
        <f>IF(貼り付け用!AG46="","",貼り付け用!AG46)</f>
        <v>NA</v>
      </c>
      <c r="AH46" s="54">
        <f>IF(貼り付け用!AH46="","",貼り付け用!AH46)</f>
        <v>20110701</v>
      </c>
      <c r="AI46" s="54">
        <f>IF(貼り付け用!AI46="","",貼り付け用!AI46)</f>
        <v>20110701</v>
      </c>
      <c r="AJ46" s="72" t="str">
        <f>IF(貼り付け用!AJ46="","",貼り付け用!AJ46)</f>
        <v>不明</v>
      </c>
      <c r="AK46" s="20" t="str">
        <f>IF(貼り付け用!AK46="","",貼り付け用!AK46)</f>
        <v/>
      </c>
      <c r="AL46" s="160">
        <f>IF(貼り付け用!AL46="","",貼り付け用!AL46)</f>
        <v>9</v>
      </c>
      <c r="AM46" s="20" t="str">
        <f>IF(貼り付け用!AM46="","",貼り付け用!AM46)</f>
        <v>平成20年5月とおりまち保育園実績</v>
      </c>
      <c r="AN46" s="20">
        <f>IF(貼り付け用!AN46="","",貼り付け用!AN46)</f>
        <v>0</v>
      </c>
      <c r="AO46" s="20">
        <f>IF(貼り付け用!AO46="","",貼り付け用!AO46)</f>
        <v>225000</v>
      </c>
      <c r="AP46" s="20">
        <f>IF(貼り付け用!AP46="","",貼り付け用!AP46)</f>
        <v>1</v>
      </c>
      <c r="AQ46" s="20" t="str">
        <f>IF(貼り付け用!AQ46="","",貼り付け用!AQ46)</f>
        <v>台</v>
      </c>
      <c r="AR46" s="20">
        <f>IF(貼り付け用!AR46="","",貼り付け用!AR46)</f>
        <v>225000</v>
      </c>
      <c r="AS46" s="20" t="str">
        <f>IF(貼り付け用!AS46="","",貼り付け用!AS46)</f>
        <v/>
      </c>
      <c r="AT46" s="90">
        <f t="shared" si="0"/>
        <v>225000</v>
      </c>
      <c r="AU46" s="90">
        <f t="shared" si="1"/>
        <v>225000</v>
      </c>
      <c r="AV46" s="34" t="str">
        <f>IF(貼り付け用!AV46="","",貼り付け用!AV46)</f>
        <v>一般会計等</v>
      </c>
      <c r="AW46" s="34" t="str">
        <f>IF(貼り付け用!AW46="","",貼り付け用!AW46)</f>
        <v>一般会計</v>
      </c>
      <c r="AX46" s="34" t="str">
        <f>IF(貼り付け用!AX46="","",貼り付け用!AX46)</f>
        <v>民生費</v>
      </c>
      <c r="AY46" s="34" t="str">
        <f>IF(貼り付け用!AY46="","",貼り付け用!AY46)</f>
        <v>児童福祉費</v>
      </c>
      <c r="AZ46" s="34" t="str">
        <f>IF(貼り付け用!AZ46="","",貼り付け用!AZ46)</f>
        <v>保育園費</v>
      </c>
      <c r="BA46" s="212"/>
      <c r="BB46" s="212"/>
      <c r="BC46" s="212"/>
      <c r="BD46" s="34" t="str">
        <f>IF(貼り付け用!BD46="","",貼り付け用!BD46)</f>
        <v/>
      </c>
      <c r="BE46" s="34" t="str">
        <f>IF(貼り付け用!BE46="","",貼り付け用!BE46)</f>
        <v/>
      </c>
      <c r="BF46" s="20"/>
      <c r="BG46" s="20"/>
      <c r="BH46" s="20"/>
      <c r="BI46" s="20"/>
      <c r="BJ46" s="20"/>
    </row>
    <row r="47" spans="5:62" ht="24" customHeight="1">
      <c r="E47" s="2"/>
      <c r="F47" s="217" t="str">
        <f>IF(貼り付け用!F47="","",貼り付け用!F47)</f>
        <v>壬生町立やすづか保育園</v>
      </c>
      <c r="G47" s="34" t="str">
        <f>IF(貼り付け用!G47="","",貼り付け用!G47)</f>
        <v/>
      </c>
      <c r="H47" s="2" t="str">
        <f>IF(貼り付け用!H47="","",貼り付け用!H47)</f>
        <v/>
      </c>
      <c r="I47" s="2" t="str">
        <f>IF(貼り付け用!I47="","",貼り付け用!I47)</f>
        <v/>
      </c>
      <c r="J47" s="2" t="str">
        <f>IF(貼り付け用!J47="","",貼り付け用!J47)</f>
        <v>親子すべり台</v>
      </c>
      <c r="K47" s="2" t="str">
        <f>IF(貼り付け用!K47="","",貼り付け用!K47)</f>
        <v>ｵﾔｺｽﾍﾞﾘﾀﾞｲ</v>
      </c>
      <c r="L47" s="2">
        <f>IF(貼り付け用!L47="","",貼り付け用!L47)</f>
        <v>31</v>
      </c>
      <c r="M47" s="31">
        <f>IFERROR(VLOOKUP(L47,コード表!$B:$G,2,FALSE),"")</f>
        <v>3210201</v>
      </c>
      <c r="N47" s="31" t="str">
        <f>IFERROR(VLOOKUP(L47,コード表!$B:$G,3,FALSE),"")</f>
        <v>下都賀郡壬生町</v>
      </c>
      <c r="O47" s="2" t="str">
        <f>IF(貼り付け用!O47="","",貼り付け用!O47)</f>
        <v>ｼﾓﾂｶﾞｸﾞﾝﾐﾌﾞﾏﾁ</v>
      </c>
      <c r="P47" s="31" t="str">
        <f>IFERROR(VLOOKUP(L47,コード表!$B:$G,5,FALSE),"")</f>
        <v>安塚</v>
      </c>
      <c r="Q47" s="2" t="str">
        <f>IF(貼り付け用!Q47="","",貼り付け用!Q47)</f>
        <v>ﾔｽﾂﾞｶ</v>
      </c>
      <c r="R47" s="2" t="str">
        <f>IF(貼り付け用!R47="","",貼り付け用!R47)</f>
        <v>南原1179-1</v>
      </c>
      <c r="S47" s="2" t="str">
        <f>IF(貼り付け用!S47="","",貼り付け用!S47)</f>
        <v>南原1179-1</v>
      </c>
      <c r="T47" s="2">
        <f>IF(貼り付け用!T47="","",貼り付け用!T47)</f>
        <v>8</v>
      </c>
      <c r="U47" s="31" t="str">
        <f>IFERROR(VLOOKUP(T47,コード表!$I:$K,2,FALSE),"")</f>
        <v>民生部</v>
      </c>
      <c r="V47" s="31" t="str">
        <f>IFERROR(VLOOKUP(T47,コード表!$I:$K,3,FALSE),"")</f>
        <v>こども未来課</v>
      </c>
      <c r="W47" s="2">
        <f>IF(貼り付け用!W47="","",貼り付け用!W47)</f>
        <v>100</v>
      </c>
      <c r="X47" s="31" t="str">
        <f>IFERROR(VLOOKUP(AX47,目的別資産分類変換表!$B$3:$C$16,2,FALSE),"")</f>
        <v>福祉</v>
      </c>
      <c r="Y47" s="34" t="str">
        <f>IF(貼り付け用!Y47="","",貼り付け用!Y47)</f>
        <v>行政財産</v>
      </c>
      <c r="Z47" s="34" t="str">
        <f>IF(貼り付け用!Z47="","",貼り付け用!Z47)</f>
        <v>事業用資産/工作物</v>
      </c>
      <c r="AA47" s="34" t="str">
        <f>IF(貼り付け用!AA47="","",貼り付け用!AA47)</f>
        <v>自己資産（リース資産外)</v>
      </c>
      <c r="AB47" s="34" t="str">
        <f>IF(貼り付け用!AB47="","",貼り付け用!AB47)</f>
        <v>売却不可</v>
      </c>
      <c r="AC47" s="2">
        <f>IF(貼り付け用!AC47="","",貼り付け用!AC47)</f>
        <v>168</v>
      </c>
      <c r="AD47" s="31" t="str">
        <f>IFERROR(VLOOKUP(AC47,耐用年数表!$B:$J,9,FALSE),"")</f>
        <v xml:space="preserve">構築物 競技場用、運動場用、遊園地用又は学校用のもの その他のもの 児童用のもの すべり台、ぶらんこ、ジャングルジムその他の遊戯用のもの </v>
      </c>
      <c r="AE47" s="31">
        <f>IFERROR(VLOOKUP(AC47,耐用年数表!$B:$J,8,FALSE),"")</f>
        <v>10</v>
      </c>
      <c r="AF47" s="2" t="str">
        <f>IF(貼り付け用!AF47="","",貼り付け用!AF47)</f>
        <v>特記事項なし</v>
      </c>
      <c r="AG47" s="26" t="str">
        <f>IF(貼り付け用!AG47="","",貼り付け用!AG47)</f>
        <v>NA</v>
      </c>
      <c r="AH47" s="54">
        <f>IF(貼り付け用!AH47="","",貼り付け用!AH47)</f>
        <v>20001201</v>
      </c>
      <c r="AI47" s="54">
        <f>IF(貼り付け用!AI47="","",貼り付け用!AI47)</f>
        <v>20001201</v>
      </c>
      <c r="AJ47" s="72" t="str">
        <f>IF(貼り付け用!AJ47="","",貼り付け用!AJ47)</f>
        <v>判明</v>
      </c>
      <c r="AK47" s="20">
        <f>IF(貼り付け用!AK47="","",貼り付け用!AK47)</f>
        <v>400000</v>
      </c>
      <c r="AL47" s="160" t="str">
        <f>IF(貼り付け用!AL47="","",貼り付け用!AL47)</f>
        <v/>
      </c>
      <c r="AM47" s="20" t="str">
        <f>IF(貼り付け用!AM47="","",貼り付け用!AM47)</f>
        <v/>
      </c>
      <c r="AN47" s="20" t="str">
        <f>IF(貼り付け用!AN47="","",貼り付け用!AN47)</f>
        <v/>
      </c>
      <c r="AO47" s="20" t="str">
        <f>IF(貼り付け用!AO47="","",貼り付け用!AO47)</f>
        <v/>
      </c>
      <c r="AP47" s="20">
        <f>IF(貼り付け用!AP47="","",貼り付け用!AP47)</f>
        <v>1</v>
      </c>
      <c r="AQ47" s="20" t="str">
        <f>IF(貼り付け用!AQ47="","",貼り付け用!AQ47)</f>
        <v/>
      </c>
      <c r="AR47" s="20" t="str">
        <f>IF(貼り付け用!AR47="","",貼り付け用!AR47)</f>
        <v/>
      </c>
      <c r="AS47" s="20" t="str">
        <f>IF(貼り付け用!AS47="","",貼り付け用!AS47)</f>
        <v/>
      </c>
      <c r="AT47" s="90" t="str">
        <f t="shared" si="0"/>
        <v/>
      </c>
      <c r="AU47" s="90">
        <f t="shared" si="1"/>
        <v>400000</v>
      </c>
      <c r="AV47" s="34" t="str">
        <f>IF(貼り付け用!AV47="","",貼り付け用!AV47)</f>
        <v>一般会計等</v>
      </c>
      <c r="AW47" s="34" t="str">
        <f>IF(貼り付け用!AW47="","",貼り付け用!AW47)</f>
        <v>一般会計</v>
      </c>
      <c r="AX47" s="34" t="str">
        <f>IF(貼り付け用!AX47="","",貼り付け用!AX47)</f>
        <v>民生費</v>
      </c>
      <c r="AY47" s="34" t="str">
        <f>IF(貼り付け用!AY47="","",貼り付け用!AY47)</f>
        <v>児童福祉費</v>
      </c>
      <c r="AZ47" s="34" t="str">
        <f>IF(貼り付け用!AZ47="","",貼り付け用!AZ47)</f>
        <v>保育園費</v>
      </c>
      <c r="BA47" s="212"/>
      <c r="BB47" s="212"/>
      <c r="BC47" s="212"/>
      <c r="BD47" s="34" t="str">
        <f>IF(貼り付け用!BD47="","",貼り付け用!BD47)</f>
        <v/>
      </c>
      <c r="BE47" s="34" t="str">
        <f>IF(貼り付け用!BE47="","",貼り付け用!BE47)</f>
        <v/>
      </c>
      <c r="BF47" s="20"/>
      <c r="BG47" s="20"/>
      <c r="BH47" s="20"/>
      <c r="BI47" s="20"/>
      <c r="BJ47" s="20"/>
    </row>
    <row r="48" spans="5:62" ht="24" customHeight="1">
      <c r="E48" s="2"/>
      <c r="F48" s="217" t="str">
        <f>IF(貼り付け用!F48="","",貼り付け用!F48)</f>
        <v>壬生町立やすづか保育園</v>
      </c>
      <c r="G48" s="34" t="str">
        <f>IF(貼り付け用!G48="","",貼り付け用!G48)</f>
        <v/>
      </c>
      <c r="H48" s="2" t="str">
        <f>IF(貼り付け用!H48="","",貼り付け用!H48)</f>
        <v/>
      </c>
      <c r="I48" s="2" t="str">
        <f>IF(貼り付け用!I48="","",貼り付け用!I48)</f>
        <v/>
      </c>
      <c r="J48" s="2" t="str">
        <f>IF(貼り付け用!J48="","",貼り付け用!J48)</f>
        <v>ブランコ</v>
      </c>
      <c r="K48" s="2" t="str">
        <f>IF(貼り付け用!K48="","",貼り付け用!K48)</f>
        <v>ﾌﾞﾗﾝｺ</v>
      </c>
      <c r="L48" s="2">
        <f>IF(貼り付け用!L48="","",貼り付け用!L48)</f>
        <v>31</v>
      </c>
      <c r="M48" s="31">
        <f>IFERROR(VLOOKUP(L48,コード表!$B:$G,2,FALSE),"")</f>
        <v>3210201</v>
      </c>
      <c r="N48" s="31" t="str">
        <f>IFERROR(VLOOKUP(L48,コード表!$B:$G,3,FALSE),"")</f>
        <v>下都賀郡壬生町</v>
      </c>
      <c r="O48" s="2" t="str">
        <f>IF(貼り付け用!O48="","",貼り付け用!O48)</f>
        <v>ｼﾓﾂｶﾞｸﾞﾝﾐﾌﾞﾏﾁ</v>
      </c>
      <c r="P48" s="31" t="str">
        <f>IFERROR(VLOOKUP(L48,コード表!$B:$G,5,FALSE),"")</f>
        <v>安塚</v>
      </c>
      <c r="Q48" s="2" t="str">
        <f>IF(貼り付け用!Q48="","",貼り付け用!Q48)</f>
        <v>ﾔｽﾂﾞｶ</v>
      </c>
      <c r="R48" s="2" t="str">
        <f>IF(貼り付け用!R48="","",貼り付け用!R48)</f>
        <v>南原1179-1</v>
      </c>
      <c r="S48" s="2" t="str">
        <f>IF(貼り付け用!S48="","",貼り付け用!S48)</f>
        <v>南原1179-1</v>
      </c>
      <c r="T48" s="2">
        <f>IF(貼り付け用!T48="","",貼り付け用!T48)</f>
        <v>8</v>
      </c>
      <c r="U48" s="31" t="str">
        <f>IFERROR(VLOOKUP(T48,コード表!$I:$K,2,FALSE),"")</f>
        <v>民生部</v>
      </c>
      <c r="V48" s="31" t="str">
        <f>IFERROR(VLOOKUP(T48,コード表!$I:$K,3,FALSE),"")</f>
        <v>こども未来課</v>
      </c>
      <c r="W48" s="2">
        <f>IF(貼り付け用!W48="","",貼り付け用!W48)</f>
        <v>100</v>
      </c>
      <c r="X48" s="31" t="str">
        <f>IFERROR(VLOOKUP(AX48,目的別資産分類変換表!$B$3:$C$16,2,FALSE),"")</f>
        <v>福祉</v>
      </c>
      <c r="Y48" s="34" t="str">
        <f>IF(貼り付け用!Y48="","",貼り付け用!Y48)</f>
        <v>行政財産</v>
      </c>
      <c r="Z48" s="34" t="str">
        <f>IF(貼り付け用!Z48="","",貼り付け用!Z48)</f>
        <v>事業用資産/工作物</v>
      </c>
      <c r="AA48" s="34" t="str">
        <f>IF(貼り付け用!AA48="","",貼り付け用!AA48)</f>
        <v>自己資産（リース資産外)</v>
      </c>
      <c r="AB48" s="34" t="str">
        <f>IF(貼り付け用!AB48="","",貼り付け用!AB48)</f>
        <v>売却不可</v>
      </c>
      <c r="AC48" s="2">
        <f>IF(貼り付け用!AC48="","",貼り付け用!AC48)</f>
        <v>168</v>
      </c>
      <c r="AD48" s="31" t="str">
        <f>IFERROR(VLOOKUP(AC48,耐用年数表!$B:$J,9,FALSE),"")</f>
        <v xml:space="preserve">構築物 競技場用、運動場用、遊園地用又は学校用のもの その他のもの 児童用のもの すべり台、ぶらんこ、ジャングルジムその他の遊戯用のもの </v>
      </c>
      <c r="AE48" s="31">
        <f>IFERROR(VLOOKUP(AC48,耐用年数表!$B:$J,8,FALSE),"")</f>
        <v>10</v>
      </c>
      <c r="AF48" s="2" t="str">
        <f>IF(貼り付け用!AF48="","",貼り付け用!AF48)</f>
        <v>特記事項なし</v>
      </c>
      <c r="AG48" s="26" t="str">
        <f>IF(貼り付け用!AG48="","",貼り付け用!AG48)</f>
        <v>NA</v>
      </c>
      <c r="AH48" s="54">
        <f>IF(貼り付け用!AH48="","",貼り付け用!AH48)</f>
        <v>19840301</v>
      </c>
      <c r="AI48" s="54">
        <f>IF(貼り付け用!AI48="","",貼り付け用!AI48)</f>
        <v>19840301</v>
      </c>
      <c r="AJ48" s="72" t="str">
        <f>IF(貼り付け用!AJ48="","",貼り付け用!AJ48)</f>
        <v>不明</v>
      </c>
      <c r="AK48" s="20" t="str">
        <f>IF(貼り付け用!AK48="","",貼り付け用!AK48)</f>
        <v/>
      </c>
      <c r="AL48" s="160">
        <f>IF(貼り付け用!AL48="","",貼り付け用!AL48)</f>
        <v>11</v>
      </c>
      <c r="AM48" s="20" t="str">
        <f>IF(貼り付け用!AM48="","",貼り付け用!AM48)</f>
        <v>平成23年11月17日しもだい保育園実績</v>
      </c>
      <c r="AN48" s="20">
        <f>IF(貼り付け用!AN48="","",貼り付け用!AN48)</f>
        <v>0</v>
      </c>
      <c r="AO48" s="20">
        <f>IF(貼り付け用!AO48="","",貼り付け用!AO48)</f>
        <v>386400</v>
      </c>
      <c r="AP48" s="20">
        <f>IF(貼り付け用!AP48="","",貼り付け用!AP48)</f>
        <v>1</v>
      </c>
      <c r="AQ48" s="20" t="str">
        <f>IF(貼り付け用!AQ48="","",貼り付け用!AQ48)</f>
        <v>台</v>
      </c>
      <c r="AR48" s="20">
        <f>IF(貼り付け用!AR48="","",貼り付け用!AR48)</f>
        <v>386400</v>
      </c>
      <c r="AS48" s="20" t="str">
        <f>IF(貼り付け用!AS48="","",貼り付け用!AS48)</f>
        <v/>
      </c>
      <c r="AT48" s="90">
        <f t="shared" si="0"/>
        <v>386400</v>
      </c>
      <c r="AU48" s="90">
        <f t="shared" si="1"/>
        <v>386400</v>
      </c>
      <c r="AV48" s="34" t="str">
        <f>IF(貼り付け用!AV48="","",貼り付け用!AV48)</f>
        <v>一般会計等</v>
      </c>
      <c r="AW48" s="34" t="str">
        <f>IF(貼り付け用!AW48="","",貼り付け用!AW48)</f>
        <v>一般会計</v>
      </c>
      <c r="AX48" s="34" t="str">
        <f>IF(貼り付け用!AX48="","",貼り付け用!AX48)</f>
        <v>民生費</v>
      </c>
      <c r="AY48" s="34" t="str">
        <f>IF(貼り付け用!AY48="","",貼り付け用!AY48)</f>
        <v>児童福祉費</v>
      </c>
      <c r="AZ48" s="34" t="str">
        <f>IF(貼り付け用!AZ48="","",貼り付け用!AZ48)</f>
        <v>保育園費</v>
      </c>
      <c r="BA48" s="212"/>
      <c r="BB48" s="212"/>
      <c r="BC48" s="212"/>
      <c r="BD48" s="34" t="str">
        <f>IF(貼り付け用!BD48="","",貼り付け用!BD48)</f>
        <v/>
      </c>
      <c r="BE48" s="34" t="str">
        <f>IF(貼り付け用!BE48="","",貼り付け用!BE48)</f>
        <v/>
      </c>
      <c r="BF48" s="20"/>
      <c r="BG48" s="20"/>
      <c r="BH48" s="20"/>
      <c r="BI48" s="20"/>
      <c r="BJ48" s="20"/>
    </row>
    <row r="49" spans="5:62" ht="24" customHeight="1">
      <c r="E49" s="2"/>
      <c r="F49" s="217" t="str">
        <f>IF(貼り付け用!F49="","",貼り付け用!F49)</f>
        <v>壬生町立やすづか保育園</v>
      </c>
      <c r="G49" s="34" t="str">
        <f>IF(貼り付け用!G49="","",貼り付け用!G49)</f>
        <v/>
      </c>
      <c r="H49" s="2" t="str">
        <f>IF(貼り付け用!H49="","",貼り付け用!H49)</f>
        <v/>
      </c>
      <c r="I49" s="2" t="str">
        <f>IF(貼り付け用!I49="","",貼り付け用!I49)</f>
        <v/>
      </c>
      <c r="J49" s="2" t="str">
        <f>IF(貼り付け用!J49="","",貼り付け用!J49)</f>
        <v>鉄棒</v>
      </c>
      <c r="K49" s="2" t="str">
        <f>IF(貼り付け用!K49="","",貼り付け用!K49)</f>
        <v>ﾃﾂﾎﾞｳ</v>
      </c>
      <c r="L49" s="2">
        <f>IF(貼り付け用!L49="","",貼り付け用!L49)</f>
        <v>31</v>
      </c>
      <c r="M49" s="31">
        <f>IFERROR(VLOOKUP(L49,コード表!$B:$G,2,FALSE),"")</f>
        <v>3210201</v>
      </c>
      <c r="N49" s="31" t="str">
        <f>IFERROR(VLOOKUP(L49,コード表!$B:$G,3,FALSE),"")</f>
        <v>下都賀郡壬生町</v>
      </c>
      <c r="O49" s="2" t="str">
        <f>IF(貼り付け用!O49="","",貼り付け用!O49)</f>
        <v>ｼﾓﾂｶﾞｸﾞﾝﾐﾌﾞﾏﾁ</v>
      </c>
      <c r="P49" s="31" t="str">
        <f>IFERROR(VLOOKUP(L49,コード表!$B:$G,5,FALSE),"")</f>
        <v>安塚</v>
      </c>
      <c r="Q49" s="2" t="str">
        <f>IF(貼り付け用!Q49="","",貼り付け用!Q49)</f>
        <v>ﾔｽﾂﾞｶ</v>
      </c>
      <c r="R49" s="2" t="str">
        <f>IF(貼り付け用!R49="","",貼り付け用!R49)</f>
        <v>南原1179-1</v>
      </c>
      <c r="S49" s="2" t="str">
        <f>IF(貼り付け用!S49="","",貼り付け用!S49)</f>
        <v>南原1179-1</v>
      </c>
      <c r="T49" s="2">
        <f>IF(貼り付け用!T49="","",貼り付け用!T49)</f>
        <v>8</v>
      </c>
      <c r="U49" s="31" t="str">
        <f>IFERROR(VLOOKUP(T49,コード表!$I:$K,2,FALSE),"")</f>
        <v>民生部</v>
      </c>
      <c r="V49" s="31" t="str">
        <f>IFERROR(VLOOKUP(T49,コード表!$I:$K,3,FALSE),"")</f>
        <v>こども未来課</v>
      </c>
      <c r="W49" s="2">
        <f>IF(貼り付け用!W49="","",貼り付け用!W49)</f>
        <v>100</v>
      </c>
      <c r="X49" s="31" t="str">
        <f>IFERROR(VLOOKUP(AX49,目的別資産分類変換表!$B$3:$C$16,2,FALSE),"")</f>
        <v>福祉</v>
      </c>
      <c r="Y49" s="34" t="str">
        <f>IF(貼り付け用!Y49="","",貼り付け用!Y49)</f>
        <v>行政財産</v>
      </c>
      <c r="Z49" s="34" t="str">
        <f>IF(貼り付け用!Z49="","",貼り付け用!Z49)</f>
        <v>事業用資産/工作物</v>
      </c>
      <c r="AA49" s="34" t="str">
        <f>IF(貼り付け用!AA49="","",貼り付け用!AA49)</f>
        <v>自己資産（リース資産外)</v>
      </c>
      <c r="AB49" s="34" t="str">
        <f>IF(貼り付け用!AB49="","",貼り付け用!AB49)</f>
        <v>売却不可</v>
      </c>
      <c r="AC49" s="2">
        <f>IF(貼り付け用!AC49="","",貼り付け用!AC49)</f>
        <v>169</v>
      </c>
      <c r="AD49" s="31" t="str">
        <f>IFERROR(VLOOKUP(AC49,耐用年数表!$B:$J,9,FALSE),"")</f>
        <v xml:space="preserve">構築物 競技場用、運動場用、遊園地用又は学校用のもの その他のもの 児童用のもの その他のもの </v>
      </c>
      <c r="AE49" s="31">
        <f>IFERROR(VLOOKUP(AC49,耐用年数表!$B:$J,8,FALSE),"")</f>
        <v>15</v>
      </c>
      <c r="AF49" s="2" t="str">
        <f>IF(貼り付け用!AF49="","",貼り付け用!AF49)</f>
        <v>特記事項なし</v>
      </c>
      <c r="AG49" s="26" t="str">
        <f>IF(貼り付け用!AG49="","",貼り付け用!AG49)</f>
        <v>NA</v>
      </c>
      <c r="AH49" s="54">
        <f>IF(貼り付け用!AH49="","",貼り付け用!AH49)</f>
        <v>19840301</v>
      </c>
      <c r="AI49" s="54">
        <f>IF(貼り付け用!AI49="","",貼り付け用!AI49)</f>
        <v>19840301</v>
      </c>
      <c r="AJ49" s="72" t="str">
        <f>IF(貼り付け用!AJ49="","",貼り付け用!AJ49)</f>
        <v>不明</v>
      </c>
      <c r="AK49" s="20" t="str">
        <f>IF(貼り付け用!AK49="","",貼り付け用!AK49)</f>
        <v/>
      </c>
      <c r="AL49" s="160">
        <f>IF(貼り付け用!AL49="","",貼り付け用!AL49)</f>
        <v>12</v>
      </c>
      <c r="AM49" s="20" t="str">
        <f>IF(貼り付け用!AM49="","",貼り付け用!AM49)</f>
        <v>平成16年6月3日とおりまち保育園実績</v>
      </c>
      <c r="AN49" s="20">
        <f>IF(貼り付け用!AN49="","",貼り付け用!AN49)</f>
        <v>0</v>
      </c>
      <c r="AO49" s="20">
        <f>IF(貼り付け用!AO49="","",貼り付け用!AO49)</f>
        <v>145350</v>
      </c>
      <c r="AP49" s="20">
        <f>IF(貼り付け用!AP49="","",貼り付け用!AP49)</f>
        <v>1</v>
      </c>
      <c r="AQ49" s="20" t="str">
        <f>IF(貼り付け用!AQ49="","",貼り付け用!AQ49)</f>
        <v>台</v>
      </c>
      <c r="AR49" s="20">
        <f>IF(貼り付け用!AR49="","",貼り付け用!AR49)</f>
        <v>145350</v>
      </c>
      <c r="AS49" s="20" t="str">
        <f>IF(貼り付け用!AS49="","",貼り付け用!AS49)</f>
        <v/>
      </c>
      <c r="AT49" s="90">
        <f t="shared" si="0"/>
        <v>145350</v>
      </c>
      <c r="AU49" s="90">
        <f t="shared" si="1"/>
        <v>145350</v>
      </c>
      <c r="AV49" s="34" t="str">
        <f>IF(貼り付け用!AV49="","",貼り付け用!AV49)</f>
        <v>一般会計等</v>
      </c>
      <c r="AW49" s="34" t="str">
        <f>IF(貼り付け用!AW49="","",貼り付け用!AW49)</f>
        <v>一般会計</v>
      </c>
      <c r="AX49" s="34" t="str">
        <f>IF(貼り付け用!AX49="","",貼り付け用!AX49)</f>
        <v>民生費</v>
      </c>
      <c r="AY49" s="34" t="str">
        <f>IF(貼り付け用!AY49="","",貼り付け用!AY49)</f>
        <v>児童福祉費</v>
      </c>
      <c r="AZ49" s="34" t="str">
        <f>IF(貼り付け用!AZ49="","",貼り付け用!AZ49)</f>
        <v>保育園費</v>
      </c>
      <c r="BA49" s="212"/>
      <c r="BB49" s="212"/>
      <c r="BC49" s="212"/>
      <c r="BD49" s="34" t="str">
        <f>IF(貼り付け用!BD49="","",貼り付け用!BD49)</f>
        <v/>
      </c>
      <c r="BE49" s="34" t="str">
        <f>IF(貼り付け用!BE49="","",貼り付け用!BE49)</f>
        <v/>
      </c>
      <c r="BF49" s="20"/>
      <c r="BG49" s="20"/>
      <c r="BH49" s="20"/>
      <c r="BI49" s="20"/>
      <c r="BJ49" s="20"/>
    </row>
    <row r="50" spans="5:62" ht="24" customHeight="1">
      <c r="E50" s="2"/>
      <c r="F50" s="217" t="str">
        <f>IF(貼り付け用!F50="","",貼り付け用!F50)</f>
        <v>壬生町立やすづか保育園</v>
      </c>
      <c r="G50" s="34" t="str">
        <f>IF(貼り付け用!G50="","",貼り付け用!G50)</f>
        <v/>
      </c>
      <c r="H50" s="2" t="str">
        <f>IF(貼り付け用!H50="","",貼り付け用!H50)</f>
        <v/>
      </c>
      <c r="I50" s="2" t="str">
        <f>IF(貼り付け用!I50="","",貼り付け用!I50)</f>
        <v/>
      </c>
      <c r="J50" s="2" t="str">
        <f>IF(貼り付け用!J50="","",貼り付け用!J50)</f>
        <v>旧アンパンマン号</v>
      </c>
      <c r="K50" s="2" t="str">
        <f>IF(貼り付け用!K50="","",貼り付け用!K50)</f>
        <v>ｷｭｳｱﾝﾊﾟﾝﾏﾝｺﾞｳ</v>
      </c>
      <c r="L50" s="2">
        <f>IF(貼り付け用!L50="","",貼り付け用!L50)</f>
        <v>31</v>
      </c>
      <c r="M50" s="31">
        <f>IFERROR(VLOOKUP(L50,コード表!$B:$G,2,FALSE),"")</f>
        <v>3210201</v>
      </c>
      <c r="N50" s="31" t="str">
        <f>IFERROR(VLOOKUP(L50,コード表!$B:$G,3,FALSE),"")</f>
        <v>下都賀郡壬生町</v>
      </c>
      <c r="O50" s="2" t="str">
        <f>IF(貼り付け用!O50="","",貼り付け用!O50)</f>
        <v>ｼﾓﾂｶﾞｸﾞﾝﾐﾌﾞﾏﾁ</v>
      </c>
      <c r="P50" s="31" t="str">
        <f>IFERROR(VLOOKUP(L50,コード表!$B:$G,5,FALSE),"")</f>
        <v>安塚</v>
      </c>
      <c r="Q50" s="2" t="str">
        <f>IF(貼り付け用!Q50="","",貼り付け用!Q50)</f>
        <v>ﾔｽﾂﾞｶ</v>
      </c>
      <c r="R50" s="2" t="str">
        <f>IF(貼り付け用!R50="","",貼り付け用!R50)</f>
        <v>南原1179-1</v>
      </c>
      <c r="S50" s="2" t="str">
        <f>IF(貼り付け用!S50="","",貼り付け用!S50)</f>
        <v>南原1179-1</v>
      </c>
      <c r="T50" s="2">
        <f>IF(貼り付け用!T50="","",貼り付け用!T50)</f>
        <v>8</v>
      </c>
      <c r="U50" s="31" t="str">
        <f>IFERROR(VLOOKUP(T50,コード表!$I:$K,2,FALSE),"")</f>
        <v>民生部</v>
      </c>
      <c r="V50" s="31" t="str">
        <f>IFERROR(VLOOKUP(T50,コード表!$I:$K,3,FALSE),"")</f>
        <v>こども未来課</v>
      </c>
      <c r="W50" s="2">
        <f>IF(貼り付け用!W50="","",貼り付け用!W50)</f>
        <v>100</v>
      </c>
      <c r="X50" s="31" t="str">
        <f>IFERROR(VLOOKUP(AX50,目的別資産分類変換表!$B$3:$C$16,2,FALSE),"")</f>
        <v>福祉</v>
      </c>
      <c r="Y50" s="34" t="str">
        <f>IF(貼り付け用!Y50="","",貼り付け用!Y50)</f>
        <v>行政財産</v>
      </c>
      <c r="Z50" s="34" t="str">
        <f>IF(貼り付け用!Z50="","",貼り付け用!Z50)</f>
        <v>事業用資産/工作物</v>
      </c>
      <c r="AA50" s="34" t="str">
        <f>IF(貼り付け用!AA50="","",貼り付け用!AA50)</f>
        <v>自己資産（リース資産外)</v>
      </c>
      <c r="AB50" s="34" t="str">
        <f>IF(貼り付け用!AB50="","",貼り付け用!AB50)</f>
        <v>売却不可</v>
      </c>
      <c r="AC50" s="2">
        <f>IF(貼り付け用!AC50="","",貼り付け用!AC50)</f>
        <v>169</v>
      </c>
      <c r="AD50" s="31" t="str">
        <f>IFERROR(VLOOKUP(AC50,耐用年数表!$B:$J,9,FALSE),"")</f>
        <v xml:space="preserve">構築物 競技場用、運動場用、遊園地用又は学校用のもの その他のもの 児童用のもの その他のもの </v>
      </c>
      <c r="AE50" s="31">
        <f>IFERROR(VLOOKUP(AC50,耐用年数表!$B:$J,8,FALSE),"")</f>
        <v>15</v>
      </c>
      <c r="AF50" s="2" t="str">
        <f>IF(貼り付け用!AF50="","",貼り付け用!AF50)</f>
        <v>特記事項なし</v>
      </c>
      <c r="AG50" s="26" t="str">
        <f>IF(貼り付け用!AG50="","",貼り付け用!AG50)</f>
        <v>NA</v>
      </c>
      <c r="AH50" s="54">
        <f>IF(貼り付け用!AH50="","",貼り付け用!AH50)</f>
        <v>20020601</v>
      </c>
      <c r="AI50" s="54">
        <f>IF(貼り付け用!AI50="","",貼り付け用!AI50)</f>
        <v>20020601</v>
      </c>
      <c r="AJ50" s="72" t="str">
        <f>IF(貼り付け用!AJ50="","",貼り付け用!AJ50)</f>
        <v>判明</v>
      </c>
      <c r="AK50" s="20">
        <f>IF(貼り付け用!AK50="","",貼り付け用!AK50)</f>
        <v>895020</v>
      </c>
      <c r="AL50" s="160" t="str">
        <f>IF(貼り付け用!AL50="","",貼り付け用!AL50)</f>
        <v/>
      </c>
      <c r="AM50" s="20" t="str">
        <f>IF(貼り付け用!AM50="","",貼り付け用!AM50)</f>
        <v/>
      </c>
      <c r="AN50" s="20" t="str">
        <f>IF(貼り付け用!AN50="","",貼り付け用!AN50)</f>
        <v/>
      </c>
      <c r="AO50" s="20" t="str">
        <f>IF(貼り付け用!AO50="","",貼り付け用!AO50)</f>
        <v/>
      </c>
      <c r="AP50" s="20">
        <f>IF(貼り付け用!AP50="","",貼り付け用!AP50)</f>
        <v>1</v>
      </c>
      <c r="AQ50" s="20" t="str">
        <f>IF(貼り付け用!AQ50="","",貼り付け用!AQ50)</f>
        <v/>
      </c>
      <c r="AR50" s="20" t="str">
        <f>IF(貼り付け用!AR50="","",貼り付け用!AR50)</f>
        <v/>
      </c>
      <c r="AS50" s="20" t="str">
        <f>IF(貼り付け用!AS50="","",貼り付け用!AS50)</f>
        <v/>
      </c>
      <c r="AT50" s="90" t="str">
        <f t="shared" si="0"/>
        <v/>
      </c>
      <c r="AU50" s="90">
        <f t="shared" si="1"/>
        <v>895020</v>
      </c>
      <c r="AV50" s="34" t="str">
        <f>IF(貼り付け用!AV50="","",貼り付け用!AV50)</f>
        <v>一般会計等</v>
      </c>
      <c r="AW50" s="34" t="str">
        <f>IF(貼り付け用!AW50="","",貼り付け用!AW50)</f>
        <v>一般会計</v>
      </c>
      <c r="AX50" s="34" t="str">
        <f>IF(貼り付け用!AX50="","",貼り付け用!AX50)</f>
        <v>民生費</v>
      </c>
      <c r="AY50" s="34" t="str">
        <f>IF(貼り付け用!AY50="","",貼り付け用!AY50)</f>
        <v>児童福祉費</v>
      </c>
      <c r="AZ50" s="34" t="str">
        <f>IF(貼り付け用!AZ50="","",貼り付け用!AZ50)</f>
        <v>保育園費</v>
      </c>
      <c r="BA50" s="212"/>
      <c r="BB50" s="212"/>
      <c r="BC50" s="212"/>
      <c r="BD50" s="34" t="str">
        <f>IF(貼り付け用!BD50="","",貼り付け用!BD50)</f>
        <v/>
      </c>
      <c r="BE50" s="34" t="str">
        <f>IF(貼り付け用!BE50="","",貼り付け用!BE50)</f>
        <v/>
      </c>
      <c r="BF50" s="20"/>
      <c r="BG50" s="20"/>
      <c r="BH50" s="20"/>
      <c r="BI50" s="20"/>
      <c r="BJ50" s="20"/>
    </row>
    <row r="51" spans="5:62" ht="24" customHeight="1">
      <c r="E51" s="2"/>
      <c r="F51" s="217" t="str">
        <f>IF(貼り付け用!F51="","",貼り付け用!F51)</f>
        <v>壬生町立やすづか保育園</v>
      </c>
      <c r="G51" s="34" t="str">
        <f>IF(貼り付け用!G51="","",貼り付け用!G51)</f>
        <v/>
      </c>
      <c r="H51" s="2" t="str">
        <f>IF(貼り付け用!H51="","",貼り付け用!H51)</f>
        <v/>
      </c>
      <c r="I51" s="2" t="str">
        <f>IF(貼り付け用!I51="","",貼り付け用!I51)</f>
        <v/>
      </c>
      <c r="J51" s="2" t="str">
        <f>IF(貼り付け用!J51="","",貼り付け用!J51)</f>
        <v>ぞうさんすべり台</v>
      </c>
      <c r="K51" s="2" t="str">
        <f>IF(貼り付け用!K51="","",貼り付け用!K51)</f>
        <v>ｿﾞｳｻﾝｽﾍﾞﾘﾀﾞｲ</v>
      </c>
      <c r="L51" s="2">
        <f>IF(貼り付け用!L51="","",貼り付け用!L51)</f>
        <v>31</v>
      </c>
      <c r="M51" s="31">
        <f>IFERROR(VLOOKUP(L51,コード表!$B:$G,2,FALSE),"")</f>
        <v>3210201</v>
      </c>
      <c r="N51" s="31" t="str">
        <f>IFERROR(VLOOKUP(L51,コード表!$B:$G,3,FALSE),"")</f>
        <v>下都賀郡壬生町</v>
      </c>
      <c r="O51" s="2" t="str">
        <f>IF(貼り付け用!O51="","",貼り付け用!O51)</f>
        <v>ｼﾓﾂｶﾞｸﾞﾝﾐﾌﾞﾏﾁ</v>
      </c>
      <c r="P51" s="31" t="str">
        <f>IFERROR(VLOOKUP(L51,コード表!$B:$G,5,FALSE),"")</f>
        <v>安塚</v>
      </c>
      <c r="Q51" s="2" t="str">
        <f>IF(貼り付け用!Q51="","",貼り付け用!Q51)</f>
        <v>ﾔｽﾂﾞｶ</v>
      </c>
      <c r="R51" s="2" t="str">
        <f>IF(貼り付け用!R51="","",貼り付け用!R51)</f>
        <v>南原1179-1</v>
      </c>
      <c r="S51" s="2" t="str">
        <f>IF(貼り付け用!S51="","",貼り付け用!S51)</f>
        <v>南原1179-1</v>
      </c>
      <c r="T51" s="2">
        <f>IF(貼り付け用!T51="","",貼り付け用!T51)</f>
        <v>8</v>
      </c>
      <c r="U51" s="31" t="str">
        <f>IFERROR(VLOOKUP(T51,コード表!$I:$K,2,FALSE),"")</f>
        <v>民生部</v>
      </c>
      <c r="V51" s="31" t="str">
        <f>IFERROR(VLOOKUP(T51,コード表!$I:$K,3,FALSE),"")</f>
        <v>こども未来課</v>
      </c>
      <c r="W51" s="2">
        <f>IF(貼り付け用!W51="","",貼り付け用!W51)</f>
        <v>100</v>
      </c>
      <c r="X51" s="31" t="str">
        <f>IFERROR(VLOOKUP(AX51,目的別資産分類変換表!$B$3:$C$16,2,FALSE),"")</f>
        <v>福祉</v>
      </c>
      <c r="Y51" s="34" t="str">
        <f>IF(貼り付け用!Y51="","",貼り付け用!Y51)</f>
        <v>行政財産</v>
      </c>
      <c r="Z51" s="34" t="str">
        <f>IF(貼り付け用!Z51="","",貼り付け用!Z51)</f>
        <v>事業用資産/工作物</v>
      </c>
      <c r="AA51" s="34" t="str">
        <f>IF(貼り付け用!AA51="","",貼り付け用!AA51)</f>
        <v>自己資産（リース資産外)</v>
      </c>
      <c r="AB51" s="34" t="str">
        <f>IF(貼り付け用!AB51="","",貼り付け用!AB51)</f>
        <v>売却不可</v>
      </c>
      <c r="AC51" s="2">
        <f>IF(貼り付け用!AC51="","",貼り付け用!AC51)</f>
        <v>169</v>
      </c>
      <c r="AD51" s="31" t="str">
        <f>IFERROR(VLOOKUP(AC51,耐用年数表!$B:$J,9,FALSE),"")</f>
        <v xml:space="preserve">構築物 競技場用、運動場用、遊園地用又は学校用のもの その他のもの 児童用のもの その他のもの </v>
      </c>
      <c r="AE51" s="31">
        <f>IFERROR(VLOOKUP(AC51,耐用年数表!$B:$J,8,FALSE),"")</f>
        <v>15</v>
      </c>
      <c r="AF51" s="2" t="str">
        <f>IF(貼り付け用!AF51="","",貼り付け用!AF51)</f>
        <v>特記事項なし</v>
      </c>
      <c r="AG51" s="26" t="str">
        <f>IF(貼り付け用!AG51="","",貼り付け用!AG51)</f>
        <v>NA</v>
      </c>
      <c r="AH51" s="54">
        <f>IF(貼り付け用!AH51="","",貼り付け用!AH51)</f>
        <v>19870401</v>
      </c>
      <c r="AI51" s="54">
        <f>IF(貼り付け用!AI51="","",貼り付け用!AI51)</f>
        <v>19870401</v>
      </c>
      <c r="AJ51" s="72" t="str">
        <f>IF(貼り付け用!AJ51="","",貼り付け用!AJ51)</f>
        <v>判明</v>
      </c>
      <c r="AK51" s="20">
        <f>IF(貼り付け用!AK51="","",貼り付け用!AK51)</f>
        <v>248000</v>
      </c>
      <c r="AL51" s="160" t="str">
        <f>IF(貼り付け用!AL51="","",貼り付け用!AL51)</f>
        <v/>
      </c>
      <c r="AM51" s="20" t="str">
        <f>IF(貼り付け用!AM51="","",貼り付け用!AM51)</f>
        <v/>
      </c>
      <c r="AN51" s="20" t="str">
        <f>IF(貼り付け用!AN51="","",貼り付け用!AN51)</f>
        <v/>
      </c>
      <c r="AO51" s="20" t="str">
        <f>IF(貼り付け用!AO51="","",貼り付け用!AO51)</f>
        <v/>
      </c>
      <c r="AP51" s="20">
        <f>IF(貼り付け用!AP51="","",貼り付け用!AP51)</f>
        <v>1</v>
      </c>
      <c r="AQ51" s="20" t="str">
        <f>IF(貼り付け用!AQ51="","",貼り付け用!AQ51)</f>
        <v/>
      </c>
      <c r="AR51" s="20" t="str">
        <f>IF(貼り付け用!AR51="","",貼り付け用!AR51)</f>
        <v/>
      </c>
      <c r="AS51" s="20" t="str">
        <f>IF(貼り付け用!AS51="","",貼り付け用!AS51)</f>
        <v/>
      </c>
      <c r="AT51" s="90" t="str">
        <f t="shared" si="0"/>
        <v/>
      </c>
      <c r="AU51" s="90">
        <f t="shared" si="1"/>
        <v>248000</v>
      </c>
      <c r="AV51" s="34" t="str">
        <f>IF(貼り付け用!AV51="","",貼り付け用!AV51)</f>
        <v>一般会計等</v>
      </c>
      <c r="AW51" s="34" t="str">
        <f>IF(貼り付け用!AW51="","",貼り付け用!AW51)</f>
        <v>一般会計</v>
      </c>
      <c r="AX51" s="34" t="str">
        <f>IF(貼り付け用!AX51="","",貼り付け用!AX51)</f>
        <v>民生費</v>
      </c>
      <c r="AY51" s="34" t="str">
        <f>IF(貼り付け用!AY51="","",貼り付け用!AY51)</f>
        <v>児童福祉費</v>
      </c>
      <c r="AZ51" s="34" t="str">
        <f>IF(貼り付け用!AZ51="","",貼り付け用!AZ51)</f>
        <v>保育園費</v>
      </c>
      <c r="BA51" s="212"/>
      <c r="BB51" s="212"/>
      <c r="BC51" s="212"/>
      <c r="BD51" s="34" t="str">
        <f>IF(貼り付け用!BD51="","",貼り付け用!BD51)</f>
        <v/>
      </c>
      <c r="BE51" s="34" t="str">
        <f>IF(貼り付け用!BE51="","",貼り付け用!BE51)</f>
        <v/>
      </c>
      <c r="BF51" s="20"/>
      <c r="BG51" s="20"/>
      <c r="BH51" s="20"/>
      <c r="BI51" s="20"/>
      <c r="BJ51" s="20"/>
    </row>
    <row r="52" spans="5:62" ht="24" customHeight="1">
      <c r="E52" s="2"/>
      <c r="F52" s="217" t="str">
        <f>IF(貼り付け用!F52="","",貼り付け用!F52)</f>
        <v>壬生町立やすづか保育園</v>
      </c>
      <c r="G52" s="34" t="str">
        <f>IF(貼り付け用!G52="","",貼り付け用!G52)</f>
        <v/>
      </c>
      <c r="H52" s="2" t="str">
        <f>IF(貼り付け用!H52="","",貼り付け用!H52)</f>
        <v/>
      </c>
      <c r="I52" s="2" t="str">
        <f>IF(貼り付け用!I52="","",貼り付け用!I52)</f>
        <v/>
      </c>
      <c r="J52" s="2" t="str">
        <f>IF(貼り付け用!J52="","",貼り付け用!J52)</f>
        <v>のぼり棒</v>
      </c>
      <c r="K52" s="2" t="str">
        <f>IF(貼り付け用!K52="","",貼り付け用!K52)</f>
        <v>ﾉﾎﾞﾘﾎﾞｳ</v>
      </c>
      <c r="L52" s="2">
        <f>IF(貼り付け用!L52="","",貼り付け用!L52)</f>
        <v>31</v>
      </c>
      <c r="M52" s="31">
        <f>IFERROR(VLOOKUP(L52,コード表!$B:$G,2,FALSE),"")</f>
        <v>3210201</v>
      </c>
      <c r="N52" s="31" t="str">
        <f>IFERROR(VLOOKUP(L52,コード表!$B:$G,3,FALSE),"")</f>
        <v>下都賀郡壬生町</v>
      </c>
      <c r="O52" s="2" t="str">
        <f>IF(貼り付け用!O52="","",貼り付け用!O52)</f>
        <v>ｼﾓﾂｶﾞｸﾞﾝﾐﾌﾞﾏﾁ</v>
      </c>
      <c r="P52" s="31" t="str">
        <f>IFERROR(VLOOKUP(L52,コード表!$B:$G,5,FALSE),"")</f>
        <v>安塚</v>
      </c>
      <c r="Q52" s="2" t="str">
        <f>IF(貼り付け用!Q52="","",貼り付け用!Q52)</f>
        <v>ﾔｽﾂﾞｶ</v>
      </c>
      <c r="R52" s="2" t="str">
        <f>IF(貼り付け用!R52="","",貼り付け用!R52)</f>
        <v>南原1179-1</v>
      </c>
      <c r="S52" s="2" t="str">
        <f>IF(貼り付け用!S52="","",貼り付け用!S52)</f>
        <v>南原1179-1</v>
      </c>
      <c r="T52" s="2">
        <f>IF(貼り付け用!T52="","",貼り付け用!T52)</f>
        <v>8</v>
      </c>
      <c r="U52" s="31" t="str">
        <f>IFERROR(VLOOKUP(T52,コード表!$I:$K,2,FALSE),"")</f>
        <v>民生部</v>
      </c>
      <c r="V52" s="31" t="str">
        <f>IFERROR(VLOOKUP(T52,コード表!$I:$K,3,FALSE),"")</f>
        <v>こども未来課</v>
      </c>
      <c r="W52" s="2">
        <f>IF(貼り付け用!W52="","",貼り付け用!W52)</f>
        <v>100</v>
      </c>
      <c r="X52" s="31" t="str">
        <f>IFERROR(VLOOKUP(AX52,目的別資産分類変換表!$B$3:$C$16,2,FALSE),"")</f>
        <v>福祉</v>
      </c>
      <c r="Y52" s="34" t="str">
        <f>IF(貼り付け用!Y52="","",貼り付け用!Y52)</f>
        <v>行政財産</v>
      </c>
      <c r="Z52" s="34" t="str">
        <f>IF(貼り付け用!Z52="","",貼り付け用!Z52)</f>
        <v>事業用資産/工作物</v>
      </c>
      <c r="AA52" s="34" t="str">
        <f>IF(貼り付け用!AA52="","",貼り付け用!AA52)</f>
        <v>自己資産（リース資産外)</v>
      </c>
      <c r="AB52" s="34" t="str">
        <f>IF(貼り付け用!AB52="","",貼り付け用!AB52)</f>
        <v>売却不可</v>
      </c>
      <c r="AC52" s="2">
        <f>IF(貼り付け用!AC52="","",貼り付け用!AC52)</f>
        <v>169</v>
      </c>
      <c r="AD52" s="31" t="str">
        <f>IFERROR(VLOOKUP(AC52,耐用年数表!$B:$J,9,FALSE),"")</f>
        <v xml:space="preserve">構築物 競技場用、運動場用、遊園地用又は学校用のもの その他のもの 児童用のもの その他のもの </v>
      </c>
      <c r="AE52" s="31">
        <f>IFERROR(VLOOKUP(AC52,耐用年数表!$B:$J,8,FALSE),"")</f>
        <v>15</v>
      </c>
      <c r="AF52" s="2" t="str">
        <f>IF(貼り付け用!AF52="","",貼り付け用!AF52)</f>
        <v>特記事項なし</v>
      </c>
      <c r="AG52" s="26" t="str">
        <f>IF(貼り付け用!AG52="","",貼り付け用!AG52)</f>
        <v>NA</v>
      </c>
      <c r="AH52" s="54">
        <f>IF(貼り付け用!AH52="","",貼り付け用!AH52)</f>
        <v>19840301</v>
      </c>
      <c r="AI52" s="54">
        <f>IF(貼り付け用!AI52="","",貼り付け用!AI52)</f>
        <v>19840301</v>
      </c>
      <c r="AJ52" s="72" t="str">
        <f>IF(貼り付け用!AJ52="","",貼り付け用!AJ52)</f>
        <v>不明</v>
      </c>
      <c r="AK52" s="20" t="str">
        <f>IF(貼り付け用!AK52="","",貼り付け用!AK52)</f>
        <v/>
      </c>
      <c r="AL52" s="160">
        <f>IF(貼り付け用!AL52="","",貼り付け用!AL52)</f>
        <v>16</v>
      </c>
      <c r="AM52" s="20" t="str">
        <f>IF(貼り付け用!AM52="","",貼り付け用!AM52)</f>
        <v>昭和58年　いなば保育園実績</v>
      </c>
      <c r="AN52" s="20">
        <f>IF(貼り付け用!AN52="","",貼り付け用!AN52)</f>
        <v>0</v>
      </c>
      <c r="AO52" s="20">
        <f>IF(貼り付け用!AO52="","",貼り付け用!AO52)</f>
        <v>120000</v>
      </c>
      <c r="AP52" s="20">
        <f>IF(貼り付け用!AP52="","",貼り付け用!AP52)</f>
        <v>1</v>
      </c>
      <c r="AQ52" s="20" t="str">
        <f>IF(貼り付け用!AQ52="","",貼り付け用!AQ52)</f>
        <v>台</v>
      </c>
      <c r="AR52" s="20">
        <f>IF(貼り付け用!AR52="","",貼り付け用!AR52)</f>
        <v>120000</v>
      </c>
      <c r="AS52" s="20" t="str">
        <f>IF(貼り付け用!AS52="","",貼り付け用!AS52)</f>
        <v/>
      </c>
      <c r="AT52" s="90">
        <f t="shared" si="0"/>
        <v>120000</v>
      </c>
      <c r="AU52" s="90">
        <f t="shared" si="1"/>
        <v>120000</v>
      </c>
      <c r="AV52" s="34" t="str">
        <f>IF(貼り付け用!AV52="","",貼り付け用!AV52)</f>
        <v>一般会計等</v>
      </c>
      <c r="AW52" s="34" t="str">
        <f>IF(貼り付け用!AW52="","",貼り付け用!AW52)</f>
        <v>一般会計</v>
      </c>
      <c r="AX52" s="34" t="str">
        <f>IF(貼り付け用!AX52="","",貼り付け用!AX52)</f>
        <v>民生費</v>
      </c>
      <c r="AY52" s="34" t="str">
        <f>IF(貼り付け用!AY52="","",貼り付け用!AY52)</f>
        <v>児童福祉費</v>
      </c>
      <c r="AZ52" s="34" t="str">
        <f>IF(貼り付け用!AZ52="","",貼り付け用!AZ52)</f>
        <v>保育園費</v>
      </c>
      <c r="BA52" s="212"/>
      <c r="BB52" s="212"/>
      <c r="BC52" s="212"/>
      <c r="BD52" s="34" t="str">
        <f>IF(貼り付け用!BD52="","",貼り付け用!BD52)</f>
        <v/>
      </c>
      <c r="BE52" s="34" t="str">
        <f>IF(貼り付け用!BE52="","",貼り付け用!BE52)</f>
        <v/>
      </c>
      <c r="BF52" s="20"/>
      <c r="BG52" s="20"/>
      <c r="BH52" s="20"/>
      <c r="BI52" s="20"/>
      <c r="BJ52" s="20"/>
    </row>
    <row r="53" spans="5:62" ht="24" customHeight="1">
      <c r="E53" s="2"/>
      <c r="F53" s="217" t="str">
        <f>IF(貼り付け用!F53="","",貼り付け用!F53)</f>
        <v>壬生町立やすづか保育園</v>
      </c>
      <c r="G53" s="34" t="str">
        <f>IF(貼り付け用!G53="","",貼り付け用!G53)</f>
        <v/>
      </c>
      <c r="H53" s="2" t="str">
        <f>IF(貼り付け用!H53="","",貼り付け用!H53)</f>
        <v/>
      </c>
      <c r="I53" s="2" t="str">
        <f>IF(貼り付け用!I53="","",貼り付け用!I53)</f>
        <v/>
      </c>
      <c r="J53" s="2" t="str">
        <f>IF(貼り付け用!J53="","",貼り付け用!J53)</f>
        <v>シーソー</v>
      </c>
      <c r="K53" s="2" t="str">
        <f>IF(貼り付け用!K53="","",貼り付け用!K53)</f>
        <v>ｼｰｿｰ</v>
      </c>
      <c r="L53" s="2">
        <f>IF(貼り付け用!L53="","",貼り付け用!L53)</f>
        <v>31</v>
      </c>
      <c r="M53" s="31">
        <f>IFERROR(VLOOKUP(L53,コード表!$B:$G,2,FALSE),"")</f>
        <v>3210201</v>
      </c>
      <c r="N53" s="31" t="str">
        <f>IFERROR(VLOOKUP(L53,コード表!$B:$G,3,FALSE),"")</f>
        <v>下都賀郡壬生町</v>
      </c>
      <c r="O53" s="2" t="str">
        <f>IF(貼り付け用!O53="","",貼り付け用!O53)</f>
        <v>ｼﾓﾂｶﾞｸﾞﾝﾐﾌﾞﾏﾁ</v>
      </c>
      <c r="P53" s="31" t="str">
        <f>IFERROR(VLOOKUP(L53,コード表!$B:$G,5,FALSE),"")</f>
        <v>安塚</v>
      </c>
      <c r="Q53" s="2" t="str">
        <f>IF(貼り付け用!Q53="","",貼り付け用!Q53)</f>
        <v>ﾔｽﾂﾞｶ</v>
      </c>
      <c r="R53" s="2" t="str">
        <f>IF(貼り付け用!R53="","",貼り付け用!R53)</f>
        <v>南原1179-1</v>
      </c>
      <c r="S53" s="2" t="str">
        <f>IF(貼り付け用!S53="","",貼り付け用!S53)</f>
        <v>南原1179-1</v>
      </c>
      <c r="T53" s="2">
        <f>IF(貼り付け用!T53="","",貼り付け用!T53)</f>
        <v>8</v>
      </c>
      <c r="U53" s="31" t="str">
        <f>IFERROR(VLOOKUP(T53,コード表!$I:$K,2,FALSE),"")</f>
        <v>民生部</v>
      </c>
      <c r="V53" s="31" t="str">
        <f>IFERROR(VLOOKUP(T53,コード表!$I:$K,3,FALSE),"")</f>
        <v>こども未来課</v>
      </c>
      <c r="W53" s="2">
        <f>IF(貼り付け用!W53="","",貼り付け用!W53)</f>
        <v>100</v>
      </c>
      <c r="X53" s="31" t="str">
        <f>IFERROR(VLOOKUP(AX53,目的別資産分類変換表!$B$3:$C$16,2,FALSE),"")</f>
        <v>福祉</v>
      </c>
      <c r="Y53" s="34" t="str">
        <f>IF(貼り付け用!Y53="","",貼り付け用!Y53)</f>
        <v>行政財産</v>
      </c>
      <c r="Z53" s="34" t="str">
        <f>IF(貼り付け用!Z53="","",貼り付け用!Z53)</f>
        <v>事業用資産/工作物</v>
      </c>
      <c r="AA53" s="34" t="str">
        <f>IF(貼り付け用!AA53="","",貼り付け用!AA53)</f>
        <v>自己資産（リース資産外)</v>
      </c>
      <c r="AB53" s="34" t="str">
        <f>IF(貼り付け用!AB53="","",貼り付け用!AB53)</f>
        <v>売却不可</v>
      </c>
      <c r="AC53" s="2">
        <f>IF(貼り付け用!AC53="","",貼り付け用!AC53)</f>
        <v>168</v>
      </c>
      <c r="AD53" s="31" t="str">
        <f>IFERROR(VLOOKUP(AC53,耐用年数表!$B:$J,9,FALSE),"")</f>
        <v xml:space="preserve">構築物 競技場用、運動場用、遊園地用又は学校用のもの その他のもの 児童用のもの すべり台、ぶらんこ、ジャングルジムその他の遊戯用のもの </v>
      </c>
      <c r="AE53" s="31">
        <f>IFERROR(VLOOKUP(AC53,耐用年数表!$B:$J,8,FALSE),"")</f>
        <v>10</v>
      </c>
      <c r="AF53" s="2" t="str">
        <f>IF(貼り付け用!AF53="","",貼り付け用!AF53)</f>
        <v>特記事項なし</v>
      </c>
      <c r="AG53" s="26" t="str">
        <f>IF(貼り付け用!AG53="","",貼り付け用!AG53)</f>
        <v>NA</v>
      </c>
      <c r="AH53" s="54">
        <f>IF(貼り付け用!AH53="","",貼り付け用!AH53)</f>
        <v>19980501</v>
      </c>
      <c r="AI53" s="54">
        <f>IF(貼り付け用!AI53="","",貼り付け用!AI53)</f>
        <v>19980501</v>
      </c>
      <c r="AJ53" s="72" t="str">
        <f>IF(貼り付け用!AJ53="","",貼り付け用!AJ53)</f>
        <v>判明</v>
      </c>
      <c r="AK53" s="20">
        <f>IF(貼り付け用!AK53="","",貼り付け用!AK53)</f>
        <v>312375</v>
      </c>
      <c r="AL53" s="160" t="str">
        <f>IF(貼り付け用!AL53="","",貼り付け用!AL53)</f>
        <v/>
      </c>
      <c r="AM53" s="20" t="str">
        <f>IF(貼り付け用!AM53="","",貼り付け用!AM53)</f>
        <v/>
      </c>
      <c r="AN53" s="20" t="str">
        <f>IF(貼り付け用!AN53="","",貼り付け用!AN53)</f>
        <v/>
      </c>
      <c r="AO53" s="20" t="str">
        <f>IF(貼り付け用!AO53="","",貼り付け用!AO53)</f>
        <v/>
      </c>
      <c r="AP53" s="20">
        <f>IF(貼り付け用!AP53="","",貼り付け用!AP53)</f>
        <v>1</v>
      </c>
      <c r="AQ53" s="20" t="str">
        <f>IF(貼り付け用!AQ53="","",貼り付け用!AQ53)</f>
        <v/>
      </c>
      <c r="AR53" s="20" t="str">
        <f>IF(貼り付け用!AR53="","",貼り付け用!AR53)</f>
        <v/>
      </c>
      <c r="AS53" s="20" t="str">
        <f>IF(貼り付け用!AS53="","",貼り付け用!AS53)</f>
        <v/>
      </c>
      <c r="AT53" s="90" t="str">
        <f t="shared" si="0"/>
        <v/>
      </c>
      <c r="AU53" s="90">
        <f t="shared" si="1"/>
        <v>312375</v>
      </c>
      <c r="AV53" s="34" t="str">
        <f>IF(貼り付け用!AV53="","",貼り付け用!AV53)</f>
        <v>一般会計等</v>
      </c>
      <c r="AW53" s="34" t="str">
        <f>IF(貼り付け用!AW53="","",貼り付け用!AW53)</f>
        <v>一般会計</v>
      </c>
      <c r="AX53" s="34" t="str">
        <f>IF(貼り付け用!AX53="","",貼り付け用!AX53)</f>
        <v>民生費</v>
      </c>
      <c r="AY53" s="34" t="str">
        <f>IF(貼り付け用!AY53="","",貼り付け用!AY53)</f>
        <v>児童福祉費</v>
      </c>
      <c r="AZ53" s="34" t="str">
        <f>IF(貼り付け用!AZ53="","",貼り付け用!AZ53)</f>
        <v>保育園費</v>
      </c>
      <c r="BA53" s="212"/>
      <c r="BB53" s="212"/>
      <c r="BC53" s="212"/>
      <c r="BD53" s="34" t="str">
        <f>IF(貼り付け用!BD53="","",貼り付け用!BD53)</f>
        <v/>
      </c>
      <c r="BE53" s="34" t="str">
        <f>IF(貼り付け用!BE53="","",貼り付け用!BE53)</f>
        <v/>
      </c>
      <c r="BF53" s="20"/>
      <c r="BG53" s="20"/>
      <c r="BH53" s="20"/>
      <c r="BI53" s="20"/>
      <c r="BJ53" s="20"/>
    </row>
    <row r="54" spans="5:62" ht="24" customHeight="1">
      <c r="E54" s="2"/>
      <c r="F54" s="217" t="str">
        <f>IF(貼り付け用!F54="","",貼り付け用!F54)</f>
        <v>壬生町立やすづか保育園</v>
      </c>
      <c r="G54" s="34" t="str">
        <f>IF(貼り付け用!G54="","",貼り付け用!G54)</f>
        <v/>
      </c>
      <c r="H54" s="2" t="str">
        <f>IF(貼り付け用!H54="","",貼り付け用!H54)</f>
        <v/>
      </c>
      <c r="I54" s="2" t="str">
        <f>IF(貼り付け用!I54="","",貼り付け用!I54)</f>
        <v/>
      </c>
      <c r="J54" s="2" t="str">
        <f>IF(貼り付け用!J54="","",貼り付け用!J54)</f>
        <v>インディアンの砦</v>
      </c>
      <c r="K54" s="2" t="str">
        <f>IF(貼り付け用!K54="","",貼り付け用!K54)</f>
        <v>ｲﾝﾃﾞｨｱﾝﾉﾄﾘﾃﾞ</v>
      </c>
      <c r="L54" s="2">
        <f>IF(貼り付け用!L54="","",貼り付け用!L54)</f>
        <v>31</v>
      </c>
      <c r="M54" s="31">
        <f>IFERROR(VLOOKUP(L54,コード表!$B:$G,2,FALSE),"")</f>
        <v>3210201</v>
      </c>
      <c r="N54" s="31" t="str">
        <f>IFERROR(VLOOKUP(L54,コード表!$B:$G,3,FALSE),"")</f>
        <v>下都賀郡壬生町</v>
      </c>
      <c r="O54" s="2" t="str">
        <f>IF(貼り付け用!O54="","",貼り付け用!O54)</f>
        <v>ｼﾓﾂｶﾞｸﾞﾝﾐﾌﾞﾏﾁ</v>
      </c>
      <c r="P54" s="31" t="str">
        <f>IFERROR(VLOOKUP(L54,コード表!$B:$G,5,FALSE),"")</f>
        <v>安塚</v>
      </c>
      <c r="Q54" s="2" t="str">
        <f>IF(貼り付け用!Q54="","",貼り付け用!Q54)</f>
        <v>ﾔｽﾂﾞｶ</v>
      </c>
      <c r="R54" s="2" t="str">
        <f>IF(貼り付け用!R54="","",貼り付け用!R54)</f>
        <v>南原1179-1</v>
      </c>
      <c r="S54" s="2" t="str">
        <f>IF(貼り付け用!S54="","",貼り付け用!S54)</f>
        <v>南原1179-1</v>
      </c>
      <c r="T54" s="2">
        <f>IF(貼り付け用!T54="","",貼り付け用!T54)</f>
        <v>8</v>
      </c>
      <c r="U54" s="31" t="str">
        <f>IFERROR(VLOOKUP(T54,コード表!$I:$K,2,FALSE),"")</f>
        <v>民生部</v>
      </c>
      <c r="V54" s="31" t="str">
        <f>IFERROR(VLOOKUP(T54,コード表!$I:$K,3,FALSE),"")</f>
        <v>こども未来課</v>
      </c>
      <c r="W54" s="2">
        <f>IF(貼り付け用!W54="","",貼り付け用!W54)</f>
        <v>100</v>
      </c>
      <c r="X54" s="31" t="str">
        <f>IFERROR(VLOOKUP(AX54,目的別資産分類変換表!$B$3:$C$16,2,FALSE),"")</f>
        <v>福祉</v>
      </c>
      <c r="Y54" s="34" t="str">
        <f>IF(貼り付け用!Y54="","",貼り付け用!Y54)</f>
        <v>行政財産</v>
      </c>
      <c r="Z54" s="34" t="str">
        <f>IF(貼り付け用!Z54="","",貼り付け用!Z54)</f>
        <v>事業用資産/工作物</v>
      </c>
      <c r="AA54" s="34" t="str">
        <f>IF(貼り付け用!AA54="","",貼り付け用!AA54)</f>
        <v>自己資産（リース資産外)</v>
      </c>
      <c r="AB54" s="34" t="str">
        <f>IF(貼り付け用!AB54="","",貼り付け用!AB54)</f>
        <v>売却不可</v>
      </c>
      <c r="AC54" s="2">
        <f>IF(貼り付け用!AC54="","",貼り付け用!AC54)</f>
        <v>169</v>
      </c>
      <c r="AD54" s="31" t="str">
        <f>IFERROR(VLOOKUP(AC54,耐用年数表!$B:$J,9,FALSE),"")</f>
        <v xml:space="preserve">構築物 競技場用、運動場用、遊園地用又は学校用のもの その他のもの 児童用のもの その他のもの </v>
      </c>
      <c r="AE54" s="31">
        <f>IFERROR(VLOOKUP(AC54,耐用年数表!$B:$J,8,FALSE),"")</f>
        <v>15</v>
      </c>
      <c r="AF54" s="2" t="str">
        <f>IF(貼り付け用!AF54="","",貼り付け用!AF54)</f>
        <v>特記事項なし</v>
      </c>
      <c r="AG54" s="26" t="str">
        <f>IF(貼り付け用!AG54="","",貼り付け用!AG54)</f>
        <v>NA</v>
      </c>
      <c r="AH54" s="54">
        <f>IF(貼り付け用!AH54="","",貼り付け用!AH54)</f>
        <v>20040701</v>
      </c>
      <c r="AI54" s="54">
        <f>IF(貼り付け用!AI54="","",貼り付け用!AI54)</f>
        <v>20040701</v>
      </c>
      <c r="AJ54" s="72" t="str">
        <f>IF(貼り付け用!AJ54="","",貼り付け用!AJ54)</f>
        <v>判明</v>
      </c>
      <c r="AK54" s="20">
        <f>IF(貼り付け用!AK54="","",貼り付け用!AK54)</f>
        <v>609000</v>
      </c>
      <c r="AL54" s="160" t="str">
        <f>IF(貼り付け用!AL54="","",貼り付け用!AL54)</f>
        <v/>
      </c>
      <c r="AM54" s="20" t="str">
        <f>IF(貼り付け用!AM54="","",貼り付け用!AM54)</f>
        <v/>
      </c>
      <c r="AN54" s="20" t="str">
        <f>IF(貼り付け用!AN54="","",貼り付け用!AN54)</f>
        <v/>
      </c>
      <c r="AO54" s="20" t="str">
        <f>IF(貼り付け用!AO54="","",貼り付け用!AO54)</f>
        <v/>
      </c>
      <c r="AP54" s="20">
        <f>IF(貼り付け用!AP54="","",貼り付け用!AP54)</f>
        <v>1</v>
      </c>
      <c r="AQ54" s="20" t="str">
        <f>IF(貼り付け用!AQ54="","",貼り付け用!AQ54)</f>
        <v/>
      </c>
      <c r="AR54" s="20" t="str">
        <f>IF(貼り付け用!AR54="","",貼り付け用!AR54)</f>
        <v/>
      </c>
      <c r="AS54" s="20" t="str">
        <f>IF(貼り付け用!AS54="","",貼り付け用!AS54)</f>
        <v/>
      </c>
      <c r="AT54" s="90" t="str">
        <f t="shared" si="0"/>
        <v/>
      </c>
      <c r="AU54" s="90">
        <f t="shared" si="1"/>
        <v>609000</v>
      </c>
      <c r="AV54" s="34" t="str">
        <f>IF(貼り付け用!AV54="","",貼り付け用!AV54)</f>
        <v>一般会計等</v>
      </c>
      <c r="AW54" s="34" t="str">
        <f>IF(貼り付け用!AW54="","",貼り付け用!AW54)</f>
        <v>一般会計</v>
      </c>
      <c r="AX54" s="34" t="str">
        <f>IF(貼り付け用!AX54="","",貼り付け用!AX54)</f>
        <v>民生費</v>
      </c>
      <c r="AY54" s="34" t="str">
        <f>IF(貼り付け用!AY54="","",貼り付け用!AY54)</f>
        <v>児童福祉費</v>
      </c>
      <c r="AZ54" s="34" t="str">
        <f>IF(貼り付け用!AZ54="","",貼り付け用!AZ54)</f>
        <v>保育園費</v>
      </c>
      <c r="BA54" s="212"/>
      <c r="BB54" s="212"/>
      <c r="BC54" s="212"/>
      <c r="BD54" s="34" t="str">
        <f>IF(貼り付け用!BD54="","",貼り付け用!BD54)</f>
        <v/>
      </c>
      <c r="BE54" s="34" t="str">
        <f>IF(貼り付け用!BE54="","",貼り付け用!BE54)</f>
        <v/>
      </c>
      <c r="BF54" s="20"/>
      <c r="BG54" s="20"/>
      <c r="BH54" s="20"/>
      <c r="BI54" s="20"/>
      <c r="BJ54" s="20"/>
    </row>
    <row r="55" spans="5:62" ht="24" customHeight="1">
      <c r="E55" s="2"/>
      <c r="F55" s="217" t="str">
        <f>IF(貼り付け用!F55="","",貼り付け用!F55)</f>
        <v>壬生町立やすづか保育園</v>
      </c>
      <c r="G55" s="34" t="str">
        <f>IF(貼り付け用!G55="","",貼り付け用!G55)</f>
        <v/>
      </c>
      <c r="H55" s="2" t="str">
        <f>IF(貼り付け用!H55="","",貼り付け用!H55)</f>
        <v/>
      </c>
      <c r="I55" s="2" t="str">
        <f>IF(貼り付け用!I55="","",貼り付け用!I55)</f>
        <v/>
      </c>
      <c r="J55" s="2" t="str">
        <f>IF(貼り付け用!J55="","",貼り付け用!J55)</f>
        <v>動物腰掛</v>
      </c>
      <c r="K55" s="2" t="str">
        <f>IF(貼り付け用!K55="","",貼り付け用!K55)</f>
        <v>ﾄﾞｳﾌﾞﾂｺｼｶｹ</v>
      </c>
      <c r="L55" s="2">
        <f>IF(貼り付け用!L55="","",貼り付け用!L55)</f>
        <v>31</v>
      </c>
      <c r="M55" s="31">
        <f>IFERROR(VLOOKUP(L55,コード表!$B:$G,2,FALSE),"")</f>
        <v>3210201</v>
      </c>
      <c r="N55" s="31" t="str">
        <f>IFERROR(VLOOKUP(L55,コード表!$B:$G,3,FALSE),"")</f>
        <v>下都賀郡壬生町</v>
      </c>
      <c r="O55" s="2" t="str">
        <f>IF(貼り付け用!O55="","",貼り付け用!O55)</f>
        <v>ｼﾓﾂｶﾞｸﾞﾝﾐﾌﾞﾏﾁ</v>
      </c>
      <c r="P55" s="31" t="str">
        <f>IFERROR(VLOOKUP(L55,コード表!$B:$G,5,FALSE),"")</f>
        <v>安塚</v>
      </c>
      <c r="Q55" s="2" t="str">
        <f>IF(貼り付け用!Q55="","",貼り付け用!Q55)</f>
        <v>ﾔｽﾂﾞｶ</v>
      </c>
      <c r="R55" s="2" t="str">
        <f>IF(貼り付け用!R55="","",貼り付け用!R55)</f>
        <v>南原1179-1</v>
      </c>
      <c r="S55" s="2" t="str">
        <f>IF(貼り付け用!S55="","",貼り付け用!S55)</f>
        <v>南原1179-1</v>
      </c>
      <c r="T55" s="2">
        <f>IF(貼り付け用!T55="","",貼り付け用!T55)</f>
        <v>8</v>
      </c>
      <c r="U55" s="31" t="str">
        <f>IFERROR(VLOOKUP(T55,コード表!$I:$K,2,FALSE),"")</f>
        <v>民生部</v>
      </c>
      <c r="V55" s="31" t="str">
        <f>IFERROR(VLOOKUP(T55,コード表!$I:$K,3,FALSE),"")</f>
        <v>こども未来課</v>
      </c>
      <c r="W55" s="2">
        <f>IF(貼り付け用!W55="","",貼り付け用!W55)</f>
        <v>100</v>
      </c>
      <c r="X55" s="31" t="str">
        <f>IFERROR(VLOOKUP(AX55,目的別資産分類変換表!$B$3:$C$16,2,FALSE),"")</f>
        <v>福祉</v>
      </c>
      <c r="Y55" s="34" t="str">
        <f>IF(貼り付け用!Y55="","",貼り付け用!Y55)</f>
        <v>行政財産</v>
      </c>
      <c r="Z55" s="34" t="str">
        <f>IF(貼り付け用!Z55="","",貼り付け用!Z55)</f>
        <v>事業用資産/工作物</v>
      </c>
      <c r="AA55" s="34" t="str">
        <f>IF(貼り付け用!AA55="","",貼り付け用!AA55)</f>
        <v>自己資産（リース資産外)</v>
      </c>
      <c r="AB55" s="34" t="str">
        <f>IF(貼り付け用!AB55="","",貼り付け用!AB55)</f>
        <v>売却不可</v>
      </c>
      <c r="AC55" s="2">
        <f>IF(貼り付け用!AC55="","",貼り付け用!AC55)</f>
        <v>169</v>
      </c>
      <c r="AD55" s="31" t="str">
        <f>IFERROR(VLOOKUP(AC55,耐用年数表!$B:$J,9,FALSE),"")</f>
        <v xml:space="preserve">構築物 競技場用、運動場用、遊園地用又は学校用のもの その他のもの 児童用のもの その他のもの </v>
      </c>
      <c r="AE55" s="31">
        <f>IFERROR(VLOOKUP(AC55,耐用年数表!$B:$J,8,FALSE),"")</f>
        <v>15</v>
      </c>
      <c r="AF55" s="2" t="str">
        <f>IF(貼り付け用!AF55="","",貼り付け用!AF55)</f>
        <v>特記事項なし</v>
      </c>
      <c r="AG55" s="26" t="str">
        <f>IF(貼り付け用!AG55="","",貼り付け用!AG55)</f>
        <v>NA</v>
      </c>
      <c r="AH55" s="54">
        <f>IF(貼り付け用!AH55="","",貼り付け用!AH55)</f>
        <v>19991201</v>
      </c>
      <c r="AI55" s="54">
        <f>IF(貼り付け用!AI55="","",貼り付け用!AI55)</f>
        <v>19991201</v>
      </c>
      <c r="AJ55" s="72" t="str">
        <f>IF(貼り付け用!AJ55="","",貼り付け用!AJ55)</f>
        <v>判明</v>
      </c>
      <c r="AK55" s="20">
        <f>IF(貼り付け用!AK55="","",貼り付け用!AK55)</f>
        <v>188000</v>
      </c>
      <c r="AL55" s="160" t="str">
        <f>IF(貼り付け用!AL55="","",貼り付け用!AL55)</f>
        <v/>
      </c>
      <c r="AM55" s="20" t="str">
        <f>IF(貼り付け用!AM55="","",貼り付け用!AM55)</f>
        <v/>
      </c>
      <c r="AN55" s="20" t="str">
        <f>IF(貼り付け用!AN55="","",貼り付け用!AN55)</f>
        <v/>
      </c>
      <c r="AO55" s="20" t="str">
        <f>IF(貼り付け用!AO55="","",貼り付け用!AO55)</f>
        <v/>
      </c>
      <c r="AP55" s="20">
        <f>IF(貼り付け用!AP55="","",貼り付け用!AP55)</f>
        <v>3</v>
      </c>
      <c r="AQ55" s="20" t="str">
        <f>IF(貼り付け用!AQ55="","",貼り付け用!AQ55)</f>
        <v/>
      </c>
      <c r="AR55" s="20" t="str">
        <f>IF(貼り付け用!AR55="","",貼り付け用!AR55)</f>
        <v/>
      </c>
      <c r="AS55" s="20" t="str">
        <f>IF(貼り付け用!AS55="","",貼り付け用!AS55)</f>
        <v/>
      </c>
      <c r="AT55" s="90" t="str">
        <f t="shared" si="0"/>
        <v/>
      </c>
      <c r="AU55" s="90">
        <f t="shared" si="1"/>
        <v>188000</v>
      </c>
      <c r="AV55" s="34" t="str">
        <f>IF(貼り付け用!AV55="","",貼り付け用!AV55)</f>
        <v>一般会計等</v>
      </c>
      <c r="AW55" s="34" t="str">
        <f>IF(貼り付け用!AW55="","",貼り付け用!AW55)</f>
        <v>一般会計</v>
      </c>
      <c r="AX55" s="34" t="str">
        <f>IF(貼り付け用!AX55="","",貼り付け用!AX55)</f>
        <v>民生費</v>
      </c>
      <c r="AY55" s="34" t="str">
        <f>IF(貼り付け用!AY55="","",貼り付け用!AY55)</f>
        <v>児童福祉費</v>
      </c>
      <c r="AZ55" s="34" t="str">
        <f>IF(貼り付け用!AZ55="","",貼り付け用!AZ55)</f>
        <v>保育園費</v>
      </c>
      <c r="BA55" s="212"/>
      <c r="BB55" s="212"/>
      <c r="BC55" s="212"/>
      <c r="BD55" s="34" t="str">
        <f>IF(貼り付け用!BD55="","",貼り付け用!BD55)</f>
        <v/>
      </c>
      <c r="BE55" s="34" t="str">
        <f>IF(貼り付け用!BE55="","",貼り付け用!BE55)</f>
        <v/>
      </c>
      <c r="BF55" s="20"/>
      <c r="BG55" s="20"/>
      <c r="BH55" s="20"/>
      <c r="BI55" s="20"/>
      <c r="BJ55" s="20"/>
    </row>
    <row r="56" spans="5:62" ht="24" customHeight="1">
      <c r="E56" s="2"/>
      <c r="F56" s="217" t="str">
        <f>IF(貼り付け用!F56="","",貼り付け用!F56)</f>
        <v>壬生町立いなば保育園</v>
      </c>
      <c r="G56" s="34" t="str">
        <f>IF(貼り付け用!G56="","",貼り付け用!G56)</f>
        <v/>
      </c>
      <c r="H56" s="2" t="str">
        <f>IF(貼り付け用!H56="","",貼り付け用!H56)</f>
        <v/>
      </c>
      <c r="I56" s="2" t="str">
        <f>IF(貼り付け用!I56="","",貼り付け用!I56)</f>
        <v/>
      </c>
      <c r="J56" s="2" t="str">
        <f>IF(貼り付け用!J56="","",貼り付け用!J56)</f>
        <v>園庭</v>
      </c>
      <c r="K56" s="2" t="str">
        <f>IF(貼り付け用!K56="","",貼り付け用!K56)</f>
        <v>ｴﾝﾃｲ</v>
      </c>
      <c r="L56" s="2">
        <f>IF(貼り付け用!L56="","",貼り付け用!L56)</f>
        <v>7</v>
      </c>
      <c r="M56" s="31">
        <f>IFERROR(VLOOKUP(L56,コード表!$B:$G,2,FALSE),"")</f>
        <v>3210236</v>
      </c>
      <c r="N56" s="31" t="str">
        <f>IFERROR(VLOOKUP(L56,コード表!$B:$G,3,FALSE),"")</f>
        <v>下都賀郡壬生町</v>
      </c>
      <c r="O56" s="2" t="str">
        <f>IF(貼り付け用!O56="","",貼り付け用!O56)</f>
        <v>ｼﾓﾂｶﾞｸﾞﾝﾐﾌﾞﾏﾁ</v>
      </c>
      <c r="P56" s="31" t="str">
        <f>IFERROR(VLOOKUP(L56,コード表!$B:$G,5,FALSE),"")</f>
        <v>上稲葉</v>
      </c>
      <c r="Q56" s="2" t="str">
        <f>IF(貼り付け用!Q56="","",貼り付け用!Q56)</f>
        <v>ｶﾐｲﾅﾊﾞ</v>
      </c>
      <c r="R56" s="2" t="str">
        <f>IF(貼り付け用!R56="","",貼り付け用!R56)</f>
        <v>権三郎内935-2</v>
      </c>
      <c r="S56" s="2" t="str">
        <f>IF(貼り付け用!S56="","",貼り付け用!S56)</f>
        <v>権三郎内935-2</v>
      </c>
      <c r="T56" s="2">
        <f>IF(貼り付け用!T56="","",貼り付け用!T56)</f>
        <v>8</v>
      </c>
      <c r="U56" s="31" t="str">
        <f>IFERROR(VLOOKUP(T56,コード表!$I:$K,2,FALSE),"")</f>
        <v>民生部</v>
      </c>
      <c r="V56" s="31" t="str">
        <f>IFERROR(VLOOKUP(T56,コード表!$I:$K,3,FALSE),"")</f>
        <v>こども未来課</v>
      </c>
      <c r="W56" s="2">
        <f>IF(貼り付け用!W56="","",貼り付け用!W56)</f>
        <v>100</v>
      </c>
      <c r="X56" s="31" t="str">
        <f>IFERROR(VLOOKUP(AX56,目的別資産分類変換表!$B$3:$C$16,2,FALSE),"")</f>
        <v>福祉</v>
      </c>
      <c r="Y56" s="34" t="str">
        <f>IF(貼り付け用!Y56="","",貼り付け用!Y56)</f>
        <v>行政財産</v>
      </c>
      <c r="Z56" s="34" t="str">
        <f>IF(貼り付け用!Z56="","",貼り付け用!Z56)</f>
        <v>事業用資産/工作物</v>
      </c>
      <c r="AA56" s="34" t="str">
        <f>IF(貼り付け用!AA56="","",貼り付け用!AA56)</f>
        <v>自己資産（リース資産外)</v>
      </c>
      <c r="AB56" s="34" t="str">
        <f>IF(貼り付け用!AB56="","",貼り付け用!AB56)</f>
        <v>売却不可</v>
      </c>
      <c r="AC56" s="2">
        <f>IF(貼り付け用!AC56="","",貼り付け用!AC56)</f>
        <v>169</v>
      </c>
      <c r="AD56" s="31" t="str">
        <f>IFERROR(VLOOKUP(AC56,耐用年数表!$B:$J,9,FALSE),"")</f>
        <v xml:space="preserve">構築物 競技場用、運動場用、遊園地用又は学校用のもの その他のもの 児童用のもの その他のもの </v>
      </c>
      <c r="AE56" s="31">
        <f>IFERROR(VLOOKUP(AC56,耐用年数表!$B:$J,8,FALSE),"")</f>
        <v>15</v>
      </c>
      <c r="AF56" s="2" t="str">
        <f>IF(貼り付け用!AF56="","",貼り付け用!AF56)</f>
        <v>特記事項なし</v>
      </c>
      <c r="AG56" s="26" t="str">
        <f>IF(貼り付け用!AG56="","",貼り付け用!AG56)</f>
        <v>NA</v>
      </c>
      <c r="AH56" s="54">
        <f>IF(貼り付け用!AH56="","",貼り付け用!AH56)</f>
        <v>19800701</v>
      </c>
      <c r="AI56" s="54">
        <f>IF(貼り付け用!AI56="","",貼り付け用!AI56)</f>
        <v>19800701</v>
      </c>
      <c r="AJ56" s="72" t="str">
        <f>IF(貼り付け用!AJ56="","",貼り付け用!AJ56)</f>
        <v>不明</v>
      </c>
      <c r="AK56" s="20" t="str">
        <f>IF(貼り付け用!AK56="","",貼り付け用!AK56)</f>
        <v/>
      </c>
      <c r="AL56" s="160">
        <f>IF(貼り付け用!AL56="","",貼り付け用!AL56)</f>
        <v>3</v>
      </c>
      <c r="AM56" s="20" t="str">
        <f>IF(貼り付け用!AM56="","",貼り付け用!AM56)</f>
        <v>都市計画課より確認　宇都宮7月での単価   高さは10ｃｍとして換算</v>
      </c>
      <c r="AN56" s="20" t="str">
        <f>IF(貼り付け用!AN56="","",貼り付け用!AN56)</f>
        <v>盛土材</v>
      </c>
      <c r="AO56" s="20">
        <f>IF(貼り付け用!AO56="","",貼り付け用!AO56)</f>
        <v>1800</v>
      </c>
      <c r="AP56" s="20">
        <f>IF(貼り付け用!AP56="","",貼り付け用!AP56)</f>
        <v>196</v>
      </c>
      <c r="AQ56" s="20" t="str">
        <f>IF(貼り付け用!AQ56="","",貼り付け用!AQ56)</f>
        <v>㎥</v>
      </c>
      <c r="AR56" s="20">
        <f>IF(貼り付け用!AR56="","",貼り付け用!AR56)</f>
        <v>352800</v>
      </c>
      <c r="AS56" s="20" t="str">
        <f>IF(貼り付け用!AS56="","",貼り付け用!AS56)</f>
        <v/>
      </c>
      <c r="AT56" s="90">
        <f t="shared" si="0"/>
        <v>352800</v>
      </c>
      <c r="AU56" s="90">
        <f t="shared" si="1"/>
        <v>352800</v>
      </c>
      <c r="AV56" s="34" t="str">
        <f>IF(貼り付け用!AV56="","",貼り付け用!AV56)</f>
        <v>一般会計等</v>
      </c>
      <c r="AW56" s="34" t="str">
        <f>IF(貼り付け用!AW56="","",貼り付け用!AW56)</f>
        <v>一般会計</v>
      </c>
      <c r="AX56" s="34" t="str">
        <f>IF(貼り付け用!AX56="","",貼り付け用!AX56)</f>
        <v>民生費</v>
      </c>
      <c r="AY56" s="34" t="str">
        <f>IF(貼り付け用!AY56="","",貼り付け用!AY56)</f>
        <v>児童福祉費</v>
      </c>
      <c r="AZ56" s="34" t="str">
        <f>IF(貼り付け用!AZ56="","",貼り付け用!AZ56)</f>
        <v>保育園費</v>
      </c>
      <c r="BA56" s="212"/>
      <c r="BB56" s="212"/>
      <c r="BC56" s="212"/>
      <c r="BD56" s="34" t="str">
        <f>IF(貼り付け用!BD56="","",貼り付け用!BD56)</f>
        <v/>
      </c>
      <c r="BE56" s="34" t="str">
        <f>IF(貼り付け用!BE56="","",貼り付け用!BE56)</f>
        <v/>
      </c>
      <c r="BF56" s="20"/>
      <c r="BG56" s="20"/>
      <c r="BH56" s="20"/>
      <c r="BI56" s="20"/>
      <c r="BJ56" s="20"/>
    </row>
    <row r="57" spans="5:62" ht="24" customHeight="1">
      <c r="E57" s="2"/>
      <c r="F57" s="217" t="str">
        <f>IF(貼り付け用!F57="","",貼り付け用!F57)</f>
        <v>壬生町立いなば保育園</v>
      </c>
      <c r="G57" s="34" t="str">
        <f>IF(貼り付け用!G57="","",貼り付け用!G57)</f>
        <v/>
      </c>
      <c r="H57" s="2" t="str">
        <f>IF(貼り付け用!H57="","",貼り付け用!H57)</f>
        <v/>
      </c>
      <c r="I57" s="2" t="str">
        <f>IF(貼り付け用!I57="","",貼り付け用!I57)</f>
        <v/>
      </c>
      <c r="J57" s="2" t="str">
        <f>IF(貼り付け用!J57="","",貼り付け用!J57)</f>
        <v>鉄棒</v>
      </c>
      <c r="K57" s="2" t="str">
        <f>IF(貼り付け用!K57="","",貼り付け用!K57)</f>
        <v>ﾃﾂﾎﾞｳ</v>
      </c>
      <c r="L57" s="2">
        <f>IF(貼り付け用!L57="","",貼り付け用!L57)</f>
        <v>7</v>
      </c>
      <c r="M57" s="31">
        <f>IFERROR(VLOOKUP(L57,コード表!$B:$G,2,FALSE),"")</f>
        <v>3210236</v>
      </c>
      <c r="N57" s="31" t="str">
        <f>IFERROR(VLOOKUP(L57,コード表!$B:$G,3,FALSE),"")</f>
        <v>下都賀郡壬生町</v>
      </c>
      <c r="O57" s="2" t="str">
        <f>IF(貼り付け用!O57="","",貼り付け用!O57)</f>
        <v>ｼﾓﾂｶﾞｸﾞﾝﾐﾌﾞﾏﾁ</v>
      </c>
      <c r="P57" s="31" t="str">
        <f>IFERROR(VLOOKUP(L57,コード表!$B:$G,5,FALSE),"")</f>
        <v>上稲葉</v>
      </c>
      <c r="Q57" s="2" t="str">
        <f>IF(貼り付け用!Q57="","",貼り付け用!Q57)</f>
        <v>ｶﾐｲﾅﾊﾞ</v>
      </c>
      <c r="R57" s="2" t="str">
        <f>IF(貼り付け用!R57="","",貼り付け用!R57)</f>
        <v>権三郎内935-2</v>
      </c>
      <c r="S57" s="2" t="str">
        <f>IF(貼り付け用!S57="","",貼り付け用!S57)</f>
        <v>権三郎内935-2</v>
      </c>
      <c r="T57" s="2">
        <f>IF(貼り付け用!T57="","",貼り付け用!T57)</f>
        <v>8</v>
      </c>
      <c r="U57" s="31" t="str">
        <f>IFERROR(VLOOKUP(T57,コード表!$I:$K,2,FALSE),"")</f>
        <v>民生部</v>
      </c>
      <c r="V57" s="31" t="str">
        <f>IFERROR(VLOOKUP(T57,コード表!$I:$K,3,FALSE),"")</f>
        <v>こども未来課</v>
      </c>
      <c r="W57" s="2">
        <f>IF(貼り付け用!W57="","",貼り付け用!W57)</f>
        <v>100</v>
      </c>
      <c r="X57" s="31" t="str">
        <f>IFERROR(VLOOKUP(AX57,目的別資産分類変換表!$B$3:$C$16,2,FALSE),"")</f>
        <v>福祉</v>
      </c>
      <c r="Y57" s="34" t="str">
        <f>IF(貼り付け用!Y57="","",貼り付け用!Y57)</f>
        <v>行政財産</v>
      </c>
      <c r="Z57" s="34" t="str">
        <f>IF(貼り付け用!Z57="","",貼り付け用!Z57)</f>
        <v>事業用資産/工作物</v>
      </c>
      <c r="AA57" s="34" t="str">
        <f>IF(貼り付け用!AA57="","",貼り付け用!AA57)</f>
        <v>自己資産（リース資産外)</v>
      </c>
      <c r="AB57" s="34" t="str">
        <f>IF(貼り付け用!AB57="","",貼り付け用!AB57)</f>
        <v>売却不可</v>
      </c>
      <c r="AC57" s="2">
        <f>IF(貼り付け用!AC57="","",貼り付け用!AC57)</f>
        <v>169</v>
      </c>
      <c r="AD57" s="31" t="str">
        <f>IFERROR(VLOOKUP(AC57,耐用年数表!$B:$J,9,FALSE),"")</f>
        <v xml:space="preserve">構築物 競技場用、運動場用、遊園地用又は学校用のもの その他のもの 児童用のもの その他のもの </v>
      </c>
      <c r="AE57" s="31">
        <f>IFERROR(VLOOKUP(AC57,耐用年数表!$B:$J,8,FALSE),"")</f>
        <v>15</v>
      </c>
      <c r="AF57" s="2" t="str">
        <f>IF(貼り付け用!AF57="","",貼り付け用!AF57)</f>
        <v>特記事項なし</v>
      </c>
      <c r="AG57" s="26" t="str">
        <f>IF(貼り付け用!AG57="","",貼り付け用!AG57)</f>
        <v>NA</v>
      </c>
      <c r="AH57" s="54">
        <f>IF(貼り付け用!AH57="","",貼り付け用!AH57)</f>
        <v>19800701</v>
      </c>
      <c r="AI57" s="54">
        <f>IF(貼り付け用!AI57="","",貼り付け用!AI57)</f>
        <v>19800701</v>
      </c>
      <c r="AJ57" s="72" t="str">
        <f>IF(貼り付け用!AJ57="","",貼り付け用!AJ57)</f>
        <v>不明</v>
      </c>
      <c r="AK57" s="20" t="str">
        <f>IF(貼り付け用!AK57="","",貼り付け用!AK57)</f>
        <v/>
      </c>
      <c r="AL57" s="160">
        <f>IF(貼り付け用!AL57="","",貼り付け用!AL57)</f>
        <v>12</v>
      </c>
      <c r="AM57" s="20" t="str">
        <f>IF(貼り付け用!AM57="","",貼り付け用!AM57)</f>
        <v>平成16年6月3日とおりまち保育園実績</v>
      </c>
      <c r="AN57" s="20">
        <f>IF(貼り付け用!AN57="","",貼り付け用!AN57)</f>
        <v>0</v>
      </c>
      <c r="AO57" s="20">
        <f>IF(貼り付け用!AO57="","",貼り付け用!AO57)</f>
        <v>145350</v>
      </c>
      <c r="AP57" s="20">
        <f>IF(貼り付け用!AP57="","",貼り付け用!AP57)</f>
        <v>1</v>
      </c>
      <c r="AQ57" s="20" t="str">
        <f>IF(貼り付け用!AQ57="","",貼り付け用!AQ57)</f>
        <v>台</v>
      </c>
      <c r="AR57" s="20">
        <f>IF(貼り付け用!AR57="","",貼り付け用!AR57)</f>
        <v>145350</v>
      </c>
      <c r="AS57" s="20" t="str">
        <f>IF(貼り付け用!AS57="","",貼り付け用!AS57)</f>
        <v/>
      </c>
      <c r="AT57" s="90">
        <f t="shared" si="0"/>
        <v>145350</v>
      </c>
      <c r="AU57" s="90">
        <f t="shared" si="1"/>
        <v>145350</v>
      </c>
      <c r="AV57" s="34" t="str">
        <f>IF(貼り付け用!AV57="","",貼り付け用!AV57)</f>
        <v>一般会計等</v>
      </c>
      <c r="AW57" s="34" t="str">
        <f>IF(貼り付け用!AW57="","",貼り付け用!AW57)</f>
        <v>一般会計</v>
      </c>
      <c r="AX57" s="34" t="str">
        <f>IF(貼り付け用!AX57="","",貼り付け用!AX57)</f>
        <v>民生費</v>
      </c>
      <c r="AY57" s="34" t="str">
        <f>IF(貼り付け用!AY57="","",貼り付け用!AY57)</f>
        <v>児童福祉費</v>
      </c>
      <c r="AZ57" s="34" t="str">
        <f>IF(貼り付け用!AZ57="","",貼り付け用!AZ57)</f>
        <v>保育園費</v>
      </c>
      <c r="BA57" s="212"/>
      <c r="BB57" s="212"/>
      <c r="BC57" s="212"/>
      <c r="BD57" s="34" t="str">
        <f>IF(貼り付け用!BD57="","",貼り付け用!BD57)</f>
        <v/>
      </c>
      <c r="BE57" s="34" t="str">
        <f>IF(貼り付け用!BE57="","",貼り付け用!BE57)</f>
        <v/>
      </c>
      <c r="BF57" s="20"/>
      <c r="BG57" s="20"/>
      <c r="BH57" s="20"/>
      <c r="BI57" s="20"/>
      <c r="BJ57" s="20"/>
    </row>
    <row r="58" spans="5:62" ht="24" customHeight="1">
      <c r="E58" s="2"/>
      <c r="F58" s="217" t="str">
        <f>IF(貼り付け用!F58="","",貼り付け用!F58)</f>
        <v>壬生町立いなば保育園</v>
      </c>
      <c r="G58" s="34" t="str">
        <f>IF(貼り付け用!G58="","",貼り付け用!G58)</f>
        <v/>
      </c>
      <c r="H58" s="2" t="str">
        <f>IF(貼り付け用!H58="","",貼り付け用!H58)</f>
        <v/>
      </c>
      <c r="I58" s="2" t="str">
        <f>IF(貼り付け用!I58="","",貼り付け用!I58)</f>
        <v/>
      </c>
      <c r="J58" s="2" t="str">
        <f>IF(貼り付け用!J58="","",貼り付け用!J58)</f>
        <v>のぼり棒</v>
      </c>
      <c r="K58" s="2" t="str">
        <f>IF(貼り付け用!K58="","",貼り付け用!K58)</f>
        <v>ﾉﾎﾞﾘﾎﾞｳ</v>
      </c>
      <c r="L58" s="2">
        <f>IF(貼り付け用!L58="","",貼り付け用!L58)</f>
        <v>7</v>
      </c>
      <c r="M58" s="31">
        <f>IFERROR(VLOOKUP(L58,コード表!$B:$G,2,FALSE),"")</f>
        <v>3210236</v>
      </c>
      <c r="N58" s="31" t="str">
        <f>IFERROR(VLOOKUP(L58,コード表!$B:$G,3,FALSE),"")</f>
        <v>下都賀郡壬生町</v>
      </c>
      <c r="O58" s="2" t="str">
        <f>IF(貼り付け用!O58="","",貼り付け用!O58)</f>
        <v>ｼﾓﾂｶﾞｸﾞﾝﾐﾌﾞﾏﾁ</v>
      </c>
      <c r="P58" s="31" t="str">
        <f>IFERROR(VLOOKUP(L58,コード表!$B:$G,5,FALSE),"")</f>
        <v>上稲葉</v>
      </c>
      <c r="Q58" s="2" t="str">
        <f>IF(貼り付け用!Q58="","",貼り付け用!Q58)</f>
        <v>ｶﾐｲﾅﾊﾞ</v>
      </c>
      <c r="R58" s="2" t="str">
        <f>IF(貼り付け用!R58="","",貼り付け用!R58)</f>
        <v>権三郎内935-2</v>
      </c>
      <c r="S58" s="2" t="str">
        <f>IF(貼り付け用!S58="","",貼り付け用!S58)</f>
        <v>権三郎内935-2</v>
      </c>
      <c r="T58" s="2">
        <f>IF(貼り付け用!T58="","",貼り付け用!T58)</f>
        <v>8</v>
      </c>
      <c r="U58" s="31" t="str">
        <f>IFERROR(VLOOKUP(T58,コード表!$I:$K,2,FALSE),"")</f>
        <v>民生部</v>
      </c>
      <c r="V58" s="31" t="str">
        <f>IFERROR(VLOOKUP(T58,コード表!$I:$K,3,FALSE),"")</f>
        <v>こども未来課</v>
      </c>
      <c r="W58" s="2">
        <f>IF(貼り付け用!W58="","",貼り付け用!W58)</f>
        <v>100</v>
      </c>
      <c r="X58" s="31" t="str">
        <f>IFERROR(VLOOKUP(AX58,目的別資産分類変換表!$B$3:$C$16,2,FALSE),"")</f>
        <v>福祉</v>
      </c>
      <c r="Y58" s="34" t="str">
        <f>IF(貼り付け用!Y58="","",貼り付け用!Y58)</f>
        <v>行政財産</v>
      </c>
      <c r="Z58" s="34" t="str">
        <f>IF(貼り付け用!Z58="","",貼り付け用!Z58)</f>
        <v>事業用資産/工作物</v>
      </c>
      <c r="AA58" s="34" t="str">
        <f>IF(貼り付け用!AA58="","",貼り付け用!AA58)</f>
        <v>自己資産（リース資産外)</v>
      </c>
      <c r="AB58" s="34" t="str">
        <f>IF(貼り付け用!AB58="","",貼り付け用!AB58)</f>
        <v>売却不可</v>
      </c>
      <c r="AC58" s="2">
        <f>IF(貼り付け用!AC58="","",貼り付け用!AC58)</f>
        <v>169</v>
      </c>
      <c r="AD58" s="31" t="str">
        <f>IFERROR(VLOOKUP(AC58,耐用年数表!$B:$J,9,FALSE),"")</f>
        <v xml:space="preserve">構築物 競技場用、運動場用、遊園地用又は学校用のもの その他のもの 児童用のもの その他のもの </v>
      </c>
      <c r="AE58" s="31">
        <f>IFERROR(VLOOKUP(AC58,耐用年数表!$B:$J,8,FALSE),"")</f>
        <v>15</v>
      </c>
      <c r="AF58" s="2" t="str">
        <f>IF(貼り付け用!AF58="","",貼り付け用!AF58)</f>
        <v>特記事項なし</v>
      </c>
      <c r="AG58" s="26" t="str">
        <f>IF(貼り付け用!AG58="","",貼り付け用!AG58)</f>
        <v>NA</v>
      </c>
      <c r="AH58" s="54">
        <f>IF(貼り付け用!AH58="","",貼り付け用!AH58)</f>
        <v>19830801</v>
      </c>
      <c r="AI58" s="54">
        <f>IF(貼り付け用!AI58="","",貼り付け用!AI58)</f>
        <v>19830801</v>
      </c>
      <c r="AJ58" s="72" t="str">
        <f>IF(貼り付け用!AJ58="","",貼り付け用!AJ58)</f>
        <v>不明</v>
      </c>
      <c r="AK58" s="20" t="str">
        <f>IF(貼り付け用!AK58="","",貼り付け用!AK58)</f>
        <v/>
      </c>
      <c r="AL58" s="160" t="str">
        <f>IF(貼り付け用!AL58="","",貼り付け用!AL58)</f>
        <v/>
      </c>
      <c r="AM58" s="20">
        <f>IF(貼り付け用!AM58="","",貼り付け用!AM58)</f>
        <v>0</v>
      </c>
      <c r="AN58" s="20">
        <f>IF(貼り付け用!AN58="","",貼り付け用!AN58)</f>
        <v>0</v>
      </c>
      <c r="AO58" s="20">
        <f>IF(貼り付け用!AO58="","",貼り付け用!AO58)</f>
        <v>0</v>
      </c>
      <c r="AP58" s="20">
        <f>IF(貼り付け用!AP58="","",貼り付け用!AP58)</f>
        <v>1</v>
      </c>
      <c r="AQ58" s="20" t="str">
        <f>IF(貼り付け用!AQ58="","",貼り付け用!AQ58)</f>
        <v>台</v>
      </c>
      <c r="AR58" s="20">
        <f>IF(貼り付け用!AR58="","",貼り付け用!AR58)</f>
        <v>0</v>
      </c>
      <c r="AS58" s="20">
        <f>IF(貼り付け用!AS58="","",貼り付け用!AS58)</f>
        <v>120000</v>
      </c>
      <c r="AT58" s="90">
        <f t="shared" si="0"/>
        <v>120000</v>
      </c>
      <c r="AU58" s="90">
        <f t="shared" si="1"/>
        <v>120000</v>
      </c>
      <c r="AV58" s="34" t="str">
        <f>IF(貼り付け用!AV58="","",貼り付け用!AV58)</f>
        <v>一般会計等</v>
      </c>
      <c r="AW58" s="34" t="str">
        <f>IF(貼り付け用!AW58="","",貼り付け用!AW58)</f>
        <v>一般会計</v>
      </c>
      <c r="AX58" s="34" t="str">
        <f>IF(貼り付け用!AX58="","",貼り付け用!AX58)</f>
        <v>民生費</v>
      </c>
      <c r="AY58" s="34" t="str">
        <f>IF(貼り付け用!AY58="","",貼り付け用!AY58)</f>
        <v>児童福祉費</v>
      </c>
      <c r="AZ58" s="34" t="str">
        <f>IF(貼り付け用!AZ58="","",貼り付け用!AZ58)</f>
        <v>保育園費</v>
      </c>
      <c r="BA58" s="212"/>
      <c r="BB58" s="212"/>
      <c r="BC58" s="212"/>
      <c r="BD58" s="34" t="str">
        <f>IF(貼り付け用!BD58="","",貼り付け用!BD58)</f>
        <v/>
      </c>
      <c r="BE58" s="34" t="str">
        <f>IF(貼り付け用!BE58="","",貼り付け用!BE58)</f>
        <v/>
      </c>
      <c r="BF58" s="20"/>
      <c r="BG58" s="20"/>
      <c r="BH58" s="20"/>
      <c r="BI58" s="20"/>
      <c r="BJ58" s="20"/>
    </row>
    <row r="59" spans="5:62" ht="24" customHeight="1">
      <c r="E59" s="2"/>
      <c r="F59" s="217" t="str">
        <f>IF(貼り付け用!F59="","",貼り付け用!F59)</f>
        <v>壬生町立いなば保育園</v>
      </c>
      <c r="G59" s="34" t="str">
        <f>IF(貼り付け用!G59="","",貼り付け用!G59)</f>
        <v/>
      </c>
      <c r="H59" s="2" t="str">
        <f>IF(貼り付け用!H59="","",貼り付け用!H59)</f>
        <v/>
      </c>
      <c r="I59" s="2" t="str">
        <f>IF(貼り付け用!I59="","",貼り付け用!I59)</f>
        <v/>
      </c>
      <c r="J59" s="2" t="str">
        <f>IF(貼り付け用!J59="","",貼り付け用!J59)</f>
        <v>雲梯</v>
      </c>
      <c r="K59" s="2" t="str">
        <f>IF(貼り付け用!K59="","",貼り付け用!K59)</f>
        <v>ｳﾝﾃｲ</v>
      </c>
      <c r="L59" s="2">
        <f>IF(貼り付け用!L59="","",貼り付け用!L59)</f>
        <v>7</v>
      </c>
      <c r="M59" s="31">
        <f>IFERROR(VLOOKUP(L59,コード表!$B:$G,2,FALSE),"")</f>
        <v>3210236</v>
      </c>
      <c r="N59" s="31" t="str">
        <f>IFERROR(VLOOKUP(L59,コード表!$B:$G,3,FALSE),"")</f>
        <v>下都賀郡壬生町</v>
      </c>
      <c r="O59" s="2" t="str">
        <f>IF(貼り付け用!O59="","",貼り付け用!O59)</f>
        <v>ｼﾓﾂｶﾞｸﾞﾝﾐﾌﾞﾏﾁ</v>
      </c>
      <c r="P59" s="31" t="str">
        <f>IFERROR(VLOOKUP(L59,コード表!$B:$G,5,FALSE),"")</f>
        <v>上稲葉</v>
      </c>
      <c r="Q59" s="2" t="str">
        <f>IF(貼り付け用!Q59="","",貼り付け用!Q59)</f>
        <v>ｶﾐｲﾅﾊﾞ</v>
      </c>
      <c r="R59" s="2" t="str">
        <f>IF(貼り付け用!R59="","",貼り付け用!R59)</f>
        <v>権三郎内935-2</v>
      </c>
      <c r="S59" s="2" t="str">
        <f>IF(貼り付け用!S59="","",貼り付け用!S59)</f>
        <v>権三郎内935-2</v>
      </c>
      <c r="T59" s="2">
        <f>IF(貼り付け用!T59="","",貼り付け用!T59)</f>
        <v>8</v>
      </c>
      <c r="U59" s="31" t="str">
        <f>IFERROR(VLOOKUP(T59,コード表!$I:$K,2,FALSE),"")</f>
        <v>民生部</v>
      </c>
      <c r="V59" s="31" t="str">
        <f>IFERROR(VLOOKUP(T59,コード表!$I:$K,3,FALSE),"")</f>
        <v>こども未来課</v>
      </c>
      <c r="W59" s="2">
        <f>IF(貼り付け用!W59="","",貼り付け用!W59)</f>
        <v>100</v>
      </c>
      <c r="X59" s="31" t="str">
        <f>IFERROR(VLOOKUP(AX59,目的別資産分類変換表!$B$3:$C$16,2,FALSE),"")</f>
        <v>福祉</v>
      </c>
      <c r="Y59" s="34" t="str">
        <f>IF(貼り付け用!Y59="","",貼り付け用!Y59)</f>
        <v>行政財産</v>
      </c>
      <c r="Z59" s="34" t="str">
        <f>IF(貼り付け用!Z59="","",貼り付け用!Z59)</f>
        <v>事業用資産/工作物</v>
      </c>
      <c r="AA59" s="34" t="str">
        <f>IF(貼り付け用!AA59="","",貼り付け用!AA59)</f>
        <v>自己資産（リース資産外)</v>
      </c>
      <c r="AB59" s="34" t="str">
        <f>IF(貼り付け用!AB59="","",貼り付け用!AB59)</f>
        <v>売却不可</v>
      </c>
      <c r="AC59" s="2">
        <f>IF(貼り付け用!AC59="","",貼り付け用!AC59)</f>
        <v>169</v>
      </c>
      <c r="AD59" s="31" t="str">
        <f>IFERROR(VLOOKUP(AC59,耐用年数表!$B:$J,9,FALSE),"")</f>
        <v xml:space="preserve">構築物 競技場用、運動場用、遊園地用又は学校用のもの その他のもの 児童用のもの その他のもの </v>
      </c>
      <c r="AE59" s="31">
        <f>IFERROR(VLOOKUP(AC59,耐用年数表!$B:$J,8,FALSE),"")</f>
        <v>15</v>
      </c>
      <c r="AF59" s="2" t="str">
        <f>IF(貼り付け用!AF59="","",貼り付け用!AF59)</f>
        <v>特記事項なし</v>
      </c>
      <c r="AG59" s="26" t="str">
        <f>IF(貼り付け用!AG59="","",貼り付け用!AG59)</f>
        <v>NA</v>
      </c>
      <c r="AH59" s="54">
        <f>IF(貼り付け用!AH59="","",貼り付け用!AH59)</f>
        <v>19830401</v>
      </c>
      <c r="AI59" s="54">
        <f>IF(貼り付け用!AI59="","",貼り付け用!AI59)</f>
        <v>19830401</v>
      </c>
      <c r="AJ59" s="72" t="str">
        <f>IF(貼り付け用!AJ59="","",貼り付け用!AJ59)</f>
        <v>不明</v>
      </c>
      <c r="AK59" s="20" t="str">
        <f>IF(貼り付け用!AK59="","",貼り付け用!AK59)</f>
        <v/>
      </c>
      <c r="AL59" s="160">
        <f>IF(貼り付け用!AL59="","",貼り付け用!AL59)</f>
        <v>9</v>
      </c>
      <c r="AM59" s="20" t="str">
        <f>IF(貼り付け用!AM59="","",貼り付け用!AM59)</f>
        <v>平成20年5月とおりまち保育園実績</v>
      </c>
      <c r="AN59" s="20">
        <f>IF(貼り付け用!AN59="","",貼り付け用!AN59)</f>
        <v>0</v>
      </c>
      <c r="AO59" s="20">
        <f>IF(貼り付け用!AO59="","",貼り付け用!AO59)</f>
        <v>225000</v>
      </c>
      <c r="AP59" s="20">
        <f>IF(貼り付け用!AP59="","",貼り付け用!AP59)</f>
        <v>1</v>
      </c>
      <c r="AQ59" s="20" t="str">
        <f>IF(貼り付け用!AQ59="","",貼り付け用!AQ59)</f>
        <v>台</v>
      </c>
      <c r="AR59" s="20">
        <f>IF(貼り付け用!AR59="","",貼り付け用!AR59)</f>
        <v>225000</v>
      </c>
      <c r="AS59" s="20" t="str">
        <f>IF(貼り付け用!AS59="","",貼り付け用!AS59)</f>
        <v/>
      </c>
      <c r="AT59" s="90">
        <f t="shared" si="0"/>
        <v>225000</v>
      </c>
      <c r="AU59" s="90">
        <f t="shared" si="1"/>
        <v>225000</v>
      </c>
      <c r="AV59" s="34" t="str">
        <f>IF(貼り付け用!AV59="","",貼り付け用!AV59)</f>
        <v>一般会計等</v>
      </c>
      <c r="AW59" s="34" t="str">
        <f>IF(貼り付け用!AW59="","",貼り付け用!AW59)</f>
        <v>一般会計</v>
      </c>
      <c r="AX59" s="34" t="str">
        <f>IF(貼り付け用!AX59="","",貼り付け用!AX59)</f>
        <v>民生費</v>
      </c>
      <c r="AY59" s="34" t="str">
        <f>IF(貼り付け用!AY59="","",貼り付け用!AY59)</f>
        <v>児童福祉費</v>
      </c>
      <c r="AZ59" s="34" t="str">
        <f>IF(貼り付け用!AZ59="","",貼り付け用!AZ59)</f>
        <v>保育園費</v>
      </c>
      <c r="BA59" s="212"/>
      <c r="BB59" s="212"/>
      <c r="BC59" s="212"/>
      <c r="BD59" s="34" t="str">
        <f>IF(貼り付け用!BD59="","",貼り付け用!BD59)</f>
        <v/>
      </c>
      <c r="BE59" s="34" t="str">
        <f>IF(貼り付け用!BE59="","",貼り付け用!BE59)</f>
        <v/>
      </c>
      <c r="BF59" s="20"/>
      <c r="BG59" s="20"/>
      <c r="BH59" s="20"/>
      <c r="BI59" s="20"/>
      <c r="BJ59" s="20"/>
    </row>
    <row r="60" spans="5:62" ht="24" customHeight="1">
      <c r="E60" s="2"/>
      <c r="F60" s="217" t="str">
        <f>IF(貼り付け用!F60="","",貼り付け用!F60)</f>
        <v>壬生町立いなば保育園</v>
      </c>
      <c r="G60" s="34" t="str">
        <f>IF(貼り付け用!G60="","",貼り付け用!G60)</f>
        <v/>
      </c>
      <c r="H60" s="2" t="str">
        <f>IF(貼り付け用!H60="","",貼り付け用!H60)</f>
        <v/>
      </c>
      <c r="I60" s="2" t="str">
        <f>IF(貼り付け用!I60="","",貼り付け用!I60)</f>
        <v/>
      </c>
      <c r="J60" s="2" t="str">
        <f>IF(貼り付け用!J60="","",貼り付け用!J60)</f>
        <v>安全ステンレス滑り台</v>
      </c>
      <c r="K60" s="2" t="str">
        <f>IF(貼り付け用!K60="","",貼り付け用!K60)</f>
        <v>ｱﾝｾﾞﾝｽﾃﾝﾚｽｽﾍﾞﾘﾀﾞｲ</v>
      </c>
      <c r="L60" s="2">
        <f>IF(貼り付け用!L60="","",貼り付け用!L60)</f>
        <v>7</v>
      </c>
      <c r="M60" s="31">
        <f>IFERROR(VLOOKUP(L60,コード表!$B:$G,2,FALSE),"")</f>
        <v>3210236</v>
      </c>
      <c r="N60" s="31" t="str">
        <f>IFERROR(VLOOKUP(L60,コード表!$B:$G,3,FALSE),"")</f>
        <v>下都賀郡壬生町</v>
      </c>
      <c r="O60" s="2" t="str">
        <f>IF(貼り付け用!O60="","",貼り付け用!O60)</f>
        <v>ｼﾓﾂｶﾞｸﾞﾝﾐﾌﾞﾏﾁ</v>
      </c>
      <c r="P60" s="31" t="str">
        <f>IFERROR(VLOOKUP(L60,コード表!$B:$G,5,FALSE),"")</f>
        <v>上稲葉</v>
      </c>
      <c r="Q60" s="2" t="str">
        <f>IF(貼り付け用!Q60="","",貼り付け用!Q60)</f>
        <v>ｶﾐｲﾅﾊﾞ</v>
      </c>
      <c r="R60" s="2" t="str">
        <f>IF(貼り付け用!R60="","",貼り付け用!R60)</f>
        <v>権三郎内935-2</v>
      </c>
      <c r="S60" s="2" t="str">
        <f>IF(貼り付け用!S60="","",貼り付け用!S60)</f>
        <v>権三郎内935-2</v>
      </c>
      <c r="T60" s="2">
        <f>IF(貼り付け用!T60="","",貼り付け用!T60)</f>
        <v>8</v>
      </c>
      <c r="U60" s="31" t="str">
        <f>IFERROR(VLOOKUP(T60,コード表!$I:$K,2,FALSE),"")</f>
        <v>民生部</v>
      </c>
      <c r="V60" s="31" t="str">
        <f>IFERROR(VLOOKUP(T60,コード表!$I:$K,3,FALSE),"")</f>
        <v>こども未来課</v>
      </c>
      <c r="W60" s="2">
        <f>IF(貼り付け用!W60="","",貼り付け用!W60)</f>
        <v>100</v>
      </c>
      <c r="X60" s="31" t="str">
        <f>IFERROR(VLOOKUP(AX60,目的別資産分類変換表!$B$3:$C$16,2,FALSE),"")</f>
        <v>福祉</v>
      </c>
      <c r="Y60" s="34" t="str">
        <f>IF(貼り付け用!Y60="","",貼り付け用!Y60)</f>
        <v>行政財産</v>
      </c>
      <c r="Z60" s="34" t="str">
        <f>IF(貼り付け用!Z60="","",貼り付け用!Z60)</f>
        <v>事業用資産/工作物</v>
      </c>
      <c r="AA60" s="34" t="str">
        <f>IF(貼り付け用!AA60="","",貼り付け用!AA60)</f>
        <v>自己資産（リース資産外)</v>
      </c>
      <c r="AB60" s="34" t="str">
        <f>IF(貼り付け用!AB60="","",貼り付け用!AB60)</f>
        <v>売却不可</v>
      </c>
      <c r="AC60" s="2">
        <f>IF(貼り付け用!AC60="","",貼り付け用!AC60)</f>
        <v>168</v>
      </c>
      <c r="AD60" s="31" t="str">
        <f>IFERROR(VLOOKUP(AC60,耐用年数表!$B:$J,9,FALSE),"")</f>
        <v xml:space="preserve">構築物 競技場用、運動場用、遊園地用又は学校用のもの その他のもの 児童用のもの すべり台、ぶらんこ、ジャングルジムその他の遊戯用のもの </v>
      </c>
      <c r="AE60" s="31">
        <f>IFERROR(VLOOKUP(AC60,耐用年数表!$B:$J,8,FALSE),"")</f>
        <v>10</v>
      </c>
      <c r="AF60" s="2" t="str">
        <f>IF(貼り付け用!AF60="","",貼り付け用!AF60)</f>
        <v>特記事項なし</v>
      </c>
      <c r="AG60" s="26" t="str">
        <f>IF(貼り付け用!AG60="","",貼り付け用!AG60)</f>
        <v>NA</v>
      </c>
      <c r="AH60" s="54">
        <f>IF(貼り付け用!AH60="","",貼り付け用!AH60)</f>
        <v>19980606</v>
      </c>
      <c r="AI60" s="54">
        <f>IF(貼り付け用!AI60="","",貼り付け用!AI60)</f>
        <v>19980606</v>
      </c>
      <c r="AJ60" s="72" t="str">
        <f>IF(貼り付け用!AJ60="","",貼り付け用!AJ60)</f>
        <v>判明</v>
      </c>
      <c r="AK60" s="20">
        <f>IF(貼り付け用!AK60="","",貼り付け用!AK60)</f>
        <v>448980</v>
      </c>
      <c r="AL60" s="160" t="str">
        <f>IF(貼り付け用!AL60="","",貼り付け用!AL60)</f>
        <v/>
      </c>
      <c r="AM60" s="20" t="str">
        <f>IF(貼り付け用!AM60="","",貼り付け用!AM60)</f>
        <v/>
      </c>
      <c r="AN60" s="20" t="str">
        <f>IF(貼り付け用!AN60="","",貼り付け用!AN60)</f>
        <v/>
      </c>
      <c r="AO60" s="20" t="str">
        <f>IF(貼り付け用!AO60="","",貼り付け用!AO60)</f>
        <v/>
      </c>
      <c r="AP60" s="20">
        <f>IF(貼り付け用!AP60="","",貼り付け用!AP60)</f>
        <v>1</v>
      </c>
      <c r="AQ60" s="20" t="str">
        <f>IF(貼り付け用!AQ60="","",貼り付け用!AQ60)</f>
        <v/>
      </c>
      <c r="AR60" s="20" t="str">
        <f>IF(貼り付け用!AR60="","",貼り付け用!AR60)</f>
        <v/>
      </c>
      <c r="AS60" s="20" t="str">
        <f>IF(貼り付け用!AS60="","",貼り付け用!AS60)</f>
        <v/>
      </c>
      <c r="AT60" s="90" t="str">
        <f t="shared" si="0"/>
        <v/>
      </c>
      <c r="AU60" s="90">
        <f t="shared" si="1"/>
        <v>448980</v>
      </c>
      <c r="AV60" s="34" t="str">
        <f>IF(貼り付け用!AV60="","",貼り付け用!AV60)</f>
        <v>一般会計等</v>
      </c>
      <c r="AW60" s="34" t="str">
        <f>IF(貼り付け用!AW60="","",貼り付け用!AW60)</f>
        <v>一般会計</v>
      </c>
      <c r="AX60" s="34" t="str">
        <f>IF(貼り付け用!AX60="","",貼り付け用!AX60)</f>
        <v>民生費</v>
      </c>
      <c r="AY60" s="34" t="str">
        <f>IF(貼り付け用!AY60="","",貼り付け用!AY60)</f>
        <v>児童福祉費</v>
      </c>
      <c r="AZ60" s="34" t="str">
        <f>IF(貼り付け用!AZ60="","",貼り付け用!AZ60)</f>
        <v>保育園費</v>
      </c>
      <c r="BA60" s="212"/>
      <c r="BB60" s="212"/>
      <c r="BC60" s="212"/>
      <c r="BD60" s="34" t="str">
        <f>IF(貼り付け用!BD60="","",貼り付け用!BD60)</f>
        <v/>
      </c>
      <c r="BE60" s="34" t="str">
        <f>IF(貼り付け用!BE60="","",貼り付け用!BE60)</f>
        <v/>
      </c>
      <c r="BF60" s="20"/>
      <c r="BG60" s="20"/>
      <c r="BH60" s="20"/>
      <c r="BI60" s="20"/>
      <c r="BJ60" s="20"/>
    </row>
    <row r="61" spans="5:62" ht="24" customHeight="1">
      <c r="E61" s="2"/>
      <c r="F61" s="217" t="str">
        <f>IF(貼り付け用!F61="","",貼り付け用!F61)</f>
        <v>壬生町立いなば保育園</v>
      </c>
      <c r="G61" s="34" t="str">
        <f>IF(貼り付け用!G61="","",貼り付け用!G61)</f>
        <v/>
      </c>
      <c r="H61" s="2" t="str">
        <f>IF(貼り付け用!H61="","",貼り付け用!H61)</f>
        <v/>
      </c>
      <c r="I61" s="2" t="str">
        <f>IF(貼り付け用!I61="","",貼り付け用!I61)</f>
        <v/>
      </c>
      <c r="J61" s="2" t="str">
        <f>IF(貼り付け用!J61="","",貼り付け用!J61)</f>
        <v>旧アンパンマン号</v>
      </c>
      <c r="K61" s="2" t="str">
        <f>IF(貼り付け用!K61="","",貼り付け用!K61)</f>
        <v>ｷｭｳｱﾝﾊﾟﾝﾏﾝｺﾞｳ</v>
      </c>
      <c r="L61" s="2">
        <f>IF(貼り付け用!L61="","",貼り付け用!L61)</f>
        <v>7</v>
      </c>
      <c r="M61" s="31">
        <f>IFERROR(VLOOKUP(L61,コード表!$B:$G,2,FALSE),"")</f>
        <v>3210236</v>
      </c>
      <c r="N61" s="31" t="str">
        <f>IFERROR(VLOOKUP(L61,コード表!$B:$G,3,FALSE),"")</f>
        <v>下都賀郡壬生町</v>
      </c>
      <c r="O61" s="2" t="str">
        <f>IF(貼り付け用!O61="","",貼り付け用!O61)</f>
        <v>ｼﾓﾂｶﾞｸﾞﾝﾐﾌﾞﾏﾁ</v>
      </c>
      <c r="P61" s="31" t="str">
        <f>IFERROR(VLOOKUP(L61,コード表!$B:$G,5,FALSE),"")</f>
        <v>上稲葉</v>
      </c>
      <c r="Q61" s="2" t="str">
        <f>IF(貼り付け用!Q61="","",貼り付け用!Q61)</f>
        <v>ｶﾐｲﾅﾊﾞ</v>
      </c>
      <c r="R61" s="2" t="str">
        <f>IF(貼り付け用!R61="","",貼り付け用!R61)</f>
        <v>権三郎内935-2</v>
      </c>
      <c r="S61" s="2" t="str">
        <f>IF(貼り付け用!S61="","",貼り付け用!S61)</f>
        <v>権三郎内935-2</v>
      </c>
      <c r="T61" s="2">
        <f>IF(貼り付け用!T61="","",貼り付け用!T61)</f>
        <v>8</v>
      </c>
      <c r="U61" s="31" t="str">
        <f>IFERROR(VLOOKUP(T61,コード表!$I:$K,2,FALSE),"")</f>
        <v>民生部</v>
      </c>
      <c r="V61" s="31" t="str">
        <f>IFERROR(VLOOKUP(T61,コード表!$I:$K,3,FALSE),"")</f>
        <v>こども未来課</v>
      </c>
      <c r="W61" s="2">
        <f>IF(貼り付け用!W61="","",貼り付け用!W61)</f>
        <v>100</v>
      </c>
      <c r="X61" s="31" t="str">
        <f>IFERROR(VLOOKUP(AX61,目的別資産分類変換表!$B$3:$C$16,2,FALSE),"")</f>
        <v>福祉</v>
      </c>
      <c r="Y61" s="34" t="str">
        <f>IF(貼り付け用!Y61="","",貼り付け用!Y61)</f>
        <v>行政財産</v>
      </c>
      <c r="Z61" s="34" t="str">
        <f>IF(貼り付け用!Z61="","",貼り付け用!Z61)</f>
        <v>事業用資産/工作物</v>
      </c>
      <c r="AA61" s="34" t="str">
        <f>IF(貼り付け用!AA61="","",貼り付け用!AA61)</f>
        <v>自己資産（リース資産外)</v>
      </c>
      <c r="AB61" s="34" t="str">
        <f>IF(貼り付け用!AB61="","",貼り付け用!AB61)</f>
        <v>売却不可</v>
      </c>
      <c r="AC61" s="2">
        <f>IF(貼り付け用!AC61="","",貼り付け用!AC61)</f>
        <v>169</v>
      </c>
      <c r="AD61" s="31" t="str">
        <f>IFERROR(VLOOKUP(AC61,耐用年数表!$B:$J,9,FALSE),"")</f>
        <v xml:space="preserve">構築物 競技場用、運動場用、遊園地用又は学校用のもの その他のもの 児童用のもの その他のもの </v>
      </c>
      <c r="AE61" s="31">
        <f>IFERROR(VLOOKUP(AC61,耐用年数表!$B:$J,8,FALSE),"")</f>
        <v>15</v>
      </c>
      <c r="AF61" s="2" t="str">
        <f>IF(貼り付け用!AF61="","",貼り付け用!AF61)</f>
        <v>特記事項なし</v>
      </c>
      <c r="AG61" s="26" t="str">
        <f>IF(貼り付け用!AG61="","",貼り付け用!AG61)</f>
        <v>NA</v>
      </c>
      <c r="AH61" s="54">
        <f>IF(貼り付け用!AH61="","",貼り付け用!AH61)</f>
        <v>20000303</v>
      </c>
      <c r="AI61" s="54">
        <f>IF(貼り付け用!AI61="","",貼り付け用!AI61)</f>
        <v>20000303</v>
      </c>
      <c r="AJ61" s="72" t="str">
        <f>IF(貼り付け用!AJ61="","",貼り付け用!AJ61)</f>
        <v>判明</v>
      </c>
      <c r="AK61" s="20">
        <f>IF(貼り付け用!AK61="","",貼り付け用!AK61)</f>
        <v>855780</v>
      </c>
      <c r="AL61" s="160" t="str">
        <f>IF(貼り付け用!AL61="","",貼り付け用!AL61)</f>
        <v/>
      </c>
      <c r="AM61" s="20" t="str">
        <f>IF(貼り付け用!AM61="","",貼り付け用!AM61)</f>
        <v/>
      </c>
      <c r="AN61" s="20" t="str">
        <f>IF(貼り付け用!AN61="","",貼り付け用!AN61)</f>
        <v/>
      </c>
      <c r="AO61" s="20" t="str">
        <f>IF(貼り付け用!AO61="","",貼り付け用!AO61)</f>
        <v/>
      </c>
      <c r="AP61" s="20">
        <f>IF(貼り付け用!AP61="","",貼り付け用!AP61)</f>
        <v>1</v>
      </c>
      <c r="AQ61" s="20" t="str">
        <f>IF(貼り付け用!AQ61="","",貼り付け用!AQ61)</f>
        <v/>
      </c>
      <c r="AR61" s="20" t="str">
        <f>IF(貼り付け用!AR61="","",貼り付け用!AR61)</f>
        <v/>
      </c>
      <c r="AS61" s="20" t="str">
        <f>IF(貼り付け用!AS61="","",貼り付け用!AS61)</f>
        <v/>
      </c>
      <c r="AT61" s="90" t="str">
        <f t="shared" si="0"/>
        <v/>
      </c>
      <c r="AU61" s="90">
        <f t="shared" si="1"/>
        <v>855780</v>
      </c>
      <c r="AV61" s="34" t="str">
        <f>IF(貼り付け用!AV61="","",貼り付け用!AV61)</f>
        <v>一般会計等</v>
      </c>
      <c r="AW61" s="34" t="str">
        <f>IF(貼り付け用!AW61="","",貼り付け用!AW61)</f>
        <v>一般会計</v>
      </c>
      <c r="AX61" s="34" t="str">
        <f>IF(貼り付け用!AX61="","",貼り付け用!AX61)</f>
        <v>民生費</v>
      </c>
      <c r="AY61" s="34" t="str">
        <f>IF(貼り付け用!AY61="","",貼り付け用!AY61)</f>
        <v>児童福祉費</v>
      </c>
      <c r="AZ61" s="34" t="str">
        <f>IF(貼り付け用!AZ61="","",貼り付け用!AZ61)</f>
        <v>保育園費</v>
      </c>
      <c r="BA61" s="212"/>
      <c r="BB61" s="212"/>
      <c r="BC61" s="212"/>
      <c r="BD61" s="34" t="str">
        <f>IF(貼り付け用!BD61="","",貼り付け用!BD61)</f>
        <v/>
      </c>
      <c r="BE61" s="34" t="str">
        <f>IF(貼り付け用!BE61="","",貼り付け用!BE61)</f>
        <v/>
      </c>
      <c r="BF61" s="20"/>
      <c r="BG61" s="20"/>
      <c r="BH61" s="20"/>
      <c r="BI61" s="20"/>
      <c r="BJ61" s="20"/>
    </row>
    <row r="62" spans="5:62" ht="24" customHeight="1">
      <c r="E62" s="2"/>
      <c r="F62" s="217" t="str">
        <f>IF(貼り付け用!F62="","",貼り付け用!F62)</f>
        <v>壬生町立いなば保育園</v>
      </c>
      <c r="G62" s="34" t="str">
        <f>IF(貼り付け用!G62="","",貼り付け用!G62)</f>
        <v/>
      </c>
      <c r="H62" s="2" t="str">
        <f>IF(貼り付け用!H62="","",貼り付け用!H62)</f>
        <v/>
      </c>
      <c r="I62" s="2" t="str">
        <f>IF(貼り付け用!I62="","",貼り付け用!I62)</f>
        <v/>
      </c>
      <c r="J62" s="2" t="str">
        <f>IF(貼り付け用!J62="","",貼り付け用!J62)</f>
        <v>ロッキングチェア</v>
      </c>
      <c r="K62" s="2" t="str">
        <f>IF(貼り付け用!K62="","",貼り付け用!K62)</f>
        <v>ﾛｯｷﾝｸﾞﾁｪｱ</v>
      </c>
      <c r="L62" s="2">
        <f>IF(貼り付け用!L62="","",貼り付け用!L62)</f>
        <v>7</v>
      </c>
      <c r="M62" s="31">
        <f>IFERROR(VLOOKUP(L62,コード表!$B:$G,2,FALSE),"")</f>
        <v>3210236</v>
      </c>
      <c r="N62" s="31" t="str">
        <f>IFERROR(VLOOKUP(L62,コード表!$B:$G,3,FALSE),"")</f>
        <v>下都賀郡壬生町</v>
      </c>
      <c r="O62" s="2" t="str">
        <f>IF(貼り付け用!O62="","",貼り付け用!O62)</f>
        <v>ｼﾓﾂｶﾞｸﾞﾝﾐﾌﾞﾏﾁ</v>
      </c>
      <c r="P62" s="31" t="str">
        <f>IFERROR(VLOOKUP(L62,コード表!$B:$G,5,FALSE),"")</f>
        <v>上稲葉</v>
      </c>
      <c r="Q62" s="2" t="str">
        <f>IF(貼り付け用!Q62="","",貼り付け用!Q62)</f>
        <v>ｶﾐｲﾅﾊﾞ</v>
      </c>
      <c r="R62" s="2" t="str">
        <f>IF(貼り付け用!R62="","",貼り付け用!R62)</f>
        <v>権三郎内935-2</v>
      </c>
      <c r="S62" s="2" t="str">
        <f>IF(貼り付け用!S62="","",貼り付け用!S62)</f>
        <v>権三郎内935-2</v>
      </c>
      <c r="T62" s="2">
        <f>IF(貼り付け用!T62="","",貼り付け用!T62)</f>
        <v>8</v>
      </c>
      <c r="U62" s="31" t="str">
        <f>IFERROR(VLOOKUP(T62,コード表!$I:$K,2,FALSE),"")</f>
        <v>民生部</v>
      </c>
      <c r="V62" s="31" t="str">
        <f>IFERROR(VLOOKUP(T62,コード表!$I:$K,3,FALSE),"")</f>
        <v>こども未来課</v>
      </c>
      <c r="W62" s="2">
        <f>IF(貼り付け用!W62="","",貼り付け用!W62)</f>
        <v>100</v>
      </c>
      <c r="X62" s="31" t="str">
        <f>IFERROR(VLOOKUP(AX62,目的別資産分類変換表!$B$3:$C$16,2,FALSE),"")</f>
        <v>福祉</v>
      </c>
      <c r="Y62" s="34" t="str">
        <f>IF(貼り付け用!Y62="","",貼り付け用!Y62)</f>
        <v>行政財産</v>
      </c>
      <c r="Z62" s="34" t="str">
        <f>IF(貼り付け用!Z62="","",貼り付け用!Z62)</f>
        <v>事業用資産/工作物</v>
      </c>
      <c r="AA62" s="34" t="str">
        <f>IF(貼り付け用!AA62="","",貼り付け用!AA62)</f>
        <v>自己資産（リース資産外)</v>
      </c>
      <c r="AB62" s="34" t="str">
        <f>IF(貼り付け用!AB62="","",貼り付け用!AB62)</f>
        <v>売却不可</v>
      </c>
      <c r="AC62" s="2">
        <f>IF(貼り付け用!AC62="","",貼り付け用!AC62)</f>
        <v>169</v>
      </c>
      <c r="AD62" s="31" t="str">
        <f>IFERROR(VLOOKUP(AC62,耐用年数表!$B:$J,9,FALSE),"")</f>
        <v xml:space="preserve">構築物 競技場用、運動場用、遊園地用又は学校用のもの その他のもの 児童用のもの その他のもの </v>
      </c>
      <c r="AE62" s="31">
        <f>IFERROR(VLOOKUP(AC62,耐用年数表!$B:$J,8,FALSE),"")</f>
        <v>15</v>
      </c>
      <c r="AF62" s="2" t="str">
        <f>IF(貼り付け用!AF62="","",貼り付け用!AF62)</f>
        <v>特記事項なし</v>
      </c>
      <c r="AG62" s="26" t="str">
        <f>IF(貼り付け用!AG62="","",貼り付け用!AG62)</f>
        <v>NA</v>
      </c>
      <c r="AH62" s="54">
        <f>IF(貼り付け用!AH62="","",貼り付け用!AH62)</f>
        <v>20000303</v>
      </c>
      <c r="AI62" s="54">
        <f>IF(貼り付け用!AI62="","",貼り付け用!AI62)</f>
        <v>20000303</v>
      </c>
      <c r="AJ62" s="72" t="str">
        <f>IF(貼り付け用!AJ62="","",貼り付け用!AJ62)</f>
        <v>判明</v>
      </c>
      <c r="AK62" s="20">
        <f>IF(貼り付け用!AK62="","",貼り付け用!AK62)</f>
        <v>157500</v>
      </c>
      <c r="AL62" s="160" t="str">
        <f>IF(貼り付け用!AL62="","",貼り付け用!AL62)</f>
        <v/>
      </c>
      <c r="AM62" s="20" t="str">
        <f>IF(貼り付け用!AM62="","",貼り付け用!AM62)</f>
        <v/>
      </c>
      <c r="AN62" s="20" t="str">
        <f>IF(貼り付け用!AN62="","",貼り付け用!AN62)</f>
        <v/>
      </c>
      <c r="AO62" s="20" t="str">
        <f>IF(貼り付け用!AO62="","",貼り付け用!AO62)</f>
        <v/>
      </c>
      <c r="AP62" s="20">
        <f>IF(貼り付け用!AP62="","",貼り付け用!AP62)</f>
        <v>1</v>
      </c>
      <c r="AQ62" s="20" t="str">
        <f>IF(貼り付け用!AQ62="","",貼り付け用!AQ62)</f>
        <v/>
      </c>
      <c r="AR62" s="20" t="str">
        <f>IF(貼り付け用!AR62="","",貼り付け用!AR62)</f>
        <v/>
      </c>
      <c r="AS62" s="20" t="str">
        <f>IF(貼り付け用!AS62="","",貼り付け用!AS62)</f>
        <v/>
      </c>
      <c r="AT62" s="90" t="str">
        <f t="shared" si="0"/>
        <v/>
      </c>
      <c r="AU62" s="90">
        <f t="shared" si="1"/>
        <v>157500</v>
      </c>
      <c r="AV62" s="34" t="str">
        <f>IF(貼り付け用!AV62="","",貼り付け用!AV62)</f>
        <v>一般会計等</v>
      </c>
      <c r="AW62" s="34" t="str">
        <f>IF(貼り付け用!AW62="","",貼り付け用!AW62)</f>
        <v>一般会計</v>
      </c>
      <c r="AX62" s="34" t="str">
        <f>IF(貼り付け用!AX62="","",貼り付け用!AX62)</f>
        <v>民生費</v>
      </c>
      <c r="AY62" s="34" t="str">
        <f>IF(貼り付け用!AY62="","",貼り付け用!AY62)</f>
        <v>児童福祉費</v>
      </c>
      <c r="AZ62" s="34" t="str">
        <f>IF(貼り付け用!AZ62="","",貼り付け用!AZ62)</f>
        <v>保育園費</v>
      </c>
      <c r="BA62" s="212"/>
      <c r="BB62" s="212"/>
      <c r="BC62" s="212"/>
      <c r="BD62" s="34" t="str">
        <f>IF(貼り付け用!BD62="","",貼り付け用!BD62)</f>
        <v/>
      </c>
      <c r="BE62" s="34" t="str">
        <f>IF(貼り付け用!BE62="","",貼り付け用!BE62)</f>
        <v/>
      </c>
      <c r="BF62" s="20"/>
      <c r="BG62" s="20"/>
      <c r="BH62" s="20"/>
      <c r="BI62" s="20"/>
      <c r="BJ62" s="20"/>
    </row>
    <row r="63" spans="5:62" ht="24" customHeight="1">
      <c r="E63" s="2"/>
      <c r="F63" s="217" t="str">
        <f>IF(貼り付け用!F63="","",貼り付け用!F63)</f>
        <v>壬生町立しもだい保育園</v>
      </c>
      <c r="G63" s="34" t="str">
        <f>IF(貼り付け用!G63="","",貼り付け用!G63)</f>
        <v/>
      </c>
      <c r="H63" s="2" t="str">
        <f>IF(貼り付け用!H63="","",貼り付け用!H63)</f>
        <v/>
      </c>
      <c r="I63" s="2" t="str">
        <f>IF(貼り付け用!I63="","",貼り付け用!I63)</f>
        <v/>
      </c>
      <c r="J63" s="2" t="str">
        <f>IF(貼り付け用!J63="","",貼り付け用!J63)</f>
        <v>園庭</v>
      </c>
      <c r="K63" s="2" t="str">
        <f>IF(貼り付け用!K63="","",貼り付け用!K63)</f>
        <v>ｴﾝﾃｲ</v>
      </c>
      <c r="L63" s="2">
        <f>IF(貼り付け用!L63="","",貼り付け用!L63)</f>
        <v>3</v>
      </c>
      <c r="M63" s="31">
        <f>IFERROR(VLOOKUP(L63,コード表!$B:$G,2,FALSE),"")</f>
        <v>3210222</v>
      </c>
      <c r="N63" s="31" t="str">
        <f>IFERROR(VLOOKUP(L63,コード表!$B:$G,3,FALSE),"")</f>
        <v>下都賀郡壬生町</v>
      </c>
      <c r="O63" s="2" t="str">
        <f>IF(貼り付け用!O63="","",貼り付け用!O63)</f>
        <v>ｼﾓﾂｶﾞｸﾞﾝﾐﾌﾞﾏﾁ</v>
      </c>
      <c r="P63" s="31" t="str">
        <f>IFERROR(VLOOKUP(L63,コード表!$B:$G,5,FALSE),"")</f>
        <v>駅東町</v>
      </c>
      <c r="Q63" s="2" t="str">
        <f>IF(貼り付け用!Q63="","",貼り付け用!Q63)</f>
        <v>ｴｷﾋｶﾞｼﾏﾁ</v>
      </c>
      <c r="R63" s="2" t="str">
        <f>IF(貼り付け用!R63="","",貼り付け用!R63)</f>
        <v>156-2</v>
      </c>
      <c r="S63" s="2" t="str">
        <f>IF(貼り付け用!S63="","",貼り付け用!S63)</f>
        <v>156-2</v>
      </c>
      <c r="T63" s="2">
        <f>IF(貼り付け用!T63="","",貼り付け用!T63)</f>
        <v>8</v>
      </c>
      <c r="U63" s="31" t="str">
        <f>IFERROR(VLOOKUP(T63,コード表!$I:$K,2,FALSE),"")</f>
        <v>民生部</v>
      </c>
      <c r="V63" s="31" t="str">
        <f>IFERROR(VLOOKUP(T63,コード表!$I:$K,3,FALSE),"")</f>
        <v>こども未来課</v>
      </c>
      <c r="W63" s="2">
        <f>IF(貼り付け用!W63="","",貼り付け用!W63)</f>
        <v>100</v>
      </c>
      <c r="X63" s="31" t="str">
        <f>IFERROR(VLOOKUP(AX63,目的別資産分類変換表!$B$3:$C$16,2,FALSE),"")</f>
        <v>福祉</v>
      </c>
      <c r="Y63" s="34" t="str">
        <f>IF(貼り付け用!Y63="","",貼り付け用!Y63)</f>
        <v>行政財産</v>
      </c>
      <c r="Z63" s="34" t="str">
        <f>IF(貼り付け用!Z63="","",貼り付け用!Z63)</f>
        <v>事業用資産/工作物</v>
      </c>
      <c r="AA63" s="34" t="str">
        <f>IF(貼り付け用!AA63="","",貼り付け用!AA63)</f>
        <v>自己資産（リース資産外)</v>
      </c>
      <c r="AB63" s="34" t="str">
        <f>IF(貼り付け用!AB63="","",貼り付け用!AB63)</f>
        <v>売却不可</v>
      </c>
      <c r="AC63" s="2">
        <f>IF(貼り付け用!AC63="","",貼り付け用!AC63)</f>
        <v>169</v>
      </c>
      <c r="AD63" s="31" t="str">
        <f>IFERROR(VLOOKUP(AC63,耐用年数表!$B:$J,9,FALSE),"")</f>
        <v xml:space="preserve">構築物 競技場用、運動場用、遊園地用又は学校用のもの その他のもの 児童用のもの その他のもの </v>
      </c>
      <c r="AE63" s="31">
        <f>IFERROR(VLOOKUP(AC63,耐用年数表!$B:$J,8,FALSE),"")</f>
        <v>15</v>
      </c>
      <c r="AF63" s="2" t="str">
        <f>IF(貼り付け用!AF63="","",貼り付け用!AF63)</f>
        <v>特記事項なし</v>
      </c>
      <c r="AG63" s="26" t="str">
        <f>IF(貼り付け用!AG63="","",貼り付け用!AG63)</f>
        <v>NA</v>
      </c>
      <c r="AH63" s="54">
        <f>IF(貼り付け用!AH63="","",貼り付け用!AH63)</f>
        <v>19790301</v>
      </c>
      <c r="AI63" s="54">
        <f>IF(貼り付け用!AI63="","",貼り付け用!AI63)</f>
        <v>19790301</v>
      </c>
      <c r="AJ63" s="72" t="str">
        <f>IF(貼り付け用!AJ63="","",貼り付け用!AJ63)</f>
        <v>不明</v>
      </c>
      <c r="AK63" s="20" t="str">
        <f>IF(貼り付け用!AK63="","",貼り付け用!AK63)</f>
        <v/>
      </c>
      <c r="AL63" s="160">
        <f>IF(貼り付け用!AL63="","",貼り付け用!AL63)</f>
        <v>3</v>
      </c>
      <c r="AM63" s="20" t="str">
        <f>IF(貼り付け用!AM63="","",貼り付け用!AM63)</f>
        <v>都市計画課より確認　宇都宮7月での単価   高さは10ｃｍとして換算</v>
      </c>
      <c r="AN63" s="20" t="str">
        <f>IF(貼り付け用!AN63="","",貼り付け用!AN63)</f>
        <v>盛土材</v>
      </c>
      <c r="AO63" s="20">
        <f>IF(貼り付け用!AO63="","",貼り付け用!AO63)</f>
        <v>1800</v>
      </c>
      <c r="AP63" s="20">
        <f>IF(貼り付け用!AP63="","",貼り付け用!AP63)</f>
        <v>144</v>
      </c>
      <c r="AQ63" s="20" t="str">
        <f>IF(貼り付け用!AQ63="","",貼り付け用!AQ63)</f>
        <v>㎥</v>
      </c>
      <c r="AR63" s="20">
        <f>IF(貼り付け用!AR63="","",貼り付け用!AR63)</f>
        <v>259200</v>
      </c>
      <c r="AS63" s="20" t="str">
        <f>IF(貼り付け用!AS63="","",貼り付け用!AS63)</f>
        <v/>
      </c>
      <c r="AT63" s="90">
        <f t="shared" si="0"/>
        <v>259200</v>
      </c>
      <c r="AU63" s="90">
        <f t="shared" si="1"/>
        <v>259200</v>
      </c>
      <c r="AV63" s="34" t="str">
        <f>IF(貼り付け用!AV63="","",貼り付け用!AV63)</f>
        <v>一般会計等</v>
      </c>
      <c r="AW63" s="34" t="str">
        <f>IF(貼り付け用!AW63="","",貼り付け用!AW63)</f>
        <v>一般会計</v>
      </c>
      <c r="AX63" s="34" t="str">
        <f>IF(貼り付け用!AX63="","",貼り付け用!AX63)</f>
        <v>民生費</v>
      </c>
      <c r="AY63" s="34" t="str">
        <f>IF(貼り付け用!AY63="","",貼り付け用!AY63)</f>
        <v>児童福祉費</v>
      </c>
      <c r="AZ63" s="34" t="str">
        <f>IF(貼り付け用!AZ63="","",貼り付け用!AZ63)</f>
        <v>保育園費</v>
      </c>
      <c r="BA63" s="212"/>
      <c r="BB63" s="212"/>
      <c r="BC63" s="212"/>
      <c r="BD63" s="34" t="str">
        <f>IF(貼り付け用!BD63="","",貼り付け用!BD63)</f>
        <v/>
      </c>
      <c r="BE63" s="34" t="str">
        <f>IF(貼り付け用!BE63="","",貼り付け用!BE63)</f>
        <v/>
      </c>
      <c r="BF63" s="20"/>
      <c r="BG63" s="20"/>
      <c r="BH63" s="20"/>
      <c r="BI63" s="20"/>
      <c r="BJ63" s="20"/>
    </row>
    <row r="64" spans="5:62" ht="24" customHeight="1">
      <c r="E64" s="2"/>
      <c r="F64" s="217" t="str">
        <f>IF(貼り付け用!F64="","",貼り付け用!F64)</f>
        <v>壬生町立しもだい保育園</v>
      </c>
      <c r="G64" s="34" t="str">
        <f>IF(貼り付け用!G64="","",貼り付け用!G64)</f>
        <v/>
      </c>
      <c r="H64" s="2" t="str">
        <f>IF(貼り付け用!H64="","",貼り付け用!H64)</f>
        <v/>
      </c>
      <c r="I64" s="2" t="str">
        <f>IF(貼り付け用!I64="","",貼り付け用!I64)</f>
        <v/>
      </c>
      <c r="J64" s="2" t="str">
        <f>IF(貼り付け用!J64="","",貼り付け用!J64)</f>
        <v>ジャングルジム</v>
      </c>
      <c r="K64" s="2" t="str">
        <f>IF(貼り付け用!K64="","",貼り付け用!K64)</f>
        <v>ｼﾞｬﾝｸﾞﾙｼﾞﾑ</v>
      </c>
      <c r="L64" s="2">
        <f>IF(貼り付け用!L64="","",貼り付け用!L64)</f>
        <v>3</v>
      </c>
      <c r="M64" s="31">
        <f>IFERROR(VLOOKUP(L64,コード表!$B:$G,2,FALSE),"")</f>
        <v>3210222</v>
      </c>
      <c r="N64" s="31" t="str">
        <f>IFERROR(VLOOKUP(L64,コード表!$B:$G,3,FALSE),"")</f>
        <v>下都賀郡壬生町</v>
      </c>
      <c r="O64" s="2" t="str">
        <f>IF(貼り付け用!O64="","",貼り付け用!O64)</f>
        <v>ｼﾓﾂｶﾞｸﾞﾝﾐﾌﾞﾏﾁ</v>
      </c>
      <c r="P64" s="31" t="str">
        <f>IFERROR(VLOOKUP(L64,コード表!$B:$G,5,FALSE),"")</f>
        <v>駅東町</v>
      </c>
      <c r="Q64" s="2" t="str">
        <f>IF(貼り付け用!Q64="","",貼り付け用!Q64)</f>
        <v>ｴｷﾋｶﾞｼﾏﾁ</v>
      </c>
      <c r="R64" s="2" t="str">
        <f>IF(貼り付け用!R64="","",貼り付け用!R64)</f>
        <v>156-2</v>
      </c>
      <c r="S64" s="2" t="str">
        <f>IF(貼り付け用!S64="","",貼り付け用!S64)</f>
        <v>156-2</v>
      </c>
      <c r="T64" s="2">
        <f>IF(貼り付け用!T64="","",貼り付け用!T64)</f>
        <v>8</v>
      </c>
      <c r="U64" s="31" t="str">
        <f>IFERROR(VLOOKUP(T64,コード表!$I:$K,2,FALSE),"")</f>
        <v>民生部</v>
      </c>
      <c r="V64" s="31" t="str">
        <f>IFERROR(VLOOKUP(T64,コード表!$I:$K,3,FALSE),"")</f>
        <v>こども未来課</v>
      </c>
      <c r="W64" s="2">
        <f>IF(貼り付け用!W64="","",貼り付け用!W64)</f>
        <v>100</v>
      </c>
      <c r="X64" s="31" t="str">
        <f>IFERROR(VLOOKUP(AX64,目的別資産分類変換表!$B$3:$C$16,2,FALSE),"")</f>
        <v>福祉</v>
      </c>
      <c r="Y64" s="34" t="str">
        <f>IF(貼り付け用!Y64="","",貼り付け用!Y64)</f>
        <v>行政財産</v>
      </c>
      <c r="Z64" s="34" t="str">
        <f>IF(貼り付け用!Z64="","",貼り付け用!Z64)</f>
        <v>事業用資産/工作物</v>
      </c>
      <c r="AA64" s="34" t="str">
        <f>IF(貼り付け用!AA64="","",貼り付け用!AA64)</f>
        <v>自己資産（リース資産外)</v>
      </c>
      <c r="AB64" s="34" t="str">
        <f>IF(貼り付け用!AB64="","",貼り付け用!AB64)</f>
        <v>売却不可</v>
      </c>
      <c r="AC64" s="2">
        <f>IF(貼り付け用!AC64="","",貼り付け用!AC64)</f>
        <v>168</v>
      </c>
      <c r="AD64" s="31" t="str">
        <f>IFERROR(VLOOKUP(AC64,耐用年数表!$B:$J,9,FALSE),"")</f>
        <v xml:space="preserve">構築物 競技場用、運動場用、遊園地用又は学校用のもの その他のもの 児童用のもの すべり台、ぶらんこ、ジャングルジムその他の遊戯用のもの </v>
      </c>
      <c r="AE64" s="31">
        <f>IFERROR(VLOOKUP(AC64,耐用年数表!$B:$J,8,FALSE),"")</f>
        <v>10</v>
      </c>
      <c r="AF64" s="2" t="str">
        <f>IF(貼り付け用!AF64="","",貼り付け用!AF64)</f>
        <v>特記事項なし</v>
      </c>
      <c r="AG64" s="26" t="str">
        <f>IF(貼り付け用!AG64="","",貼り付け用!AG64)</f>
        <v>NA</v>
      </c>
      <c r="AH64" s="54">
        <f>IF(貼り付け用!AH64="","",貼り付け用!AH64)</f>
        <v>20111117</v>
      </c>
      <c r="AI64" s="54">
        <f>IF(貼り付け用!AI64="","",貼り付け用!AI64)</f>
        <v>20111117</v>
      </c>
      <c r="AJ64" s="72" t="str">
        <f>IF(貼り付け用!AJ64="","",貼り付け用!AJ64)</f>
        <v>判明</v>
      </c>
      <c r="AK64" s="20">
        <f>IF(貼り付け用!AK64="","",貼り付け用!AK64)</f>
        <v>386400</v>
      </c>
      <c r="AL64" s="160" t="str">
        <f>IF(貼り付け用!AL64="","",貼り付け用!AL64)</f>
        <v/>
      </c>
      <c r="AM64" s="20" t="str">
        <f>IF(貼り付け用!AM64="","",貼り付け用!AM64)</f>
        <v/>
      </c>
      <c r="AN64" s="20" t="str">
        <f>IF(貼り付け用!AN64="","",貼り付け用!AN64)</f>
        <v/>
      </c>
      <c r="AO64" s="20" t="str">
        <f>IF(貼り付け用!AO64="","",貼り付け用!AO64)</f>
        <v/>
      </c>
      <c r="AP64" s="20">
        <f>IF(貼り付け用!AP64="","",貼り付け用!AP64)</f>
        <v>1</v>
      </c>
      <c r="AQ64" s="20" t="str">
        <f>IF(貼り付け用!AQ64="","",貼り付け用!AQ64)</f>
        <v/>
      </c>
      <c r="AR64" s="20" t="str">
        <f>IF(貼り付け用!AR64="","",貼り付け用!AR64)</f>
        <v/>
      </c>
      <c r="AS64" s="20" t="str">
        <f>IF(貼り付け用!AS64="","",貼り付け用!AS64)</f>
        <v/>
      </c>
      <c r="AT64" s="90" t="str">
        <f t="shared" si="0"/>
        <v/>
      </c>
      <c r="AU64" s="90">
        <f t="shared" si="1"/>
        <v>386400</v>
      </c>
      <c r="AV64" s="34" t="str">
        <f>IF(貼り付け用!AV64="","",貼り付け用!AV64)</f>
        <v>一般会計等</v>
      </c>
      <c r="AW64" s="34" t="str">
        <f>IF(貼り付け用!AW64="","",貼り付け用!AW64)</f>
        <v>一般会計</v>
      </c>
      <c r="AX64" s="34" t="str">
        <f>IF(貼り付け用!AX64="","",貼り付け用!AX64)</f>
        <v>民生費</v>
      </c>
      <c r="AY64" s="34" t="str">
        <f>IF(貼り付け用!AY64="","",貼り付け用!AY64)</f>
        <v>児童福祉費</v>
      </c>
      <c r="AZ64" s="34" t="str">
        <f>IF(貼り付け用!AZ64="","",貼り付け用!AZ64)</f>
        <v>保育園費</v>
      </c>
      <c r="BA64" s="212"/>
      <c r="BB64" s="212"/>
      <c r="BC64" s="212"/>
      <c r="BD64" s="34" t="str">
        <f>IF(貼り付け用!BD64="","",貼り付け用!BD64)</f>
        <v/>
      </c>
      <c r="BE64" s="34" t="str">
        <f>IF(貼り付け用!BE64="","",貼り付け用!BE64)</f>
        <v/>
      </c>
      <c r="BF64" s="20"/>
      <c r="BG64" s="20"/>
      <c r="BH64" s="20"/>
      <c r="BI64" s="20"/>
      <c r="BJ64" s="20"/>
    </row>
    <row r="65" spans="5:62" ht="24" customHeight="1">
      <c r="E65" s="2"/>
      <c r="F65" s="217" t="str">
        <f>IF(貼り付け用!F65="","",貼り付け用!F65)</f>
        <v>壬生町立しもだい保育園</v>
      </c>
      <c r="G65" s="34" t="str">
        <f>IF(貼り付け用!G65="","",貼り付け用!G65)</f>
        <v/>
      </c>
      <c r="H65" s="2" t="str">
        <f>IF(貼り付け用!H65="","",貼り付け用!H65)</f>
        <v/>
      </c>
      <c r="I65" s="2" t="str">
        <f>IF(貼り付け用!I65="","",貼り付け用!I65)</f>
        <v/>
      </c>
      <c r="J65" s="2" t="str">
        <f>IF(貼り付け用!J65="","",貼り付け用!J65)</f>
        <v>雲梯</v>
      </c>
      <c r="K65" s="2" t="str">
        <f>IF(貼り付け用!K65="","",貼り付け用!K65)</f>
        <v>ｳﾝﾃｲ</v>
      </c>
      <c r="L65" s="2">
        <f>IF(貼り付け用!L65="","",貼り付け用!L65)</f>
        <v>3</v>
      </c>
      <c r="M65" s="31">
        <f>IFERROR(VLOOKUP(L65,コード表!$B:$G,2,FALSE),"")</f>
        <v>3210222</v>
      </c>
      <c r="N65" s="31" t="str">
        <f>IFERROR(VLOOKUP(L65,コード表!$B:$G,3,FALSE),"")</f>
        <v>下都賀郡壬生町</v>
      </c>
      <c r="O65" s="2" t="str">
        <f>IF(貼り付け用!O65="","",貼り付け用!O65)</f>
        <v>ｼﾓﾂｶﾞｸﾞﾝﾐﾌﾞﾏﾁ</v>
      </c>
      <c r="P65" s="31" t="str">
        <f>IFERROR(VLOOKUP(L65,コード表!$B:$G,5,FALSE),"")</f>
        <v>駅東町</v>
      </c>
      <c r="Q65" s="2" t="str">
        <f>IF(貼り付け用!Q65="","",貼り付け用!Q65)</f>
        <v>ｴｷﾋｶﾞｼﾏﾁ</v>
      </c>
      <c r="R65" s="2" t="str">
        <f>IF(貼り付け用!R65="","",貼り付け用!R65)</f>
        <v>156-2</v>
      </c>
      <c r="S65" s="2" t="str">
        <f>IF(貼り付け用!S65="","",貼り付け用!S65)</f>
        <v>156-2</v>
      </c>
      <c r="T65" s="2">
        <f>IF(貼り付け用!T65="","",貼り付け用!T65)</f>
        <v>8</v>
      </c>
      <c r="U65" s="31" t="str">
        <f>IFERROR(VLOOKUP(T65,コード表!$I:$K,2,FALSE),"")</f>
        <v>民生部</v>
      </c>
      <c r="V65" s="31" t="str">
        <f>IFERROR(VLOOKUP(T65,コード表!$I:$K,3,FALSE),"")</f>
        <v>こども未来課</v>
      </c>
      <c r="W65" s="2">
        <f>IF(貼り付け用!W65="","",貼り付け用!W65)</f>
        <v>100</v>
      </c>
      <c r="X65" s="31" t="str">
        <f>IFERROR(VLOOKUP(AX65,目的別資産分類変換表!$B$3:$C$16,2,FALSE),"")</f>
        <v>福祉</v>
      </c>
      <c r="Y65" s="34" t="str">
        <f>IF(貼り付け用!Y65="","",貼り付け用!Y65)</f>
        <v>行政財産</v>
      </c>
      <c r="Z65" s="34" t="str">
        <f>IF(貼り付け用!Z65="","",貼り付け用!Z65)</f>
        <v>事業用資産/工作物</v>
      </c>
      <c r="AA65" s="34" t="str">
        <f>IF(貼り付け用!AA65="","",貼り付け用!AA65)</f>
        <v>自己資産（リース資産外)</v>
      </c>
      <c r="AB65" s="34" t="str">
        <f>IF(貼り付け用!AB65="","",貼り付け用!AB65)</f>
        <v>売却不可</v>
      </c>
      <c r="AC65" s="2">
        <f>IF(貼り付け用!AC65="","",貼り付け用!AC65)</f>
        <v>169</v>
      </c>
      <c r="AD65" s="31" t="str">
        <f>IFERROR(VLOOKUP(AC65,耐用年数表!$B:$J,9,FALSE),"")</f>
        <v xml:space="preserve">構築物 競技場用、運動場用、遊園地用又は学校用のもの その他のもの 児童用のもの その他のもの </v>
      </c>
      <c r="AE65" s="31">
        <f>IFERROR(VLOOKUP(AC65,耐用年数表!$B:$J,8,FALSE),"")</f>
        <v>15</v>
      </c>
      <c r="AF65" s="2" t="str">
        <f>IF(貼り付け用!AF65="","",貼り付け用!AF65)</f>
        <v>特記事項なし</v>
      </c>
      <c r="AG65" s="26" t="str">
        <f>IF(貼り付け用!AG65="","",貼り付け用!AG65)</f>
        <v>NA</v>
      </c>
      <c r="AH65" s="54">
        <f>IF(貼り付け用!AH65="","",貼り付け用!AH65)</f>
        <v>19890501</v>
      </c>
      <c r="AI65" s="54">
        <f>IF(貼り付け用!AI65="","",貼り付け用!AI65)</f>
        <v>19890501</v>
      </c>
      <c r="AJ65" s="72" t="str">
        <f>IF(貼り付け用!AJ65="","",貼り付け用!AJ65)</f>
        <v>不明</v>
      </c>
      <c r="AK65" s="20" t="str">
        <f>IF(貼り付け用!AK65="","",貼り付け用!AK65)</f>
        <v/>
      </c>
      <c r="AL65" s="160">
        <f>IF(貼り付け用!AL65="","",貼り付け用!AL65)</f>
        <v>9</v>
      </c>
      <c r="AM65" s="20" t="str">
        <f>IF(貼り付け用!AM65="","",貼り付け用!AM65)</f>
        <v>平成20年5月とおりまち保育園実績</v>
      </c>
      <c r="AN65" s="20">
        <f>IF(貼り付け用!AN65="","",貼り付け用!AN65)</f>
        <v>0</v>
      </c>
      <c r="AO65" s="20">
        <f>IF(貼り付け用!AO65="","",貼り付け用!AO65)</f>
        <v>225000</v>
      </c>
      <c r="AP65" s="20">
        <f>IF(貼り付け用!AP65="","",貼り付け用!AP65)</f>
        <v>1</v>
      </c>
      <c r="AQ65" s="20" t="str">
        <f>IF(貼り付け用!AQ65="","",貼り付け用!AQ65)</f>
        <v>台</v>
      </c>
      <c r="AR65" s="20">
        <f>IF(貼り付け用!AR65="","",貼り付け用!AR65)</f>
        <v>225000</v>
      </c>
      <c r="AS65" s="20" t="str">
        <f>IF(貼り付け用!AS65="","",貼り付け用!AS65)</f>
        <v/>
      </c>
      <c r="AT65" s="90">
        <f t="shared" si="0"/>
        <v>225000</v>
      </c>
      <c r="AU65" s="90">
        <f t="shared" si="1"/>
        <v>225000</v>
      </c>
      <c r="AV65" s="34" t="str">
        <f>IF(貼り付け用!AV65="","",貼り付け用!AV65)</f>
        <v>一般会計等</v>
      </c>
      <c r="AW65" s="34" t="str">
        <f>IF(貼り付け用!AW65="","",貼り付け用!AW65)</f>
        <v>一般会計</v>
      </c>
      <c r="AX65" s="34" t="str">
        <f>IF(貼り付け用!AX65="","",貼り付け用!AX65)</f>
        <v>民生費</v>
      </c>
      <c r="AY65" s="34" t="str">
        <f>IF(貼り付け用!AY65="","",貼り付け用!AY65)</f>
        <v>児童福祉費</v>
      </c>
      <c r="AZ65" s="34" t="str">
        <f>IF(貼り付け用!AZ65="","",貼り付け用!AZ65)</f>
        <v>保育園費</v>
      </c>
      <c r="BA65" s="212"/>
      <c r="BB65" s="212"/>
      <c r="BC65" s="212"/>
      <c r="BD65" s="34" t="str">
        <f>IF(貼り付け用!BD65="","",貼り付け用!BD65)</f>
        <v/>
      </c>
      <c r="BE65" s="34" t="str">
        <f>IF(貼り付け用!BE65="","",貼り付け用!BE65)</f>
        <v/>
      </c>
      <c r="BF65" s="20"/>
      <c r="BG65" s="20"/>
      <c r="BH65" s="20"/>
      <c r="BI65" s="20"/>
      <c r="BJ65" s="20"/>
    </row>
    <row r="66" spans="5:62" ht="24" customHeight="1">
      <c r="E66" s="2"/>
      <c r="F66" s="217" t="str">
        <f>IF(貼り付け用!F66="","",貼り付け用!F66)</f>
        <v>壬生町立しもだい保育園</v>
      </c>
      <c r="G66" s="34" t="str">
        <f>IF(貼り付け用!G66="","",貼り付け用!G66)</f>
        <v/>
      </c>
      <c r="H66" s="2" t="str">
        <f>IF(貼り付け用!H66="","",貼り付け用!H66)</f>
        <v/>
      </c>
      <c r="I66" s="2" t="str">
        <f>IF(貼り付け用!I66="","",貼り付け用!I66)</f>
        <v/>
      </c>
      <c r="J66" s="2" t="str">
        <f>IF(貼り付け用!J66="","",貼り付け用!J66)</f>
        <v>安全ステンレス滑り台</v>
      </c>
      <c r="K66" s="2" t="str">
        <f>IF(貼り付け用!K66="","",貼り付け用!K66)</f>
        <v>ｱﾝｾﾞﾝｽﾃﾝﾚｽｽﾍﾞﾘﾀﾞｲ</v>
      </c>
      <c r="L66" s="2">
        <f>IF(貼り付け用!L66="","",貼り付け用!L66)</f>
        <v>3</v>
      </c>
      <c r="M66" s="31">
        <f>IFERROR(VLOOKUP(L66,コード表!$B:$G,2,FALSE),"")</f>
        <v>3210222</v>
      </c>
      <c r="N66" s="31" t="str">
        <f>IFERROR(VLOOKUP(L66,コード表!$B:$G,3,FALSE),"")</f>
        <v>下都賀郡壬生町</v>
      </c>
      <c r="O66" s="2" t="str">
        <f>IF(貼り付け用!O66="","",貼り付け用!O66)</f>
        <v>ｼﾓﾂｶﾞｸﾞﾝﾐﾌﾞﾏﾁ</v>
      </c>
      <c r="P66" s="31" t="str">
        <f>IFERROR(VLOOKUP(L66,コード表!$B:$G,5,FALSE),"")</f>
        <v>駅東町</v>
      </c>
      <c r="Q66" s="2" t="str">
        <f>IF(貼り付け用!Q66="","",貼り付け用!Q66)</f>
        <v>ｴｷﾋｶﾞｼﾏﾁ</v>
      </c>
      <c r="R66" s="2" t="str">
        <f>IF(貼り付け用!R66="","",貼り付け用!R66)</f>
        <v>156-2</v>
      </c>
      <c r="S66" s="2" t="str">
        <f>IF(貼り付け用!S66="","",貼り付け用!S66)</f>
        <v>156-2</v>
      </c>
      <c r="T66" s="2">
        <f>IF(貼り付け用!T66="","",貼り付け用!T66)</f>
        <v>8</v>
      </c>
      <c r="U66" s="31" t="str">
        <f>IFERROR(VLOOKUP(T66,コード表!$I:$K,2,FALSE),"")</f>
        <v>民生部</v>
      </c>
      <c r="V66" s="31" t="str">
        <f>IFERROR(VLOOKUP(T66,コード表!$I:$K,3,FALSE),"")</f>
        <v>こども未来課</v>
      </c>
      <c r="W66" s="2">
        <f>IF(貼り付け用!W66="","",貼り付け用!W66)</f>
        <v>100</v>
      </c>
      <c r="X66" s="31" t="str">
        <f>IFERROR(VLOOKUP(AX66,目的別資産分類変換表!$B$3:$C$16,2,FALSE),"")</f>
        <v>福祉</v>
      </c>
      <c r="Y66" s="34" t="str">
        <f>IF(貼り付け用!Y66="","",貼り付け用!Y66)</f>
        <v>行政財産</v>
      </c>
      <c r="Z66" s="34" t="str">
        <f>IF(貼り付け用!Z66="","",貼り付け用!Z66)</f>
        <v>事業用資産/工作物</v>
      </c>
      <c r="AA66" s="34" t="str">
        <f>IF(貼り付け用!AA66="","",貼り付け用!AA66)</f>
        <v>自己資産（リース資産外)</v>
      </c>
      <c r="AB66" s="34" t="str">
        <f>IF(貼り付け用!AB66="","",貼り付け用!AB66)</f>
        <v>売却不可</v>
      </c>
      <c r="AC66" s="2">
        <f>IF(貼り付け用!AC66="","",貼り付け用!AC66)</f>
        <v>168</v>
      </c>
      <c r="AD66" s="31" t="str">
        <f>IFERROR(VLOOKUP(AC66,耐用年数表!$B:$J,9,FALSE),"")</f>
        <v xml:space="preserve">構築物 競技場用、運動場用、遊園地用又は学校用のもの その他のもの 児童用のもの すべり台、ぶらんこ、ジャングルジムその他の遊戯用のもの </v>
      </c>
      <c r="AE66" s="31">
        <f>IFERROR(VLOOKUP(AC66,耐用年数表!$B:$J,8,FALSE),"")</f>
        <v>10</v>
      </c>
      <c r="AF66" s="2" t="str">
        <f>IF(貼り付け用!AF66="","",貼り付け用!AF66)</f>
        <v>特記事項なし</v>
      </c>
      <c r="AG66" s="26" t="str">
        <f>IF(貼り付け用!AG66="","",貼り付け用!AG66)</f>
        <v>NA</v>
      </c>
      <c r="AH66" s="54">
        <f>IF(貼り付け用!AH66="","",貼り付け用!AH66)</f>
        <v>20000101</v>
      </c>
      <c r="AI66" s="54">
        <f>IF(貼り付け用!AI66="","",貼り付け用!AI66)</f>
        <v>20000101</v>
      </c>
      <c r="AJ66" s="72" t="str">
        <f>IF(貼り付け用!AJ66="","",貼り付け用!AJ66)</f>
        <v>不明</v>
      </c>
      <c r="AK66" s="20" t="str">
        <f>IF(貼り付け用!AK66="","",貼り付け用!AK66)</f>
        <v/>
      </c>
      <c r="AL66" s="160">
        <f>IF(貼り付け用!AL66="","",貼り付け用!AL66)</f>
        <v>10</v>
      </c>
      <c r="AM66" s="20" t="str">
        <f>IF(貼り付け用!AM66="","",貼り付け用!AM66)</f>
        <v>平成24年10月17日とおりまち保育園実績</v>
      </c>
      <c r="AN66" s="20">
        <f>IF(貼り付け用!AN66="","",貼り付け用!AN66)</f>
        <v>0</v>
      </c>
      <c r="AO66" s="20">
        <f>IF(貼り付け用!AO66="","",貼り付け用!AO66)</f>
        <v>540750</v>
      </c>
      <c r="AP66" s="20">
        <f>IF(貼り付け用!AP66="","",貼り付け用!AP66)</f>
        <v>1</v>
      </c>
      <c r="AQ66" s="20" t="str">
        <f>IF(貼り付け用!AQ66="","",貼り付け用!AQ66)</f>
        <v>台</v>
      </c>
      <c r="AR66" s="20">
        <f>IF(貼り付け用!AR66="","",貼り付け用!AR66)</f>
        <v>540750</v>
      </c>
      <c r="AS66" s="20" t="str">
        <f>IF(貼り付け用!AS66="","",貼り付け用!AS66)</f>
        <v/>
      </c>
      <c r="AT66" s="90">
        <f t="shared" si="0"/>
        <v>540750</v>
      </c>
      <c r="AU66" s="90">
        <f t="shared" si="1"/>
        <v>540750</v>
      </c>
      <c r="AV66" s="34" t="str">
        <f>IF(貼り付け用!AV66="","",貼り付け用!AV66)</f>
        <v>一般会計等</v>
      </c>
      <c r="AW66" s="34" t="str">
        <f>IF(貼り付け用!AW66="","",貼り付け用!AW66)</f>
        <v>一般会計</v>
      </c>
      <c r="AX66" s="34" t="str">
        <f>IF(貼り付け用!AX66="","",貼り付け用!AX66)</f>
        <v>民生費</v>
      </c>
      <c r="AY66" s="34" t="str">
        <f>IF(貼り付け用!AY66="","",貼り付け用!AY66)</f>
        <v>児童福祉費</v>
      </c>
      <c r="AZ66" s="34" t="str">
        <f>IF(貼り付け用!AZ66="","",貼り付け用!AZ66)</f>
        <v>保育園費</v>
      </c>
      <c r="BA66" s="212"/>
      <c r="BB66" s="212"/>
      <c r="BC66" s="212"/>
      <c r="BD66" s="34" t="str">
        <f>IF(貼り付け用!BD66="","",貼り付け用!BD66)</f>
        <v/>
      </c>
      <c r="BE66" s="34" t="str">
        <f>IF(貼り付け用!BE66="","",貼り付け用!BE66)</f>
        <v/>
      </c>
      <c r="BF66" s="20"/>
      <c r="BG66" s="20"/>
      <c r="BH66" s="20"/>
      <c r="BI66" s="20"/>
      <c r="BJ66" s="20"/>
    </row>
    <row r="67" spans="5:62" ht="24" customHeight="1">
      <c r="E67" s="2"/>
      <c r="F67" s="217" t="str">
        <f>IF(貼り付け用!F67="","",貼り付け用!F67)</f>
        <v>壬生町立しもだい保育園</v>
      </c>
      <c r="G67" s="34" t="str">
        <f>IF(貼り付け用!G67="","",貼り付け用!G67)</f>
        <v/>
      </c>
      <c r="H67" s="2" t="str">
        <f>IF(貼り付け用!H67="","",貼り付け用!H67)</f>
        <v/>
      </c>
      <c r="I67" s="2" t="str">
        <f>IF(貼り付け用!I67="","",貼り付け用!I67)</f>
        <v/>
      </c>
      <c r="J67" s="2" t="str">
        <f>IF(貼り付け用!J67="","",貼り付け用!J67)</f>
        <v>ブランコ</v>
      </c>
      <c r="K67" s="2" t="str">
        <f>IF(貼り付け用!K67="","",貼り付け用!K67)</f>
        <v>ﾌﾞﾗﾝｺ</v>
      </c>
      <c r="L67" s="2">
        <f>IF(貼り付け用!L67="","",貼り付け用!L67)</f>
        <v>3</v>
      </c>
      <c r="M67" s="31">
        <f>IFERROR(VLOOKUP(L67,コード表!$B:$G,2,FALSE),"")</f>
        <v>3210222</v>
      </c>
      <c r="N67" s="31" t="str">
        <f>IFERROR(VLOOKUP(L67,コード表!$B:$G,3,FALSE),"")</f>
        <v>下都賀郡壬生町</v>
      </c>
      <c r="O67" s="2" t="str">
        <f>IF(貼り付け用!O67="","",貼り付け用!O67)</f>
        <v>ｼﾓﾂｶﾞｸﾞﾝﾐﾌﾞﾏﾁ</v>
      </c>
      <c r="P67" s="31" t="str">
        <f>IFERROR(VLOOKUP(L67,コード表!$B:$G,5,FALSE),"")</f>
        <v>駅東町</v>
      </c>
      <c r="Q67" s="2" t="str">
        <f>IF(貼り付け用!Q67="","",貼り付け用!Q67)</f>
        <v>ｴｷﾋｶﾞｼﾏﾁ</v>
      </c>
      <c r="R67" s="2" t="str">
        <f>IF(貼り付け用!R67="","",貼り付け用!R67)</f>
        <v>156-2</v>
      </c>
      <c r="S67" s="2" t="str">
        <f>IF(貼り付け用!S67="","",貼り付け用!S67)</f>
        <v>156-2</v>
      </c>
      <c r="T67" s="2">
        <f>IF(貼り付け用!T67="","",貼り付け用!T67)</f>
        <v>8</v>
      </c>
      <c r="U67" s="31" t="str">
        <f>IFERROR(VLOOKUP(T67,コード表!$I:$K,2,FALSE),"")</f>
        <v>民生部</v>
      </c>
      <c r="V67" s="31" t="str">
        <f>IFERROR(VLOOKUP(T67,コード表!$I:$K,3,FALSE),"")</f>
        <v>こども未来課</v>
      </c>
      <c r="W67" s="2">
        <f>IF(貼り付け用!W67="","",貼り付け用!W67)</f>
        <v>100</v>
      </c>
      <c r="X67" s="31" t="str">
        <f>IFERROR(VLOOKUP(AX67,目的別資産分類変換表!$B$3:$C$16,2,FALSE),"")</f>
        <v>福祉</v>
      </c>
      <c r="Y67" s="34" t="str">
        <f>IF(貼り付け用!Y67="","",貼り付け用!Y67)</f>
        <v>行政財産</v>
      </c>
      <c r="Z67" s="34" t="str">
        <f>IF(貼り付け用!Z67="","",貼り付け用!Z67)</f>
        <v>事業用資産/工作物</v>
      </c>
      <c r="AA67" s="34" t="str">
        <f>IF(貼り付け用!AA67="","",貼り付け用!AA67)</f>
        <v>自己資産（リース資産外)</v>
      </c>
      <c r="AB67" s="34" t="str">
        <f>IF(貼り付け用!AB67="","",貼り付け用!AB67)</f>
        <v>売却不可</v>
      </c>
      <c r="AC67" s="2">
        <f>IF(貼り付け用!AC67="","",貼り付け用!AC67)</f>
        <v>168</v>
      </c>
      <c r="AD67" s="31" t="str">
        <f>IFERROR(VLOOKUP(AC67,耐用年数表!$B:$J,9,FALSE),"")</f>
        <v xml:space="preserve">構築物 競技場用、運動場用、遊園地用又は学校用のもの その他のもの 児童用のもの すべり台、ぶらんこ、ジャングルジムその他の遊戯用のもの </v>
      </c>
      <c r="AE67" s="31">
        <f>IFERROR(VLOOKUP(AC67,耐用年数表!$B:$J,8,FALSE),"")</f>
        <v>10</v>
      </c>
      <c r="AF67" s="2" t="str">
        <f>IF(貼り付け用!AF67="","",貼り付け用!AF67)</f>
        <v>特記事項なし</v>
      </c>
      <c r="AG67" s="26" t="str">
        <f>IF(貼り付け用!AG67="","",貼り付け用!AG67)</f>
        <v>NA</v>
      </c>
      <c r="AH67" s="54">
        <f>IF(貼り付け用!AH67="","",貼り付け用!AH67)</f>
        <v>20111117</v>
      </c>
      <c r="AI67" s="54">
        <f>IF(貼り付け用!AI67="","",貼り付け用!AI67)</f>
        <v>20111117</v>
      </c>
      <c r="AJ67" s="72" t="str">
        <f>IF(貼り付け用!AJ67="","",貼り付け用!AJ67)</f>
        <v>判明</v>
      </c>
      <c r="AK67" s="20">
        <f>IF(貼り付け用!AK67="","",貼り付け用!AK67)</f>
        <v>394800</v>
      </c>
      <c r="AL67" s="160" t="str">
        <f>IF(貼り付け用!AL67="","",貼り付け用!AL67)</f>
        <v/>
      </c>
      <c r="AM67" s="20" t="str">
        <f>IF(貼り付け用!AM67="","",貼り付け用!AM67)</f>
        <v/>
      </c>
      <c r="AN67" s="20" t="str">
        <f>IF(貼り付け用!AN67="","",貼り付け用!AN67)</f>
        <v/>
      </c>
      <c r="AO67" s="20" t="str">
        <f>IF(貼り付け用!AO67="","",貼り付け用!AO67)</f>
        <v/>
      </c>
      <c r="AP67" s="20">
        <f>IF(貼り付け用!AP67="","",貼り付け用!AP67)</f>
        <v>1</v>
      </c>
      <c r="AQ67" s="20" t="str">
        <f>IF(貼り付け用!AQ67="","",貼り付け用!AQ67)</f>
        <v/>
      </c>
      <c r="AR67" s="20" t="str">
        <f>IF(貼り付け用!AR67="","",貼り付け用!AR67)</f>
        <v/>
      </c>
      <c r="AS67" s="20" t="str">
        <f>IF(貼り付け用!AS67="","",貼り付け用!AS67)</f>
        <v/>
      </c>
      <c r="AT67" s="90" t="str">
        <f t="shared" si="0"/>
        <v/>
      </c>
      <c r="AU67" s="90">
        <f t="shared" si="1"/>
        <v>394800</v>
      </c>
      <c r="AV67" s="34" t="str">
        <f>IF(貼り付け用!AV67="","",貼り付け用!AV67)</f>
        <v>一般会計等</v>
      </c>
      <c r="AW67" s="34" t="str">
        <f>IF(貼り付け用!AW67="","",貼り付け用!AW67)</f>
        <v>一般会計</v>
      </c>
      <c r="AX67" s="34" t="str">
        <f>IF(貼り付け用!AX67="","",貼り付け用!AX67)</f>
        <v>民生費</v>
      </c>
      <c r="AY67" s="34" t="str">
        <f>IF(貼り付け用!AY67="","",貼り付け用!AY67)</f>
        <v>児童福祉費</v>
      </c>
      <c r="AZ67" s="34" t="str">
        <f>IF(貼り付け用!AZ67="","",貼り付け用!AZ67)</f>
        <v>保育園費</v>
      </c>
      <c r="BA67" s="212"/>
      <c r="BB67" s="212"/>
      <c r="BC67" s="212"/>
      <c r="BD67" s="34" t="str">
        <f>IF(貼り付け用!BD67="","",貼り付け用!BD67)</f>
        <v/>
      </c>
      <c r="BE67" s="34" t="str">
        <f>IF(貼り付け用!BE67="","",貼り付け用!BE67)</f>
        <v/>
      </c>
      <c r="BF67" s="20"/>
      <c r="BG67" s="20"/>
      <c r="BH67" s="20"/>
      <c r="BI67" s="20"/>
      <c r="BJ67" s="20"/>
    </row>
    <row r="68" spans="5:62" ht="24" customHeight="1">
      <c r="E68" s="2"/>
      <c r="F68" s="217" t="str">
        <f>IF(貼り付け用!F68="","",貼り付け用!F68)</f>
        <v>壬生町立しもだい保育園</v>
      </c>
      <c r="G68" s="34" t="str">
        <f>IF(貼り付け用!G68="","",貼り付け用!G68)</f>
        <v/>
      </c>
      <c r="H68" s="2" t="str">
        <f>IF(貼り付け用!H68="","",貼り付け用!H68)</f>
        <v/>
      </c>
      <c r="I68" s="2" t="str">
        <f>IF(貼り付け用!I68="","",貼り付け用!I68)</f>
        <v/>
      </c>
      <c r="J68" s="2" t="str">
        <f>IF(貼り付け用!J68="","",貼り付け用!J68)</f>
        <v>鉄棒</v>
      </c>
      <c r="K68" s="2" t="str">
        <f>IF(貼り付け用!K68="","",貼り付け用!K68)</f>
        <v>ﾃﾂﾎﾞｳ</v>
      </c>
      <c r="L68" s="2">
        <f>IF(貼り付け用!L68="","",貼り付け用!L68)</f>
        <v>3</v>
      </c>
      <c r="M68" s="31">
        <f>IFERROR(VLOOKUP(L68,コード表!$B:$G,2,FALSE),"")</f>
        <v>3210222</v>
      </c>
      <c r="N68" s="31" t="str">
        <f>IFERROR(VLOOKUP(L68,コード表!$B:$G,3,FALSE),"")</f>
        <v>下都賀郡壬生町</v>
      </c>
      <c r="O68" s="2" t="str">
        <f>IF(貼り付け用!O68="","",貼り付け用!O68)</f>
        <v>ｼﾓﾂｶﾞｸﾞﾝﾐﾌﾞﾏﾁ</v>
      </c>
      <c r="P68" s="31" t="str">
        <f>IFERROR(VLOOKUP(L68,コード表!$B:$G,5,FALSE),"")</f>
        <v>駅東町</v>
      </c>
      <c r="Q68" s="2" t="str">
        <f>IF(貼り付け用!Q68="","",貼り付け用!Q68)</f>
        <v>ｴｷﾋｶﾞｼﾏﾁ</v>
      </c>
      <c r="R68" s="2" t="str">
        <f>IF(貼り付け用!R68="","",貼り付け用!R68)</f>
        <v>156-2</v>
      </c>
      <c r="S68" s="2" t="str">
        <f>IF(貼り付け用!S68="","",貼り付け用!S68)</f>
        <v>156-2</v>
      </c>
      <c r="T68" s="2">
        <f>IF(貼り付け用!T68="","",貼り付け用!T68)</f>
        <v>8</v>
      </c>
      <c r="U68" s="31" t="str">
        <f>IFERROR(VLOOKUP(T68,コード表!$I:$K,2,FALSE),"")</f>
        <v>民生部</v>
      </c>
      <c r="V68" s="31" t="str">
        <f>IFERROR(VLOOKUP(T68,コード表!$I:$K,3,FALSE),"")</f>
        <v>こども未来課</v>
      </c>
      <c r="W68" s="2">
        <f>IF(貼り付け用!W68="","",貼り付け用!W68)</f>
        <v>100</v>
      </c>
      <c r="X68" s="31" t="str">
        <f>IFERROR(VLOOKUP(AX68,目的別資産分類変換表!$B$3:$C$16,2,FALSE),"")</f>
        <v>福祉</v>
      </c>
      <c r="Y68" s="34" t="str">
        <f>IF(貼り付け用!Y68="","",貼り付け用!Y68)</f>
        <v>行政財産</v>
      </c>
      <c r="Z68" s="34" t="str">
        <f>IF(貼り付け用!Z68="","",貼り付け用!Z68)</f>
        <v>事業用資産/工作物</v>
      </c>
      <c r="AA68" s="34" t="str">
        <f>IF(貼り付け用!AA68="","",貼り付け用!AA68)</f>
        <v>自己資産（リース資産外)</v>
      </c>
      <c r="AB68" s="34" t="str">
        <f>IF(貼り付け用!AB68="","",貼り付け用!AB68)</f>
        <v>売却不可</v>
      </c>
      <c r="AC68" s="2">
        <f>IF(貼り付け用!AC68="","",貼り付け用!AC68)</f>
        <v>169</v>
      </c>
      <c r="AD68" s="31" t="str">
        <f>IFERROR(VLOOKUP(AC68,耐用年数表!$B:$J,9,FALSE),"")</f>
        <v xml:space="preserve">構築物 競技場用、運動場用、遊園地用又は学校用のもの その他のもの 児童用のもの その他のもの </v>
      </c>
      <c r="AE68" s="31">
        <f>IFERROR(VLOOKUP(AC68,耐用年数表!$B:$J,8,FALSE),"")</f>
        <v>15</v>
      </c>
      <c r="AF68" s="2" t="str">
        <f>IF(貼り付け用!AF68="","",貼り付け用!AF68)</f>
        <v>特記事項なし</v>
      </c>
      <c r="AG68" s="26" t="str">
        <f>IF(貼り付け用!AG68="","",貼り付け用!AG68)</f>
        <v>NA</v>
      </c>
      <c r="AH68" s="54">
        <f>IF(貼り付け用!AH68="","",貼り付け用!AH68)</f>
        <v>19790301</v>
      </c>
      <c r="AI68" s="54">
        <f>IF(貼り付け用!AI68="","",貼り付け用!AI68)</f>
        <v>19790301</v>
      </c>
      <c r="AJ68" s="72" t="str">
        <f>IF(貼り付け用!AJ68="","",貼り付け用!AJ68)</f>
        <v>不明</v>
      </c>
      <c r="AK68" s="20" t="str">
        <f>IF(貼り付け用!AK68="","",貼り付け用!AK68)</f>
        <v/>
      </c>
      <c r="AL68" s="160" t="str">
        <f>IF(貼り付け用!AL68="","",貼り付け用!AL68)</f>
        <v/>
      </c>
      <c r="AM68" s="20" t="str">
        <f>IF(貼り付け用!AM68="","",貼り付け用!AM68)</f>
        <v/>
      </c>
      <c r="AN68" s="20" t="str">
        <f>IF(貼り付け用!AN68="","",貼り付け用!AN68)</f>
        <v/>
      </c>
      <c r="AO68" s="20" t="str">
        <f>IF(貼り付け用!AO68="","",貼り付け用!AO68)</f>
        <v/>
      </c>
      <c r="AP68" s="20">
        <f>IF(貼り付け用!AP68="","",貼り付け用!AP68)</f>
        <v>2</v>
      </c>
      <c r="AQ68" s="20" t="str">
        <f>IF(貼り付け用!AQ68="","",貼り付け用!AQ68)</f>
        <v/>
      </c>
      <c r="AR68" s="20" t="str">
        <f>IF(貼り付け用!AR68="","",貼り付け用!AR68)</f>
        <v/>
      </c>
      <c r="AS68" s="20">
        <f>IF(貼り付け用!AS68="","",貼り付け用!AS68)</f>
        <v>145350</v>
      </c>
      <c r="AT68" s="90">
        <f t="shared" si="0"/>
        <v>145350</v>
      </c>
      <c r="AU68" s="90">
        <f t="shared" si="1"/>
        <v>145350</v>
      </c>
      <c r="AV68" s="34" t="str">
        <f>IF(貼り付け用!AV68="","",貼り付け用!AV68)</f>
        <v>一般会計等</v>
      </c>
      <c r="AW68" s="34" t="str">
        <f>IF(貼り付け用!AW68="","",貼り付け用!AW68)</f>
        <v>一般会計</v>
      </c>
      <c r="AX68" s="34" t="str">
        <f>IF(貼り付け用!AX68="","",貼り付け用!AX68)</f>
        <v>民生費</v>
      </c>
      <c r="AY68" s="34" t="str">
        <f>IF(貼り付け用!AY68="","",貼り付け用!AY68)</f>
        <v>児童福祉費</v>
      </c>
      <c r="AZ68" s="34" t="str">
        <f>IF(貼り付け用!AZ68="","",貼り付け用!AZ68)</f>
        <v>保育園費</v>
      </c>
      <c r="BA68" s="212"/>
      <c r="BB68" s="212"/>
      <c r="BC68" s="212"/>
      <c r="BD68" s="34" t="str">
        <f>IF(貼り付け用!BD68="","",貼り付け用!BD68)</f>
        <v/>
      </c>
      <c r="BE68" s="34" t="str">
        <f>IF(貼り付け用!BE68="","",貼り付け用!BE68)</f>
        <v/>
      </c>
      <c r="BF68" s="20"/>
      <c r="BG68" s="20"/>
      <c r="BH68" s="20"/>
      <c r="BI68" s="20"/>
      <c r="BJ68" s="20"/>
    </row>
    <row r="69" spans="5:62" ht="24" customHeight="1">
      <c r="E69" s="2"/>
      <c r="F69" s="217" t="str">
        <f>IF(貼り付け用!F69="","",貼り付け用!F69)</f>
        <v>壬生町立しもだい保育園</v>
      </c>
      <c r="G69" s="34" t="str">
        <f>IF(貼り付け用!G69="","",貼り付け用!G69)</f>
        <v/>
      </c>
      <c r="H69" s="2" t="str">
        <f>IF(貼り付け用!H69="","",貼り付け用!H69)</f>
        <v/>
      </c>
      <c r="I69" s="2" t="str">
        <f>IF(貼り付け用!I69="","",貼り付け用!I69)</f>
        <v/>
      </c>
      <c r="J69" s="2" t="str">
        <f>IF(貼り付け用!J69="","",貼り付け用!J69)</f>
        <v>アンパンマン号</v>
      </c>
      <c r="K69" s="2" t="str">
        <f>IF(貼り付け用!K69="","",貼り付け用!K69)</f>
        <v>ｱﾝﾊﾟﾝﾏﾝｺﾞｳ</v>
      </c>
      <c r="L69" s="2">
        <f>IF(貼り付け用!L69="","",貼り付け用!L69)</f>
        <v>3</v>
      </c>
      <c r="M69" s="31">
        <f>IFERROR(VLOOKUP(L69,コード表!$B:$G,2,FALSE),"")</f>
        <v>3210222</v>
      </c>
      <c r="N69" s="31" t="str">
        <f>IFERROR(VLOOKUP(L69,コード表!$B:$G,3,FALSE),"")</f>
        <v>下都賀郡壬生町</v>
      </c>
      <c r="O69" s="2" t="str">
        <f>IF(貼り付け用!O69="","",貼り付け用!O69)</f>
        <v>ｼﾓﾂｶﾞｸﾞﾝﾐﾌﾞﾏﾁ</v>
      </c>
      <c r="P69" s="31" t="str">
        <f>IFERROR(VLOOKUP(L69,コード表!$B:$G,5,FALSE),"")</f>
        <v>駅東町</v>
      </c>
      <c r="Q69" s="2" t="str">
        <f>IF(貼り付け用!Q69="","",貼り付け用!Q69)</f>
        <v>ｴｷﾋｶﾞｼﾏﾁ</v>
      </c>
      <c r="R69" s="2" t="str">
        <f>IF(貼り付け用!R69="","",貼り付け用!R69)</f>
        <v>156-2</v>
      </c>
      <c r="S69" s="2" t="str">
        <f>IF(貼り付け用!S69="","",貼り付け用!S69)</f>
        <v>156-2</v>
      </c>
      <c r="T69" s="2">
        <f>IF(貼り付け用!T69="","",貼り付け用!T69)</f>
        <v>8</v>
      </c>
      <c r="U69" s="31" t="str">
        <f>IFERROR(VLOOKUP(T69,コード表!$I:$K,2,FALSE),"")</f>
        <v>民生部</v>
      </c>
      <c r="V69" s="31" t="str">
        <f>IFERROR(VLOOKUP(T69,コード表!$I:$K,3,FALSE),"")</f>
        <v>こども未来課</v>
      </c>
      <c r="W69" s="2">
        <f>IF(貼り付け用!W69="","",貼り付け用!W69)</f>
        <v>100</v>
      </c>
      <c r="X69" s="31" t="str">
        <f>IFERROR(VLOOKUP(AX69,目的別資産分類変換表!$B$3:$C$16,2,FALSE),"")</f>
        <v>福祉</v>
      </c>
      <c r="Y69" s="34" t="str">
        <f>IF(貼り付け用!Y69="","",貼り付け用!Y69)</f>
        <v>行政財産</v>
      </c>
      <c r="Z69" s="34" t="str">
        <f>IF(貼り付け用!Z69="","",貼り付け用!Z69)</f>
        <v>事業用資産/工作物</v>
      </c>
      <c r="AA69" s="34" t="str">
        <f>IF(貼り付け用!AA69="","",貼り付け用!AA69)</f>
        <v>自己資産（リース資産外)</v>
      </c>
      <c r="AB69" s="34" t="str">
        <f>IF(貼り付け用!AB69="","",貼り付け用!AB69)</f>
        <v>売却不可</v>
      </c>
      <c r="AC69" s="2">
        <f>IF(貼り付け用!AC69="","",貼り付け用!AC69)</f>
        <v>169</v>
      </c>
      <c r="AD69" s="31" t="str">
        <f>IFERROR(VLOOKUP(AC69,耐用年数表!$B:$J,9,FALSE),"")</f>
        <v xml:space="preserve">構築物 競技場用、運動場用、遊園地用又は学校用のもの その他のもの 児童用のもの その他のもの </v>
      </c>
      <c r="AE69" s="31">
        <f>IFERROR(VLOOKUP(AC69,耐用年数表!$B:$J,8,FALSE),"")</f>
        <v>15</v>
      </c>
      <c r="AF69" s="2" t="str">
        <f>IF(貼り付け用!AF69="","",貼り付け用!AF69)</f>
        <v>特記事項なし</v>
      </c>
      <c r="AG69" s="26" t="str">
        <f>IF(貼り付け用!AG69="","",貼り付け用!AG69)</f>
        <v>NA</v>
      </c>
      <c r="AH69" s="54">
        <f>IF(貼り付け用!AH69="","",貼り付け用!AH69)</f>
        <v>20030501</v>
      </c>
      <c r="AI69" s="54">
        <f>IF(貼り付け用!AI69="","",貼り付け用!AI69)</f>
        <v>20030501</v>
      </c>
      <c r="AJ69" s="72" t="str">
        <f>IF(貼り付け用!AJ69="","",貼り付け用!AJ69)</f>
        <v>判明</v>
      </c>
      <c r="AK69" s="20">
        <f>IF(貼り付け用!AK69="","",貼り付け用!AK69)</f>
        <v>985020</v>
      </c>
      <c r="AL69" s="160" t="str">
        <f>IF(貼り付け用!AL69="","",貼り付け用!AL69)</f>
        <v/>
      </c>
      <c r="AM69" s="20" t="str">
        <f>IF(貼り付け用!AM69="","",貼り付け用!AM69)</f>
        <v/>
      </c>
      <c r="AN69" s="20" t="str">
        <f>IF(貼り付け用!AN69="","",貼り付け用!AN69)</f>
        <v/>
      </c>
      <c r="AO69" s="20" t="str">
        <f>IF(貼り付け用!AO69="","",貼り付け用!AO69)</f>
        <v/>
      </c>
      <c r="AP69" s="20">
        <f>IF(貼り付け用!AP69="","",貼り付け用!AP69)</f>
        <v>1</v>
      </c>
      <c r="AQ69" s="20" t="str">
        <f>IF(貼り付け用!AQ69="","",貼り付け用!AQ69)</f>
        <v/>
      </c>
      <c r="AR69" s="20" t="str">
        <f>IF(貼り付け用!AR69="","",貼り付け用!AR69)</f>
        <v/>
      </c>
      <c r="AS69" s="20" t="str">
        <f>IF(貼り付け用!AS69="","",貼り付け用!AS69)</f>
        <v/>
      </c>
      <c r="AT69" s="90" t="str">
        <f t="shared" si="0"/>
        <v/>
      </c>
      <c r="AU69" s="90">
        <f t="shared" si="1"/>
        <v>985020</v>
      </c>
      <c r="AV69" s="34" t="str">
        <f>IF(貼り付け用!AV69="","",貼り付け用!AV69)</f>
        <v>一般会計等</v>
      </c>
      <c r="AW69" s="34" t="str">
        <f>IF(貼り付け用!AW69="","",貼り付け用!AW69)</f>
        <v>一般会計</v>
      </c>
      <c r="AX69" s="34" t="str">
        <f>IF(貼り付け用!AX69="","",貼り付け用!AX69)</f>
        <v>民生費</v>
      </c>
      <c r="AY69" s="34" t="str">
        <f>IF(貼り付け用!AY69="","",貼り付け用!AY69)</f>
        <v>児童福祉費</v>
      </c>
      <c r="AZ69" s="34" t="str">
        <f>IF(貼り付け用!AZ69="","",貼り付け用!AZ69)</f>
        <v>保育園費</v>
      </c>
      <c r="BA69" s="212"/>
      <c r="BB69" s="212"/>
      <c r="BC69" s="212"/>
      <c r="BD69" s="34" t="str">
        <f>IF(貼り付け用!BD69="","",貼り付け用!BD69)</f>
        <v/>
      </c>
      <c r="BE69" s="34" t="str">
        <f>IF(貼り付け用!BE69="","",貼り付け用!BE69)</f>
        <v/>
      </c>
      <c r="BF69" s="20"/>
      <c r="BG69" s="20"/>
      <c r="BH69" s="20"/>
      <c r="BI69" s="20"/>
      <c r="BJ69" s="20"/>
    </row>
    <row r="70" spans="5:62" ht="24" customHeight="1">
      <c r="E70" s="2"/>
      <c r="F70" s="217" t="str">
        <f>IF(貼り付け用!F70="","",貼り付け用!F70)</f>
        <v>壬生町立しもだい保育園</v>
      </c>
      <c r="G70" s="34" t="str">
        <f>IF(貼り付け用!G70="","",貼り付け用!G70)</f>
        <v/>
      </c>
      <c r="H70" s="2" t="str">
        <f>IF(貼り付け用!H70="","",貼り付け用!H70)</f>
        <v/>
      </c>
      <c r="I70" s="2" t="str">
        <f>IF(貼り付け用!I70="","",貼り付け用!I70)</f>
        <v/>
      </c>
      <c r="J70" s="2" t="str">
        <f>IF(貼り付け用!J70="","",貼り付け用!J70)</f>
        <v>ぞうさんすべり台</v>
      </c>
      <c r="K70" s="2" t="str">
        <f>IF(貼り付け用!K70="","",貼り付け用!K70)</f>
        <v>ｿﾞｳｻﾝｽﾍﾞﾘﾀﾞｲ</v>
      </c>
      <c r="L70" s="2">
        <f>IF(貼り付け用!L70="","",貼り付け用!L70)</f>
        <v>3</v>
      </c>
      <c r="M70" s="31">
        <f>IFERROR(VLOOKUP(L70,コード表!$B:$G,2,FALSE),"")</f>
        <v>3210222</v>
      </c>
      <c r="N70" s="31" t="str">
        <f>IFERROR(VLOOKUP(L70,コード表!$B:$G,3,FALSE),"")</f>
        <v>下都賀郡壬生町</v>
      </c>
      <c r="O70" s="2" t="str">
        <f>IF(貼り付け用!O70="","",貼り付け用!O70)</f>
        <v>ｼﾓﾂｶﾞｸﾞﾝﾐﾌﾞﾏﾁ</v>
      </c>
      <c r="P70" s="31" t="str">
        <f>IFERROR(VLOOKUP(L70,コード表!$B:$G,5,FALSE),"")</f>
        <v>駅東町</v>
      </c>
      <c r="Q70" s="2" t="str">
        <f>IF(貼り付け用!Q70="","",貼り付け用!Q70)</f>
        <v>ｴｷﾋｶﾞｼﾏﾁ</v>
      </c>
      <c r="R70" s="2" t="str">
        <f>IF(貼り付け用!R70="","",貼り付け用!R70)</f>
        <v>156-2</v>
      </c>
      <c r="S70" s="2" t="str">
        <f>IF(貼り付け用!S70="","",貼り付け用!S70)</f>
        <v>156-2</v>
      </c>
      <c r="T70" s="2">
        <f>IF(貼り付け用!T70="","",貼り付け用!T70)</f>
        <v>8</v>
      </c>
      <c r="U70" s="31" t="str">
        <f>IFERROR(VLOOKUP(T70,コード表!$I:$K,2,FALSE),"")</f>
        <v>民生部</v>
      </c>
      <c r="V70" s="31" t="str">
        <f>IFERROR(VLOOKUP(T70,コード表!$I:$K,3,FALSE),"")</f>
        <v>こども未来課</v>
      </c>
      <c r="W70" s="2">
        <f>IF(貼り付け用!W70="","",貼り付け用!W70)</f>
        <v>100</v>
      </c>
      <c r="X70" s="31" t="str">
        <f>IFERROR(VLOOKUP(AX70,目的別資産分類変換表!$B$3:$C$16,2,FALSE),"")</f>
        <v>福祉</v>
      </c>
      <c r="Y70" s="34" t="str">
        <f>IF(貼り付け用!Y70="","",貼り付け用!Y70)</f>
        <v>行政財産</v>
      </c>
      <c r="Z70" s="34" t="str">
        <f>IF(貼り付け用!Z70="","",貼り付け用!Z70)</f>
        <v>事業用資産/工作物</v>
      </c>
      <c r="AA70" s="34" t="str">
        <f>IF(貼り付け用!AA70="","",貼り付け用!AA70)</f>
        <v>自己資産（リース資産外)</v>
      </c>
      <c r="AB70" s="34" t="str">
        <f>IF(貼り付け用!AB70="","",貼り付け用!AB70)</f>
        <v>売却不可</v>
      </c>
      <c r="AC70" s="2">
        <f>IF(貼り付け用!AC70="","",貼り付け用!AC70)</f>
        <v>168</v>
      </c>
      <c r="AD70" s="31" t="str">
        <f>IFERROR(VLOOKUP(AC70,耐用年数表!$B:$J,9,FALSE),"")</f>
        <v xml:space="preserve">構築物 競技場用、運動場用、遊園地用又は学校用のもの その他のもの 児童用のもの すべり台、ぶらんこ、ジャングルジムその他の遊戯用のもの </v>
      </c>
      <c r="AE70" s="31">
        <f>IFERROR(VLOOKUP(AC70,耐用年数表!$B:$J,8,FALSE),"")</f>
        <v>10</v>
      </c>
      <c r="AF70" s="2" t="str">
        <f>IF(貼り付け用!AF70="","",貼り付け用!AF70)</f>
        <v>特記事項なし</v>
      </c>
      <c r="AG70" s="26" t="str">
        <f>IF(貼り付け用!AG70="","",貼り付け用!AG70)</f>
        <v>NA</v>
      </c>
      <c r="AH70" s="54">
        <f>IF(貼り付け用!AH70="","",貼り付け用!AH70)</f>
        <v>19880301</v>
      </c>
      <c r="AI70" s="54">
        <f>IF(貼り付け用!AI70="","",貼り付け用!AI70)</f>
        <v>19880301</v>
      </c>
      <c r="AJ70" s="72" t="str">
        <f>IF(貼り付け用!AJ70="","",貼り付け用!AJ70)</f>
        <v>判明</v>
      </c>
      <c r="AK70" s="20">
        <f>IF(貼り付け用!AK70="","",貼り付け用!AK70)</f>
        <v>330000</v>
      </c>
      <c r="AL70" s="160" t="str">
        <f>IF(貼り付け用!AL70="","",貼り付け用!AL70)</f>
        <v/>
      </c>
      <c r="AM70" s="20" t="str">
        <f>IF(貼り付け用!AM70="","",貼り付け用!AM70)</f>
        <v/>
      </c>
      <c r="AN70" s="20" t="str">
        <f>IF(貼り付け用!AN70="","",貼り付け用!AN70)</f>
        <v/>
      </c>
      <c r="AO70" s="20" t="str">
        <f>IF(貼り付け用!AO70="","",貼り付け用!AO70)</f>
        <v/>
      </c>
      <c r="AP70" s="20">
        <f>IF(貼り付け用!AP70="","",貼り付け用!AP70)</f>
        <v>1</v>
      </c>
      <c r="AQ70" s="20" t="str">
        <f>IF(貼り付け用!AQ70="","",貼り付け用!AQ70)</f>
        <v/>
      </c>
      <c r="AR70" s="20" t="str">
        <f>IF(貼り付け用!AR70="","",貼り付け用!AR70)</f>
        <v/>
      </c>
      <c r="AS70" s="20" t="str">
        <f>IF(貼り付け用!AS70="","",貼り付け用!AS70)</f>
        <v/>
      </c>
      <c r="AT70" s="90" t="str">
        <f t="shared" si="0"/>
        <v/>
      </c>
      <c r="AU70" s="90">
        <f t="shared" si="1"/>
        <v>330000</v>
      </c>
      <c r="AV70" s="34" t="str">
        <f>IF(貼り付け用!AV70="","",貼り付け用!AV70)</f>
        <v>一般会計等</v>
      </c>
      <c r="AW70" s="34" t="str">
        <f>IF(貼り付け用!AW70="","",貼り付け用!AW70)</f>
        <v>一般会計</v>
      </c>
      <c r="AX70" s="34" t="str">
        <f>IF(貼り付け用!AX70="","",貼り付け用!AX70)</f>
        <v>民生費</v>
      </c>
      <c r="AY70" s="34" t="str">
        <f>IF(貼り付け用!AY70="","",貼り付け用!AY70)</f>
        <v>児童福祉費</v>
      </c>
      <c r="AZ70" s="34" t="str">
        <f>IF(貼り付け用!AZ70="","",貼り付け用!AZ70)</f>
        <v>保育園費</v>
      </c>
      <c r="BA70" s="212"/>
      <c r="BB70" s="212"/>
      <c r="BC70" s="212"/>
      <c r="BD70" s="34" t="str">
        <f>IF(貼り付け用!BD70="","",貼り付け用!BD70)</f>
        <v/>
      </c>
      <c r="BE70" s="34" t="str">
        <f>IF(貼り付け用!BE70="","",貼り付け用!BE70)</f>
        <v/>
      </c>
      <c r="BF70" s="20"/>
      <c r="BG70" s="20"/>
      <c r="BH70" s="20"/>
      <c r="BI70" s="20"/>
      <c r="BJ70" s="20"/>
    </row>
    <row r="71" spans="5:62" ht="24" customHeight="1">
      <c r="E71" s="2"/>
      <c r="F71" s="217" t="str">
        <f>IF(貼り付け用!F71="","",貼り付け用!F71)</f>
        <v>壬生町立しもだい保育園</v>
      </c>
      <c r="G71" s="34" t="str">
        <f>IF(貼り付け用!G71="","",貼り付け用!G71)</f>
        <v/>
      </c>
      <c r="H71" s="2" t="str">
        <f>IF(貼り付け用!H71="","",貼り付け用!H71)</f>
        <v/>
      </c>
      <c r="I71" s="2" t="str">
        <f>IF(貼り付け用!I71="","",貼り付け用!I71)</f>
        <v/>
      </c>
      <c r="J71" s="2" t="str">
        <f>IF(貼り付け用!J71="","",貼り付け用!J71)</f>
        <v>ロッキングチェア</v>
      </c>
      <c r="K71" s="2" t="str">
        <f>IF(貼り付け用!K71="","",貼り付け用!K71)</f>
        <v>ﾛｯｷﾝｸﾞﾁｪｱ</v>
      </c>
      <c r="L71" s="2">
        <f>IF(貼り付け用!L71="","",貼り付け用!L71)</f>
        <v>3</v>
      </c>
      <c r="M71" s="31">
        <f>IFERROR(VLOOKUP(L71,コード表!$B:$G,2,FALSE),"")</f>
        <v>3210222</v>
      </c>
      <c r="N71" s="31" t="str">
        <f>IFERROR(VLOOKUP(L71,コード表!$B:$G,3,FALSE),"")</f>
        <v>下都賀郡壬生町</v>
      </c>
      <c r="O71" s="2" t="str">
        <f>IF(貼り付け用!O71="","",貼り付け用!O71)</f>
        <v>ｼﾓﾂｶﾞｸﾞﾝﾐﾌﾞﾏﾁ</v>
      </c>
      <c r="P71" s="31" t="str">
        <f>IFERROR(VLOOKUP(L71,コード表!$B:$G,5,FALSE),"")</f>
        <v>駅東町</v>
      </c>
      <c r="Q71" s="2" t="str">
        <f>IF(貼り付け用!Q71="","",貼り付け用!Q71)</f>
        <v>ｴｷﾋｶﾞｼﾏﾁ</v>
      </c>
      <c r="R71" s="2" t="str">
        <f>IF(貼り付け用!R71="","",貼り付け用!R71)</f>
        <v>156-2</v>
      </c>
      <c r="S71" s="2" t="str">
        <f>IF(貼り付け用!S71="","",貼り付け用!S71)</f>
        <v>156-2</v>
      </c>
      <c r="T71" s="2">
        <f>IF(貼り付け用!T71="","",貼り付け用!T71)</f>
        <v>8</v>
      </c>
      <c r="U71" s="31" t="str">
        <f>IFERROR(VLOOKUP(T71,コード表!$I:$K,2,FALSE),"")</f>
        <v>民生部</v>
      </c>
      <c r="V71" s="31" t="str">
        <f>IFERROR(VLOOKUP(T71,コード表!$I:$K,3,FALSE),"")</f>
        <v>こども未来課</v>
      </c>
      <c r="W71" s="2">
        <f>IF(貼り付け用!W71="","",貼り付け用!W71)</f>
        <v>100</v>
      </c>
      <c r="X71" s="31" t="str">
        <f>IFERROR(VLOOKUP(AX71,目的別資産分類変換表!$B$3:$C$16,2,FALSE),"")</f>
        <v>福祉</v>
      </c>
      <c r="Y71" s="34" t="str">
        <f>IF(貼り付け用!Y71="","",貼り付け用!Y71)</f>
        <v>行政財産</v>
      </c>
      <c r="Z71" s="34" t="str">
        <f>IF(貼り付け用!Z71="","",貼り付け用!Z71)</f>
        <v>事業用資産/工作物</v>
      </c>
      <c r="AA71" s="34" t="str">
        <f>IF(貼り付け用!AA71="","",貼り付け用!AA71)</f>
        <v>自己資産（リース資産外)</v>
      </c>
      <c r="AB71" s="34" t="str">
        <f>IF(貼り付け用!AB71="","",貼り付け用!AB71)</f>
        <v>売却不可</v>
      </c>
      <c r="AC71" s="2">
        <f>IF(貼り付け用!AC71="","",貼り付け用!AC71)</f>
        <v>169</v>
      </c>
      <c r="AD71" s="31" t="str">
        <f>IFERROR(VLOOKUP(AC71,耐用年数表!$B:$J,9,FALSE),"")</f>
        <v xml:space="preserve">構築物 競技場用、運動場用、遊園地用又は学校用のもの その他のもの 児童用のもの その他のもの </v>
      </c>
      <c r="AE71" s="31">
        <f>IFERROR(VLOOKUP(AC71,耐用年数表!$B:$J,8,FALSE),"")</f>
        <v>15</v>
      </c>
      <c r="AF71" s="2" t="str">
        <f>IF(貼り付け用!AF71="","",貼り付け用!AF71)</f>
        <v>特記事項なし</v>
      </c>
      <c r="AG71" s="26" t="str">
        <f>IF(貼り付け用!AG71="","",貼り付け用!AG71)</f>
        <v>NA</v>
      </c>
      <c r="AH71" s="54">
        <f>IF(貼り付け用!AH71="","",貼り付け用!AH71)</f>
        <v>19990601</v>
      </c>
      <c r="AI71" s="54">
        <f>IF(貼り付け用!AI71="","",貼り付け用!AI71)</f>
        <v>19990601</v>
      </c>
      <c r="AJ71" s="72" t="str">
        <f>IF(貼り付け用!AJ71="","",貼り付け用!AJ71)</f>
        <v>判明</v>
      </c>
      <c r="AK71" s="20">
        <f>IF(貼り付け用!AK71="","",貼り付け用!AK71)</f>
        <v>285600</v>
      </c>
      <c r="AL71" s="160" t="str">
        <f>IF(貼り付け用!AL71="","",貼り付け用!AL71)</f>
        <v/>
      </c>
      <c r="AM71" s="20" t="str">
        <f>IF(貼り付け用!AM71="","",貼り付け用!AM71)</f>
        <v/>
      </c>
      <c r="AN71" s="20" t="str">
        <f>IF(貼り付け用!AN71="","",貼り付け用!AN71)</f>
        <v/>
      </c>
      <c r="AO71" s="20" t="str">
        <f>IF(貼り付け用!AO71="","",貼り付け用!AO71)</f>
        <v/>
      </c>
      <c r="AP71" s="20">
        <f>IF(貼り付け用!AP71="","",貼り付け用!AP71)</f>
        <v>2</v>
      </c>
      <c r="AQ71" s="20" t="str">
        <f>IF(貼り付け用!AQ71="","",貼り付け用!AQ71)</f>
        <v/>
      </c>
      <c r="AR71" s="20" t="str">
        <f>IF(貼り付け用!AR71="","",貼り付け用!AR71)</f>
        <v/>
      </c>
      <c r="AS71" s="20" t="str">
        <f>IF(貼り付け用!AS71="","",貼り付け用!AS71)</f>
        <v/>
      </c>
      <c r="AT71" s="90" t="str">
        <f t="shared" si="0"/>
        <v/>
      </c>
      <c r="AU71" s="90">
        <f t="shared" si="1"/>
        <v>285600</v>
      </c>
      <c r="AV71" s="34" t="str">
        <f>IF(貼り付け用!AV71="","",貼り付け用!AV71)</f>
        <v>一般会計等</v>
      </c>
      <c r="AW71" s="34" t="str">
        <f>IF(貼り付け用!AW71="","",貼り付け用!AW71)</f>
        <v>一般会計</v>
      </c>
      <c r="AX71" s="34" t="str">
        <f>IF(貼り付け用!AX71="","",貼り付け用!AX71)</f>
        <v>民生費</v>
      </c>
      <c r="AY71" s="34" t="str">
        <f>IF(貼り付け用!AY71="","",貼り付け用!AY71)</f>
        <v>児童福祉費</v>
      </c>
      <c r="AZ71" s="34" t="str">
        <f>IF(貼り付け用!AZ71="","",貼り付け用!AZ71)</f>
        <v>保育園費</v>
      </c>
      <c r="BA71" s="212"/>
      <c r="BB71" s="212"/>
      <c r="BC71" s="212"/>
      <c r="BD71" s="34" t="str">
        <f>IF(貼り付け用!BD71="","",貼り付け用!BD71)</f>
        <v/>
      </c>
      <c r="BE71" s="34" t="str">
        <f>IF(貼り付け用!BE71="","",貼り付け用!BE71)</f>
        <v/>
      </c>
      <c r="BF71" s="20"/>
      <c r="BG71" s="20"/>
      <c r="BH71" s="20"/>
      <c r="BI71" s="20"/>
      <c r="BJ71" s="20"/>
    </row>
    <row r="72" spans="5:62" ht="24" customHeight="1">
      <c r="E72" s="2"/>
      <c r="F72" s="217" t="str">
        <f>IF(貼り付け用!F72="","",貼り付け用!F72)</f>
        <v>壬生町立すけがい保育園</v>
      </c>
      <c r="G72" s="34" t="str">
        <f>IF(貼り付け用!G72="","",貼り付け用!G72)</f>
        <v/>
      </c>
      <c r="H72" s="2" t="str">
        <f>IF(貼り付け用!H72="","",貼り付け用!H72)</f>
        <v/>
      </c>
      <c r="I72" s="2" t="str">
        <f>IF(貼り付け用!I72="","",貼り付け用!I72)</f>
        <v/>
      </c>
      <c r="J72" s="2" t="str">
        <f>IF(貼り付け用!J72="","",貼り付け用!J72)</f>
        <v>ジャングルジム</v>
      </c>
      <c r="K72" s="2" t="str">
        <f>IF(貼り付け用!K72="","",貼り付け用!K72)</f>
        <v>ｼﾞｬﾝｸﾞﾙｼﾞﾑ</v>
      </c>
      <c r="L72" s="2">
        <f>IF(貼り付け用!L72="","",貼り付け用!L72)</f>
        <v>15</v>
      </c>
      <c r="M72" s="31">
        <f>IFERROR(VLOOKUP(L72,コード表!$B:$G,2,FALSE),"")</f>
        <v>3210233</v>
      </c>
      <c r="N72" s="31" t="str">
        <f>IFERROR(VLOOKUP(L72,コード表!$B:$G,3,FALSE),"")</f>
        <v>下都賀郡壬生町</v>
      </c>
      <c r="O72" s="2" t="str">
        <f>IF(貼り付け用!O72="","",貼り付け用!O72)</f>
        <v>ｼﾓﾂｶﾞｸﾞﾝﾐﾌﾞﾏﾁ</v>
      </c>
      <c r="P72" s="31" t="str">
        <f>IFERROR(VLOOKUP(L72,コード表!$B:$G,5,FALSE),"")</f>
        <v>助谷</v>
      </c>
      <c r="Q72" s="2" t="str">
        <f>IF(貼り付け用!Q72="","",貼り付け用!Q72)</f>
        <v>ｽｹｶﾞｲ</v>
      </c>
      <c r="R72" s="2" t="str">
        <f>IF(貼り付け用!R72="","",貼り付け用!R72)</f>
        <v>陣場1165-3</v>
      </c>
      <c r="S72" s="2" t="str">
        <f>IF(貼り付け用!S72="","",貼り付け用!S72)</f>
        <v>陣場1165-3</v>
      </c>
      <c r="T72" s="2">
        <f>IF(貼り付け用!T72="","",貼り付け用!T72)</f>
        <v>8</v>
      </c>
      <c r="U72" s="31" t="str">
        <f>IFERROR(VLOOKUP(T72,コード表!$I:$K,2,FALSE),"")</f>
        <v>民生部</v>
      </c>
      <c r="V72" s="31" t="str">
        <f>IFERROR(VLOOKUP(T72,コード表!$I:$K,3,FALSE),"")</f>
        <v>こども未来課</v>
      </c>
      <c r="W72" s="2">
        <f>IF(貼り付け用!W72="","",貼り付け用!W72)</f>
        <v>100</v>
      </c>
      <c r="X72" s="31" t="str">
        <f>IFERROR(VLOOKUP(AX72,目的別資産分類変換表!$B$3:$C$16,2,FALSE),"")</f>
        <v>福祉</v>
      </c>
      <c r="Y72" s="34" t="str">
        <f>IF(貼り付け用!Y72="","",貼り付け用!Y72)</f>
        <v>行政財産</v>
      </c>
      <c r="Z72" s="34" t="str">
        <f>IF(貼り付け用!Z72="","",貼り付け用!Z72)</f>
        <v>事業用資産/工作物</v>
      </c>
      <c r="AA72" s="34" t="str">
        <f>IF(貼り付け用!AA72="","",貼り付け用!AA72)</f>
        <v>自己資産（リース資産外)</v>
      </c>
      <c r="AB72" s="34" t="str">
        <f>IF(貼り付け用!AB72="","",貼り付け用!AB72)</f>
        <v>売却不可</v>
      </c>
      <c r="AC72" s="2">
        <f>IF(貼り付け用!AC72="","",貼り付け用!AC72)</f>
        <v>168</v>
      </c>
      <c r="AD72" s="31" t="str">
        <f>IFERROR(VLOOKUP(AC72,耐用年数表!$B:$J,9,FALSE),"")</f>
        <v xml:space="preserve">構築物 競技場用、運動場用、遊園地用又は学校用のもの その他のもの 児童用のもの すべり台、ぶらんこ、ジャングルジムその他の遊戯用のもの </v>
      </c>
      <c r="AE72" s="31">
        <f>IFERROR(VLOOKUP(AC72,耐用年数表!$B:$J,8,FALSE),"")</f>
        <v>10</v>
      </c>
      <c r="AF72" s="2" t="str">
        <f>IF(貼り付け用!AF72="","",貼り付け用!AF72)</f>
        <v>特記事項なし</v>
      </c>
      <c r="AG72" s="26" t="str">
        <f>IF(貼り付け用!AG72="","",貼り付け用!AG72)</f>
        <v>NA</v>
      </c>
      <c r="AH72" s="54">
        <f>IF(貼り付け用!AH72="","",貼り付け用!AH72)</f>
        <v>19820301</v>
      </c>
      <c r="AI72" s="54">
        <f>IF(貼り付け用!AI72="","",貼り付け用!AI72)</f>
        <v>19820301</v>
      </c>
      <c r="AJ72" s="72" t="str">
        <f>IF(貼り付け用!AJ72="","",貼り付け用!AJ72)</f>
        <v>不明</v>
      </c>
      <c r="AK72" s="20" t="str">
        <f>IF(貼り付け用!AK72="","",貼り付け用!AK72)</f>
        <v/>
      </c>
      <c r="AL72" s="160">
        <f>IF(貼り付け用!AL72="","",貼り付け用!AL72)</f>
        <v>8</v>
      </c>
      <c r="AM72" s="20" t="str">
        <f>IF(貼り付け用!AM72="","",貼り付け用!AM72)</f>
        <v>平成23年11月17日しもだい保育園実績</v>
      </c>
      <c r="AN72" s="20">
        <f>IF(貼り付け用!AN72="","",貼り付け用!AN72)</f>
        <v>0</v>
      </c>
      <c r="AO72" s="20">
        <f>IF(貼り付け用!AO72="","",貼り付け用!AO72)</f>
        <v>386400</v>
      </c>
      <c r="AP72" s="20">
        <f>IF(貼り付け用!AP72="","",貼り付け用!AP72)</f>
        <v>1</v>
      </c>
      <c r="AQ72" s="20" t="str">
        <f>IF(貼り付け用!AQ72="","",貼り付け用!AQ72)</f>
        <v>台</v>
      </c>
      <c r="AR72" s="20">
        <f>IF(貼り付け用!AR72="","",貼り付け用!AR72)</f>
        <v>386400</v>
      </c>
      <c r="AS72" s="20" t="str">
        <f>IF(貼り付け用!AS72="","",貼り付け用!AS72)</f>
        <v/>
      </c>
      <c r="AT72" s="90">
        <f t="shared" si="0"/>
        <v>386400</v>
      </c>
      <c r="AU72" s="90">
        <f t="shared" si="1"/>
        <v>386400</v>
      </c>
      <c r="AV72" s="34" t="str">
        <f>IF(貼り付け用!AV72="","",貼り付け用!AV72)</f>
        <v>一般会計等</v>
      </c>
      <c r="AW72" s="34" t="str">
        <f>IF(貼り付け用!AW72="","",貼り付け用!AW72)</f>
        <v>一般会計</v>
      </c>
      <c r="AX72" s="34" t="str">
        <f>IF(貼り付け用!AX72="","",貼り付け用!AX72)</f>
        <v>民生費</v>
      </c>
      <c r="AY72" s="34" t="str">
        <f>IF(貼り付け用!AY72="","",貼り付け用!AY72)</f>
        <v>児童福祉費</v>
      </c>
      <c r="AZ72" s="34" t="str">
        <f>IF(貼り付け用!AZ72="","",貼り付け用!AZ72)</f>
        <v>保育園費</v>
      </c>
      <c r="BA72" s="212"/>
      <c r="BB72" s="212"/>
      <c r="BC72" s="212"/>
      <c r="BD72" s="34" t="str">
        <f>IF(貼り付け用!BD72="","",貼り付け用!BD72)</f>
        <v/>
      </c>
      <c r="BE72" s="34" t="str">
        <f>IF(貼り付け用!BE72="","",貼り付け用!BE72)</f>
        <v/>
      </c>
      <c r="BF72" s="20"/>
      <c r="BG72" s="20"/>
      <c r="BH72" s="20"/>
      <c r="BI72" s="20"/>
      <c r="BJ72" s="20"/>
    </row>
    <row r="73" spans="5:62" ht="24" customHeight="1">
      <c r="E73" s="2"/>
      <c r="F73" s="217" t="str">
        <f>IF(貼り付け用!F73="","",貼り付け用!F73)</f>
        <v>壬生町立すけがい保育園</v>
      </c>
      <c r="G73" s="34" t="str">
        <f>IF(貼り付け用!G73="","",貼り付け用!G73)</f>
        <v/>
      </c>
      <c r="H73" s="2" t="str">
        <f>IF(貼り付け用!H73="","",貼り付け用!H73)</f>
        <v/>
      </c>
      <c r="I73" s="2" t="str">
        <f>IF(貼り付け用!I73="","",貼り付け用!I73)</f>
        <v/>
      </c>
      <c r="J73" s="2" t="str">
        <f>IF(貼り付け用!J73="","",貼り付け用!J73)</f>
        <v>雲梯</v>
      </c>
      <c r="K73" s="2" t="str">
        <f>IF(貼り付け用!K73="","",貼り付け用!K73)</f>
        <v>ｳﾝﾃｲ</v>
      </c>
      <c r="L73" s="2">
        <f>IF(貼り付け用!L73="","",貼り付け用!L73)</f>
        <v>15</v>
      </c>
      <c r="M73" s="31">
        <f>IFERROR(VLOOKUP(L73,コード表!$B:$G,2,FALSE),"")</f>
        <v>3210233</v>
      </c>
      <c r="N73" s="31" t="str">
        <f>IFERROR(VLOOKUP(L73,コード表!$B:$G,3,FALSE),"")</f>
        <v>下都賀郡壬生町</v>
      </c>
      <c r="O73" s="2" t="str">
        <f>IF(貼り付け用!O73="","",貼り付け用!O73)</f>
        <v>ｼﾓﾂｶﾞｸﾞﾝﾐﾌﾞﾏﾁ</v>
      </c>
      <c r="P73" s="31" t="str">
        <f>IFERROR(VLOOKUP(L73,コード表!$B:$G,5,FALSE),"")</f>
        <v>助谷</v>
      </c>
      <c r="Q73" s="2" t="str">
        <f>IF(貼り付け用!Q73="","",貼り付け用!Q73)</f>
        <v>ｽｹｶﾞｲ</v>
      </c>
      <c r="R73" s="2" t="str">
        <f>IF(貼り付け用!R73="","",貼り付け用!R73)</f>
        <v>陣場1165-3</v>
      </c>
      <c r="S73" s="2" t="str">
        <f>IF(貼り付け用!S73="","",貼り付け用!S73)</f>
        <v>陣場1165-3</v>
      </c>
      <c r="T73" s="2">
        <f>IF(貼り付け用!T73="","",貼り付け用!T73)</f>
        <v>8</v>
      </c>
      <c r="U73" s="31" t="str">
        <f>IFERROR(VLOOKUP(T73,コード表!$I:$K,2,FALSE),"")</f>
        <v>民生部</v>
      </c>
      <c r="V73" s="31" t="str">
        <f>IFERROR(VLOOKUP(T73,コード表!$I:$K,3,FALSE),"")</f>
        <v>こども未来課</v>
      </c>
      <c r="W73" s="2">
        <f>IF(貼り付け用!W73="","",貼り付け用!W73)</f>
        <v>100</v>
      </c>
      <c r="X73" s="31" t="str">
        <f>IFERROR(VLOOKUP(AX73,目的別資産分類変換表!$B$3:$C$16,2,FALSE),"")</f>
        <v>福祉</v>
      </c>
      <c r="Y73" s="34" t="str">
        <f>IF(貼り付け用!Y73="","",貼り付け用!Y73)</f>
        <v>行政財産</v>
      </c>
      <c r="Z73" s="34" t="str">
        <f>IF(貼り付け用!Z73="","",貼り付け用!Z73)</f>
        <v>事業用資産/工作物</v>
      </c>
      <c r="AA73" s="34" t="str">
        <f>IF(貼り付け用!AA73="","",貼り付け用!AA73)</f>
        <v>自己資産（リース資産外)</v>
      </c>
      <c r="AB73" s="34" t="str">
        <f>IF(貼り付け用!AB73="","",貼り付け用!AB73)</f>
        <v>売却不可</v>
      </c>
      <c r="AC73" s="2">
        <f>IF(貼り付け用!AC73="","",貼り付け用!AC73)</f>
        <v>169</v>
      </c>
      <c r="AD73" s="31" t="str">
        <f>IFERROR(VLOOKUP(AC73,耐用年数表!$B:$J,9,FALSE),"")</f>
        <v xml:space="preserve">構築物 競技場用、運動場用、遊園地用又は学校用のもの その他のもの 児童用のもの その他のもの </v>
      </c>
      <c r="AE73" s="31">
        <f>IFERROR(VLOOKUP(AC73,耐用年数表!$B:$J,8,FALSE),"")</f>
        <v>15</v>
      </c>
      <c r="AF73" s="2" t="str">
        <f>IF(貼り付け用!AF73="","",貼り付け用!AF73)</f>
        <v>特記事項なし</v>
      </c>
      <c r="AG73" s="26" t="str">
        <f>IF(貼り付け用!AG73="","",貼り付け用!AG73)</f>
        <v>NA</v>
      </c>
      <c r="AH73" s="54">
        <f>IF(貼り付け用!AH73="","",貼り付け用!AH73)</f>
        <v>19820301</v>
      </c>
      <c r="AI73" s="54">
        <f>IF(貼り付け用!AI73="","",貼り付け用!AI73)</f>
        <v>19820301</v>
      </c>
      <c r="AJ73" s="72" t="str">
        <f>IF(貼り付け用!AJ73="","",貼り付け用!AJ73)</f>
        <v>不明</v>
      </c>
      <c r="AK73" s="20" t="str">
        <f>IF(貼り付け用!AK73="","",貼り付け用!AK73)</f>
        <v/>
      </c>
      <c r="AL73" s="160">
        <f>IF(貼り付け用!AL73="","",貼り付け用!AL73)</f>
        <v>9</v>
      </c>
      <c r="AM73" s="20" t="str">
        <f>IF(貼り付け用!AM73="","",貼り付け用!AM73)</f>
        <v>平成20年5月とおりまち保育園実績</v>
      </c>
      <c r="AN73" s="20">
        <f>IF(貼り付け用!AN73="","",貼り付け用!AN73)</f>
        <v>0</v>
      </c>
      <c r="AO73" s="20">
        <f>IF(貼り付け用!AO73="","",貼り付け用!AO73)</f>
        <v>225000</v>
      </c>
      <c r="AP73" s="20">
        <f>IF(貼り付け用!AP73="","",貼り付け用!AP73)</f>
        <v>1</v>
      </c>
      <c r="AQ73" s="20" t="str">
        <f>IF(貼り付け用!AQ73="","",貼り付け用!AQ73)</f>
        <v>台</v>
      </c>
      <c r="AR73" s="20">
        <f>IF(貼り付け用!AR73="","",貼り付け用!AR73)</f>
        <v>225000</v>
      </c>
      <c r="AS73" s="20" t="str">
        <f>IF(貼り付け用!AS73="","",貼り付け用!AS73)</f>
        <v/>
      </c>
      <c r="AT73" s="90">
        <f t="shared" si="0"/>
        <v>225000</v>
      </c>
      <c r="AU73" s="90">
        <f t="shared" si="1"/>
        <v>225000</v>
      </c>
      <c r="AV73" s="34" t="str">
        <f>IF(貼り付け用!AV73="","",貼り付け用!AV73)</f>
        <v>一般会計等</v>
      </c>
      <c r="AW73" s="34" t="str">
        <f>IF(貼り付け用!AW73="","",貼り付け用!AW73)</f>
        <v>一般会計</v>
      </c>
      <c r="AX73" s="34" t="str">
        <f>IF(貼り付け用!AX73="","",貼り付け用!AX73)</f>
        <v>民生費</v>
      </c>
      <c r="AY73" s="34" t="str">
        <f>IF(貼り付け用!AY73="","",貼り付け用!AY73)</f>
        <v>児童福祉費</v>
      </c>
      <c r="AZ73" s="34" t="str">
        <f>IF(貼り付け用!AZ73="","",貼り付け用!AZ73)</f>
        <v>保育園費</v>
      </c>
      <c r="BA73" s="212"/>
      <c r="BB73" s="212"/>
      <c r="BC73" s="212"/>
      <c r="BD73" s="34" t="str">
        <f>IF(貼り付け用!BD73="","",貼り付け用!BD73)</f>
        <v/>
      </c>
      <c r="BE73" s="34" t="str">
        <f>IF(貼り付け用!BE73="","",貼り付け用!BE73)</f>
        <v/>
      </c>
      <c r="BF73" s="20"/>
      <c r="BG73" s="20"/>
      <c r="BH73" s="20"/>
      <c r="BI73" s="20"/>
      <c r="BJ73" s="20"/>
    </row>
    <row r="74" spans="5:62" ht="24" customHeight="1">
      <c r="E74" s="2"/>
      <c r="F74" s="217" t="str">
        <f>IF(貼り付け用!F74="","",貼り付け用!F74)</f>
        <v>壬生町立すけがい保育園</v>
      </c>
      <c r="G74" s="34" t="str">
        <f>IF(貼り付け用!G74="","",貼り付け用!G74)</f>
        <v/>
      </c>
      <c r="H74" s="2" t="str">
        <f>IF(貼り付け用!H74="","",貼り付け用!H74)</f>
        <v/>
      </c>
      <c r="I74" s="2" t="str">
        <f>IF(貼り付け用!I74="","",貼り付け用!I74)</f>
        <v/>
      </c>
      <c r="J74" s="2" t="str">
        <f>IF(貼り付け用!J74="","",貼り付け用!J74)</f>
        <v>ブランコ</v>
      </c>
      <c r="K74" s="2" t="str">
        <f>IF(貼り付け用!K74="","",貼り付け用!K74)</f>
        <v>ﾌﾞﾗﾝｺ</v>
      </c>
      <c r="L74" s="2">
        <f>IF(貼り付け用!L74="","",貼り付け用!L74)</f>
        <v>15</v>
      </c>
      <c r="M74" s="31">
        <f>IFERROR(VLOOKUP(L74,コード表!$B:$G,2,FALSE),"")</f>
        <v>3210233</v>
      </c>
      <c r="N74" s="31" t="str">
        <f>IFERROR(VLOOKUP(L74,コード表!$B:$G,3,FALSE),"")</f>
        <v>下都賀郡壬生町</v>
      </c>
      <c r="O74" s="2" t="str">
        <f>IF(貼り付け用!O74="","",貼り付け用!O74)</f>
        <v>ｼﾓﾂｶﾞｸﾞﾝﾐﾌﾞﾏﾁ</v>
      </c>
      <c r="P74" s="31" t="str">
        <f>IFERROR(VLOOKUP(L74,コード表!$B:$G,5,FALSE),"")</f>
        <v>助谷</v>
      </c>
      <c r="Q74" s="2" t="str">
        <f>IF(貼り付け用!Q74="","",貼り付け用!Q74)</f>
        <v>ｽｹｶﾞｲ</v>
      </c>
      <c r="R74" s="2" t="str">
        <f>IF(貼り付け用!R74="","",貼り付け用!R74)</f>
        <v>陣場1165-3</v>
      </c>
      <c r="S74" s="2" t="str">
        <f>IF(貼り付け用!S74="","",貼り付け用!S74)</f>
        <v>陣場1165-3</v>
      </c>
      <c r="T74" s="2">
        <f>IF(貼り付け用!T74="","",貼り付け用!T74)</f>
        <v>8</v>
      </c>
      <c r="U74" s="31" t="str">
        <f>IFERROR(VLOOKUP(T74,コード表!$I:$K,2,FALSE),"")</f>
        <v>民生部</v>
      </c>
      <c r="V74" s="31" t="str">
        <f>IFERROR(VLOOKUP(T74,コード表!$I:$K,3,FALSE),"")</f>
        <v>こども未来課</v>
      </c>
      <c r="W74" s="2">
        <f>IF(貼り付け用!W74="","",貼り付け用!W74)</f>
        <v>100</v>
      </c>
      <c r="X74" s="31" t="str">
        <f>IFERROR(VLOOKUP(AX74,目的別資産分類変換表!$B$3:$C$16,2,FALSE),"")</f>
        <v>福祉</v>
      </c>
      <c r="Y74" s="34" t="str">
        <f>IF(貼り付け用!Y74="","",貼り付け用!Y74)</f>
        <v>行政財産</v>
      </c>
      <c r="Z74" s="34" t="str">
        <f>IF(貼り付け用!Z74="","",貼り付け用!Z74)</f>
        <v>事業用資産/工作物</v>
      </c>
      <c r="AA74" s="34" t="str">
        <f>IF(貼り付け用!AA74="","",貼り付け用!AA74)</f>
        <v>自己資産（リース資産外)</v>
      </c>
      <c r="AB74" s="34" t="str">
        <f>IF(貼り付け用!AB74="","",貼り付け用!AB74)</f>
        <v>売却不可</v>
      </c>
      <c r="AC74" s="2">
        <f>IF(貼り付け用!AC74="","",貼り付け用!AC74)</f>
        <v>168</v>
      </c>
      <c r="AD74" s="31" t="str">
        <f>IFERROR(VLOOKUP(AC74,耐用年数表!$B:$J,9,FALSE),"")</f>
        <v xml:space="preserve">構築物 競技場用、運動場用、遊園地用又は学校用のもの その他のもの 児童用のもの すべり台、ぶらんこ、ジャングルジムその他の遊戯用のもの </v>
      </c>
      <c r="AE74" s="31">
        <f>IFERROR(VLOOKUP(AC74,耐用年数表!$B:$J,8,FALSE),"")</f>
        <v>10</v>
      </c>
      <c r="AF74" s="2" t="str">
        <f>IF(貼り付け用!AF74="","",貼り付け用!AF74)</f>
        <v>特記事項なし</v>
      </c>
      <c r="AG74" s="26" t="str">
        <f>IF(貼り付け用!AG74="","",貼り付け用!AG74)</f>
        <v>NA</v>
      </c>
      <c r="AH74" s="54">
        <f>IF(貼り付け用!AH74="","",貼り付け用!AH74)</f>
        <v>19820301</v>
      </c>
      <c r="AI74" s="54">
        <f>IF(貼り付け用!AI74="","",貼り付け用!AI74)</f>
        <v>19820301</v>
      </c>
      <c r="AJ74" s="72" t="str">
        <f>IF(貼り付け用!AJ74="","",貼り付け用!AJ74)</f>
        <v>不明</v>
      </c>
      <c r="AK74" s="20" t="str">
        <f>IF(貼り付け用!AK74="","",貼り付け用!AK74)</f>
        <v/>
      </c>
      <c r="AL74" s="160">
        <f>IF(貼り付け用!AL74="","",貼り付け用!AL74)</f>
        <v>11</v>
      </c>
      <c r="AM74" s="20" t="str">
        <f>IF(貼り付け用!AM74="","",貼り付け用!AM74)</f>
        <v>平成23年11月17日しもだい保育園実績</v>
      </c>
      <c r="AN74" s="20">
        <f>IF(貼り付け用!AN74="","",貼り付け用!AN74)</f>
        <v>0</v>
      </c>
      <c r="AO74" s="20">
        <f>IF(貼り付け用!AO74="","",貼り付け用!AO74)</f>
        <v>386400</v>
      </c>
      <c r="AP74" s="20">
        <f>IF(貼り付け用!AP74="","",貼り付け用!AP74)</f>
        <v>1</v>
      </c>
      <c r="AQ74" s="20" t="str">
        <f>IF(貼り付け用!AQ74="","",貼り付け用!AQ74)</f>
        <v>台</v>
      </c>
      <c r="AR74" s="20">
        <f>IF(貼り付け用!AR74="","",貼り付け用!AR74)</f>
        <v>386400</v>
      </c>
      <c r="AS74" s="20" t="str">
        <f>IF(貼り付け用!AS74="","",貼り付け用!AS74)</f>
        <v/>
      </c>
      <c r="AT74" s="90">
        <f t="shared" ref="AT74:AT137" si="2">IF(AL74="",AS74,AR74)</f>
        <v>386400</v>
      </c>
      <c r="AU74" s="90">
        <f t="shared" ref="AU74:AU137" si="3">IFERROR(IF(AND(AK74,AT74)="","",IF(AH74&lt;19850401,AT74,IF(AJ74="判明",AK74,AT74))),"")</f>
        <v>386400</v>
      </c>
      <c r="AV74" s="34" t="str">
        <f>IF(貼り付け用!AV74="","",貼り付け用!AV74)</f>
        <v>一般会計等</v>
      </c>
      <c r="AW74" s="34" t="str">
        <f>IF(貼り付け用!AW74="","",貼り付け用!AW74)</f>
        <v>一般会計</v>
      </c>
      <c r="AX74" s="34" t="str">
        <f>IF(貼り付け用!AX74="","",貼り付け用!AX74)</f>
        <v>民生費</v>
      </c>
      <c r="AY74" s="34" t="str">
        <f>IF(貼り付け用!AY74="","",貼り付け用!AY74)</f>
        <v>児童福祉費</v>
      </c>
      <c r="AZ74" s="34" t="str">
        <f>IF(貼り付け用!AZ74="","",貼り付け用!AZ74)</f>
        <v>保育園費</v>
      </c>
      <c r="BA74" s="212"/>
      <c r="BB74" s="212"/>
      <c r="BC74" s="212"/>
      <c r="BD74" s="34" t="str">
        <f>IF(貼り付け用!BD74="","",貼り付け用!BD74)</f>
        <v/>
      </c>
      <c r="BE74" s="34" t="str">
        <f>IF(貼り付け用!BE74="","",貼り付け用!BE74)</f>
        <v/>
      </c>
      <c r="BF74" s="20"/>
      <c r="BG74" s="20"/>
      <c r="BH74" s="20"/>
      <c r="BI74" s="20"/>
      <c r="BJ74" s="20"/>
    </row>
    <row r="75" spans="5:62" ht="24" customHeight="1">
      <c r="E75" s="2"/>
      <c r="F75" s="217" t="str">
        <f>IF(貼り付け用!F75="","",貼り付け用!F75)</f>
        <v>壬生町立すけがい保育園</v>
      </c>
      <c r="G75" s="34" t="str">
        <f>IF(貼り付け用!G75="","",貼り付け用!G75)</f>
        <v/>
      </c>
      <c r="H75" s="2" t="str">
        <f>IF(貼り付け用!H75="","",貼り付け用!H75)</f>
        <v/>
      </c>
      <c r="I75" s="2" t="str">
        <f>IF(貼り付け用!I75="","",貼り付け用!I75)</f>
        <v/>
      </c>
      <c r="J75" s="2" t="str">
        <f>IF(貼り付け用!J75="","",貼り付け用!J75)</f>
        <v>鉄棒</v>
      </c>
      <c r="K75" s="2" t="str">
        <f>IF(貼り付け用!K75="","",貼り付け用!K75)</f>
        <v>ﾃﾂﾎﾞｳ</v>
      </c>
      <c r="L75" s="2">
        <f>IF(貼り付け用!L75="","",貼り付け用!L75)</f>
        <v>15</v>
      </c>
      <c r="M75" s="31">
        <f>IFERROR(VLOOKUP(L75,コード表!$B:$G,2,FALSE),"")</f>
        <v>3210233</v>
      </c>
      <c r="N75" s="31" t="str">
        <f>IFERROR(VLOOKUP(L75,コード表!$B:$G,3,FALSE),"")</f>
        <v>下都賀郡壬生町</v>
      </c>
      <c r="O75" s="2" t="str">
        <f>IF(貼り付け用!O75="","",貼り付け用!O75)</f>
        <v>ｼﾓﾂｶﾞｸﾞﾝﾐﾌﾞﾏﾁ</v>
      </c>
      <c r="P75" s="31" t="str">
        <f>IFERROR(VLOOKUP(L75,コード表!$B:$G,5,FALSE),"")</f>
        <v>助谷</v>
      </c>
      <c r="Q75" s="2" t="str">
        <f>IF(貼り付け用!Q75="","",貼り付け用!Q75)</f>
        <v>ｽｹｶﾞｲ</v>
      </c>
      <c r="R75" s="2" t="str">
        <f>IF(貼り付け用!R75="","",貼り付け用!R75)</f>
        <v>陣場1165-3</v>
      </c>
      <c r="S75" s="2" t="str">
        <f>IF(貼り付け用!S75="","",貼り付け用!S75)</f>
        <v>陣場1165-3</v>
      </c>
      <c r="T75" s="2">
        <f>IF(貼り付け用!T75="","",貼り付け用!T75)</f>
        <v>8</v>
      </c>
      <c r="U75" s="31" t="str">
        <f>IFERROR(VLOOKUP(T75,コード表!$I:$K,2,FALSE),"")</f>
        <v>民生部</v>
      </c>
      <c r="V75" s="31" t="str">
        <f>IFERROR(VLOOKUP(T75,コード表!$I:$K,3,FALSE),"")</f>
        <v>こども未来課</v>
      </c>
      <c r="W75" s="2">
        <f>IF(貼り付け用!W75="","",貼り付け用!W75)</f>
        <v>100</v>
      </c>
      <c r="X75" s="31" t="str">
        <f>IFERROR(VLOOKUP(AX75,目的別資産分類変換表!$B$3:$C$16,2,FALSE),"")</f>
        <v>福祉</v>
      </c>
      <c r="Y75" s="34" t="str">
        <f>IF(貼り付け用!Y75="","",貼り付け用!Y75)</f>
        <v>行政財産</v>
      </c>
      <c r="Z75" s="34" t="str">
        <f>IF(貼り付け用!Z75="","",貼り付け用!Z75)</f>
        <v>事業用資産/工作物</v>
      </c>
      <c r="AA75" s="34" t="str">
        <f>IF(貼り付け用!AA75="","",貼り付け用!AA75)</f>
        <v>自己資産（リース資産外)</v>
      </c>
      <c r="AB75" s="34" t="str">
        <f>IF(貼り付け用!AB75="","",貼り付け用!AB75)</f>
        <v>売却不可</v>
      </c>
      <c r="AC75" s="2">
        <f>IF(貼り付け用!AC75="","",貼り付け用!AC75)</f>
        <v>169</v>
      </c>
      <c r="AD75" s="31" t="str">
        <f>IFERROR(VLOOKUP(AC75,耐用年数表!$B:$J,9,FALSE),"")</f>
        <v xml:space="preserve">構築物 競技場用、運動場用、遊園地用又は学校用のもの その他のもの 児童用のもの その他のもの </v>
      </c>
      <c r="AE75" s="31">
        <f>IFERROR(VLOOKUP(AC75,耐用年数表!$B:$J,8,FALSE),"")</f>
        <v>15</v>
      </c>
      <c r="AF75" s="2" t="str">
        <f>IF(貼り付け用!AF75="","",貼り付け用!AF75)</f>
        <v>特記事項なし</v>
      </c>
      <c r="AG75" s="26" t="str">
        <f>IF(貼り付け用!AG75="","",貼り付け用!AG75)</f>
        <v>NA</v>
      </c>
      <c r="AH75" s="54">
        <f>IF(貼り付け用!AH75="","",貼り付け用!AH75)</f>
        <v>19820301</v>
      </c>
      <c r="AI75" s="54">
        <f>IF(貼り付け用!AI75="","",貼り付け用!AI75)</f>
        <v>19820301</v>
      </c>
      <c r="AJ75" s="72" t="str">
        <f>IF(貼り付け用!AJ75="","",貼り付け用!AJ75)</f>
        <v>不明</v>
      </c>
      <c r="AK75" s="20" t="str">
        <f>IF(貼り付け用!AK75="","",貼り付け用!AK75)</f>
        <v/>
      </c>
      <c r="AL75" s="160">
        <f>IF(貼り付け用!AL75="","",貼り付け用!AL75)</f>
        <v>12</v>
      </c>
      <c r="AM75" s="20" t="str">
        <f>IF(貼り付け用!AM75="","",貼り付け用!AM75)</f>
        <v>平成16年6月3日とおりまち保育園実績</v>
      </c>
      <c r="AN75" s="20">
        <f>IF(貼り付け用!AN75="","",貼り付け用!AN75)</f>
        <v>0</v>
      </c>
      <c r="AO75" s="20">
        <f>IF(貼り付け用!AO75="","",貼り付け用!AO75)</f>
        <v>145350</v>
      </c>
      <c r="AP75" s="20">
        <f>IF(貼り付け用!AP75="","",貼り付け用!AP75)</f>
        <v>1</v>
      </c>
      <c r="AQ75" s="20" t="str">
        <f>IF(貼り付け用!AQ75="","",貼り付け用!AQ75)</f>
        <v>台</v>
      </c>
      <c r="AR75" s="20">
        <f>IF(貼り付け用!AR75="","",貼り付け用!AR75)</f>
        <v>145350</v>
      </c>
      <c r="AS75" s="20" t="str">
        <f>IF(貼り付け用!AS75="","",貼り付け用!AS75)</f>
        <v/>
      </c>
      <c r="AT75" s="90">
        <f t="shared" si="2"/>
        <v>145350</v>
      </c>
      <c r="AU75" s="90">
        <f t="shared" si="3"/>
        <v>145350</v>
      </c>
      <c r="AV75" s="34" t="str">
        <f>IF(貼り付け用!AV75="","",貼り付け用!AV75)</f>
        <v>一般会計等</v>
      </c>
      <c r="AW75" s="34" t="str">
        <f>IF(貼り付け用!AW75="","",貼り付け用!AW75)</f>
        <v>一般会計</v>
      </c>
      <c r="AX75" s="34" t="str">
        <f>IF(貼り付け用!AX75="","",貼り付け用!AX75)</f>
        <v>民生費</v>
      </c>
      <c r="AY75" s="34" t="str">
        <f>IF(貼り付け用!AY75="","",貼り付け用!AY75)</f>
        <v>児童福祉費</v>
      </c>
      <c r="AZ75" s="34" t="str">
        <f>IF(貼り付け用!AZ75="","",貼り付け用!AZ75)</f>
        <v>保育園費</v>
      </c>
      <c r="BA75" s="212"/>
      <c r="BB75" s="212"/>
      <c r="BC75" s="212"/>
      <c r="BD75" s="34" t="str">
        <f>IF(貼り付け用!BD75="","",貼り付け用!BD75)</f>
        <v/>
      </c>
      <c r="BE75" s="34" t="str">
        <f>IF(貼り付け用!BE75="","",貼り付け用!BE75)</f>
        <v/>
      </c>
      <c r="BF75" s="20"/>
      <c r="BG75" s="20"/>
      <c r="BH75" s="20"/>
      <c r="BI75" s="20"/>
      <c r="BJ75" s="20"/>
    </row>
    <row r="76" spans="5:62" ht="24" customHeight="1">
      <c r="E76" s="2"/>
      <c r="F76" s="217" t="str">
        <f>IF(貼り付け用!F76="","",貼り付け用!F76)</f>
        <v>壬生町立すけがい保育園</v>
      </c>
      <c r="G76" s="34" t="str">
        <f>IF(貼り付け用!G76="","",貼り付け用!G76)</f>
        <v/>
      </c>
      <c r="H76" s="2" t="str">
        <f>IF(貼り付け用!H76="","",貼り付け用!H76)</f>
        <v/>
      </c>
      <c r="I76" s="2" t="str">
        <f>IF(貼り付け用!I76="","",貼り付け用!I76)</f>
        <v/>
      </c>
      <c r="J76" s="2" t="str">
        <f>IF(貼り付け用!J76="","",貼り付け用!J76)</f>
        <v>アンパンマン号</v>
      </c>
      <c r="K76" s="2" t="str">
        <f>IF(貼り付け用!K76="","",貼り付け用!K76)</f>
        <v>ｱﾝﾊﾟﾝﾏﾝｺﾞｳ</v>
      </c>
      <c r="L76" s="2">
        <f>IF(貼り付け用!L76="","",貼り付け用!L76)</f>
        <v>15</v>
      </c>
      <c r="M76" s="31">
        <f>IFERROR(VLOOKUP(L76,コード表!$B:$G,2,FALSE),"")</f>
        <v>3210233</v>
      </c>
      <c r="N76" s="31" t="str">
        <f>IFERROR(VLOOKUP(L76,コード表!$B:$G,3,FALSE),"")</f>
        <v>下都賀郡壬生町</v>
      </c>
      <c r="O76" s="2" t="str">
        <f>IF(貼り付け用!O76="","",貼り付け用!O76)</f>
        <v>ｼﾓﾂｶﾞｸﾞﾝﾐﾌﾞﾏﾁ</v>
      </c>
      <c r="P76" s="31" t="str">
        <f>IFERROR(VLOOKUP(L76,コード表!$B:$G,5,FALSE),"")</f>
        <v>助谷</v>
      </c>
      <c r="Q76" s="2" t="str">
        <f>IF(貼り付け用!Q76="","",貼り付け用!Q76)</f>
        <v>ｽｹｶﾞｲ</v>
      </c>
      <c r="R76" s="2" t="str">
        <f>IF(貼り付け用!R76="","",貼り付け用!R76)</f>
        <v>陣場1165-3</v>
      </c>
      <c r="S76" s="2" t="str">
        <f>IF(貼り付け用!S76="","",貼り付け用!S76)</f>
        <v>陣場1165-3</v>
      </c>
      <c r="T76" s="2">
        <f>IF(貼り付け用!T76="","",貼り付け用!T76)</f>
        <v>8</v>
      </c>
      <c r="U76" s="31" t="str">
        <f>IFERROR(VLOOKUP(T76,コード表!$I:$K,2,FALSE),"")</f>
        <v>民生部</v>
      </c>
      <c r="V76" s="31" t="str">
        <f>IFERROR(VLOOKUP(T76,コード表!$I:$K,3,FALSE),"")</f>
        <v>こども未来課</v>
      </c>
      <c r="W76" s="2">
        <f>IF(貼り付け用!W76="","",貼り付け用!W76)</f>
        <v>100</v>
      </c>
      <c r="X76" s="31" t="str">
        <f>IFERROR(VLOOKUP(AX76,目的別資産分類変換表!$B$3:$C$16,2,FALSE),"")</f>
        <v>福祉</v>
      </c>
      <c r="Y76" s="34" t="str">
        <f>IF(貼り付け用!Y76="","",貼り付け用!Y76)</f>
        <v>行政財産</v>
      </c>
      <c r="Z76" s="34" t="str">
        <f>IF(貼り付け用!Z76="","",貼り付け用!Z76)</f>
        <v>事業用資産/工作物</v>
      </c>
      <c r="AA76" s="34" t="str">
        <f>IF(貼り付け用!AA76="","",貼り付け用!AA76)</f>
        <v>自己資産（リース資産外)</v>
      </c>
      <c r="AB76" s="34" t="str">
        <f>IF(貼り付け用!AB76="","",貼り付け用!AB76)</f>
        <v>売却不可</v>
      </c>
      <c r="AC76" s="2">
        <f>IF(貼り付け用!AC76="","",貼り付け用!AC76)</f>
        <v>169</v>
      </c>
      <c r="AD76" s="31" t="str">
        <f>IFERROR(VLOOKUP(AC76,耐用年数表!$B:$J,9,FALSE),"")</f>
        <v xml:space="preserve">構築物 競技場用、運動場用、遊園地用又は学校用のもの その他のもの 児童用のもの その他のもの </v>
      </c>
      <c r="AE76" s="31">
        <f>IFERROR(VLOOKUP(AC76,耐用年数表!$B:$J,8,FALSE),"")</f>
        <v>15</v>
      </c>
      <c r="AF76" s="2" t="str">
        <f>IF(貼り付け用!AF76="","",貼り付け用!AF76)</f>
        <v>特記事項なし</v>
      </c>
      <c r="AG76" s="26" t="str">
        <f>IF(貼り付け用!AG76="","",貼り付け用!AG76)</f>
        <v>NA</v>
      </c>
      <c r="AH76" s="54">
        <f>IF(貼り付け用!AH76="","",貼り付け用!AH76)</f>
        <v>20000228</v>
      </c>
      <c r="AI76" s="54">
        <f>IF(貼り付け用!AI76="","",貼り付け用!AI76)</f>
        <v>20000228</v>
      </c>
      <c r="AJ76" s="72" t="str">
        <f>IF(貼り付け用!AJ76="","",貼り付け用!AJ76)</f>
        <v>判明</v>
      </c>
      <c r="AK76" s="20">
        <f>IF(貼り付け用!AK76="","",貼り付け用!AK76)</f>
        <v>1298240</v>
      </c>
      <c r="AL76" s="160" t="str">
        <f>IF(貼り付け用!AL76="","",貼り付け用!AL76)</f>
        <v/>
      </c>
      <c r="AM76" s="20" t="str">
        <f>IF(貼り付け用!AM76="","",貼り付け用!AM76)</f>
        <v/>
      </c>
      <c r="AN76" s="20" t="str">
        <f>IF(貼り付け用!AN76="","",貼り付け用!AN76)</f>
        <v/>
      </c>
      <c r="AO76" s="20" t="str">
        <f>IF(貼り付け用!AO76="","",貼り付け用!AO76)</f>
        <v/>
      </c>
      <c r="AP76" s="20">
        <f>IF(貼り付け用!AP76="","",貼り付け用!AP76)</f>
        <v>1</v>
      </c>
      <c r="AQ76" s="20" t="str">
        <f>IF(貼り付け用!AQ76="","",貼り付け用!AQ76)</f>
        <v/>
      </c>
      <c r="AR76" s="20" t="str">
        <f>IF(貼り付け用!AR76="","",貼り付け用!AR76)</f>
        <v/>
      </c>
      <c r="AS76" s="20" t="str">
        <f>IF(貼り付け用!AS76="","",貼り付け用!AS76)</f>
        <v/>
      </c>
      <c r="AT76" s="90" t="str">
        <f t="shared" si="2"/>
        <v/>
      </c>
      <c r="AU76" s="90">
        <f t="shared" si="3"/>
        <v>1298240</v>
      </c>
      <c r="AV76" s="34" t="str">
        <f>IF(貼り付け用!AV76="","",貼り付け用!AV76)</f>
        <v>一般会計等</v>
      </c>
      <c r="AW76" s="34" t="str">
        <f>IF(貼り付け用!AW76="","",貼り付け用!AW76)</f>
        <v>一般会計</v>
      </c>
      <c r="AX76" s="34" t="str">
        <f>IF(貼り付け用!AX76="","",貼り付け用!AX76)</f>
        <v>民生費</v>
      </c>
      <c r="AY76" s="34" t="str">
        <f>IF(貼り付け用!AY76="","",貼り付け用!AY76)</f>
        <v>児童福祉費</v>
      </c>
      <c r="AZ76" s="34" t="str">
        <f>IF(貼り付け用!AZ76="","",貼り付け用!AZ76)</f>
        <v>保育園費</v>
      </c>
      <c r="BA76" s="212"/>
      <c r="BB76" s="212"/>
      <c r="BC76" s="212"/>
      <c r="BD76" s="34" t="str">
        <f>IF(貼り付け用!BD76="","",貼り付け用!BD76)</f>
        <v/>
      </c>
      <c r="BE76" s="34" t="str">
        <f>IF(貼り付け用!BE76="","",貼り付け用!BE76)</f>
        <v/>
      </c>
      <c r="BF76" s="20"/>
      <c r="BG76" s="20"/>
      <c r="BH76" s="20"/>
      <c r="BI76" s="20"/>
      <c r="BJ76" s="20"/>
    </row>
    <row r="77" spans="5:62" ht="24" customHeight="1">
      <c r="E77" s="2"/>
      <c r="F77" s="217" t="str">
        <f>IF(貼り付け用!F77="","",貼り付け用!F77)</f>
        <v>壬生町立すけがい保育園</v>
      </c>
      <c r="G77" s="34" t="str">
        <f>IF(貼り付け用!G77="","",貼り付け用!G77)</f>
        <v/>
      </c>
      <c r="H77" s="2" t="str">
        <f>IF(貼り付け用!H77="","",貼り付け用!H77)</f>
        <v/>
      </c>
      <c r="I77" s="2" t="str">
        <f>IF(貼り付け用!I77="","",貼り付け用!I77)</f>
        <v/>
      </c>
      <c r="J77" s="2" t="str">
        <f>IF(貼り付け用!J77="","",貼り付け用!J77)</f>
        <v>ぞうさんすべり台</v>
      </c>
      <c r="K77" s="2" t="str">
        <f>IF(貼り付け用!K77="","",貼り付け用!K77)</f>
        <v>ｿﾞｳｻﾝｽﾍﾞﾘﾀﾞｲ</v>
      </c>
      <c r="L77" s="2">
        <f>IF(貼り付け用!L77="","",貼り付け用!L77)</f>
        <v>15</v>
      </c>
      <c r="M77" s="31">
        <f>IFERROR(VLOOKUP(L77,コード表!$B:$G,2,FALSE),"")</f>
        <v>3210233</v>
      </c>
      <c r="N77" s="31" t="str">
        <f>IFERROR(VLOOKUP(L77,コード表!$B:$G,3,FALSE),"")</f>
        <v>下都賀郡壬生町</v>
      </c>
      <c r="O77" s="2" t="str">
        <f>IF(貼り付け用!O77="","",貼り付け用!O77)</f>
        <v>ｼﾓﾂｶﾞｸﾞﾝﾐﾌﾞﾏﾁ</v>
      </c>
      <c r="P77" s="31" t="str">
        <f>IFERROR(VLOOKUP(L77,コード表!$B:$G,5,FALSE),"")</f>
        <v>助谷</v>
      </c>
      <c r="Q77" s="2" t="str">
        <f>IF(貼り付け用!Q77="","",貼り付け用!Q77)</f>
        <v>ｽｹｶﾞｲ</v>
      </c>
      <c r="R77" s="2" t="str">
        <f>IF(貼り付け用!R77="","",貼り付け用!R77)</f>
        <v>陣場1165-3</v>
      </c>
      <c r="S77" s="2" t="str">
        <f>IF(貼り付け用!S77="","",貼り付け用!S77)</f>
        <v>陣場1165-3</v>
      </c>
      <c r="T77" s="2">
        <f>IF(貼り付け用!T77="","",貼り付け用!T77)</f>
        <v>8</v>
      </c>
      <c r="U77" s="31" t="str">
        <f>IFERROR(VLOOKUP(T77,コード表!$I:$K,2,FALSE),"")</f>
        <v>民生部</v>
      </c>
      <c r="V77" s="31" t="str">
        <f>IFERROR(VLOOKUP(T77,コード表!$I:$K,3,FALSE),"")</f>
        <v>こども未来課</v>
      </c>
      <c r="W77" s="2">
        <f>IF(貼り付け用!W77="","",貼り付け用!W77)</f>
        <v>100</v>
      </c>
      <c r="X77" s="31" t="str">
        <f>IFERROR(VLOOKUP(AX77,目的別資産分類変換表!$B$3:$C$16,2,FALSE),"")</f>
        <v>福祉</v>
      </c>
      <c r="Y77" s="34" t="str">
        <f>IF(貼り付け用!Y77="","",貼り付け用!Y77)</f>
        <v>行政財産</v>
      </c>
      <c r="Z77" s="34" t="str">
        <f>IF(貼り付け用!Z77="","",貼り付け用!Z77)</f>
        <v>事業用資産/工作物</v>
      </c>
      <c r="AA77" s="34" t="str">
        <f>IF(貼り付け用!AA77="","",貼り付け用!AA77)</f>
        <v>自己資産（リース資産外)</v>
      </c>
      <c r="AB77" s="34" t="str">
        <f>IF(貼り付け用!AB77="","",貼り付け用!AB77)</f>
        <v>売却不可</v>
      </c>
      <c r="AC77" s="2">
        <f>IF(貼り付け用!AC77="","",貼り付け用!AC77)</f>
        <v>168</v>
      </c>
      <c r="AD77" s="31" t="str">
        <f>IFERROR(VLOOKUP(AC77,耐用年数表!$B:$J,9,FALSE),"")</f>
        <v xml:space="preserve">構築物 競技場用、運動場用、遊園地用又は学校用のもの その他のもの 児童用のもの すべり台、ぶらんこ、ジャングルジムその他の遊戯用のもの </v>
      </c>
      <c r="AE77" s="31">
        <f>IFERROR(VLOOKUP(AC77,耐用年数表!$B:$J,8,FALSE),"")</f>
        <v>10</v>
      </c>
      <c r="AF77" s="2" t="str">
        <f>IF(貼り付け用!AF77="","",貼り付け用!AF77)</f>
        <v>特記事項なし</v>
      </c>
      <c r="AG77" s="26" t="str">
        <f>IF(貼り付け用!AG77="","",貼り付け用!AG77)</f>
        <v>NA</v>
      </c>
      <c r="AH77" s="54">
        <f>IF(貼り付け用!AH77="","",貼り付け用!AH77)</f>
        <v>19870512</v>
      </c>
      <c r="AI77" s="54">
        <f>IF(貼り付け用!AI77="","",貼り付け用!AI77)</f>
        <v>19870512</v>
      </c>
      <c r="AJ77" s="72" t="str">
        <f>IF(貼り付け用!AJ77="","",貼り付け用!AJ77)</f>
        <v>判明</v>
      </c>
      <c r="AK77" s="20">
        <f>IF(貼り付け用!AK77="","",貼り付け用!AK77)</f>
        <v>245000</v>
      </c>
      <c r="AL77" s="160" t="str">
        <f>IF(貼り付け用!AL77="","",貼り付け用!AL77)</f>
        <v/>
      </c>
      <c r="AM77" s="20" t="str">
        <f>IF(貼り付け用!AM77="","",貼り付け用!AM77)</f>
        <v/>
      </c>
      <c r="AN77" s="20" t="str">
        <f>IF(貼り付け用!AN77="","",貼り付け用!AN77)</f>
        <v/>
      </c>
      <c r="AO77" s="20" t="str">
        <f>IF(貼り付け用!AO77="","",貼り付け用!AO77)</f>
        <v/>
      </c>
      <c r="AP77" s="20">
        <f>IF(貼り付け用!AP77="","",貼り付け用!AP77)</f>
        <v>1</v>
      </c>
      <c r="AQ77" s="20" t="str">
        <f>IF(貼り付け用!AQ77="","",貼り付け用!AQ77)</f>
        <v/>
      </c>
      <c r="AR77" s="20" t="str">
        <f>IF(貼り付け用!AR77="","",貼り付け用!AR77)</f>
        <v/>
      </c>
      <c r="AS77" s="20" t="str">
        <f>IF(貼り付け用!AS77="","",貼り付け用!AS77)</f>
        <v/>
      </c>
      <c r="AT77" s="90" t="str">
        <f t="shared" si="2"/>
        <v/>
      </c>
      <c r="AU77" s="90">
        <f t="shared" si="3"/>
        <v>245000</v>
      </c>
      <c r="AV77" s="34" t="str">
        <f>IF(貼り付け用!AV77="","",貼り付け用!AV77)</f>
        <v>一般会計等</v>
      </c>
      <c r="AW77" s="34" t="str">
        <f>IF(貼り付け用!AW77="","",貼り付け用!AW77)</f>
        <v>一般会計</v>
      </c>
      <c r="AX77" s="34" t="str">
        <f>IF(貼り付け用!AX77="","",貼り付け用!AX77)</f>
        <v>民生費</v>
      </c>
      <c r="AY77" s="34" t="str">
        <f>IF(貼り付け用!AY77="","",貼り付け用!AY77)</f>
        <v>児童福祉費</v>
      </c>
      <c r="AZ77" s="34" t="str">
        <f>IF(貼り付け用!AZ77="","",貼り付け用!AZ77)</f>
        <v>保育園費</v>
      </c>
      <c r="BA77" s="212"/>
      <c r="BB77" s="212"/>
      <c r="BC77" s="212"/>
      <c r="BD77" s="34" t="str">
        <f>IF(貼り付け用!BD77="","",貼り付け用!BD77)</f>
        <v/>
      </c>
      <c r="BE77" s="34" t="str">
        <f>IF(貼り付け用!BE77="","",貼り付け用!BE77)</f>
        <v/>
      </c>
      <c r="BF77" s="20"/>
      <c r="BG77" s="20"/>
      <c r="BH77" s="20"/>
      <c r="BI77" s="20"/>
      <c r="BJ77" s="20"/>
    </row>
    <row r="78" spans="5:62" ht="24" customHeight="1">
      <c r="E78" s="2"/>
      <c r="F78" s="217" t="str">
        <f>IF(貼り付け用!F78="","",貼り付け用!F78)</f>
        <v>壬生町立すけがい保育園</v>
      </c>
      <c r="G78" s="34" t="str">
        <f>IF(貼り付け用!G78="","",貼り付け用!G78)</f>
        <v/>
      </c>
      <c r="H78" s="2" t="str">
        <f>IF(貼り付け用!H78="","",貼り付け用!H78)</f>
        <v/>
      </c>
      <c r="I78" s="2" t="str">
        <f>IF(貼り付け用!I78="","",貼り付け用!I78)</f>
        <v/>
      </c>
      <c r="J78" s="2" t="str">
        <f>IF(貼り付け用!J78="","",貼り付け用!J78)</f>
        <v>ロッキングチェア</v>
      </c>
      <c r="K78" s="2" t="str">
        <f>IF(貼り付け用!K78="","",貼り付け用!K78)</f>
        <v>ﾛｯｷﾝｸﾞﾁｪｱ</v>
      </c>
      <c r="L78" s="2">
        <f>IF(貼り付け用!L78="","",貼り付け用!L78)</f>
        <v>15</v>
      </c>
      <c r="M78" s="31">
        <f>IFERROR(VLOOKUP(L78,コード表!$B:$G,2,FALSE),"")</f>
        <v>3210233</v>
      </c>
      <c r="N78" s="31" t="str">
        <f>IFERROR(VLOOKUP(L78,コード表!$B:$G,3,FALSE),"")</f>
        <v>下都賀郡壬生町</v>
      </c>
      <c r="O78" s="2" t="str">
        <f>IF(貼り付け用!O78="","",貼り付け用!O78)</f>
        <v>ｼﾓﾂｶﾞｸﾞﾝﾐﾌﾞﾏﾁ</v>
      </c>
      <c r="P78" s="31" t="str">
        <f>IFERROR(VLOOKUP(L78,コード表!$B:$G,5,FALSE),"")</f>
        <v>助谷</v>
      </c>
      <c r="Q78" s="2" t="str">
        <f>IF(貼り付け用!Q78="","",貼り付け用!Q78)</f>
        <v>ｽｹｶﾞｲ</v>
      </c>
      <c r="R78" s="2" t="str">
        <f>IF(貼り付け用!R78="","",貼り付け用!R78)</f>
        <v>陣場1165-3</v>
      </c>
      <c r="S78" s="2" t="str">
        <f>IF(貼り付け用!S78="","",貼り付け用!S78)</f>
        <v>陣場1165-3</v>
      </c>
      <c r="T78" s="2">
        <f>IF(貼り付け用!T78="","",貼り付け用!T78)</f>
        <v>8</v>
      </c>
      <c r="U78" s="31" t="str">
        <f>IFERROR(VLOOKUP(T78,コード表!$I:$K,2,FALSE),"")</f>
        <v>民生部</v>
      </c>
      <c r="V78" s="31" t="str">
        <f>IFERROR(VLOOKUP(T78,コード表!$I:$K,3,FALSE),"")</f>
        <v>こども未来課</v>
      </c>
      <c r="W78" s="2">
        <f>IF(貼り付け用!W78="","",貼り付け用!W78)</f>
        <v>100</v>
      </c>
      <c r="X78" s="31" t="str">
        <f>IFERROR(VLOOKUP(AX78,目的別資産分類変換表!$B$3:$C$16,2,FALSE),"")</f>
        <v>福祉</v>
      </c>
      <c r="Y78" s="34" t="str">
        <f>IF(貼り付け用!Y78="","",貼り付け用!Y78)</f>
        <v>行政財産</v>
      </c>
      <c r="Z78" s="34" t="str">
        <f>IF(貼り付け用!Z78="","",貼り付け用!Z78)</f>
        <v>事業用資産/工作物</v>
      </c>
      <c r="AA78" s="34" t="str">
        <f>IF(貼り付け用!AA78="","",貼り付け用!AA78)</f>
        <v>自己資産（リース資産外)</v>
      </c>
      <c r="AB78" s="34" t="str">
        <f>IF(貼り付け用!AB78="","",貼り付け用!AB78)</f>
        <v>売却不可</v>
      </c>
      <c r="AC78" s="2">
        <f>IF(貼り付け用!AC78="","",貼り付け用!AC78)</f>
        <v>169</v>
      </c>
      <c r="AD78" s="31" t="str">
        <f>IFERROR(VLOOKUP(AC78,耐用年数表!$B:$J,9,FALSE),"")</f>
        <v xml:space="preserve">構築物 競技場用、運動場用、遊園地用又は学校用のもの その他のもの 児童用のもの その他のもの </v>
      </c>
      <c r="AE78" s="31">
        <f>IFERROR(VLOOKUP(AC78,耐用年数表!$B:$J,8,FALSE),"")</f>
        <v>15</v>
      </c>
      <c r="AF78" s="2" t="str">
        <f>IF(貼り付け用!AF78="","",貼り付け用!AF78)</f>
        <v>特記事項なし</v>
      </c>
      <c r="AG78" s="26" t="str">
        <f>IF(貼り付け用!AG78="","",貼り付け用!AG78)</f>
        <v>NA</v>
      </c>
      <c r="AH78" s="54">
        <f>IF(貼り付け用!AH78="","",貼り付け用!AH78)</f>
        <v>20000228</v>
      </c>
      <c r="AI78" s="54">
        <f>IF(貼り付け用!AI78="","",貼り付け用!AI78)</f>
        <v>20000228</v>
      </c>
      <c r="AJ78" s="72" t="str">
        <f>IF(貼り付け用!AJ78="","",貼り付け用!AJ78)</f>
        <v>判明</v>
      </c>
      <c r="AK78" s="20">
        <f>IF(貼り付け用!AK78="","",貼り付け用!AK78)</f>
        <v>142800</v>
      </c>
      <c r="AL78" s="160" t="str">
        <f>IF(貼り付け用!AL78="","",貼り付け用!AL78)</f>
        <v/>
      </c>
      <c r="AM78" s="20" t="str">
        <f>IF(貼り付け用!AM78="","",貼り付け用!AM78)</f>
        <v/>
      </c>
      <c r="AN78" s="20" t="str">
        <f>IF(貼り付け用!AN78="","",貼り付け用!AN78)</f>
        <v/>
      </c>
      <c r="AO78" s="20" t="str">
        <f>IF(貼り付け用!AO78="","",貼り付け用!AO78)</f>
        <v/>
      </c>
      <c r="AP78" s="20">
        <f>IF(貼り付け用!AP78="","",貼り付け用!AP78)</f>
        <v>2</v>
      </c>
      <c r="AQ78" s="20" t="str">
        <f>IF(貼り付け用!AQ78="","",貼り付け用!AQ78)</f>
        <v/>
      </c>
      <c r="AR78" s="20" t="str">
        <f>IF(貼り付け用!AR78="","",貼り付け用!AR78)</f>
        <v/>
      </c>
      <c r="AS78" s="20" t="str">
        <f>IF(貼り付け用!AS78="","",貼り付け用!AS78)</f>
        <v/>
      </c>
      <c r="AT78" s="90" t="str">
        <f t="shared" si="2"/>
        <v/>
      </c>
      <c r="AU78" s="90">
        <f t="shared" si="3"/>
        <v>142800</v>
      </c>
      <c r="AV78" s="34" t="str">
        <f>IF(貼り付け用!AV78="","",貼り付け用!AV78)</f>
        <v>一般会計等</v>
      </c>
      <c r="AW78" s="34" t="str">
        <f>IF(貼り付け用!AW78="","",貼り付け用!AW78)</f>
        <v>一般会計</v>
      </c>
      <c r="AX78" s="34" t="str">
        <f>IF(貼り付け用!AX78="","",貼り付け用!AX78)</f>
        <v>民生費</v>
      </c>
      <c r="AY78" s="34" t="str">
        <f>IF(貼り付け用!AY78="","",貼り付け用!AY78)</f>
        <v>児童福祉費</v>
      </c>
      <c r="AZ78" s="34" t="str">
        <f>IF(貼り付け用!AZ78="","",貼り付け用!AZ78)</f>
        <v>保育園費</v>
      </c>
      <c r="BA78" s="212"/>
      <c r="BB78" s="212"/>
      <c r="BC78" s="212"/>
      <c r="BD78" s="34" t="str">
        <f>IF(貼り付け用!BD78="","",貼り付け用!BD78)</f>
        <v/>
      </c>
      <c r="BE78" s="34" t="str">
        <f>IF(貼り付け用!BE78="","",貼り付け用!BE78)</f>
        <v/>
      </c>
      <c r="BF78" s="20"/>
      <c r="BG78" s="20"/>
      <c r="BH78" s="20"/>
      <c r="BI78" s="20"/>
      <c r="BJ78" s="20"/>
    </row>
    <row r="79" spans="5:62" ht="24" customHeight="1">
      <c r="E79" s="2"/>
      <c r="F79" s="217" t="str">
        <f>IF(貼り付け用!F79="","",貼り付け用!F79)</f>
        <v>壬生町児童館</v>
      </c>
      <c r="G79" s="34" t="str">
        <f>IF(貼り付け用!G79="","",貼り付け用!G79)</f>
        <v/>
      </c>
      <c r="H79" s="2" t="str">
        <f>IF(貼り付け用!H79="","",貼り付け用!H79)</f>
        <v/>
      </c>
      <c r="I79" s="2" t="str">
        <f>IF(貼り付け用!I79="","",貼り付け用!I79)</f>
        <v/>
      </c>
      <c r="J79" s="2" t="str">
        <f>IF(貼り付け用!J79="","",貼り付け用!J79)</f>
        <v>雲梯</v>
      </c>
      <c r="K79" s="2" t="str">
        <f>IF(貼り付け用!K79="","",貼り付け用!K79)</f>
        <v>ｳﾝﾃｲ</v>
      </c>
      <c r="L79" s="2">
        <f>IF(貼り付け用!L79="","",貼り付け用!L79)</f>
        <v>28</v>
      </c>
      <c r="M79" s="31">
        <f>IFERROR(VLOOKUP(L79,コード表!$B:$G,2,FALSE),"")</f>
        <v>3210216</v>
      </c>
      <c r="N79" s="31" t="str">
        <f>IFERROR(VLOOKUP(L79,コード表!$B:$G,3,FALSE),"")</f>
        <v>下都賀郡壬生町</v>
      </c>
      <c r="O79" s="2" t="str">
        <f>IF(貼り付け用!O79="","",貼り付け用!O79)</f>
        <v>ｼﾓﾂｶﾞｸﾞﾝﾐﾌﾞﾏﾁ</v>
      </c>
      <c r="P79" s="31" t="str">
        <f>IFERROR(VLOOKUP(L79,コード表!$B:$G,5,FALSE),"")</f>
        <v>壬生丁</v>
      </c>
      <c r="Q79" s="2" t="str">
        <f>IF(貼り付け用!Q79="","",貼り付け用!Q79)</f>
        <v>ﾐﾌﾞﾃｲ</v>
      </c>
      <c r="R79" s="2" t="str">
        <f>IF(貼り付け用!R79="","",貼り付け用!R79)</f>
        <v>六美281-1</v>
      </c>
      <c r="S79" s="2" t="str">
        <f>IF(貼り付け用!S79="","",貼り付け用!S79)</f>
        <v>ﾑﾂﾐ281-1</v>
      </c>
      <c r="T79" s="2">
        <f>IF(貼り付け用!T79="","",貼り付け用!T79)</f>
        <v>8</v>
      </c>
      <c r="U79" s="31" t="str">
        <f>IFERROR(VLOOKUP(T79,コード表!$I:$K,2,FALSE),"")</f>
        <v>民生部</v>
      </c>
      <c r="V79" s="31" t="str">
        <f>IFERROR(VLOOKUP(T79,コード表!$I:$K,3,FALSE),"")</f>
        <v>こども未来課</v>
      </c>
      <c r="W79" s="2">
        <f>IF(貼り付け用!W79="","",貼り付け用!W79)</f>
        <v>100</v>
      </c>
      <c r="X79" s="31" t="str">
        <f>IFERROR(VLOOKUP(AX79,目的別資産分類変換表!$B$3:$C$16,2,FALSE),"")</f>
        <v>福祉</v>
      </c>
      <c r="Y79" s="34" t="str">
        <f>IF(貼り付け用!Y79="","",貼り付け用!Y79)</f>
        <v>行政財産</v>
      </c>
      <c r="Z79" s="34" t="str">
        <f>IF(貼り付け用!Z79="","",貼り付け用!Z79)</f>
        <v>事業用資産/工作物</v>
      </c>
      <c r="AA79" s="34" t="str">
        <f>IF(貼り付け用!AA79="","",貼り付け用!AA79)</f>
        <v>自己資産（リース資産外)</v>
      </c>
      <c r="AB79" s="34" t="str">
        <f>IF(貼り付け用!AB79="","",貼り付け用!AB79)</f>
        <v>売却不可</v>
      </c>
      <c r="AC79" s="2">
        <f>IF(貼り付け用!AC79="","",貼り付け用!AC79)</f>
        <v>169</v>
      </c>
      <c r="AD79" s="31" t="str">
        <f>IFERROR(VLOOKUP(AC79,耐用年数表!$B:$J,9,FALSE),"")</f>
        <v xml:space="preserve">構築物 競技場用、運動場用、遊園地用又は学校用のもの その他のもの 児童用のもの その他のもの </v>
      </c>
      <c r="AE79" s="31">
        <f>IFERROR(VLOOKUP(AC79,耐用年数表!$B:$J,8,FALSE),"")</f>
        <v>15</v>
      </c>
      <c r="AF79" s="2" t="str">
        <f>IF(貼り付け用!AF79="","",貼り付け用!AF79)</f>
        <v>特記事項なし</v>
      </c>
      <c r="AG79" s="26" t="str">
        <f>IF(貼り付け用!AG79="","",貼り付け用!AG79)</f>
        <v>NA</v>
      </c>
      <c r="AH79" s="54">
        <f>IF(貼り付け用!AH79="","",貼り付け用!AH79)</f>
        <v>20101201</v>
      </c>
      <c r="AI79" s="54">
        <f>IF(貼り付け用!AI79="","",貼り付け用!AI79)</f>
        <v>20101201</v>
      </c>
      <c r="AJ79" s="72" t="str">
        <f>IF(貼り付け用!AJ79="","",貼り付け用!AJ79)</f>
        <v>判明</v>
      </c>
      <c r="AK79" s="20">
        <f>IF(貼り付け用!AK79="","",貼り付け用!AK79)</f>
        <v>270000</v>
      </c>
      <c r="AL79" s="160" t="str">
        <f>IF(貼り付け用!AL79="","",貼り付け用!AL79)</f>
        <v/>
      </c>
      <c r="AM79" s="20" t="str">
        <f>IF(貼り付け用!AM79="","",貼り付け用!AM79)</f>
        <v/>
      </c>
      <c r="AN79" s="20" t="str">
        <f>IF(貼り付け用!AN79="","",貼り付け用!AN79)</f>
        <v/>
      </c>
      <c r="AO79" s="20" t="str">
        <f>IF(貼り付け用!AO79="","",貼り付け用!AO79)</f>
        <v/>
      </c>
      <c r="AP79" s="20">
        <f>IF(貼り付け用!AP79="","",貼り付け用!AP79)</f>
        <v>1</v>
      </c>
      <c r="AQ79" s="20" t="str">
        <f>IF(貼り付け用!AQ79="","",貼り付け用!AQ79)</f>
        <v/>
      </c>
      <c r="AR79" s="20" t="str">
        <f>IF(貼り付け用!AR79="","",貼り付け用!AR79)</f>
        <v/>
      </c>
      <c r="AS79" s="20" t="str">
        <f>IF(貼り付け用!AS79="","",貼り付け用!AS79)</f>
        <v/>
      </c>
      <c r="AT79" s="90" t="str">
        <f t="shared" si="2"/>
        <v/>
      </c>
      <c r="AU79" s="90">
        <f t="shared" si="3"/>
        <v>270000</v>
      </c>
      <c r="AV79" s="34" t="str">
        <f>IF(貼り付け用!AV79="","",貼り付け用!AV79)</f>
        <v>一般会計等</v>
      </c>
      <c r="AW79" s="34" t="str">
        <f>IF(貼り付け用!AW79="","",貼り付け用!AW79)</f>
        <v>一般会計</v>
      </c>
      <c r="AX79" s="34" t="str">
        <f>IF(貼り付け用!AX79="","",貼り付け用!AX79)</f>
        <v>民生費</v>
      </c>
      <c r="AY79" s="34" t="str">
        <f>IF(貼り付け用!AY79="","",貼り付け用!AY79)</f>
        <v>児童福祉費</v>
      </c>
      <c r="AZ79" s="34" t="str">
        <f>IF(貼り付け用!AZ79="","",貼り付け用!AZ79)</f>
        <v>児童福祉総務費</v>
      </c>
      <c r="BA79" s="212"/>
      <c r="BB79" s="212"/>
      <c r="BC79" s="212"/>
      <c r="BD79" s="34" t="str">
        <f>IF(貼り付け用!BD79="","",貼り付け用!BD79)</f>
        <v/>
      </c>
      <c r="BE79" s="34" t="str">
        <f>IF(貼り付け用!BE79="","",貼り付け用!BE79)</f>
        <v/>
      </c>
      <c r="BF79" s="20"/>
      <c r="BG79" s="20"/>
      <c r="BH79" s="20"/>
      <c r="BI79" s="20"/>
      <c r="BJ79" s="20"/>
    </row>
    <row r="80" spans="5:62" ht="24" customHeight="1">
      <c r="E80" s="2"/>
      <c r="F80" s="217" t="str">
        <f>IF(貼り付け用!F80="","",貼り付け用!F80)</f>
        <v>壬生町児童館</v>
      </c>
      <c r="G80" s="34" t="str">
        <f>IF(貼り付け用!G80="","",貼り付け用!G80)</f>
        <v/>
      </c>
      <c r="H80" s="2" t="str">
        <f>IF(貼り付け用!H80="","",貼り付け用!H80)</f>
        <v/>
      </c>
      <c r="I80" s="2" t="str">
        <f>IF(貼り付け用!I80="","",貼り付け用!I80)</f>
        <v/>
      </c>
      <c r="J80" s="2" t="str">
        <f>IF(貼り付け用!J80="","",貼り付け用!J80)</f>
        <v>ロッキングチェア</v>
      </c>
      <c r="K80" s="2" t="str">
        <f>IF(貼り付け用!K80="","",貼り付け用!K80)</f>
        <v>ﾛｯｷﾝｸﾞﾁｪｱ</v>
      </c>
      <c r="L80" s="2">
        <f>IF(貼り付け用!L80="","",貼り付け用!L80)</f>
        <v>28</v>
      </c>
      <c r="M80" s="31">
        <f>IFERROR(VLOOKUP(L80,コード表!$B:$G,2,FALSE),"")</f>
        <v>3210216</v>
      </c>
      <c r="N80" s="31" t="str">
        <f>IFERROR(VLOOKUP(L80,コード表!$B:$G,3,FALSE),"")</f>
        <v>下都賀郡壬生町</v>
      </c>
      <c r="O80" s="2" t="str">
        <f>IF(貼り付け用!O80="","",貼り付け用!O80)</f>
        <v>ｼﾓﾂｶﾞｸﾞﾝﾐﾌﾞﾏﾁ</v>
      </c>
      <c r="P80" s="31" t="str">
        <f>IFERROR(VLOOKUP(L80,コード表!$B:$G,5,FALSE),"")</f>
        <v>壬生丁</v>
      </c>
      <c r="Q80" s="2" t="str">
        <f>IF(貼り付け用!Q80="","",貼り付け用!Q80)</f>
        <v>ﾐﾌﾞﾃｲ</v>
      </c>
      <c r="R80" s="2" t="str">
        <f>IF(貼り付け用!R80="","",貼り付け用!R80)</f>
        <v>六美281-1</v>
      </c>
      <c r="S80" s="2" t="str">
        <f>IF(貼り付け用!S80="","",貼り付け用!S80)</f>
        <v>ﾑﾂﾐ281-1</v>
      </c>
      <c r="T80" s="2">
        <f>IF(貼り付け用!T80="","",貼り付け用!T80)</f>
        <v>8</v>
      </c>
      <c r="U80" s="31" t="str">
        <f>IFERROR(VLOOKUP(T80,コード表!$I:$K,2,FALSE),"")</f>
        <v>民生部</v>
      </c>
      <c r="V80" s="31" t="str">
        <f>IFERROR(VLOOKUP(T80,コード表!$I:$K,3,FALSE),"")</f>
        <v>こども未来課</v>
      </c>
      <c r="W80" s="2">
        <f>IF(貼り付け用!W80="","",貼り付け用!W80)</f>
        <v>100</v>
      </c>
      <c r="X80" s="31" t="str">
        <f>IFERROR(VLOOKUP(AX80,目的別資産分類変換表!$B$3:$C$16,2,FALSE),"")</f>
        <v>福祉</v>
      </c>
      <c r="Y80" s="34" t="str">
        <f>IF(貼り付け用!Y80="","",貼り付け用!Y80)</f>
        <v>行政財産</v>
      </c>
      <c r="Z80" s="34" t="str">
        <f>IF(貼り付け用!Z80="","",貼り付け用!Z80)</f>
        <v>事業用資産/工作物</v>
      </c>
      <c r="AA80" s="34" t="str">
        <f>IF(貼り付け用!AA80="","",貼り付け用!AA80)</f>
        <v>自己資産（リース資産外)</v>
      </c>
      <c r="AB80" s="34" t="str">
        <f>IF(貼り付け用!AB80="","",貼り付け用!AB80)</f>
        <v>売却不可</v>
      </c>
      <c r="AC80" s="2">
        <f>IF(貼り付け用!AC80="","",貼り付け用!AC80)</f>
        <v>169</v>
      </c>
      <c r="AD80" s="31" t="str">
        <f>IFERROR(VLOOKUP(AC80,耐用年数表!$B:$J,9,FALSE),"")</f>
        <v xml:space="preserve">構築物 競技場用、運動場用、遊園地用又は学校用のもの その他のもの 児童用のもの その他のもの </v>
      </c>
      <c r="AE80" s="31">
        <f>IFERROR(VLOOKUP(AC80,耐用年数表!$B:$J,8,FALSE),"")</f>
        <v>15</v>
      </c>
      <c r="AF80" s="2" t="str">
        <f>IF(貼り付け用!AF80="","",貼り付け用!AF80)</f>
        <v>特記事項なし</v>
      </c>
      <c r="AG80" s="26" t="str">
        <f>IF(貼り付け用!AG80="","",貼り付け用!AG80)</f>
        <v>NA</v>
      </c>
      <c r="AH80" s="54">
        <f>IF(貼り付け用!AH80="","",貼り付け用!AH80)</f>
        <v>20040901</v>
      </c>
      <c r="AI80" s="54">
        <f>IF(貼り付け用!AI80="","",貼り付け用!AI80)</f>
        <v>20040901</v>
      </c>
      <c r="AJ80" s="72" t="str">
        <f>IF(貼り付け用!AJ80="","",貼り付け用!AJ80)</f>
        <v>判明</v>
      </c>
      <c r="AK80" s="20">
        <f>IF(貼り付け用!AK80="","",貼り付け用!AK80)</f>
        <v>100000</v>
      </c>
      <c r="AL80" s="160" t="str">
        <f>IF(貼り付け用!AL80="","",貼り付け用!AL80)</f>
        <v/>
      </c>
      <c r="AM80" s="20" t="str">
        <f>IF(貼り付け用!AM80="","",貼り付け用!AM80)</f>
        <v/>
      </c>
      <c r="AN80" s="20" t="str">
        <f>IF(貼り付け用!AN80="","",貼り付け用!AN80)</f>
        <v/>
      </c>
      <c r="AO80" s="20" t="str">
        <f>IF(貼り付け用!AO80="","",貼り付け用!AO80)</f>
        <v/>
      </c>
      <c r="AP80" s="20">
        <f>IF(貼り付け用!AP80="","",貼り付け用!AP80)</f>
        <v>1</v>
      </c>
      <c r="AQ80" s="20" t="str">
        <f>IF(貼り付け用!AQ80="","",貼り付け用!AQ80)</f>
        <v/>
      </c>
      <c r="AR80" s="20" t="str">
        <f>IF(貼り付け用!AR80="","",貼り付け用!AR80)</f>
        <v/>
      </c>
      <c r="AS80" s="20" t="str">
        <f>IF(貼り付け用!AS80="","",貼り付け用!AS80)</f>
        <v/>
      </c>
      <c r="AT80" s="90" t="str">
        <f t="shared" si="2"/>
        <v/>
      </c>
      <c r="AU80" s="90">
        <f t="shared" si="3"/>
        <v>100000</v>
      </c>
      <c r="AV80" s="34" t="str">
        <f>IF(貼り付け用!AV80="","",貼り付け用!AV80)</f>
        <v>一般会計等</v>
      </c>
      <c r="AW80" s="34" t="str">
        <f>IF(貼り付け用!AW80="","",貼り付け用!AW80)</f>
        <v>一般会計</v>
      </c>
      <c r="AX80" s="34" t="str">
        <f>IF(貼り付け用!AX80="","",貼り付け用!AX80)</f>
        <v>民生費</v>
      </c>
      <c r="AY80" s="34" t="str">
        <f>IF(貼り付け用!AY80="","",貼り付け用!AY80)</f>
        <v>児童福祉費</v>
      </c>
      <c r="AZ80" s="34" t="str">
        <f>IF(貼り付け用!AZ80="","",貼り付け用!AZ80)</f>
        <v>児童福祉総務費</v>
      </c>
      <c r="BA80" s="212"/>
      <c r="BB80" s="212"/>
      <c r="BC80" s="212"/>
      <c r="BD80" s="34" t="str">
        <f>IF(貼り付け用!BD80="","",貼り付け用!BD80)</f>
        <v/>
      </c>
      <c r="BE80" s="34" t="str">
        <f>IF(貼り付け用!BE80="","",貼り付け用!BE80)</f>
        <v/>
      </c>
      <c r="BF80" s="20"/>
      <c r="BG80" s="20"/>
      <c r="BH80" s="20"/>
      <c r="BI80" s="20"/>
      <c r="BJ80" s="20"/>
    </row>
    <row r="81" spans="5:62" ht="24" customHeight="1">
      <c r="E81" s="2"/>
      <c r="F81" s="217" t="str">
        <f>IF(貼り付け用!F81="","",貼り付け用!F81)</f>
        <v>壬生町児童館</v>
      </c>
      <c r="G81" s="34" t="str">
        <f>IF(貼り付け用!G81="","",貼り付け用!G81)</f>
        <v/>
      </c>
      <c r="H81" s="2" t="str">
        <f>IF(貼り付け用!H81="","",貼り付け用!H81)</f>
        <v/>
      </c>
      <c r="I81" s="2" t="str">
        <f>IF(貼り付け用!I81="","",貼り付け用!I81)</f>
        <v/>
      </c>
      <c r="J81" s="2" t="str">
        <f>IF(貼り付け用!J81="","",貼り付け用!J81)</f>
        <v>滑り台</v>
      </c>
      <c r="K81" s="2" t="str">
        <f>IF(貼り付け用!K81="","",貼り付け用!K81)</f>
        <v>ｽﾍﾞﾘﾀﾞｲ</v>
      </c>
      <c r="L81" s="2">
        <f>IF(貼り付け用!L81="","",貼り付け用!L81)</f>
        <v>28</v>
      </c>
      <c r="M81" s="31">
        <f>IFERROR(VLOOKUP(L81,コード表!$B:$G,2,FALSE),"")</f>
        <v>3210216</v>
      </c>
      <c r="N81" s="31" t="str">
        <f>IFERROR(VLOOKUP(L81,コード表!$B:$G,3,FALSE),"")</f>
        <v>下都賀郡壬生町</v>
      </c>
      <c r="O81" s="2" t="str">
        <f>IF(貼り付け用!O81="","",貼り付け用!O81)</f>
        <v>ｼﾓﾂｶﾞｸﾞﾝﾐﾌﾞﾏﾁ</v>
      </c>
      <c r="P81" s="31" t="str">
        <f>IFERROR(VLOOKUP(L81,コード表!$B:$G,5,FALSE),"")</f>
        <v>壬生丁</v>
      </c>
      <c r="Q81" s="2" t="str">
        <f>IF(貼り付け用!Q81="","",貼り付け用!Q81)</f>
        <v>ﾐﾌﾞﾃｲ</v>
      </c>
      <c r="R81" s="2" t="str">
        <f>IF(貼り付け用!R81="","",貼り付け用!R81)</f>
        <v>六美281-1</v>
      </c>
      <c r="S81" s="2" t="str">
        <f>IF(貼り付け用!S81="","",貼り付け用!S81)</f>
        <v>ﾑﾂﾐ281-1</v>
      </c>
      <c r="T81" s="2">
        <f>IF(貼り付け用!T81="","",貼り付け用!T81)</f>
        <v>8</v>
      </c>
      <c r="U81" s="31" t="str">
        <f>IFERROR(VLOOKUP(T81,コード表!$I:$K,2,FALSE),"")</f>
        <v>民生部</v>
      </c>
      <c r="V81" s="31" t="str">
        <f>IFERROR(VLOOKUP(T81,コード表!$I:$K,3,FALSE),"")</f>
        <v>こども未来課</v>
      </c>
      <c r="W81" s="2">
        <f>IF(貼り付け用!W81="","",貼り付け用!W81)</f>
        <v>100</v>
      </c>
      <c r="X81" s="31" t="str">
        <f>IFERROR(VLOOKUP(AX81,目的別資産分類変換表!$B$3:$C$16,2,FALSE),"")</f>
        <v>福祉</v>
      </c>
      <c r="Y81" s="34" t="str">
        <f>IF(貼り付け用!Y81="","",貼り付け用!Y81)</f>
        <v>行政財産</v>
      </c>
      <c r="Z81" s="34" t="str">
        <f>IF(貼り付け用!Z81="","",貼り付け用!Z81)</f>
        <v>事業用資産/工作物</v>
      </c>
      <c r="AA81" s="34" t="str">
        <f>IF(貼り付け用!AA81="","",貼り付け用!AA81)</f>
        <v>自己資産（リース資産外)</v>
      </c>
      <c r="AB81" s="34" t="str">
        <f>IF(貼り付け用!AB81="","",貼り付け用!AB81)</f>
        <v>売却不可</v>
      </c>
      <c r="AC81" s="2">
        <f>IF(貼り付け用!AC81="","",貼り付け用!AC81)</f>
        <v>168</v>
      </c>
      <c r="AD81" s="31" t="str">
        <f>IFERROR(VLOOKUP(AC81,耐用年数表!$B:$J,9,FALSE),"")</f>
        <v xml:space="preserve">構築物 競技場用、運動場用、遊園地用又は学校用のもの その他のもの 児童用のもの すべり台、ぶらんこ、ジャングルジムその他の遊戯用のもの </v>
      </c>
      <c r="AE81" s="31">
        <f>IFERROR(VLOOKUP(AC81,耐用年数表!$B:$J,8,FALSE),"")</f>
        <v>10</v>
      </c>
      <c r="AF81" s="2" t="str">
        <f>IF(貼り付け用!AF81="","",貼り付け用!AF81)</f>
        <v>特記事項なし</v>
      </c>
      <c r="AG81" s="26" t="str">
        <f>IF(貼り付け用!AG81="","",貼り付け用!AG81)</f>
        <v>NA</v>
      </c>
      <c r="AH81" s="54">
        <f>IF(貼り付け用!AH81="","",貼り付け用!AH81)</f>
        <v>20020901</v>
      </c>
      <c r="AI81" s="54">
        <f>IF(貼り付け用!AI81="","",貼り付け用!AI81)</f>
        <v>20020901</v>
      </c>
      <c r="AJ81" s="72" t="str">
        <f>IF(貼り付け用!AJ81="","",貼り付け用!AJ81)</f>
        <v>判明</v>
      </c>
      <c r="AK81" s="20">
        <f>IF(貼り付け用!AK81="","",貼り付け用!AK81)</f>
        <v>517650</v>
      </c>
      <c r="AL81" s="160" t="str">
        <f>IF(貼り付け用!AL81="","",貼り付け用!AL81)</f>
        <v/>
      </c>
      <c r="AM81" s="20" t="str">
        <f>IF(貼り付け用!AM81="","",貼り付け用!AM81)</f>
        <v/>
      </c>
      <c r="AN81" s="20" t="str">
        <f>IF(貼り付け用!AN81="","",貼り付け用!AN81)</f>
        <v/>
      </c>
      <c r="AO81" s="20" t="str">
        <f>IF(貼り付け用!AO81="","",貼り付け用!AO81)</f>
        <v/>
      </c>
      <c r="AP81" s="20" t="str">
        <f>IF(貼り付け用!AP81="","",貼り付け用!AP81)</f>
        <v/>
      </c>
      <c r="AQ81" s="20" t="str">
        <f>IF(貼り付け用!AQ81="","",貼り付け用!AQ81)</f>
        <v/>
      </c>
      <c r="AR81" s="20" t="str">
        <f>IF(貼り付け用!AR81="","",貼り付け用!AR81)</f>
        <v/>
      </c>
      <c r="AS81" s="20" t="str">
        <f>IF(貼り付け用!AS81="","",貼り付け用!AS81)</f>
        <v/>
      </c>
      <c r="AT81" s="90" t="str">
        <f t="shared" si="2"/>
        <v/>
      </c>
      <c r="AU81" s="90">
        <f t="shared" si="3"/>
        <v>517650</v>
      </c>
      <c r="AV81" s="34" t="str">
        <f>IF(貼り付け用!AV81="","",貼り付け用!AV81)</f>
        <v>一般会計等</v>
      </c>
      <c r="AW81" s="34" t="str">
        <f>IF(貼り付け用!AW81="","",貼り付け用!AW81)</f>
        <v>一般会計</v>
      </c>
      <c r="AX81" s="34" t="str">
        <f>IF(貼り付け用!AX81="","",貼り付け用!AX81)</f>
        <v>民生費</v>
      </c>
      <c r="AY81" s="34" t="str">
        <f>IF(貼り付け用!AY81="","",貼り付け用!AY81)</f>
        <v>児童福祉費</v>
      </c>
      <c r="AZ81" s="34" t="str">
        <f>IF(貼り付け用!AZ81="","",貼り付け用!AZ81)</f>
        <v>児童福祉総務費</v>
      </c>
      <c r="BA81" s="212"/>
      <c r="BB81" s="212"/>
      <c r="BC81" s="212"/>
      <c r="BD81" s="34" t="str">
        <f>IF(貼り付け用!BD81="","",貼り付け用!BD81)</f>
        <v/>
      </c>
      <c r="BE81" s="34" t="str">
        <f>IF(貼り付け用!BE81="","",貼り付け用!BE81)</f>
        <v/>
      </c>
      <c r="BF81" s="20"/>
      <c r="BG81" s="20"/>
      <c r="BH81" s="20"/>
      <c r="BI81" s="20"/>
      <c r="BJ81" s="20"/>
    </row>
    <row r="82" spans="5:62" ht="24" customHeight="1">
      <c r="E82" s="2"/>
      <c r="F82" s="217" t="str">
        <f>IF(貼り付け用!F82="","",貼り付け用!F82)</f>
        <v>壬生町児童館</v>
      </c>
      <c r="G82" s="34" t="str">
        <f>IF(貼り付け用!G82="","",貼り付け用!G82)</f>
        <v/>
      </c>
      <c r="H82" s="2" t="str">
        <f>IF(貼り付け用!H82="","",貼り付け用!H82)</f>
        <v/>
      </c>
      <c r="I82" s="2" t="str">
        <f>IF(貼り付け用!I82="","",貼り付け用!I82)</f>
        <v/>
      </c>
      <c r="J82" s="2" t="str">
        <f>IF(貼り付け用!J82="","",貼り付け用!J82)</f>
        <v>カバくん</v>
      </c>
      <c r="K82" s="2" t="str">
        <f>IF(貼り付け用!K82="","",貼り付け用!K82)</f>
        <v>ｶﾊﾞｸﾝ</v>
      </c>
      <c r="L82" s="2">
        <f>IF(貼り付け用!L82="","",貼り付け用!L82)</f>
        <v>28</v>
      </c>
      <c r="M82" s="31">
        <f>IFERROR(VLOOKUP(L82,コード表!$B:$G,2,FALSE),"")</f>
        <v>3210216</v>
      </c>
      <c r="N82" s="31" t="str">
        <f>IFERROR(VLOOKUP(L82,コード表!$B:$G,3,FALSE),"")</f>
        <v>下都賀郡壬生町</v>
      </c>
      <c r="O82" s="2" t="str">
        <f>IF(貼り付け用!O82="","",貼り付け用!O82)</f>
        <v>ｼﾓﾂｶﾞｸﾞﾝﾐﾌﾞﾏﾁ</v>
      </c>
      <c r="P82" s="31" t="str">
        <f>IFERROR(VLOOKUP(L82,コード表!$B:$G,5,FALSE),"")</f>
        <v>壬生丁</v>
      </c>
      <c r="Q82" s="2" t="str">
        <f>IF(貼り付け用!Q82="","",貼り付け用!Q82)</f>
        <v>ﾐﾌﾞﾃｲ</v>
      </c>
      <c r="R82" s="2" t="str">
        <f>IF(貼り付け用!R82="","",貼り付け用!R82)</f>
        <v>六美281-1</v>
      </c>
      <c r="S82" s="2" t="str">
        <f>IF(貼り付け用!S82="","",貼り付け用!S82)</f>
        <v>ﾑﾂﾐ281-1</v>
      </c>
      <c r="T82" s="2">
        <f>IF(貼り付け用!T82="","",貼り付け用!T82)</f>
        <v>8</v>
      </c>
      <c r="U82" s="31" t="str">
        <f>IFERROR(VLOOKUP(T82,コード表!$I:$K,2,FALSE),"")</f>
        <v>民生部</v>
      </c>
      <c r="V82" s="31" t="str">
        <f>IFERROR(VLOOKUP(T82,コード表!$I:$K,3,FALSE),"")</f>
        <v>こども未来課</v>
      </c>
      <c r="W82" s="2">
        <f>IF(貼り付け用!W82="","",貼り付け用!W82)</f>
        <v>100</v>
      </c>
      <c r="X82" s="31" t="str">
        <f>IFERROR(VLOOKUP(AX82,目的別資産分類変換表!$B$3:$C$16,2,FALSE),"")</f>
        <v>福祉</v>
      </c>
      <c r="Y82" s="34" t="str">
        <f>IF(貼り付け用!Y82="","",貼り付け用!Y82)</f>
        <v>行政財産</v>
      </c>
      <c r="Z82" s="34" t="str">
        <f>IF(貼り付け用!Z82="","",貼り付け用!Z82)</f>
        <v>事業用資産/工作物</v>
      </c>
      <c r="AA82" s="34" t="str">
        <f>IF(貼り付け用!AA82="","",貼り付け用!AA82)</f>
        <v>自己資産（リース資産外)</v>
      </c>
      <c r="AB82" s="34" t="str">
        <f>IF(貼り付け用!AB82="","",貼り付け用!AB82)</f>
        <v>売却不可</v>
      </c>
      <c r="AC82" s="2">
        <f>IF(貼り付け用!AC82="","",貼り付け用!AC82)</f>
        <v>169</v>
      </c>
      <c r="AD82" s="31" t="str">
        <f>IFERROR(VLOOKUP(AC82,耐用年数表!$B:$J,9,FALSE),"")</f>
        <v xml:space="preserve">構築物 競技場用、運動場用、遊園地用又は学校用のもの その他のもの 児童用のもの その他のもの </v>
      </c>
      <c r="AE82" s="31">
        <f>IFERROR(VLOOKUP(AC82,耐用年数表!$B:$J,8,FALSE),"")</f>
        <v>15</v>
      </c>
      <c r="AF82" s="2" t="str">
        <f>IF(貼り付け用!AF82="","",貼り付け用!AF82)</f>
        <v>特記事項なし</v>
      </c>
      <c r="AG82" s="26" t="str">
        <f>IF(貼り付け用!AG82="","",貼り付け用!AG82)</f>
        <v>NA</v>
      </c>
      <c r="AH82" s="54">
        <f>IF(貼り付け用!AH82="","",貼り付け用!AH82)</f>
        <v>20080901</v>
      </c>
      <c r="AI82" s="54">
        <f>IF(貼り付け用!AI82="","",貼り付け用!AI82)</f>
        <v>20080901</v>
      </c>
      <c r="AJ82" s="72" t="str">
        <f>IF(貼り付け用!AJ82="","",貼り付け用!AJ82)</f>
        <v>判明</v>
      </c>
      <c r="AK82" s="20">
        <f>IF(貼り付け用!AK82="","",貼り付け用!AK82)</f>
        <v>270000</v>
      </c>
      <c r="AL82" s="160" t="str">
        <f>IF(貼り付け用!AL82="","",貼り付け用!AL82)</f>
        <v/>
      </c>
      <c r="AM82" s="20" t="str">
        <f>IF(貼り付け用!AM82="","",貼り付け用!AM82)</f>
        <v/>
      </c>
      <c r="AN82" s="20" t="str">
        <f>IF(貼り付け用!AN82="","",貼り付け用!AN82)</f>
        <v/>
      </c>
      <c r="AO82" s="20" t="str">
        <f>IF(貼り付け用!AO82="","",貼り付け用!AO82)</f>
        <v/>
      </c>
      <c r="AP82" s="20" t="str">
        <f>IF(貼り付け用!AP82="","",貼り付け用!AP82)</f>
        <v/>
      </c>
      <c r="AQ82" s="20" t="str">
        <f>IF(貼り付け用!AQ82="","",貼り付け用!AQ82)</f>
        <v/>
      </c>
      <c r="AR82" s="20" t="str">
        <f>IF(貼り付け用!AR82="","",貼り付け用!AR82)</f>
        <v/>
      </c>
      <c r="AS82" s="20" t="str">
        <f>IF(貼り付け用!AS82="","",貼り付け用!AS82)</f>
        <v/>
      </c>
      <c r="AT82" s="90" t="str">
        <f t="shared" si="2"/>
        <v/>
      </c>
      <c r="AU82" s="90">
        <f t="shared" si="3"/>
        <v>270000</v>
      </c>
      <c r="AV82" s="34" t="str">
        <f>IF(貼り付け用!AV82="","",貼り付け用!AV82)</f>
        <v>一般会計等</v>
      </c>
      <c r="AW82" s="34" t="str">
        <f>IF(貼り付け用!AW82="","",貼り付け用!AW82)</f>
        <v>一般会計</v>
      </c>
      <c r="AX82" s="34" t="str">
        <f>IF(貼り付け用!AX82="","",貼り付け用!AX82)</f>
        <v>民生費</v>
      </c>
      <c r="AY82" s="34" t="str">
        <f>IF(貼り付け用!AY82="","",貼り付け用!AY82)</f>
        <v>児童福祉費</v>
      </c>
      <c r="AZ82" s="34" t="str">
        <f>IF(貼り付け用!AZ82="","",貼り付け用!AZ82)</f>
        <v>児童福祉総務費</v>
      </c>
      <c r="BA82" s="212"/>
      <c r="BB82" s="212"/>
      <c r="BC82" s="212"/>
      <c r="BD82" s="34" t="str">
        <f>IF(貼り付け用!BD82="","",貼り付け用!BD82)</f>
        <v/>
      </c>
      <c r="BE82" s="34" t="str">
        <f>IF(貼り付け用!BE82="","",貼り付け用!BE82)</f>
        <v/>
      </c>
      <c r="BF82" s="20"/>
      <c r="BG82" s="20"/>
      <c r="BH82" s="20"/>
      <c r="BI82" s="20"/>
      <c r="BJ82" s="20"/>
    </row>
    <row r="83" spans="5:62" ht="24" customHeight="1">
      <c r="E83" s="2"/>
      <c r="F83" s="217" t="str">
        <f>IF(貼り付け用!F83="","",貼り付け用!F83)</f>
        <v>壬生町児童館</v>
      </c>
      <c r="G83" s="34" t="str">
        <f>IF(貼り付け用!G83="","",貼り付け用!G83)</f>
        <v/>
      </c>
      <c r="H83" s="2" t="str">
        <f>IF(貼り付け用!H83="","",貼り付け用!H83)</f>
        <v/>
      </c>
      <c r="I83" s="2" t="str">
        <f>IF(貼り付け用!I83="","",貼り付け用!I83)</f>
        <v/>
      </c>
      <c r="J83" s="2" t="str">
        <f>IF(貼り付け用!J83="","",貼り付け用!J83)</f>
        <v>ロッキンパッピー</v>
      </c>
      <c r="K83" s="2" t="str">
        <f>IF(貼り付け用!K83="","",貼り付け用!K83)</f>
        <v>ﾛｯｷﾝﾊﾟｯﾋﾟｰ</v>
      </c>
      <c r="L83" s="2">
        <f>IF(貼り付け用!L83="","",貼り付け用!L83)</f>
        <v>28</v>
      </c>
      <c r="M83" s="31">
        <f>IFERROR(VLOOKUP(L83,コード表!$B:$G,2,FALSE),"")</f>
        <v>3210216</v>
      </c>
      <c r="N83" s="31" t="str">
        <f>IFERROR(VLOOKUP(L83,コード表!$B:$G,3,FALSE),"")</f>
        <v>下都賀郡壬生町</v>
      </c>
      <c r="O83" s="2" t="str">
        <f>IF(貼り付け用!O83="","",貼り付け用!O83)</f>
        <v>ｼﾓﾂｶﾞｸﾞﾝﾐﾌﾞﾏﾁ</v>
      </c>
      <c r="P83" s="31" t="str">
        <f>IFERROR(VLOOKUP(L83,コード表!$B:$G,5,FALSE),"")</f>
        <v>壬生丁</v>
      </c>
      <c r="Q83" s="2" t="str">
        <f>IF(貼り付け用!Q83="","",貼り付け用!Q83)</f>
        <v>ﾐﾌﾞﾃｲ</v>
      </c>
      <c r="R83" s="2" t="str">
        <f>IF(貼り付け用!R83="","",貼り付け用!R83)</f>
        <v>六美281-1</v>
      </c>
      <c r="S83" s="2" t="str">
        <f>IF(貼り付け用!S83="","",貼り付け用!S83)</f>
        <v>ﾑﾂﾐ281-1</v>
      </c>
      <c r="T83" s="2">
        <f>IF(貼り付け用!T83="","",貼り付け用!T83)</f>
        <v>8</v>
      </c>
      <c r="U83" s="31" t="str">
        <f>IFERROR(VLOOKUP(T83,コード表!$I:$K,2,FALSE),"")</f>
        <v>民生部</v>
      </c>
      <c r="V83" s="31" t="str">
        <f>IFERROR(VLOOKUP(T83,コード表!$I:$K,3,FALSE),"")</f>
        <v>こども未来課</v>
      </c>
      <c r="W83" s="2">
        <f>IF(貼り付け用!W83="","",貼り付け用!W83)</f>
        <v>100</v>
      </c>
      <c r="X83" s="31" t="str">
        <f>IFERROR(VLOOKUP(AX83,目的別資産分類変換表!$B$3:$C$16,2,FALSE),"")</f>
        <v>福祉</v>
      </c>
      <c r="Y83" s="34" t="str">
        <f>IF(貼り付け用!Y83="","",貼り付け用!Y83)</f>
        <v>行政財産</v>
      </c>
      <c r="Z83" s="34" t="str">
        <f>IF(貼り付け用!Z83="","",貼り付け用!Z83)</f>
        <v>事業用資産/工作物</v>
      </c>
      <c r="AA83" s="34" t="str">
        <f>IF(貼り付け用!AA83="","",貼り付け用!AA83)</f>
        <v>自己資産（リース資産外)</v>
      </c>
      <c r="AB83" s="34" t="str">
        <f>IF(貼り付け用!AB83="","",貼り付け用!AB83)</f>
        <v>売却不可</v>
      </c>
      <c r="AC83" s="2">
        <f>IF(貼り付け用!AC83="","",貼り付け用!AC83)</f>
        <v>169</v>
      </c>
      <c r="AD83" s="31" t="str">
        <f>IFERROR(VLOOKUP(AC83,耐用年数表!$B:$J,9,FALSE),"")</f>
        <v xml:space="preserve">構築物 競技場用、運動場用、遊園地用又は学校用のもの その他のもの 児童用のもの その他のもの </v>
      </c>
      <c r="AE83" s="31">
        <f>IFERROR(VLOOKUP(AC83,耐用年数表!$B:$J,8,FALSE),"")</f>
        <v>15</v>
      </c>
      <c r="AF83" s="2" t="str">
        <f>IF(貼り付け用!AF83="","",貼り付け用!AF83)</f>
        <v>特記事項なし</v>
      </c>
      <c r="AG83" s="26" t="str">
        <f>IF(貼り付け用!AG83="","",貼り付け用!AG83)</f>
        <v>NA</v>
      </c>
      <c r="AH83" s="54">
        <f>IF(貼り付け用!AH83="","",貼り付け用!AH83)</f>
        <v>19890401</v>
      </c>
      <c r="AI83" s="54">
        <f>IF(貼り付け用!AI83="","",貼り付け用!AI83)</f>
        <v>19890401</v>
      </c>
      <c r="AJ83" s="72" t="str">
        <f>IF(貼り付け用!AJ83="","",貼り付け用!AJ83)</f>
        <v>不明</v>
      </c>
      <c r="AK83" s="20" t="str">
        <f>IF(貼り付け用!AK83="","",貼り付け用!AK83)</f>
        <v/>
      </c>
      <c r="AL83" s="160">
        <f>IF(貼り付け用!AL83="","",貼り付け用!AL83)</f>
        <v>4</v>
      </c>
      <c r="AM83" s="20" t="str">
        <f>IF(貼り付け用!AM83="","",貼り付け用!AM83)</f>
        <v>製作メーカーのカタログより</v>
      </c>
      <c r="AN83" s="20">
        <f>IF(貼り付け用!AN83="","",貼り付け用!AN83)</f>
        <v>0</v>
      </c>
      <c r="AO83" s="20">
        <f>IF(貼り付け用!AO83="","",貼り付け用!AO83)</f>
        <v>467000</v>
      </c>
      <c r="AP83" s="20">
        <f>IF(貼り付け用!AP83="","",貼り付け用!AP83)</f>
        <v>1</v>
      </c>
      <c r="AQ83" s="20" t="str">
        <f>IF(貼り付け用!AQ83="","",貼り付け用!AQ83)</f>
        <v>台</v>
      </c>
      <c r="AR83" s="20">
        <f>IF(貼り付け用!AR83="","",貼り付け用!AR83)</f>
        <v>467000</v>
      </c>
      <c r="AS83" s="20" t="str">
        <f>IF(貼り付け用!AS83="","",貼り付け用!AS83)</f>
        <v/>
      </c>
      <c r="AT83" s="90">
        <f t="shared" si="2"/>
        <v>467000</v>
      </c>
      <c r="AU83" s="90">
        <f t="shared" si="3"/>
        <v>467000</v>
      </c>
      <c r="AV83" s="34" t="str">
        <f>IF(貼り付け用!AV83="","",貼り付け用!AV83)</f>
        <v>一般会計等</v>
      </c>
      <c r="AW83" s="34" t="str">
        <f>IF(貼り付け用!AW83="","",貼り付け用!AW83)</f>
        <v>一般会計</v>
      </c>
      <c r="AX83" s="34" t="str">
        <f>IF(貼り付け用!AX83="","",貼り付け用!AX83)</f>
        <v>民生費</v>
      </c>
      <c r="AY83" s="34" t="str">
        <f>IF(貼り付け用!AY83="","",貼り付け用!AY83)</f>
        <v>児童福祉費</v>
      </c>
      <c r="AZ83" s="34" t="str">
        <f>IF(貼り付け用!AZ83="","",貼り付け用!AZ83)</f>
        <v>児童福祉総務費</v>
      </c>
      <c r="BA83" s="212"/>
      <c r="BB83" s="212"/>
      <c r="BC83" s="212"/>
      <c r="BD83" s="34" t="str">
        <f>IF(貼り付け用!BD83="","",貼り付け用!BD83)</f>
        <v/>
      </c>
      <c r="BE83" s="34" t="str">
        <f>IF(貼り付け用!BE83="","",貼り付け用!BE83)</f>
        <v/>
      </c>
      <c r="BF83" s="20"/>
      <c r="BG83" s="20"/>
      <c r="BH83" s="20"/>
      <c r="BI83" s="20"/>
      <c r="BJ83" s="20"/>
    </row>
    <row r="84" spans="5:62" ht="24" customHeight="1">
      <c r="E84" s="2"/>
      <c r="F84" s="217" t="str">
        <f>IF(貼り付け用!F84="","",貼り付け用!F84)</f>
        <v>壬生町おもちゃ博物館</v>
      </c>
      <c r="G84" s="34" t="str">
        <f>IF(貼り付け用!G84="","",貼り付け用!G84)</f>
        <v>工作物台帳</v>
      </c>
      <c r="H84" s="2" t="str">
        <f>IF(貼り付け用!H84="","",貼り付け用!H84)</f>
        <v>60007-1</v>
      </c>
      <c r="I84" s="2" t="str">
        <f>IF(貼り付け用!I84="","",貼り付け用!I84)</f>
        <v/>
      </c>
      <c r="J84" s="2" t="str">
        <f>IF(貼り付け用!J84="","",貼り付け用!J84)</f>
        <v>噴水</v>
      </c>
      <c r="K84" s="2" t="str">
        <f>IF(貼り付け用!K84="","",貼り付け用!K84)</f>
        <v>ﾌﾝｽｲ</v>
      </c>
      <c r="L84" s="2">
        <f>IF(貼り付け用!L84="","",貼り付け用!L84)</f>
        <v>10</v>
      </c>
      <c r="M84" s="31">
        <f>IFERROR(VLOOKUP(L84,コード表!$B:$G,2,FALSE),"")</f>
        <v>3210211</v>
      </c>
      <c r="N84" s="31" t="str">
        <f>IFERROR(VLOOKUP(L84,コード表!$B:$G,3,FALSE),"")</f>
        <v>下都賀郡壬生町</v>
      </c>
      <c r="O84" s="2" t="str">
        <f>IF(貼り付け用!O84="","",貼り付け用!O84)</f>
        <v>ｼﾓﾂｶﾞｸﾞﾝﾐﾌﾞﾏﾁ</v>
      </c>
      <c r="P84" s="31" t="str">
        <f>IFERROR(VLOOKUP(L84,コード表!$B:$G,5,FALSE),"")</f>
        <v>国谷</v>
      </c>
      <c r="Q84" s="2" t="str">
        <f>IF(貼り付け用!Q84="","",貼り付け用!Q84)</f>
        <v>ｸﾆﾔ</v>
      </c>
      <c r="R84" s="2" t="str">
        <f>IF(貼り付け用!R84="","",貼り付け用!R84)</f>
        <v>明城2300</v>
      </c>
      <c r="S84" s="2" t="str">
        <f>IF(貼り付け用!S84="","",貼り付け用!S84)</f>
        <v>ﾒｲｼﾞｮｳ2300</v>
      </c>
      <c r="T84" s="2">
        <f>IF(貼り付け用!T84="","",貼り付け用!T84)</f>
        <v>10</v>
      </c>
      <c r="U84" s="31" t="str">
        <f>IFERROR(VLOOKUP(T84,コード表!$I:$K,2,FALSE),"")</f>
        <v>経済部</v>
      </c>
      <c r="V84" s="31" t="str">
        <f>IFERROR(VLOOKUP(T84,コード表!$I:$K,3,FALSE),"")</f>
        <v>商工観光課</v>
      </c>
      <c r="W84" s="2">
        <f>IF(貼り付け用!W84="","",貼り付け用!W84)</f>
        <v>100</v>
      </c>
      <c r="X84" s="31" t="str">
        <f>IFERROR(VLOOKUP(AX84,目的別資産分類変換表!$B$3:$C$16,2,FALSE),"")</f>
        <v>産業振興</v>
      </c>
      <c r="Y84" s="34" t="str">
        <f>IF(貼り付け用!Y84="","",貼り付け用!Y84)</f>
        <v>行政財産</v>
      </c>
      <c r="Z84" s="34" t="str">
        <f>IF(貼り付け用!Z84="","",貼り付け用!Z84)</f>
        <v>事業用資産/工作物</v>
      </c>
      <c r="AA84" s="34" t="str">
        <f>IF(貼り付け用!AA84="","",貼り付け用!AA84)</f>
        <v>自己資産（リース資産外)</v>
      </c>
      <c r="AB84" s="34" t="str">
        <f>IF(貼り付け用!AB84="","",貼り付け用!AB84)</f>
        <v>売却不可</v>
      </c>
      <c r="AC84" s="2">
        <f>IF(貼り付け用!AC84="","",貼り付け用!AC84)</f>
        <v>173</v>
      </c>
      <c r="AD84" s="31" t="str">
        <f>IFERROR(VLOOKUP(AC84,耐用年数表!$B:$J,9,FALSE),"")</f>
        <v xml:space="preserve">構築物 緑化施設及び庭園 その他の緑化施設及び庭園（工場緑化施設に含まれるものを除く。）   </v>
      </c>
      <c r="AE84" s="31">
        <f>IFERROR(VLOOKUP(AC84,耐用年数表!$B:$J,8,FALSE),"")</f>
        <v>20</v>
      </c>
      <c r="AF84" s="2" t="str">
        <f>IF(貼り付け用!AF84="","",貼り付け用!AF84)</f>
        <v/>
      </c>
      <c r="AG84" s="26" t="str">
        <f>IF(貼り付け用!AG84="","",貼り付け用!AG84)</f>
        <v/>
      </c>
      <c r="AH84" s="54">
        <f>IF(貼り付け用!AH84="","",貼り付け用!AH84)</f>
        <v>19950331</v>
      </c>
      <c r="AI84" s="54">
        <f>IF(貼り付け用!AI84="","",貼り付け用!AI84)</f>
        <v>19950331</v>
      </c>
      <c r="AJ84" s="72" t="str">
        <f>IF(貼り付け用!AJ84="","",貼り付け用!AJ84)</f>
        <v>判明</v>
      </c>
      <c r="AK84" s="20">
        <f>IF(貼り付け用!AK84="","",貼り付け用!AK84)</f>
        <v>27984147</v>
      </c>
      <c r="AL84" s="160">
        <f>IF(貼り付け用!AL84="","",貼り付け用!AL84)</f>
        <v>3</v>
      </c>
      <c r="AM84" s="20" t="str">
        <f>IF(貼り付け用!AM84="","",貼り付け用!AM84)</f>
        <v>建設時施工単価</v>
      </c>
      <c r="AN84" s="20">
        <f>IF(貼り付け用!AN84="","",貼り付け用!AN84)</f>
        <v>0</v>
      </c>
      <c r="AO84" s="20">
        <f>IF(貼り付け用!AO84="","",貼り付け用!AO84)</f>
        <v>27984147</v>
      </c>
      <c r="AP84" s="20">
        <f>IF(貼り付け用!AP84="","",貼り付け用!AP84)</f>
        <v>1</v>
      </c>
      <c r="AQ84" s="20" t="str">
        <f>IF(貼り付け用!AQ84="","",貼り付け用!AQ84)</f>
        <v>式</v>
      </c>
      <c r="AR84" s="20">
        <f>IF(貼り付け用!AR84="","",貼り付け用!AR84)</f>
        <v>27984147</v>
      </c>
      <c r="AS84" s="20" t="str">
        <f>IF(貼り付け用!AS84="","",貼り付け用!AS84)</f>
        <v/>
      </c>
      <c r="AT84" s="90">
        <f t="shared" si="2"/>
        <v>27984147</v>
      </c>
      <c r="AU84" s="90">
        <f t="shared" si="3"/>
        <v>27984147</v>
      </c>
      <c r="AV84" s="34" t="str">
        <f>IF(貼り付け用!AV84="","",貼り付け用!AV84)</f>
        <v>一般会計等</v>
      </c>
      <c r="AW84" s="34" t="str">
        <f>IF(貼り付け用!AW84="","",貼り付け用!AW84)</f>
        <v>一般会計</v>
      </c>
      <c r="AX84" s="34" t="str">
        <f>IF(貼り付け用!AX84="","",貼り付け用!AX84)</f>
        <v>商工費</v>
      </c>
      <c r="AY84" s="34" t="str">
        <f>IF(貼り付け用!AY84="","",貼り付け用!AY84)</f>
        <v>商工費</v>
      </c>
      <c r="AZ84" s="34" t="str">
        <f>IF(貼り付け用!AZ84="","",貼り付け用!AZ84)</f>
        <v>おもちゃ博物館費</v>
      </c>
      <c r="BA84" s="212"/>
      <c r="BB84" s="212"/>
      <c r="BC84" s="212"/>
      <c r="BD84" s="34" t="str">
        <f>IF(貼り付け用!BD84="","",貼り付け用!BD84)</f>
        <v/>
      </c>
      <c r="BE84" s="34" t="str">
        <f>IF(貼り付け用!BE84="","",貼り付け用!BE84)</f>
        <v/>
      </c>
      <c r="BF84" s="20"/>
      <c r="BG84" s="20"/>
      <c r="BH84" s="20"/>
      <c r="BI84" s="20"/>
      <c r="BJ84" s="20"/>
    </row>
    <row r="85" spans="5:62" ht="24" customHeight="1">
      <c r="E85" s="2"/>
      <c r="F85" s="217" t="str">
        <f>IF(貼り付け用!F85="","",貼り付け用!F85)</f>
        <v>壬生町おもちゃ博物館</v>
      </c>
      <c r="G85" s="34" t="str">
        <f>IF(貼り付け用!G85="","",貼り付け用!G85)</f>
        <v>工作物台帳</v>
      </c>
      <c r="H85" s="2" t="str">
        <f>IF(貼り付け用!H85="","",貼り付け用!H85)</f>
        <v>60007-1</v>
      </c>
      <c r="I85" s="2" t="str">
        <f>IF(貼り付け用!I85="","",貼り付け用!I85)</f>
        <v/>
      </c>
      <c r="J85" s="2" t="str">
        <f>IF(貼り付け用!J85="","",貼り付け用!J85)</f>
        <v>堀</v>
      </c>
      <c r="K85" s="2" t="str">
        <f>IF(貼り付け用!K85="","",貼り付け用!K85)</f>
        <v>ﾎﾘ</v>
      </c>
      <c r="L85" s="2">
        <f>IF(貼り付け用!L85="","",貼り付け用!L85)</f>
        <v>10</v>
      </c>
      <c r="M85" s="31">
        <f>IFERROR(VLOOKUP(L85,コード表!$B:$G,2,FALSE),"")</f>
        <v>3210211</v>
      </c>
      <c r="N85" s="31" t="str">
        <f>IFERROR(VLOOKUP(L85,コード表!$B:$G,3,FALSE),"")</f>
        <v>下都賀郡壬生町</v>
      </c>
      <c r="O85" s="2" t="str">
        <f>IF(貼り付け用!O85="","",貼り付け用!O85)</f>
        <v>ｼﾓﾂｶﾞｸﾞﾝﾐﾌﾞﾏﾁ</v>
      </c>
      <c r="P85" s="31" t="str">
        <f>IFERROR(VLOOKUP(L85,コード表!$B:$G,5,FALSE),"")</f>
        <v>国谷</v>
      </c>
      <c r="Q85" s="2" t="str">
        <f>IF(貼り付け用!Q85="","",貼り付け用!Q85)</f>
        <v>ｸﾆﾔ</v>
      </c>
      <c r="R85" s="2" t="str">
        <f>IF(貼り付け用!R85="","",貼り付け用!R85)</f>
        <v>明城2300</v>
      </c>
      <c r="S85" s="2" t="str">
        <f>IF(貼り付け用!S85="","",貼り付け用!S85)</f>
        <v>ﾒｲｼﾞｮｳ2300</v>
      </c>
      <c r="T85" s="2">
        <f>IF(貼り付け用!T85="","",貼り付け用!T85)</f>
        <v>10</v>
      </c>
      <c r="U85" s="31" t="str">
        <f>IFERROR(VLOOKUP(T85,コード表!$I:$K,2,FALSE),"")</f>
        <v>経済部</v>
      </c>
      <c r="V85" s="31" t="str">
        <f>IFERROR(VLOOKUP(T85,コード表!$I:$K,3,FALSE),"")</f>
        <v>商工観光課</v>
      </c>
      <c r="W85" s="2">
        <f>IF(貼り付け用!W85="","",貼り付け用!W85)</f>
        <v>100</v>
      </c>
      <c r="X85" s="31" t="str">
        <f>IFERROR(VLOOKUP(AX85,目的別資産分類変換表!$B$3:$C$16,2,FALSE),"")</f>
        <v>産業振興</v>
      </c>
      <c r="Y85" s="34" t="str">
        <f>IF(貼り付け用!Y85="","",貼り付け用!Y85)</f>
        <v>行政財産</v>
      </c>
      <c r="Z85" s="34" t="str">
        <f>IF(貼り付け用!Z85="","",貼り付け用!Z85)</f>
        <v>事業用資産/工作物</v>
      </c>
      <c r="AA85" s="34" t="str">
        <f>IF(貼り付け用!AA85="","",貼り付け用!AA85)</f>
        <v>自己資産（リース資産外)</v>
      </c>
      <c r="AB85" s="34" t="str">
        <f>IF(貼り付け用!AB85="","",貼り付け用!AB85)</f>
        <v>売却不可</v>
      </c>
      <c r="AC85" s="2">
        <f>IF(貼り付け用!AC85="","",貼り付け用!AC85)</f>
        <v>191</v>
      </c>
      <c r="AD85" s="31" t="str">
        <f>IFERROR(VLOOKUP(AC85,耐用年数表!$B:$J,9,FALSE),"")</f>
        <v xml:space="preserve">構築物 コンクリート造又はコンクリートブロック造のもの（前掲のものを除く。） 岸壁、さん橋、防壁（爆発物用のものを除く。）、堤防、防波堤、トンネル、上水道及び水そう   </v>
      </c>
      <c r="AE85" s="31">
        <f>IFERROR(VLOOKUP(AC85,耐用年数表!$B:$J,8,FALSE),"")</f>
        <v>30</v>
      </c>
      <c r="AF85" s="2" t="str">
        <f>IF(貼り付け用!AF85="","",貼り付け用!AF85)</f>
        <v/>
      </c>
      <c r="AG85" s="26" t="str">
        <f>IF(貼り付け用!AG85="","",貼り付け用!AG85)</f>
        <v/>
      </c>
      <c r="AH85" s="54">
        <f>IF(貼り付け用!AH85="","",貼り付け用!AH85)</f>
        <v>19950331</v>
      </c>
      <c r="AI85" s="54">
        <f>IF(貼り付け用!AI85="","",貼り付け用!AI85)</f>
        <v>19950331</v>
      </c>
      <c r="AJ85" s="72" t="str">
        <f>IF(貼り付け用!AJ85="","",貼り付け用!AJ85)</f>
        <v>判明</v>
      </c>
      <c r="AK85" s="20">
        <f>IF(貼り付け用!AK85="","",貼り付け用!AK85)</f>
        <v>11618035</v>
      </c>
      <c r="AL85" s="160">
        <f>IF(貼り付け用!AL85="","",貼り付け用!AL85)</f>
        <v>4</v>
      </c>
      <c r="AM85" s="20" t="str">
        <f>IF(貼り付け用!AM85="","",貼り付け用!AM85)</f>
        <v>建設時施工単価</v>
      </c>
      <c r="AN85" s="20">
        <f>IF(貼り付け用!AN85="","",貼り付け用!AN85)</f>
        <v>0</v>
      </c>
      <c r="AO85" s="20">
        <f>IF(貼り付け用!AO85="","",貼り付け用!AO85)</f>
        <v>11618035</v>
      </c>
      <c r="AP85" s="20">
        <f>IF(貼り付け用!AP85="","",貼り付け用!AP85)</f>
        <v>1</v>
      </c>
      <c r="AQ85" s="20" t="str">
        <f>IF(貼り付け用!AQ85="","",貼り付け用!AQ85)</f>
        <v>式</v>
      </c>
      <c r="AR85" s="20">
        <f>IF(貼り付け用!AR85="","",貼り付け用!AR85)</f>
        <v>11618035</v>
      </c>
      <c r="AS85" s="20" t="str">
        <f>IF(貼り付け用!AS85="","",貼り付け用!AS85)</f>
        <v/>
      </c>
      <c r="AT85" s="90">
        <f t="shared" si="2"/>
        <v>11618035</v>
      </c>
      <c r="AU85" s="90">
        <f t="shared" si="3"/>
        <v>11618035</v>
      </c>
      <c r="AV85" s="34" t="str">
        <f>IF(貼り付け用!AV85="","",貼り付け用!AV85)</f>
        <v>一般会計等</v>
      </c>
      <c r="AW85" s="34" t="str">
        <f>IF(貼り付け用!AW85="","",貼り付け用!AW85)</f>
        <v>一般会計</v>
      </c>
      <c r="AX85" s="34" t="str">
        <f>IF(貼り付け用!AX85="","",貼り付け用!AX85)</f>
        <v>商工費</v>
      </c>
      <c r="AY85" s="34" t="str">
        <f>IF(貼り付け用!AY85="","",貼り付け用!AY85)</f>
        <v>商工費</v>
      </c>
      <c r="AZ85" s="34" t="str">
        <f>IF(貼り付け用!AZ85="","",貼り付け用!AZ85)</f>
        <v>おもちゃ博物館費</v>
      </c>
      <c r="BA85" s="212"/>
      <c r="BB85" s="212"/>
      <c r="BC85" s="212"/>
      <c r="BD85" s="34" t="str">
        <f>IF(貼り付け用!BD85="","",貼り付け用!BD85)</f>
        <v/>
      </c>
      <c r="BE85" s="34" t="str">
        <f>IF(貼り付け用!BE85="","",貼り付け用!BE85)</f>
        <v/>
      </c>
      <c r="BF85" s="20"/>
      <c r="BG85" s="20"/>
      <c r="BH85" s="20"/>
      <c r="BI85" s="20"/>
      <c r="BJ85" s="20"/>
    </row>
    <row r="86" spans="5:62" ht="24" customHeight="1">
      <c r="E86" s="2"/>
      <c r="F86" s="217" t="str">
        <f>IF(貼り付け用!F86="","",貼り付け用!F86)</f>
        <v>壬生町おもちゃ博物館</v>
      </c>
      <c r="G86" s="34" t="str">
        <f>IF(貼り付け用!G86="","",貼り付け用!G86)</f>
        <v>工作物台帳</v>
      </c>
      <c r="H86" s="2" t="str">
        <f>IF(貼り付け用!H86="","",貼り付け用!H86)</f>
        <v>60007-1</v>
      </c>
      <c r="I86" s="2" t="str">
        <f>IF(貼り付け用!I86="","",貼り付け用!I86)</f>
        <v/>
      </c>
      <c r="J86" s="2" t="str">
        <f>IF(貼り付け用!J86="","",貼り付け用!J86)</f>
        <v>花壇</v>
      </c>
      <c r="K86" s="2" t="str">
        <f>IF(貼り付け用!K86="","",貼り付け用!K86)</f>
        <v>ｶﾀﾞﾝ</v>
      </c>
      <c r="L86" s="2">
        <f>IF(貼り付け用!L86="","",貼り付け用!L86)</f>
        <v>10</v>
      </c>
      <c r="M86" s="31">
        <f>IFERROR(VLOOKUP(L86,コード表!$B:$G,2,FALSE),"")</f>
        <v>3210211</v>
      </c>
      <c r="N86" s="31" t="str">
        <f>IFERROR(VLOOKUP(L86,コード表!$B:$G,3,FALSE),"")</f>
        <v>下都賀郡壬生町</v>
      </c>
      <c r="O86" s="2" t="str">
        <f>IF(貼り付け用!O86="","",貼り付け用!O86)</f>
        <v>ｼﾓﾂｶﾞｸﾞﾝﾐﾌﾞﾏﾁ</v>
      </c>
      <c r="P86" s="31" t="str">
        <f>IFERROR(VLOOKUP(L86,コード表!$B:$G,5,FALSE),"")</f>
        <v>国谷</v>
      </c>
      <c r="Q86" s="2" t="str">
        <f>IF(貼り付け用!Q86="","",貼り付け用!Q86)</f>
        <v>ｸﾆﾔ</v>
      </c>
      <c r="R86" s="2" t="str">
        <f>IF(貼り付け用!R86="","",貼り付け用!R86)</f>
        <v>明城2300</v>
      </c>
      <c r="S86" s="2" t="str">
        <f>IF(貼り付け用!S86="","",貼り付け用!S86)</f>
        <v>ﾒｲｼﾞｮｳ2300</v>
      </c>
      <c r="T86" s="2">
        <f>IF(貼り付け用!T86="","",貼り付け用!T86)</f>
        <v>10</v>
      </c>
      <c r="U86" s="31" t="str">
        <f>IFERROR(VLOOKUP(T86,コード表!$I:$K,2,FALSE),"")</f>
        <v>経済部</v>
      </c>
      <c r="V86" s="31" t="str">
        <f>IFERROR(VLOOKUP(T86,コード表!$I:$K,3,FALSE),"")</f>
        <v>商工観光課</v>
      </c>
      <c r="W86" s="2">
        <f>IF(貼り付け用!W86="","",貼り付け用!W86)</f>
        <v>100</v>
      </c>
      <c r="X86" s="31" t="str">
        <f>IFERROR(VLOOKUP(AX86,目的別資産分類変換表!$B$3:$C$16,2,FALSE),"")</f>
        <v>産業振興</v>
      </c>
      <c r="Y86" s="34" t="str">
        <f>IF(貼り付け用!Y86="","",貼り付け用!Y86)</f>
        <v>行政財産</v>
      </c>
      <c r="Z86" s="34" t="str">
        <f>IF(貼り付け用!Z86="","",貼り付け用!Z86)</f>
        <v>事業用資産/工作物</v>
      </c>
      <c r="AA86" s="34" t="str">
        <f>IF(貼り付け用!AA86="","",貼り付け用!AA86)</f>
        <v>自己資産（リース資産外)</v>
      </c>
      <c r="AB86" s="34" t="str">
        <f>IF(貼り付け用!AB86="","",貼り付け用!AB86)</f>
        <v>売却不可</v>
      </c>
      <c r="AC86" s="2">
        <f>IF(貼り付け用!AC86="","",貼り付け用!AC86)</f>
        <v>173</v>
      </c>
      <c r="AD86" s="31" t="str">
        <f>IFERROR(VLOOKUP(AC86,耐用年数表!$B:$J,9,FALSE),"")</f>
        <v xml:space="preserve">構築物 緑化施設及び庭園 その他の緑化施設及び庭園（工場緑化施設に含まれるものを除く。）   </v>
      </c>
      <c r="AE86" s="31">
        <f>IFERROR(VLOOKUP(AC86,耐用年数表!$B:$J,8,FALSE),"")</f>
        <v>20</v>
      </c>
      <c r="AF86" s="2" t="str">
        <f>IF(貼り付け用!AF86="","",貼り付け用!AF86)</f>
        <v/>
      </c>
      <c r="AG86" s="26" t="str">
        <f>IF(貼り付け用!AG86="","",貼り付け用!AG86)</f>
        <v/>
      </c>
      <c r="AH86" s="54">
        <f>IF(貼り付け用!AH86="","",貼り付け用!AH86)</f>
        <v>19950331</v>
      </c>
      <c r="AI86" s="54">
        <f>IF(貼り付け用!AI86="","",貼り付け用!AI86)</f>
        <v>19950331</v>
      </c>
      <c r="AJ86" s="72" t="str">
        <f>IF(貼り付け用!AJ86="","",貼り付け用!AJ86)</f>
        <v>判明</v>
      </c>
      <c r="AK86" s="20">
        <f>IF(貼り付け用!AK86="","",貼り付け用!AK86)</f>
        <v>20932474</v>
      </c>
      <c r="AL86" s="160">
        <f>IF(貼り付け用!AL86="","",貼り付け用!AL86)</f>
        <v>5</v>
      </c>
      <c r="AM86" s="20" t="str">
        <f>IF(貼り付け用!AM86="","",貼り付け用!AM86)</f>
        <v>建設時施工単価</v>
      </c>
      <c r="AN86" s="20">
        <f>IF(貼り付け用!AN86="","",貼り付け用!AN86)</f>
        <v>0</v>
      </c>
      <c r="AO86" s="20">
        <f>IF(貼り付け用!AO86="","",貼り付け用!AO86)</f>
        <v>20932474</v>
      </c>
      <c r="AP86" s="20">
        <f>IF(貼り付け用!AP86="","",貼り付け用!AP86)</f>
        <v>1</v>
      </c>
      <c r="AQ86" s="20" t="str">
        <f>IF(貼り付け用!AQ86="","",貼り付け用!AQ86)</f>
        <v>式</v>
      </c>
      <c r="AR86" s="20">
        <f>IF(貼り付け用!AR86="","",貼り付け用!AR86)</f>
        <v>20932474</v>
      </c>
      <c r="AS86" s="20" t="str">
        <f>IF(貼り付け用!AS86="","",貼り付け用!AS86)</f>
        <v/>
      </c>
      <c r="AT86" s="90">
        <f t="shared" si="2"/>
        <v>20932474</v>
      </c>
      <c r="AU86" s="90">
        <f t="shared" si="3"/>
        <v>20932474</v>
      </c>
      <c r="AV86" s="34" t="str">
        <f>IF(貼り付け用!AV86="","",貼り付け用!AV86)</f>
        <v>一般会計等</v>
      </c>
      <c r="AW86" s="34" t="str">
        <f>IF(貼り付け用!AW86="","",貼り付け用!AW86)</f>
        <v>一般会計</v>
      </c>
      <c r="AX86" s="34" t="str">
        <f>IF(貼り付け用!AX86="","",貼り付け用!AX86)</f>
        <v>商工費</v>
      </c>
      <c r="AY86" s="34" t="str">
        <f>IF(貼り付け用!AY86="","",貼り付け用!AY86)</f>
        <v>商工費</v>
      </c>
      <c r="AZ86" s="34" t="str">
        <f>IF(貼り付け用!AZ86="","",貼り付け用!AZ86)</f>
        <v>おもちゃ博物館費</v>
      </c>
      <c r="BA86" s="212"/>
      <c r="BB86" s="212"/>
      <c r="BC86" s="212"/>
      <c r="BD86" s="34" t="str">
        <f>IF(貼り付け用!BD86="","",貼り付け用!BD86)</f>
        <v/>
      </c>
      <c r="BE86" s="34" t="str">
        <f>IF(貼り付け用!BE86="","",貼り付け用!BE86)</f>
        <v/>
      </c>
      <c r="BF86" s="20"/>
      <c r="BG86" s="20"/>
      <c r="BH86" s="20"/>
      <c r="BI86" s="20"/>
      <c r="BJ86" s="20"/>
    </row>
    <row r="87" spans="5:62" ht="24" customHeight="1">
      <c r="E87" s="2"/>
      <c r="F87" s="217" t="str">
        <f>IF(貼り付け用!F87="","",貼り付け用!F87)</f>
        <v>壬生町おもちゃ博物館</v>
      </c>
      <c r="G87" s="34" t="str">
        <f>IF(貼り付け用!G87="","",貼り付け用!G87)</f>
        <v>工作物台帳</v>
      </c>
      <c r="H87" s="2" t="str">
        <f>IF(貼り付け用!H87="","",貼り付け用!H87)</f>
        <v>60007-1</v>
      </c>
      <c r="I87" s="2" t="str">
        <f>IF(貼り付け用!I87="","",貼り付け用!I87)</f>
        <v/>
      </c>
      <c r="J87" s="2" t="str">
        <f>IF(貼り付け用!J87="","",貼り付け用!J87)</f>
        <v>列柱</v>
      </c>
      <c r="K87" s="2" t="str">
        <f>IF(貼り付け用!K87="","",貼り付け用!K87)</f>
        <v>ﾚﾂﾊｼﾗ</v>
      </c>
      <c r="L87" s="2">
        <f>IF(貼り付け用!L87="","",貼り付け用!L87)</f>
        <v>10</v>
      </c>
      <c r="M87" s="31">
        <f>IFERROR(VLOOKUP(L87,コード表!$B:$G,2,FALSE),"")</f>
        <v>3210211</v>
      </c>
      <c r="N87" s="31" t="str">
        <f>IFERROR(VLOOKUP(L87,コード表!$B:$G,3,FALSE),"")</f>
        <v>下都賀郡壬生町</v>
      </c>
      <c r="O87" s="2" t="str">
        <f>IF(貼り付け用!O87="","",貼り付け用!O87)</f>
        <v>ｼﾓﾂｶﾞｸﾞﾝﾐﾌﾞﾏﾁ</v>
      </c>
      <c r="P87" s="31" t="str">
        <f>IFERROR(VLOOKUP(L87,コード表!$B:$G,5,FALSE),"")</f>
        <v>国谷</v>
      </c>
      <c r="Q87" s="2" t="str">
        <f>IF(貼り付け用!Q87="","",貼り付け用!Q87)</f>
        <v>ｸﾆﾔ</v>
      </c>
      <c r="R87" s="2" t="str">
        <f>IF(貼り付け用!R87="","",貼り付け用!R87)</f>
        <v>明城2300</v>
      </c>
      <c r="S87" s="2" t="str">
        <f>IF(貼り付け用!S87="","",貼り付け用!S87)</f>
        <v>ﾒｲｼﾞｮｳ2300</v>
      </c>
      <c r="T87" s="2">
        <f>IF(貼り付け用!T87="","",貼り付け用!T87)</f>
        <v>10</v>
      </c>
      <c r="U87" s="31" t="str">
        <f>IFERROR(VLOOKUP(T87,コード表!$I:$K,2,FALSE),"")</f>
        <v>経済部</v>
      </c>
      <c r="V87" s="31" t="str">
        <f>IFERROR(VLOOKUP(T87,コード表!$I:$K,3,FALSE),"")</f>
        <v>商工観光課</v>
      </c>
      <c r="W87" s="2">
        <f>IF(貼り付け用!W87="","",貼り付け用!W87)</f>
        <v>100</v>
      </c>
      <c r="X87" s="31" t="str">
        <f>IFERROR(VLOOKUP(AX87,目的別資産分類変換表!$B$3:$C$16,2,FALSE),"")</f>
        <v>産業振興</v>
      </c>
      <c r="Y87" s="34" t="str">
        <f>IF(貼り付け用!Y87="","",貼り付け用!Y87)</f>
        <v>行政財産</v>
      </c>
      <c r="Z87" s="34" t="str">
        <f>IF(貼り付け用!Z87="","",貼り付け用!Z87)</f>
        <v>事業用資産/工作物</v>
      </c>
      <c r="AA87" s="34" t="str">
        <f>IF(貼り付け用!AA87="","",貼り付け用!AA87)</f>
        <v>自己資産（リース資産外)</v>
      </c>
      <c r="AB87" s="34" t="str">
        <f>IF(貼り付け用!AB87="","",貼り付け用!AB87)</f>
        <v>売却不可</v>
      </c>
      <c r="AC87" s="2">
        <f>IF(貼り付け用!AC87="","",貼り付け用!AC87)</f>
        <v>173</v>
      </c>
      <c r="AD87" s="31" t="str">
        <f>IFERROR(VLOOKUP(AC87,耐用年数表!$B:$J,9,FALSE),"")</f>
        <v xml:space="preserve">構築物 緑化施設及び庭園 その他の緑化施設及び庭園（工場緑化施設に含まれるものを除く。）   </v>
      </c>
      <c r="AE87" s="31">
        <f>IFERROR(VLOOKUP(AC87,耐用年数表!$B:$J,8,FALSE),"")</f>
        <v>20</v>
      </c>
      <c r="AF87" s="2" t="str">
        <f>IF(貼り付け用!AF87="","",貼り付け用!AF87)</f>
        <v/>
      </c>
      <c r="AG87" s="26" t="str">
        <f>IF(貼り付け用!AG87="","",貼り付け用!AG87)</f>
        <v/>
      </c>
      <c r="AH87" s="54">
        <f>IF(貼り付け用!AH87="","",貼り付け用!AH87)</f>
        <v>19950331</v>
      </c>
      <c r="AI87" s="54">
        <f>IF(貼り付け用!AI87="","",貼り付け用!AI87)</f>
        <v>19950331</v>
      </c>
      <c r="AJ87" s="72" t="str">
        <f>IF(貼り付け用!AJ87="","",貼り付け用!AJ87)</f>
        <v>判明</v>
      </c>
      <c r="AK87" s="20">
        <f>IF(貼り付け用!AK87="","",貼り付け用!AK87)</f>
        <v>8189477</v>
      </c>
      <c r="AL87" s="160">
        <f>IF(貼り付け用!AL87="","",貼り付け用!AL87)</f>
        <v>6</v>
      </c>
      <c r="AM87" s="20" t="str">
        <f>IF(貼り付け用!AM87="","",貼り付け用!AM87)</f>
        <v>建設時施工単価</v>
      </c>
      <c r="AN87" s="20">
        <f>IF(貼り付け用!AN87="","",貼り付け用!AN87)</f>
        <v>0</v>
      </c>
      <c r="AO87" s="20">
        <f>IF(貼り付け用!AO87="","",貼り付け用!AO87)</f>
        <v>8189477</v>
      </c>
      <c r="AP87" s="20">
        <f>IF(貼り付け用!AP87="","",貼り付け用!AP87)</f>
        <v>1</v>
      </c>
      <c r="AQ87" s="20" t="str">
        <f>IF(貼り付け用!AQ87="","",貼り付け用!AQ87)</f>
        <v>式</v>
      </c>
      <c r="AR87" s="20">
        <f>IF(貼り付け用!AR87="","",貼り付け用!AR87)</f>
        <v>8189477</v>
      </c>
      <c r="AS87" s="20" t="str">
        <f>IF(貼り付け用!AS87="","",貼り付け用!AS87)</f>
        <v/>
      </c>
      <c r="AT87" s="90">
        <f t="shared" si="2"/>
        <v>8189477</v>
      </c>
      <c r="AU87" s="90">
        <f t="shared" si="3"/>
        <v>8189477</v>
      </c>
      <c r="AV87" s="34" t="str">
        <f>IF(貼り付け用!AV87="","",貼り付け用!AV87)</f>
        <v>一般会計等</v>
      </c>
      <c r="AW87" s="34" t="str">
        <f>IF(貼り付け用!AW87="","",貼り付け用!AW87)</f>
        <v>一般会計</v>
      </c>
      <c r="AX87" s="34" t="str">
        <f>IF(貼り付け用!AX87="","",貼り付け用!AX87)</f>
        <v>商工費</v>
      </c>
      <c r="AY87" s="34" t="str">
        <f>IF(貼り付け用!AY87="","",貼り付け用!AY87)</f>
        <v>商工費</v>
      </c>
      <c r="AZ87" s="34" t="str">
        <f>IF(貼り付け用!AZ87="","",貼り付け用!AZ87)</f>
        <v>おもちゃ博物館費</v>
      </c>
      <c r="BA87" s="212"/>
      <c r="BB87" s="212"/>
      <c r="BC87" s="212"/>
      <c r="BD87" s="34" t="str">
        <f>IF(貼り付け用!BD87="","",貼り付け用!BD87)</f>
        <v/>
      </c>
      <c r="BE87" s="34" t="str">
        <f>IF(貼り付け用!BE87="","",貼り付け用!BE87)</f>
        <v/>
      </c>
      <c r="BF87" s="20"/>
      <c r="BG87" s="20"/>
      <c r="BH87" s="20"/>
      <c r="BI87" s="20"/>
      <c r="BJ87" s="20"/>
    </row>
    <row r="88" spans="5:62" ht="24" customHeight="1">
      <c r="E88" s="2"/>
      <c r="F88" s="217" t="str">
        <f>IF(貼り付け用!F88="","",貼り付け用!F88)</f>
        <v>壬生町おもちゃ博物館</v>
      </c>
      <c r="G88" s="34" t="str">
        <f>IF(貼り付け用!G88="","",貼り付け用!G88)</f>
        <v>工作物台帳</v>
      </c>
      <c r="H88" s="2" t="str">
        <f>IF(貼り付け用!H88="","",貼り付け用!H88)</f>
        <v>60007-1</v>
      </c>
      <c r="I88" s="2" t="str">
        <f>IF(貼り付け用!I88="","",貼り付け用!I88)</f>
        <v/>
      </c>
      <c r="J88" s="2" t="str">
        <f>IF(貼り付け用!J88="","",貼り付け用!J88)</f>
        <v>外柵</v>
      </c>
      <c r="K88" s="2" t="str">
        <f>IF(貼り付け用!K88="","",貼り付け用!K88)</f>
        <v>ｶﾞｲｻｸ</v>
      </c>
      <c r="L88" s="2">
        <f>IF(貼り付け用!L88="","",貼り付け用!L88)</f>
        <v>10</v>
      </c>
      <c r="M88" s="31">
        <f>IFERROR(VLOOKUP(L88,コード表!$B:$G,2,FALSE),"")</f>
        <v>3210211</v>
      </c>
      <c r="N88" s="31" t="str">
        <f>IFERROR(VLOOKUP(L88,コード表!$B:$G,3,FALSE),"")</f>
        <v>下都賀郡壬生町</v>
      </c>
      <c r="O88" s="2" t="str">
        <f>IF(貼り付け用!O88="","",貼り付け用!O88)</f>
        <v>ｼﾓﾂｶﾞｸﾞﾝﾐﾌﾞﾏﾁ</v>
      </c>
      <c r="P88" s="31" t="str">
        <f>IFERROR(VLOOKUP(L88,コード表!$B:$G,5,FALSE),"")</f>
        <v>国谷</v>
      </c>
      <c r="Q88" s="2" t="str">
        <f>IF(貼り付け用!Q88="","",貼り付け用!Q88)</f>
        <v>ｸﾆﾔ</v>
      </c>
      <c r="R88" s="2" t="str">
        <f>IF(貼り付け用!R88="","",貼り付け用!R88)</f>
        <v>明城2300</v>
      </c>
      <c r="S88" s="2" t="str">
        <f>IF(貼り付け用!S88="","",貼り付け用!S88)</f>
        <v>ﾒｲｼﾞｮｳ2300</v>
      </c>
      <c r="T88" s="2">
        <f>IF(貼り付け用!T88="","",貼り付け用!T88)</f>
        <v>10</v>
      </c>
      <c r="U88" s="31" t="str">
        <f>IFERROR(VLOOKUP(T88,コード表!$I:$K,2,FALSE),"")</f>
        <v>経済部</v>
      </c>
      <c r="V88" s="31" t="str">
        <f>IFERROR(VLOOKUP(T88,コード表!$I:$K,3,FALSE),"")</f>
        <v>商工観光課</v>
      </c>
      <c r="W88" s="2">
        <f>IF(貼り付け用!W88="","",貼り付け用!W88)</f>
        <v>100</v>
      </c>
      <c r="X88" s="31" t="str">
        <f>IFERROR(VLOOKUP(AX88,目的別資産分類変換表!$B$3:$C$16,2,FALSE),"")</f>
        <v>産業振興</v>
      </c>
      <c r="Y88" s="34" t="str">
        <f>IF(貼り付け用!Y88="","",貼り付け用!Y88)</f>
        <v>行政財産</v>
      </c>
      <c r="Z88" s="34" t="str">
        <f>IF(貼り付け用!Z88="","",貼り付け用!Z88)</f>
        <v>事業用資産/工作物</v>
      </c>
      <c r="AA88" s="34" t="str">
        <f>IF(貼り付け用!AA88="","",貼り付け用!AA88)</f>
        <v>自己資産（リース資産外)</v>
      </c>
      <c r="AB88" s="34" t="str">
        <f>IF(貼り付け用!AB88="","",貼り付け用!AB88)</f>
        <v>売却不可</v>
      </c>
      <c r="AC88" s="2">
        <f>IF(貼り付け用!AC88="","",貼り付け用!AC88)</f>
        <v>173</v>
      </c>
      <c r="AD88" s="31" t="str">
        <f>IFERROR(VLOOKUP(AC88,耐用年数表!$B:$J,9,FALSE),"")</f>
        <v xml:space="preserve">構築物 緑化施設及び庭園 その他の緑化施設及び庭園（工場緑化施設に含まれるものを除く。）   </v>
      </c>
      <c r="AE88" s="31">
        <f>IFERROR(VLOOKUP(AC88,耐用年数表!$B:$J,8,FALSE),"")</f>
        <v>20</v>
      </c>
      <c r="AF88" s="2" t="str">
        <f>IF(貼り付け用!AF88="","",貼り付け用!AF88)</f>
        <v/>
      </c>
      <c r="AG88" s="26" t="str">
        <f>IF(貼り付け用!AG88="","",貼り付け用!AG88)</f>
        <v/>
      </c>
      <c r="AH88" s="54">
        <f>IF(貼り付け用!AH88="","",貼り付け用!AH88)</f>
        <v>19950331</v>
      </c>
      <c r="AI88" s="54">
        <f>IF(貼り付け用!AI88="","",貼り付け用!AI88)</f>
        <v>19950331</v>
      </c>
      <c r="AJ88" s="72" t="str">
        <f>IF(貼り付け用!AJ88="","",貼り付け用!AJ88)</f>
        <v>判明</v>
      </c>
      <c r="AK88" s="20">
        <f>IF(貼り付け用!AK88="","",貼り付け用!AK88)</f>
        <v>7901940</v>
      </c>
      <c r="AL88" s="160">
        <f>IF(貼り付け用!AL88="","",貼り付け用!AL88)</f>
        <v>7</v>
      </c>
      <c r="AM88" s="20" t="str">
        <f>IF(貼り付け用!AM88="","",貼り付け用!AM88)</f>
        <v>建設時施工単価</v>
      </c>
      <c r="AN88" s="20">
        <f>IF(貼り付け用!AN88="","",貼り付け用!AN88)</f>
        <v>0</v>
      </c>
      <c r="AO88" s="20">
        <f>IF(貼り付け用!AO88="","",貼り付け用!AO88)</f>
        <v>7901940</v>
      </c>
      <c r="AP88" s="20">
        <f>IF(貼り付け用!AP88="","",貼り付け用!AP88)</f>
        <v>1</v>
      </c>
      <c r="AQ88" s="20" t="str">
        <f>IF(貼り付け用!AQ88="","",貼り付け用!AQ88)</f>
        <v>式</v>
      </c>
      <c r="AR88" s="20">
        <f>IF(貼り付け用!AR88="","",貼り付け用!AR88)</f>
        <v>7901940</v>
      </c>
      <c r="AS88" s="20" t="str">
        <f>IF(貼り付け用!AS88="","",貼り付け用!AS88)</f>
        <v/>
      </c>
      <c r="AT88" s="90">
        <f t="shared" si="2"/>
        <v>7901940</v>
      </c>
      <c r="AU88" s="90">
        <f t="shared" si="3"/>
        <v>7901940</v>
      </c>
      <c r="AV88" s="34" t="str">
        <f>IF(貼り付け用!AV88="","",貼り付け用!AV88)</f>
        <v>一般会計等</v>
      </c>
      <c r="AW88" s="34" t="str">
        <f>IF(貼り付け用!AW88="","",貼り付け用!AW88)</f>
        <v>一般会計</v>
      </c>
      <c r="AX88" s="34" t="str">
        <f>IF(貼り付け用!AX88="","",貼り付け用!AX88)</f>
        <v>商工費</v>
      </c>
      <c r="AY88" s="34" t="str">
        <f>IF(貼り付け用!AY88="","",貼り付け用!AY88)</f>
        <v>商工費</v>
      </c>
      <c r="AZ88" s="34" t="str">
        <f>IF(貼り付け用!AZ88="","",貼り付け用!AZ88)</f>
        <v>おもちゃ博物館費</v>
      </c>
      <c r="BA88" s="212"/>
      <c r="BB88" s="212"/>
      <c r="BC88" s="212"/>
      <c r="BD88" s="34" t="str">
        <f>IF(貼り付け用!BD88="","",貼り付け用!BD88)</f>
        <v/>
      </c>
      <c r="BE88" s="34" t="str">
        <f>IF(貼り付け用!BE88="","",貼り付け用!BE88)</f>
        <v/>
      </c>
      <c r="BF88" s="20"/>
      <c r="BG88" s="20"/>
      <c r="BH88" s="20"/>
      <c r="BI88" s="20"/>
      <c r="BJ88" s="20"/>
    </row>
    <row r="89" spans="5:62" ht="24" customHeight="1">
      <c r="E89" s="2"/>
      <c r="F89" s="217" t="str">
        <f>IF(貼り付け用!F89="","",貼り付け用!F89)</f>
        <v>壬生町おもちゃ博物館</v>
      </c>
      <c r="G89" s="34" t="str">
        <f>IF(貼り付け用!G89="","",貼り付け用!G89)</f>
        <v>工作物台帳</v>
      </c>
      <c r="H89" s="2" t="str">
        <f>IF(貼り付け用!H89="","",貼り付け用!H89)</f>
        <v>60007-1</v>
      </c>
      <c r="I89" s="2" t="str">
        <f>IF(貼り付け用!I89="","",貼り付け用!I89)</f>
        <v/>
      </c>
      <c r="J89" s="2" t="str">
        <f>IF(貼り付け用!J89="","",貼り付け用!J89)</f>
        <v>外灯</v>
      </c>
      <c r="K89" s="2" t="str">
        <f>IF(貼り付け用!K89="","",貼り付け用!K89)</f>
        <v>ｶﾞｲﾄｳ</v>
      </c>
      <c r="L89" s="2">
        <f>IF(貼り付け用!L89="","",貼り付け用!L89)</f>
        <v>10</v>
      </c>
      <c r="M89" s="31">
        <f>IFERROR(VLOOKUP(L89,コード表!$B:$G,2,FALSE),"")</f>
        <v>3210211</v>
      </c>
      <c r="N89" s="31" t="str">
        <f>IFERROR(VLOOKUP(L89,コード表!$B:$G,3,FALSE),"")</f>
        <v>下都賀郡壬生町</v>
      </c>
      <c r="O89" s="2" t="str">
        <f>IF(貼り付け用!O89="","",貼り付け用!O89)</f>
        <v>ｼﾓﾂｶﾞｸﾞﾝﾐﾌﾞﾏﾁ</v>
      </c>
      <c r="P89" s="31" t="str">
        <f>IFERROR(VLOOKUP(L89,コード表!$B:$G,5,FALSE),"")</f>
        <v>国谷</v>
      </c>
      <c r="Q89" s="2" t="str">
        <f>IF(貼り付け用!Q89="","",貼り付け用!Q89)</f>
        <v>ｸﾆﾔ</v>
      </c>
      <c r="R89" s="2" t="str">
        <f>IF(貼り付け用!R89="","",貼り付け用!R89)</f>
        <v>明城2300</v>
      </c>
      <c r="S89" s="2" t="str">
        <f>IF(貼り付け用!S89="","",貼り付け用!S89)</f>
        <v>ﾒｲｼﾞｮｳ2300</v>
      </c>
      <c r="T89" s="2">
        <f>IF(貼り付け用!T89="","",貼り付け用!T89)</f>
        <v>10</v>
      </c>
      <c r="U89" s="31" t="str">
        <f>IFERROR(VLOOKUP(T89,コード表!$I:$K,2,FALSE),"")</f>
        <v>経済部</v>
      </c>
      <c r="V89" s="31" t="str">
        <f>IFERROR(VLOOKUP(T89,コード表!$I:$K,3,FALSE),"")</f>
        <v>商工観光課</v>
      </c>
      <c r="W89" s="2">
        <f>IF(貼り付け用!W89="","",貼り付け用!W89)</f>
        <v>100</v>
      </c>
      <c r="X89" s="31" t="str">
        <f>IFERROR(VLOOKUP(AX89,目的別資産分類変換表!$B$3:$C$16,2,FALSE),"")</f>
        <v>産業振興</v>
      </c>
      <c r="Y89" s="34" t="str">
        <f>IF(貼り付け用!Y89="","",貼り付け用!Y89)</f>
        <v>行政財産</v>
      </c>
      <c r="Z89" s="34" t="str">
        <f>IF(貼り付け用!Z89="","",貼り付け用!Z89)</f>
        <v>事業用資産/工作物</v>
      </c>
      <c r="AA89" s="34" t="str">
        <f>IF(貼り付け用!AA89="","",貼り付け用!AA89)</f>
        <v>自己資産（リース資産外)</v>
      </c>
      <c r="AB89" s="34" t="str">
        <f>IF(貼り付け用!AB89="","",貼り付け用!AB89)</f>
        <v>売却不可</v>
      </c>
      <c r="AC89" s="2">
        <f>IF(貼り付け用!AC89="","",貼り付け用!AC89)</f>
        <v>225</v>
      </c>
      <c r="AD89" s="31" t="str">
        <f>IFERROR(VLOOKUP(AC89,耐用年数表!$B:$J,9,FALSE),"")</f>
        <v xml:space="preserve">構築物 金属造のもの（前掲のものを除く。） つり橋、煙突、焼却炉、打込み井戸、へい、街路灯及びガードレール   </v>
      </c>
      <c r="AE89" s="31">
        <f>IFERROR(VLOOKUP(AC89,耐用年数表!$B:$J,8,FALSE),"")</f>
        <v>10</v>
      </c>
      <c r="AF89" s="2" t="str">
        <f>IF(貼り付け用!AF89="","",貼り付け用!AF89)</f>
        <v/>
      </c>
      <c r="AG89" s="26" t="str">
        <f>IF(貼り付け用!AG89="","",貼り付け用!AG89)</f>
        <v/>
      </c>
      <c r="AH89" s="54">
        <f>IF(貼り付け用!AH89="","",貼り付け用!AH89)</f>
        <v>19950331</v>
      </c>
      <c r="AI89" s="54">
        <f>IF(貼り付け用!AI89="","",貼り付け用!AI89)</f>
        <v>19950331</v>
      </c>
      <c r="AJ89" s="72" t="str">
        <f>IF(貼り付け用!AJ89="","",貼り付け用!AJ89)</f>
        <v>判明</v>
      </c>
      <c r="AK89" s="20">
        <f>IF(貼り付け用!AK89="","",貼り付け用!AK89)</f>
        <v>6321000</v>
      </c>
      <c r="AL89" s="160">
        <f>IF(貼り付け用!AL89="","",貼り付け用!AL89)</f>
        <v>8</v>
      </c>
      <c r="AM89" s="20" t="str">
        <f>IF(貼り付け用!AM89="","",貼り付け用!AM89)</f>
        <v>建設時施工単価</v>
      </c>
      <c r="AN89" s="20">
        <f>IF(貼り付け用!AN89="","",貼り付け用!AN89)</f>
        <v>0</v>
      </c>
      <c r="AO89" s="20">
        <f>IF(貼り付け用!AO89="","",貼り付け用!AO89)</f>
        <v>6321000</v>
      </c>
      <c r="AP89" s="20">
        <f>IF(貼り付け用!AP89="","",貼り付け用!AP89)</f>
        <v>1</v>
      </c>
      <c r="AQ89" s="20" t="str">
        <f>IF(貼り付け用!AQ89="","",貼り付け用!AQ89)</f>
        <v>式</v>
      </c>
      <c r="AR89" s="20">
        <f>IF(貼り付け用!AR89="","",貼り付け用!AR89)</f>
        <v>6321000</v>
      </c>
      <c r="AS89" s="20" t="str">
        <f>IF(貼り付け用!AS89="","",貼り付け用!AS89)</f>
        <v/>
      </c>
      <c r="AT89" s="90">
        <f t="shared" si="2"/>
        <v>6321000</v>
      </c>
      <c r="AU89" s="90">
        <f t="shared" si="3"/>
        <v>6321000</v>
      </c>
      <c r="AV89" s="34" t="str">
        <f>IF(貼り付け用!AV89="","",貼り付け用!AV89)</f>
        <v>一般会計等</v>
      </c>
      <c r="AW89" s="34" t="str">
        <f>IF(貼り付け用!AW89="","",貼り付け用!AW89)</f>
        <v>一般会計</v>
      </c>
      <c r="AX89" s="34" t="str">
        <f>IF(貼り付け用!AX89="","",貼り付け用!AX89)</f>
        <v>商工費</v>
      </c>
      <c r="AY89" s="34" t="str">
        <f>IF(貼り付け用!AY89="","",貼り付け用!AY89)</f>
        <v>商工費</v>
      </c>
      <c r="AZ89" s="34" t="str">
        <f>IF(貼り付け用!AZ89="","",貼り付け用!AZ89)</f>
        <v>おもちゃ博物館費</v>
      </c>
      <c r="BA89" s="212"/>
      <c r="BB89" s="212"/>
      <c r="BC89" s="212"/>
      <c r="BD89" s="34" t="str">
        <f>IF(貼り付け用!BD89="","",貼り付け用!BD89)</f>
        <v/>
      </c>
      <c r="BE89" s="34" t="str">
        <f>IF(貼り付け用!BE89="","",貼り付け用!BE89)</f>
        <v/>
      </c>
      <c r="BF89" s="20"/>
      <c r="BG89" s="20"/>
      <c r="BH89" s="20"/>
      <c r="BI89" s="20"/>
      <c r="BJ89" s="20"/>
    </row>
    <row r="90" spans="5:62" ht="24" customHeight="1">
      <c r="E90" s="2"/>
      <c r="F90" s="217" t="str">
        <f>IF(貼り付け用!F90="","",貼り付け用!F90)</f>
        <v>壬生町おもちゃ博物館</v>
      </c>
      <c r="G90" s="34" t="str">
        <f>IF(貼り付け用!G90="","",貼り付け用!G90)</f>
        <v>工作物台帳</v>
      </c>
      <c r="H90" s="2" t="str">
        <f>IF(貼り付け用!H90="","",貼り付け用!H90)</f>
        <v>60007-1</v>
      </c>
      <c r="I90" s="2" t="str">
        <f>IF(貼り付け用!I90="","",貼り付け用!I90)</f>
        <v/>
      </c>
      <c r="J90" s="2" t="str">
        <f>IF(貼り付け用!J90="","",貼り付け用!J90)</f>
        <v>大型遊具(きんぐ)</v>
      </c>
      <c r="K90" s="2" t="str">
        <f>IF(貼り付け用!K90="","",貼り付け用!K90)</f>
        <v>ｵｵｶﾞﾀﾕｳｸﾞ(ｷﾝｸﾞ)</v>
      </c>
      <c r="L90" s="2">
        <f>IF(貼り付け用!L90="","",貼り付け用!L90)</f>
        <v>10</v>
      </c>
      <c r="M90" s="31">
        <f>IFERROR(VLOOKUP(L90,コード表!$B:$G,2,FALSE),"")</f>
        <v>3210211</v>
      </c>
      <c r="N90" s="31" t="str">
        <f>IFERROR(VLOOKUP(L90,コード表!$B:$G,3,FALSE),"")</f>
        <v>下都賀郡壬生町</v>
      </c>
      <c r="O90" s="2" t="str">
        <f>IF(貼り付け用!O90="","",貼り付け用!O90)</f>
        <v>ｼﾓﾂｶﾞｸﾞﾝﾐﾌﾞﾏﾁ</v>
      </c>
      <c r="P90" s="31" t="str">
        <f>IFERROR(VLOOKUP(L90,コード表!$B:$G,5,FALSE),"")</f>
        <v>国谷</v>
      </c>
      <c r="Q90" s="2" t="str">
        <f>IF(貼り付け用!Q90="","",貼り付け用!Q90)</f>
        <v>ｸﾆﾔ</v>
      </c>
      <c r="R90" s="2" t="str">
        <f>IF(貼り付け用!R90="","",貼り付け用!R90)</f>
        <v>明城2300</v>
      </c>
      <c r="S90" s="2" t="str">
        <f>IF(貼り付け用!S90="","",貼り付け用!S90)</f>
        <v>ﾒｲｼﾞｮｳ2300</v>
      </c>
      <c r="T90" s="2">
        <f>IF(貼り付け用!T90="","",貼り付け用!T90)</f>
        <v>10</v>
      </c>
      <c r="U90" s="31" t="str">
        <f>IFERROR(VLOOKUP(T90,コード表!$I:$K,2,FALSE),"")</f>
        <v>経済部</v>
      </c>
      <c r="V90" s="31" t="str">
        <f>IFERROR(VLOOKUP(T90,コード表!$I:$K,3,FALSE),"")</f>
        <v>商工観光課</v>
      </c>
      <c r="W90" s="2">
        <f>IF(貼り付け用!W90="","",貼り付け用!W90)</f>
        <v>100</v>
      </c>
      <c r="X90" s="31" t="str">
        <f>IFERROR(VLOOKUP(AX90,目的別資産分類変換表!$B$3:$C$16,2,FALSE),"")</f>
        <v>産業振興</v>
      </c>
      <c r="Y90" s="34" t="str">
        <f>IF(貼り付け用!Y90="","",貼り付け用!Y90)</f>
        <v>行政財産</v>
      </c>
      <c r="Z90" s="34" t="str">
        <f>IF(貼り付け用!Z90="","",貼り付け用!Z90)</f>
        <v>事業用資産/工作物</v>
      </c>
      <c r="AA90" s="34" t="str">
        <f>IF(貼り付け用!AA90="","",貼り付け用!AA90)</f>
        <v>自己資産（リース資産外)</v>
      </c>
      <c r="AB90" s="34" t="str">
        <f>IF(貼り付け用!AB90="","",貼り付け用!AB90)</f>
        <v>売却不可</v>
      </c>
      <c r="AC90" s="2">
        <f>IF(貼り付け用!AC90="","",貼り付け用!AC90)</f>
        <v>168</v>
      </c>
      <c r="AD90" s="31" t="str">
        <f>IFERROR(VLOOKUP(AC90,耐用年数表!$B:$J,9,FALSE),"")</f>
        <v xml:space="preserve">構築物 競技場用、運動場用、遊園地用又は学校用のもの その他のもの 児童用のもの すべり台、ぶらんこ、ジャングルジムその他の遊戯用のもの </v>
      </c>
      <c r="AE90" s="31">
        <f>IFERROR(VLOOKUP(AC90,耐用年数表!$B:$J,8,FALSE),"")</f>
        <v>10</v>
      </c>
      <c r="AF90" s="2" t="str">
        <f>IF(貼り付け用!AF90="","",貼り付け用!AF90)</f>
        <v/>
      </c>
      <c r="AG90" s="26" t="str">
        <f>IF(貼り付け用!AG90="","",貼り付け用!AG90)</f>
        <v/>
      </c>
      <c r="AH90" s="54">
        <f>IF(貼り付け用!AH90="","",貼り付け用!AH90)</f>
        <v>20120229</v>
      </c>
      <c r="AI90" s="54">
        <f>IF(貼り付け用!AI90="","",貼り付け用!AI90)</f>
        <v>20120229</v>
      </c>
      <c r="AJ90" s="72" t="str">
        <f>IF(貼り付け用!AJ90="","",貼り付け用!AJ90)</f>
        <v>判明</v>
      </c>
      <c r="AK90" s="20">
        <f>IF(貼り付け用!AK90="","",貼り付け用!AK90)</f>
        <v>53450000</v>
      </c>
      <c r="AL90" s="160">
        <f>IF(貼り付け用!AL90="","",貼り付け用!AL90)</f>
        <v>9</v>
      </c>
      <c r="AM90" s="20" t="str">
        <f>IF(貼り付け用!AM90="","",貼り付け用!AM90)</f>
        <v>設置工事時設計単価</v>
      </c>
      <c r="AN90" s="20">
        <f>IF(貼り付け用!AN90="","",貼り付け用!AN90)</f>
        <v>0</v>
      </c>
      <c r="AO90" s="20">
        <f>IF(貼り付け用!AO90="","",貼り付け用!AO90)</f>
        <v>53450000</v>
      </c>
      <c r="AP90" s="20">
        <f>IF(貼り付け用!AP90="","",貼り付け用!AP90)</f>
        <v>1</v>
      </c>
      <c r="AQ90" s="20" t="str">
        <f>IF(貼り付け用!AQ90="","",貼り付け用!AQ90)</f>
        <v>台</v>
      </c>
      <c r="AR90" s="20">
        <f>IF(貼り付け用!AR90="","",貼り付け用!AR90)</f>
        <v>53450000</v>
      </c>
      <c r="AS90" s="20" t="str">
        <f>IF(貼り付け用!AS90="","",貼り付け用!AS90)</f>
        <v/>
      </c>
      <c r="AT90" s="90">
        <f t="shared" si="2"/>
        <v>53450000</v>
      </c>
      <c r="AU90" s="90">
        <f t="shared" si="3"/>
        <v>53450000</v>
      </c>
      <c r="AV90" s="34" t="str">
        <f>IF(貼り付け用!AV90="","",貼り付け用!AV90)</f>
        <v>一般会計等</v>
      </c>
      <c r="AW90" s="34" t="str">
        <f>IF(貼り付け用!AW90="","",貼り付け用!AW90)</f>
        <v>一般会計</v>
      </c>
      <c r="AX90" s="34" t="str">
        <f>IF(貼り付け用!AX90="","",貼り付け用!AX90)</f>
        <v>商工費</v>
      </c>
      <c r="AY90" s="34" t="str">
        <f>IF(貼り付け用!AY90="","",貼り付け用!AY90)</f>
        <v>商工費</v>
      </c>
      <c r="AZ90" s="34" t="str">
        <f>IF(貼り付け用!AZ90="","",貼り付け用!AZ90)</f>
        <v>おもちゃ博物館費</v>
      </c>
      <c r="BA90" s="212"/>
      <c r="BB90" s="212"/>
      <c r="BC90" s="212"/>
      <c r="BD90" s="34" t="str">
        <f>IF(貼り付け用!BD90="","",貼り付け用!BD90)</f>
        <v/>
      </c>
      <c r="BE90" s="34" t="str">
        <f>IF(貼り付け用!BE90="","",貼り付け用!BE90)</f>
        <v/>
      </c>
      <c r="BF90" s="20"/>
      <c r="BG90" s="20"/>
      <c r="BH90" s="20"/>
      <c r="BI90" s="20"/>
      <c r="BJ90" s="20"/>
    </row>
    <row r="91" spans="5:62" ht="24" customHeight="1">
      <c r="E91" s="2"/>
      <c r="F91" s="217" t="str">
        <f>IF(貼り付け用!F91="","",貼り付け用!F91)</f>
        <v>壬生町おもちゃ博物館</v>
      </c>
      <c r="G91" s="34" t="str">
        <f>IF(貼り付け用!G91="","",貼り付け用!G91)</f>
        <v>工作物台帳</v>
      </c>
      <c r="H91" s="2" t="str">
        <f>IF(貼り付け用!H91="","",貼り付け用!H91)</f>
        <v>60007-1</v>
      </c>
      <c r="I91" s="2" t="str">
        <f>IF(貼り付け用!I91="","",貼り付け用!I91)</f>
        <v/>
      </c>
      <c r="J91" s="2" t="str">
        <f>IF(貼り付け用!J91="","",貼り付け用!J91)</f>
        <v>大型遊具(くいーん)</v>
      </c>
      <c r="K91" s="2" t="str">
        <f>IF(貼り付け用!K91="","",貼り付け用!K91)</f>
        <v>ｵｵｶﾞﾀﾕｳｸﾞ(ｸｲｰﾝ)</v>
      </c>
      <c r="L91" s="2">
        <f>IF(貼り付け用!L91="","",貼り付け用!L91)</f>
        <v>10</v>
      </c>
      <c r="M91" s="31">
        <f>IFERROR(VLOOKUP(L91,コード表!$B:$G,2,FALSE),"")</f>
        <v>3210211</v>
      </c>
      <c r="N91" s="31" t="str">
        <f>IFERROR(VLOOKUP(L91,コード表!$B:$G,3,FALSE),"")</f>
        <v>下都賀郡壬生町</v>
      </c>
      <c r="O91" s="2" t="str">
        <f>IF(貼り付け用!O91="","",貼り付け用!O91)</f>
        <v>ｼﾓﾂｶﾞｸﾞﾝﾐﾌﾞﾏﾁ</v>
      </c>
      <c r="P91" s="31" t="str">
        <f>IFERROR(VLOOKUP(L91,コード表!$B:$G,5,FALSE),"")</f>
        <v>国谷</v>
      </c>
      <c r="Q91" s="2" t="str">
        <f>IF(貼り付け用!Q91="","",貼り付け用!Q91)</f>
        <v>ｸﾆﾔ</v>
      </c>
      <c r="R91" s="2" t="str">
        <f>IF(貼り付け用!R91="","",貼り付け用!R91)</f>
        <v>明城2300</v>
      </c>
      <c r="S91" s="2" t="str">
        <f>IF(貼り付け用!S91="","",貼り付け用!S91)</f>
        <v>ﾒｲｼﾞｮｳ2300</v>
      </c>
      <c r="T91" s="2">
        <f>IF(貼り付け用!T91="","",貼り付け用!T91)</f>
        <v>10</v>
      </c>
      <c r="U91" s="31" t="str">
        <f>IFERROR(VLOOKUP(T91,コード表!$I:$K,2,FALSE),"")</f>
        <v>経済部</v>
      </c>
      <c r="V91" s="31" t="str">
        <f>IFERROR(VLOOKUP(T91,コード表!$I:$K,3,FALSE),"")</f>
        <v>商工観光課</v>
      </c>
      <c r="W91" s="2">
        <f>IF(貼り付け用!W91="","",貼り付け用!W91)</f>
        <v>100</v>
      </c>
      <c r="X91" s="31" t="str">
        <f>IFERROR(VLOOKUP(AX91,目的別資産分類変換表!$B$3:$C$16,2,FALSE),"")</f>
        <v>産業振興</v>
      </c>
      <c r="Y91" s="34" t="str">
        <f>IF(貼り付け用!Y91="","",貼り付け用!Y91)</f>
        <v>行政財産</v>
      </c>
      <c r="Z91" s="34" t="str">
        <f>IF(貼り付け用!Z91="","",貼り付け用!Z91)</f>
        <v>事業用資産/工作物</v>
      </c>
      <c r="AA91" s="34" t="str">
        <f>IF(貼り付け用!AA91="","",貼り付け用!AA91)</f>
        <v>自己資産（リース資産外)</v>
      </c>
      <c r="AB91" s="34" t="str">
        <f>IF(貼り付け用!AB91="","",貼り付け用!AB91)</f>
        <v>売却不可</v>
      </c>
      <c r="AC91" s="2">
        <f>IF(貼り付け用!AC91="","",貼り付け用!AC91)</f>
        <v>168</v>
      </c>
      <c r="AD91" s="31" t="str">
        <f>IFERROR(VLOOKUP(AC91,耐用年数表!$B:$J,9,FALSE),"")</f>
        <v xml:space="preserve">構築物 競技場用、運動場用、遊園地用又は学校用のもの その他のもの 児童用のもの すべり台、ぶらんこ、ジャングルジムその他の遊戯用のもの </v>
      </c>
      <c r="AE91" s="31">
        <f>IFERROR(VLOOKUP(AC91,耐用年数表!$B:$J,8,FALSE),"")</f>
        <v>10</v>
      </c>
      <c r="AF91" s="2" t="str">
        <f>IF(貼り付け用!AF91="","",貼り付け用!AF91)</f>
        <v/>
      </c>
      <c r="AG91" s="26" t="str">
        <f>IF(貼り付け用!AG91="","",貼り付け用!AG91)</f>
        <v/>
      </c>
      <c r="AH91" s="54">
        <f>IF(貼り付け用!AH91="","",貼り付け用!AH91)</f>
        <v>20120229</v>
      </c>
      <c r="AI91" s="54">
        <f>IF(貼り付け用!AI91="","",貼り付け用!AI91)</f>
        <v>20120229</v>
      </c>
      <c r="AJ91" s="72" t="str">
        <f>IF(貼り付け用!AJ91="","",貼り付け用!AJ91)</f>
        <v>判明</v>
      </c>
      <c r="AK91" s="20">
        <f>IF(貼り付け用!AK91="","",貼り付け用!AK91)</f>
        <v>14780000</v>
      </c>
      <c r="AL91" s="160">
        <f>IF(貼り付け用!AL91="","",貼り付け用!AL91)</f>
        <v>10</v>
      </c>
      <c r="AM91" s="20" t="str">
        <f>IF(貼り付け用!AM91="","",貼り付け用!AM91)</f>
        <v>設置工事時設計単価</v>
      </c>
      <c r="AN91" s="20">
        <f>IF(貼り付け用!AN91="","",貼り付け用!AN91)</f>
        <v>0</v>
      </c>
      <c r="AO91" s="20">
        <f>IF(貼り付け用!AO91="","",貼り付け用!AO91)</f>
        <v>14780000</v>
      </c>
      <c r="AP91" s="20">
        <f>IF(貼り付け用!AP91="","",貼り付け用!AP91)</f>
        <v>1</v>
      </c>
      <c r="AQ91" s="20" t="str">
        <f>IF(貼り付け用!AQ91="","",貼り付け用!AQ91)</f>
        <v>台</v>
      </c>
      <c r="AR91" s="20">
        <f>IF(貼り付け用!AR91="","",貼り付け用!AR91)</f>
        <v>14780000</v>
      </c>
      <c r="AS91" s="20" t="str">
        <f>IF(貼り付け用!AS91="","",貼り付け用!AS91)</f>
        <v/>
      </c>
      <c r="AT91" s="90">
        <f t="shared" si="2"/>
        <v>14780000</v>
      </c>
      <c r="AU91" s="90">
        <f t="shared" si="3"/>
        <v>14780000</v>
      </c>
      <c r="AV91" s="34" t="str">
        <f>IF(貼り付け用!AV91="","",貼り付け用!AV91)</f>
        <v>一般会計等</v>
      </c>
      <c r="AW91" s="34" t="str">
        <f>IF(貼り付け用!AW91="","",貼り付け用!AW91)</f>
        <v>一般会計</v>
      </c>
      <c r="AX91" s="34" t="str">
        <f>IF(貼り付け用!AX91="","",貼り付け用!AX91)</f>
        <v>商工費</v>
      </c>
      <c r="AY91" s="34" t="str">
        <f>IF(貼り付け用!AY91="","",貼り付け用!AY91)</f>
        <v>商工費</v>
      </c>
      <c r="AZ91" s="34" t="str">
        <f>IF(貼り付け用!AZ91="","",貼り付け用!AZ91)</f>
        <v>おもちゃ博物館費</v>
      </c>
      <c r="BA91" s="212"/>
      <c r="BB91" s="212"/>
      <c r="BC91" s="212"/>
      <c r="BD91" s="34" t="str">
        <f>IF(貼り付け用!BD91="","",貼り付け用!BD91)</f>
        <v/>
      </c>
      <c r="BE91" s="34" t="str">
        <f>IF(貼り付け用!BE91="","",貼り付け用!BE91)</f>
        <v/>
      </c>
      <c r="BF91" s="20"/>
      <c r="BG91" s="20"/>
      <c r="BH91" s="20"/>
      <c r="BI91" s="20"/>
      <c r="BJ91" s="20"/>
    </row>
    <row r="92" spans="5:62" ht="24" customHeight="1">
      <c r="E92" s="2"/>
      <c r="F92" s="217" t="str">
        <f>IF(貼り付け用!F92="","",貼り付け用!F92)</f>
        <v>壬生町おもちゃ博物館</v>
      </c>
      <c r="G92" s="34" t="str">
        <f>IF(貼り付け用!G92="","",貼り付け用!G92)</f>
        <v>工作物台帳</v>
      </c>
      <c r="H92" s="2" t="str">
        <f>IF(貼り付け用!H92="","",貼り付け用!H92)</f>
        <v>60007-1</v>
      </c>
      <c r="I92" s="2" t="str">
        <f>IF(貼り付け用!I92="","",貼り付け用!I92)</f>
        <v/>
      </c>
      <c r="J92" s="2" t="str">
        <f>IF(貼り付け用!J92="","",貼り付け用!J92)</f>
        <v>1階遊具(ボールプール)</v>
      </c>
      <c r="K92" s="2" t="str">
        <f>IF(貼り付け用!K92="","",貼り付け用!K92)</f>
        <v>1ｶｲﾕｳｸﾞ(ﾎﾞｰﾙﾌﾟｰﾙ)</v>
      </c>
      <c r="L92" s="2">
        <f>IF(貼り付け用!L92="","",貼り付け用!L92)</f>
        <v>10</v>
      </c>
      <c r="M92" s="31">
        <f>IFERROR(VLOOKUP(L92,コード表!$B:$G,2,FALSE),"")</f>
        <v>3210211</v>
      </c>
      <c r="N92" s="31" t="str">
        <f>IFERROR(VLOOKUP(L92,コード表!$B:$G,3,FALSE),"")</f>
        <v>下都賀郡壬生町</v>
      </c>
      <c r="O92" s="2" t="str">
        <f>IF(貼り付け用!O92="","",貼り付け用!O92)</f>
        <v>ｼﾓﾂｶﾞｸﾞﾝﾐﾌﾞﾏﾁ</v>
      </c>
      <c r="P92" s="31" t="str">
        <f>IFERROR(VLOOKUP(L92,コード表!$B:$G,5,FALSE),"")</f>
        <v>国谷</v>
      </c>
      <c r="Q92" s="2" t="str">
        <f>IF(貼り付け用!Q92="","",貼り付け用!Q92)</f>
        <v>ｸﾆﾔ</v>
      </c>
      <c r="R92" s="2" t="str">
        <f>IF(貼り付け用!R92="","",貼り付け用!R92)</f>
        <v>明城2300</v>
      </c>
      <c r="S92" s="2" t="str">
        <f>IF(貼り付け用!S92="","",貼り付け用!S92)</f>
        <v>ﾒｲｼﾞｮｳ2300</v>
      </c>
      <c r="T92" s="2">
        <f>IF(貼り付け用!T92="","",貼り付け用!T92)</f>
        <v>10</v>
      </c>
      <c r="U92" s="31" t="str">
        <f>IFERROR(VLOOKUP(T92,コード表!$I:$K,2,FALSE),"")</f>
        <v>経済部</v>
      </c>
      <c r="V92" s="31" t="str">
        <f>IFERROR(VLOOKUP(T92,コード表!$I:$K,3,FALSE),"")</f>
        <v>商工観光課</v>
      </c>
      <c r="W92" s="2">
        <f>IF(貼り付け用!W92="","",貼り付け用!W92)</f>
        <v>100</v>
      </c>
      <c r="X92" s="31" t="str">
        <f>IFERROR(VLOOKUP(AX92,目的別資産分類変換表!$B$3:$C$16,2,FALSE),"")</f>
        <v>産業振興</v>
      </c>
      <c r="Y92" s="34" t="str">
        <f>IF(貼り付け用!Y92="","",貼り付け用!Y92)</f>
        <v>行政財産</v>
      </c>
      <c r="Z92" s="34" t="str">
        <f>IF(貼り付け用!Z92="","",貼り付け用!Z92)</f>
        <v>事業用資産/工作物</v>
      </c>
      <c r="AA92" s="34" t="str">
        <f>IF(貼り付け用!AA92="","",貼り付け用!AA92)</f>
        <v>自己資産（リース資産外)</v>
      </c>
      <c r="AB92" s="34" t="str">
        <f>IF(貼り付け用!AB92="","",貼り付け用!AB92)</f>
        <v>売却不可</v>
      </c>
      <c r="AC92" s="2">
        <f>IF(貼り付け用!AC92="","",貼り付け用!AC92)</f>
        <v>168</v>
      </c>
      <c r="AD92" s="31" t="str">
        <f>IFERROR(VLOOKUP(AC92,耐用年数表!$B:$J,9,FALSE),"")</f>
        <v xml:space="preserve">構築物 競技場用、運動場用、遊園地用又は学校用のもの その他のもの 児童用のもの すべり台、ぶらんこ、ジャングルジムその他の遊戯用のもの </v>
      </c>
      <c r="AE92" s="31">
        <f>IFERROR(VLOOKUP(AC92,耐用年数表!$B:$J,8,FALSE),"")</f>
        <v>10</v>
      </c>
      <c r="AF92" s="2" t="str">
        <f>IF(貼り付け用!AF92="","",貼り付け用!AF92)</f>
        <v/>
      </c>
      <c r="AG92" s="26" t="str">
        <f>IF(貼り付け用!AG92="","",貼り付け用!AG92)</f>
        <v/>
      </c>
      <c r="AH92" s="54">
        <f>IF(貼り付け用!AH92="","",貼り付け用!AH92)</f>
        <v>20120229</v>
      </c>
      <c r="AI92" s="54">
        <f>IF(貼り付け用!AI92="","",貼り付け用!AI92)</f>
        <v>20120229</v>
      </c>
      <c r="AJ92" s="72" t="str">
        <f>IF(貼り付け用!AJ92="","",貼り付け用!AJ92)</f>
        <v>判明</v>
      </c>
      <c r="AK92" s="20">
        <f>IF(貼り付け用!AK92="","",貼り付け用!AK92)</f>
        <v>3550000</v>
      </c>
      <c r="AL92" s="160">
        <f>IF(貼り付け用!AL92="","",貼り付け用!AL92)</f>
        <v>11</v>
      </c>
      <c r="AM92" s="20" t="str">
        <f>IF(貼り付け用!AM92="","",貼り付け用!AM92)</f>
        <v>設置工事時設計単価</v>
      </c>
      <c r="AN92" s="20">
        <f>IF(貼り付け用!AN92="","",貼り付け用!AN92)</f>
        <v>0</v>
      </c>
      <c r="AO92" s="20">
        <f>IF(貼り付け用!AO92="","",貼り付け用!AO92)</f>
        <v>3550000</v>
      </c>
      <c r="AP92" s="20">
        <f>IF(貼り付け用!AP92="","",貼り付け用!AP92)</f>
        <v>1</v>
      </c>
      <c r="AQ92" s="20" t="str">
        <f>IF(貼り付け用!AQ92="","",貼り付け用!AQ92)</f>
        <v>台</v>
      </c>
      <c r="AR92" s="20">
        <f>IF(貼り付け用!AR92="","",貼り付け用!AR92)</f>
        <v>3550000</v>
      </c>
      <c r="AS92" s="20" t="str">
        <f>IF(貼り付け用!AS92="","",貼り付け用!AS92)</f>
        <v/>
      </c>
      <c r="AT92" s="90">
        <f t="shared" si="2"/>
        <v>3550000</v>
      </c>
      <c r="AU92" s="90">
        <f t="shared" si="3"/>
        <v>3550000</v>
      </c>
      <c r="AV92" s="34" t="str">
        <f>IF(貼り付け用!AV92="","",貼り付け用!AV92)</f>
        <v>一般会計等</v>
      </c>
      <c r="AW92" s="34" t="str">
        <f>IF(貼り付け用!AW92="","",貼り付け用!AW92)</f>
        <v>一般会計</v>
      </c>
      <c r="AX92" s="34" t="str">
        <f>IF(貼り付け用!AX92="","",貼り付け用!AX92)</f>
        <v>商工費</v>
      </c>
      <c r="AY92" s="34" t="str">
        <f>IF(貼り付け用!AY92="","",貼り付け用!AY92)</f>
        <v>商工費</v>
      </c>
      <c r="AZ92" s="34" t="str">
        <f>IF(貼り付け用!AZ92="","",貼り付け用!AZ92)</f>
        <v>おもちゃ博物館費</v>
      </c>
      <c r="BA92" s="212"/>
      <c r="BB92" s="212"/>
      <c r="BC92" s="212"/>
      <c r="BD92" s="34" t="str">
        <f>IF(貼り付け用!BD92="","",貼り付け用!BD92)</f>
        <v/>
      </c>
      <c r="BE92" s="34" t="str">
        <f>IF(貼り付け用!BE92="","",貼り付け用!BE92)</f>
        <v/>
      </c>
      <c r="BF92" s="20"/>
      <c r="BG92" s="20"/>
      <c r="BH92" s="20"/>
      <c r="BI92" s="20"/>
      <c r="BJ92" s="20"/>
    </row>
    <row r="93" spans="5:62" ht="24" customHeight="1">
      <c r="E93" s="2"/>
      <c r="F93" s="217" t="str">
        <f>IF(貼り付け用!F93="","",貼り付け用!F93)</f>
        <v>壬生町おもちゃ博物館</v>
      </c>
      <c r="G93" s="34" t="str">
        <f>IF(貼り付け用!G93="","",貼り付け用!G93)</f>
        <v>工作物台帳</v>
      </c>
      <c r="H93" s="2" t="str">
        <f>IF(貼り付け用!H93="","",貼り付け用!H93)</f>
        <v>60007-1</v>
      </c>
      <c r="I93" s="2" t="str">
        <f>IF(貼り付け用!I93="","",貼り付け用!I93)</f>
        <v/>
      </c>
      <c r="J93" s="2" t="str">
        <f>IF(貼り付け用!J93="","",貼り付け用!J93)</f>
        <v>3階遊具</v>
      </c>
      <c r="K93" s="2" t="str">
        <f>IF(貼り付け用!K93="","",貼り付け用!K93)</f>
        <v>3ｶｲﾕｳｸﾞ</v>
      </c>
      <c r="L93" s="2">
        <f>IF(貼り付け用!L93="","",貼り付け用!L93)</f>
        <v>10</v>
      </c>
      <c r="M93" s="31">
        <f>IFERROR(VLOOKUP(L93,コード表!$B:$G,2,FALSE),"")</f>
        <v>3210211</v>
      </c>
      <c r="N93" s="31" t="str">
        <f>IFERROR(VLOOKUP(L93,コード表!$B:$G,3,FALSE),"")</f>
        <v>下都賀郡壬生町</v>
      </c>
      <c r="O93" s="2" t="str">
        <f>IF(貼り付け用!O93="","",貼り付け用!O93)</f>
        <v>ｼﾓﾂｶﾞｸﾞﾝﾐﾌﾞﾏﾁ</v>
      </c>
      <c r="P93" s="31" t="str">
        <f>IFERROR(VLOOKUP(L93,コード表!$B:$G,5,FALSE),"")</f>
        <v>国谷</v>
      </c>
      <c r="Q93" s="2" t="str">
        <f>IF(貼り付け用!Q93="","",貼り付け用!Q93)</f>
        <v>ｸﾆﾔ</v>
      </c>
      <c r="R93" s="2" t="str">
        <f>IF(貼り付け用!R93="","",貼り付け用!R93)</f>
        <v>明城2300</v>
      </c>
      <c r="S93" s="2" t="str">
        <f>IF(貼り付け用!S93="","",貼り付け用!S93)</f>
        <v>ﾒｲｼﾞｮｳ2300</v>
      </c>
      <c r="T93" s="2">
        <f>IF(貼り付け用!T93="","",貼り付け用!T93)</f>
        <v>10</v>
      </c>
      <c r="U93" s="31" t="str">
        <f>IFERROR(VLOOKUP(T93,コード表!$I:$K,2,FALSE),"")</f>
        <v>経済部</v>
      </c>
      <c r="V93" s="31" t="str">
        <f>IFERROR(VLOOKUP(T93,コード表!$I:$K,3,FALSE),"")</f>
        <v>商工観光課</v>
      </c>
      <c r="W93" s="2">
        <f>IF(貼り付け用!W93="","",貼り付け用!W93)</f>
        <v>100</v>
      </c>
      <c r="X93" s="31" t="str">
        <f>IFERROR(VLOOKUP(AX93,目的別資産分類変換表!$B$3:$C$16,2,FALSE),"")</f>
        <v>産業振興</v>
      </c>
      <c r="Y93" s="34" t="str">
        <f>IF(貼り付け用!Y93="","",貼り付け用!Y93)</f>
        <v>行政財産</v>
      </c>
      <c r="Z93" s="34" t="str">
        <f>IF(貼り付け用!Z93="","",貼り付け用!Z93)</f>
        <v>事業用資産/工作物</v>
      </c>
      <c r="AA93" s="34" t="str">
        <f>IF(貼り付け用!AA93="","",貼り付け用!AA93)</f>
        <v>自己資産（リース資産外)</v>
      </c>
      <c r="AB93" s="34" t="str">
        <f>IF(貼り付け用!AB93="","",貼り付け用!AB93)</f>
        <v>売却不可</v>
      </c>
      <c r="AC93" s="2">
        <f>IF(貼り付け用!AC93="","",貼り付け用!AC93)</f>
        <v>168</v>
      </c>
      <c r="AD93" s="31" t="str">
        <f>IFERROR(VLOOKUP(AC93,耐用年数表!$B:$J,9,FALSE),"")</f>
        <v xml:space="preserve">構築物 競技場用、運動場用、遊園地用又は学校用のもの その他のもの 児童用のもの すべり台、ぶらんこ、ジャングルジムその他の遊戯用のもの </v>
      </c>
      <c r="AE93" s="31">
        <f>IFERROR(VLOOKUP(AC93,耐用年数表!$B:$J,8,FALSE),"")</f>
        <v>10</v>
      </c>
      <c r="AF93" s="2" t="str">
        <f>IF(貼り付け用!AF93="","",貼り付け用!AF93)</f>
        <v/>
      </c>
      <c r="AG93" s="26" t="str">
        <f>IF(貼り付け用!AG93="","",貼り付け用!AG93)</f>
        <v/>
      </c>
      <c r="AH93" s="54">
        <f>IF(貼り付け用!AH93="","",貼り付け用!AH93)</f>
        <v>20120229</v>
      </c>
      <c r="AI93" s="54">
        <f>IF(貼り付け用!AI93="","",貼り付け用!AI93)</f>
        <v>20120229</v>
      </c>
      <c r="AJ93" s="72" t="str">
        <f>IF(貼り付け用!AJ93="","",貼り付け用!AJ93)</f>
        <v>判明</v>
      </c>
      <c r="AK93" s="20">
        <f>IF(貼り付け用!AK93="","",貼り付け用!AK93)</f>
        <v>4700000</v>
      </c>
      <c r="AL93" s="160">
        <f>IF(貼り付け用!AL93="","",貼り付け用!AL93)</f>
        <v>12</v>
      </c>
      <c r="AM93" s="20" t="str">
        <f>IF(貼り付け用!AM93="","",貼り付け用!AM93)</f>
        <v>設置工事時設計単価</v>
      </c>
      <c r="AN93" s="20">
        <f>IF(貼り付け用!AN93="","",貼り付け用!AN93)</f>
        <v>0</v>
      </c>
      <c r="AO93" s="20">
        <f>IF(貼り付け用!AO93="","",貼り付け用!AO93)</f>
        <v>4700000</v>
      </c>
      <c r="AP93" s="20">
        <f>IF(貼り付け用!AP93="","",貼り付け用!AP93)</f>
        <v>1</v>
      </c>
      <c r="AQ93" s="20" t="str">
        <f>IF(貼り付け用!AQ93="","",貼り付け用!AQ93)</f>
        <v>台</v>
      </c>
      <c r="AR93" s="20">
        <f>IF(貼り付け用!AR93="","",貼り付け用!AR93)</f>
        <v>4700000</v>
      </c>
      <c r="AS93" s="20" t="str">
        <f>IF(貼り付け用!AS93="","",貼り付け用!AS93)</f>
        <v/>
      </c>
      <c r="AT93" s="90">
        <f t="shared" si="2"/>
        <v>4700000</v>
      </c>
      <c r="AU93" s="90">
        <f t="shared" si="3"/>
        <v>4700000</v>
      </c>
      <c r="AV93" s="34" t="str">
        <f>IF(貼り付け用!AV93="","",貼り付け用!AV93)</f>
        <v>一般会計等</v>
      </c>
      <c r="AW93" s="34" t="str">
        <f>IF(貼り付け用!AW93="","",貼り付け用!AW93)</f>
        <v>一般会計</v>
      </c>
      <c r="AX93" s="34" t="str">
        <f>IF(貼り付け用!AX93="","",貼り付け用!AX93)</f>
        <v>商工費</v>
      </c>
      <c r="AY93" s="34" t="str">
        <f>IF(貼り付け用!AY93="","",貼り付け用!AY93)</f>
        <v>商工費</v>
      </c>
      <c r="AZ93" s="34" t="str">
        <f>IF(貼り付け用!AZ93="","",貼り付け用!AZ93)</f>
        <v>おもちゃ博物館費</v>
      </c>
      <c r="BA93" s="212"/>
      <c r="BB93" s="212"/>
      <c r="BC93" s="212"/>
      <c r="BD93" s="34" t="str">
        <f>IF(貼り付け用!BD93="","",貼り付け用!BD93)</f>
        <v/>
      </c>
      <c r="BE93" s="34" t="str">
        <f>IF(貼り付け用!BE93="","",貼り付け用!BE93)</f>
        <v/>
      </c>
      <c r="BF93" s="20"/>
      <c r="BG93" s="20"/>
      <c r="BH93" s="20"/>
      <c r="BI93" s="20"/>
      <c r="BJ93" s="20"/>
    </row>
    <row r="94" spans="5:62" ht="24" customHeight="1">
      <c r="E94" s="2"/>
      <c r="F94" s="217" t="str">
        <f>IF(貼り付け用!F94="","",貼り付け用!F94)</f>
        <v>壬生町おもちゃ博物館</v>
      </c>
      <c r="G94" s="34" t="str">
        <f>IF(貼り付け用!G94="","",貼り付け用!G94)</f>
        <v>工作物台帳</v>
      </c>
      <c r="H94" s="2" t="str">
        <f>IF(貼り付け用!H94="","",貼り付け用!H94)</f>
        <v>60007-1</v>
      </c>
      <c r="I94" s="2" t="str">
        <f>IF(貼り付け用!I94="","",貼り付け用!I94)</f>
        <v/>
      </c>
      <c r="J94" s="2" t="str">
        <f>IF(貼り付け用!J94="","",貼り付け用!J94)</f>
        <v>駐車場舗装</v>
      </c>
      <c r="K94" s="2" t="str">
        <f>IF(貼り付け用!K94="","",貼り付け用!K94)</f>
        <v>ﾁｭｳｼｬｼﾞｮｳﾎｿｳ</v>
      </c>
      <c r="L94" s="2">
        <f>IF(貼り付け用!L94="","",貼り付け用!L94)</f>
        <v>10</v>
      </c>
      <c r="M94" s="31">
        <f>IFERROR(VLOOKUP(L94,コード表!$B:$G,2,FALSE),"")</f>
        <v>3210211</v>
      </c>
      <c r="N94" s="31" t="str">
        <f>IFERROR(VLOOKUP(L94,コード表!$B:$G,3,FALSE),"")</f>
        <v>下都賀郡壬生町</v>
      </c>
      <c r="O94" s="2" t="str">
        <f>IF(貼り付け用!O94="","",貼り付け用!O94)</f>
        <v>ｼﾓﾂｶﾞｸﾞﾝﾐﾌﾞﾏﾁ</v>
      </c>
      <c r="P94" s="31" t="str">
        <f>IFERROR(VLOOKUP(L94,コード表!$B:$G,5,FALSE),"")</f>
        <v>国谷</v>
      </c>
      <c r="Q94" s="2" t="str">
        <f>IF(貼り付け用!Q94="","",貼り付け用!Q94)</f>
        <v>ｸﾆﾔ</v>
      </c>
      <c r="R94" s="2" t="str">
        <f>IF(貼り付け用!R94="","",貼り付け用!R94)</f>
        <v>明城2300</v>
      </c>
      <c r="S94" s="2" t="str">
        <f>IF(貼り付け用!S94="","",貼り付け用!S94)</f>
        <v>ﾒｲｼﾞｮｳ2300</v>
      </c>
      <c r="T94" s="2">
        <f>IF(貼り付け用!T94="","",貼り付け用!T94)</f>
        <v>10</v>
      </c>
      <c r="U94" s="31" t="str">
        <f>IFERROR(VLOOKUP(T94,コード表!$I:$K,2,FALSE),"")</f>
        <v>経済部</v>
      </c>
      <c r="V94" s="31" t="str">
        <f>IFERROR(VLOOKUP(T94,コード表!$I:$K,3,FALSE),"")</f>
        <v>商工観光課</v>
      </c>
      <c r="W94" s="2">
        <f>IF(貼り付け用!W94="","",貼り付け用!W94)</f>
        <v>100</v>
      </c>
      <c r="X94" s="31" t="str">
        <f>IFERROR(VLOOKUP(AX94,目的別資産分類変換表!$B$3:$C$16,2,FALSE),"")</f>
        <v>産業振興</v>
      </c>
      <c r="Y94" s="34" t="str">
        <f>IF(貼り付け用!Y94="","",貼り付け用!Y94)</f>
        <v>行政財産</v>
      </c>
      <c r="Z94" s="34" t="str">
        <f>IF(貼り付け用!Z94="","",貼り付け用!Z94)</f>
        <v>事業用資産/工作物</v>
      </c>
      <c r="AA94" s="34" t="str">
        <f>IF(貼り付け用!AA94="","",貼り付け用!AA94)</f>
        <v>自己資産（リース資産外)</v>
      </c>
      <c r="AB94" s="34" t="str">
        <f>IF(貼り付け用!AB94="","",貼り付け用!AB94)</f>
        <v>売却不可</v>
      </c>
      <c r="AC94" s="2">
        <f>IF(貼り付け用!AC94="","",貼り付け用!AC94)</f>
        <v>175</v>
      </c>
      <c r="AD94" s="31" t="str">
        <f>IFERROR(VLOOKUP(AC94,耐用年数表!$B:$J,9,FALSE),"")</f>
        <v xml:space="preserve">構築物 舗装道路及び舗装路面 アスファルト敷又は木れんが敷のもの   </v>
      </c>
      <c r="AE94" s="31">
        <f>IFERROR(VLOOKUP(AC94,耐用年数表!$B:$J,8,FALSE),"")</f>
        <v>10</v>
      </c>
      <c r="AF94" s="2" t="str">
        <f>IF(貼り付け用!AF94="","",貼り付け用!AF94)</f>
        <v/>
      </c>
      <c r="AG94" s="26" t="str">
        <f>IF(貼り付け用!AG94="","",貼り付け用!AG94)</f>
        <v/>
      </c>
      <c r="AH94" s="54">
        <f>IF(貼り付け用!AH94="","",貼り付け用!AH94)</f>
        <v>20070812</v>
      </c>
      <c r="AI94" s="54">
        <f>IF(貼り付け用!AI94="","",貼り付け用!AI94)</f>
        <v>20070812</v>
      </c>
      <c r="AJ94" s="72" t="str">
        <f>IF(貼り付け用!AJ94="","",貼り付け用!AJ94)</f>
        <v>判明</v>
      </c>
      <c r="AK94" s="20">
        <f>IF(貼り付け用!AK94="","",貼り付け用!AK94)</f>
        <v>4651500</v>
      </c>
      <c r="AL94" s="160">
        <f>IF(貼り付け用!AL94="","",貼り付け用!AL94)</f>
        <v>13</v>
      </c>
      <c r="AM94" s="20" t="str">
        <f>IF(貼り付け用!AM94="","",貼り付け用!AM94)</f>
        <v>建設時施工単価</v>
      </c>
      <c r="AN94" s="20">
        <f>IF(貼り付け用!AN94="","",貼り付け用!AN94)</f>
        <v>0</v>
      </c>
      <c r="AO94" s="20">
        <f>IF(貼り付け用!AO94="","",貼り付け用!AO94)</f>
        <v>4651500</v>
      </c>
      <c r="AP94" s="20">
        <f>IF(貼り付け用!AP94="","",貼り付け用!AP94)</f>
        <v>1</v>
      </c>
      <c r="AQ94" s="20" t="str">
        <f>IF(貼り付け用!AQ94="","",貼り付け用!AQ94)</f>
        <v>式</v>
      </c>
      <c r="AR94" s="20">
        <f>IF(貼り付け用!AR94="","",貼り付け用!AR94)</f>
        <v>4651500</v>
      </c>
      <c r="AS94" s="20" t="str">
        <f>IF(貼り付け用!AS94="","",貼り付け用!AS94)</f>
        <v/>
      </c>
      <c r="AT94" s="90">
        <f t="shared" si="2"/>
        <v>4651500</v>
      </c>
      <c r="AU94" s="90">
        <f t="shared" si="3"/>
        <v>4651500</v>
      </c>
      <c r="AV94" s="34" t="str">
        <f>IF(貼り付け用!AV94="","",貼り付け用!AV94)</f>
        <v>一般会計等</v>
      </c>
      <c r="AW94" s="34" t="str">
        <f>IF(貼り付け用!AW94="","",貼り付け用!AW94)</f>
        <v>一般会計</v>
      </c>
      <c r="AX94" s="34" t="str">
        <f>IF(貼り付け用!AX94="","",貼り付け用!AX94)</f>
        <v>商工費</v>
      </c>
      <c r="AY94" s="34" t="str">
        <f>IF(貼り付け用!AY94="","",貼り付け用!AY94)</f>
        <v>商工費</v>
      </c>
      <c r="AZ94" s="34" t="str">
        <f>IF(貼り付け用!AZ94="","",貼り付け用!AZ94)</f>
        <v>おもちゃ博物館費</v>
      </c>
      <c r="BA94" s="212"/>
      <c r="BB94" s="212"/>
      <c r="BC94" s="212"/>
      <c r="BD94" s="34" t="str">
        <f>IF(貼り付け用!BD94="","",貼り付け用!BD94)</f>
        <v/>
      </c>
      <c r="BE94" s="34" t="str">
        <f>IF(貼り付け用!BE94="","",貼り付け用!BE94)</f>
        <v/>
      </c>
      <c r="BF94" s="20"/>
      <c r="BG94" s="20"/>
      <c r="BH94" s="20"/>
      <c r="BI94" s="20"/>
      <c r="BJ94" s="20"/>
    </row>
    <row r="95" spans="5:62" ht="24" customHeight="1">
      <c r="E95" s="2"/>
      <c r="F95" s="217" t="str">
        <f>IF(貼り付け用!F95="","",貼り付け用!F95)</f>
        <v>道路工作物</v>
      </c>
      <c r="G95" s="34" t="str">
        <f>IF(貼り付け用!G95="","",貼り付け用!G95)</f>
        <v>橋梁台帳</v>
      </c>
      <c r="H95" s="2">
        <f>IF(貼り付け用!H95="","",貼り付け用!H95)</f>
        <v>1</v>
      </c>
      <c r="I95" s="2" t="str">
        <f>IF(貼り付け用!I95="","",貼り付け用!I95)</f>
        <v/>
      </c>
      <c r="J95" s="2" t="str">
        <f>IF(貼り付け用!J95="","",貼り付け用!J95)</f>
        <v>1-1</v>
      </c>
      <c r="K95" s="2" t="str">
        <f>IF(貼り付け用!K95="","",貼り付け用!K95)</f>
        <v>1-1</v>
      </c>
      <c r="L95" s="2">
        <f>IF(貼り付け用!L95="","",貼り付け用!L95)</f>
        <v>23</v>
      </c>
      <c r="M95" s="31">
        <f>IFERROR(VLOOKUP(L95,コード表!$B:$G,2,FALSE),"")</f>
        <v>3210221</v>
      </c>
      <c r="N95" s="31" t="str">
        <f>IFERROR(VLOOKUP(L95,コード表!$B:$G,3,FALSE),"")</f>
        <v>下都賀郡壬生町</v>
      </c>
      <c r="O95" s="2" t="str">
        <f>IF(貼り付け用!O95="","",貼り付け用!O95)</f>
        <v>ｼﾓﾂｶﾞｸﾞﾝﾐﾌﾞﾏﾁ</v>
      </c>
      <c r="P95" s="31" t="str">
        <f>IFERROR(VLOOKUP(L95,コード表!$B:$G,5,FALSE),"")</f>
        <v>藤井</v>
      </c>
      <c r="Q95" s="2" t="str">
        <f>IF(貼り付け用!Q95="","",貼り付け用!Q95)</f>
        <v>ﾌｼﾞｲ</v>
      </c>
      <c r="R95" s="2" t="str">
        <f>IF(貼り付け用!R95="","",貼り付け用!R95)</f>
        <v>東百目鬼787</v>
      </c>
      <c r="S95" s="2" t="str">
        <f>IF(貼り付け用!S95="","",貼り付け用!S95)</f>
        <v>ﾋｶﾞｼﾄﾞｳﾒｷ787</v>
      </c>
      <c r="T95" s="2">
        <f>IF(貼り付け用!T95="","",貼り付け用!T95)</f>
        <v>11</v>
      </c>
      <c r="U95" s="31" t="str">
        <f>IFERROR(VLOOKUP(T95,コード表!$I:$K,2,FALSE),"")</f>
        <v>建設部</v>
      </c>
      <c r="V95" s="31" t="str">
        <f>IFERROR(VLOOKUP(T95,コード表!$I:$K,3,FALSE),"")</f>
        <v>建設課</v>
      </c>
      <c r="W95" s="2">
        <f>IF(貼り付け用!W95="","",貼り付け用!W95)</f>
        <v>100</v>
      </c>
      <c r="X95" s="31" t="str">
        <f>IFERROR(VLOOKUP(AX95,目的別資産分類変換表!$B$3:$C$16,2,FALSE),"")</f>
        <v>生活インフラ・国土保全</v>
      </c>
      <c r="Y95" s="34" t="str">
        <f>IF(貼り付け用!Y95="","",貼り付け用!Y95)</f>
        <v>行政財産</v>
      </c>
      <c r="Z95" s="34" t="str">
        <f>IF(貼り付け用!Z95="","",貼り付け用!Z95)</f>
        <v>インフラ資産/工作物</v>
      </c>
      <c r="AA95" s="34" t="str">
        <f>IF(貼り付け用!AA95="","",貼り付け用!AA95)</f>
        <v>自己資産（リース資産外)</v>
      </c>
      <c r="AB95" s="34" t="str">
        <f>IF(貼り付け用!AB95="","",貼り付け用!AB95)</f>
        <v>売却不可</v>
      </c>
      <c r="AC95" s="2">
        <f>IF(貼り付け用!AC95="","",貼り付け用!AC95)</f>
        <v>179</v>
      </c>
      <c r="AD95" s="31" t="str">
        <f>IFERROR(VLOOKUP(AC95,耐用年数表!$B:$J,9,FALSE),"")</f>
        <v xml:space="preserve">構築物 鉄骨鉄筋コンクリート造又は鉄筋コンクリート造のもの（前掲のものを除く。） 橋   </v>
      </c>
      <c r="AE95" s="31">
        <f>IFERROR(VLOOKUP(AC95,耐用年数表!$B:$J,8,FALSE),"")</f>
        <v>60</v>
      </c>
      <c r="AF95" s="2" t="str">
        <f>IF(貼り付け用!AF95="","",貼り付け用!AF95)</f>
        <v/>
      </c>
      <c r="AG95" s="26" t="str">
        <f>IF(貼り付け用!AG95="","",貼り付け用!AG95)</f>
        <v/>
      </c>
      <c r="AH95" s="54">
        <f>IF(貼り付け用!AH95="","",貼り付け用!AH95)</f>
        <v>19540331</v>
      </c>
      <c r="AI95" s="54">
        <f>IF(貼り付け用!AI95="","",貼り付け用!AI95)</f>
        <v>19540331</v>
      </c>
      <c r="AJ95" s="72" t="str">
        <f>IF(貼り付け用!AJ95="","",貼り付け用!AJ95)</f>
        <v>不明</v>
      </c>
      <c r="AK95" s="20" t="str">
        <f>IF(貼り付け用!AK95="","",貼り付け用!AK95)</f>
        <v/>
      </c>
      <c r="AL95" s="160">
        <f>IF(貼り付け用!AL95="","",貼り付け用!AL95)</f>
        <v>3</v>
      </c>
      <c r="AM95" s="20" t="str">
        <f>IF(貼り付け用!AM95="","",貼り付け用!AM95)</f>
        <v>構造別工事費の平均</v>
      </c>
      <c r="AN95" s="20" t="str">
        <f>IF(貼り付け用!AN95="","",貼り付け用!AN95)</f>
        <v>道路幅員3～4ｍ</v>
      </c>
      <c r="AO95" s="20">
        <f>IF(貼り付け用!AO95="","",貼り付け用!AO95)</f>
        <v>395900</v>
      </c>
      <c r="AP95" s="20">
        <f>IF(貼り付け用!AP95="","",貼り付け用!AP95)</f>
        <v>15</v>
      </c>
      <c r="AQ95" s="20" t="str">
        <f>IF(貼り付け用!AQ95="","",貼り付け用!AQ95)</f>
        <v>㎡</v>
      </c>
      <c r="AR95" s="20">
        <f>IF(貼り付け用!AR95="","",貼り付け用!AR95)</f>
        <v>5938500</v>
      </c>
      <c r="AS95" s="20" t="str">
        <f>IF(貼り付け用!AS95="","",貼り付け用!AS95)</f>
        <v/>
      </c>
      <c r="AT95" s="90">
        <f t="shared" si="2"/>
        <v>5938500</v>
      </c>
      <c r="AU95" s="90">
        <f t="shared" si="3"/>
        <v>5938500</v>
      </c>
      <c r="AV95" s="34" t="str">
        <f>IF(貼り付け用!AV95="","",貼り付け用!AV95)</f>
        <v>一般会計等</v>
      </c>
      <c r="AW95" s="34" t="str">
        <f>IF(貼り付け用!AW95="","",貼り付け用!AW95)</f>
        <v>一般会計</v>
      </c>
      <c r="AX95" s="34" t="str">
        <f>IF(貼り付け用!AX95="","",貼り付け用!AX95)</f>
        <v>土木費</v>
      </c>
      <c r="AY95" s="34" t="str">
        <f>IF(貼り付け用!AY95="","",貼り付け用!AY95)</f>
        <v>道路橋梁費</v>
      </c>
      <c r="AZ95" s="34" t="str">
        <f>IF(貼り付け用!AZ95="","",貼り付け用!AZ95)</f>
        <v>道路新設改良費</v>
      </c>
      <c r="BA95" s="212"/>
      <c r="BB95" s="212"/>
      <c r="BC95" s="212"/>
      <c r="BD95" s="34" t="str">
        <f>IF(貼り付け用!BD95="","",貼り付け用!BD95)</f>
        <v/>
      </c>
      <c r="BE95" s="34" t="str">
        <f>IF(貼り付け用!BE95="","",貼り付け用!BE95)</f>
        <v/>
      </c>
      <c r="BF95" s="20"/>
      <c r="BG95" s="20"/>
      <c r="BH95" s="20"/>
      <c r="BI95" s="20"/>
      <c r="BJ95" s="20"/>
    </row>
    <row r="96" spans="5:62" ht="24" customHeight="1">
      <c r="E96" s="2"/>
      <c r="F96" s="217" t="str">
        <f>IF(貼り付け用!F96="","",貼り付け用!F96)</f>
        <v>道路工作物</v>
      </c>
      <c r="G96" s="34" t="str">
        <f>IF(貼り付け用!G96="","",貼り付け用!G96)</f>
        <v>橋梁台帳</v>
      </c>
      <c r="H96" s="2">
        <f>IF(貼り付け用!H96="","",貼り付け用!H96)</f>
        <v>4</v>
      </c>
      <c r="I96" s="2" t="str">
        <f>IF(貼り付け用!I96="","",貼り付け用!I96)</f>
        <v/>
      </c>
      <c r="J96" s="2" t="str">
        <f>IF(貼り付け用!J96="","",貼り付け用!J96)</f>
        <v>5-1</v>
      </c>
      <c r="K96" s="2" t="str">
        <f>IF(貼り付け用!K96="","",貼り付け用!K96)</f>
        <v>5-1</v>
      </c>
      <c r="L96" s="2">
        <f>IF(貼り付け用!L96="","",貼り付け用!L96)</f>
        <v>14</v>
      </c>
      <c r="M96" s="31">
        <f>IFERROR(VLOOKUP(L96,コード表!$B:$G,2,FALSE),"")</f>
        <v>3210237</v>
      </c>
      <c r="N96" s="31" t="str">
        <f>IFERROR(VLOOKUP(L96,コード表!$B:$G,3,FALSE),"")</f>
        <v>下都賀郡壬生町</v>
      </c>
      <c r="O96" s="2" t="str">
        <f>IF(貼り付け用!O96="","",貼り付け用!O96)</f>
        <v>ｼﾓﾂｶﾞｸﾞﾝﾐﾌﾞﾏﾁ</v>
      </c>
      <c r="P96" s="31" t="str">
        <f>IFERROR(VLOOKUP(L96,コード表!$B:$G,5,FALSE),"")</f>
        <v>下稲葉</v>
      </c>
      <c r="Q96" s="2" t="str">
        <f>IF(貼り付け用!Q96="","",貼り付け用!Q96)</f>
        <v>ｼﾓｲﾅﾊﾞ</v>
      </c>
      <c r="R96" s="2" t="str">
        <f>IF(貼り付け用!R96="","",貼り付け用!R96)</f>
        <v>鹿島1564-4</v>
      </c>
      <c r="S96" s="2" t="str">
        <f>IF(貼り付け用!S96="","",貼り付け用!S96)</f>
        <v>ｶｼﾏ1564-4</v>
      </c>
      <c r="T96" s="2">
        <f>IF(貼り付け用!T96="","",貼り付け用!T96)</f>
        <v>11</v>
      </c>
      <c r="U96" s="31" t="str">
        <f>IFERROR(VLOOKUP(T96,コード表!$I:$K,2,FALSE),"")</f>
        <v>建設部</v>
      </c>
      <c r="V96" s="31" t="str">
        <f>IFERROR(VLOOKUP(T96,コード表!$I:$K,3,FALSE),"")</f>
        <v>建設課</v>
      </c>
      <c r="W96" s="2">
        <f>IF(貼り付け用!W96="","",貼り付け用!W96)</f>
        <v>100</v>
      </c>
      <c r="X96" s="31" t="str">
        <f>IFERROR(VLOOKUP(AX96,目的別資産分類変換表!$B$3:$C$16,2,FALSE),"")</f>
        <v>生活インフラ・国土保全</v>
      </c>
      <c r="Y96" s="34" t="str">
        <f>IF(貼り付け用!Y96="","",貼り付け用!Y96)</f>
        <v>行政財産</v>
      </c>
      <c r="Z96" s="34" t="str">
        <f>IF(貼り付け用!Z96="","",貼り付け用!Z96)</f>
        <v>インフラ資産/工作物</v>
      </c>
      <c r="AA96" s="34" t="str">
        <f>IF(貼り付け用!AA96="","",貼り付け用!AA96)</f>
        <v>自己資産（リース資産外)</v>
      </c>
      <c r="AB96" s="34" t="str">
        <f>IF(貼り付け用!AB96="","",貼り付け用!AB96)</f>
        <v>売却不可</v>
      </c>
      <c r="AC96" s="2">
        <f>IF(貼り付け用!AC96="","",貼り付け用!AC96)</f>
        <v>179</v>
      </c>
      <c r="AD96" s="31" t="str">
        <f>IFERROR(VLOOKUP(AC96,耐用年数表!$B:$J,9,FALSE),"")</f>
        <v xml:space="preserve">構築物 鉄骨鉄筋コンクリート造又は鉄筋コンクリート造のもの（前掲のものを除く。） 橋   </v>
      </c>
      <c r="AE96" s="31">
        <f>IFERROR(VLOOKUP(AC96,耐用年数表!$B:$J,8,FALSE),"")</f>
        <v>60</v>
      </c>
      <c r="AF96" s="2" t="str">
        <f>IF(貼り付け用!AF96="","",貼り付け用!AF96)</f>
        <v/>
      </c>
      <c r="AG96" s="26" t="str">
        <f>IF(貼り付け用!AG96="","",貼り付け用!AG96)</f>
        <v/>
      </c>
      <c r="AH96" s="54">
        <f>IF(貼り付け用!AH96="","",貼り付け用!AH96)</f>
        <v>19540331</v>
      </c>
      <c r="AI96" s="54">
        <f>IF(貼り付け用!AI96="","",貼り付け用!AI96)</f>
        <v>19540331</v>
      </c>
      <c r="AJ96" s="72" t="str">
        <f>IF(貼り付け用!AJ96="","",貼り付け用!AJ96)</f>
        <v>不明</v>
      </c>
      <c r="AK96" s="20" t="str">
        <f>IF(貼り付け用!AK96="","",貼り付け用!AK96)</f>
        <v/>
      </c>
      <c r="AL96" s="160">
        <f>IF(貼り付け用!AL96="","",貼り付け用!AL96)</f>
        <v>3</v>
      </c>
      <c r="AM96" s="20" t="str">
        <f>IF(貼り付け用!AM96="","",貼り付け用!AM96)</f>
        <v>構造別工事費の平均</v>
      </c>
      <c r="AN96" s="20" t="str">
        <f>IF(貼り付け用!AN96="","",貼り付け用!AN96)</f>
        <v>道路幅員3～4ｍ</v>
      </c>
      <c r="AO96" s="20">
        <f>IF(貼り付け用!AO96="","",貼り付け用!AO96)</f>
        <v>395900</v>
      </c>
      <c r="AP96" s="20">
        <f>IF(貼り付け用!AP96="","",貼り付け用!AP96)</f>
        <v>57</v>
      </c>
      <c r="AQ96" s="20" t="str">
        <f>IF(貼り付け用!AQ96="","",貼り付け用!AQ96)</f>
        <v>㎡</v>
      </c>
      <c r="AR96" s="20">
        <f>IF(貼り付け用!AR96="","",貼り付け用!AR96)</f>
        <v>22566300</v>
      </c>
      <c r="AS96" s="20" t="str">
        <f>IF(貼り付け用!AS96="","",貼り付け用!AS96)</f>
        <v/>
      </c>
      <c r="AT96" s="90">
        <f t="shared" si="2"/>
        <v>22566300</v>
      </c>
      <c r="AU96" s="90">
        <f t="shared" si="3"/>
        <v>22566300</v>
      </c>
      <c r="AV96" s="34" t="str">
        <f>IF(貼り付け用!AV96="","",貼り付け用!AV96)</f>
        <v>一般会計等</v>
      </c>
      <c r="AW96" s="34" t="str">
        <f>IF(貼り付け用!AW96="","",貼り付け用!AW96)</f>
        <v>一般会計</v>
      </c>
      <c r="AX96" s="34" t="str">
        <f>IF(貼り付け用!AX96="","",貼り付け用!AX96)</f>
        <v>土木費</v>
      </c>
      <c r="AY96" s="34" t="str">
        <f>IF(貼り付け用!AY96="","",貼り付け用!AY96)</f>
        <v>道路橋梁費</v>
      </c>
      <c r="AZ96" s="34" t="str">
        <f>IF(貼り付け用!AZ96="","",貼り付け用!AZ96)</f>
        <v>道路新設改良費</v>
      </c>
      <c r="BA96" s="212"/>
      <c r="BB96" s="212"/>
      <c r="BC96" s="212"/>
      <c r="BD96" s="34" t="str">
        <f>IF(貼り付け用!BD96="","",貼り付け用!BD96)</f>
        <v/>
      </c>
      <c r="BE96" s="34" t="str">
        <f>IF(貼り付け用!BE96="","",貼り付け用!BE96)</f>
        <v/>
      </c>
      <c r="BF96" s="20"/>
      <c r="BG96" s="20"/>
      <c r="BH96" s="20"/>
      <c r="BI96" s="20"/>
      <c r="BJ96" s="20"/>
    </row>
    <row r="97" spans="5:62" ht="24" customHeight="1">
      <c r="E97" s="2"/>
      <c r="F97" s="217" t="str">
        <f>IF(貼り付け用!F97="","",貼り付け用!F97)</f>
        <v>道路工作物</v>
      </c>
      <c r="G97" s="34" t="str">
        <f>IF(貼り付け用!G97="","",貼り付け用!G97)</f>
        <v>橋梁台帳</v>
      </c>
      <c r="H97" s="2">
        <f>IF(貼り付け用!H97="","",貼り付け用!H97)</f>
        <v>5</v>
      </c>
      <c r="I97" s="2" t="str">
        <f>IF(貼り付け用!I97="","",貼り付け用!I97)</f>
        <v/>
      </c>
      <c r="J97" s="2" t="str">
        <f>IF(貼り付け用!J97="","",貼り付け用!J97)</f>
        <v>5-2</v>
      </c>
      <c r="K97" s="2" t="str">
        <f>IF(貼り付け用!K97="","",貼り付け用!K97)</f>
        <v>5-2</v>
      </c>
      <c r="L97" s="2">
        <f>IF(貼り付け用!L97="","",貼り付け用!L97)</f>
        <v>14</v>
      </c>
      <c r="M97" s="31">
        <f>IFERROR(VLOOKUP(L97,コード表!$B:$G,2,FALSE),"")</f>
        <v>3210237</v>
      </c>
      <c r="N97" s="31" t="str">
        <f>IFERROR(VLOOKUP(L97,コード表!$B:$G,3,FALSE),"")</f>
        <v>下都賀郡壬生町</v>
      </c>
      <c r="O97" s="2" t="str">
        <f>IF(貼り付け用!O97="","",貼り付け用!O97)</f>
        <v>ｼﾓﾂｶﾞｸﾞﾝﾐﾌﾞﾏﾁ</v>
      </c>
      <c r="P97" s="31" t="str">
        <f>IFERROR(VLOOKUP(L97,コード表!$B:$G,5,FALSE),"")</f>
        <v>下稲葉</v>
      </c>
      <c r="Q97" s="2" t="str">
        <f>IF(貼り付け用!Q97="","",貼り付け用!Q97)</f>
        <v>ｼﾓｲﾅﾊﾞ</v>
      </c>
      <c r="R97" s="2" t="str">
        <f>IF(貼り付け用!R97="","",貼り付け用!R97)</f>
        <v>鹿島1574-1</v>
      </c>
      <c r="S97" s="2" t="str">
        <f>IF(貼り付け用!S97="","",貼り付け用!S97)</f>
        <v>ｶｼﾏ1574-1</v>
      </c>
      <c r="T97" s="2">
        <f>IF(貼り付け用!T97="","",貼り付け用!T97)</f>
        <v>11</v>
      </c>
      <c r="U97" s="31" t="str">
        <f>IFERROR(VLOOKUP(T97,コード表!$I:$K,2,FALSE),"")</f>
        <v>建設部</v>
      </c>
      <c r="V97" s="31" t="str">
        <f>IFERROR(VLOOKUP(T97,コード表!$I:$K,3,FALSE),"")</f>
        <v>建設課</v>
      </c>
      <c r="W97" s="2">
        <f>IF(貼り付け用!W97="","",貼り付け用!W97)</f>
        <v>100</v>
      </c>
      <c r="X97" s="31" t="str">
        <f>IFERROR(VLOOKUP(AX97,目的別資産分類変換表!$B$3:$C$16,2,FALSE),"")</f>
        <v>生活インフラ・国土保全</v>
      </c>
      <c r="Y97" s="34" t="str">
        <f>IF(貼り付け用!Y97="","",貼り付け用!Y97)</f>
        <v>行政財産</v>
      </c>
      <c r="Z97" s="34" t="str">
        <f>IF(貼り付け用!Z97="","",貼り付け用!Z97)</f>
        <v>インフラ資産/工作物</v>
      </c>
      <c r="AA97" s="34" t="str">
        <f>IF(貼り付け用!AA97="","",貼り付け用!AA97)</f>
        <v>自己資産（リース資産外)</v>
      </c>
      <c r="AB97" s="34" t="str">
        <f>IF(貼り付け用!AB97="","",貼り付け用!AB97)</f>
        <v>売却不可</v>
      </c>
      <c r="AC97" s="2">
        <f>IF(貼り付け用!AC97="","",貼り付け用!AC97)</f>
        <v>179</v>
      </c>
      <c r="AD97" s="31" t="str">
        <f>IFERROR(VLOOKUP(AC97,耐用年数表!$B:$J,9,FALSE),"")</f>
        <v xml:space="preserve">構築物 鉄骨鉄筋コンクリート造又は鉄筋コンクリート造のもの（前掲のものを除く。） 橋   </v>
      </c>
      <c r="AE97" s="31">
        <f>IFERROR(VLOOKUP(AC97,耐用年数表!$B:$J,8,FALSE),"")</f>
        <v>60</v>
      </c>
      <c r="AF97" s="2" t="str">
        <f>IF(貼り付け用!AF97="","",貼り付け用!AF97)</f>
        <v/>
      </c>
      <c r="AG97" s="26" t="str">
        <f>IF(貼り付け用!AG97="","",貼り付け用!AG97)</f>
        <v/>
      </c>
      <c r="AH97" s="54">
        <f>IF(貼り付け用!AH97="","",貼り付け用!AH97)</f>
        <v>19540331</v>
      </c>
      <c r="AI97" s="54">
        <f>IF(貼り付け用!AI97="","",貼り付け用!AI97)</f>
        <v>19540331</v>
      </c>
      <c r="AJ97" s="72" t="str">
        <f>IF(貼り付け用!AJ97="","",貼り付け用!AJ97)</f>
        <v>不明</v>
      </c>
      <c r="AK97" s="20" t="str">
        <f>IF(貼り付け用!AK97="","",貼り付け用!AK97)</f>
        <v/>
      </c>
      <c r="AL97" s="160">
        <f>IF(貼り付け用!AL97="","",貼り付け用!AL97)</f>
        <v>3</v>
      </c>
      <c r="AM97" s="20" t="str">
        <f>IF(貼り付け用!AM97="","",貼り付け用!AM97)</f>
        <v>構造別工事費の平均</v>
      </c>
      <c r="AN97" s="20" t="str">
        <f>IF(貼り付け用!AN97="","",貼り付け用!AN97)</f>
        <v>道路幅員3～4ｍ</v>
      </c>
      <c r="AO97" s="20">
        <f>IF(貼り付け用!AO97="","",貼り付け用!AO97)</f>
        <v>395900</v>
      </c>
      <c r="AP97" s="20">
        <f>IF(貼り付け用!AP97="","",貼り付け用!AP97)</f>
        <v>129</v>
      </c>
      <c r="AQ97" s="20" t="str">
        <f>IF(貼り付け用!AQ97="","",貼り付け用!AQ97)</f>
        <v>㎡</v>
      </c>
      <c r="AR97" s="20">
        <f>IF(貼り付け用!AR97="","",貼り付け用!AR97)</f>
        <v>51071100</v>
      </c>
      <c r="AS97" s="20" t="str">
        <f>IF(貼り付け用!AS97="","",貼り付け用!AS97)</f>
        <v/>
      </c>
      <c r="AT97" s="90">
        <f t="shared" si="2"/>
        <v>51071100</v>
      </c>
      <c r="AU97" s="90">
        <f t="shared" si="3"/>
        <v>51071100</v>
      </c>
      <c r="AV97" s="34" t="str">
        <f>IF(貼り付け用!AV97="","",貼り付け用!AV97)</f>
        <v>一般会計等</v>
      </c>
      <c r="AW97" s="34" t="str">
        <f>IF(貼り付け用!AW97="","",貼り付け用!AW97)</f>
        <v>一般会計</v>
      </c>
      <c r="AX97" s="34" t="str">
        <f>IF(貼り付け用!AX97="","",貼り付け用!AX97)</f>
        <v>土木費</v>
      </c>
      <c r="AY97" s="34" t="str">
        <f>IF(貼り付け用!AY97="","",貼り付け用!AY97)</f>
        <v>道路橋梁費</v>
      </c>
      <c r="AZ97" s="34" t="str">
        <f>IF(貼り付け用!AZ97="","",貼り付け用!AZ97)</f>
        <v>道路新設改良費</v>
      </c>
      <c r="BA97" s="212"/>
      <c r="BB97" s="212"/>
      <c r="BC97" s="212"/>
      <c r="BD97" s="34" t="str">
        <f>IF(貼り付け用!BD97="","",貼り付け用!BD97)</f>
        <v/>
      </c>
      <c r="BE97" s="34" t="str">
        <f>IF(貼り付け用!BE97="","",貼り付け用!BE97)</f>
        <v/>
      </c>
      <c r="BF97" s="20"/>
      <c r="BG97" s="20"/>
      <c r="BH97" s="20"/>
      <c r="BI97" s="20"/>
      <c r="BJ97" s="20"/>
    </row>
    <row r="98" spans="5:62" ht="24" customHeight="1">
      <c r="E98" s="2"/>
      <c r="F98" s="217" t="str">
        <f>IF(貼り付け用!F98="","",貼り付け用!F98)</f>
        <v>道路工作物</v>
      </c>
      <c r="G98" s="34" t="str">
        <f>IF(貼り付け用!G98="","",貼り付け用!G98)</f>
        <v>橋梁台帳</v>
      </c>
      <c r="H98" s="2">
        <f>IF(貼り付け用!H98="","",貼り付け用!H98)</f>
        <v>6</v>
      </c>
      <c r="I98" s="2" t="str">
        <f>IF(貼り付け用!I98="","",貼り付け用!I98)</f>
        <v/>
      </c>
      <c r="J98" s="2" t="str">
        <f>IF(貼り付け用!J98="","",貼り付け用!J98)</f>
        <v>5-3</v>
      </c>
      <c r="K98" s="2" t="str">
        <f>IF(貼り付け用!K98="","",貼り付け用!K98)</f>
        <v>5-3</v>
      </c>
      <c r="L98" s="2">
        <f>IF(貼り付け用!L98="","",貼り付け用!L98)</f>
        <v>20</v>
      </c>
      <c r="M98" s="31">
        <f>IFERROR(VLOOKUP(L98,コード表!$B:$G,2,FALSE),"")</f>
        <v>3210235</v>
      </c>
      <c r="N98" s="31" t="str">
        <f>IFERROR(VLOOKUP(L98,コード表!$B:$G,3,FALSE),"")</f>
        <v>下都賀郡壬生町</v>
      </c>
      <c r="O98" s="2" t="str">
        <f>IF(貼り付け用!O98="","",貼り付け用!O98)</f>
        <v>ｼﾓﾂｶﾞｸﾞﾝﾐﾌﾞﾏﾁ</v>
      </c>
      <c r="P98" s="31" t="str">
        <f>IFERROR(VLOOKUP(L98,コード表!$B:$G,5,FALSE),"")</f>
        <v>七ツ石</v>
      </c>
      <c r="Q98" s="2" t="str">
        <f>IF(貼り付け用!Q98="","",貼り付け用!Q98)</f>
        <v>ﾅﾅﾂｲｼ</v>
      </c>
      <c r="R98" s="2" t="str">
        <f>IF(貼り付け用!R98="","",貼り付け用!R98)</f>
        <v>本郷1215-1</v>
      </c>
      <c r="S98" s="2" t="str">
        <f>IF(貼り付け用!S98="","",貼り付け用!S98)</f>
        <v>ﾎﾝｺﾞｳ1215-1</v>
      </c>
      <c r="T98" s="2">
        <f>IF(貼り付け用!T98="","",貼り付け用!T98)</f>
        <v>11</v>
      </c>
      <c r="U98" s="31" t="str">
        <f>IFERROR(VLOOKUP(T98,コード表!$I:$K,2,FALSE),"")</f>
        <v>建設部</v>
      </c>
      <c r="V98" s="31" t="str">
        <f>IFERROR(VLOOKUP(T98,コード表!$I:$K,3,FALSE),"")</f>
        <v>建設課</v>
      </c>
      <c r="W98" s="2">
        <f>IF(貼り付け用!W98="","",貼り付け用!W98)</f>
        <v>100</v>
      </c>
      <c r="X98" s="31" t="str">
        <f>IFERROR(VLOOKUP(AX98,目的別資産分類変換表!$B$3:$C$16,2,FALSE),"")</f>
        <v>生活インフラ・国土保全</v>
      </c>
      <c r="Y98" s="34" t="str">
        <f>IF(貼り付け用!Y98="","",貼り付け用!Y98)</f>
        <v>行政財産</v>
      </c>
      <c r="Z98" s="34" t="str">
        <f>IF(貼り付け用!Z98="","",貼り付け用!Z98)</f>
        <v>インフラ資産/工作物</v>
      </c>
      <c r="AA98" s="34" t="str">
        <f>IF(貼り付け用!AA98="","",貼り付け用!AA98)</f>
        <v>自己資産（リース資産外)</v>
      </c>
      <c r="AB98" s="34" t="str">
        <f>IF(貼り付け用!AB98="","",貼り付け用!AB98)</f>
        <v>売却不可</v>
      </c>
      <c r="AC98" s="2">
        <f>IF(貼り付け用!AC98="","",貼り付け用!AC98)</f>
        <v>179</v>
      </c>
      <c r="AD98" s="31" t="str">
        <f>IFERROR(VLOOKUP(AC98,耐用年数表!$B:$J,9,FALSE),"")</f>
        <v xml:space="preserve">構築物 鉄骨鉄筋コンクリート造又は鉄筋コンクリート造のもの（前掲のものを除く。） 橋   </v>
      </c>
      <c r="AE98" s="31">
        <f>IFERROR(VLOOKUP(AC98,耐用年数表!$B:$J,8,FALSE),"")</f>
        <v>60</v>
      </c>
      <c r="AF98" s="2" t="str">
        <f>IF(貼り付け用!AF98="","",貼り付け用!AF98)</f>
        <v/>
      </c>
      <c r="AG98" s="26" t="str">
        <f>IF(貼り付け用!AG98="","",貼り付け用!AG98)</f>
        <v/>
      </c>
      <c r="AH98" s="54">
        <f>IF(貼り付け用!AH98="","",貼り付け用!AH98)</f>
        <v>19540331</v>
      </c>
      <c r="AI98" s="54">
        <f>IF(貼り付け用!AI98="","",貼り付け用!AI98)</f>
        <v>19540331</v>
      </c>
      <c r="AJ98" s="72" t="str">
        <f>IF(貼り付け用!AJ98="","",貼り付け用!AJ98)</f>
        <v>不明</v>
      </c>
      <c r="AK98" s="20" t="str">
        <f>IF(貼り付け用!AK98="","",貼り付け用!AK98)</f>
        <v/>
      </c>
      <c r="AL98" s="160">
        <f>IF(貼り付け用!AL98="","",貼り付け用!AL98)</f>
        <v>3</v>
      </c>
      <c r="AM98" s="20" t="str">
        <f>IF(貼り付け用!AM98="","",貼り付け用!AM98)</f>
        <v>構造別工事費の平均</v>
      </c>
      <c r="AN98" s="20" t="str">
        <f>IF(貼り付け用!AN98="","",貼り付け用!AN98)</f>
        <v>道路幅員3～4ｍ</v>
      </c>
      <c r="AO98" s="20">
        <f>IF(貼り付け用!AO98="","",貼り付け用!AO98)</f>
        <v>395900</v>
      </c>
      <c r="AP98" s="20">
        <f>IF(貼り付け用!AP98="","",貼り付け用!AP98)</f>
        <v>27</v>
      </c>
      <c r="AQ98" s="20" t="str">
        <f>IF(貼り付け用!AQ98="","",貼り付け用!AQ98)</f>
        <v>㎡</v>
      </c>
      <c r="AR98" s="20">
        <f>IF(貼り付け用!AR98="","",貼り付け用!AR98)</f>
        <v>10689300</v>
      </c>
      <c r="AS98" s="20" t="str">
        <f>IF(貼り付け用!AS98="","",貼り付け用!AS98)</f>
        <v/>
      </c>
      <c r="AT98" s="90">
        <f t="shared" si="2"/>
        <v>10689300</v>
      </c>
      <c r="AU98" s="90">
        <f t="shared" si="3"/>
        <v>10689300</v>
      </c>
      <c r="AV98" s="34" t="str">
        <f>IF(貼り付け用!AV98="","",貼り付け用!AV98)</f>
        <v>一般会計等</v>
      </c>
      <c r="AW98" s="34" t="str">
        <f>IF(貼り付け用!AW98="","",貼り付け用!AW98)</f>
        <v>一般会計</v>
      </c>
      <c r="AX98" s="34" t="str">
        <f>IF(貼り付け用!AX98="","",貼り付け用!AX98)</f>
        <v>土木費</v>
      </c>
      <c r="AY98" s="34" t="str">
        <f>IF(貼り付け用!AY98="","",貼り付け用!AY98)</f>
        <v>道路橋梁費</v>
      </c>
      <c r="AZ98" s="34" t="str">
        <f>IF(貼り付け用!AZ98="","",貼り付け用!AZ98)</f>
        <v>道路新設改良費</v>
      </c>
      <c r="BA98" s="212"/>
      <c r="BB98" s="212"/>
      <c r="BC98" s="212"/>
      <c r="BD98" s="34" t="str">
        <f>IF(貼り付け用!BD98="","",貼り付け用!BD98)</f>
        <v/>
      </c>
      <c r="BE98" s="34" t="str">
        <f>IF(貼り付け用!BE98="","",貼り付け用!BE98)</f>
        <v/>
      </c>
      <c r="BF98" s="20"/>
      <c r="BG98" s="20"/>
      <c r="BH98" s="20"/>
      <c r="BI98" s="20"/>
      <c r="BJ98" s="20"/>
    </row>
    <row r="99" spans="5:62" ht="24" customHeight="1">
      <c r="E99" s="2"/>
      <c r="F99" s="217" t="str">
        <f>IF(貼り付け用!F99="","",貼り付け用!F99)</f>
        <v>道路工作物</v>
      </c>
      <c r="G99" s="34" t="str">
        <f>IF(貼り付け用!G99="","",貼り付け用!G99)</f>
        <v>橋梁台帳</v>
      </c>
      <c r="H99" s="2">
        <f>IF(貼り付け用!H99="","",貼り付け用!H99)</f>
        <v>7</v>
      </c>
      <c r="I99" s="2" t="str">
        <f>IF(貼り付け用!I99="","",貼り付け用!I99)</f>
        <v/>
      </c>
      <c r="J99" s="2" t="str">
        <f>IF(貼り付け用!J99="","",貼り付け用!J99)</f>
        <v>5-4</v>
      </c>
      <c r="K99" s="2" t="str">
        <f>IF(貼り付け用!K99="","",貼り付け用!K99)</f>
        <v>5-4</v>
      </c>
      <c r="L99" s="2">
        <f>IF(貼り付け用!L99="","",貼り付け用!L99)</f>
        <v>20</v>
      </c>
      <c r="M99" s="31">
        <f>IFERROR(VLOOKUP(L99,コード表!$B:$G,2,FALSE),"")</f>
        <v>3210235</v>
      </c>
      <c r="N99" s="31" t="str">
        <f>IFERROR(VLOOKUP(L99,コード表!$B:$G,3,FALSE),"")</f>
        <v>下都賀郡壬生町</v>
      </c>
      <c r="O99" s="2" t="str">
        <f>IF(貼り付け用!O99="","",貼り付け用!O99)</f>
        <v>ｼﾓﾂｶﾞｸﾞﾝﾐﾌﾞﾏﾁ</v>
      </c>
      <c r="P99" s="31" t="str">
        <f>IFERROR(VLOOKUP(L99,コード表!$B:$G,5,FALSE),"")</f>
        <v>七ツ石</v>
      </c>
      <c r="Q99" s="2" t="str">
        <f>IF(貼り付け用!Q99="","",貼り付け用!Q99)</f>
        <v>ﾅﾅﾂｲｼ</v>
      </c>
      <c r="R99" s="2" t="str">
        <f>IF(貼り付け用!R99="","",貼り付け用!R99)</f>
        <v>本郷263-2</v>
      </c>
      <c r="S99" s="2" t="str">
        <f>IF(貼り付け用!S99="","",貼り付け用!S99)</f>
        <v>ﾎﾝｺﾞｳ263-2</v>
      </c>
      <c r="T99" s="2">
        <f>IF(貼り付け用!T99="","",貼り付け用!T99)</f>
        <v>11</v>
      </c>
      <c r="U99" s="31" t="str">
        <f>IFERROR(VLOOKUP(T99,コード表!$I:$K,2,FALSE),"")</f>
        <v>建設部</v>
      </c>
      <c r="V99" s="31" t="str">
        <f>IFERROR(VLOOKUP(T99,コード表!$I:$K,3,FALSE),"")</f>
        <v>建設課</v>
      </c>
      <c r="W99" s="2">
        <f>IF(貼り付け用!W99="","",貼り付け用!W99)</f>
        <v>100</v>
      </c>
      <c r="X99" s="31" t="str">
        <f>IFERROR(VLOOKUP(AX99,目的別資産分類変換表!$B$3:$C$16,2,FALSE),"")</f>
        <v>生活インフラ・国土保全</v>
      </c>
      <c r="Y99" s="34" t="str">
        <f>IF(貼り付け用!Y99="","",貼り付け用!Y99)</f>
        <v>行政財産</v>
      </c>
      <c r="Z99" s="34" t="str">
        <f>IF(貼り付け用!Z99="","",貼り付け用!Z99)</f>
        <v>インフラ資産/工作物</v>
      </c>
      <c r="AA99" s="34" t="str">
        <f>IF(貼り付け用!AA99="","",貼り付け用!AA99)</f>
        <v>自己資産（リース資産外)</v>
      </c>
      <c r="AB99" s="34" t="str">
        <f>IF(貼り付け用!AB99="","",貼り付け用!AB99)</f>
        <v>売却不可</v>
      </c>
      <c r="AC99" s="2">
        <f>IF(貼り付け用!AC99="","",貼り付け用!AC99)</f>
        <v>179</v>
      </c>
      <c r="AD99" s="31" t="str">
        <f>IFERROR(VLOOKUP(AC99,耐用年数表!$B:$J,9,FALSE),"")</f>
        <v xml:space="preserve">構築物 鉄骨鉄筋コンクリート造又は鉄筋コンクリート造のもの（前掲のものを除く。） 橋   </v>
      </c>
      <c r="AE99" s="31">
        <f>IFERROR(VLOOKUP(AC99,耐用年数表!$B:$J,8,FALSE),"")</f>
        <v>60</v>
      </c>
      <c r="AF99" s="2" t="str">
        <f>IF(貼り付け用!AF99="","",貼り付け用!AF99)</f>
        <v/>
      </c>
      <c r="AG99" s="26" t="str">
        <f>IF(貼り付け用!AG99="","",貼り付け用!AG99)</f>
        <v/>
      </c>
      <c r="AH99" s="54">
        <f>IF(貼り付け用!AH99="","",貼り付け用!AH99)</f>
        <v>19540331</v>
      </c>
      <c r="AI99" s="54">
        <f>IF(貼り付け用!AI99="","",貼り付け用!AI99)</f>
        <v>19540331</v>
      </c>
      <c r="AJ99" s="72" t="str">
        <f>IF(貼り付け用!AJ99="","",貼り付け用!AJ99)</f>
        <v>不明</v>
      </c>
      <c r="AK99" s="20" t="str">
        <f>IF(貼り付け用!AK99="","",貼り付け用!AK99)</f>
        <v/>
      </c>
      <c r="AL99" s="160">
        <f>IF(貼り付け用!AL99="","",貼り付け用!AL99)</f>
        <v>3</v>
      </c>
      <c r="AM99" s="20" t="str">
        <f>IF(貼り付け用!AM99="","",貼り付け用!AM99)</f>
        <v>構造別工事費の平均</v>
      </c>
      <c r="AN99" s="20" t="str">
        <f>IF(貼り付け用!AN99="","",貼り付け用!AN99)</f>
        <v>道路幅員3～4ｍ</v>
      </c>
      <c r="AO99" s="20">
        <f>IF(貼り付け用!AO99="","",貼り付け用!AO99)</f>
        <v>395900</v>
      </c>
      <c r="AP99" s="20">
        <f>IF(貼り付け用!AP99="","",貼り付け用!AP99)</f>
        <v>19</v>
      </c>
      <c r="AQ99" s="20" t="str">
        <f>IF(貼り付け用!AQ99="","",貼り付け用!AQ99)</f>
        <v>㎡</v>
      </c>
      <c r="AR99" s="20">
        <f>IF(貼り付け用!AR99="","",貼り付け用!AR99)</f>
        <v>7522100</v>
      </c>
      <c r="AS99" s="20" t="str">
        <f>IF(貼り付け用!AS99="","",貼り付け用!AS99)</f>
        <v/>
      </c>
      <c r="AT99" s="90">
        <f t="shared" si="2"/>
        <v>7522100</v>
      </c>
      <c r="AU99" s="90">
        <f t="shared" si="3"/>
        <v>7522100</v>
      </c>
      <c r="AV99" s="34" t="str">
        <f>IF(貼り付け用!AV99="","",貼り付け用!AV99)</f>
        <v>一般会計等</v>
      </c>
      <c r="AW99" s="34" t="str">
        <f>IF(貼り付け用!AW99="","",貼り付け用!AW99)</f>
        <v>一般会計</v>
      </c>
      <c r="AX99" s="34" t="str">
        <f>IF(貼り付け用!AX99="","",貼り付け用!AX99)</f>
        <v>土木費</v>
      </c>
      <c r="AY99" s="34" t="str">
        <f>IF(貼り付け用!AY99="","",貼り付け用!AY99)</f>
        <v>道路橋梁費</v>
      </c>
      <c r="AZ99" s="34" t="str">
        <f>IF(貼り付け用!AZ99="","",貼り付け用!AZ99)</f>
        <v>道路新設改良費</v>
      </c>
      <c r="BA99" s="212"/>
      <c r="BB99" s="212"/>
      <c r="BC99" s="212"/>
      <c r="BD99" s="34" t="str">
        <f>IF(貼り付け用!BD99="","",貼り付け用!BD99)</f>
        <v/>
      </c>
      <c r="BE99" s="34" t="str">
        <f>IF(貼り付け用!BE99="","",貼り付け用!BE99)</f>
        <v/>
      </c>
      <c r="BF99" s="20"/>
      <c r="BG99" s="20"/>
      <c r="BH99" s="20"/>
      <c r="BI99" s="20"/>
      <c r="BJ99" s="20"/>
    </row>
    <row r="100" spans="5:62" ht="24" customHeight="1">
      <c r="E100" s="2"/>
      <c r="F100" s="217" t="str">
        <f>IF(貼り付け用!F100="","",貼り付け用!F100)</f>
        <v>道路工作物</v>
      </c>
      <c r="G100" s="34" t="str">
        <f>IF(貼り付け用!G100="","",貼り付け用!G100)</f>
        <v>橋梁台帳</v>
      </c>
      <c r="H100" s="2">
        <f>IF(貼り付け用!H100="","",貼り付け用!H100)</f>
        <v>8</v>
      </c>
      <c r="I100" s="2" t="str">
        <f>IF(貼り付け用!I100="","",貼り付け用!I100)</f>
        <v/>
      </c>
      <c r="J100" s="2" t="str">
        <f>IF(貼り付け用!J100="","",貼り付け用!J100)</f>
        <v>6-1</v>
      </c>
      <c r="K100" s="2" t="str">
        <f>IF(貼り付け用!K100="","",貼り付け用!K100)</f>
        <v>6-1</v>
      </c>
      <c r="L100" s="2">
        <f>IF(貼り付け用!L100="","",貼り付け用!L100)</f>
        <v>21</v>
      </c>
      <c r="M100" s="31">
        <f>IFERROR(VLOOKUP(L100,コード表!$B:$G,2,FALSE),"")</f>
        <v>3210234</v>
      </c>
      <c r="N100" s="31" t="str">
        <f>IFERROR(VLOOKUP(L100,コード表!$B:$G,3,FALSE),"")</f>
        <v>下都賀郡壬生町</v>
      </c>
      <c r="O100" s="2" t="str">
        <f>IF(貼り付け用!O100="","",貼り付け用!O100)</f>
        <v>ｼﾓﾂｶﾞｸﾞﾝﾐﾌﾞﾏﾁ</v>
      </c>
      <c r="P100" s="31" t="str">
        <f>IFERROR(VLOOKUP(L100,コード表!$B:$G,5,FALSE),"")</f>
        <v>羽生田</v>
      </c>
      <c r="Q100" s="2" t="str">
        <f>IF(貼り付け用!Q100="","",貼り付け用!Q100)</f>
        <v>ﾊﾆｭｳﾀﾞ</v>
      </c>
      <c r="R100" s="2" t="str">
        <f>IF(貼り付け用!R100="","",貼り付け用!R100)</f>
        <v>一丁田川原2841-1</v>
      </c>
      <c r="S100" s="2" t="str">
        <f>IF(貼り付け用!S100="","",貼り付け用!S100)</f>
        <v>ｲｯﾁｮｳﾀｶﾜﾗ2841-1</v>
      </c>
      <c r="T100" s="2">
        <f>IF(貼り付け用!T100="","",貼り付け用!T100)</f>
        <v>11</v>
      </c>
      <c r="U100" s="31" t="str">
        <f>IFERROR(VLOOKUP(T100,コード表!$I:$K,2,FALSE),"")</f>
        <v>建設部</v>
      </c>
      <c r="V100" s="31" t="str">
        <f>IFERROR(VLOOKUP(T100,コード表!$I:$K,3,FALSE),"")</f>
        <v>建設課</v>
      </c>
      <c r="W100" s="2">
        <f>IF(貼り付け用!W100="","",貼り付け用!W100)</f>
        <v>100</v>
      </c>
      <c r="X100" s="31" t="str">
        <f>IFERROR(VLOOKUP(AX100,目的別資産分類変換表!$B$3:$C$16,2,FALSE),"")</f>
        <v>生活インフラ・国土保全</v>
      </c>
      <c r="Y100" s="34" t="str">
        <f>IF(貼り付け用!Y100="","",貼り付け用!Y100)</f>
        <v>行政財産</v>
      </c>
      <c r="Z100" s="34" t="str">
        <f>IF(貼り付け用!Z100="","",貼り付け用!Z100)</f>
        <v>インフラ資産/工作物</v>
      </c>
      <c r="AA100" s="34" t="str">
        <f>IF(貼り付け用!AA100="","",貼り付け用!AA100)</f>
        <v>自己資産（リース資産外)</v>
      </c>
      <c r="AB100" s="34" t="str">
        <f>IF(貼り付け用!AB100="","",貼り付け用!AB100)</f>
        <v>売却不可</v>
      </c>
      <c r="AC100" s="2">
        <f>IF(貼り付け用!AC100="","",貼り付け用!AC100)</f>
        <v>229</v>
      </c>
      <c r="AD100" s="31" t="str">
        <f>IFERROR(VLOOKUP(AC100,耐用年数表!$B:$J,9,FALSE),"")</f>
        <v xml:space="preserve">構築物 木造のもの（前掲のものを除く。） 橋、塔、やぐら及びドック   </v>
      </c>
      <c r="AE100" s="31">
        <f>IFERROR(VLOOKUP(AC100,耐用年数表!$B:$J,8,FALSE),"")</f>
        <v>15</v>
      </c>
      <c r="AF100" s="2" t="str">
        <f>IF(貼り付け用!AF100="","",貼り付け用!AF100)</f>
        <v/>
      </c>
      <c r="AG100" s="26" t="str">
        <f>IF(貼り付け用!AG100="","",貼り付け用!AG100)</f>
        <v/>
      </c>
      <c r="AH100" s="54">
        <f>IF(貼り付け用!AH100="","",貼り付け用!AH100)</f>
        <v>19540331</v>
      </c>
      <c r="AI100" s="54">
        <f>IF(貼り付け用!AI100="","",貼り付け用!AI100)</f>
        <v>19540331</v>
      </c>
      <c r="AJ100" s="72" t="str">
        <f>IF(貼り付け用!AJ100="","",貼り付け用!AJ100)</f>
        <v>不明</v>
      </c>
      <c r="AK100" s="20" t="str">
        <f>IF(貼り付け用!AK100="","",貼り付け用!AK100)</f>
        <v/>
      </c>
      <c r="AL100" s="160">
        <f>IF(貼り付け用!AL100="","",貼り付け用!AL100)</f>
        <v>3</v>
      </c>
      <c r="AM100" s="20" t="str">
        <f>IF(貼り付け用!AM100="","",貼り付け用!AM100)</f>
        <v>構造別工事費の平均</v>
      </c>
      <c r="AN100" s="20" t="str">
        <f>IF(貼り付け用!AN100="","",貼り付け用!AN100)</f>
        <v>道路幅員3～4ｍ</v>
      </c>
      <c r="AO100" s="20">
        <f>IF(貼り付け用!AO100="","",貼り付け用!AO100)</f>
        <v>395900</v>
      </c>
      <c r="AP100" s="20">
        <f>IF(貼り付け用!AP100="","",貼り付け用!AP100)</f>
        <v>312</v>
      </c>
      <c r="AQ100" s="20" t="str">
        <f>IF(貼り付け用!AQ100="","",貼り付け用!AQ100)</f>
        <v>㎡</v>
      </c>
      <c r="AR100" s="20">
        <f>IF(貼り付け用!AR100="","",貼り付け用!AR100)</f>
        <v>123520800</v>
      </c>
      <c r="AS100" s="20" t="str">
        <f>IF(貼り付け用!AS100="","",貼り付け用!AS100)</f>
        <v/>
      </c>
      <c r="AT100" s="90">
        <f t="shared" si="2"/>
        <v>123520800</v>
      </c>
      <c r="AU100" s="90">
        <f t="shared" si="3"/>
        <v>123520800</v>
      </c>
      <c r="AV100" s="34" t="str">
        <f>IF(貼り付け用!AV100="","",貼り付け用!AV100)</f>
        <v>一般会計等</v>
      </c>
      <c r="AW100" s="34" t="str">
        <f>IF(貼り付け用!AW100="","",貼り付け用!AW100)</f>
        <v>一般会計</v>
      </c>
      <c r="AX100" s="34" t="str">
        <f>IF(貼り付け用!AX100="","",貼り付け用!AX100)</f>
        <v>土木費</v>
      </c>
      <c r="AY100" s="34" t="str">
        <f>IF(貼り付け用!AY100="","",貼り付け用!AY100)</f>
        <v>道路橋梁費</v>
      </c>
      <c r="AZ100" s="34" t="str">
        <f>IF(貼り付け用!AZ100="","",貼り付け用!AZ100)</f>
        <v>道路新設改良費</v>
      </c>
      <c r="BA100" s="212"/>
      <c r="BB100" s="212"/>
      <c r="BC100" s="212"/>
      <c r="BD100" s="34" t="str">
        <f>IF(貼り付け用!BD100="","",貼り付け用!BD100)</f>
        <v/>
      </c>
      <c r="BE100" s="34" t="str">
        <f>IF(貼り付け用!BE100="","",貼り付け用!BE100)</f>
        <v/>
      </c>
      <c r="BF100" s="20"/>
      <c r="BG100" s="20"/>
      <c r="BH100" s="20"/>
      <c r="BI100" s="20"/>
      <c r="BJ100" s="20"/>
    </row>
    <row r="101" spans="5:62" ht="24" customHeight="1">
      <c r="E101" s="2"/>
      <c r="F101" s="217" t="str">
        <f>IF(貼り付け用!F101="","",貼り付け用!F101)</f>
        <v>道路工作物</v>
      </c>
      <c r="G101" s="34" t="str">
        <f>IF(貼り付け用!G101="","",貼り付け用!G101)</f>
        <v>橋梁台帳</v>
      </c>
      <c r="H101" s="2">
        <f>IF(貼り付け用!H101="","",貼り付け用!H101)</f>
        <v>9</v>
      </c>
      <c r="I101" s="2" t="str">
        <f>IF(貼り付け用!I101="","",貼り付け用!I101)</f>
        <v/>
      </c>
      <c r="J101" s="2" t="str">
        <f>IF(貼り付け用!J101="","",貼り付け用!J101)</f>
        <v>6-2</v>
      </c>
      <c r="K101" s="2" t="str">
        <f>IF(貼り付け用!K101="","",貼り付け用!K101)</f>
        <v>6-2</v>
      </c>
      <c r="L101" s="2">
        <f>IF(貼り付け用!L101="","",貼り付け用!L101)</f>
        <v>21</v>
      </c>
      <c r="M101" s="31">
        <f>IFERROR(VLOOKUP(L101,コード表!$B:$G,2,FALSE),"")</f>
        <v>3210234</v>
      </c>
      <c r="N101" s="31" t="str">
        <f>IFERROR(VLOOKUP(L101,コード表!$B:$G,3,FALSE),"")</f>
        <v>下都賀郡壬生町</v>
      </c>
      <c r="O101" s="2" t="str">
        <f>IF(貼り付け用!O101="","",貼り付け用!O101)</f>
        <v>ｼﾓﾂｶﾞｸﾞﾝﾐﾌﾞﾏﾁ</v>
      </c>
      <c r="P101" s="31" t="str">
        <f>IFERROR(VLOOKUP(L101,コード表!$B:$G,5,FALSE),"")</f>
        <v>羽生田</v>
      </c>
      <c r="Q101" s="2" t="str">
        <f>IF(貼り付け用!Q101="","",貼り付け用!Q101)</f>
        <v>ﾊﾆｭｳﾀﾞ</v>
      </c>
      <c r="R101" s="2" t="str">
        <f>IF(貼り付け用!R101="","",貼り付け用!R101)</f>
        <v>一丁田2841-1</v>
      </c>
      <c r="S101" s="2" t="str">
        <f>IF(貼り付け用!S101="","",貼り付け用!S101)</f>
        <v>ｲｯﾁｮｳﾀ2841-1</v>
      </c>
      <c r="T101" s="2">
        <f>IF(貼り付け用!T101="","",貼り付け用!T101)</f>
        <v>11</v>
      </c>
      <c r="U101" s="31" t="str">
        <f>IFERROR(VLOOKUP(T101,コード表!$I:$K,2,FALSE),"")</f>
        <v>建設部</v>
      </c>
      <c r="V101" s="31" t="str">
        <f>IFERROR(VLOOKUP(T101,コード表!$I:$K,3,FALSE),"")</f>
        <v>建設課</v>
      </c>
      <c r="W101" s="2">
        <f>IF(貼り付け用!W101="","",貼り付け用!W101)</f>
        <v>100</v>
      </c>
      <c r="X101" s="31" t="str">
        <f>IFERROR(VLOOKUP(AX101,目的別資産分類変換表!$B$3:$C$16,2,FALSE),"")</f>
        <v>生活インフラ・国土保全</v>
      </c>
      <c r="Y101" s="34" t="str">
        <f>IF(貼り付け用!Y101="","",貼り付け用!Y101)</f>
        <v>行政財産</v>
      </c>
      <c r="Z101" s="34" t="str">
        <f>IF(貼り付け用!Z101="","",貼り付け用!Z101)</f>
        <v>インフラ資産/工作物</v>
      </c>
      <c r="AA101" s="34" t="str">
        <f>IF(貼り付け用!AA101="","",貼り付け用!AA101)</f>
        <v>自己資産（リース資産外)</v>
      </c>
      <c r="AB101" s="34" t="str">
        <f>IF(貼り付け用!AB101="","",貼り付け用!AB101)</f>
        <v>売却不可</v>
      </c>
      <c r="AC101" s="2">
        <f>IF(貼り付け用!AC101="","",貼り付け用!AC101)</f>
        <v>179</v>
      </c>
      <c r="AD101" s="31" t="str">
        <f>IFERROR(VLOOKUP(AC101,耐用年数表!$B:$J,9,FALSE),"")</f>
        <v xml:space="preserve">構築物 鉄骨鉄筋コンクリート造又は鉄筋コンクリート造のもの（前掲のものを除く。） 橋   </v>
      </c>
      <c r="AE101" s="31">
        <f>IFERROR(VLOOKUP(AC101,耐用年数表!$B:$J,8,FALSE),"")</f>
        <v>60</v>
      </c>
      <c r="AF101" s="2" t="str">
        <f>IF(貼り付け用!AF101="","",貼り付け用!AF101)</f>
        <v/>
      </c>
      <c r="AG101" s="26" t="str">
        <f>IF(貼り付け用!AG101="","",貼り付け用!AG101)</f>
        <v/>
      </c>
      <c r="AH101" s="54">
        <f>IF(貼り付け用!AH101="","",貼り付け用!AH101)</f>
        <v>19540331</v>
      </c>
      <c r="AI101" s="54">
        <f>IF(貼り付け用!AI101="","",貼り付け用!AI101)</f>
        <v>19540331</v>
      </c>
      <c r="AJ101" s="72" t="str">
        <f>IF(貼り付け用!AJ101="","",貼り付け用!AJ101)</f>
        <v>不明</v>
      </c>
      <c r="AK101" s="20" t="str">
        <f>IF(貼り付け用!AK101="","",貼り付け用!AK101)</f>
        <v/>
      </c>
      <c r="AL101" s="160">
        <f>IF(貼り付け用!AL101="","",貼り付け用!AL101)</f>
        <v>3</v>
      </c>
      <c r="AM101" s="20" t="str">
        <f>IF(貼り付け用!AM101="","",貼り付け用!AM101)</f>
        <v>構造別工事費の平均</v>
      </c>
      <c r="AN101" s="20" t="str">
        <f>IF(貼り付け用!AN101="","",貼り付け用!AN101)</f>
        <v>道路幅員3～4ｍ</v>
      </c>
      <c r="AO101" s="20">
        <f>IF(貼り付け用!AO101="","",貼り付け用!AO101)</f>
        <v>395900</v>
      </c>
      <c r="AP101" s="20">
        <f>IF(貼り付け用!AP101="","",貼り付け用!AP101)</f>
        <v>9</v>
      </c>
      <c r="AQ101" s="20" t="str">
        <f>IF(貼り付け用!AQ101="","",貼り付け用!AQ101)</f>
        <v>㎡</v>
      </c>
      <c r="AR101" s="20">
        <f>IF(貼り付け用!AR101="","",貼り付け用!AR101)</f>
        <v>3563100</v>
      </c>
      <c r="AS101" s="20" t="str">
        <f>IF(貼り付け用!AS101="","",貼り付け用!AS101)</f>
        <v/>
      </c>
      <c r="AT101" s="90">
        <f t="shared" si="2"/>
        <v>3563100</v>
      </c>
      <c r="AU101" s="90">
        <f t="shared" si="3"/>
        <v>3563100</v>
      </c>
      <c r="AV101" s="34" t="str">
        <f>IF(貼り付け用!AV101="","",貼り付け用!AV101)</f>
        <v>一般会計等</v>
      </c>
      <c r="AW101" s="34" t="str">
        <f>IF(貼り付け用!AW101="","",貼り付け用!AW101)</f>
        <v>一般会計</v>
      </c>
      <c r="AX101" s="34" t="str">
        <f>IF(貼り付け用!AX101="","",貼り付け用!AX101)</f>
        <v>土木費</v>
      </c>
      <c r="AY101" s="34" t="str">
        <f>IF(貼り付け用!AY101="","",貼り付け用!AY101)</f>
        <v>道路橋梁費</v>
      </c>
      <c r="AZ101" s="34" t="str">
        <f>IF(貼り付け用!AZ101="","",貼り付け用!AZ101)</f>
        <v>道路新設改良費</v>
      </c>
      <c r="BA101" s="212"/>
      <c r="BB101" s="212"/>
      <c r="BC101" s="212"/>
      <c r="BD101" s="34" t="str">
        <f>IF(貼り付け用!BD101="","",貼り付け用!BD101)</f>
        <v/>
      </c>
      <c r="BE101" s="34" t="str">
        <f>IF(貼り付け用!BE101="","",貼り付け用!BE101)</f>
        <v/>
      </c>
      <c r="BF101" s="20"/>
      <c r="BG101" s="20"/>
      <c r="BH101" s="20"/>
      <c r="BI101" s="20"/>
      <c r="BJ101" s="20"/>
    </row>
    <row r="102" spans="5:62" ht="24" customHeight="1">
      <c r="E102" s="2"/>
      <c r="F102" s="217" t="str">
        <f>IF(貼り付け用!F102="","",貼り付け用!F102)</f>
        <v>道路工作物</v>
      </c>
      <c r="G102" s="34" t="str">
        <f>IF(貼り付け用!G102="","",貼り付け用!G102)</f>
        <v>橋梁台帳</v>
      </c>
      <c r="H102" s="2">
        <f>IF(貼り付け用!H102="","",貼り付け用!H102)</f>
        <v>10</v>
      </c>
      <c r="I102" s="2" t="str">
        <f>IF(貼り付け用!I102="","",貼り付け用!I102)</f>
        <v/>
      </c>
      <c r="J102" s="2" t="str">
        <f>IF(貼り付け用!J102="","",貼り付け用!J102)</f>
        <v>9-1</v>
      </c>
      <c r="K102" s="2" t="str">
        <f>IF(貼り付け用!K102="","",貼り付け用!K102)</f>
        <v>9-1</v>
      </c>
      <c r="L102" s="2">
        <f>IF(貼り付け用!L102="","",貼り付け用!L102)</f>
        <v>9</v>
      </c>
      <c r="M102" s="31">
        <f>IFERROR(VLOOKUP(L102,コード表!$B:$G,2,FALSE),"")</f>
        <v>3210207</v>
      </c>
      <c r="N102" s="31" t="str">
        <f>IFERROR(VLOOKUP(L102,コード表!$B:$G,3,FALSE),"")</f>
        <v>下都賀郡壬生町</v>
      </c>
      <c r="O102" s="2" t="str">
        <f>IF(貼り付け用!O102="","",貼り付け用!O102)</f>
        <v>ｼﾓﾂｶﾞｸﾞﾝﾐﾌﾞﾏﾁ</v>
      </c>
      <c r="P102" s="31" t="str">
        <f>IFERROR(VLOOKUP(L102,コード表!$B:$G,5,FALSE),"")</f>
        <v>北小林</v>
      </c>
      <c r="Q102" s="2" t="str">
        <f>IF(貼り付け用!Q102="","",貼り付け用!Q102)</f>
        <v>ｷﾀｺﾊﾞﾔｼ</v>
      </c>
      <c r="R102" s="2" t="str">
        <f>IF(貼り付け用!R102="","",貼り付け用!R102)</f>
        <v>前田561</v>
      </c>
      <c r="S102" s="2" t="str">
        <f>IF(貼り付け用!S102="","",貼り付け用!S102)</f>
        <v>ﾏｴﾀﾞ561</v>
      </c>
      <c r="T102" s="2">
        <f>IF(貼り付け用!T102="","",貼り付け用!T102)</f>
        <v>11</v>
      </c>
      <c r="U102" s="31" t="str">
        <f>IFERROR(VLOOKUP(T102,コード表!$I:$K,2,FALSE),"")</f>
        <v>建設部</v>
      </c>
      <c r="V102" s="31" t="str">
        <f>IFERROR(VLOOKUP(T102,コード表!$I:$K,3,FALSE),"")</f>
        <v>建設課</v>
      </c>
      <c r="W102" s="2">
        <f>IF(貼り付け用!W102="","",貼り付け用!W102)</f>
        <v>100</v>
      </c>
      <c r="X102" s="31" t="str">
        <f>IFERROR(VLOOKUP(AX102,目的別資産分類変換表!$B$3:$C$16,2,FALSE),"")</f>
        <v>生活インフラ・国土保全</v>
      </c>
      <c r="Y102" s="34" t="str">
        <f>IF(貼り付け用!Y102="","",貼り付け用!Y102)</f>
        <v>行政財産</v>
      </c>
      <c r="Z102" s="34" t="str">
        <f>IF(貼り付け用!Z102="","",貼り付け用!Z102)</f>
        <v>インフラ資産/工作物</v>
      </c>
      <c r="AA102" s="34" t="str">
        <f>IF(貼り付け用!AA102="","",貼り付け用!AA102)</f>
        <v>自己資産（リース資産外)</v>
      </c>
      <c r="AB102" s="34" t="str">
        <f>IF(貼り付け用!AB102="","",貼り付け用!AB102)</f>
        <v>売却不可</v>
      </c>
      <c r="AC102" s="2">
        <f>IF(貼り付け用!AC102="","",貼り付け用!AC102)</f>
        <v>179</v>
      </c>
      <c r="AD102" s="31" t="str">
        <f>IFERROR(VLOOKUP(AC102,耐用年数表!$B:$J,9,FALSE),"")</f>
        <v xml:space="preserve">構築物 鉄骨鉄筋コンクリート造又は鉄筋コンクリート造のもの（前掲のものを除く。） 橋   </v>
      </c>
      <c r="AE102" s="31">
        <f>IFERROR(VLOOKUP(AC102,耐用年数表!$B:$J,8,FALSE),"")</f>
        <v>60</v>
      </c>
      <c r="AF102" s="2" t="str">
        <f>IF(貼り付け用!AF102="","",貼り付け用!AF102)</f>
        <v/>
      </c>
      <c r="AG102" s="26" t="str">
        <f>IF(貼り付け用!AG102="","",貼り付け用!AG102)</f>
        <v/>
      </c>
      <c r="AH102" s="54">
        <f>IF(貼り付け用!AH102="","",貼り付け用!AH102)</f>
        <v>20071101</v>
      </c>
      <c r="AI102" s="54">
        <f>IF(貼り付け用!AI102="","",貼り付け用!AI102)</f>
        <v>20071101</v>
      </c>
      <c r="AJ102" s="72" t="str">
        <f>IF(貼り付け用!AJ102="","",貼り付け用!AJ102)</f>
        <v>不明</v>
      </c>
      <c r="AK102" s="20" t="str">
        <f>IF(貼り付け用!AK102="","",貼り付け用!AK102)</f>
        <v/>
      </c>
      <c r="AL102" s="160">
        <f>IF(貼り付け用!AL102="","",貼り付け用!AL102)</f>
        <v>3</v>
      </c>
      <c r="AM102" s="20" t="str">
        <f>IF(貼り付け用!AM102="","",貼り付け用!AM102)</f>
        <v>構造別工事費の平均</v>
      </c>
      <c r="AN102" s="20" t="str">
        <f>IF(貼り付け用!AN102="","",貼り付け用!AN102)</f>
        <v>道路幅員3～4ｍ</v>
      </c>
      <c r="AO102" s="20">
        <f>IF(貼り付け用!AO102="","",貼り付け用!AO102)</f>
        <v>395900</v>
      </c>
      <c r="AP102" s="20">
        <f>IF(貼り付け用!AP102="","",貼り付け用!AP102)</f>
        <v>146</v>
      </c>
      <c r="AQ102" s="20" t="str">
        <f>IF(貼り付け用!AQ102="","",貼り付け用!AQ102)</f>
        <v>㎡</v>
      </c>
      <c r="AR102" s="20">
        <f>IF(貼り付け用!AR102="","",貼り付け用!AR102)</f>
        <v>57801400</v>
      </c>
      <c r="AS102" s="20" t="str">
        <f>IF(貼り付け用!AS102="","",貼り付け用!AS102)</f>
        <v/>
      </c>
      <c r="AT102" s="90">
        <f t="shared" si="2"/>
        <v>57801400</v>
      </c>
      <c r="AU102" s="90">
        <f t="shared" si="3"/>
        <v>57801400</v>
      </c>
      <c r="AV102" s="34" t="str">
        <f>IF(貼り付け用!AV102="","",貼り付け用!AV102)</f>
        <v>一般会計等</v>
      </c>
      <c r="AW102" s="34" t="str">
        <f>IF(貼り付け用!AW102="","",貼り付け用!AW102)</f>
        <v>一般会計</v>
      </c>
      <c r="AX102" s="34" t="str">
        <f>IF(貼り付け用!AX102="","",貼り付け用!AX102)</f>
        <v>土木費</v>
      </c>
      <c r="AY102" s="34" t="str">
        <f>IF(貼り付け用!AY102="","",貼り付け用!AY102)</f>
        <v>道路橋梁費</v>
      </c>
      <c r="AZ102" s="34" t="str">
        <f>IF(貼り付け用!AZ102="","",貼り付け用!AZ102)</f>
        <v>道路新設改良費</v>
      </c>
      <c r="BA102" s="212"/>
      <c r="BB102" s="212"/>
      <c r="BC102" s="212"/>
      <c r="BD102" s="34" t="str">
        <f>IF(貼り付け用!BD102="","",貼り付け用!BD102)</f>
        <v/>
      </c>
      <c r="BE102" s="34" t="str">
        <f>IF(貼り付け用!BE102="","",貼り付け用!BE102)</f>
        <v/>
      </c>
      <c r="BF102" s="20"/>
      <c r="BG102" s="20"/>
      <c r="BH102" s="20"/>
      <c r="BI102" s="20"/>
      <c r="BJ102" s="20"/>
    </row>
    <row r="103" spans="5:62" ht="24" customHeight="1">
      <c r="E103" s="2"/>
      <c r="F103" s="217" t="str">
        <f>IF(貼り付け用!F103="","",貼り付け用!F103)</f>
        <v>道路工作物</v>
      </c>
      <c r="G103" s="34" t="str">
        <f>IF(貼り付け用!G103="","",貼り付け用!G103)</f>
        <v>橋梁台帳</v>
      </c>
      <c r="H103" s="2">
        <f>IF(貼り付け用!H103="","",貼り付け用!H103)</f>
        <v>14</v>
      </c>
      <c r="I103" s="2" t="str">
        <f>IF(貼り付け用!I103="","",貼り付け用!I103)</f>
        <v/>
      </c>
      <c r="J103" s="2" t="str">
        <f>IF(貼り付け用!J103="","",貼り付け用!J103)</f>
        <v>52-1</v>
      </c>
      <c r="K103" s="2" t="str">
        <f>IF(貼り付け用!K103="","",貼り付け用!K103)</f>
        <v>52-1</v>
      </c>
      <c r="L103" s="2">
        <f>IF(貼り付け用!L103="","",貼り付け用!L103)</f>
        <v>23</v>
      </c>
      <c r="M103" s="31">
        <f>IFERROR(VLOOKUP(L103,コード表!$B:$G,2,FALSE),"")</f>
        <v>3210221</v>
      </c>
      <c r="N103" s="31" t="str">
        <f>IFERROR(VLOOKUP(L103,コード表!$B:$G,3,FALSE),"")</f>
        <v>下都賀郡壬生町</v>
      </c>
      <c r="O103" s="2" t="str">
        <f>IF(貼り付け用!O103="","",貼り付け用!O103)</f>
        <v>ｼﾓﾂｶﾞｸﾞﾝﾐﾌﾞﾏﾁ</v>
      </c>
      <c r="P103" s="31" t="str">
        <f>IFERROR(VLOOKUP(L103,コード表!$B:$G,5,FALSE),"")</f>
        <v>藤井</v>
      </c>
      <c r="Q103" s="2" t="str">
        <f>IF(貼り付け用!Q103="","",貼り付け用!Q103)</f>
        <v>ﾌｼﾞｲ</v>
      </c>
      <c r="R103" s="2" t="str">
        <f>IF(貼り付け用!R103="","",貼り付け用!R103)</f>
        <v>上坪1980</v>
      </c>
      <c r="S103" s="2" t="str">
        <f>IF(貼り付け用!S103="","",貼り付け用!S103)</f>
        <v>ｶﾐﾂﾎﾞ1980</v>
      </c>
      <c r="T103" s="2">
        <f>IF(貼り付け用!T103="","",貼り付け用!T103)</f>
        <v>11</v>
      </c>
      <c r="U103" s="31" t="str">
        <f>IFERROR(VLOOKUP(T103,コード表!$I:$K,2,FALSE),"")</f>
        <v>建設部</v>
      </c>
      <c r="V103" s="31" t="str">
        <f>IFERROR(VLOOKUP(T103,コード表!$I:$K,3,FALSE),"")</f>
        <v>建設課</v>
      </c>
      <c r="W103" s="2">
        <f>IF(貼り付け用!W103="","",貼り付け用!W103)</f>
        <v>100</v>
      </c>
      <c r="X103" s="31" t="str">
        <f>IFERROR(VLOOKUP(AX103,目的別資産分類変換表!$B$3:$C$16,2,FALSE),"")</f>
        <v>生活インフラ・国土保全</v>
      </c>
      <c r="Y103" s="34" t="str">
        <f>IF(貼り付け用!Y103="","",貼り付け用!Y103)</f>
        <v>行政財産</v>
      </c>
      <c r="Z103" s="34" t="str">
        <f>IF(貼り付け用!Z103="","",貼り付け用!Z103)</f>
        <v>インフラ資産/工作物</v>
      </c>
      <c r="AA103" s="34" t="str">
        <f>IF(貼り付け用!AA103="","",貼り付け用!AA103)</f>
        <v>自己資産（リース資産外)</v>
      </c>
      <c r="AB103" s="34" t="str">
        <f>IF(貼り付け用!AB103="","",貼り付け用!AB103)</f>
        <v>売却不可</v>
      </c>
      <c r="AC103" s="2">
        <f>IF(貼り付け用!AC103="","",貼り付け用!AC103)</f>
        <v>179</v>
      </c>
      <c r="AD103" s="31" t="str">
        <f>IFERROR(VLOOKUP(AC103,耐用年数表!$B:$J,9,FALSE),"")</f>
        <v xml:space="preserve">構築物 鉄骨鉄筋コンクリート造又は鉄筋コンクリート造のもの（前掲のものを除く。） 橋   </v>
      </c>
      <c r="AE103" s="31">
        <f>IFERROR(VLOOKUP(AC103,耐用年数表!$B:$J,8,FALSE),"")</f>
        <v>60</v>
      </c>
      <c r="AF103" s="2" t="str">
        <f>IF(貼り付け用!AF103="","",貼り付け用!AF103)</f>
        <v/>
      </c>
      <c r="AG103" s="26" t="str">
        <f>IF(貼り付け用!AG103="","",貼り付け用!AG103)</f>
        <v/>
      </c>
      <c r="AH103" s="54">
        <f>IF(貼り付け用!AH103="","",貼り付け用!AH103)</f>
        <v>19970126</v>
      </c>
      <c r="AI103" s="54">
        <f>IF(貼り付け用!AI103="","",貼り付け用!AI103)</f>
        <v>19970126</v>
      </c>
      <c r="AJ103" s="72" t="str">
        <f>IF(貼り付け用!AJ103="","",貼り付け用!AJ103)</f>
        <v>不明</v>
      </c>
      <c r="AK103" s="20" t="str">
        <f>IF(貼り付け用!AK103="","",貼り付け用!AK103)</f>
        <v/>
      </c>
      <c r="AL103" s="160">
        <f>IF(貼り付け用!AL103="","",貼り付け用!AL103)</f>
        <v>3</v>
      </c>
      <c r="AM103" s="20" t="str">
        <f>IF(貼り付け用!AM103="","",貼り付け用!AM103)</f>
        <v>構造別工事費の平均</v>
      </c>
      <c r="AN103" s="20" t="str">
        <f>IF(貼り付け用!AN103="","",貼り付け用!AN103)</f>
        <v>道路幅員3～4ｍ</v>
      </c>
      <c r="AO103" s="20">
        <f>IF(貼り付け用!AO103="","",貼り付け用!AO103)</f>
        <v>395900</v>
      </c>
      <c r="AP103" s="20">
        <f>IF(貼り付け用!AP103="","",貼り付け用!AP103)</f>
        <v>38</v>
      </c>
      <c r="AQ103" s="20" t="str">
        <f>IF(貼り付け用!AQ103="","",貼り付け用!AQ103)</f>
        <v>㎡</v>
      </c>
      <c r="AR103" s="20">
        <f>IF(貼り付け用!AR103="","",貼り付け用!AR103)</f>
        <v>15044200</v>
      </c>
      <c r="AS103" s="20" t="str">
        <f>IF(貼り付け用!AS103="","",貼り付け用!AS103)</f>
        <v/>
      </c>
      <c r="AT103" s="90">
        <f t="shared" si="2"/>
        <v>15044200</v>
      </c>
      <c r="AU103" s="90">
        <f t="shared" si="3"/>
        <v>15044200</v>
      </c>
      <c r="AV103" s="34" t="str">
        <f>IF(貼り付け用!AV103="","",貼り付け用!AV103)</f>
        <v>一般会計等</v>
      </c>
      <c r="AW103" s="34" t="str">
        <f>IF(貼り付け用!AW103="","",貼り付け用!AW103)</f>
        <v>一般会計</v>
      </c>
      <c r="AX103" s="34" t="str">
        <f>IF(貼り付け用!AX103="","",貼り付け用!AX103)</f>
        <v>土木費</v>
      </c>
      <c r="AY103" s="34" t="str">
        <f>IF(貼り付け用!AY103="","",貼り付け用!AY103)</f>
        <v>道路橋梁費</v>
      </c>
      <c r="AZ103" s="34" t="str">
        <f>IF(貼り付け用!AZ103="","",貼り付け用!AZ103)</f>
        <v>道路新設改良費</v>
      </c>
      <c r="BA103" s="212"/>
      <c r="BB103" s="212"/>
      <c r="BC103" s="212"/>
      <c r="BD103" s="34" t="str">
        <f>IF(貼り付け用!BD103="","",貼り付け用!BD103)</f>
        <v/>
      </c>
      <c r="BE103" s="34" t="str">
        <f>IF(貼り付け用!BE103="","",貼り付け用!BE103)</f>
        <v/>
      </c>
      <c r="BF103" s="20"/>
      <c r="BG103" s="20"/>
      <c r="BH103" s="20"/>
      <c r="BI103" s="20"/>
      <c r="BJ103" s="20"/>
    </row>
    <row r="104" spans="5:62" ht="24" customHeight="1">
      <c r="E104" s="2"/>
      <c r="F104" s="217" t="str">
        <f>IF(貼り付け用!F104="","",貼り付け用!F104)</f>
        <v>道路工作物</v>
      </c>
      <c r="G104" s="34" t="str">
        <f>IF(貼り付け用!G104="","",貼り付け用!G104)</f>
        <v>橋梁台帳</v>
      </c>
      <c r="H104" s="2">
        <f>IF(貼り付け用!H104="","",貼り付け用!H104)</f>
        <v>15</v>
      </c>
      <c r="I104" s="2" t="str">
        <f>IF(貼り付け用!I104="","",貼り付け用!I104)</f>
        <v/>
      </c>
      <c r="J104" s="2" t="str">
        <f>IF(貼り付け用!J104="","",貼り付け用!J104)</f>
        <v>53-1</v>
      </c>
      <c r="K104" s="2" t="str">
        <f>IF(貼り付け用!K104="","",貼り付け用!K104)</f>
        <v>53-1</v>
      </c>
      <c r="L104" s="2">
        <f>IF(貼り付け用!L104="","",貼り付け用!L104)</f>
        <v>23</v>
      </c>
      <c r="M104" s="31">
        <f>IFERROR(VLOOKUP(L104,コード表!$B:$G,2,FALSE),"")</f>
        <v>3210221</v>
      </c>
      <c r="N104" s="31" t="str">
        <f>IFERROR(VLOOKUP(L104,コード表!$B:$G,3,FALSE),"")</f>
        <v>下都賀郡壬生町</v>
      </c>
      <c r="O104" s="2" t="str">
        <f>IF(貼り付け用!O104="","",貼り付け用!O104)</f>
        <v>ｼﾓﾂｶﾞｸﾞﾝﾐﾌﾞﾏﾁ</v>
      </c>
      <c r="P104" s="31" t="str">
        <f>IFERROR(VLOOKUP(L104,コード表!$B:$G,5,FALSE),"")</f>
        <v>藤井</v>
      </c>
      <c r="Q104" s="2" t="str">
        <f>IF(貼り付け用!Q104="","",貼り付け用!Q104)</f>
        <v>ﾌｼﾞｲ</v>
      </c>
      <c r="R104" s="2" t="str">
        <f>IF(貼り付け用!R104="","",貼り付け用!R104)</f>
        <v>紫916</v>
      </c>
      <c r="S104" s="2" t="str">
        <f>IF(貼り付け用!S104="","",貼り付け用!S104)</f>
        <v>ﾑﾗｻｷ916</v>
      </c>
      <c r="T104" s="2">
        <f>IF(貼り付け用!T104="","",貼り付け用!T104)</f>
        <v>11</v>
      </c>
      <c r="U104" s="31" t="str">
        <f>IFERROR(VLOOKUP(T104,コード表!$I:$K,2,FALSE),"")</f>
        <v>建設部</v>
      </c>
      <c r="V104" s="31" t="str">
        <f>IFERROR(VLOOKUP(T104,コード表!$I:$K,3,FALSE),"")</f>
        <v>建設課</v>
      </c>
      <c r="W104" s="2">
        <f>IF(貼り付け用!W104="","",貼り付け用!W104)</f>
        <v>100</v>
      </c>
      <c r="X104" s="31" t="str">
        <f>IFERROR(VLOOKUP(AX104,目的別資産分類変換表!$B$3:$C$16,2,FALSE),"")</f>
        <v>生活インフラ・国土保全</v>
      </c>
      <c r="Y104" s="34" t="str">
        <f>IF(貼り付け用!Y104="","",貼り付け用!Y104)</f>
        <v>行政財産</v>
      </c>
      <c r="Z104" s="34" t="str">
        <f>IF(貼り付け用!Z104="","",貼り付け用!Z104)</f>
        <v>インフラ資産/工作物</v>
      </c>
      <c r="AA104" s="34" t="str">
        <f>IF(貼り付け用!AA104="","",貼り付け用!AA104)</f>
        <v>自己資産（リース資産外)</v>
      </c>
      <c r="AB104" s="34" t="str">
        <f>IF(貼り付け用!AB104="","",貼り付け用!AB104)</f>
        <v>売却不可</v>
      </c>
      <c r="AC104" s="2">
        <f>IF(貼り付け用!AC104="","",貼り付け用!AC104)</f>
        <v>179</v>
      </c>
      <c r="AD104" s="31" t="str">
        <f>IFERROR(VLOOKUP(AC104,耐用年数表!$B:$J,9,FALSE),"")</f>
        <v xml:space="preserve">構築物 鉄骨鉄筋コンクリート造又は鉄筋コンクリート造のもの（前掲のものを除く。） 橋   </v>
      </c>
      <c r="AE104" s="31">
        <f>IFERROR(VLOOKUP(AC104,耐用年数表!$B:$J,8,FALSE),"")</f>
        <v>60</v>
      </c>
      <c r="AF104" s="2" t="str">
        <f>IF(貼り付け用!AF104="","",貼り付け用!AF104)</f>
        <v/>
      </c>
      <c r="AG104" s="26" t="str">
        <f>IF(貼り付け用!AG104="","",貼り付け用!AG104)</f>
        <v/>
      </c>
      <c r="AH104" s="54">
        <f>IF(貼り付け用!AH104="","",貼り付け用!AH104)</f>
        <v>19540331</v>
      </c>
      <c r="AI104" s="54">
        <f>IF(貼り付け用!AI104="","",貼り付け用!AI104)</f>
        <v>19540331</v>
      </c>
      <c r="AJ104" s="72" t="str">
        <f>IF(貼り付け用!AJ104="","",貼り付け用!AJ104)</f>
        <v>不明</v>
      </c>
      <c r="AK104" s="20" t="str">
        <f>IF(貼り付け用!AK104="","",貼り付け用!AK104)</f>
        <v/>
      </c>
      <c r="AL104" s="160">
        <f>IF(貼り付け用!AL104="","",貼り付け用!AL104)</f>
        <v>3</v>
      </c>
      <c r="AM104" s="20" t="str">
        <f>IF(貼り付け用!AM104="","",貼り付け用!AM104)</f>
        <v>構造別工事費の平均</v>
      </c>
      <c r="AN104" s="20" t="str">
        <f>IF(貼り付け用!AN104="","",貼り付け用!AN104)</f>
        <v>道路幅員3～4ｍ</v>
      </c>
      <c r="AO104" s="20">
        <f>IF(貼り付け用!AO104="","",貼り付け用!AO104)</f>
        <v>395900</v>
      </c>
      <c r="AP104" s="20">
        <f>IF(貼り付け用!AP104="","",貼り付け用!AP104)</f>
        <v>22</v>
      </c>
      <c r="AQ104" s="20" t="str">
        <f>IF(貼り付け用!AQ104="","",貼り付け用!AQ104)</f>
        <v>㎡</v>
      </c>
      <c r="AR104" s="20">
        <f>IF(貼り付け用!AR104="","",貼り付け用!AR104)</f>
        <v>8709800</v>
      </c>
      <c r="AS104" s="20" t="str">
        <f>IF(貼り付け用!AS104="","",貼り付け用!AS104)</f>
        <v/>
      </c>
      <c r="AT104" s="90">
        <f t="shared" si="2"/>
        <v>8709800</v>
      </c>
      <c r="AU104" s="90">
        <f t="shared" si="3"/>
        <v>8709800</v>
      </c>
      <c r="AV104" s="34" t="str">
        <f>IF(貼り付け用!AV104="","",貼り付け用!AV104)</f>
        <v>一般会計等</v>
      </c>
      <c r="AW104" s="34" t="str">
        <f>IF(貼り付け用!AW104="","",貼り付け用!AW104)</f>
        <v>一般会計</v>
      </c>
      <c r="AX104" s="34" t="str">
        <f>IF(貼り付け用!AX104="","",貼り付け用!AX104)</f>
        <v>土木費</v>
      </c>
      <c r="AY104" s="34" t="str">
        <f>IF(貼り付け用!AY104="","",貼り付け用!AY104)</f>
        <v>道路橋梁費</v>
      </c>
      <c r="AZ104" s="34" t="str">
        <f>IF(貼り付け用!AZ104="","",貼り付け用!AZ104)</f>
        <v>道路新設改良費</v>
      </c>
      <c r="BA104" s="212"/>
      <c r="BB104" s="212"/>
      <c r="BC104" s="212"/>
      <c r="BD104" s="34" t="str">
        <f>IF(貼り付け用!BD104="","",貼り付け用!BD104)</f>
        <v/>
      </c>
      <c r="BE104" s="34" t="str">
        <f>IF(貼り付け用!BE104="","",貼り付け用!BE104)</f>
        <v/>
      </c>
      <c r="BF104" s="20"/>
      <c r="BG104" s="20"/>
      <c r="BH104" s="20"/>
      <c r="BI104" s="20"/>
      <c r="BJ104" s="20"/>
    </row>
    <row r="105" spans="5:62" ht="24" customHeight="1">
      <c r="E105" s="2"/>
      <c r="F105" s="217" t="str">
        <f>IF(貼り付け用!F105="","",貼り付け用!F105)</f>
        <v>道路工作物</v>
      </c>
      <c r="G105" s="34" t="str">
        <f>IF(貼り付け用!G105="","",貼り付け用!G105)</f>
        <v>橋梁台帳</v>
      </c>
      <c r="H105" s="2">
        <f>IF(貼り付け用!H105="","",貼り付け用!H105)</f>
        <v>19</v>
      </c>
      <c r="I105" s="2" t="str">
        <f>IF(貼り付け用!I105="","",貼り付け用!I105)</f>
        <v/>
      </c>
      <c r="J105" s="2" t="str">
        <f>IF(貼り付け用!J105="","",貼り付け用!J105)</f>
        <v>58-1</v>
      </c>
      <c r="K105" s="2" t="str">
        <f>IF(貼り付け用!K105="","",貼り付け用!K105)</f>
        <v>58-1</v>
      </c>
      <c r="L105" s="2">
        <f>IF(貼り付け用!L105="","",貼り付け用!L105)</f>
        <v>10</v>
      </c>
      <c r="M105" s="31">
        <f>IFERROR(VLOOKUP(L105,コード表!$B:$G,2,FALSE),"")</f>
        <v>3210211</v>
      </c>
      <c r="N105" s="31" t="str">
        <f>IFERROR(VLOOKUP(L105,コード表!$B:$G,3,FALSE),"")</f>
        <v>下都賀郡壬生町</v>
      </c>
      <c r="O105" s="2" t="str">
        <f>IF(貼り付け用!O105="","",貼り付け用!O105)</f>
        <v>ｼﾓﾂｶﾞｸﾞﾝﾐﾌﾞﾏﾁ</v>
      </c>
      <c r="P105" s="31" t="str">
        <f>IFERROR(VLOOKUP(L105,コード表!$B:$G,5,FALSE),"")</f>
        <v>国谷</v>
      </c>
      <c r="Q105" s="2" t="str">
        <f>IF(貼り付け用!Q105="","",貼り付け用!Q105)</f>
        <v>ｸﾆﾔ</v>
      </c>
      <c r="R105" s="2" t="str">
        <f>IF(貼り付け用!R105="","",貼り付け用!R105)</f>
        <v>西田1534-1</v>
      </c>
      <c r="S105" s="2" t="str">
        <f>IF(貼り付け用!S105="","",貼り付け用!S105)</f>
        <v>ﾆｼﾀﾞ1534-1</v>
      </c>
      <c r="T105" s="2">
        <f>IF(貼り付け用!T105="","",貼り付け用!T105)</f>
        <v>11</v>
      </c>
      <c r="U105" s="31" t="str">
        <f>IFERROR(VLOOKUP(T105,コード表!$I:$K,2,FALSE),"")</f>
        <v>建設部</v>
      </c>
      <c r="V105" s="31" t="str">
        <f>IFERROR(VLOOKUP(T105,コード表!$I:$K,3,FALSE),"")</f>
        <v>建設課</v>
      </c>
      <c r="W105" s="2">
        <f>IF(貼り付け用!W105="","",貼り付け用!W105)</f>
        <v>100</v>
      </c>
      <c r="X105" s="31" t="str">
        <f>IFERROR(VLOOKUP(AX105,目的別資産分類変換表!$B$3:$C$16,2,FALSE),"")</f>
        <v>生活インフラ・国土保全</v>
      </c>
      <c r="Y105" s="34" t="str">
        <f>IF(貼り付け用!Y105="","",貼り付け用!Y105)</f>
        <v>行政財産</v>
      </c>
      <c r="Z105" s="34" t="str">
        <f>IF(貼り付け用!Z105="","",貼り付け用!Z105)</f>
        <v>インフラ資産/工作物</v>
      </c>
      <c r="AA105" s="34" t="str">
        <f>IF(貼り付け用!AA105="","",貼り付け用!AA105)</f>
        <v>自己資産（リース資産外)</v>
      </c>
      <c r="AB105" s="34" t="str">
        <f>IF(貼り付け用!AB105="","",貼り付け用!AB105)</f>
        <v>売却不可</v>
      </c>
      <c r="AC105" s="2">
        <f>IF(貼り付け用!AC105="","",貼り付け用!AC105)</f>
        <v>179</v>
      </c>
      <c r="AD105" s="31" t="str">
        <f>IFERROR(VLOOKUP(AC105,耐用年数表!$B:$J,9,FALSE),"")</f>
        <v xml:space="preserve">構築物 鉄骨鉄筋コンクリート造又は鉄筋コンクリート造のもの（前掲のものを除く。） 橋   </v>
      </c>
      <c r="AE105" s="31">
        <f>IFERROR(VLOOKUP(AC105,耐用年数表!$B:$J,8,FALSE),"")</f>
        <v>60</v>
      </c>
      <c r="AF105" s="2" t="str">
        <f>IF(貼り付け用!AF105="","",貼り付け用!AF105)</f>
        <v/>
      </c>
      <c r="AG105" s="26" t="str">
        <f>IF(貼り付け用!AG105="","",貼り付け用!AG105)</f>
        <v/>
      </c>
      <c r="AH105" s="54">
        <f>IF(貼り付け用!AH105="","",貼り付け用!AH105)</f>
        <v>19540331</v>
      </c>
      <c r="AI105" s="54">
        <f>IF(貼り付け用!AI105="","",貼り付け用!AI105)</f>
        <v>19540331</v>
      </c>
      <c r="AJ105" s="72" t="str">
        <f>IF(貼り付け用!AJ105="","",貼り付け用!AJ105)</f>
        <v>不明</v>
      </c>
      <c r="AK105" s="20" t="str">
        <f>IF(貼り付け用!AK105="","",貼り付け用!AK105)</f>
        <v/>
      </c>
      <c r="AL105" s="160">
        <f>IF(貼り付け用!AL105="","",貼り付け用!AL105)</f>
        <v>3</v>
      </c>
      <c r="AM105" s="20" t="str">
        <f>IF(貼り付け用!AM105="","",貼り付け用!AM105)</f>
        <v>構造別工事費の平均</v>
      </c>
      <c r="AN105" s="20" t="str">
        <f>IF(貼り付け用!AN105="","",貼り付け用!AN105)</f>
        <v>道路幅員3～4ｍ</v>
      </c>
      <c r="AO105" s="20">
        <f>IF(貼り付け用!AO105="","",貼り付け用!AO105)</f>
        <v>395900</v>
      </c>
      <c r="AP105" s="20">
        <f>IF(貼り付け用!AP105="","",貼り付け用!AP105)</f>
        <v>14</v>
      </c>
      <c r="AQ105" s="20" t="str">
        <f>IF(貼り付け用!AQ105="","",貼り付け用!AQ105)</f>
        <v>㎡</v>
      </c>
      <c r="AR105" s="20">
        <f>IF(貼り付け用!AR105="","",貼り付け用!AR105)</f>
        <v>5542600</v>
      </c>
      <c r="AS105" s="20" t="str">
        <f>IF(貼り付け用!AS105="","",貼り付け用!AS105)</f>
        <v/>
      </c>
      <c r="AT105" s="90">
        <f t="shared" si="2"/>
        <v>5542600</v>
      </c>
      <c r="AU105" s="90">
        <f t="shared" si="3"/>
        <v>5542600</v>
      </c>
      <c r="AV105" s="34" t="str">
        <f>IF(貼り付け用!AV105="","",貼り付け用!AV105)</f>
        <v>一般会計等</v>
      </c>
      <c r="AW105" s="34" t="str">
        <f>IF(貼り付け用!AW105="","",貼り付け用!AW105)</f>
        <v>一般会計</v>
      </c>
      <c r="AX105" s="34" t="str">
        <f>IF(貼り付け用!AX105="","",貼り付け用!AX105)</f>
        <v>土木費</v>
      </c>
      <c r="AY105" s="34" t="str">
        <f>IF(貼り付け用!AY105="","",貼り付け用!AY105)</f>
        <v>道路橋梁費</v>
      </c>
      <c r="AZ105" s="34" t="str">
        <f>IF(貼り付け用!AZ105="","",貼り付け用!AZ105)</f>
        <v>道路新設改良費</v>
      </c>
      <c r="BA105" s="212"/>
      <c r="BB105" s="212"/>
      <c r="BC105" s="212"/>
      <c r="BD105" s="34" t="str">
        <f>IF(貼り付け用!BD105="","",貼り付け用!BD105)</f>
        <v/>
      </c>
      <c r="BE105" s="34" t="str">
        <f>IF(貼り付け用!BE105="","",貼り付け用!BE105)</f>
        <v/>
      </c>
      <c r="BF105" s="20"/>
      <c r="BG105" s="20"/>
      <c r="BH105" s="20"/>
      <c r="BI105" s="20"/>
      <c r="BJ105" s="20"/>
    </row>
    <row r="106" spans="5:62" ht="24" customHeight="1">
      <c r="E106" s="2"/>
      <c r="F106" s="217" t="str">
        <f>IF(貼り付け用!F106="","",貼り付け用!F106)</f>
        <v>道路工作物</v>
      </c>
      <c r="G106" s="34" t="str">
        <f>IF(貼り付け用!G106="","",貼り付け用!G106)</f>
        <v>橋梁台帳</v>
      </c>
      <c r="H106" s="2">
        <f>IF(貼り付け用!H106="","",貼り付け用!H106)</f>
        <v>20</v>
      </c>
      <c r="I106" s="2" t="str">
        <f>IF(貼り付け用!I106="","",貼り付け用!I106)</f>
        <v/>
      </c>
      <c r="J106" s="2" t="str">
        <f>IF(貼り付け用!J106="","",貼り付け用!J106)</f>
        <v>61-1</v>
      </c>
      <c r="K106" s="2" t="str">
        <f>IF(貼り付け用!K106="","",貼り付け用!K106)</f>
        <v>61-1</v>
      </c>
      <c r="L106" s="2">
        <f>IF(貼り付け用!L106="","",貼り付け用!L106)</f>
        <v>22</v>
      </c>
      <c r="M106" s="31">
        <f>IFERROR(VLOOKUP(L106,コード表!$B:$G,2,FALSE),"")</f>
        <v>3210219</v>
      </c>
      <c r="N106" s="31" t="str">
        <f>IFERROR(VLOOKUP(L106,コード表!$B:$G,3,FALSE),"")</f>
        <v>下都賀郡壬生町</v>
      </c>
      <c r="O106" s="2" t="str">
        <f>IF(貼り付け用!O106="","",貼り付け用!O106)</f>
        <v>ｼﾓﾂｶﾞｸﾞﾝﾐﾌﾞﾏﾁ</v>
      </c>
      <c r="P106" s="31" t="str">
        <f>IFERROR(VLOOKUP(L106,コード表!$B:$G,5,FALSE),"")</f>
        <v>福和田</v>
      </c>
      <c r="Q106" s="2" t="str">
        <f>IF(貼り付け用!Q106="","",貼り付け用!Q106)</f>
        <v>ﾌｸﾜﾀﾞ</v>
      </c>
      <c r="R106" s="2" t="str">
        <f>IF(貼り付け用!R106="","",貼り付け用!R106)</f>
        <v>蛯沼1571-3</v>
      </c>
      <c r="S106" s="2" t="str">
        <f>IF(貼り付け用!S106="","",貼り付け用!S106)</f>
        <v>ｴﾋﾞﾇﾏ1571-3</v>
      </c>
      <c r="T106" s="2">
        <f>IF(貼り付け用!T106="","",貼り付け用!T106)</f>
        <v>11</v>
      </c>
      <c r="U106" s="31" t="str">
        <f>IFERROR(VLOOKUP(T106,コード表!$I:$K,2,FALSE),"")</f>
        <v>建設部</v>
      </c>
      <c r="V106" s="31" t="str">
        <f>IFERROR(VLOOKUP(T106,コード表!$I:$K,3,FALSE),"")</f>
        <v>建設課</v>
      </c>
      <c r="W106" s="2">
        <f>IF(貼り付け用!W106="","",貼り付け用!W106)</f>
        <v>100</v>
      </c>
      <c r="X106" s="31" t="str">
        <f>IFERROR(VLOOKUP(AX106,目的別資産分類変換表!$B$3:$C$16,2,FALSE),"")</f>
        <v>生活インフラ・国土保全</v>
      </c>
      <c r="Y106" s="34" t="str">
        <f>IF(貼り付け用!Y106="","",貼り付け用!Y106)</f>
        <v>行政財産</v>
      </c>
      <c r="Z106" s="34" t="str">
        <f>IF(貼り付け用!Z106="","",貼り付け用!Z106)</f>
        <v>インフラ資産/工作物</v>
      </c>
      <c r="AA106" s="34" t="str">
        <f>IF(貼り付け用!AA106="","",貼り付け用!AA106)</f>
        <v>自己資産（リース資産外)</v>
      </c>
      <c r="AB106" s="34" t="str">
        <f>IF(貼り付け用!AB106="","",貼り付け用!AB106)</f>
        <v>売却不可</v>
      </c>
      <c r="AC106" s="2">
        <f>IF(貼り付け用!AC106="","",貼り付け用!AC106)</f>
        <v>179</v>
      </c>
      <c r="AD106" s="31" t="str">
        <f>IFERROR(VLOOKUP(AC106,耐用年数表!$B:$J,9,FALSE),"")</f>
        <v xml:space="preserve">構築物 鉄骨鉄筋コンクリート造又は鉄筋コンクリート造のもの（前掲のものを除く。） 橋   </v>
      </c>
      <c r="AE106" s="31">
        <f>IFERROR(VLOOKUP(AC106,耐用年数表!$B:$J,8,FALSE),"")</f>
        <v>60</v>
      </c>
      <c r="AF106" s="2" t="str">
        <f>IF(貼り付け用!AF106="","",貼り付け用!AF106)</f>
        <v/>
      </c>
      <c r="AG106" s="26" t="str">
        <f>IF(貼り付け用!AG106="","",貼り付け用!AG106)</f>
        <v/>
      </c>
      <c r="AH106" s="54">
        <f>IF(貼り付け用!AH106="","",貼り付け用!AH106)</f>
        <v>19540331</v>
      </c>
      <c r="AI106" s="54">
        <f>IF(貼り付け用!AI106="","",貼り付け用!AI106)</f>
        <v>19540331</v>
      </c>
      <c r="AJ106" s="72" t="str">
        <f>IF(貼り付け用!AJ106="","",貼り付け用!AJ106)</f>
        <v>不明</v>
      </c>
      <c r="AK106" s="20" t="str">
        <f>IF(貼り付け用!AK106="","",貼り付け用!AK106)</f>
        <v/>
      </c>
      <c r="AL106" s="160">
        <f>IF(貼り付け用!AL106="","",貼り付け用!AL106)</f>
        <v>3</v>
      </c>
      <c r="AM106" s="20" t="str">
        <f>IF(貼り付け用!AM106="","",貼り付け用!AM106)</f>
        <v>構造別工事費の平均</v>
      </c>
      <c r="AN106" s="20" t="str">
        <f>IF(貼り付け用!AN106="","",貼り付け用!AN106)</f>
        <v>道路幅員3～4ｍ</v>
      </c>
      <c r="AO106" s="20">
        <f>IF(貼り付け用!AO106="","",貼り付け用!AO106)</f>
        <v>395900</v>
      </c>
      <c r="AP106" s="20">
        <f>IF(貼り付け用!AP106="","",貼り付け用!AP106)</f>
        <v>48</v>
      </c>
      <c r="AQ106" s="20" t="str">
        <f>IF(貼り付け用!AQ106="","",貼り付け用!AQ106)</f>
        <v>㎡</v>
      </c>
      <c r="AR106" s="20">
        <f>IF(貼り付け用!AR106="","",貼り付け用!AR106)</f>
        <v>19003200</v>
      </c>
      <c r="AS106" s="20" t="str">
        <f>IF(貼り付け用!AS106="","",貼り付け用!AS106)</f>
        <v/>
      </c>
      <c r="AT106" s="90">
        <f t="shared" si="2"/>
        <v>19003200</v>
      </c>
      <c r="AU106" s="90">
        <f t="shared" si="3"/>
        <v>19003200</v>
      </c>
      <c r="AV106" s="34" t="str">
        <f>IF(貼り付け用!AV106="","",貼り付け用!AV106)</f>
        <v>一般会計等</v>
      </c>
      <c r="AW106" s="34" t="str">
        <f>IF(貼り付け用!AW106="","",貼り付け用!AW106)</f>
        <v>一般会計</v>
      </c>
      <c r="AX106" s="34" t="str">
        <f>IF(貼り付け用!AX106="","",貼り付け用!AX106)</f>
        <v>土木費</v>
      </c>
      <c r="AY106" s="34" t="str">
        <f>IF(貼り付け用!AY106="","",貼り付け用!AY106)</f>
        <v>道路橋梁費</v>
      </c>
      <c r="AZ106" s="34" t="str">
        <f>IF(貼り付け用!AZ106="","",貼り付け用!AZ106)</f>
        <v>道路新設改良費</v>
      </c>
      <c r="BA106" s="212"/>
      <c r="BB106" s="212"/>
      <c r="BC106" s="212"/>
      <c r="BD106" s="34" t="str">
        <f>IF(貼り付け用!BD106="","",貼り付け用!BD106)</f>
        <v/>
      </c>
      <c r="BE106" s="34" t="str">
        <f>IF(貼り付け用!BE106="","",貼り付け用!BE106)</f>
        <v/>
      </c>
      <c r="BF106" s="20"/>
      <c r="BG106" s="20"/>
      <c r="BH106" s="20"/>
      <c r="BI106" s="20"/>
      <c r="BJ106" s="20"/>
    </row>
    <row r="107" spans="5:62" ht="24" customHeight="1">
      <c r="E107" s="2"/>
      <c r="F107" s="217" t="str">
        <f>IF(貼り付け用!F107="","",貼り付け用!F107)</f>
        <v>道路工作物</v>
      </c>
      <c r="G107" s="34" t="str">
        <f>IF(貼り付け用!G107="","",貼り付け用!G107)</f>
        <v>橋梁台帳</v>
      </c>
      <c r="H107" s="2">
        <f>IF(貼り付け用!H107="","",貼り付け用!H107)</f>
        <v>21</v>
      </c>
      <c r="I107" s="2" t="str">
        <f>IF(貼り付け用!I107="","",貼り付け用!I107)</f>
        <v/>
      </c>
      <c r="J107" s="2" t="str">
        <f>IF(貼り付け用!J107="","",貼り付け用!J107)</f>
        <v>65-1</v>
      </c>
      <c r="K107" s="2" t="str">
        <f>IF(貼り付け用!K107="","",貼り付け用!K107)</f>
        <v>65-1</v>
      </c>
      <c r="L107" s="2">
        <f>IF(貼り付け用!L107="","",貼り付け用!L107)</f>
        <v>9</v>
      </c>
      <c r="M107" s="31">
        <f>IFERROR(VLOOKUP(L107,コード表!$B:$G,2,FALSE),"")</f>
        <v>3210207</v>
      </c>
      <c r="N107" s="31" t="str">
        <f>IFERROR(VLOOKUP(L107,コード表!$B:$G,3,FALSE),"")</f>
        <v>下都賀郡壬生町</v>
      </c>
      <c r="O107" s="2" t="str">
        <f>IF(貼り付け用!O107="","",貼り付け用!O107)</f>
        <v>ｼﾓﾂｶﾞｸﾞﾝﾐﾌﾞﾏﾁ</v>
      </c>
      <c r="P107" s="31" t="str">
        <f>IFERROR(VLOOKUP(L107,コード表!$B:$G,5,FALSE),"")</f>
        <v>北小林</v>
      </c>
      <c r="Q107" s="2" t="str">
        <f>IF(貼り付け用!Q107="","",貼り付け用!Q107)</f>
        <v>ｷﾀｺﾊﾞﾔｼ</v>
      </c>
      <c r="R107" s="2" t="str">
        <f>IF(貼り付け用!R107="","",貼り付け用!R107)</f>
        <v>楢木800</v>
      </c>
      <c r="S107" s="2" t="str">
        <f>IF(貼り付け用!S107="","",貼り付け用!S107)</f>
        <v>ﾅﾗｷ800</v>
      </c>
      <c r="T107" s="2">
        <f>IF(貼り付け用!T107="","",貼り付け用!T107)</f>
        <v>11</v>
      </c>
      <c r="U107" s="31" t="str">
        <f>IFERROR(VLOOKUP(T107,コード表!$I:$K,2,FALSE),"")</f>
        <v>建設部</v>
      </c>
      <c r="V107" s="31" t="str">
        <f>IFERROR(VLOOKUP(T107,コード表!$I:$K,3,FALSE),"")</f>
        <v>建設課</v>
      </c>
      <c r="W107" s="2">
        <f>IF(貼り付け用!W107="","",貼り付け用!W107)</f>
        <v>100</v>
      </c>
      <c r="X107" s="31" t="str">
        <f>IFERROR(VLOOKUP(AX107,目的別資産分類変換表!$B$3:$C$16,2,FALSE),"")</f>
        <v>生活インフラ・国土保全</v>
      </c>
      <c r="Y107" s="34" t="str">
        <f>IF(貼り付け用!Y107="","",貼り付け用!Y107)</f>
        <v>行政財産</v>
      </c>
      <c r="Z107" s="34" t="str">
        <f>IF(貼り付け用!Z107="","",貼り付け用!Z107)</f>
        <v>インフラ資産/工作物</v>
      </c>
      <c r="AA107" s="34" t="str">
        <f>IF(貼り付け用!AA107="","",貼り付け用!AA107)</f>
        <v>自己資産（リース資産外)</v>
      </c>
      <c r="AB107" s="34" t="str">
        <f>IF(貼り付け用!AB107="","",貼り付け用!AB107)</f>
        <v>売却不可</v>
      </c>
      <c r="AC107" s="2">
        <f>IF(貼り付け用!AC107="","",貼り付け用!AC107)</f>
        <v>179</v>
      </c>
      <c r="AD107" s="31" t="str">
        <f>IFERROR(VLOOKUP(AC107,耐用年数表!$B:$J,9,FALSE),"")</f>
        <v xml:space="preserve">構築物 鉄骨鉄筋コンクリート造又は鉄筋コンクリート造のもの（前掲のものを除く。） 橋   </v>
      </c>
      <c r="AE107" s="31">
        <f>IFERROR(VLOOKUP(AC107,耐用年数表!$B:$J,8,FALSE),"")</f>
        <v>60</v>
      </c>
      <c r="AF107" s="2" t="str">
        <f>IF(貼り付け用!AF107="","",貼り付け用!AF107)</f>
        <v/>
      </c>
      <c r="AG107" s="26" t="str">
        <f>IF(貼り付け用!AG107="","",貼り付け用!AG107)</f>
        <v/>
      </c>
      <c r="AH107" s="54">
        <f>IF(貼り付け用!AH107="","",貼り付け用!AH107)</f>
        <v>19540331</v>
      </c>
      <c r="AI107" s="54">
        <f>IF(貼り付け用!AI107="","",貼り付け用!AI107)</f>
        <v>19540331</v>
      </c>
      <c r="AJ107" s="72" t="str">
        <f>IF(貼り付け用!AJ107="","",貼り付け用!AJ107)</f>
        <v>不明</v>
      </c>
      <c r="AK107" s="20" t="str">
        <f>IF(貼り付け用!AK107="","",貼り付け用!AK107)</f>
        <v/>
      </c>
      <c r="AL107" s="160">
        <f>IF(貼り付け用!AL107="","",貼り付け用!AL107)</f>
        <v>3</v>
      </c>
      <c r="AM107" s="20" t="str">
        <f>IF(貼り付け用!AM107="","",貼り付け用!AM107)</f>
        <v>構造別工事費の平均</v>
      </c>
      <c r="AN107" s="20" t="str">
        <f>IF(貼り付け用!AN107="","",貼り付け用!AN107)</f>
        <v>道路幅員3～4ｍ</v>
      </c>
      <c r="AO107" s="20">
        <f>IF(貼り付け用!AO107="","",貼り付け用!AO107)</f>
        <v>395900</v>
      </c>
      <c r="AP107" s="20">
        <f>IF(貼り付け用!AP107="","",貼り付け用!AP107)</f>
        <v>34</v>
      </c>
      <c r="AQ107" s="20" t="str">
        <f>IF(貼り付け用!AQ107="","",貼り付け用!AQ107)</f>
        <v>㎡</v>
      </c>
      <c r="AR107" s="20">
        <f>IF(貼り付け用!AR107="","",貼り付け用!AR107)</f>
        <v>13460600</v>
      </c>
      <c r="AS107" s="20" t="str">
        <f>IF(貼り付け用!AS107="","",貼り付け用!AS107)</f>
        <v/>
      </c>
      <c r="AT107" s="90">
        <f t="shared" si="2"/>
        <v>13460600</v>
      </c>
      <c r="AU107" s="90">
        <f t="shared" si="3"/>
        <v>13460600</v>
      </c>
      <c r="AV107" s="34" t="str">
        <f>IF(貼り付け用!AV107="","",貼り付け用!AV107)</f>
        <v>一般会計等</v>
      </c>
      <c r="AW107" s="34" t="str">
        <f>IF(貼り付け用!AW107="","",貼り付け用!AW107)</f>
        <v>一般会計</v>
      </c>
      <c r="AX107" s="34" t="str">
        <f>IF(貼り付け用!AX107="","",貼り付け用!AX107)</f>
        <v>土木費</v>
      </c>
      <c r="AY107" s="34" t="str">
        <f>IF(貼り付け用!AY107="","",貼り付け用!AY107)</f>
        <v>道路橋梁費</v>
      </c>
      <c r="AZ107" s="34" t="str">
        <f>IF(貼り付け用!AZ107="","",貼り付け用!AZ107)</f>
        <v>道路新設改良費</v>
      </c>
      <c r="BA107" s="212"/>
      <c r="BB107" s="212"/>
      <c r="BC107" s="212"/>
      <c r="BD107" s="34" t="str">
        <f>IF(貼り付け用!BD107="","",貼り付け用!BD107)</f>
        <v/>
      </c>
      <c r="BE107" s="34" t="str">
        <f>IF(貼り付け用!BE107="","",貼り付け用!BE107)</f>
        <v/>
      </c>
      <c r="BF107" s="20"/>
      <c r="BG107" s="20"/>
      <c r="BH107" s="20"/>
      <c r="BI107" s="20"/>
      <c r="BJ107" s="20"/>
    </row>
    <row r="108" spans="5:62" ht="24" customHeight="1">
      <c r="E108" s="2"/>
      <c r="F108" s="217" t="str">
        <f>IF(貼り付け用!F108="","",貼り付け用!F108)</f>
        <v>道路工作物</v>
      </c>
      <c r="G108" s="34" t="str">
        <f>IF(貼り付け用!G108="","",貼り付け用!G108)</f>
        <v>橋梁台帳</v>
      </c>
      <c r="H108" s="2">
        <f>IF(貼り付け用!H108="","",貼り付け用!H108)</f>
        <v>22</v>
      </c>
      <c r="I108" s="2" t="str">
        <f>IF(貼り付け用!I108="","",貼り付け用!I108)</f>
        <v/>
      </c>
      <c r="J108" s="2" t="str">
        <f>IF(貼り付け用!J108="","",貼り付け用!J108)</f>
        <v>66-1</v>
      </c>
      <c r="K108" s="2" t="str">
        <f>IF(貼り付け用!K108="","",貼り付け用!K108)</f>
        <v>66-1</v>
      </c>
      <c r="L108" s="2">
        <f>IF(貼り付け用!L108="","",貼り付け用!L108)</f>
        <v>9</v>
      </c>
      <c r="M108" s="31">
        <f>IFERROR(VLOOKUP(L108,コード表!$B:$G,2,FALSE),"")</f>
        <v>3210207</v>
      </c>
      <c r="N108" s="31" t="str">
        <f>IFERROR(VLOOKUP(L108,コード表!$B:$G,3,FALSE),"")</f>
        <v>下都賀郡壬生町</v>
      </c>
      <c r="O108" s="2" t="str">
        <f>IF(貼り付け用!O108="","",貼り付け用!O108)</f>
        <v>ｼﾓﾂｶﾞｸﾞﾝﾐﾌﾞﾏﾁ</v>
      </c>
      <c r="P108" s="31" t="str">
        <f>IFERROR(VLOOKUP(L108,コード表!$B:$G,5,FALSE),"")</f>
        <v>北小林</v>
      </c>
      <c r="Q108" s="2" t="str">
        <f>IF(貼り付け用!Q108="","",貼り付け用!Q108)</f>
        <v>ｷﾀｺﾊﾞﾔｼ</v>
      </c>
      <c r="R108" s="2" t="str">
        <f>IF(貼り付け用!R108="","",貼り付け用!R108)</f>
        <v>五反田415</v>
      </c>
      <c r="S108" s="2" t="str">
        <f>IF(貼り付け用!S108="","",貼り付け用!S108)</f>
        <v>ｺﾞﾀﾝﾀﾞ415</v>
      </c>
      <c r="T108" s="2">
        <f>IF(貼り付け用!T108="","",貼り付け用!T108)</f>
        <v>11</v>
      </c>
      <c r="U108" s="31" t="str">
        <f>IFERROR(VLOOKUP(T108,コード表!$I:$K,2,FALSE),"")</f>
        <v>建設部</v>
      </c>
      <c r="V108" s="31" t="str">
        <f>IFERROR(VLOOKUP(T108,コード表!$I:$K,3,FALSE),"")</f>
        <v>建設課</v>
      </c>
      <c r="W108" s="2">
        <f>IF(貼り付け用!W108="","",貼り付け用!W108)</f>
        <v>100</v>
      </c>
      <c r="X108" s="31" t="str">
        <f>IFERROR(VLOOKUP(AX108,目的別資産分類変換表!$B$3:$C$16,2,FALSE),"")</f>
        <v>生活インフラ・国土保全</v>
      </c>
      <c r="Y108" s="34" t="str">
        <f>IF(貼り付け用!Y108="","",貼り付け用!Y108)</f>
        <v>行政財産</v>
      </c>
      <c r="Z108" s="34" t="str">
        <f>IF(貼り付け用!Z108="","",貼り付け用!Z108)</f>
        <v>インフラ資産/工作物</v>
      </c>
      <c r="AA108" s="34" t="str">
        <f>IF(貼り付け用!AA108="","",貼り付け用!AA108)</f>
        <v>自己資産（リース資産外)</v>
      </c>
      <c r="AB108" s="34" t="str">
        <f>IF(貼り付け用!AB108="","",貼り付け用!AB108)</f>
        <v>売却不可</v>
      </c>
      <c r="AC108" s="2">
        <f>IF(貼り付け用!AC108="","",貼り付け用!AC108)</f>
        <v>179</v>
      </c>
      <c r="AD108" s="31" t="str">
        <f>IFERROR(VLOOKUP(AC108,耐用年数表!$B:$J,9,FALSE),"")</f>
        <v xml:space="preserve">構築物 鉄骨鉄筋コンクリート造又は鉄筋コンクリート造のもの（前掲のものを除く。） 橋   </v>
      </c>
      <c r="AE108" s="31">
        <f>IFERROR(VLOOKUP(AC108,耐用年数表!$B:$J,8,FALSE),"")</f>
        <v>60</v>
      </c>
      <c r="AF108" s="2" t="str">
        <f>IF(貼り付け用!AF108="","",貼り付け用!AF108)</f>
        <v/>
      </c>
      <c r="AG108" s="26" t="str">
        <f>IF(貼り付け用!AG108="","",貼り付け用!AG108)</f>
        <v/>
      </c>
      <c r="AH108" s="54">
        <f>IF(貼り付け用!AH108="","",貼り付け用!AH108)</f>
        <v>19540331</v>
      </c>
      <c r="AI108" s="54">
        <f>IF(貼り付け用!AI108="","",貼り付け用!AI108)</f>
        <v>19540331</v>
      </c>
      <c r="AJ108" s="72" t="str">
        <f>IF(貼り付け用!AJ108="","",貼り付け用!AJ108)</f>
        <v>不明</v>
      </c>
      <c r="AK108" s="20" t="str">
        <f>IF(貼り付け用!AK108="","",貼り付け用!AK108)</f>
        <v/>
      </c>
      <c r="AL108" s="160">
        <f>IF(貼り付け用!AL108="","",貼り付け用!AL108)</f>
        <v>3</v>
      </c>
      <c r="AM108" s="20" t="str">
        <f>IF(貼り付け用!AM108="","",貼り付け用!AM108)</f>
        <v>構造別工事費の平均</v>
      </c>
      <c r="AN108" s="20" t="str">
        <f>IF(貼り付け用!AN108="","",貼り付け用!AN108)</f>
        <v>道路幅員3～4ｍ</v>
      </c>
      <c r="AO108" s="20">
        <f>IF(貼り付け用!AO108="","",貼り付け用!AO108)</f>
        <v>395900</v>
      </c>
      <c r="AP108" s="20">
        <f>IF(貼り付け用!AP108="","",貼り付け用!AP108)</f>
        <v>34</v>
      </c>
      <c r="AQ108" s="20" t="str">
        <f>IF(貼り付け用!AQ108="","",貼り付け用!AQ108)</f>
        <v>㎡</v>
      </c>
      <c r="AR108" s="20">
        <f>IF(貼り付け用!AR108="","",貼り付け用!AR108)</f>
        <v>13460600</v>
      </c>
      <c r="AS108" s="20" t="str">
        <f>IF(貼り付け用!AS108="","",貼り付け用!AS108)</f>
        <v/>
      </c>
      <c r="AT108" s="90">
        <f t="shared" si="2"/>
        <v>13460600</v>
      </c>
      <c r="AU108" s="90">
        <f t="shared" si="3"/>
        <v>13460600</v>
      </c>
      <c r="AV108" s="34" t="str">
        <f>IF(貼り付け用!AV108="","",貼り付け用!AV108)</f>
        <v>一般会計等</v>
      </c>
      <c r="AW108" s="34" t="str">
        <f>IF(貼り付け用!AW108="","",貼り付け用!AW108)</f>
        <v>一般会計</v>
      </c>
      <c r="AX108" s="34" t="str">
        <f>IF(貼り付け用!AX108="","",貼り付け用!AX108)</f>
        <v>土木費</v>
      </c>
      <c r="AY108" s="34" t="str">
        <f>IF(貼り付け用!AY108="","",貼り付け用!AY108)</f>
        <v>道路橋梁費</v>
      </c>
      <c r="AZ108" s="34" t="str">
        <f>IF(貼り付け用!AZ108="","",貼り付け用!AZ108)</f>
        <v>道路新設改良費</v>
      </c>
      <c r="BA108" s="212"/>
      <c r="BB108" s="212"/>
      <c r="BC108" s="212"/>
      <c r="BD108" s="34" t="str">
        <f>IF(貼り付け用!BD108="","",貼り付け用!BD108)</f>
        <v/>
      </c>
      <c r="BE108" s="34" t="str">
        <f>IF(貼り付け用!BE108="","",貼り付け用!BE108)</f>
        <v/>
      </c>
      <c r="BF108" s="20"/>
      <c r="BG108" s="20"/>
      <c r="BH108" s="20"/>
      <c r="BI108" s="20"/>
      <c r="BJ108" s="20"/>
    </row>
    <row r="109" spans="5:62" ht="24" customHeight="1">
      <c r="E109" s="2"/>
      <c r="F109" s="217" t="str">
        <f>IF(貼り付け用!F109="","",貼り付け用!F109)</f>
        <v>道路工作物</v>
      </c>
      <c r="G109" s="34" t="str">
        <f>IF(貼り付け用!G109="","",貼り付け用!G109)</f>
        <v>橋梁台帳</v>
      </c>
      <c r="H109" s="2">
        <f>IF(貼り付け用!H109="","",貼り付け用!H109)</f>
        <v>23</v>
      </c>
      <c r="I109" s="2" t="str">
        <f>IF(貼り付け用!I109="","",貼り付け用!I109)</f>
        <v/>
      </c>
      <c r="J109" s="2" t="str">
        <f>IF(貼り付け用!J109="","",貼り付け用!J109)</f>
        <v>67-1</v>
      </c>
      <c r="K109" s="2" t="str">
        <f>IF(貼り付け用!K109="","",貼り付け用!K109)</f>
        <v>67-1</v>
      </c>
      <c r="L109" s="2">
        <f>IF(貼り付け用!L109="","",貼り付け用!L109)</f>
        <v>8</v>
      </c>
      <c r="M109" s="31">
        <f>IFERROR(VLOOKUP(L109,コード表!$B:$G,2,FALSE),"")</f>
        <v>3210231</v>
      </c>
      <c r="N109" s="31" t="str">
        <f>IFERROR(VLOOKUP(L109,コード表!$B:$G,3,FALSE),"")</f>
        <v>下都賀郡壬生町</v>
      </c>
      <c r="O109" s="2" t="str">
        <f>IF(貼り付け用!O109="","",貼り付け用!O109)</f>
        <v>ｼﾓﾂｶﾞｸﾞﾝﾐﾌﾞﾏﾁ</v>
      </c>
      <c r="P109" s="31" t="str">
        <f>IFERROR(VLOOKUP(L109,コード表!$B:$G,5,FALSE),"")</f>
        <v>上田</v>
      </c>
      <c r="Q109" s="2" t="str">
        <f>IF(貼り付け用!Q109="","",貼り付け用!Q109)</f>
        <v>ｶﾐﾀﾞ</v>
      </c>
      <c r="R109" s="2" t="str">
        <f>IF(貼り付け用!R109="","",貼り付け用!R109)</f>
        <v>向原521-1</v>
      </c>
      <c r="S109" s="2" t="str">
        <f>IF(貼り付け用!S109="","",貼り付け用!S109)</f>
        <v>ﾑｶｲﾊﾗ521-1</v>
      </c>
      <c r="T109" s="2">
        <f>IF(貼り付け用!T109="","",貼り付け用!T109)</f>
        <v>11</v>
      </c>
      <c r="U109" s="31" t="str">
        <f>IFERROR(VLOOKUP(T109,コード表!$I:$K,2,FALSE),"")</f>
        <v>建設部</v>
      </c>
      <c r="V109" s="31" t="str">
        <f>IFERROR(VLOOKUP(T109,コード表!$I:$K,3,FALSE),"")</f>
        <v>建設課</v>
      </c>
      <c r="W109" s="2">
        <f>IF(貼り付け用!W109="","",貼り付け用!W109)</f>
        <v>100</v>
      </c>
      <c r="X109" s="31" t="str">
        <f>IFERROR(VLOOKUP(AX109,目的別資産分類変換表!$B$3:$C$16,2,FALSE),"")</f>
        <v>生活インフラ・国土保全</v>
      </c>
      <c r="Y109" s="34" t="str">
        <f>IF(貼り付け用!Y109="","",貼り付け用!Y109)</f>
        <v>行政財産</v>
      </c>
      <c r="Z109" s="34" t="str">
        <f>IF(貼り付け用!Z109="","",貼り付け用!Z109)</f>
        <v>インフラ資産/工作物</v>
      </c>
      <c r="AA109" s="34" t="str">
        <f>IF(貼り付け用!AA109="","",貼り付け用!AA109)</f>
        <v>自己資産（リース資産外)</v>
      </c>
      <c r="AB109" s="34" t="str">
        <f>IF(貼り付け用!AB109="","",貼り付け用!AB109)</f>
        <v>売却不可</v>
      </c>
      <c r="AC109" s="2">
        <f>IF(貼り付け用!AC109="","",貼り付け用!AC109)</f>
        <v>179</v>
      </c>
      <c r="AD109" s="31" t="str">
        <f>IFERROR(VLOOKUP(AC109,耐用年数表!$B:$J,9,FALSE),"")</f>
        <v xml:space="preserve">構築物 鉄骨鉄筋コンクリート造又は鉄筋コンクリート造のもの（前掲のものを除く。） 橋   </v>
      </c>
      <c r="AE109" s="31">
        <f>IFERROR(VLOOKUP(AC109,耐用年数表!$B:$J,8,FALSE),"")</f>
        <v>60</v>
      </c>
      <c r="AF109" s="2" t="str">
        <f>IF(貼り付け用!AF109="","",貼り付け用!AF109)</f>
        <v/>
      </c>
      <c r="AG109" s="26" t="str">
        <f>IF(貼り付け用!AG109="","",貼り付け用!AG109)</f>
        <v/>
      </c>
      <c r="AH109" s="54">
        <f>IF(貼り付け用!AH109="","",貼り付け用!AH109)</f>
        <v>19540331</v>
      </c>
      <c r="AI109" s="54">
        <f>IF(貼り付け用!AI109="","",貼り付け用!AI109)</f>
        <v>19540331</v>
      </c>
      <c r="AJ109" s="72" t="str">
        <f>IF(貼り付け用!AJ109="","",貼り付け用!AJ109)</f>
        <v>不明</v>
      </c>
      <c r="AK109" s="20" t="str">
        <f>IF(貼り付け用!AK109="","",貼り付け用!AK109)</f>
        <v/>
      </c>
      <c r="AL109" s="160">
        <f>IF(貼り付け用!AL109="","",貼り付け用!AL109)</f>
        <v>3</v>
      </c>
      <c r="AM109" s="20" t="str">
        <f>IF(貼り付け用!AM109="","",貼り付け用!AM109)</f>
        <v>構造別工事費の平均</v>
      </c>
      <c r="AN109" s="20" t="str">
        <f>IF(貼り付け用!AN109="","",貼り付け用!AN109)</f>
        <v>道路幅員3～4ｍ</v>
      </c>
      <c r="AO109" s="20">
        <f>IF(貼り付け用!AO109="","",貼り付け用!AO109)</f>
        <v>395900</v>
      </c>
      <c r="AP109" s="20">
        <f>IF(貼り付け用!AP109="","",貼り付け用!AP109)</f>
        <v>29</v>
      </c>
      <c r="AQ109" s="20" t="str">
        <f>IF(貼り付け用!AQ109="","",貼り付け用!AQ109)</f>
        <v>㎡</v>
      </c>
      <c r="AR109" s="20">
        <f>IF(貼り付け用!AR109="","",貼り付け用!AR109)</f>
        <v>11481100</v>
      </c>
      <c r="AS109" s="20" t="str">
        <f>IF(貼り付け用!AS109="","",貼り付け用!AS109)</f>
        <v/>
      </c>
      <c r="AT109" s="90">
        <f t="shared" si="2"/>
        <v>11481100</v>
      </c>
      <c r="AU109" s="90">
        <f t="shared" si="3"/>
        <v>11481100</v>
      </c>
      <c r="AV109" s="34" t="str">
        <f>IF(貼り付け用!AV109="","",貼り付け用!AV109)</f>
        <v>一般会計等</v>
      </c>
      <c r="AW109" s="34" t="str">
        <f>IF(貼り付け用!AW109="","",貼り付け用!AW109)</f>
        <v>一般会計</v>
      </c>
      <c r="AX109" s="34" t="str">
        <f>IF(貼り付け用!AX109="","",貼り付け用!AX109)</f>
        <v>土木費</v>
      </c>
      <c r="AY109" s="34" t="str">
        <f>IF(貼り付け用!AY109="","",貼り付け用!AY109)</f>
        <v>道路橋梁費</v>
      </c>
      <c r="AZ109" s="34" t="str">
        <f>IF(貼り付け用!AZ109="","",貼り付け用!AZ109)</f>
        <v>道路新設改良費</v>
      </c>
      <c r="BA109" s="212"/>
      <c r="BB109" s="212"/>
      <c r="BC109" s="212"/>
      <c r="BD109" s="34" t="str">
        <f>IF(貼り付け用!BD109="","",貼り付け用!BD109)</f>
        <v/>
      </c>
      <c r="BE109" s="34" t="str">
        <f>IF(貼り付け用!BE109="","",貼り付け用!BE109)</f>
        <v/>
      </c>
      <c r="BF109" s="20"/>
      <c r="BG109" s="20"/>
      <c r="BH109" s="20"/>
      <c r="BI109" s="20"/>
      <c r="BJ109" s="20"/>
    </row>
    <row r="110" spans="5:62" ht="24" customHeight="1">
      <c r="E110" s="2"/>
      <c r="F110" s="217" t="str">
        <f>IF(貼り付け用!F110="","",貼り付け用!F110)</f>
        <v>道路工作物</v>
      </c>
      <c r="G110" s="34" t="str">
        <f>IF(貼り付け用!G110="","",貼り付け用!G110)</f>
        <v>橋梁台帳</v>
      </c>
      <c r="H110" s="2">
        <f>IF(貼り付け用!H110="","",貼り付け用!H110)</f>
        <v>24</v>
      </c>
      <c r="I110" s="2" t="str">
        <f>IF(貼り付け用!I110="","",貼り付け用!I110)</f>
        <v/>
      </c>
      <c r="J110" s="2" t="str">
        <f>IF(貼り付け用!J110="","",貼り付け用!J110)</f>
        <v>67-2</v>
      </c>
      <c r="K110" s="2" t="str">
        <f>IF(貼り付け用!K110="","",貼り付け用!K110)</f>
        <v>67-2</v>
      </c>
      <c r="L110" s="2">
        <f>IF(貼り付け用!L110="","",貼り付け用!L110)</f>
        <v>8</v>
      </c>
      <c r="M110" s="31">
        <f>IFERROR(VLOOKUP(L110,コード表!$B:$G,2,FALSE),"")</f>
        <v>3210231</v>
      </c>
      <c r="N110" s="31" t="str">
        <f>IFERROR(VLOOKUP(L110,コード表!$B:$G,3,FALSE),"")</f>
        <v>下都賀郡壬生町</v>
      </c>
      <c r="O110" s="2" t="str">
        <f>IF(貼り付け用!O110="","",貼り付け用!O110)</f>
        <v>ｼﾓﾂｶﾞｸﾞﾝﾐﾌﾞﾏﾁ</v>
      </c>
      <c r="P110" s="31" t="str">
        <f>IFERROR(VLOOKUP(L110,コード表!$B:$G,5,FALSE),"")</f>
        <v>上田</v>
      </c>
      <c r="Q110" s="2" t="str">
        <f>IF(貼り付け用!Q110="","",貼り付け用!Q110)</f>
        <v>ｶﾐﾀﾞ</v>
      </c>
      <c r="R110" s="2" t="str">
        <f>IF(貼り付け用!R110="","",貼り付け用!R110)</f>
        <v>東峯337-2</v>
      </c>
      <c r="S110" s="2" t="str">
        <f>IF(貼り付け用!S110="","",貼り付け用!S110)</f>
        <v>ﾋｶﾞｼﾐﾈ337-2</v>
      </c>
      <c r="T110" s="2">
        <f>IF(貼り付け用!T110="","",貼り付け用!T110)</f>
        <v>11</v>
      </c>
      <c r="U110" s="31" t="str">
        <f>IFERROR(VLOOKUP(T110,コード表!$I:$K,2,FALSE),"")</f>
        <v>建設部</v>
      </c>
      <c r="V110" s="31" t="str">
        <f>IFERROR(VLOOKUP(T110,コード表!$I:$K,3,FALSE),"")</f>
        <v>建設課</v>
      </c>
      <c r="W110" s="2">
        <f>IF(貼り付け用!W110="","",貼り付け用!W110)</f>
        <v>100</v>
      </c>
      <c r="X110" s="31" t="str">
        <f>IFERROR(VLOOKUP(AX110,目的別資産分類変換表!$B$3:$C$16,2,FALSE),"")</f>
        <v>生活インフラ・国土保全</v>
      </c>
      <c r="Y110" s="34" t="str">
        <f>IF(貼り付け用!Y110="","",貼り付け用!Y110)</f>
        <v>行政財産</v>
      </c>
      <c r="Z110" s="34" t="str">
        <f>IF(貼り付け用!Z110="","",貼り付け用!Z110)</f>
        <v>インフラ資産/工作物</v>
      </c>
      <c r="AA110" s="34" t="str">
        <f>IF(貼り付け用!AA110="","",貼り付け用!AA110)</f>
        <v>自己資産（リース資産外)</v>
      </c>
      <c r="AB110" s="34" t="str">
        <f>IF(貼り付け用!AB110="","",貼り付け用!AB110)</f>
        <v>売却不可</v>
      </c>
      <c r="AC110" s="2">
        <f>IF(貼り付け用!AC110="","",貼り付け用!AC110)</f>
        <v>179</v>
      </c>
      <c r="AD110" s="31" t="str">
        <f>IFERROR(VLOOKUP(AC110,耐用年数表!$B:$J,9,FALSE),"")</f>
        <v xml:space="preserve">構築物 鉄骨鉄筋コンクリート造又は鉄筋コンクリート造のもの（前掲のものを除く。） 橋   </v>
      </c>
      <c r="AE110" s="31">
        <f>IFERROR(VLOOKUP(AC110,耐用年数表!$B:$J,8,FALSE),"")</f>
        <v>60</v>
      </c>
      <c r="AF110" s="2" t="str">
        <f>IF(貼り付け用!AF110="","",貼り付け用!AF110)</f>
        <v/>
      </c>
      <c r="AG110" s="26" t="str">
        <f>IF(貼り付け用!AG110="","",貼り付け用!AG110)</f>
        <v/>
      </c>
      <c r="AH110" s="54">
        <f>IF(貼り付け用!AH110="","",貼り付け用!AH110)</f>
        <v>19540331</v>
      </c>
      <c r="AI110" s="54">
        <f>IF(貼り付け用!AI110="","",貼り付け用!AI110)</f>
        <v>19540331</v>
      </c>
      <c r="AJ110" s="72" t="str">
        <f>IF(貼り付け用!AJ110="","",貼り付け用!AJ110)</f>
        <v>不明</v>
      </c>
      <c r="AK110" s="20" t="str">
        <f>IF(貼り付け用!AK110="","",貼り付け用!AK110)</f>
        <v/>
      </c>
      <c r="AL110" s="160">
        <f>IF(貼り付け用!AL110="","",貼り付け用!AL110)</f>
        <v>3</v>
      </c>
      <c r="AM110" s="20" t="str">
        <f>IF(貼り付け用!AM110="","",貼り付け用!AM110)</f>
        <v>構造別工事費の平均</v>
      </c>
      <c r="AN110" s="20" t="str">
        <f>IF(貼り付け用!AN110="","",貼り付け用!AN110)</f>
        <v>道路幅員3～4ｍ</v>
      </c>
      <c r="AO110" s="20">
        <f>IF(貼り付け用!AO110="","",貼り付け用!AO110)</f>
        <v>395900</v>
      </c>
      <c r="AP110" s="20">
        <f>IF(貼り付け用!AP110="","",貼り付け用!AP110)</f>
        <v>51</v>
      </c>
      <c r="AQ110" s="20" t="str">
        <f>IF(貼り付け用!AQ110="","",貼り付け用!AQ110)</f>
        <v>㎡</v>
      </c>
      <c r="AR110" s="20">
        <f>IF(貼り付け用!AR110="","",貼り付け用!AR110)</f>
        <v>20190900</v>
      </c>
      <c r="AS110" s="20" t="str">
        <f>IF(貼り付け用!AS110="","",貼り付け用!AS110)</f>
        <v/>
      </c>
      <c r="AT110" s="90">
        <f t="shared" si="2"/>
        <v>20190900</v>
      </c>
      <c r="AU110" s="90">
        <f t="shared" si="3"/>
        <v>20190900</v>
      </c>
      <c r="AV110" s="34" t="str">
        <f>IF(貼り付け用!AV110="","",貼り付け用!AV110)</f>
        <v>一般会計等</v>
      </c>
      <c r="AW110" s="34" t="str">
        <f>IF(貼り付け用!AW110="","",貼り付け用!AW110)</f>
        <v>一般会計</v>
      </c>
      <c r="AX110" s="34" t="str">
        <f>IF(貼り付け用!AX110="","",貼り付け用!AX110)</f>
        <v>土木費</v>
      </c>
      <c r="AY110" s="34" t="str">
        <f>IF(貼り付け用!AY110="","",貼り付け用!AY110)</f>
        <v>道路橋梁費</v>
      </c>
      <c r="AZ110" s="34" t="str">
        <f>IF(貼り付け用!AZ110="","",貼り付け用!AZ110)</f>
        <v>道路新設改良費</v>
      </c>
      <c r="BA110" s="212"/>
      <c r="BB110" s="212"/>
      <c r="BC110" s="212"/>
      <c r="BD110" s="34" t="str">
        <f>IF(貼り付け用!BD110="","",貼り付け用!BD110)</f>
        <v/>
      </c>
      <c r="BE110" s="34" t="str">
        <f>IF(貼り付け用!BE110="","",貼り付け用!BE110)</f>
        <v/>
      </c>
      <c r="BF110" s="20"/>
      <c r="BG110" s="20"/>
      <c r="BH110" s="20"/>
      <c r="BI110" s="20"/>
      <c r="BJ110" s="20"/>
    </row>
    <row r="111" spans="5:62" ht="24" customHeight="1">
      <c r="E111" s="2"/>
      <c r="F111" s="217" t="str">
        <f>IF(貼り付け用!F111="","",貼り付け用!F111)</f>
        <v>道路工作物</v>
      </c>
      <c r="G111" s="34" t="str">
        <f>IF(貼り付け用!G111="","",貼り付け用!G111)</f>
        <v>橋梁台帳</v>
      </c>
      <c r="H111" s="2">
        <f>IF(貼り付け用!H111="","",貼り付け用!H111)</f>
        <v>25</v>
      </c>
      <c r="I111" s="2" t="str">
        <f>IF(貼り付け用!I111="","",貼り付け用!I111)</f>
        <v/>
      </c>
      <c r="J111" s="2" t="str">
        <f>IF(貼り付け用!J111="","",貼り付け用!J111)</f>
        <v>67-3</v>
      </c>
      <c r="K111" s="2" t="str">
        <f>IF(貼り付け用!K111="","",貼り付け用!K111)</f>
        <v>67-3</v>
      </c>
      <c r="L111" s="2">
        <f>IF(貼り付け用!L111="","",貼り付け用!L111)</f>
        <v>8</v>
      </c>
      <c r="M111" s="31">
        <f>IFERROR(VLOOKUP(L111,コード表!$B:$G,2,FALSE),"")</f>
        <v>3210231</v>
      </c>
      <c r="N111" s="31" t="str">
        <f>IFERROR(VLOOKUP(L111,コード表!$B:$G,3,FALSE),"")</f>
        <v>下都賀郡壬生町</v>
      </c>
      <c r="O111" s="2" t="str">
        <f>IF(貼り付け用!O111="","",貼り付け用!O111)</f>
        <v>ｼﾓﾂｶﾞｸﾞﾝﾐﾌﾞﾏﾁ</v>
      </c>
      <c r="P111" s="31" t="str">
        <f>IFERROR(VLOOKUP(L111,コード表!$B:$G,5,FALSE),"")</f>
        <v>上田</v>
      </c>
      <c r="Q111" s="2" t="str">
        <f>IF(貼り付け用!Q111="","",貼り付け用!Q111)</f>
        <v>ｶﾐﾀﾞ</v>
      </c>
      <c r="R111" s="2" t="str">
        <f>IF(貼り付け用!R111="","",貼り付け用!R111)</f>
        <v>金剛地1236</v>
      </c>
      <c r="S111" s="2" t="str">
        <f>IF(貼り付け用!S111="","",貼り付け用!S111)</f>
        <v>ｺﾝｺﾞｳｼﾞ1236</v>
      </c>
      <c r="T111" s="2">
        <f>IF(貼り付け用!T111="","",貼り付け用!T111)</f>
        <v>11</v>
      </c>
      <c r="U111" s="31" t="str">
        <f>IFERROR(VLOOKUP(T111,コード表!$I:$K,2,FALSE),"")</f>
        <v>建設部</v>
      </c>
      <c r="V111" s="31" t="str">
        <f>IFERROR(VLOOKUP(T111,コード表!$I:$K,3,FALSE),"")</f>
        <v>建設課</v>
      </c>
      <c r="W111" s="2">
        <f>IF(貼り付け用!W111="","",貼り付け用!W111)</f>
        <v>100</v>
      </c>
      <c r="X111" s="31" t="str">
        <f>IFERROR(VLOOKUP(AX111,目的別資産分類変換表!$B$3:$C$16,2,FALSE),"")</f>
        <v>生活インフラ・国土保全</v>
      </c>
      <c r="Y111" s="34" t="str">
        <f>IF(貼り付け用!Y111="","",貼り付け用!Y111)</f>
        <v>行政財産</v>
      </c>
      <c r="Z111" s="34" t="str">
        <f>IF(貼り付け用!Z111="","",貼り付け用!Z111)</f>
        <v>インフラ資産/工作物</v>
      </c>
      <c r="AA111" s="34" t="str">
        <f>IF(貼り付け用!AA111="","",貼り付け用!AA111)</f>
        <v>自己資産（リース資産外)</v>
      </c>
      <c r="AB111" s="34" t="str">
        <f>IF(貼り付け用!AB111="","",貼り付け用!AB111)</f>
        <v>売却不可</v>
      </c>
      <c r="AC111" s="2">
        <f>IF(貼り付け用!AC111="","",貼り付け用!AC111)</f>
        <v>179</v>
      </c>
      <c r="AD111" s="31" t="str">
        <f>IFERROR(VLOOKUP(AC111,耐用年数表!$B:$J,9,FALSE),"")</f>
        <v xml:space="preserve">構築物 鉄骨鉄筋コンクリート造又は鉄筋コンクリート造のもの（前掲のものを除く。） 橋   </v>
      </c>
      <c r="AE111" s="31">
        <f>IFERROR(VLOOKUP(AC111,耐用年数表!$B:$J,8,FALSE),"")</f>
        <v>60</v>
      </c>
      <c r="AF111" s="2" t="str">
        <f>IF(貼り付け用!AF111="","",貼り付け用!AF111)</f>
        <v/>
      </c>
      <c r="AG111" s="26" t="str">
        <f>IF(貼り付け用!AG111="","",貼り付け用!AG111)</f>
        <v/>
      </c>
      <c r="AH111" s="54">
        <f>IF(貼り付け用!AH111="","",貼り付け用!AH111)</f>
        <v>19540331</v>
      </c>
      <c r="AI111" s="54">
        <f>IF(貼り付け用!AI111="","",貼り付け用!AI111)</f>
        <v>19540331</v>
      </c>
      <c r="AJ111" s="72" t="str">
        <f>IF(貼り付け用!AJ111="","",貼り付け用!AJ111)</f>
        <v>不明</v>
      </c>
      <c r="AK111" s="20" t="str">
        <f>IF(貼り付け用!AK111="","",貼り付け用!AK111)</f>
        <v/>
      </c>
      <c r="AL111" s="160">
        <f>IF(貼り付け用!AL111="","",貼り付け用!AL111)</f>
        <v>3</v>
      </c>
      <c r="AM111" s="20" t="str">
        <f>IF(貼り付け用!AM111="","",貼り付け用!AM111)</f>
        <v>構造別工事費の平均</v>
      </c>
      <c r="AN111" s="20" t="str">
        <f>IF(貼り付け用!AN111="","",貼り付け用!AN111)</f>
        <v>道路幅員3～4ｍ</v>
      </c>
      <c r="AO111" s="20">
        <f>IF(貼り付け用!AO111="","",貼り付け用!AO111)</f>
        <v>395900</v>
      </c>
      <c r="AP111" s="20">
        <f>IF(貼り付け用!AP111="","",貼り付け用!AP111)</f>
        <v>26</v>
      </c>
      <c r="AQ111" s="20" t="str">
        <f>IF(貼り付け用!AQ111="","",貼り付け用!AQ111)</f>
        <v>㎡</v>
      </c>
      <c r="AR111" s="20">
        <f>IF(貼り付け用!AR111="","",貼り付け用!AR111)</f>
        <v>10293400</v>
      </c>
      <c r="AS111" s="20" t="str">
        <f>IF(貼り付け用!AS111="","",貼り付け用!AS111)</f>
        <v/>
      </c>
      <c r="AT111" s="90">
        <f t="shared" si="2"/>
        <v>10293400</v>
      </c>
      <c r="AU111" s="90">
        <f t="shared" si="3"/>
        <v>10293400</v>
      </c>
      <c r="AV111" s="34" t="str">
        <f>IF(貼り付け用!AV111="","",貼り付け用!AV111)</f>
        <v>一般会計等</v>
      </c>
      <c r="AW111" s="34" t="str">
        <f>IF(貼り付け用!AW111="","",貼り付け用!AW111)</f>
        <v>一般会計</v>
      </c>
      <c r="AX111" s="34" t="str">
        <f>IF(貼り付け用!AX111="","",貼り付け用!AX111)</f>
        <v>土木費</v>
      </c>
      <c r="AY111" s="34" t="str">
        <f>IF(貼り付け用!AY111="","",貼り付け用!AY111)</f>
        <v>道路橋梁費</v>
      </c>
      <c r="AZ111" s="34" t="str">
        <f>IF(貼り付け用!AZ111="","",貼り付け用!AZ111)</f>
        <v>道路新設改良費</v>
      </c>
      <c r="BA111" s="212"/>
      <c r="BB111" s="212"/>
      <c r="BC111" s="212"/>
      <c r="BD111" s="34" t="str">
        <f>IF(貼り付け用!BD111="","",貼り付け用!BD111)</f>
        <v/>
      </c>
      <c r="BE111" s="34" t="str">
        <f>IF(貼り付け用!BE111="","",貼り付け用!BE111)</f>
        <v/>
      </c>
      <c r="BF111" s="20"/>
      <c r="BG111" s="20"/>
      <c r="BH111" s="20"/>
      <c r="BI111" s="20"/>
      <c r="BJ111" s="20"/>
    </row>
    <row r="112" spans="5:62" ht="24" customHeight="1">
      <c r="E112" s="2"/>
      <c r="F112" s="217" t="str">
        <f>IF(貼り付け用!F112="","",貼り付け用!F112)</f>
        <v>道路工作物</v>
      </c>
      <c r="G112" s="34" t="str">
        <f>IF(貼り付け用!G112="","",貼り付け用!G112)</f>
        <v>橋梁台帳</v>
      </c>
      <c r="H112" s="2">
        <f>IF(貼り付け用!H112="","",貼り付け用!H112)</f>
        <v>26</v>
      </c>
      <c r="I112" s="2" t="str">
        <f>IF(貼り付け用!I112="","",貼り付け用!I112)</f>
        <v/>
      </c>
      <c r="J112" s="2" t="str">
        <f>IF(貼り付け用!J112="","",貼り付け用!J112)</f>
        <v>1127-1</v>
      </c>
      <c r="K112" s="2" t="str">
        <f>IF(貼り付け用!K112="","",貼り付け用!K112)</f>
        <v>1127-1</v>
      </c>
      <c r="L112" s="2">
        <f>IF(貼り付け用!L112="","",貼り付け用!L112)</f>
        <v>19</v>
      </c>
      <c r="M112" s="31">
        <f>IFERROR(VLOOKUP(L112,コード表!$B:$G,2,FALSE),"")</f>
        <v>3210232</v>
      </c>
      <c r="N112" s="31" t="str">
        <f>IFERROR(VLOOKUP(L112,コード表!$B:$G,3,FALSE),"")</f>
        <v>下都賀郡壬生町</v>
      </c>
      <c r="O112" s="2" t="str">
        <f>IF(貼り付け用!O112="","",貼り付け用!O112)</f>
        <v>ｼﾓﾂｶﾞｸﾞﾝﾐﾌﾞﾏﾁ</v>
      </c>
      <c r="P112" s="31" t="str">
        <f>IFERROR(VLOOKUP(L112,コード表!$B:$G,5,FALSE),"")</f>
        <v>中泉</v>
      </c>
      <c r="Q112" s="2" t="str">
        <f>IF(貼り付け用!Q112="","",貼り付け用!Q112)</f>
        <v>ﾅｶｲｽﾞﾐ</v>
      </c>
      <c r="R112" s="2" t="str">
        <f>IF(貼り付け用!R112="","",貼り付け用!R112)</f>
        <v>町田901-1</v>
      </c>
      <c r="S112" s="2" t="str">
        <f>IF(貼り付け用!S112="","",貼り付け用!S112)</f>
        <v>ﾏﾁﾀﾞ901-1</v>
      </c>
      <c r="T112" s="2">
        <f>IF(貼り付け用!T112="","",貼り付け用!T112)</f>
        <v>11</v>
      </c>
      <c r="U112" s="31" t="str">
        <f>IFERROR(VLOOKUP(T112,コード表!$I:$K,2,FALSE),"")</f>
        <v>建設部</v>
      </c>
      <c r="V112" s="31" t="str">
        <f>IFERROR(VLOOKUP(T112,コード表!$I:$K,3,FALSE),"")</f>
        <v>建設課</v>
      </c>
      <c r="W112" s="2">
        <f>IF(貼り付け用!W112="","",貼り付け用!W112)</f>
        <v>100</v>
      </c>
      <c r="X112" s="31" t="str">
        <f>IFERROR(VLOOKUP(AX112,目的別資産分類変換表!$B$3:$C$16,2,FALSE),"")</f>
        <v>生活インフラ・国土保全</v>
      </c>
      <c r="Y112" s="34" t="str">
        <f>IF(貼り付け用!Y112="","",貼り付け用!Y112)</f>
        <v>行政財産</v>
      </c>
      <c r="Z112" s="34" t="str">
        <f>IF(貼り付け用!Z112="","",貼り付け用!Z112)</f>
        <v>インフラ資産/工作物</v>
      </c>
      <c r="AA112" s="34" t="str">
        <f>IF(貼り付け用!AA112="","",貼り付け用!AA112)</f>
        <v>自己資産（リース資産外)</v>
      </c>
      <c r="AB112" s="34" t="str">
        <f>IF(貼り付け用!AB112="","",貼り付け用!AB112)</f>
        <v>売却不可</v>
      </c>
      <c r="AC112" s="2">
        <f>IF(貼り付け用!AC112="","",貼り付け用!AC112)</f>
        <v>179</v>
      </c>
      <c r="AD112" s="31" t="str">
        <f>IFERROR(VLOOKUP(AC112,耐用年数表!$B:$J,9,FALSE),"")</f>
        <v xml:space="preserve">構築物 鉄骨鉄筋コンクリート造又は鉄筋コンクリート造のもの（前掲のものを除く。） 橋   </v>
      </c>
      <c r="AE112" s="31">
        <f>IFERROR(VLOOKUP(AC112,耐用年数表!$B:$J,8,FALSE),"")</f>
        <v>60</v>
      </c>
      <c r="AF112" s="2" t="str">
        <f>IF(貼り付け用!AF112="","",貼り付け用!AF112)</f>
        <v/>
      </c>
      <c r="AG112" s="26" t="str">
        <f>IF(貼り付け用!AG112="","",貼り付け用!AG112)</f>
        <v/>
      </c>
      <c r="AH112" s="54">
        <f>IF(貼り付け用!AH112="","",貼り付け用!AH112)</f>
        <v>19540331</v>
      </c>
      <c r="AI112" s="54">
        <f>IF(貼り付け用!AI112="","",貼り付け用!AI112)</f>
        <v>19540331</v>
      </c>
      <c r="AJ112" s="72" t="str">
        <f>IF(貼り付け用!AJ112="","",貼り付け用!AJ112)</f>
        <v>不明</v>
      </c>
      <c r="AK112" s="20" t="str">
        <f>IF(貼り付け用!AK112="","",貼り付け用!AK112)</f>
        <v/>
      </c>
      <c r="AL112" s="160">
        <f>IF(貼り付け用!AL112="","",貼り付け用!AL112)</f>
        <v>3</v>
      </c>
      <c r="AM112" s="20" t="str">
        <f>IF(貼り付け用!AM112="","",貼り付け用!AM112)</f>
        <v>構造別工事費の平均</v>
      </c>
      <c r="AN112" s="20" t="str">
        <f>IF(貼り付け用!AN112="","",貼り付け用!AN112)</f>
        <v>道路幅員3～4ｍ</v>
      </c>
      <c r="AO112" s="20">
        <f>IF(貼り付け用!AO112="","",貼り付け用!AO112)</f>
        <v>395900</v>
      </c>
      <c r="AP112" s="20">
        <f>IF(貼り付け用!AP112="","",貼り付け用!AP112)</f>
        <v>14</v>
      </c>
      <c r="AQ112" s="20" t="str">
        <f>IF(貼り付け用!AQ112="","",貼り付け用!AQ112)</f>
        <v>㎡</v>
      </c>
      <c r="AR112" s="20">
        <f>IF(貼り付け用!AR112="","",貼り付け用!AR112)</f>
        <v>5542600</v>
      </c>
      <c r="AS112" s="20" t="str">
        <f>IF(貼り付け用!AS112="","",貼り付け用!AS112)</f>
        <v/>
      </c>
      <c r="AT112" s="90">
        <f t="shared" si="2"/>
        <v>5542600</v>
      </c>
      <c r="AU112" s="90">
        <f t="shared" si="3"/>
        <v>5542600</v>
      </c>
      <c r="AV112" s="34" t="str">
        <f>IF(貼り付け用!AV112="","",貼り付け用!AV112)</f>
        <v>一般会計等</v>
      </c>
      <c r="AW112" s="34" t="str">
        <f>IF(貼り付け用!AW112="","",貼り付け用!AW112)</f>
        <v>一般会計</v>
      </c>
      <c r="AX112" s="34" t="str">
        <f>IF(貼り付け用!AX112="","",貼り付け用!AX112)</f>
        <v>土木費</v>
      </c>
      <c r="AY112" s="34" t="str">
        <f>IF(貼り付け用!AY112="","",貼り付け用!AY112)</f>
        <v>道路橋梁費</v>
      </c>
      <c r="AZ112" s="34" t="str">
        <f>IF(貼り付け用!AZ112="","",貼り付け用!AZ112)</f>
        <v>道路新設改良費</v>
      </c>
      <c r="BA112" s="212"/>
      <c r="BB112" s="212"/>
      <c r="BC112" s="212"/>
      <c r="BD112" s="34" t="str">
        <f>IF(貼り付け用!BD112="","",貼り付け用!BD112)</f>
        <v/>
      </c>
      <c r="BE112" s="34" t="str">
        <f>IF(貼り付け用!BE112="","",貼り付け用!BE112)</f>
        <v/>
      </c>
      <c r="BF112" s="20"/>
      <c r="BG112" s="20"/>
      <c r="BH112" s="20"/>
      <c r="BI112" s="20"/>
      <c r="BJ112" s="20"/>
    </row>
    <row r="113" spans="5:62" ht="24" customHeight="1">
      <c r="E113" s="2"/>
      <c r="F113" s="217" t="str">
        <f>IF(貼り付け用!F113="","",貼り付け用!F113)</f>
        <v>道路工作物</v>
      </c>
      <c r="G113" s="34" t="str">
        <f>IF(貼り付け用!G113="","",貼り付け用!G113)</f>
        <v>橋梁台帳</v>
      </c>
      <c r="H113" s="2">
        <f>IF(貼り付け用!H113="","",貼り付け用!H113)</f>
        <v>27</v>
      </c>
      <c r="I113" s="2" t="str">
        <f>IF(貼り付け用!I113="","",貼り付け用!I113)</f>
        <v/>
      </c>
      <c r="J113" s="2" t="str">
        <f>IF(貼り付け用!J113="","",貼り付け用!J113)</f>
        <v>1127-2</v>
      </c>
      <c r="K113" s="2" t="str">
        <f>IF(貼り付け用!K113="","",貼り付け用!K113)</f>
        <v>1127-2</v>
      </c>
      <c r="L113" s="2">
        <f>IF(貼り付け用!L113="","",貼り付け用!L113)</f>
        <v>19</v>
      </c>
      <c r="M113" s="31">
        <f>IFERROR(VLOOKUP(L113,コード表!$B:$G,2,FALSE),"")</f>
        <v>3210232</v>
      </c>
      <c r="N113" s="31" t="str">
        <f>IFERROR(VLOOKUP(L113,コード表!$B:$G,3,FALSE),"")</f>
        <v>下都賀郡壬生町</v>
      </c>
      <c r="O113" s="2" t="str">
        <f>IF(貼り付け用!O113="","",貼り付け用!O113)</f>
        <v>ｼﾓﾂｶﾞｸﾞﾝﾐﾌﾞﾏﾁ</v>
      </c>
      <c r="P113" s="31" t="str">
        <f>IFERROR(VLOOKUP(L113,コード表!$B:$G,5,FALSE),"")</f>
        <v>中泉</v>
      </c>
      <c r="Q113" s="2" t="str">
        <f>IF(貼り付け用!Q113="","",貼り付け用!Q113)</f>
        <v>ﾅｶｲｽﾞﾐ</v>
      </c>
      <c r="R113" s="2" t="str">
        <f>IF(貼り付け用!R113="","",貼り付け用!R113)</f>
        <v>町田914</v>
      </c>
      <c r="S113" s="2" t="str">
        <f>IF(貼り付け用!S113="","",貼り付け用!S113)</f>
        <v>ﾏﾁﾀﾞ914</v>
      </c>
      <c r="T113" s="2">
        <f>IF(貼り付け用!T113="","",貼り付け用!T113)</f>
        <v>11</v>
      </c>
      <c r="U113" s="31" t="str">
        <f>IFERROR(VLOOKUP(T113,コード表!$I:$K,2,FALSE),"")</f>
        <v>建設部</v>
      </c>
      <c r="V113" s="31" t="str">
        <f>IFERROR(VLOOKUP(T113,コード表!$I:$K,3,FALSE),"")</f>
        <v>建設課</v>
      </c>
      <c r="W113" s="2">
        <f>IF(貼り付け用!W113="","",貼り付け用!W113)</f>
        <v>100</v>
      </c>
      <c r="X113" s="31" t="str">
        <f>IFERROR(VLOOKUP(AX113,目的別資産分類変換表!$B$3:$C$16,2,FALSE),"")</f>
        <v>生活インフラ・国土保全</v>
      </c>
      <c r="Y113" s="34" t="str">
        <f>IF(貼り付け用!Y113="","",貼り付け用!Y113)</f>
        <v>行政財産</v>
      </c>
      <c r="Z113" s="34" t="str">
        <f>IF(貼り付け用!Z113="","",貼り付け用!Z113)</f>
        <v>インフラ資産/工作物</v>
      </c>
      <c r="AA113" s="34" t="str">
        <f>IF(貼り付け用!AA113="","",貼り付け用!AA113)</f>
        <v>自己資産（リース資産外)</v>
      </c>
      <c r="AB113" s="34" t="str">
        <f>IF(貼り付け用!AB113="","",貼り付け用!AB113)</f>
        <v>売却不可</v>
      </c>
      <c r="AC113" s="2">
        <f>IF(貼り付け用!AC113="","",貼り付け用!AC113)</f>
        <v>179</v>
      </c>
      <c r="AD113" s="31" t="str">
        <f>IFERROR(VLOOKUP(AC113,耐用年数表!$B:$J,9,FALSE),"")</f>
        <v xml:space="preserve">構築物 鉄骨鉄筋コンクリート造又は鉄筋コンクリート造のもの（前掲のものを除く。） 橋   </v>
      </c>
      <c r="AE113" s="31">
        <f>IFERROR(VLOOKUP(AC113,耐用年数表!$B:$J,8,FALSE),"")</f>
        <v>60</v>
      </c>
      <c r="AF113" s="2" t="str">
        <f>IF(貼り付け用!AF113="","",貼り付け用!AF113)</f>
        <v/>
      </c>
      <c r="AG113" s="26" t="str">
        <f>IF(貼り付け用!AG113="","",貼り付け用!AG113)</f>
        <v/>
      </c>
      <c r="AH113" s="54">
        <f>IF(貼り付け用!AH113="","",貼り付け用!AH113)</f>
        <v>19540331</v>
      </c>
      <c r="AI113" s="54">
        <f>IF(貼り付け用!AI113="","",貼り付け用!AI113)</f>
        <v>19540331</v>
      </c>
      <c r="AJ113" s="72" t="str">
        <f>IF(貼り付け用!AJ113="","",貼り付け用!AJ113)</f>
        <v>不明</v>
      </c>
      <c r="AK113" s="20" t="str">
        <f>IF(貼り付け用!AK113="","",貼り付け用!AK113)</f>
        <v/>
      </c>
      <c r="AL113" s="160">
        <f>IF(貼り付け用!AL113="","",貼り付け用!AL113)</f>
        <v>3</v>
      </c>
      <c r="AM113" s="20" t="str">
        <f>IF(貼り付け用!AM113="","",貼り付け用!AM113)</f>
        <v>構造別工事費の平均</v>
      </c>
      <c r="AN113" s="20" t="str">
        <f>IF(貼り付け用!AN113="","",貼り付け用!AN113)</f>
        <v>道路幅員3～4ｍ</v>
      </c>
      <c r="AO113" s="20">
        <f>IF(貼り付け用!AO113="","",貼り付け用!AO113)</f>
        <v>395900</v>
      </c>
      <c r="AP113" s="20">
        <f>IF(貼り付け用!AP113="","",貼り付け用!AP113)</f>
        <v>39</v>
      </c>
      <c r="AQ113" s="20" t="str">
        <f>IF(貼り付け用!AQ113="","",貼り付け用!AQ113)</f>
        <v>㎡</v>
      </c>
      <c r="AR113" s="20">
        <f>IF(貼り付け用!AR113="","",貼り付け用!AR113)</f>
        <v>15440100</v>
      </c>
      <c r="AS113" s="20" t="str">
        <f>IF(貼り付け用!AS113="","",貼り付け用!AS113)</f>
        <v/>
      </c>
      <c r="AT113" s="90">
        <f t="shared" si="2"/>
        <v>15440100</v>
      </c>
      <c r="AU113" s="90">
        <f t="shared" si="3"/>
        <v>15440100</v>
      </c>
      <c r="AV113" s="34" t="str">
        <f>IF(貼り付け用!AV113="","",貼り付け用!AV113)</f>
        <v>一般会計等</v>
      </c>
      <c r="AW113" s="34" t="str">
        <f>IF(貼り付け用!AW113="","",貼り付け用!AW113)</f>
        <v>一般会計</v>
      </c>
      <c r="AX113" s="34" t="str">
        <f>IF(貼り付け用!AX113="","",貼り付け用!AX113)</f>
        <v>土木費</v>
      </c>
      <c r="AY113" s="34" t="str">
        <f>IF(貼り付け用!AY113="","",貼り付け用!AY113)</f>
        <v>道路橋梁費</v>
      </c>
      <c r="AZ113" s="34" t="str">
        <f>IF(貼り付け用!AZ113="","",貼り付け用!AZ113)</f>
        <v>道路新設改良費</v>
      </c>
      <c r="BA113" s="212"/>
      <c r="BB113" s="212"/>
      <c r="BC113" s="212"/>
      <c r="BD113" s="34" t="str">
        <f>IF(貼り付け用!BD113="","",貼り付け用!BD113)</f>
        <v/>
      </c>
      <c r="BE113" s="34" t="str">
        <f>IF(貼り付け用!BE113="","",貼り付け用!BE113)</f>
        <v/>
      </c>
      <c r="BF113" s="20"/>
      <c r="BG113" s="20"/>
      <c r="BH113" s="20"/>
      <c r="BI113" s="20"/>
      <c r="BJ113" s="20"/>
    </row>
    <row r="114" spans="5:62" ht="24" customHeight="1">
      <c r="E114" s="2"/>
      <c r="F114" s="217" t="str">
        <f>IF(貼り付け用!F114="","",貼り付け用!F114)</f>
        <v>道路工作物</v>
      </c>
      <c r="G114" s="34" t="str">
        <f>IF(貼り付け用!G114="","",貼り付け用!G114)</f>
        <v>橋梁台帳</v>
      </c>
      <c r="H114" s="2">
        <f>IF(貼り付け用!H114="","",貼り付け用!H114)</f>
        <v>28</v>
      </c>
      <c r="I114" s="2" t="str">
        <f>IF(貼り付け用!I114="","",貼り付け用!I114)</f>
        <v/>
      </c>
      <c r="J114" s="2" t="str">
        <f>IF(貼り付け用!J114="","",貼り付け用!J114)</f>
        <v>1131-1</v>
      </c>
      <c r="K114" s="2" t="str">
        <f>IF(貼り付け用!K114="","",貼り付け用!K114)</f>
        <v>1131-1</v>
      </c>
      <c r="L114" s="2">
        <f>IF(貼り付け用!L114="","",貼り付け用!L114)</f>
        <v>15</v>
      </c>
      <c r="M114" s="31">
        <f>IFERROR(VLOOKUP(L114,コード表!$B:$G,2,FALSE),"")</f>
        <v>3210233</v>
      </c>
      <c r="N114" s="31" t="str">
        <f>IFERROR(VLOOKUP(L114,コード表!$B:$G,3,FALSE),"")</f>
        <v>下都賀郡壬生町</v>
      </c>
      <c r="O114" s="2" t="str">
        <f>IF(貼り付け用!O114="","",貼り付け用!O114)</f>
        <v>ｼﾓﾂｶﾞｸﾞﾝﾐﾌﾞﾏﾁ</v>
      </c>
      <c r="P114" s="31" t="str">
        <f>IFERROR(VLOOKUP(L114,コード表!$B:$G,5,FALSE),"")</f>
        <v>助谷</v>
      </c>
      <c r="Q114" s="2" t="str">
        <f>IF(貼り付け用!Q114="","",貼り付け用!Q114)</f>
        <v>ｽｹｶﾞｲ</v>
      </c>
      <c r="R114" s="2" t="str">
        <f>IF(貼り付け用!R114="","",貼り付け用!R114)</f>
        <v>東田264</v>
      </c>
      <c r="S114" s="2" t="str">
        <f>IF(貼り付け用!S114="","",貼り付け用!S114)</f>
        <v>ﾋｶﾞｼﾀﾞ264</v>
      </c>
      <c r="T114" s="2">
        <f>IF(貼り付け用!T114="","",貼り付け用!T114)</f>
        <v>11</v>
      </c>
      <c r="U114" s="31" t="str">
        <f>IFERROR(VLOOKUP(T114,コード表!$I:$K,2,FALSE),"")</f>
        <v>建設部</v>
      </c>
      <c r="V114" s="31" t="str">
        <f>IFERROR(VLOOKUP(T114,コード表!$I:$K,3,FALSE),"")</f>
        <v>建設課</v>
      </c>
      <c r="W114" s="2">
        <f>IF(貼り付け用!W114="","",貼り付け用!W114)</f>
        <v>100</v>
      </c>
      <c r="X114" s="31" t="str">
        <f>IFERROR(VLOOKUP(AX114,目的別資産分類変換表!$B$3:$C$16,2,FALSE),"")</f>
        <v>生活インフラ・国土保全</v>
      </c>
      <c r="Y114" s="34" t="str">
        <f>IF(貼り付け用!Y114="","",貼り付け用!Y114)</f>
        <v>行政財産</v>
      </c>
      <c r="Z114" s="34" t="str">
        <f>IF(貼り付け用!Z114="","",貼り付け用!Z114)</f>
        <v>インフラ資産/工作物</v>
      </c>
      <c r="AA114" s="34" t="str">
        <f>IF(貼り付け用!AA114="","",貼り付け用!AA114)</f>
        <v>自己資産（リース資産外)</v>
      </c>
      <c r="AB114" s="34" t="str">
        <f>IF(貼り付け用!AB114="","",貼り付け用!AB114)</f>
        <v>売却不可</v>
      </c>
      <c r="AC114" s="2">
        <f>IF(貼り付け用!AC114="","",貼り付け用!AC114)</f>
        <v>179</v>
      </c>
      <c r="AD114" s="31" t="str">
        <f>IFERROR(VLOOKUP(AC114,耐用年数表!$B:$J,9,FALSE),"")</f>
        <v xml:space="preserve">構築物 鉄骨鉄筋コンクリート造又は鉄筋コンクリート造のもの（前掲のものを除く。） 橋   </v>
      </c>
      <c r="AE114" s="31">
        <f>IFERROR(VLOOKUP(AC114,耐用年数表!$B:$J,8,FALSE),"")</f>
        <v>60</v>
      </c>
      <c r="AF114" s="2" t="str">
        <f>IF(貼り付け用!AF114="","",貼り付け用!AF114)</f>
        <v/>
      </c>
      <c r="AG114" s="26" t="str">
        <f>IF(貼り付け用!AG114="","",貼り付け用!AG114)</f>
        <v/>
      </c>
      <c r="AH114" s="54">
        <f>IF(貼り付け用!AH114="","",貼り付け用!AH114)</f>
        <v>19540331</v>
      </c>
      <c r="AI114" s="54">
        <f>IF(貼り付け用!AI114="","",貼り付け用!AI114)</f>
        <v>19540331</v>
      </c>
      <c r="AJ114" s="72" t="str">
        <f>IF(貼り付け用!AJ114="","",貼り付け用!AJ114)</f>
        <v>不明</v>
      </c>
      <c r="AK114" s="20" t="str">
        <f>IF(貼り付け用!AK114="","",貼り付け用!AK114)</f>
        <v/>
      </c>
      <c r="AL114" s="160">
        <f>IF(貼り付け用!AL114="","",貼り付け用!AL114)</f>
        <v>3</v>
      </c>
      <c r="AM114" s="20" t="str">
        <f>IF(貼り付け用!AM114="","",貼り付け用!AM114)</f>
        <v>構造別工事費の平均</v>
      </c>
      <c r="AN114" s="20" t="str">
        <f>IF(貼り付け用!AN114="","",貼り付け用!AN114)</f>
        <v>道路幅員3～4ｍ</v>
      </c>
      <c r="AO114" s="20">
        <f>IF(貼り付け用!AO114="","",貼り付け用!AO114)</f>
        <v>395900</v>
      </c>
      <c r="AP114" s="20">
        <f>IF(貼り付け用!AP114="","",貼り付け用!AP114)</f>
        <v>31</v>
      </c>
      <c r="AQ114" s="20" t="str">
        <f>IF(貼り付け用!AQ114="","",貼り付け用!AQ114)</f>
        <v>㎡</v>
      </c>
      <c r="AR114" s="20">
        <f>IF(貼り付け用!AR114="","",貼り付け用!AR114)</f>
        <v>12272900</v>
      </c>
      <c r="AS114" s="20" t="str">
        <f>IF(貼り付け用!AS114="","",貼り付け用!AS114)</f>
        <v/>
      </c>
      <c r="AT114" s="90">
        <f t="shared" si="2"/>
        <v>12272900</v>
      </c>
      <c r="AU114" s="90">
        <f t="shared" si="3"/>
        <v>12272900</v>
      </c>
      <c r="AV114" s="34" t="str">
        <f>IF(貼り付け用!AV114="","",貼り付け用!AV114)</f>
        <v>一般会計等</v>
      </c>
      <c r="AW114" s="34" t="str">
        <f>IF(貼り付け用!AW114="","",貼り付け用!AW114)</f>
        <v>一般会計</v>
      </c>
      <c r="AX114" s="34" t="str">
        <f>IF(貼り付け用!AX114="","",貼り付け用!AX114)</f>
        <v>土木費</v>
      </c>
      <c r="AY114" s="34" t="str">
        <f>IF(貼り付け用!AY114="","",貼り付け用!AY114)</f>
        <v>道路橋梁費</v>
      </c>
      <c r="AZ114" s="34" t="str">
        <f>IF(貼り付け用!AZ114="","",貼り付け用!AZ114)</f>
        <v>道路新設改良費</v>
      </c>
      <c r="BA114" s="212"/>
      <c r="BB114" s="212"/>
      <c r="BC114" s="212"/>
      <c r="BD114" s="34" t="str">
        <f>IF(貼り付け用!BD114="","",貼り付け用!BD114)</f>
        <v/>
      </c>
      <c r="BE114" s="34" t="str">
        <f>IF(貼り付け用!BE114="","",貼り付け用!BE114)</f>
        <v/>
      </c>
      <c r="BF114" s="20"/>
      <c r="BG114" s="20"/>
      <c r="BH114" s="20"/>
      <c r="BI114" s="20"/>
      <c r="BJ114" s="20"/>
    </row>
    <row r="115" spans="5:62" ht="24" customHeight="1">
      <c r="E115" s="2"/>
      <c r="F115" s="217" t="str">
        <f>IF(貼り付け用!F115="","",貼り付け用!F115)</f>
        <v>道路工作物</v>
      </c>
      <c r="G115" s="34" t="str">
        <f>IF(貼り付け用!G115="","",貼り付け用!G115)</f>
        <v>橋梁台帳</v>
      </c>
      <c r="H115" s="2">
        <f>IF(貼り付け用!H115="","",貼り付け用!H115)</f>
        <v>29</v>
      </c>
      <c r="I115" s="2" t="str">
        <f>IF(貼り付け用!I115="","",貼り付け用!I115)</f>
        <v/>
      </c>
      <c r="J115" s="2" t="str">
        <f>IF(貼り付け用!J115="","",貼り付け用!J115)</f>
        <v>1172-1</v>
      </c>
      <c r="K115" s="2" t="str">
        <f>IF(貼り付け用!K115="","",貼り付け用!K115)</f>
        <v>1172-1</v>
      </c>
      <c r="L115" s="2">
        <f>IF(貼り付け用!L115="","",貼り付け用!L115)</f>
        <v>21</v>
      </c>
      <c r="M115" s="31">
        <f>IFERROR(VLOOKUP(L115,コード表!$B:$G,2,FALSE),"")</f>
        <v>3210234</v>
      </c>
      <c r="N115" s="31" t="str">
        <f>IFERROR(VLOOKUP(L115,コード表!$B:$G,3,FALSE),"")</f>
        <v>下都賀郡壬生町</v>
      </c>
      <c r="O115" s="2" t="str">
        <f>IF(貼り付け用!O115="","",貼り付け用!O115)</f>
        <v>ｼﾓﾂｶﾞｸﾞﾝﾐﾌﾞﾏﾁ</v>
      </c>
      <c r="P115" s="31" t="str">
        <f>IFERROR(VLOOKUP(L115,コード表!$B:$G,5,FALSE),"")</f>
        <v>羽生田</v>
      </c>
      <c r="Q115" s="2" t="str">
        <f>IF(貼り付け用!Q115="","",貼り付け用!Q115)</f>
        <v>ﾊﾆｭｳﾀﾞ</v>
      </c>
      <c r="R115" s="2" t="str">
        <f>IF(貼り付け用!R115="","",貼り付け用!R115)</f>
        <v>古敷1940</v>
      </c>
      <c r="S115" s="2" t="str">
        <f>IF(貼り付け用!S115="","",貼り付け用!S115)</f>
        <v>ﾌﾙｼｷ1940</v>
      </c>
      <c r="T115" s="2">
        <f>IF(貼り付け用!T115="","",貼り付け用!T115)</f>
        <v>11</v>
      </c>
      <c r="U115" s="31" t="str">
        <f>IFERROR(VLOOKUP(T115,コード表!$I:$K,2,FALSE),"")</f>
        <v>建設部</v>
      </c>
      <c r="V115" s="31" t="str">
        <f>IFERROR(VLOOKUP(T115,コード表!$I:$K,3,FALSE),"")</f>
        <v>建設課</v>
      </c>
      <c r="W115" s="2">
        <f>IF(貼り付け用!W115="","",貼り付け用!W115)</f>
        <v>100</v>
      </c>
      <c r="X115" s="31" t="str">
        <f>IFERROR(VLOOKUP(AX115,目的別資産分類変換表!$B$3:$C$16,2,FALSE),"")</f>
        <v>生活インフラ・国土保全</v>
      </c>
      <c r="Y115" s="34" t="str">
        <f>IF(貼り付け用!Y115="","",貼り付け用!Y115)</f>
        <v>行政財産</v>
      </c>
      <c r="Z115" s="34" t="str">
        <f>IF(貼り付け用!Z115="","",貼り付け用!Z115)</f>
        <v>インフラ資産/工作物</v>
      </c>
      <c r="AA115" s="34" t="str">
        <f>IF(貼り付け用!AA115="","",貼り付け用!AA115)</f>
        <v>自己資産（リース資産外)</v>
      </c>
      <c r="AB115" s="34" t="str">
        <f>IF(貼り付け用!AB115="","",貼り付け用!AB115)</f>
        <v>売却不可</v>
      </c>
      <c r="AC115" s="2">
        <f>IF(貼り付け用!AC115="","",貼り付け用!AC115)</f>
        <v>179</v>
      </c>
      <c r="AD115" s="31" t="str">
        <f>IFERROR(VLOOKUP(AC115,耐用年数表!$B:$J,9,FALSE),"")</f>
        <v xml:space="preserve">構築物 鉄骨鉄筋コンクリート造又は鉄筋コンクリート造のもの（前掲のものを除く。） 橋   </v>
      </c>
      <c r="AE115" s="31">
        <f>IFERROR(VLOOKUP(AC115,耐用年数表!$B:$J,8,FALSE),"")</f>
        <v>60</v>
      </c>
      <c r="AF115" s="2" t="str">
        <f>IF(貼り付け用!AF115="","",貼り付け用!AF115)</f>
        <v/>
      </c>
      <c r="AG115" s="26" t="str">
        <f>IF(貼り付け用!AG115="","",貼り付け用!AG115)</f>
        <v/>
      </c>
      <c r="AH115" s="54">
        <f>IF(貼り付け用!AH115="","",貼り付け用!AH115)</f>
        <v>19540331</v>
      </c>
      <c r="AI115" s="54">
        <f>IF(貼り付け用!AI115="","",貼り付け用!AI115)</f>
        <v>19540331</v>
      </c>
      <c r="AJ115" s="72" t="str">
        <f>IF(貼り付け用!AJ115="","",貼り付け用!AJ115)</f>
        <v>不明</v>
      </c>
      <c r="AK115" s="20" t="str">
        <f>IF(貼り付け用!AK115="","",貼り付け用!AK115)</f>
        <v/>
      </c>
      <c r="AL115" s="160">
        <f>IF(貼り付け用!AL115="","",貼り付け用!AL115)</f>
        <v>3</v>
      </c>
      <c r="AM115" s="20" t="str">
        <f>IF(貼り付け用!AM115="","",貼り付け用!AM115)</f>
        <v>構造別工事費の平均</v>
      </c>
      <c r="AN115" s="20" t="str">
        <f>IF(貼り付け用!AN115="","",貼り付け用!AN115)</f>
        <v>道路幅員3～4ｍ</v>
      </c>
      <c r="AO115" s="20">
        <f>IF(貼り付け用!AO115="","",貼り付け用!AO115)</f>
        <v>395900</v>
      </c>
      <c r="AP115" s="20">
        <f>IF(貼り付け用!AP115="","",貼り付け用!AP115)</f>
        <v>7</v>
      </c>
      <c r="AQ115" s="20" t="str">
        <f>IF(貼り付け用!AQ115="","",貼り付け用!AQ115)</f>
        <v>㎡</v>
      </c>
      <c r="AR115" s="20">
        <f>IF(貼り付け用!AR115="","",貼り付け用!AR115)</f>
        <v>2771300</v>
      </c>
      <c r="AS115" s="20" t="str">
        <f>IF(貼り付け用!AS115="","",貼り付け用!AS115)</f>
        <v/>
      </c>
      <c r="AT115" s="90">
        <f t="shared" si="2"/>
        <v>2771300</v>
      </c>
      <c r="AU115" s="90">
        <f t="shared" si="3"/>
        <v>2771300</v>
      </c>
      <c r="AV115" s="34" t="str">
        <f>IF(貼り付け用!AV115="","",貼り付け用!AV115)</f>
        <v>一般会計等</v>
      </c>
      <c r="AW115" s="34" t="str">
        <f>IF(貼り付け用!AW115="","",貼り付け用!AW115)</f>
        <v>一般会計</v>
      </c>
      <c r="AX115" s="34" t="str">
        <f>IF(貼り付け用!AX115="","",貼り付け用!AX115)</f>
        <v>土木費</v>
      </c>
      <c r="AY115" s="34" t="str">
        <f>IF(貼り付け用!AY115="","",貼り付け用!AY115)</f>
        <v>道路橋梁費</v>
      </c>
      <c r="AZ115" s="34" t="str">
        <f>IF(貼り付け用!AZ115="","",貼り付け用!AZ115)</f>
        <v>道路新設改良費</v>
      </c>
      <c r="BA115" s="212"/>
      <c r="BB115" s="212"/>
      <c r="BC115" s="212"/>
      <c r="BD115" s="34" t="str">
        <f>IF(貼り付け用!BD115="","",貼り付け用!BD115)</f>
        <v/>
      </c>
      <c r="BE115" s="34" t="str">
        <f>IF(貼り付け用!BE115="","",貼り付け用!BE115)</f>
        <v/>
      </c>
      <c r="BF115" s="20"/>
      <c r="BG115" s="20"/>
      <c r="BH115" s="20"/>
      <c r="BI115" s="20"/>
      <c r="BJ115" s="20"/>
    </row>
    <row r="116" spans="5:62" ht="24" customHeight="1">
      <c r="E116" s="2"/>
      <c r="F116" s="217" t="str">
        <f>IF(貼り付け用!F116="","",貼り付け用!F116)</f>
        <v>道路工作物</v>
      </c>
      <c r="G116" s="34" t="str">
        <f>IF(貼り付け用!G116="","",貼り付け用!G116)</f>
        <v>橋梁台帳</v>
      </c>
      <c r="H116" s="2">
        <f>IF(貼り付け用!H116="","",貼り付け用!H116)</f>
        <v>33</v>
      </c>
      <c r="I116" s="2" t="str">
        <f>IF(貼り付け用!I116="","",貼り付け用!I116)</f>
        <v/>
      </c>
      <c r="J116" s="2" t="str">
        <f>IF(貼り付け用!J116="","",貼り付け用!J116)</f>
        <v>1200-1</v>
      </c>
      <c r="K116" s="2" t="str">
        <f>IF(貼り付け用!K116="","",貼り付け用!K116)</f>
        <v>1200-1</v>
      </c>
      <c r="L116" s="2">
        <f>IF(貼り付け用!L116="","",貼り付け用!L116)</f>
        <v>20</v>
      </c>
      <c r="M116" s="31">
        <f>IFERROR(VLOOKUP(L116,コード表!$B:$G,2,FALSE),"")</f>
        <v>3210235</v>
      </c>
      <c r="N116" s="31" t="str">
        <f>IFERROR(VLOOKUP(L116,コード表!$B:$G,3,FALSE),"")</f>
        <v>下都賀郡壬生町</v>
      </c>
      <c r="O116" s="2" t="str">
        <f>IF(貼り付け用!O116="","",貼り付け用!O116)</f>
        <v>ｼﾓﾂｶﾞｸﾞﾝﾐﾌﾞﾏﾁ</v>
      </c>
      <c r="P116" s="31" t="str">
        <f>IFERROR(VLOOKUP(L116,コード表!$B:$G,5,FALSE),"")</f>
        <v>七ツ石</v>
      </c>
      <c r="Q116" s="2" t="str">
        <f>IF(貼り付け用!Q116="","",貼り付け用!Q116)</f>
        <v>ﾅﾅﾂｲｼ</v>
      </c>
      <c r="R116" s="2" t="str">
        <f>IF(貼り付け用!R116="","",貼り付け用!R116)</f>
        <v>紫田内867</v>
      </c>
      <c r="S116" s="2" t="str">
        <f>IF(貼り付け用!S116="","",貼り付け用!S116)</f>
        <v>ﾑﾗｻｷﾀｳﾁ867</v>
      </c>
      <c r="T116" s="2">
        <f>IF(貼り付け用!T116="","",貼り付け用!T116)</f>
        <v>11</v>
      </c>
      <c r="U116" s="31" t="str">
        <f>IFERROR(VLOOKUP(T116,コード表!$I:$K,2,FALSE),"")</f>
        <v>建設部</v>
      </c>
      <c r="V116" s="31" t="str">
        <f>IFERROR(VLOOKUP(T116,コード表!$I:$K,3,FALSE),"")</f>
        <v>建設課</v>
      </c>
      <c r="W116" s="2">
        <f>IF(貼り付け用!W116="","",貼り付け用!W116)</f>
        <v>100</v>
      </c>
      <c r="X116" s="31" t="str">
        <f>IFERROR(VLOOKUP(AX116,目的別資産分類変換表!$B$3:$C$16,2,FALSE),"")</f>
        <v>生活インフラ・国土保全</v>
      </c>
      <c r="Y116" s="34" t="str">
        <f>IF(貼り付け用!Y116="","",貼り付け用!Y116)</f>
        <v>行政財産</v>
      </c>
      <c r="Z116" s="34" t="str">
        <f>IF(貼り付け用!Z116="","",貼り付け用!Z116)</f>
        <v>インフラ資産/工作物</v>
      </c>
      <c r="AA116" s="34" t="str">
        <f>IF(貼り付け用!AA116="","",貼り付け用!AA116)</f>
        <v>自己資産（リース資産外)</v>
      </c>
      <c r="AB116" s="34" t="str">
        <f>IF(貼り付け用!AB116="","",貼り付け用!AB116)</f>
        <v>売却不可</v>
      </c>
      <c r="AC116" s="2">
        <f>IF(貼り付け用!AC116="","",貼り付け用!AC116)</f>
        <v>179</v>
      </c>
      <c r="AD116" s="31" t="str">
        <f>IFERROR(VLOOKUP(AC116,耐用年数表!$B:$J,9,FALSE),"")</f>
        <v xml:space="preserve">構築物 鉄骨鉄筋コンクリート造又は鉄筋コンクリート造のもの（前掲のものを除く。） 橋   </v>
      </c>
      <c r="AE116" s="31">
        <f>IFERROR(VLOOKUP(AC116,耐用年数表!$B:$J,8,FALSE),"")</f>
        <v>60</v>
      </c>
      <c r="AF116" s="2" t="str">
        <f>IF(貼り付け用!AF116="","",貼り付け用!AF116)</f>
        <v/>
      </c>
      <c r="AG116" s="26" t="str">
        <f>IF(貼り付け用!AG116="","",貼り付け用!AG116)</f>
        <v/>
      </c>
      <c r="AH116" s="54">
        <f>IF(貼り付け用!AH116="","",貼り付け用!AH116)</f>
        <v>19540331</v>
      </c>
      <c r="AI116" s="54">
        <f>IF(貼り付け用!AI116="","",貼り付け用!AI116)</f>
        <v>19540331</v>
      </c>
      <c r="AJ116" s="72" t="str">
        <f>IF(貼り付け用!AJ116="","",貼り付け用!AJ116)</f>
        <v>不明</v>
      </c>
      <c r="AK116" s="20" t="str">
        <f>IF(貼り付け用!AK116="","",貼り付け用!AK116)</f>
        <v/>
      </c>
      <c r="AL116" s="160">
        <f>IF(貼り付け用!AL116="","",貼り付け用!AL116)</f>
        <v>3</v>
      </c>
      <c r="AM116" s="20" t="str">
        <f>IF(貼り付け用!AM116="","",貼り付け用!AM116)</f>
        <v>構造別工事費の平均</v>
      </c>
      <c r="AN116" s="20" t="str">
        <f>IF(貼り付け用!AN116="","",貼り付け用!AN116)</f>
        <v>道路幅員3～4ｍ</v>
      </c>
      <c r="AO116" s="20">
        <f>IF(貼り付け用!AO116="","",貼り付け用!AO116)</f>
        <v>395900</v>
      </c>
      <c r="AP116" s="20">
        <f>IF(貼り付け用!AP116="","",貼り付け用!AP116)</f>
        <v>13</v>
      </c>
      <c r="AQ116" s="20" t="str">
        <f>IF(貼り付け用!AQ116="","",貼り付け用!AQ116)</f>
        <v>㎡</v>
      </c>
      <c r="AR116" s="20">
        <f>IF(貼り付け用!AR116="","",貼り付け用!AR116)</f>
        <v>5146700</v>
      </c>
      <c r="AS116" s="20" t="str">
        <f>IF(貼り付け用!AS116="","",貼り付け用!AS116)</f>
        <v/>
      </c>
      <c r="AT116" s="90">
        <f t="shared" si="2"/>
        <v>5146700</v>
      </c>
      <c r="AU116" s="90">
        <f t="shared" si="3"/>
        <v>5146700</v>
      </c>
      <c r="AV116" s="34" t="str">
        <f>IF(貼り付け用!AV116="","",貼り付け用!AV116)</f>
        <v>一般会計等</v>
      </c>
      <c r="AW116" s="34" t="str">
        <f>IF(貼り付け用!AW116="","",貼り付け用!AW116)</f>
        <v>一般会計</v>
      </c>
      <c r="AX116" s="34" t="str">
        <f>IF(貼り付け用!AX116="","",貼り付け用!AX116)</f>
        <v>土木費</v>
      </c>
      <c r="AY116" s="34" t="str">
        <f>IF(貼り付け用!AY116="","",貼り付け用!AY116)</f>
        <v>道路橋梁費</v>
      </c>
      <c r="AZ116" s="34" t="str">
        <f>IF(貼り付け用!AZ116="","",貼り付け用!AZ116)</f>
        <v>道路新設改良費</v>
      </c>
      <c r="BA116" s="212"/>
      <c r="BB116" s="212"/>
      <c r="BC116" s="212"/>
      <c r="BD116" s="34" t="str">
        <f>IF(貼り付け用!BD116="","",貼り付け用!BD116)</f>
        <v/>
      </c>
      <c r="BE116" s="34" t="str">
        <f>IF(貼り付け用!BE116="","",貼り付け用!BE116)</f>
        <v/>
      </c>
      <c r="BF116" s="20"/>
      <c r="BG116" s="20"/>
      <c r="BH116" s="20"/>
      <c r="BI116" s="20"/>
      <c r="BJ116" s="20"/>
    </row>
    <row r="117" spans="5:62" ht="24" customHeight="1">
      <c r="E117" s="2"/>
      <c r="F117" s="217" t="str">
        <f>IF(貼り付け用!F117="","",貼り付け用!F117)</f>
        <v>道路工作物</v>
      </c>
      <c r="G117" s="34" t="str">
        <f>IF(貼り付け用!G117="","",貼り付け用!G117)</f>
        <v>橋梁台帳</v>
      </c>
      <c r="H117" s="2">
        <f>IF(貼り付け用!H117="","",貼り付け用!H117)</f>
        <v>34</v>
      </c>
      <c r="I117" s="2" t="str">
        <f>IF(貼り付け用!I117="","",貼り付け用!I117)</f>
        <v/>
      </c>
      <c r="J117" s="2" t="str">
        <f>IF(貼り付け用!J117="","",貼り付け用!J117)</f>
        <v>1204-1</v>
      </c>
      <c r="K117" s="2" t="str">
        <f>IF(貼り付け用!K117="","",貼り付け用!K117)</f>
        <v>1204-1</v>
      </c>
      <c r="L117" s="2">
        <f>IF(貼り付け用!L117="","",貼り付け用!L117)</f>
        <v>20</v>
      </c>
      <c r="M117" s="31">
        <f>IFERROR(VLOOKUP(L117,コード表!$B:$G,2,FALSE),"")</f>
        <v>3210235</v>
      </c>
      <c r="N117" s="31" t="str">
        <f>IFERROR(VLOOKUP(L117,コード表!$B:$G,3,FALSE),"")</f>
        <v>下都賀郡壬生町</v>
      </c>
      <c r="O117" s="2" t="str">
        <f>IF(貼り付け用!O117="","",貼り付け用!O117)</f>
        <v>ｼﾓﾂｶﾞｸﾞﾝﾐﾌﾞﾏﾁ</v>
      </c>
      <c r="P117" s="31" t="str">
        <f>IFERROR(VLOOKUP(L117,コード表!$B:$G,5,FALSE),"")</f>
        <v>七ツ石</v>
      </c>
      <c r="Q117" s="2" t="str">
        <f>IF(貼り付け用!Q117="","",貼り付け用!Q117)</f>
        <v>ﾅﾅﾂｲｼ</v>
      </c>
      <c r="R117" s="2" t="str">
        <f>IF(貼り付け用!R117="","",貼り付け用!R117)</f>
        <v>松原642-1</v>
      </c>
      <c r="S117" s="2" t="str">
        <f>IF(貼り付け用!S117="","",貼り付け用!S117)</f>
        <v>ﾏﾂﾊﾞﾗ642-1</v>
      </c>
      <c r="T117" s="2">
        <f>IF(貼り付け用!T117="","",貼り付け用!T117)</f>
        <v>11</v>
      </c>
      <c r="U117" s="31" t="str">
        <f>IFERROR(VLOOKUP(T117,コード表!$I:$K,2,FALSE),"")</f>
        <v>建設部</v>
      </c>
      <c r="V117" s="31" t="str">
        <f>IFERROR(VLOOKUP(T117,コード表!$I:$K,3,FALSE),"")</f>
        <v>建設課</v>
      </c>
      <c r="W117" s="2">
        <f>IF(貼り付け用!W117="","",貼り付け用!W117)</f>
        <v>100</v>
      </c>
      <c r="X117" s="31" t="str">
        <f>IFERROR(VLOOKUP(AX117,目的別資産分類変換表!$B$3:$C$16,2,FALSE),"")</f>
        <v>生活インフラ・国土保全</v>
      </c>
      <c r="Y117" s="34" t="str">
        <f>IF(貼り付け用!Y117="","",貼り付け用!Y117)</f>
        <v>行政財産</v>
      </c>
      <c r="Z117" s="34" t="str">
        <f>IF(貼り付け用!Z117="","",貼り付け用!Z117)</f>
        <v>インフラ資産/工作物</v>
      </c>
      <c r="AA117" s="34" t="str">
        <f>IF(貼り付け用!AA117="","",貼り付け用!AA117)</f>
        <v>自己資産（リース資産外)</v>
      </c>
      <c r="AB117" s="34" t="str">
        <f>IF(貼り付け用!AB117="","",貼り付け用!AB117)</f>
        <v>売却不可</v>
      </c>
      <c r="AC117" s="2">
        <f>IF(貼り付け用!AC117="","",貼り付け用!AC117)</f>
        <v>179</v>
      </c>
      <c r="AD117" s="31" t="str">
        <f>IFERROR(VLOOKUP(AC117,耐用年数表!$B:$J,9,FALSE),"")</f>
        <v xml:space="preserve">構築物 鉄骨鉄筋コンクリート造又は鉄筋コンクリート造のもの（前掲のものを除く。） 橋   </v>
      </c>
      <c r="AE117" s="31">
        <f>IFERROR(VLOOKUP(AC117,耐用年数表!$B:$J,8,FALSE),"")</f>
        <v>60</v>
      </c>
      <c r="AF117" s="2" t="str">
        <f>IF(貼り付け用!AF117="","",貼り付け用!AF117)</f>
        <v/>
      </c>
      <c r="AG117" s="26" t="str">
        <f>IF(貼り付け用!AG117="","",貼り付け用!AG117)</f>
        <v/>
      </c>
      <c r="AH117" s="54">
        <f>IF(貼り付け用!AH117="","",貼り付け用!AH117)</f>
        <v>19540331</v>
      </c>
      <c r="AI117" s="54">
        <f>IF(貼り付け用!AI117="","",貼り付け用!AI117)</f>
        <v>19540331</v>
      </c>
      <c r="AJ117" s="72" t="str">
        <f>IF(貼り付け用!AJ117="","",貼り付け用!AJ117)</f>
        <v>不明</v>
      </c>
      <c r="AK117" s="20" t="str">
        <f>IF(貼り付け用!AK117="","",貼り付け用!AK117)</f>
        <v/>
      </c>
      <c r="AL117" s="160">
        <f>IF(貼り付け用!AL117="","",貼り付け用!AL117)</f>
        <v>3</v>
      </c>
      <c r="AM117" s="20" t="str">
        <f>IF(貼り付け用!AM117="","",貼り付け用!AM117)</f>
        <v>構造別工事費の平均</v>
      </c>
      <c r="AN117" s="20" t="str">
        <f>IF(貼り付け用!AN117="","",貼り付け用!AN117)</f>
        <v>道路幅員3～4ｍ</v>
      </c>
      <c r="AO117" s="20">
        <f>IF(貼り付け用!AO117="","",貼り付け用!AO117)</f>
        <v>395900</v>
      </c>
      <c r="AP117" s="20">
        <f>IF(貼り付け用!AP117="","",貼り付け用!AP117)</f>
        <v>16</v>
      </c>
      <c r="AQ117" s="20" t="str">
        <f>IF(貼り付け用!AQ117="","",貼り付け用!AQ117)</f>
        <v>㎡</v>
      </c>
      <c r="AR117" s="20">
        <f>IF(貼り付け用!AR117="","",貼り付け用!AR117)</f>
        <v>6334400</v>
      </c>
      <c r="AS117" s="20" t="str">
        <f>IF(貼り付け用!AS117="","",貼り付け用!AS117)</f>
        <v/>
      </c>
      <c r="AT117" s="90">
        <f t="shared" si="2"/>
        <v>6334400</v>
      </c>
      <c r="AU117" s="90">
        <f t="shared" si="3"/>
        <v>6334400</v>
      </c>
      <c r="AV117" s="34" t="str">
        <f>IF(貼り付け用!AV117="","",貼り付け用!AV117)</f>
        <v>一般会計等</v>
      </c>
      <c r="AW117" s="34" t="str">
        <f>IF(貼り付け用!AW117="","",貼り付け用!AW117)</f>
        <v>一般会計</v>
      </c>
      <c r="AX117" s="34" t="str">
        <f>IF(貼り付け用!AX117="","",貼り付け用!AX117)</f>
        <v>土木費</v>
      </c>
      <c r="AY117" s="34" t="str">
        <f>IF(貼り付け用!AY117="","",貼り付け用!AY117)</f>
        <v>道路橋梁費</v>
      </c>
      <c r="AZ117" s="34" t="str">
        <f>IF(貼り付け用!AZ117="","",貼り付け用!AZ117)</f>
        <v>道路新設改良費</v>
      </c>
      <c r="BA117" s="212"/>
      <c r="BB117" s="212"/>
      <c r="BC117" s="212"/>
      <c r="BD117" s="34" t="str">
        <f>IF(貼り付け用!BD117="","",貼り付け用!BD117)</f>
        <v/>
      </c>
      <c r="BE117" s="34" t="str">
        <f>IF(貼り付け用!BE117="","",貼り付け用!BE117)</f>
        <v/>
      </c>
      <c r="BF117" s="20"/>
      <c r="BG117" s="20"/>
      <c r="BH117" s="20"/>
      <c r="BI117" s="20"/>
      <c r="BJ117" s="20"/>
    </row>
    <row r="118" spans="5:62" ht="24" customHeight="1">
      <c r="E118" s="2"/>
      <c r="F118" s="217" t="str">
        <f>IF(貼り付け用!F118="","",貼り付け用!F118)</f>
        <v>道路工作物</v>
      </c>
      <c r="G118" s="34" t="str">
        <f>IF(貼り付け用!G118="","",貼り付け用!G118)</f>
        <v>橋梁台帳</v>
      </c>
      <c r="H118" s="2">
        <f>IF(貼り付け用!H118="","",貼り付け用!H118)</f>
        <v>35</v>
      </c>
      <c r="I118" s="2" t="str">
        <f>IF(貼り付け用!I118="","",貼り付け用!I118)</f>
        <v/>
      </c>
      <c r="J118" s="2" t="str">
        <f>IF(貼り付け用!J118="","",貼り付け用!J118)</f>
        <v>1206-1</v>
      </c>
      <c r="K118" s="2" t="str">
        <f>IF(貼り付け用!K118="","",貼り付け用!K118)</f>
        <v>1206-1</v>
      </c>
      <c r="L118" s="2">
        <f>IF(貼り付け用!L118="","",貼り付け用!L118)</f>
        <v>21</v>
      </c>
      <c r="M118" s="31">
        <f>IFERROR(VLOOKUP(L118,コード表!$B:$G,2,FALSE),"")</f>
        <v>3210234</v>
      </c>
      <c r="N118" s="31" t="str">
        <f>IFERROR(VLOOKUP(L118,コード表!$B:$G,3,FALSE),"")</f>
        <v>下都賀郡壬生町</v>
      </c>
      <c r="O118" s="2" t="str">
        <f>IF(貼り付け用!O118="","",貼り付け用!O118)</f>
        <v>ｼﾓﾂｶﾞｸﾞﾝﾐﾌﾞﾏﾁ</v>
      </c>
      <c r="P118" s="31" t="str">
        <f>IFERROR(VLOOKUP(L118,コード表!$B:$G,5,FALSE),"")</f>
        <v>羽生田</v>
      </c>
      <c r="Q118" s="2" t="str">
        <f>IF(貼り付け用!Q118="","",貼り付け用!Q118)</f>
        <v>ﾊﾆｭｳﾀﾞ</v>
      </c>
      <c r="R118" s="2" t="str">
        <f>IF(貼り付け用!R118="","",貼り付け用!R118)</f>
        <v>星の宮2696</v>
      </c>
      <c r="S118" s="2" t="str">
        <f>IF(貼り付け用!S118="","",貼り付け用!S118)</f>
        <v>ﾎｼﾉﾐﾔ2696</v>
      </c>
      <c r="T118" s="2">
        <f>IF(貼り付け用!T118="","",貼り付け用!T118)</f>
        <v>11</v>
      </c>
      <c r="U118" s="31" t="str">
        <f>IFERROR(VLOOKUP(T118,コード表!$I:$K,2,FALSE),"")</f>
        <v>建設部</v>
      </c>
      <c r="V118" s="31" t="str">
        <f>IFERROR(VLOOKUP(T118,コード表!$I:$K,3,FALSE),"")</f>
        <v>建設課</v>
      </c>
      <c r="W118" s="2">
        <f>IF(貼り付け用!W118="","",貼り付け用!W118)</f>
        <v>100</v>
      </c>
      <c r="X118" s="31" t="str">
        <f>IFERROR(VLOOKUP(AX118,目的別資産分類変換表!$B$3:$C$16,2,FALSE),"")</f>
        <v>生活インフラ・国土保全</v>
      </c>
      <c r="Y118" s="34" t="str">
        <f>IF(貼り付け用!Y118="","",貼り付け用!Y118)</f>
        <v>行政財産</v>
      </c>
      <c r="Z118" s="34" t="str">
        <f>IF(貼り付け用!Z118="","",貼り付け用!Z118)</f>
        <v>インフラ資産/工作物</v>
      </c>
      <c r="AA118" s="34" t="str">
        <f>IF(貼り付け用!AA118="","",貼り付け用!AA118)</f>
        <v>自己資産（リース資産外)</v>
      </c>
      <c r="AB118" s="34" t="str">
        <f>IF(貼り付け用!AB118="","",貼り付け用!AB118)</f>
        <v>売却不可</v>
      </c>
      <c r="AC118" s="2">
        <f>IF(貼り付け用!AC118="","",貼り付け用!AC118)</f>
        <v>179</v>
      </c>
      <c r="AD118" s="31" t="str">
        <f>IFERROR(VLOOKUP(AC118,耐用年数表!$B:$J,9,FALSE),"")</f>
        <v xml:space="preserve">構築物 鉄骨鉄筋コンクリート造又は鉄筋コンクリート造のもの（前掲のものを除く。） 橋   </v>
      </c>
      <c r="AE118" s="31">
        <f>IFERROR(VLOOKUP(AC118,耐用年数表!$B:$J,8,FALSE),"")</f>
        <v>60</v>
      </c>
      <c r="AF118" s="2" t="str">
        <f>IF(貼り付け用!AF118="","",貼り付け用!AF118)</f>
        <v/>
      </c>
      <c r="AG118" s="26" t="str">
        <f>IF(貼り付け用!AG118="","",貼り付け用!AG118)</f>
        <v/>
      </c>
      <c r="AH118" s="54">
        <f>IF(貼り付け用!AH118="","",貼り付け用!AH118)</f>
        <v>19540331</v>
      </c>
      <c r="AI118" s="54">
        <f>IF(貼り付け用!AI118="","",貼り付け用!AI118)</f>
        <v>19540331</v>
      </c>
      <c r="AJ118" s="72" t="str">
        <f>IF(貼り付け用!AJ118="","",貼り付け用!AJ118)</f>
        <v>不明</v>
      </c>
      <c r="AK118" s="20" t="str">
        <f>IF(貼り付け用!AK118="","",貼り付け用!AK118)</f>
        <v/>
      </c>
      <c r="AL118" s="160">
        <f>IF(貼り付け用!AL118="","",貼り付け用!AL118)</f>
        <v>3</v>
      </c>
      <c r="AM118" s="20" t="str">
        <f>IF(貼り付け用!AM118="","",貼り付け用!AM118)</f>
        <v>構造別工事費の平均</v>
      </c>
      <c r="AN118" s="20" t="str">
        <f>IF(貼り付け用!AN118="","",貼り付け用!AN118)</f>
        <v>道路幅員3～4ｍ</v>
      </c>
      <c r="AO118" s="20">
        <f>IF(貼り付け用!AO118="","",貼り付け用!AO118)</f>
        <v>395900</v>
      </c>
      <c r="AP118" s="20">
        <f>IF(貼り付け用!AP118="","",貼り付け用!AP118)</f>
        <v>11</v>
      </c>
      <c r="AQ118" s="20" t="str">
        <f>IF(貼り付け用!AQ118="","",貼り付け用!AQ118)</f>
        <v>㎡</v>
      </c>
      <c r="AR118" s="20">
        <f>IF(貼り付け用!AR118="","",貼り付け用!AR118)</f>
        <v>4354900</v>
      </c>
      <c r="AS118" s="20" t="str">
        <f>IF(貼り付け用!AS118="","",貼り付け用!AS118)</f>
        <v/>
      </c>
      <c r="AT118" s="90">
        <f t="shared" si="2"/>
        <v>4354900</v>
      </c>
      <c r="AU118" s="90">
        <f t="shared" si="3"/>
        <v>4354900</v>
      </c>
      <c r="AV118" s="34" t="str">
        <f>IF(貼り付け用!AV118="","",貼り付け用!AV118)</f>
        <v>一般会計等</v>
      </c>
      <c r="AW118" s="34" t="str">
        <f>IF(貼り付け用!AW118="","",貼り付け用!AW118)</f>
        <v>一般会計</v>
      </c>
      <c r="AX118" s="34" t="str">
        <f>IF(貼り付け用!AX118="","",貼り付け用!AX118)</f>
        <v>土木費</v>
      </c>
      <c r="AY118" s="34" t="str">
        <f>IF(貼り付け用!AY118="","",貼り付け用!AY118)</f>
        <v>道路橋梁費</v>
      </c>
      <c r="AZ118" s="34" t="str">
        <f>IF(貼り付け用!AZ118="","",貼り付け用!AZ118)</f>
        <v>道路新設改良費</v>
      </c>
      <c r="BA118" s="212"/>
      <c r="BB118" s="212"/>
      <c r="BC118" s="212"/>
      <c r="BD118" s="34" t="str">
        <f>IF(貼り付け用!BD118="","",貼り付け用!BD118)</f>
        <v/>
      </c>
      <c r="BE118" s="34" t="str">
        <f>IF(貼り付け用!BE118="","",貼り付け用!BE118)</f>
        <v/>
      </c>
      <c r="BF118" s="20"/>
      <c r="BG118" s="20"/>
      <c r="BH118" s="20"/>
      <c r="BI118" s="20"/>
      <c r="BJ118" s="20"/>
    </row>
    <row r="119" spans="5:62" ht="24" customHeight="1">
      <c r="E119" s="2"/>
      <c r="F119" s="217" t="str">
        <f>IF(貼り付け用!F119="","",貼り付け用!F119)</f>
        <v>道路工作物</v>
      </c>
      <c r="G119" s="34" t="str">
        <f>IF(貼り付け用!G119="","",貼り付け用!G119)</f>
        <v>橋梁台帳</v>
      </c>
      <c r="H119" s="2">
        <f>IF(貼り付け用!H119="","",貼り付け用!H119)</f>
        <v>36</v>
      </c>
      <c r="I119" s="2" t="str">
        <f>IF(貼り付け用!I119="","",貼り付け用!I119)</f>
        <v/>
      </c>
      <c r="J119" s="2" t="str">
        <f>IF(貼り付け用!J119="","",貼り付け用!J119)</f>
        <v>1207-1</v>
      </c>
      <c r="K119" s="2" t="str">
        <f>IF(貼り付け用!K119="","",貼り付け用!K119)</f>
        <v>1207-1</v>
      </c>
      <c r="L119" s="2">
        <f>IF(貼り付け用!L119="","",貼り付け用!L119)</f>
        <v>20</v>
      </c>
      <c r="M119" s="31">
        <f>IFERROR(VLOOKUP(L119,コード表!$B:$G,2,FALSE),"")</f>
        <v>3210235</v>
      </c>
      <c r="N119" s="31" t="str">
        <f>IFERROR(VLOOKUP(L119,コード表!$B:$G,3,FALSE),"")</f>
        <v>下都賀郡壬生町</v>
      </c>
      <c r="O119" s="2" t="str">
        <f>IF(貼り付け用!O119="","",貼り付け用!O119)</f>
        <v>ｼﾓﾂｶﾞｸﾞﾝﾐﾌﾞﾏﾁ</v>
      </c>
      <c r="P119" s="31" t="str">
        <f>IFERROR(VLOOKUP(L119,コード表!$B:$G,5,FALSE),"")</f>
        <v>七ツ石</v>
      </c>
      <c r="Q119" s="2" t="str">
        <f>IF(貼り付け用!Q119="","",貼り付け用!Q119)</f>
        <v>ﾅﾅﾂｲｼ</v>
      </c>
      <c r="R119" s="2" t="str">
        <f>IF(貼り付け用!R119="","",貼り付け用!R119)</f>
        <v>前田457</v>
      </c>
      <c r="S119" s="2" t="str">
        <f>IF(貼り付け用!S119="","",貼り付け用!S119)</f>
        <v>ﾏｴﾀﾞ457</v>
      </c>
      <c r="T119" s="2">
        <f>IF(貼り付け用!T119="","",貼り付け用!T119)</f>
        <v>11</v>
      </c>
      <c r="U119" s="31" t="str">
        <f>IFERROR(VLOOKUP(T119,コード表!$I:$K,2,FALSE),"")</f>
        <v>建設部</v>
      </c>
      <c r="V119" s="31" t="str">
        <f>IFERROR(VLOOKUP(T119,コード表!$I:$K,3,FALSE),"")</f>
        <v>建設課</v>
      </c>
      <c r="W119" s="2">
        <f>IF(貼り付け用!W119="","",貼り付け用!W119)</f>
        <v>100</v>
      </c>
      <c r="X119" s="31" t="str">
        <f>IFERROR(VLOOKUP(AX119,目的別資産分類変換表!$B$3:$C$16,2,FALSE),"")</f>
        <v>生活インフラ・国土保全</v>
      </c>
      <c r="Y119" s="34" t="str">
        <f>IF(貼り付け用!Y119="","",貼り付け用!Y119)</f>
        <v>行政財産</v>
      </c>
      <c r="Z119" s="34" t="str">
        <f>IF(貼り付け用!Z119="","",貼り付け用!Z119)</f>
        <v>インフラ資産/工作物</v>
      </c>
      <c r="AA119" s="34" t="str">
        <f>IF(貼り付け用!AA119="","",貼り付け用!AA119)</f>
        <v>自己資産（リース資産外)</v>
      </c>
      <c r="AB119" s="34" t="str">
        <f>IF(貼り付け用!AB119="","",貼り付け用!AB119)</f>
        <v>売却不可</v>
      </c>
      <c r="AC119" s="2">
        <f>IF(貼り付け用!AC119="","",貼り付け用!AC119)</f>
        <v>179</v>
      </c>
      <c r="AD119" s="31" t="str">
        <f>IFERROR(VLOOKUP(AC119,耐用年数表!$B:$J,9,FALSE),"")</f>
        <v xml:space="preserve">構築物 鉄骨鉄筋コンクリート造又は鉄筋コンクリート造のもの（前掲のものを除く。） 橋   </v>
      </c>
      <c r="AE119" s="31">
        <f>IFERROR(VLOOKUP(AC119,耐用年数表!$B:$J,8,FALSE),"")</f>
        <v>60</v>
      </c>
      <c r="AF119" s="2" t="str">
        <f>IF(貼り付け用!AF119="","",貼り付け用!AF119)</f>
        <v/>
      </c>
      <c r="AG119" s="26" t="str">
        <f>IF(貼り付け用!AG119="","",貼り付け用!AG119)</f>
        <v/>
      </c>
      <c r="AH119" s="54">
        <f>IF(貼り付け用!AH119="","",貼り付け用!AH119)</f>
        <v>19540331</v>
      </c>
      <c r="AI119" s="54">
        <f>IF(貼り付け用!AI119="","",貼り付け用!AI119)</f>
        <v>19540331</v>
      </c>
      <c r="AJ119" s="72" t="str">
        <f>IF(貼り付け用!AJ119="","",貼り付け用!AJ119)</f>
        <v>不明</v>
      </c>
      <c r="AK119" s="20" t="str">
        <f>IF(貼り付け用!AK119="","",貼り付け用!AK119)</f>
        <v/>
      </c>
      <c r="AL119" s="160">
        <f>IF(貼り付け用!AL119="","",貼り付け用!AL119)</f>
        <v>3</v>
      </c>
      <c r="AM119" s="20" t="str">
        <f>IF(貼り付け用!AM119="","",貼り付け用!AM119)</f>
        <v>構造別工事費の平均</v>
      </c>
      <c r="AN119" s="20" t="str">
        <f>IF(貼り付け用!AN119="","",貼り付け用!AN119)</f>
        <v>道路幅員3～4ｍ</v>
      </c>
      <c r="AO119" s="20">
        <f>IF(貼り付け用!AO119="","",貼り付け用!AO119)</f>
        <v>395900</v>
      </c>
      <c r="AP119" s="20">
        <f>IF(貼り付け用!AP119="","",貼り付け用!AP119)</f>
        <v>16</v>
      </c>
      <c r="AQ119" s="20" t="str">
        <f>IF(貼り付け用!AQ119="","",貼り付け用!AQ119)</f>
        <v>㎡</v>
      </c>
      <c r="AR119" s="20">
        <f>IF(貼り付け用!AR119="","",貼り付け用!AR119)</f>
        <v>6334400</v>
      </c>
      <c r="AS119" s="20" t="str">
        <f>IF(貼り付け用!AS119="","",貼り付け用!AS119)</f>
        <v/>
      </c>
      <c r="AT119" s="90">
        <f t="shared" si="2"/>
        <v>6334400</v>
      </c>
      <c r="AU119" s="90">
        <f t="shared" si="3"/>
        <v>6334400</v>
      </c>
      <c r="AV119" s="34" t="str">
        <f>IF(貼り付け用!AV119="","",貼り付け用!AV119)</f>
        <v>一般会計等</v>
      </c>
      <c r="AW119" s="34" t="str">
        <f>IF(貼り付け用!AW119="","",貼り付け用!AW119)</f>
        <v>一般会計</v>
      </c>
      <c r="AX119" s="34" t="str">
        <f>IF(貼り付け用!AX119="","",貼り付け用!AX119)</f>
        <v>土木費</v>
      </c>
      <c r="AY119" s="34" t="str">
        <f>IF(貼り付け用!AY119="","",貼り付け用!AY119)</f>
        <v>道路橋梁費</v>
      </c>
      <c r="AZ119" s="34" t="str">
        <f>IF(貼り付け用!AZ119="","",貼り付け用!AZ119)</f>
        <v>道路新設改良費</v>
      </c>
      <c r="BA119" s="212"/>
      <c r="BB119" s="212"/>
      <c r="BC119" s="212"/>
      <c r="BD119" s="34" t="str">
        <f>IF(貼り付け用!BD119="","",貼り付け用!BD119)</f>
        <v/>
      </c>
      <c r="BE119" s="34" t="str">
        <f>IF(貼り付け用!BE119="","",貼り付け用!BE119)</f>
        <v/>
      </c>
      <c r="BF119" s="20"/>
      <c r="BG119" s="20"/>
      <c r="BH119" s="20"/>
      <c r="BI119" s="20"/>
      <c r="BJ119" s="20"/>
    </row>
    <row r="120" spans="5:62" ht="24" customHeight="1">
      <c r="E120" s="2"/>
      <c r="F120" s="217" t="str">
        <f>IF(貼り付け用!F120="","",貼り付け用!F120)</f>
        <v>道路工作物</v>
      </c>
      <c r="G120" s="34" t="str">
        <f>IF(貼り付け用!G120="","",貼り付け用!G120)</f>
        <v>橋梁台帳</v>
      </c>
      <c r="H120" s="2">
        <f>IF(貼り付け用!H120="","",貼り付け用!H120)</f>
        <v>37</v>
      </c>
      <c r="I120" s="2" t="str">
        <f>IF(貼り付け用!I120="","",貼り付け用!I120)</f>
        <v/>
      </c>
      <c r="J120" s="2" t="str">
        <f>IF(貼り付け用!J120="","",貼り付け用!J120)</f>
        <v>1210-1</v>
      </c>
      <c r="K120" s="2" t="str">
        <f>IF(貼り付け用!K120="","",貼り付け用!K120)</f>
        <v>1210-1</v>
      </c>
      <c r="L120" s="2">
        <f>IF(貼り付け用!L120="","",貼り付け用!L120)</f>
        <v>20</v>
      </c>
      <c r="M120" s="31">
        <f>IFERROR(VLOOKUP(L120,コード表!$B:$G,2,FALSE),"")</f>
        <v>3210235</v>
      </c>
      <c r="N120" s="31" t="str">
        <f>IFERROR(VLOOKUP(L120,コード表!$B:$G,3,FALSE),"")</f>
        <v>下都賀郡壬生町</v>
      </c>
      <c r="O120" s="2" t="str">
        <f>IF(貼り付け用!O120="","",貼り付け用!O120)</f>
        <v>ｼﾓﾂｶﾞｸﾞﾝﾐﾌﾞﾏﾁ</v>
      </c>
      <c r="P120" s="31" t="str">
        <f>IFERROR(VLOOKUP(L120,コード表!$B:$G,5,FALSE),"")</f>
        <v>七ツ石</v>
      </c>
      <c r="Q120" s="2" t="str">
        <f>IF(貼り付け用!Q120="","",貼り付け用!Q120)</f>
        <v>ﾅﾅﾂｲｼ</v>
      </c>
      <c r="R120" s="2" t="str">
        <f>IF(貼り付け用!R120="","",貼り付け用!R120)</f>
        <v>本郷266-1</v>
      </c>
      <c r="S120" s="2" t="str">
        <f>IF(貼り付け用!S120="","",貼り付け用!S120)</f>
        <v>ﾎﾝｺﾞｳ266-1</v>
      </c>
      <c r="T120" s="2">
        <f>IF(貼り付け用!T120="","",貼り付け用!T120)</f>
        <v>11</v>
      </c>
      <c r="U120" s="31" t="str">
        <f>IFERROR(VLOOKUP(T120,コード表!$I:$K,2,FALSE),"")</f>
        <v>建設部</v>
      </c>
      <c r="V120" s="31" t="str">
        <f>IFERROR(VLOOKUP(T120,コード表!$I:$K,3,FALSE),"")</f>
        <v>建設課</v>
      </c>
      <c r="W120" s="2">
        <f>IF(貼り付け用!W120="","",貼り付け用!W120)</f>
        <v>100</v>
      </c>
      <c r="X120" s="31" t="str">
        <f>IFERROR(VLOOKUP(AX120,目的別資産分類変換表!$B$3:$C$16,2,FALSE),"")</f>
        <v>生活インフラ・国土保全</v>
      </c>
      <c r="Y120" s="34" t="str">
        <f>IF(貼り付け用!Y120="","",貼り付け用!Y120)</f>
        <v>行政財産</v>
      </c>
      <c r="Z120" s="34" t="str">
        <f>IF(貼り付け用!Z120="","",貼り付け用!Z120)</f>
        <v>インフラ資産/工作物</v>
      </c>
      <c r="AA120" s="34" t="str">
        <f>IF(貼り付け用!AA120="","",貼り付け用!AA120)</f>
        <v>自己資産（リース資産外)</v>
      </c>
      <c r="AB120" s="34" t="str">
        <f>IF(貼り付け用!AB120="","",貼り付け用!AB120)</f>
        <v>売却不可</v>
      </c>
      <c r="AC120" s="2">
        <f>IF(貼り付け用!AC120="","",貼り付け用!AC120)</f>
        <v>179</v>
      </c>
      <c r="AD120" s="31" t="str">
        <f>IFERROR(VLOOKUP(AC120,耐用年数表!$B:$J,9,FALSE),"")</f>
        <v xml:space="preserve">構築物 鉄骨鉄筋コンクリート造又は鉄筋コンクリート造のもの（前掲のものを除く。） 橋   </v>
      </c>
      <c r="AE120" s="31">
        <f>IFERROR(VLOOKUP(AC120,耐用年数表!$B:$J,8,FALSE),"")</f>
        <v>60</v>
      </c>
      <c r="AF120" s="2" t="str">
        <f>IF(貼り付け用!AF120="","",貼り付け用!AF120)</f>
        <v/>
      </c>
      <c r="AG120" s="26" t="str">
        <f>IF(貼り付け用!AG120="","",貼り付け用!AG120)</f>
        <v/>
      </c>
      <c r="AH120" s="54">
        <f>IF(貼り付け用!AH120="","",貼り付け用!AH120)</f>
        <v>19540331</v>
      </c>
      <c r="AI120" s="54">
        <f>IF(貼り付け用!AI120="","",貼り付け用!AI120)</f>
        <v>19540331</v>
      </c>
      <c r="AJ120" s="72" t="str">
        <f>IF(貼り付け用!AJ120="","",貼り付け用!AJ120)</f>
        <v>不明</v>
      </c>
      <c r="AK120" s="20" t="str">
        <f>IF(貼り付け用!AK120="","",貼り付け用!AK120)</f>
        <v/>
      </c>
      <c r="AL120" s="160">
        <f>IF(貼り付け用!AL120="","",貼り付け用!AL120)</f>
        <v>3</v>
      </c>
      <c r="AM120" s="20" t="str">
        <f>IF(貼り付け用!AM120="","",貼り付け用!AM120)</f>
        <v>構造別工事費の平均</v>
      </c>
      <c r="AN120" s="20" t="str">
        <f>IF(貼り付け用!AN120="","",貼り付け用!AN120)</f>
        <v>道路幅員3～4ｍ</v>
      </c>
      <c r="AO120" s="20">
        <f>IF(貼り付け用!AO120="","",貼り付け用!AO120)</f>
        <v>395900</v>
      </c>
      <c r="AP120" s="20">
        <f>IF(貼り付け用!AP120="","",貼り付け用!AP120)</f>
        <v>15</v>
      </c>
      <c r="AQ120" s="20" t="str">
        <f>IF(貼り付け用!AQ120="","",貼り付け用!AQ120)</f>
        <v>㎡</v>
      </c>
      <c r="AR120" s="20">
        <f>IF(貼り付け用!AR120="","",貼り付け用!AR120)</f>
        <v>5938500</v>
      </c>
      <c r="AS120" s="20" t="str">
        <f>IF(貼り付け用!AS120="","",貼り付け用!AS120)</f>
        <v/>
      </c>
      <c r="AT120" s="90">
        <f t="shared" si="2"/>
        <v>5938500</v>
      </c>
      <c r="AU120" s="90">
        <f t="shared" si="3"/>
        <v>5938500</v>
      </c>
      <c r="AV120" s="34" t="str">
        <f>IF(貼り付け用!AV120="","",貼り付け用!AV120)</f>
        <v>一般会計等</v>
      </c>
      <c r="AW120" s="34" t="str">
        <f>IF(貼り付け用!AW120="","",貼り付け用!AW120)</f>
        <v>一般会計</v>
      </c>
      <c r="AX120" s="34" t="str">
        <f>IF(貼り付け用!AX120="","",貼り付け用!AX120)</f>
        <v>土木費</v>
      </c>
      <c r="AY120" s="34" t="str">
        <f>IF(貼り付け用!AY120="","",貼り付け用!AY120)</f>
        <v>道路橋梁費</v>
      </c>
      <c r="AZ120" s="34" t="str">
        <f>IF(貼り付け用!AZ120="","",貼り付け用!AZ120)</f>
        <v>道路新設改良費</v>
      </c>
      <c r="BA120" s="212"/>
      <c r="BB120" s="212"/>
      <c r="BC120" s="212"/>
      <c r="BD120" s="34" t="str">
        <f>IF(貼り付け用!BD120="","",貼り付け用!BD120)</f>
        <v/>
      </c>
      <c r="BE120" s="34" t="str">
        <f>IF(貼り付け用!BE120="","",貼り付け用!BE120)</f>
        <v/>
      </c>
      <c r="BF120" s="20"/>
      <c r="BG120" s="20"/>
      <c r="BH120" s="20"/>
      <c r="BI120" s="20"/>
      <c r="BJ120" s="20"/>
    </row>
    <row r="121" spans="5:62" ht="24" customHeight="1">
      <c r="E121" s="2"/>
      <c r="F121" s="217" t="str">
        <f>IF(貼り付け用!F121="","",貼り付け用!F121)</f>
        <v>道路工作物</v>
      </c>
      <c r="G121" s="34" t="str">
        <f>IF(貼り付け用!G121="","",貼り付け用!G121)</f>
        <v>橋梁台帳</v>
      </c>
      <c r="H121" s="2">
        <f>IF(貼り付け用!H121="","",貼り付け用!H121)</f>
        <v>38</v>
      </c>
      <c r="I121" s="2" t="str">
        <f>IF(貼り付け用!I121="","",貼り付け用!I121)</f>
        <v/>
      </c>
      <c r="J121" s="2" t="str">
        <f>IF(貼り付け用!J121="","",貼り付け用!J121)</f>
        <v>1210-2</v>
      </c>
      <c r="K121" s="2" t="str">
        <f>IF(貼り付け用!K121="","",貼り付け用!K121)</f>
        <v>1210-2</v>
      </c>
      <c r="L121" s="2">
        <f>IF(貼り付け用!L121="","",貼り付け用!L121)</f>
        <v>20</v>
      </c>
      <c r="M121" s="31">
        <f>IFERROR(VLOOKUP(L121,コード表!$B:$G,2,FALSE),"")</f>
        <v>3210235</v>
      </c>
      <c r="N121" s="31" t="str">
        <f>IFERROR(VLOOKUP(L121,コード表!$B:$G,3,FALSE),"")</f>
        <v>下都賀郡壬生町</v>
      </c>
      <c r="O121" s="2" t="str">
        <f>IF(貼り付け用!O121="","",貼り付け用!O121)</f>
        <v>ｼﾓﾂｶﾞｸﾞﾝﾐﾌﾞﾏﾁ</v>
      </c>
      <c r="P121" s="31" t="str">
        <f>IFERROR(VLOOKUP(L121,コード表!$B:$G,5,FALSE),"")</f>
        <v>七ツ石</v>
      </c>
      <c r="Q121" s="2" t="str">
        <f>IF(貼り付け用!Q121="","",貼り付け用!Q121)</f>
        <v>ﾅﾅﾂｲｼ</v>
      </c>
      <c r="R121" s="2" t="str">
        <f>IF(貼り付け用!R121="","",貼り付け用!R121)</f>
        <v>西川原1212-1</v>
      </c>
      <c r="S121" s="2" t="str">
        <f>IF(貼り付け用!S121="","",貼り付け用!S121)</f>
        <v>ﾆｼｶﾜﾗ1212-1</v>
      </c>
      <c r="T121" s="2">
        <f>IF(貼り付け用!T121="","",貼り付け用!T121)</f>
        <v>11</v>
      </c>
      <c r="U121" s="31" t="str">
        <f>IFERROR(VLOOKUP(T121,コード表!$I:$K,2,FALSE),"")</f>
        <v>建設部</v>
      </c>
      <c r="V121" s="31" t="str">
        <f>IFERROR(VLOOKUP(T121,コード表!$I:$K,3,FALSE),"")</f>
        <v>建設課</v>
      </c>
      <c r="W121" s="2">
        <f>IF(貼り付け用!W121="","",貼り付け用!W121)</f>
        <v>100</v>
      </c>
      <c r="X121" s="31" t="str">
        <f>IFERROR(VLOOKUP(AX121,目的別資産分類変換表!$B$3:$C$16,2,FALSE),"")</f>
        <v>生活インフラ・国土保全</v>
      </c>
      <c r="Y121" s="34" t="str">
        <f>IF(貼り付け用!Y121="","",貼り付け用!Y121)</f>
        <v>行政財産</v>
      </c>
      <c r="Z121" s="34" t="str">
        <f>IF(貼り付け用!Z121="","",貼り付け用!Z121)</f>
        <v>インフラ資産/工作物</v>
      </c>
      <c r="AA121" s="34" t="str">
        <f>IF(貼り付け用!AA121="","",貼り付け用!AA121)</f>
        <v>自己資産（リース資産外)</v>
      </c>
      <c r="AB121" s="34" t="str">
        <f>IF(貼り付け用!AB121="","",貼り付け用!AB121)</f>
        <v>売却不可</v>
      </c>
      <c r="AC121" s="2">
        <f>IF(貼り付け用!AC121="","",貼り付け用!AC121)</f>
        <v>179</v>
      </c>
      <c r="AD121" s="31" t="str">
        <f>IFERROR(VLOOKUP(AC121,耐用年数表!$B:$J,9,FALSE),"")</f>
        <v xml:space="preserve">構築物 鉄骨鉄筋コンクリート造又は鉄筋コンクリート造のもの（前掲のものを除く。） 橋   </v>
      </c>
      <c r="AE121" s="31">
        <f>IFERROR(VLOOKUP(AC121,耐用年数表!$B:$J,8,FALSE),"")</f>
        <v>60</v>
      </c>
      <c r="AF121" s="2" t="str">
        <f>IF(貼り付け用!AF121="","",貼り付け用!AF121)</f>
        <v/>
      </c>
      <c r="AG121" s="26" t="str">
        <f>IF(貼り付け用!AG121="","",貼り付け用!AG121)</f>
        <v/>
      </c>
      <c r="AH121" s="54">
        <f>IF(貼り付け用!AH121="","",貼り付け用!AH121)</f>
        <v>19540331</v>
      </c>
      <c r="AI121" s="54">
        <f>IF(貼り付け用!AI121="","",貼り付け用!AI121)</f>
        <v>19540331</v>
      </c>
      <c r="AJ121" s="72" t="str">
        <f>IF(貼り付け用!AJ121="","",貼り付け用!AJ121)</f>
        <v>不明</v>
      </c>
      <c r="AK121" s="20" t="str">
        <f>IF(貼り付け用!AK121="","",貼り付け用!AK121)</f>
        <v/>
      </c>
      <c r="AL121" s="160">
        <f>IF(貼り付け用!AL121="","",貼り付け用!AL121)</f>
        <v>3</v>
      </c>
      <c r="AM121" s="20" t="str">
        <f>IF(貼り付け用!AM121="","",貼り付け用!AM121)</f>
        <v>構造別工事費の平均</v>
      </c>
      <c r="AN121" s="20" t="str">
        <f>IF(貼り付け用!AN121="","",貼り付け用!AN121)</f>
        <v>道路幅員3～4ｍ</v>
      </c>
      <c r="AO121" s="20">
        <f>IF(貼り付け用!AO121="","",貼り付け用!AO121)</f>
        <v>395900</v>
      </c>
      <c r="AP121" s="20">
        <f>IF(貼り付け用!AP121="","",貼り付け用!AP121)</f>
        <v>17</v>
      </c>
      <c r="AQ121" s="20" t="str">
        <f>IF(貼り付け用!AQ121="","",貼り付け用!AQ121)</f>
        <v>㎡</v>
      </c>
      <c r="AR121" s="20">
        <f>IF(貼り付け用!AR121="","",貼り付け用!AR121)</f>
        <v>6730300</v>
      </c>
      <c r="AS121" s="20" t="str">
        <f>IF(貼り付け用!AS121="","",貼り付け用!AS121)</f>
        <v/>
      </c>
      <c r="AT121" s="90">
        <f t="shared" si="2"/>
        <v>6730300</v>
      </c>
      <c r="AU121" s="90">
        <f t="shared" si="3"/>
        <v>6730300</v>
      </c>
      <c r="AV121" s="34" t="str">
        <f>IF(貼り付け用!AV121="","",貼り付け用!AV121)</f>
        <v>一般会計等</v>
      </c>
      <c r="AW121" s="34" t="str">
        <f>IF(貼り付け用!AW121="","",貼り付け用!AW121)</f>
        <v>一般会計</v>
      </c>
      <c r="AX121" s="34" t="str">
        <f>IF(貼り付け用!AX121="","",貼り付け用!AX121)</f>
        <v>土木費</v>
      </c>
      <c r="AY121" s="34" t="str">
        <f>IF(貼り付け用!AY121="","",貼り付け用!AY121)</f>
        <v>道路橋梁費</v>
      </c>
      <c r="AZ121" s="34" t="str">
        <f>IF(貼り付け用!AZ121="","",貼り付け用!AZ121)</f>
        <v>道路新設改良費</v>
      </c>
      <c r="BA121" s="212"/>
      <c r="BB121" s="212"/>
      <c r="BC121" s="212"/>
      <c r="BD121" s="34" t="str">
        <f>IF(貼り付け用!BD121="","",貼り付け用!BD121)</f>
        <v/>
      </c>
      <c r="BE121" s="34" t="str">
        <f>IF(貼り付け用!BE121="","",貼り付け用!BE121)</f>
        <v/>
      </c>
      <c r="BF121" s="20"/>
      <c r="BG121" s="20"/>
      <c r="BH121" s="20"/>
      <c r="BI121" s="20"/>
      <c r="BJ121" s="20"/>
    </row>
    <row r="122" spans="5:62" ht="24" customHeight="1">
      <c r="E122" s="2"/>
      <c r="F122" s="217" t="str">
        <f>IF(貼り付け用!F122="","",貼り付け用!F122)</f>
        <v>道路工作物</v>
      </c>
      <c r="G122" s="34" t="str">
        <f>IF(貼り付け用!G122="","",貼り付け用!G122)</f>
        <v>橋梁台帳</v>
      </c>
      <c r="H122" s="2">
        <f>IF(貼り付け用!H122="","",貼り付け用!H122)</f>
        <v>39</v>
      </c>
      <c r="I122" s="2" t="str">
        <f>IF(貼り付け用!I122="","",貼り付け用!I122)</f>
        <v/>
      </c>
      <c r="J122" s="2" t="str">
        <f>IF(貼り付け用!J122="","",貼り付け用!J122)</f>
        <v>1211-1</v>
      </c>
      <c r="K122" s="2" t="str">
        <f>IF(貼り付け用!K122="","",貼り付け用!K122)</f>
        <v>1211-1</v>
      </c>
      <c r="L122" s="2">
        <f>IF(貼り付け用!L122="","",貼り付け用!L122)</f>
        <v>20</v>
      </c>
      <c r="M122" s="31">
        <f>IFERROR(VLOOKUP(L122,コード表!$B:$G,2,FALSE),"")</f>
        <v>3210235</v>
      </c>
      <c r="N122" s="31" t="str">
        <f>IFERROR(VLOOKUP(L122,コード表!$B:$G,3,FALSE),"")</f>
        <v>下都賀郡壬生町</v>
      </c>
      <c r="O122" s="2" t="str">
        <f>IF(貼り付け用!O122="","",貼り付け用!O122)</f>
        <v>ｼﾓﾂｶﾞｸﾞﾝﾐﾌﾞﾏﾁ</v>
      </c>
      <c r="P122" s="31" t="str">
        <f>IFERROR(VLOOKUP(L122,コード表!$B:$G,5,FALSE),"")</f>
        <v>七ツ石</v>
      </c>
      <c r="Q122" s="2" t="str">
        <f>IF(貼り付け用!Q122="","",貼り付け用!Q122)</f>
        <v>ﾅﾅﾂｲｼ</v>
      </c>
      <c r="R122" s="2" t="str">
        <f>IF(貼り付け用!R122="","",貼り付け用!R122)</f>
        <v>西川原1166-3</v>
      </c>
      <c r="S122" s="2" t="str">
        <f>IF(貼り付け用!S122="","",貼り付け用!S122)</f>
        <v>ﾆｼｶﾜﾗ1166-3</v>
      </c>
      <c r="T122" s="2">
        <f>IF(貼り付け用!T122="","",貼り付け用!T122)</f>
        <v>11</v>
      </c>
      <c r="U122" s="31" t="str">
        <f>IFERROR(VLOOKUP(T122,コード表!$I:$K,2,FALSE),"")</f>
        <v>建設部</v>
      </c>
      <c r="V122" s="31" t="str">
        <f>IFERROR(VLOOKUP(T122,コード表!$I:$K,3,FALSE),"")</f>
        <v>建設課</v>
      </c>
      <c r="W122" s="2">
        <f>IF(貼り付け用!W122="","",貼り付け用!W122)</f>
        <v>100</v>
      </c>
      <c r="X122" s="31" t="str">
        <f>IFERROR(VLOOKUP(AX122,目的別資産分類変換表!$B$3:$C$16,2,FALSE),"")</f>
        <v>生活インフラ・国土保全</v>
      </c>
      <c r="Y122" s="34" t="str">
        <f>IF(貼り付け用!Y122="","",貼り付け用!Y122)</f>
        <v>行政財産</v>
      </c>
      <c r="Z122" s="34" t="str">
        <f>IF(貼り付け用!Z122="","",貼り付け用!Z122)</f>
        <v>インフラ資産/工作物</v>
      </c>
      <c r="AA122" s="34" t="str">
        <f>IF(貼り付け用!AA122="","",貼り付け用!AA122)</f>
        <v>自己資産（リース資産外)</v>
      </c>
      <c r="AB122" s="34" t="str">
        <f>IF(貼り付け用!AB122="","",貼り付け用!AB122)</f>
        <v>売却不可</v>
      </c>
      <c r="AC122" s="2">
        <f>IF(貼り付け用!AC122="","",貼り付け用!AC122)</f>
        <v>179</v>
      </c>
      <c r="AD122" s="31" t="str">
        <f>IFERROR(VLOOKUP(AC122,耐用年数表!$B:$J,9,FALSE),"")</f>
        <v xml:space="preserve">構築物 鉄骨鉄筋コンクリート造又は鉄筋コンクリート造のもの（前掲のものを除く。） 橋   </v>
      </c>
      <c r="AE122" s="31">
        <f>IFERROR(VLOOKUP(AC122,耐用年数表!$B:$J,8,FALSE),"")</f>
        <v>60</v>
      </c>
      <c r="AF122" s="2" t="str">
        <f>IF(貼り付け用!AF122="","",貼り付け用!AF122)</f>
        <v/>
      </c>
      <c r="AG122" s="26" t="str">
        <f>IF(貼り付け用!AG122="","",貼り付け用!AG122)</f>
        <v/>
      </c>
      <c r="AH122" s="54">
        <f>IF(貼り付け用!AH122="","",貼り付け用!AH122)</f>
        <v>19540331</v>
      </c>
      <c r="AI122" s="54">
        <f>IF(貼り付け用!AI122="","",貼り付け用!AI122)</f>
        <v>19540331</v>
      </c>
      <c r="AJ122" s="72" t="str">
        <f>IF(貼り付け用!AJ122="","",貼り付け用!AJ122)</f>
        <v>不明</v>
      </c>
      <c r="AK122" s="20" t="str">
        <f>IF(貼り付け用!AK122="","",貼り付け用!AK122)</f>
        <v/>
      </c>
      <c r="AL122" s="160">
        <f>IF(貼り付け用!AL122="","",貼り付け用!AL122)</f>
        <v>3</v>
      </c>
      <c r="AM122" s="20" t="str">
        <f>IF(貼り付け用!AM122="","",貼り付け用!AM122)</f>
        <v>構造別工事費の平均</v>
      </c>
      <c r="AN122" s="20" t="str">
        <f>IF(貼り付け用!AN122="","",貼り付け用!AN122)</f>
        <v>道路幅員3～4ｍ</v>
      </c>
      <c r="AO122" s="20">
        <f>IF(貼り付け用!AO122="","",貼り付け用!AO122)</f>
        <v>395900</v>
      </c>
      <c r="AP122" s="20">
        <f>IF(貼り付け用!AP122="","",貼り付け用!AP122)</f>
        <v>19</v>
      </c>
      <c r="AQ122" s="20" t="str">
        <f>IF(貼り付け用!AQ122="","",貼り付け用!AQ122)</f>
        <v>㎡</v>
      </c>
      <c r="AR122" s="20">
        <f>IF(貼り付け用!AR122="","",貼り付け用!AR122)</f>
        <v>7522100</v>
      </c>
      <c r="AS122" s="20" t="str">
        <f>IF(貼り付け用!AS122="","",貼り付け用!AS122)</f>
        <v/>
      </c>
      <c r="AT122" s="90">
        <f t="shared" si="2"/>
        <v>7522100</v>
      </c>
      <c r="AU122" s="90">
        <f t="shared" si="3"/>
        <v>7522100</v>
      </c>
      <c r="AV122" s="34" t="str">
        <f>IF(貼り付け用!AV122="","",貼り付け用!AV122)</f>
        <v>一般会計等</v>
      </c>
      <c r="AW122" s="34" t="str">
        <f>IF(貼り付け用!AW122="","",貼り付け用!AW122)</f>
        <v>一般会計</v>
      </c>
      <c r="AX122" s="34" t="str">
        <f>IF(貼り付け用!AX122="","",貼り付け用!AX122)</f>
        <v>土木費</v>
      </c>
      <c r="AY122" s="34" t="str">
        <f>IF(貼り付け用!AY122="","",貼り付け用!AY122)</f>
        <v>道路橋梁費</v>
      </c>
      <c r="AZ122" s="34" t="str">
        <f>IF(貼り付け用!AZ122="","",貼り付け用!AZ122)</f>
        <v>道路新設改良費</v>
      </c>
      <c r="BA122" s="212"/>
      <c r="BB122" s="212"/>
      <c r="BC122" s="212"/>
      <c r="BD122" s="34" t="str">
        <f>IF(貼り付け用!BD122="","",貼り付け用!BD122)</f>
        <v/>
      </c>
      <c r="BE122" s="34" t="str">
        <f>IF(貼り付け用!BE122="","",貼り付け用!BE122)</f>
        <v/>
      </c>
      <c r="BF122" s="20"/>
      <c r="BG122" s="20"/>
      <c r="BH122" s="20"/>
      <c r="BI122" s="20"/>
      <c r="BJ122" s="20"/>
    </row>
    <row r="123" spans="5:62" ht="24" customHeight="1">
      <c r="E123" s="2"/>
      <c r="F123" s="217" t="str">
        <f>IF(貼り付け用!F123="","",貼り付け用!F123)</f>
        <v>道路工作物</v>
      </c>
      <c r="G123" s="34" t="str">
        <f>IF(貼り付け用!G123="","",貼り付け用!G123)</f>
        <v>橋梁台帳</v>
      </c>
      <c r="H123" s="2">
        <f>IF(貼り付け用!H123="","",貼り付け用!H123)</f>
        <v>40</v>
      </c>
      <c r="I123" s="2" t="str">
        <f>IF(貼り付け用!I123="","",貼り付け用!I123)</f>
        <v/>
      </c>
      <c r="J123" s="2" t="str">
        <f>IF(貼り付け用!J123="","",貼り付け用!J123)</f>
        <v>1211-2</v>
      </c>
      <c r="K123" s="2" t="str">
        <f>IF(貼り付け用!K123="","",貼り付け用!K123)</f>
        <v>1211-2</v>
      </c>
      <c r="L123" s="2">
        <f>IF(貼り付け用!L123="","",貼り付け用!L123)</f>
        <v>20</v>
      </c>
      <c r="M123" s="31">
        <f>IFERROR(VLOOKUP(L123,コード表!$B:$G,2,FALSE),"")</f>
        <v>3210235</v>
      </c>
      <c r="N123" s="31" t="str">
        <f>IFERROR(VLOOKUP(L123,コード表!$B:$G,3,FALSE),"")</f>
        <v>下都賀郡壬生町</v>
      </c>
      <c r="O123" s="2" t="str">
        <f>IF(貼り付け用!O123="","",貼り付け用!O123)</f>
        <v>ｼﾓﾂｶﾞｸﾞﾝﾐﾌﾞﾏﾁ</v>
      </c>
      <c r="P123" s="31" t="str">
        <f>IFERROR(VLOOKUP(L123,コード表!$B:$G,5,FALSE),"")</f>
        <v>七ツ石</v>
      </c>
      <c r="Q123" s="2" t="str">
        <f>IF(貼り付け用!Q123="","",貼り付け用!Q123)</f>
        <v>ﾅﾅﾂｲｼ</v>
      </c>
      <c r="R123" s="2" t="str">
        <f>IF(貼り付け用!R123="","",貼り付け用!R123)</f>
        <v>西川原455-2</v>
      </c>
      <c r="S123" s="2" t="str">
        <f>IF(貼り付け用!S123="","",貼り付け用!S123)</f>
        <v>ﾆｼｶﾜﾗ455-2</v>
      </c>
      <c r="T123" s="2">
        <f>IF(貼り付け用!T123="","",貼り付け用!T123)</f>
        <v>11</v>
      </c>
      <c r="U123" s="31" t="str">
        <f>IFERROR(VLOOKUP(T123,コード表!$I:$K,2,FALSE),"")</f>
        <v>建設部</v>
      </c>
      <c r="V123" s="31" t="str">
        <f>IFERROR(VLOOKUP(T123,コード表!$I:$K,3,FALSE),"")</f>
        <v>建設課</v>
      </c>
      <c r="W123" s="2">
        <f>IF(貼り付け用!W123="","",貼り付け用!W123)</f>
        <v>100</v>
      </c>
      <c r="X123" s="31" t="str">
        <f>IFERROR(VLOOKUP(AX123,目的別資産分類変換表!$B$3:$C$16,2,FALSE),"")</f>
        <v>生活インフラ・国土保全</v>
      </c>
      <c r="Y123" s="34" t="str">
        <f>IF(貼り付け用!Y123="","",貼り付け用!Y123)</f>
        <v>行政財産</v>
      </c>
      <c r="Z123" s="34" t="str">
        <f>IF(貼り付け用!Z123="","",貼り付け用!Z123)</f>
        <v>インフラ資産/工作物</v>
      </c>
      <c r="AA123" s="34" t="str">
        <f>IF(貼り付け用!AA123="","",貼り付け用!AA123)</f>
        <v>自己資産（リース資産外)</v>
      </c>
      <c r="AB123" s="34" t="str">
        <f>IF(貼り付け用!AB123="","",貼り付け用!AB123)</f>
        <v>売却不可</v>
      </c>
      <c r="AC123" s="2">
        <f>IF(貼り付け用!AC123="","",貼り付け用!AC123)</f>
        <v>179</v>
      </c>
      <c r="AD123" s="31" t="str">
        <f>IFERROR(VLOOKUP(AC123,耐用年数表!$B:$J,9,FALSE),"")</f>
        <v xml:space="preserve">構築物 鉄骨鉄筋コンクリート造又は鉄筋コンクリート造のもの（前掲のものを除く。） 橋   </v>
      </c>
      <c r="AE123" s="31">
        <f>IFERROR(VLOOKUP(AC123,耐用年数表!$B:$J,8,FALSE),"")</f>
        <v>60</v>
      </c>
      <c r="AF123" s="2" t="str">
        <f>IF(貼り付け用!AF123="","",貼り付け用!AF123)</f>
        <v/>
      </c>
      <c r="AG123" s="26" t="str">
        <f>IF(貼り付け用!AG123="","",貼り付け用!AG123)</f>
        <v/>
      </c>
      <c r="AH123" s="54">
        <f>IF(貼り付け用!AH123="","",貼り付け用!AH123)</f>
        <v>19540331</v>
      </c>
      <c r="AI123" s="54">
        <f>IF(貼り付け用!AI123="","",貼り付け用!AI123)</f>
        <v>19540331</v>
      </c>
      <c r="AJ123" s="72" t="str">
        <f>IF(貼り付け用!AJ123="","",貼り付け用!AJ123)</f>
        <v>不明</v>
      </c>
      <c r="AK123" s="20" t="str">
        <f>IF(貼り付け用!AK123="","",貼り付け用!AK123)</f>
        <v/>
      </c>
      <c r="AL123" s="160">
        <f>IF(貼り付け用!AL123="","",貼り付け用!AL123)</f>
        <v>3</v>
      </c>
      <c r="AM123" s="20" t="str">
        <f>IF(貼り付け用!AM123="","",貼り付け用!AM123)</f>
        <v>構造別工事費の平均</v>
      </c>
      <c r="AN123" s="20" t="str">
        <f>IF(貼り付け用!AN123="","",貼り付け用!AN123)</f>
        <v>道路幅員3～4ｍ</v>
      </c>
      <c r="AO123" s="20">
        <f>IF(貼り付け用!AO123="","",貼り付け用!AO123)</f>
        <v>395900</v>
      </c>
      <c r="AP123" s="20">
        <f>IF(貼り付け用!AP123="","",貼り付け用!AP123)</f>
        <v>8</v>
      </c>
      <c r="AQ123" s="20" t="str">
        <f>IF(貼り付け用!AQ123="","",貼り付け用!AQ123)</f>
        <v>㎡</v>
      </c>
      <c r="AR123" s="20">
        <f>IF(貼り付け用!AR123="","",貼り付け用!AR123)</f>
        <v>3167200</v>
      </c>
      <c r="AS123" s="20" t="str">
        <f>IF(貼り付け用!AS123="","",貼り付け用!AS123)</f>
        <v/>
      </c>
      <c r="AT123" s="90">
        <f t="shared" si="2"/>
        <v>3167200</v>
      </c>
      <c r="AU123" s="90">
        <f t="shared" si="3"/>
        <v>3167200</v>
      </c>
      <c r="AV123" s="34" t="str">
        <f>IF(貼り付け用!AV123="","",貼り付け用!AV123)</f>
        <v>一般会計等</v>
      </c>
      <c r="AW123" s="34" t="str">
        <f>IF(貼り付け用!AW123="","",貼り付け用!AW123)</f>
        <v>一般会計</v>
      </c>
      <c r="AX123" s="34" t="str">
        <f>IF(貼り付け用!AX123="","",貼り付け用!AX123)</f>
        <v>土木費</v>
      </c>
      <c r="AY123" s="34" t="str">
        <f>IF(貼り付け用!AY123="","",貼り付け用!AY123)</f>
        <v>道路橋梁費</v>
      </c>
      <c r="AZ123" s="34" t="str">
        <f>IF(貼り付け用!AZ123="","",貼り付け用!AZ123)</f>
        <v>道路新設改良費</v>
      </c>
      <c r="BA123" s="212"/>
      <c r="BB123" s="212"/>
      <c r="BC123" s="212"/>
      <c r="BD123" s="34" t="str">
        <f>IF(貼り付け用!BD123="","",貼り付け用!BD123)</f>
        <v/>
      </c>
      <c r="BE123" s="34" t="str">
        <f>IF(貼り付け用!BE123="","",貼り付け用!BE123)</f>
        <v/>
      </c>
      <c r="BF123" s="20"/>
      <c r="BG123" s="20"/>
      <c r="BH123" s="20"/>
      <c r="BI123" s="20"/>
      <c r="BJ123" s="20"/>
    </row>
    <row r="124" spans="5:62" ht="24" customHeight="1">
      <c r="E124" s="2"/>
      <c r="F124" s="217" t="str">
        <f>IF(貼り付け用!F124="","",貼り付け用!F124)</f>
        <v>道路工作物</v>
      </c>
      <c r="G124" s="34" t="str">
        <f>IF(貼り付け用!G124="","",貼り付け用!G124)</f>
        <v>橋梁台帳</v>
      </c>
      <c r="H124" s="2">
        <f>IF(貼り付け用!H124="","",貼り付け用!H124)</f>
        <v>41</v>
      </c>
      <c r="I124" s="2" t="str">
        <f>IF(貼り付け用!I124="","",貼り付け用!I124)</f>
        <v/>
      </c>
      <c r="J124" s="2" t="str">
        <f>IF(貼り付け用!J124="","",貼り付け用!J124)</f>
        <v>1212-1</v>
      </c>
      <c r="K124" s="2" t="str">
        <f>IF(貼り付け用!K124="","",貼り付け用!K124)</f>
        <v>1212-1</v>
      </c>
      <c r="L124" s="2">
        <f>IF(貼り付け用!L124="","",貼り付け用!L124)</f>
        <v>20</v>
      </c>
      <c r="M124" s="31">
        <f>IFERROR(VLOOKUP(L124,コード表!$B:$G,2,FALSE),"")</f>
        <v>3210235</v>
      </c>
      <c r="N124" s="31" t="str">
        <f>IFERROR(VLOOKUP(L124,コード表!$B:$G,3,FALSE),"")</f>
        <v>下都賀郡壬生町</v>
      </c>
      <c r="O124" s="2" t="str">
        <f>IF(貼り付け用!O124="","",貼り付け用!O124)</f>
        <v>ｼﾓﾂｶﾞｸﾞﾝﾐﾌﾞﾏﾁ</v>
      </c>
      <c r="P124" s="31" t="str">
        <f>IFERROR(VLOOKUP(L124,コード表!$B:$G,5,FALSE),"")</f>
        <v>七ツ石</v>
      </c>
      <c r="Q124" s="2" t="str">
        <f>IF(貼り付け用!Q124="","",貼り付け用!Q124)</f>
        <v>ﾅﾅﾂｲｼ</v>
      </c>
      <c r="R124" s="2" t="str">
        <f>IF(貼り付け用!R124="","",貼り付け用!R124)</f>
        <v>西川原1213-4</v>
      </c>
      <c r="S124" s="2" t="str">
        <f>IF(貼り付け用!S124="","",貼り付け用!S124)</f>
        <v>ﾆｼｶﾜﾗ1213-4</v>
      </c>
      <c r="T124" s="2">
        <f>IF(貼り付け用!T124="","",貼り付け用!T124)</f>
        <v>11</v>
      </c>
      <c r="U124" s="31" t="str">
        <f>IFERROR(VLOOKUP(T124,コード表!$I:$K,2,FALSE),"")</f>
        <v>建設部</v>
      </c>
      <c r="V124" s="31" t="str">
        <f>IFERROR(VLOOKUP(T124,コード表!$I:$K,3,FALSE),"")</f>
        <v>建設課</v>
      </c>
      <c r="W124" s="2">
        <f>IF(貼り付け用!W124="","",貼り付け用!W124)</f>
        <v>100</v>
      </c>
      <c r="X124" s="31" t="str">
        <f>IFERROR(VLOOKUP(AX124,目的別資産分類変換表!$B$3:$C$16,2,FALSE),"")</f>
        <v>生活インフラ・国土保全</v>
      </c>
      <c r="Y124" s="34" t="str">
        <f>IF(貼り付け用!Y124="","",貼り付け用!Y124)</f>
        <v>行政財産</v>
      </c>
      <c r="Z124" s="34" t="str">
        <f>IF(貼り付け用!Z124="","",貼り付け用!Z124)</f>
        <v>インフラ資産/工作物</v>
      </c>
      <c r="AA124" s="34" t="str">
        <f>IF(貼り付け用!AA124="","",貼り付け用!AA124)</f>
        <v>自己資産（リース資産外)</v>
      </c>
      <c r="AB124" s="34" t="str">
        <f>IF(貼り付け用!AB124="","",貼り付け用!AB124)</f>
        <v>売却不可</v>
      </c>
      <c r="AC124" s="2">
        <f>IF(貼り付け用!AC124="","",貼り付け用!AC124)</f>
        <v>179</v>
      </c>
      <c r="AD124" s="31" t="str">
        <f>IFERROR(VLOOKUP(AC124,耐用年数表!$B:$J,9,FALSE),"")</f>
        <v xml:space="preserve">構築物 鉄骨鉄筋コンクリート造又は鉄筋コンクリート造のもの（前掲のものを除く。） 橋   </v>
      </c>
      <c r="AE124" s="31">
        <f>IFERROR(VLOOKUP(AC124,耐用年数表!$B:$J,8,FALSE),"")</f>
        <v>60</v>
      </c>
      <c r="AF124" s="2" t="str">
        <f>IF(貼り付け用!AF124="","",貼り付け用!AF124)</f>
        <v/>
      </c>
      <c r="AG124" s="26" t="str">
        <f>IF(貼り付け用!AG124="","",貼り付け用!AG124)</f>
        <v/>
      </c>
      <c r="AH124" s="54">
        <f>IF(貼り付け用!AH124="","",貼り付け用!AH124)</f>
        <v>19540331</v>
      </c>
      <c r="AI124" s="54">
        <f>IF(貼り付け用!AI124="","",貼り付け用!AI124)</f>
        <v>19540331</v>
      </c>
      <c r="AJ124" s="72" t="str">
        <f>IF(貼り付け用!AJ124="","",貼り付け用!AJ124)</f>
        <v>不明</v>
      </c>
      <c r="AK124" s="20" t="str">
        <f>IF(貼り付け用!AK124="","",貼り付け用!AK124)</f>
        <v/>
      </c>
      <c r="AL124" s="160">
        <f>IF(貼り付け用!AL124="","",貼り付け用!AL124)</f>
        <v>3</v>
      </c>
      <c r="AM124" s="20" t="str">
        <f>IF(貼り付け用!AM124="","",貼り付け用!AM124)</f>
        <v>構造別工事費の平均</v>
      </c>
      <c r="AN124" s="20" t="str">
        <f>IF(貼り付け用!AN124="","",貼り付け用!AN124)</f>
        <v>道路幅員3～4ｍ</v>
      </c>
      <c r="AO124" s="20">
        <f>IF(貼り付け用!AO124="","",貼り付け用!AO124)</f>
        <v>395900</v>
      </c>
      <c r="AP124" s="20">
        <f>IF(貼り付け用!AP124="","",貼り付け用!AP124)</f>
        <v>17</v>
      </c>
      <c r="AQ124" s="20" t="str">
        <f>IF(貼り付け用!AQ124="","",貼り付け用!AQ124)</f>
        <v>㎡</v>
      </c>
      <c r="AR124" s="20">
        <f>IF(貼り付け用!AR124="","",貼り付け用!AR124)</f>
        <v>6730300</v>
      </c>
      <c r="AS124" s="20" t="str">
        <f>IF(貼り付け用!AS124="","",貼り付け用!AS124)</f>
        <v/>
      </c>
      <c r="AT124" s="90">
        <f t="shared" si="2"/>
        <v>6730300</v>
      </c>
      <c r="AU124" s="90">
        <f t="shared" si="3"/>
        <v>6730300</v>
      </c>
      <c r="AV124" s="34" t="str">
        <f>IF(貼り付け用!AV124="","",貼り付け用!AV124)</f>
        <v>一般会計等</v>
      </c>
      <c r="AW124" s="34" t="str">
        <f>IF(貼り付け用!AW124="","",貼り付け用!AW124)</f>
        <v>一般会計</v>
      </c>
      <c r="AX124" s="34" t="str">
        <f>IF(貼り付け用!AX124="","",貼り付け用!AX124)</f>
        <v>土木費</v>
      </c>
      <c r="AY124" s="34" t="str">
        <f>IF(貼り付け用!AY124="","",貼り付け用!AY124)</f>
        <v>道路橋梁費</v>
      </c>
      <c r="AZ124" s="34" t="str">
        <f>IF(貼り付け用!AZ124="","",貼り付け用!AZ124)</f>
        <v>道路新設改良費</v>
      </c>
      <c r="BA124" s="212"/>
      <c r="BB124" s="212"/>
      <c r="BC124" s="212"/>
      <c r="BD124" s="34" t="str">
        <f>IF(貼り付け用!BD124="","",貼り付け用!BD124)</f>
        <v/>
      </c>
      <c r="BE124" s="34" t="str">
        <f>IF(貼り付け用!BE124="","",貼り付け用!BE124)</f>
        <v/>
      </c>
      <c r="BF124" s="20"/>
      <c r="BG124" s="20"/>
      <c r="BH124" s="20"/>
      <c r="BI124" s="20"/>
      <c r="BJ124" s="20"/>
    </row>
    <row r="125" spans="5:62" ht="24" customHeight="1">
      <c r="E125" s="2"/>
      <c r="F125" s="217" t="str">
        <f>IF(貼り付け用!F125="","",貼り付け用!F125)</f>
        <v>道路工作物</v>
      </c>
      <c r="G125" s="34" t="str">
        <f>IF(貼り付け用!G125="","",貼り付け用!G125)</f>
        <v>橋梁台帳</v>
      </c>
      <c r="H125" s="2">
        <f>IF(貼り付け用!H125="","",貼り付け用!H125)</f>
        <v>42</v>
      </c>
      <c r="I125" s="2" t="str">
        <f>IF(貼り付け用!I125="","",貼り付け用!I125)</f>
        <v/>
      </c>
      <c r="J125" s="2" t="str">
        <f>IF(貼り付け用!J125="","",貼り付け用!J125)</f>
        <v>1212-2</v>
      </c>
      <c r="K125" s="2" t="str">
        <f>IF(貼り付け用!K125="","",貼り付け用!K125)</f>
        <v>1212-2</v>
      </c>
      <c r="L125" s="2">
        <f>IF(貼り付け用!L125="","",貼り付け用!L125)</f>
        <v>20</v>
      </c>
      <c r="M125" s="31">
        <f>IFERROR(VLOOKUP(L125,コード表!$B:$G,2,FALSE),"")</f>
        <v>3210235</v>
      </c>
      <c r="N125" s="31" t="str">
        <f>IFERROR(VLOOKUP(L125,コード表!$B:$G,3,FALSE),"")</f>
        <v>下都賀郡壬生町</v>
      </c>
      <c r="O125" s="2" t="str">
        <f>IF(貼り付け用!O125="","",貼り付け用!O125)</f>
        <v>ｼﾓﾂｶﾞｸﾞﾝﾐﾌﾞﾏﾁ</v>
      </c>
      <c r="P125" s="31" t="str">
        <f>IFERROR(VLOOKUP(L125,コード表!$B:$G,5,FALSE),"")</f>
        <v>七ツ石</v>
      </c>
      <c r="Q125" s="2" t="str">
        <f>IF(貼り付け用!Q125="","",貼り付け用!Q125)</f>
        <v>ﾅﾅﾂｲｼ</v>
      </c>
      <c r="R125" s="2" t="str">
        <f>IF(貼り付け用!R125="","",貼り付け用!R125)</f>
        <v>西川原416-1</v>
      </c>
      <c r="S125" s="2" t="str">
        <f>IF(貼り付け用!S125="","",貼り付け用!S125)</f>
        <v>ﾆｼｶﾜﾗ416-1</v>
      </c>
      <c r="T125" s="2">
        <f>IF(貼り付け用!T125="","",貼り付け用!T125)</f>
        <v>11</v>
      </c>
      <c r="U125" s="31" t="str">
        <f>IFERROR(VLOOKUP(T125,コード表!$I:$K,2,FALSE),"")</f>
        <v>建設部</v>
      </c>
      <c r="V125" s="31" t="str">
        <f>IFERROR(VLOOKUP(T125,コード表!$I:$K,3,FALSE),"")</f>
        <v>建設課</v>
      </c>
      <c r="W125" s="2">
        <f>IF(貼り付け用!W125="","",貼り付け用!W125)</f>
        <v>100</v>
      </c>
      <c r="X125" s="31" t="str">
        <f>IFERROR(VLOOKUP(AX125,目的別資産分類変換表!$B$3:$C$16,2,FALSE),"")</f>
        <v>生活インフラ・国土保全</v>
      </c>
      <c r="Y125" s="34" t="str">
        <f>IF(貼り付け用!Y125="","",貼り付け用!Y125)</f>
        <v>行政財産</v>
      </c>
      <c r="Z125" s="34" t="str">
        <f>IF(貼り付け用!Z125="","",貼り付け用!Z125)</f>
        <v>インフラ資産/工作物</v>
      </c>
      <c r="AA125" s="34" t="str">
        <f>IF(貼り付け用!AA125="","",貼り付け用!AA125)</f>
        <v>自己資産（リース資産外)</v>
      </c>
      <c r="AB125" s="34" t="str">
        <f>IF(貼り付け用!AB125="","",貼り付け用!AB125)</f>
        <v>売却不可</v>
      </c>
      <c r="AC125" s="2">
        <f>IF(貼り付け用!AC125="","",貼り付け用!AC125)</f>
        <v>179</v>
      </c>
      <c r="AD125" s="31" t="str">
        <f>IFERROR(VLOOKUP(AC125,耐用年数表!$B:$J,9,FALSE),"")</f>
        <v xml:space="preserve">構築物 鉄骨鉄筋コンクリート造又は鉄筋コンクリート造のもの（前掲のものを除く。） 橋   </v>
      </c>
      <c r="AE125" s="31">
        <f>IFERROR(VLOOKUP(AC125,耐用年数表!$B:$J,8,FALSE),"")</f>
        <v>60</v>
      </c>
      <c r="AF125" s="2" t="str">
        <f>IF(貼り付け用!AF125="","",貼り付け用!AF125)</f>
        <v/>
      </c>
      <c r="AG125" s="26" t="str">
        <f>IF(貼り付け用!AG125="","",貼り付け用!AG125)</f>
        <v/>
      </c>
      <c r="AH125" s="54">
        <f>IF(貼り付け用!AH125="","",貼り付け用!AH125)</f>
        <v>19540331</v>
      </c>
      <c r="AI125" s="54">
        <f>IF(貼り付け用!AI125="","",貼り付け用!AI125)</f>
        <v>19540331</v>
      </c>
      <c r="AJ125" s="72" t="str">
        <f>IF(貼り付け用!AJ125="","",貼り付け用!AJ125)</f>
        <v>不明</v>
      </c>
      <c r="AK125" s="20" t="str">
        <f>IF(貼り付け用!AK125="","",貼り付け用!AK125)</f>
        <v/>
      </c>
      <c r="AL125" s="160">
        <f>IF(貼り付け用!AL125="","",貼り付け用!AL125)</f>
        <v>3</v>
      </c>
      <c r="AM125" s="20" t="str">
        <f>IF(貼り付け用!AM125="","",貼り付け用!AM125)</f>
        <v>構造別工事費の平均</v>
      </c>
      <c r="AN125" s="20" t="str">
        <f>IF(貼り付け用!AN125="","",貼り付け用!AN125)</f>
        <v>道路幅員3～4ｍ</v>
      </c>
      <c r="AO125" s="20">
        <f>IF(貼り付け用!AO125="","",貼り付け用!AO125)</f>
        <v>395900</v>
      </c>
      <c r="AP125" s="20">
        <f>IF(貼り付け用!AP125="","",貼り付け用!AP125)</f>
        <v>11</v>
      </c>
      <c r="AQ125" s="20" t="str">
        <f>IF(貼り付け用!AQ125="","",貼り付け用!AQ125)</f>
        <v>㎡</v>
      </c>
      <c r="AR125" s="20">
        <f>IF(貼り付け用!AR125="","",貼り付け用!AR125)</f>
        <v>4354900</v>
      </c>
      <c r="AS125" s="20" t="str">
        <f>IF(貼り付け用!AS125="","",貼り付け用!AS125)</f>
        <v/>
      </c>
      <c r="AT125" s="90">
        <f t="shared" si="2"/>
        <v>4354900</v>
      </c>
      <c r="AU125" s="90">
        <f t="shared" si="3"/>
        <v>4354900</v>
      </c>
      <c r="AV125" s="34" t="str">
        <f>IF(貼り付け用!AV125="","",貼り付け用!AV125)</f>
        <v>一般会計等</v>
      </c>
      <c r="AW125" s="34" t="str">
        <f>IF(貼り付け用!AW125="","",貼り付け用!AW125)</f>
        <v>一般会計</v>
      </c>
      <c r="AX125" s="34" t="str">
        <f>IF(貼り付け用!AX125="","",貼り付け用!AX125)</f>
        <v>土木費</v>
      </c>
      <c r="AY125" s="34" t="str">
        <f>IF(貼り付け用!AY125="","",貼り付け用!AY125)</f>
        <v>道路橋梁費</v>
      </c>
      <c r="AZ125" s="34" t="str">
        <f>IF(貼り付け用!AZ125="","",貼り付け用!AZ125)</f>
        <v>道路新設改良費</v>
      </c>
      <c r="BA125" s="212"/>
      <c r="BB125" s="212"/>
      <c r="BC125" s="212"/>
      <c r="BD125" s="34" t="str">
        <f>IF(貼り付け用!BD125="","",貼り付け用!BD125)</f>
        <v/>
      </c>
      <c r="BE125" s="34" t="str">
        <f>IF(貼り付け用!BE125="","",貼り付け用!BE125)</f>
        <v/>
      </c>
      <c r="BF125" s="20"/>
      <c r="BG125" s="20"/>
      <c r="BH125" s="20"/>
      <c r="BI125" s="20"/>
      <c r="BJ125" s="20"/>
    </row>
    <row r="126" spans="5:62" ht="24" customHeight="1">
      <c r="E126" s="2"/>
      <c r="F126" s="217" t="str">
        <f>IF(貼り付け用!F126="","",貼り付け用!F126)</f>
        <v>道路工作物</v>
      </c>
      <c r="G126" s="34" t="str">
        <f>IF(貼り付け用!G126="","",貼り付け用!G126)</f>
        <v>橋梁台帳</v>
      </c>
      <c r="H126" s="2">
        <f>IF(貼り付け用!H126="","",貼り付け用!H126)</f>
        <v>43</v>
      </c>
      <c r="I126" s="2" t="str">
        <f>IF(貼り付け用!I126="","",貼り付け用!I126)</f>
        <v/>
      </c>
      <c r="J126" s="2" t="str">
        <f>IF(貼り付け用!J126="","",貼り付け用!J126)</f>
        <v>1214-1</v>
      </c>
      <c r="K126" s="2" t="str">
        <f>IF(貼り付け用!K126="","",貼り付け用!K126)</f>
        <v>1214-1</v>
      </c>
      <c r="L126" s="2">
        <f>IF(貼り付け用!L126="","",貼り付け用!L126)</f>
        <v>20</v>
      </c>
      <c r="M126" s="31">
        <f>IFERROR(VLOOKUP(L126,コード表!$B:$G,2,FALSE),"")</f>
        <v>3210235</v>
      </c>
      <c r="N126" s="31" t="str">
        <f>IFERROR(VLOOKUP(L126,コード表!$B:$G,3,FALSE),"")</f>
        <v>下都賀郡壬生町</v>
      </c>
      <c r="O126" s="2" t="str">
        <f>IF(貼り付け用!O126="","",貼り付け用!O126)</f>
        <v>ｼﾓﾂｶﾞｸﾞﾝﾐﾌﾞﾏﾁ</v>
      </c>
      <c r="P126" s="31" t="str">
        <f>IFERROR(VLOOKUP(L126,コード表!$B:$G,5,FALSE),"")</f>
        <v>七ツ石</v>
      </c>
      <c r="Q126" s="2" t="str">
        <f>IF(貼り付け用!Q126="","",貼り付け用!Q126)</f>
        <v>ﾅﾅﾂｲｼ</v>
      </c>
      <c r="R126" s="2" t="str">
        <f>IF(貼り付け用!R126="","",貼り付け用!R126)</f>
        <v>本城62</v>
      </c>
      <c r="S126" s="2" t="str">
        <f>IF(貼り付け用!S126="","",貼り付け用!S126)</f>
        <v>ﾎﾝｼﾞｮｳ62</v>
      </c>
      <c r="T126" s="2">
        <f>IF(貼り付け用!T126="","",貼り付け用!T126)</f>
        <v>11</v>
      </c>
      <c r="U126" s="31" t="str">
        <f>IFERROR(VLOOKUP(T126,コード表!$I:$K,2,FALSE),"")</f>
        <v>建設部</v>
      </c>
      <c r="V126" s="31" t="str">
        <f>IFERROR(VLOOKUP(T126,コード表!$I:$K,3,FALSE),"")</f>
        <v>建設課</v>
      </c>
      <c r="W126" s="2">
        <f>IF(貼り付け用!W126="","",貼り付け用!W126)</f>
        <v>100</v>
      </c>
      <c r="X126" s="31" t="str">
        <f>IFERROR(VLOOKUP(AX126,目的別資産分類変換表!$B$3:$C$16,2,FALSE),"")</f>
        <v>生活インフラ・国土保全</v>
      </c>
      <c r="Y126" s="34" t="str">
        <f>IF(貼り付け用!Y126="","",貼り付け用!Y126)</f>
        <v>行政財産</v>
      </c>
      <c r="Z126" s="34" t="str">
        <f>IF(貼り付け用!Z126="","",貼り付け用!Z126)</f>
        <v>インフラ資産/工作物</v>
      </c>
      <c r="AA126" s="34" t="str">
        <f>IF(貼り付け用!AA126="","",貼り付け用!AA126)</f>
        <v>自己資産（リース資産外)</v>
      </c>
      <c r="AB126" s="34" t="str">
        <f>IF(貼り付け用!AB126="","",貼り付け用!AB126)</f>
        <v>売却不可</v>
      </c>
      <c r="AC126" s="2">
        <f>IF(貼り付け用!AC126="","",貼り付け用!AC126)</f>
        <v>179</v>
      </c>
      <c r="AD126" s="31" t="str">
        <f>IFERROR(VLOOKUP(AC126,耐用年数表!$B:$J,9,FALSE),"")</f>
        <v xml:space="preserve">構築物 鉄骨鉄筋コンクリート造又は鉄筋コンクリート造のもの（前掲のものを除く。） 橋   </v>
      </c>
      <c r="AE126" s="31">
        <f>IFERROR(VLOOKUP(AC126,耐用年数表!$B:$J,8,FALSE),"")</f>
        <v>60</v>
      </c>
      <c r="AF126" s="2" t="str">
        <f>IF(貼り付け用!AF126="","",貼り付け用!AF126)</f>
        <v/>
      </c>
      <c r="AG126" s="26" t="str">
        <f>IF(貼り付け用!AG126="","",貼り付け用!AG126)</f>
        <v/>
      </c>
      <c r="AH126" s="54">
        <f>IF(貼り付け用!AH126="","",貼り付け用!AH126)</f>
        <v>19540331</v>
      </c>
      <c r="AI126" s="54">
        <f>IF(貼り付け用!AI126="","",貼り付け用!AI126)</f>
        <v>19540331</v>
      </c>
      <c r="AJ126" s="72" t="str">
        <f>IF(貼り付け用!AJ126="","",貼り付け用!AJ126)</f>
        <v>不明</v>
      </c>
      <c r="AK126" s="20" t="str">
        <f>IF(貼り付け用!AK126="","",貼り付け用!AK126)</f>
        <v/>
      </c>
      <c r="AL126" s="160">
        <f>IF(貼り付け用!AL126="","",貼り付け用!AL126)</f>
        <v>3</v>
      </c>
      <c r="AM126" s="20" t="str">
        <f>IF(貼り付け用!AM126="","",貼り付け用!AM126)</f>
        <v>構造別工事費の平均</v>
      </c>
      <c r="AN126" s="20" t="str">
        <f>IF(貼り付け用!AN126="","",貼り付け用!AN126)</f>
        <v>道路幅員3～4ｍ</v>
      </c>
      <c r="AO126" s="20">
        <f>IF(貼り付け用!AO126="","",貼り付け用!AO126)</f>
        <v>395900</v>
      </c>
      <c r="AP126" s="20">
        <f>IF(貼り付け用!AP126="","",貼り付け用!AP126)</f>
        <v>11</v>
      </c>
      <c r="AQ126" s="20" t="str">
        <f>IF(貼り付け用!AQ126="","",貼り付け用!AQ126)</f>
        <v>㎡</v>
      </c>
      <c r="AR126" s="20">
        <f>IF(貼り付け用!AR126="","",貼り付け用!AR126)</f>
        <v>4354900</v>
      </c>
      <c r="AS126" s="20" t="str">
        <f>IF(貼り付け用!AS126="","",貼り付け用!AS126)</f>
        <v/>
      </c>
      <c r="AT126" s="90">
        <f t="shared" si="2"/>
        <v>4354900</v>
      </c>
      <c r="AU126" s="90">
        <f t="shared" si="3"/>
        <v>4354900</v>
      </c>
      <c r="AV126" s="34" t="str">
        <f>IF(貼り付け用!AV126="","",貼り付け用!AV126)</f>
        <v>一般会計等</v>
      </c>
      <c r="AW126" s="34" t="str">
        <f>IF(貼り付け用!AW126="","",貼り付け用!AW126)</f>
        <v>一般会計</v>
      </c>
      <c r="AX126" s="34" t="str">
        <f>IF(貼り付け用!AX126="","",貼り付け用!AX126)</f>
        <v>土木費</v>
      </c>
      <c r="AY126" s="34" t="str">
        <f>IF(貼り付け用!AY126="","",貼り付け用!AY126)</f>
        <v>道路橋梁費</v>
      </c>
      <c r="AZ126" s="34" t="str">
        <f>IF(貼り付け用!AZ126="","",貼り付け用!AZ126)</f>
        <v>道路新設改良費</v>
      </c>
      <c r="BA126" s="212"/>
      <c r="BB126" s="212"/>
      <c r="BC126" s="212"/>
      <c r="BD126" s="34" t="str">
        <f>IF(貼り付け用!BD126="","",貼り付け用!BD126)</f>
        <v/>
      </c>
      <c r="BE126" s="34" t="str">
        <f>IF(貼り付け用!BE126="","",貼り付け用!BE126)</f>
        <v/>
      </c>
      <c r="BF126" s="20"/>
      <c r="BG126" s="20"/>
      <c r="BH126" s="20"/>
      <c r="BI126" s="20"/>
      <c r="BJ126" s="20"/>
    </row>
    <row r="127" spans="5:62" ht="24" customHeight="1">
      <c r="E127" s="2"/>
      <c r="F127" s="217" t="str">
        <f>IF(貼り付け用!F127="","",貼り付け用!F127)</f>
        <v>道路工作物</v>
      </c>
      <c r="G127" s="34" t="str">
        <f>IF(貼り付け用!G127="","",貼り付け用!G127)</f>
        <v>橋梁台帳</v>
      </c>
      <c r="H127" s="2">
        <f>IF(貼り付け用!H127="","",貼り付け用!H127)</f>
        <v>44</v>
      </c>
      <c r="I127" s="2" t="str">
        <f>IF(貼り付け用!I127="","",貼り付け用!I127)</f>
        <v/>
      </c>
      <c r="J127" s="2" t="str">
        <f>IF(貼り付け用!J127="","",貼り付け用!J127)</f>
        <v>1215-1</v>
      </c>
      <c r="K127" s="2" t="str">
        <f>IF(貼り付け用!K127="","",貼り付け用!K127)</f>
        <v>1215-1</v>
      </c>
      <c r="L127" s="2">
        <f>IF(貼り付け用!L127="","",貼り付け用!L127)</f>
        <v>20</v>
      </c>
      <c r="M127" s="31">
        <f>IFERROR(VLOOKUP(L127,コード表!$B:$G,2,FALSE),"")</f>
        <v>3210235</v>
      </c>
      <c r="N127" s="31" t="str">
        <f>IFERROR(VLOOKUP(L127,コード表!$B:$G,3,FALSE),"")</f>
        <v>下都賀郡壬生町</v>
      </c>
      <c r="O127" s="2" t="str">
        <f>IF(貼り付け用!O127="","",貼り付け用!O127)</f>
        <v>ｼﾓﾂｶﾞｸﾞﾝﾐﾌﾞﾏﾁ</v>
      </c>
      <c r="P127" s="31" t="str">
        <f>IFERROR(VLOOKUP(L127,コード表!$B:$G,5,FALSE),"")</f>
        <v>七ツ石</v>
      </c>
      <c r="Q127" s="2" t="str">
        <f>IF(貼り付け用!Q127="","",貼り付け用!Q127)</f>
        <v>ﾅﾅﾂｲｼ</v>
      </c>
      <c r="R127" s="2" t="str">
        <f>IF(貼り付け用!R127="","",貼り付け用!R127)</f>
        <v>西川原229-3</v>
      </c>
      <c r="S127" s="2" t="str">
        <f>IF(貼り付け用!S127="","",貼り付け用!S127)</f>
        <v>ﾆｼｶﾜﾗ229-3</v>
      </c>
      <c r="T127" s="2">
        <f>IF(貼り付け用!T127="","",貼り付け用!T127)</f>
        <v>11</v>
      </c>
      <c r="U127" s="31" t="str">
        <f>IFERROR(VLOOKUP(T127,コード表!$I:$K,2,FALSE),"")</f>
        <v>建設部</v>
      </c>
      <c r="V127" s="31" t="str">
        <f>IFERROR(VLOOKUP(T127,コード表!$I:$K,3,FALSE),"")</f>
        <v>建設課</v>
      </c>
      <c r="W127" s="2">
        <f>IF(貼り付け用!W127="","",貼り付け用!W127)</f>
        <v>100</v>
      </c>
      <c r="X127" s="31" t="str">
        <f>IFERROR(VLOOKUP(AX127,目的別資産分類変換表!$B$3:$C$16,2,FALSE),"")</f>
        <v>生活インフラ・国土保全</v>
      </c>
      <c r="Y127" s="34" t="str">
        <f>IF(貼り付け用!Y127="","",貼り付け用!Y127)</f>
        <v>行政財産</v>
      </c>
      <c r="Z127" s="34" t="str">
        <f>IF(貼り付け用!Z127="","",貼り付け用!Z127)</f>
        <v>インフラ資産/工作物</v>
      </c>
      <c r="AA127" s="34" t="str">
        <f>IF(貼り付け用!AA127="","",貼り付け用!AA127)</f>
        <v>自己資産（リース資産外)</v>
      </c>
      <c r="AB127" s="34" t="str">
        <f>IF(貼り付け用!AB127="","",貼り付け用!AB127)</f>
        <v>売却不可</v>
      </c>
      <c r="AC127" s="2">
        <f>IF(貼り付け用!AC127="","",貼り付け用!AC127)</f>
        <v>179</v>
      </c>
      <c r="AD127" s="31" t="str">
        <f>IFERROR(VLOOKUP(AC127,耐用年数表!$B:$J,9,FALSE),"")</f>
        <v xml:space="preserve">構築物 鉄骨鉄筋コンクリート造又は鉄筋コンクリート造のもの（前掲のものを除く。） 橋   </v>
      </c>
      <c r="AE127" s="31">
        <f>IFERROR(VLOOKUP(AC127,耐用年数表!$B:$J,8,FALSE),"")</f>
        <v>60</v>
      </c>
      <c r="AF127" s="2" t="str">
        <f>IF(貼り付け用!AF127="","",貼り付け用!AF127)</f>
        <v/>
      </c>
      <c r="AG127" s="26" t="str">
        <f>IF(貼り付け用!AG127="","",貼り付け用!AG127)</f>
        <v/>
      </c>
      <c r="AH127" s="54">
        <f>IF(貼り付け用!AH127="","",貼り付け用!AH127)</f>
        <v>19540331</v>
      </c>
      <c r="AI127" s="54">
        <f>IF(貼り付け用!AI127="","",貼り付け用!AI127)</f>
        <v>19540331</v>
      </c>
      <c r="AJ127" s="72" t="str">
        <f>IF(貼り付け用!AJ127="","",貼り付け用!AJ127)</f>
        <v>不明</v>
      </c>
      <c r="AK127" s="20" t="str">
        <f>IF(貼り付け用!AK127="","",貼り付け用!AK127)</f>
        <v/>
      </c>
      <c r="AL127" s="160">
        <f>IF(貼り付け用!AL127="","",貼り付け用!AL127)</f>
        <v>3</v>
      </c>
      <c r="AM127" s="20" t="str">
        <f>IF(貼り付け用!AM127="","",貼り付け用!AM127)</f>
        <v>構造別工事費の平均</v>
      </c>
      <c r="AN127" s="20" t="str">
        <f>IF(貼り付け用!AN127="","",貼り付け用!AN127)</f>
        <v>道路幅員3～4ｍ</v>
      </c>
      <c r="AO127" s="20">
        <f>IF(貼り付け用!AO127="","",貼り付け用!AO127)</f>
        <v>395900</v>
      </c>
      <c r="AP127" s="20">
        <f>IF(貼り付け用!AP127="","",貼り付け用!AP127)</f>
        <v>6</v>
      </c>
      <c r="AQ127" s="20" t="str">
        <f>IF(貼り付け用!AQ127="","",貼り付け用!AQ127)</f>
        <v>㎡</v>
      </c>
      <c r="AR127" s="20">
        <f>IF(貼り付け用!AR127="","",貼り付け用!AR127)</f>
        <v>2375400</v>
      </c>
      <c r="AS127" s="20" t="str">
        <f>IF(貼り付け用!AS127="","",貼り付け用!AS127)</f>
        <v/>
      </c>
      <c r="AT127" s="90">
        <f t="shared" si="2"/>
        <v>2375400</v>
      </c>
      <c r="AU127" s="90">
        <f t="shared" si="3"/>
        <v>2375400</v>
      </c>
      <c r="AV127" s="34" t="str">
        <f>IF(貼り付け用!AV127="","",貼り付け用!AV127)</f>
        <v>一般会計等</v>
      </c>
      <c r="AW127" s="34" t="str">
        <f>IF(貼り付け用!AW127="","",貼り付け用!AW127)</f>
        <v>一般会計</v>
      </c>
      <c r="AX127" s="34" t="str">
        <f>IF(貼り付け用!AX127="","",貼り付け用!AX127)</f>
        <v>土木費</v>
      </c>
      <c r="AY127" s="34" t="str">
        <f>IF(貼り付け用!AY127="","",貼り付け用!AY127)</f>
        <v>道路橋梁費</v>
      </c>
      <c r="AZ127" s="34" t="str">
        <f>IF(貼り付け用!AZ127="","",貼り付け用!AZ127)</f>
        <v>道路新設改良費</v>
      </c>
      <c r="BA127" s="212"/>
      <c r="BB127" s="212"/>
      <c r="BC127" s="212"/>
      <c r="BD127" s="34" t="str">
        <f>IF(貼り付け用!BD127="","",貼り付け用!BD127)</f>
        <v/>
      </c>
      <c r="BE127" s="34" t="str">
        <f>IF(貼り付け用!BE127="","",貼り付け用!BE127)</f>
        <v/>
      </c>
      <c r="BF127" s="20"/>
      <c r="BG127" s="20"/>
      <c r="BH127" s="20"/>
      <c r="BI127" s="20"/>
      <c r="BJ127" s="20"/>
    </row>
    <row r="128" spans="5:62" ht="24" customHeight="1">
      <c r="E128" s="2"/>
      <c r="F128" s="217" t="str">
        <f>IF(貼り付け用!F128="","",貼り付け用!F128)</f>
        <v>道路工作物</v>
      </c>
      <c r="G128" s="34" t="str">
        <f>IF(貼り付け用!G128="","",貼り付け用!G128)</f>
        <v>橋梁台帳</v>
      </c>
      <c r="H128" s="2">
        <f>IF(貼り付け用!H128="","",貼り付け用!H128)</f>
        <v>45</v>
      </c>
      <c r="I128" s="2" t="str">
        <f>IF(貼り付け用!I128="","",貼り付け用!I128)</f>
        <v/>
      </c>
      <c r="J128" s="2" t="str">
        <f>IF(貼り付け用!J128="","",貼り付け用!J128)</f>
        <v>1215-2</v>
      </c>
      <c r="K128" s="2" t="str">
        <f>IF(貼り付け用!K128="","",貼り付け用!K128)</f>
        <v>1215-2</v>
      </c>
      <c r="L128" s="2">
        <f>IF(貼り付け用!L128="","",貼り付け用!L128)</f>
        <v>20</v>
      </c>
      <c r="M128" s="31">
        <f>IFERROR(VLOOKUP(L128,コード表!$B:$G,2,FALSE),"")</f>
        <v>3210235</v>
      </c>
      <c r="N128" s="31" t="str">
        <f>IFERROR(VLOOKUP(L128,コード表!$B:$G,3,FALSE),"")</f>
        <v>下都賀郡壬生町</v>
      </c>
      <c r="O128" s="2" t="str">
        <f>IF(貼り付け用!O128="","",貼り付け用!O128)</f>
        <v>ｼﾓﾂｶﾞｸﾞﾝﾐﾌﾞﾏﾁ</v>
      </c>
      <c r="P128" s="31" t="str">
        <f>IFERROR(VLOOKUP(L128,コード表!$B:$G,5,FALSE),"")</f>
        <v>七ツ石</v>
      </c>
      <c r="Q128" s="2" t="str">
        <f>IF(貼り付け用!Q128="","",貼り付け用!Q128)</f>
        <v>ﾅﾅﾂｲｼ</v>
      </c>
      <c r="R128" s="2" t="str">
        <f>IF(貼り付け用!R128="","",貼り付け用!R128)</f>
        <v>西川原432-1</v>
      </c>
      <c r="S128" s="2" t="str">
        <f>IF(貼り付け用!S128="","",貼り付け用!S128)</f>
        <v>ﾆｼｶﾜﾗ432-1</v>
      </c>
      <c r="T128" s="2">
        <f>IF(貼り付け用!T128="","",貼り付け用!T128)</f>
        <v>11</v>
      </c>
      <c r="U128" s="31" t="str">
        <f>IFERROR(VLOOKUP(T128,コード表!$I:$K,2,FALSE),"")</f>
        <v>建設部</v>
      </c>
      <c r="V128" s="31" t="str">
        <f>IFERROR(VLOOKUP(T128,コード表!$I:$K,3,FALSE),"")</f>
        <v>建設課</v>
      </c>
      <c r="W128" s="2">
        <f>IF(貼り付け用!W128="","",貼り付け用!W128)</f>
        <v>100</v>
      </c>
      <c r="X128" s="31" t="str">
        <f>IFERROR(VLOOKUP(AX128,目的別資産分類変換表!$B$3:$C$16,2,FALSE),"")</f>
        <v>生活インフラ・国土保全</v>
      </c>
      <c r="Y128" s="34" t="str">
        <f>IF(貼り付け用!Y128="","",貼り付け用!Y128)</f>
        <v>行政財産</v>
      </c>
      <c r="Z128" s="34" t="str">
        <f>IF(貼り付け用!Z128="","",貼り付け用!Z128)</f>
        <v>インフラ資産/工作物</v>
      </c>
      <c r="AA128" s="34" t="str">
        <f>IF(貼り付け用!AA128="","",貼り付け用!AA128)</f>
        <v>自己資産（リース資産外)</v>
      </c>
      <c r="AB128" s="34" t="str">
        <f>IF(貼り付け用!AB128="","",貼り付け用!AB128)</f>
        <v>売却不可</v>
      </c>
      <c r="AC128" s="2">
        <f>IF(貼り付け用!AC128="","",貼り付け用!AC128)</f>
        <v>179</v>
      </c>
      <c r="AD128" s="31" t="str">
        <f>IFERROR(VLOOKUP(AC128,耐用年数表!$B:$J,9,FALSE),"")</f>
        <v xml:space="preserve">構築物 鉄骨鉄筋コンクリート造又は鉄筋コンクリート造のもの（前掲のものを除く。） 橋   </v>
      </c>
      <c r="AE128" s="31">
        <f>IFERROR(VLOOKUP(AC128,耐用年数表!$B:$J,8,FALSE),"")</f>
        <v>60</v>
      </c>
      <c r="AF128" s="2" t="str">
        <f>IF(貼り付け用!AF128="","",貼り付け用!AF128)</f>
        <v/>
      </c>
      <c r="AG128" s="26" t="str">
        <f>IF(貼り付け用!AG128="","",貼り付け用!AG128)</f>
        <v/>
      </c>
      <c r="AH128" s="54">
        <f>IF(貼り付け用!AH128="","",貼り付け用!AH128)</f>
        <v>19540331</v>
      </c>
      <c r="AI128" s="54">
        <f>IF(貼り付け用!AI128="","",貼り付け用!AI128)</f>
        <v>19540331</v>
      </c>
      <c r="AJ128" s="72" t="str">
        <f>IF(貼り付け用!AJ128="","",貼り付け用!AJ128)</f>
        <v>不明</v>
      </c>
      <c r="AK128" s="20" t="str">
        <f>IF(貼り付け用!AK128="","",貼り付け用!AK128)</f>
        <v/>
      </c>
      <c r="AL128" s="160">
        <f>IF(貼り付け用!AL128="","",貼り付け用!AL128)</f>
        <v>3</v>
      </c>
      <c r="AM128" s="20" t="str">
        <f>IF(貼り付け用!AM128="","",貼り付け用!AM128)</f>
        <v>構造別工事費の平均</v>
      </c>
      <c r="AN128" s="20" t="str">
        <f>IF(貼り付け用!AN128="","",貼り付け用!AN128)</f>
        <v>道路幅員3～4ｍ</v>
      </c>
      <c r="AO128" s="20">
        <f>IF(貼り付け用!AO128="","",貼り付け用!AO128)</f>
        <v>395900</v>
      </c>
      <c r="AP128" s="20">
        <f>IF(貼り付け用!AP128="","",貼り付け用!AP128)</f>
        <v>23</v>
      </c>
      <c r="AQ128" s="20" t="str">
        <f>IF(貼り付け用!AQ128="","",貼り付け用!AQ128)</f>
        <v>㎡</v>
      </c>
      <c r="AR128" s="20">
        <f>IF(貼り付け用!AR128="","",貼り付け用!AR128)</f>
        <v>9105700</v>
      </c>
      <c r="AS128" s="20" t="str">
        <f>IF(貼り付け用!AS128="","",貼り付け用!AS128)</f>
        <v/>
      </c>
      <c r="AT128" s="90">
        <f t="shared" si="2"/>
        <v>9105700</v>
      </c>
      <c r="AU128" s="90">
        <f t="shared" si="3"/>
        <v>9105700</v>
      </c>
      <c r="AV128" s="34" t="str">
        <f>IF(貼り付け用!AV128="","",貼り付け用!AV128)</f>
        <v>一般会計等</v>
      </c>
      <c r="AW128" s="34" t="str">
        <f>IF(貼り付け用!AW128="","",貼り付け用!AW128)</f>
        <v>一般会計</v>
      </c>
      <c r="AX128" s="34" t="str">
        <f>IF(貼り付け用!AX128="","",貼り付け用!AX128)</f>
        <v>土木費</v>
      </c>
      <c r="AY128" s="34" t="str">
        <f>IF(貼り付け用!AY128="","",貼り付け用!AY128)</f>
        <v>道路橋梁費</v>
      </c>
      <c r="AZ128" s="34" t="str">
        <f>IF(貼り付け用!AZ128="","",貼り付け用!AZ128)</f>
        <v>道路新設改良費</v>
      </c>
      <c r="BA128" s="212"/>
      <c r="BB128" s="212"/>
      <c r="BC128" s="212"/>
      <c r="BD128" s="34" t="str">
        <f>IF(貼り付け用!BD128="","",貼り付け用!BD128)</f>
        <v/>
      </c>
      <c r="BE128" s="34" t="str">
        <f>IF(貼り付け用!BE128="","",貼り付け用!BE128)</f>
        <v/>
      </c>
      <c r="BF128" s="20"/>
      <c r="BG128" s="20"/>
      <c r="BH128" s="20"/>
      <c r="BI128" s="20"/>
      <c r="BJ128" s="20"/>
    </row>
    <row r="129" spans="5:62" ht="24" customHeight="1">
      <c r="E129" s="2"/>
      <c r="F129" s="217" t="str">
        <f>IF(貼り付け用!F129="","",貼り付け用!F129)</f>
        <v>道路工作物</v>
      </c>
      <c r="G129" s="34" t="str">
        <f>IF(貼り付け用!G129="","",貼り付け用!G129)</f>
        <v>橋梁台帳</v>
      </c>
      <c r="H129" s="2">
        <f>IF(貼り付け用!H129="","",貼り付け用!H129)</f>
        <v>46</v>
      </c>
      <c r="I129" s="2" t="str">
        <f>IF(貼り付け用!I129="","",貼り付け用!I129)</f>
        <v/>
      </c>
      <c r="J129" s="2" t="str">
        <f>IF(貼り付け用!J129="","",貼り付け用!J129)</f>
        <v>1215-3</v>
      </c>
      <c r="K129" s="2" t="str">
        <f>IF(貼り付け用!K129="","",貼り付け用!K129)</f>
        <v>1215-3</v>
      </c>
      <c r="L129" s="2">
        <f>IF(貼り付け用!L129="","",貼り付け用!L129)</f>
        <v>20</v>
      </c>
      <c r="M129" s="31">
        <f>IFERROR(VLOOKUP(L129,コード表!$B:$G,2,FALSE),"")</f>
        <v>3210235</v>
      </c>
      <c r="N129" s="31" t="str">
        <f>IFERROR(VLOOKUP(L129,コード表!$B:$G,3,FALSE),"")</f>
        <v>下都賀郡壬生町</v>
      </c>
      <c r="O129" s="2" t="str">
        <f>IF(貼り付け用!O129="","",貼り付け用!O129)</f>
        <v>ｼﾓﾂｶﾞｸﾞﾝﾐﾌﾞﾏﾁ</v>
      </c>
      <c r="P129" s="31" t="str">
        <f>IFERROR(VLOOKUP(L129,コード表!$B:$G,5,FALSE),"")</f>
        <v>七ツ石</v>
      </c>
      <c r="Q129" s="2" t="str">
        <f>IF(貼り付け用!Q129="","",貼り付け用!Q129)</f>
        <v>ﾅﾅﾂｲｼ</v>
      </c>
      <c r="R129" s="2" t="str">
        <f>IF(貼り付け用!R129="","",貼り付け用!R129)</f>
        <v>本城8-1</v>
      </c>
      <c r="S129" s="2" t="str">
        <f>IF(貼り付け用!S129="","",貼り付け用!S129)</f>
        <v>ﾎﾝｼﾞｮｳ8-1</v>
      </c>
      <c r="T129" s="2">
        <f>IF(貼り付け用!T129="","",貼り付け用!T129)</f>
        <v>11</v>
      </c>
      <c r="U129" s="31" t="str">
        <f>IFERROR(VLOOKUP(T129,コード表!$I:$K,2,FALSE),"")</f>
        <v>建設部</v>
      </c>
      <c r="V129" s="31" t="str">
        <f>IFERROR(VLOOKUP(T129,コード表!$I:$K,3,FALSE),"")</f>
        <v>建設課</v>
      </c>
      <c r="W129" s="2">
        <f>IF(貼り付け用!W129="","",貼り付け用!W129)</f>
        <v>100</v>
      </c>
      <c r="X129" s="31" t="str">
        <f>IFERROR(VLOOKUP(AX129,目的別資産分類変換表!$B$3:$C$16,2,FALSE),"")</f>
        <v>生活インフラ・国土保全</v>
      </c>
      <c r="Y129" s="34" t="str">
        <f>IF(貼り付け用!Y129="","",貼り付け用!Y129)</f>
        <v>行政財産</v>
      </c>
      <c r="Z129" s="34" t="str">
        <f>IF(貼り付け用!Z129="","",貼り付け用!Z129)</f>
        <v>インフラ資産/工作物</v>
      </c>
      <c r="AA129" s="34" t="str">
        <f>IF(貼り付け用!AA129="","",貼り付け用!AA129)</f>
        <v>自己資産（リース資産外)</v>
      </c>
      <c r="AB129" s="34" t="str">
        <f>IF(貼り付け用!AB129="","",貼り付け用!AB129)</f>
        <v>売却不可</v>
      </c>
      <c r="AC129" s="2">
        <f>IF(貼り付け用!AC129="","",貼り付け用!AC129)</f>
        <v>179</v>
      </c>
      <c r="AD129" s="31" t="str">
        <f>IFERROR(VLOOKUP(AC129,耐用年数表!$B:$J,9,FALSE),"")</f>
        <v xml:space="preserve">構築物 鉄骨鉄筋コンクリート造又は鉄筋コンクリート造のもの（前掲のものを除く。） 橋   </v>
      </c>
      <c r="AE129" s="31">
        <f>IFERROR(VLOOKUP(AC129,耐用年数表!$B:$J,8,FALSE),"")</f>
        <v>60</v>
      </c>
      <c r="AF129" s="2" t="str">
        <f>IF(貼り付け用!AF129="","",貼り付け用!AF129)</f>
        <v/>
      </c>
      <c r="AG129" s="26" t="str">
        <f>IF(貼り付け用!AG129="","",貼り付け用!AG129)</f>
        <v/>
      </c>
      <c r="AH129" s="54">
        <f>IF(貼り付け用!AH129="","",貼り付け用!AH129)</f>
        <v>19540331</v>
      </c>
      <c r="AI129" s="54">
        <f>IF(貼り付け用!AI129="","",貼り付け用!AI129)</f>
        <v>19540331</v>
      </c>
      <c r="AJ129" s="72" t="str">
        <f>IF(貼り付け用!AJ129="","",貼り付け用!AJ129)</f>
        <v>不明</v>
      </c>
      <c r="AK129" s="20" t="str">
        <f>IF(貼り付け用!AK129="","",貼り付け用!AK129)</f>
        <v/>
      </c>
      <c r="AL129" s="160">
        <f>IF(貼り付け用!AL129="","",貼り付け用!AL129)</f>
        <v>3</v>
      </c>
      <c r="AM129" s="20" t="str">
        <f>IF(貼り付け用!AM129="","",貼り付け用!AM129)</f>
        <v>構造別工事費の平均</v>
      </c>
      <c r="AN129" s="20" t="str">
        <f>IF(貼り付け用!AN129="","",貼り付け用!AN129)</f>
        <v>道路幅員3～4ｍ</v>
      </c>
      <c r="AO129" s="20">
        <f>IF(貼り付け用!AO129="","",貼り付け用!AO129)</f>
        <v>395900</v>
      </c>
      <c r="AP129" s="20">
        <f>IF(貼り付け用!AP129="","",貼り付け用!AP129)</f>
        <v>18</v>
      </c>
      <c r="AQ129" s="20" t="str">
        <f>IF(貼り付け用!AQ129="","",貼り付け用!AQ129)</f>
        <v>㎡</v>
      </c>
      <c r="AR129" s="20">
        <f>IF(貼り付け用!AR129="","",貼り付け用!AR129)</f>
        <v>7126200</v>
      </c>
      <c r="AS129" s="20" t="str">
        <f>IF(貼り付け用!AS129="","",貼り付け用!AS129)</f>
        <v/>
      </c>
      <c r="AT129" s="90">
        <f t="shared" si="2"/>
        <v>7126200</v>
      </c>
      <c r="AU129" s="90">
        <f t="shared" si="3"/>
        <v>7126200</v>
      </c>
      <c r="AV129" s="34" t="str">
        <f>IF(貼り付け用!AV129="","",貼り付け用!AV129)</f>
        <v>一般会計等</v>
      </c>
      <c r="AW129" s="34" t="str">
        <f>IF(貼り付け用!AW129="","",貼り付け用!AW129)</f>
        <v>一般会計</v>
      </c>
      <c r="AX129" s="34" t="str">
        <f>IF(貼り付け用!AX129="","",貼り付け用!AX129)</f>
        <v>土木費</v>
      </c>
      <c r="AY129" s="34" t="str">
        <f>IF(貼り付け用!AY129="","",貼り付け用!AY129)</f>
        <v>道路橋梁費</v>
      </c>
      <c r="AZ129" s="34" t="str">
        <f>IF(貼り付け用!AZ129="","",貼り付け用!AZ129)</f>
        <v>道路新設改良費</v>
      </c>
      <c r="BA129" s="212"/>
      <c r="BB129" s="212"/>
      <c r="BC129" s="212"/>
      <c r="BD129" s="34" t="str">
        <f>IF(貼り付け用!BD129="","",貼り付け用!BD129)</f>
        <v/>
      </c>
      <c r="BE129" s="34" t="str">
        <f>IF(貼り付け用!BE129="","",貼り付け用!BE129)</f>
        <v/>
      </c>
      <c r="BF129" s="20"/>
      <c r="BG129" s="20"/>
      <c r="BH129" s="20"/>
      <c r="BI129" s="20"/>
      <c r="BJ129" s="20"/>
    </row>
    <row r="130" spans="5:62" ht="24" customHeight="1">
      <c r="E130" s="2"/>
      <c r="F130" s="217" t="str">
        <f>IF(貼り付け用!F130="","",貼り付け用!F130)</f>
        <v>道路工作物</v>
      </c>
      <c r="G130" s="34" t="str">
        <f>IF(貼り付け用!G130="","",貼り付け用!G130)</f>
        <v>橋梁台帳</v>
      </c>
      <c r="H130" s="2">
        <f>IF(貼り付け用!H130="","",貼り付け用!H130)</f>
        <v>47</v>
      </c>
      <c r="I130" s="2" t="str">
        <f>IF(貼り付け用!I130="","",貼り付け用!I130)</f>
        <v/>
      </c>
      <c r="J130" s="2" t="str">
        <f>IF(貼り付け用!J130="","",貼り付け用!J130)</f>
        <v>1215-4</v>
      </c>
      <c r="K130" s="2" t="str">
        <f>IF(貼り付け用!K130="","",貼り付け用!K130)</f>
        <v>1215-4</v>
      </c>
      <c r="L130" s="2">
        <f>IF(貼り付け用!L130="","",貼り付け用!L130)</f>
        <v>20</v>
      </c>
      <c r="M130" s="31">
        <f>IFERROR(VLOOKUP(L130,コード表!$B:$G,2,FALSE),"")</f>
        <v>3210235</v>
      </c>
      <c r="N130" s="31" t="str">
        <f>IFERROR(VLOOKUP(L130,コード表!$B:$G,3,FALSE),"")</f>
        <v>下都賀郡壬生町</v>
      </c>
      <c r="O130" s="2" t="str">
        <f>IF(貼り付け用!O130="","",貼り付け用!O130)</f>
        <v>ｼﾓﾂｶﾞｸﾞﾝﾐﾌﾞﾏﾁ</v>
      </c>
      <c r="P130" s="31" t="str">
        <f>IFERROR(VLOOKUP(L130,コード表!$B:$G,5,FALSE),"")</f>
        <v>七ツ石</v>
      </c>
      <c r="Q130" s="2" t="str">
        <f>IF(貼り付け用!Q130="","",貼り付け用!Q130)</f>
        <v>ﾅﾅﾂｲｼ</v>
      </c>
      <c r="R130" s="2" t="str">
        <f>IF(貼り付け用!R130="","",貼り付け用!R130)</f>
        <v>紫田内804</v>
      </c>
      <c r="S130" s="2" t="str">
        <f>IF(貼り付け用!S130="","",貼り付け用!S130)</f>
        <v>ﾑﾗｻｷﾀｳﾁ804</v>
      </c>
      <c r="T130" s="2">
        <f>IF(貼り付け用!T130="","",貼り付け用!T130)</f>
        <v>11</v>
      </c>
      <c r="U130" s="31" t="str">
        <f>IFERROR(VLOOKUP(T130,コード表!$I:$K,2,FALSE),"")</f>
        <v>建設部</v>
      </c>
      <c r="V130" s="31" t="str">
        <f>IFERROR(VLOOKUP(T130,コード表!$I:$K,3,FALSE),"")</f>
        <v>建設課</v>
      </c>
      <c r="W130" s="2">
        <f>IF(貼り付け用!W130="","",貼り付け用!W130)</f>
        <v>100</v>
      </c>
      <c r="X130" s="31" t="str">
        <f>IFERROR(VLOOKUP(AX130,目的別資産分類変換表!$B$3:$C$16,2,FALSE),"")</f>
        <v>生活インフラ・国土保全</v>
      </c>
      <c r="Y130" s="34" t="str">
        <f>IF(貼り付け用!Y130="","",貼り付け用!Y130)</f>
        <v>行政財産</v>
      </c>
      <c r="Z130" s="34" t="str">
        <f>IF(貼り付け用!Z130="","",貼り付け用!Z130)</f>
        <v>インフラ資産/工作物</v>
      </c>
      <c r="AA130" s="34" t="str">
        <f>IF(貼り付け用!AA130="","",貼り付け用!AA130)</f>
        <v>自己資産（リース資産外)</v>
      </c>
      <c r="AB130" s="34" t="str">
        <f>IF(貼り付け用!AB130="","",貼り付け用!AB130)</f>
        <v>売却不可</v>
      </c>
      <c r="AC130" s="2">
        <f>IF(貼り付け用!AC130="","",貼り付け用!AC130)</f>
        <v>179</v>
      </c>
      <c r="AD130" s="31" t="str">
        <f>IFERROR(VLOOKUP(AC130,耐用年数表!$B:$J,9,FALSE),"")</f>
        <v xml:space="preserve">構築物 鉄骨鉄筋コンクリート造又は鉄筋コンクリート造のもの（前掲のものを除く。） 橋   </v>
      </c>
      <c r="AE130" s="31">
        <f>IFERROR(VLOOKUP(AC130,耐用年数表!$B:$J,8,FALSE),"")</f>
        <v>60</v>
      </c>
      <c r="AF130" s="2" t="str">
        <f>IF(貼り付け用!AF130="","",貼り付け用!AF130)</f>
        <v/>
      </c>
      <c r="AG130" s="26" t="str">
        <f>IF(貼り付け用!AG130="","",貼り付け用!AG130)</f>
        <v/>
      </c>
      <c r="AH130" s="54">
        <f>IF(貼り付け用!AH130="","",貼り付け用!AH130)</f>
        <v>19540331</v>
      </c>
      <c r="AI130" s="54">
        <f>IF(貼り付け用!AI130="","",貼り付け用!AI130)</f>
        <v>19540331</v>
      </c>
      <c r="AJ130" s="72" t="str">
        <f>IF(貼り付け用!AJ130="","",貼り付け用!AJ130)</f>
        <v>不明</v>
      </c>
      <c r="AK130" s="20" t="str">
        <f>IF(貼り付け用!AK130="","",貼り付け用!AK130)</f>
        <v/>
      </c>
      <c r="AL130" s="160">
        <f>IF(貼り付け用!AL130="","",貼り付け用!AL130)</f>
        <v>3</v>
      </c>
      <c r="AM130" s="20" t="str">
        <f>IF(貼り付け用!AM130="","",貼り付け用!AM130)</f>
        <v>構造別工事費の平均</v>
      </c>
      <c r="AN130" s="20" t="str">
        <f>IF(貼り付け用!AN130="","",貼り付け用!AN130)</f>
        <v>道路幅員3～4ｍ</v>
      </c>
      <c r="AO130" s="20">
        <f>IF(貼り付け用!AO130="","",貼り付け用!AO130)</f>
        <v>395900</v>
      </c>
      <c r="AP130" s="20">
        <f>IF(貼り付け用!AP130="","",貼り付け用!AP130)</f>
        <v>6</v>
      </c>
      <c r="AQ130" s="20" t="str">
        <f>IF(貼り付け用!AQ130="","",貼り付け用!AQ130)</f>
        <v>㎡</v>
      </c>
      <c r="AR130" s="20">
        <f>IF(貼り付け用!AR130="","",貼り付け用!AR130)</f>
        <v>2375400</v>
      </c>
      <c r="AS130" s="20" t="str">
        <f>IF(貼り付け用!AS130="","",貼り付け用!AS130)</f>
        <v/>
      </c>
      <c r="AT130" s="90">
        <f t="shared" si="2"/>
        <v>2375400</v>
      </c>
      <c r="AU130" s="90">
        <f t="shared" si="3"/>
        <v>2375400</v>
      </c>
      <c r="AV130" s="34" t="str">
        <f>IF(貼り付け用!AV130="","",貼り付け用!AV130)</f>
        <v>一般会計等</v>
      </c>
      <c r="AW130" s="34" t="str">
        <f>IF(貼り付け用!AW130="","",貼り付け用!AW130)</f>
        <v>一般会計</v>
      </c>
      <c r="AX130" s="34" t="str">
        <f>IF(貼り付け用!AX130="","",貼り付け用!AX130)</f>
        <v>土木費</v>
      </c>
      <c r="AY130" s="34" t="str">
        <f>IF(貼り付け用!AY130="","",貼り付け用!AY130)</f>
        <v>道路橋梁費</v>
      </c>
      <c r="AZ130" s="34" t="str">
        <f>IF(貼り付け用!AZ130="","",貼り付け用!AZ130)</f>
        <v>道路新設改良費</v>
      </c>
      <c r="BA130" s="212"/>
      <c r="BB130" s="212"/>
      <c r="BC130" s="212"/>
      <c r="BD130" s="34" t="str">
        <f>IF(貼り付け用!BD130="","",貼り付け用!BD130)</f>
        <v/>
      </c>
      <c r="BE130" s="34" t="str">
        <f>IF(貼り付け用!BE130="","",貼り付け用!BE130)</f>
        <v/>
      </c>
      <c r="BF130" s="20"/>
      <c r="BG130" s="20"/>
      <c r="BH130" s="20"/>
      <c r="BI130" s="20"/>
      <c r="BJ130" s="20"/>
    </row>
    <row r="131" spans="5:62" ht="24" customHeight="1">
      <c r="E131" s="2"/>
      <c r="F131" s="217" t="str">
        <f>IF(貼り付け用!F131="","",貼り付け用!F131)</f>
        <v>道路工作物</v>
      </c>
      <c r="G131" s="34" t="str">
        <f>IF(貼り付け用!G131="","",貼り付け用!G131)</f>
        <v>橋梁台帳</v>
      </c>
      <c r="H131" s="2">
        <f>IF(貼り付け用!H131="","",貼り付け用!H131)</f>
        <v>48</v>
      </c>
      <c r="I131" s="2" t="str">
        <f>IF(貼り付け用!I131="","",貼り付け用!I131)</f>
        <v/>
      </c>
      <c r="J131" s="2" t="str">
        <f>IF(貼り付け用!J131="","",貼り付け用!J131)</f>
        <v>1216-1</v>
      </c>
      <c r="K131" s="2" t="str">
        <f>IF(貼り付け用!K131="","",貼り付け用!K131)</f>
        <v>1216-1</v>
      </c>
      <c r="L131" s="2">
        <f>IF(貼り付け用!L131="","",貼り付け用!L131)</f>
        <v>20</v>
      </c>
      <c r="M131" s="31">
        <f>IFERROR(VLOOKUP(L131,コード表!$B:$G,2,FALSE),"")</f>
        <v>3210235</v>
      </c>
      <c r="N131" s="31" t="str">
        <f>IFERROR(VLOOKUP(L131,コード表!$B:$G,3,FALSE),"")</f>
        <v>下都賀郡壬生町</v>
      </c>
      <c r="O131" s="2" t="str">
        <f>IF(貼り付け用!O131="","",貼り付け用!O131)</f>
        <v>ｼﾓﾂｶﾞｸﾞﾝﾐﾌﾞﾏﾁ</v>
      </c>
      <c r="P131" s="31" t="str">
        <f>IFERROR(VLOOKUP(L131,コード表!$B:$G,5,FALSE),"")</f>
        <v>七ツ石</v>
      </c>
      <c r="Q131" s="2" t="str">
        <f>IF(貼り付け用!Q131="","",貼り付け用!Q131)</f>
        <v>ﾅﾅﾂｲｼ</v>
      </c>
      <c r="R131" s="2" t="str">
        <f>IF(貼り付け用!R131="","",貼り付け用!R131)</f>
        <v>西川原430-1</v>
      </c>
      <c r="S131" s="2" t="str">
        <f>IF(貼り付け用!S131="","",貼り付け用!S131)</f>
        <v>ﾆｼｶﾜﾗ430-1</v>
      </c>
      <c r="T131" s="2">
        <f>IF(貼り付け用!T131="","",貼り付け用!T131)</f>
        <v>11</v>
      </c>
      <c r="U131" s="31" t="str">
        <f>IFERROR(VLOOKUP(T131,コード表!$I:$K,2,FALSE),"")</f>
        <v>建設部</v>
      </c>
      <c r="V131" s="31" t="str">
        <f>IFERROR(VLOOKUP(T131,コード表!$I:$K,3,FALSE),"")</f>
        <v>建設課</v>
      </c>
      <c r="W131" s="2">
        <f>IF(貼り付け用!W131="","",貼り付け用!W131)</f>
        <v>100</v>
      </c>
      <c r="X131" s="31" t="str">
        <f>IFERROR(VLOOKUP(AX131,目的別資産分類変換表!$B$3:$C$16,2,FALSE),"")</f>
        <v>生活インフラ・国土保全</v>
      </c>
      <c r="Y131" s="34" t="str">
        <f>IF(貼り付け用!Y131="","",貼り付け用!Y131)</f>
        <v>行政財産</v>
      </c>
      <c r="Z131" s="34" t="str">
        <f>IF(貼り付け用!Z131="","",貼り付け用!Z131)</f>
        <v>インフラ資産/工作物</v>
      </c>
      <c r="AA131" s="34" t="str">
        <f>IF(貼り付け用!AA131="","",貼り付け用!AA131)</f>
        <v>自己資産（リース資産外)</v>
      </c>
      <c r="AB131" s="34" t="str">
        <f>IF(貼り付け用!AB131="","",貼り付け用!AB131)</f>
        <v>売却不可</v>
      </c>
      <c r="AC131" s="2">
        <f>IF(貼り付け用!AC131="","",貼り付け用!AC131)</f>
        <v>179</v>
      </c>
      <c r="AD131" s="31" t="str">
        <f>IFERROR(VLOOKUP(AC131,耐用年数表!$B:$J,9,FALSE),"")</f>
        <v xml:space="preserve">構築物 鉄骨鉄筋コンクリート造又は鉄筋コンクリート造のもの（前掲のものを除く。） 橋   </v>
      </c>
      <c r="AE131" s="31">
        <f>IFERROR(VLOOKUP(AC131,耐用年数表!$B:$J,8,FALSE),"")</f>
        <v>60</v>
      </c>
      <c r="AF131" s="2" t="str">
        <f>IF(貼り付け用!AF131="","",貼り付け用!AF131)</f>
        <v/>
      </c>
      <c r="AG131" s="26" t="str">
        <f>IF(貼り付け用!AG131="","",貼り付け用!AG131)</f>
        <v/>
      </c>
      <c r="AH131" s="54">
        <f>IF(貼り付け用!AH131="","",貼り付け用!AH131)</f>
        <v>19540331</v>
      </c>
      <c r="AI131" s="54">
        <f>IF(貼り付け用!AI131="","",貼り付け用!AI131)</f>
        <v>19540331</v>
      </c>
      <c r="AJ131" s="72" t="str">
        <f>IF(貼り付け用!AJ131="","",貼り付け用!AJ131)</f>
        <v>不明</v>
      </c>
      <c r="AK131" s="20" t="str">
        <f>IF(貼り付け用!AK131="","",貼り付け用!AK131)</f>
        <v/>
      </c>
      <c r="AL131" s="160">
        <f>IF(貼り付け用!AL131="","",貼り付け用!AL131)</f>
        <v>3</v>
      </c>
      <c r="AM131" s="20" t="str">
        <f>IF(貼り付け用!AM131="","",貼り付け用!AM131)</f>
        <v>構造別工事費の平均</v>
      </c>
      <c r="AN131" s="20" t="str">
        <f>IF(貼り付け用!AN131="","",貼り付け用!AN131)</f>
        <v>道路幅員3～4ｍ</v>
      </c>
      <c r="AO131" s="20">
        <f>IF(貼り付け用!AO131="","",貼り付け用!AO131)</f>
        <v>395900</v>
      </c>
      <c r="AP131" s="20">
        <f>IF(貼り付け用!AP131="","",貼り付け用!AP131)</f>
        <v>10</v>
      </c>
      <c r="AQ131" s="20" t="str">
        <f>IF(貼り付け用!AQ131="","",貼り付け用!AQ131)</f>
        <v>㎡</v>
      </c>
      <c r="AR131" s="20">
        <f>IF(貼り付け用!AR131="","",貼り付け用!AR131)</f>
        <v>3959000</v>
      </c>
      <c r="AS131" s="20" t="str">
        <f>IF(貼り付け用!AS131="","",貼り付け用!AS131)</f>
        <v/>
      </c>
      <c r="AT131" s="90">
        <f t="shared" si="2"/>
        <v>3959000</v>
      </c>
      <c r="AU131" s="90">
        <f t="shared" si="3"/>
        <v>3959000</v>
      </c>
      <c r="AV131" s="34" t="str">
        <f>IF(貼り付け用!AV131="","",貼り付け用!AV131)</f>
        <v>一般会計等</v>
      </c>
      <c r="AW131" s="34" t="str">
        <f>IF(貼り付け用!AW131="","",貼り付け用!AW131)</f>
        <v>一般会計</v>
      </c>
      <c r="AX131" s="34" t="str">
        <f>IF(貼り付け用!AX131="","",貼り付け用!AX131)</f>
        <v>土木費</v>
      </c>
      <c r="AY131" s="34" t="str">
        <f>IF(貼り付け用!AY131="","",貼り付け用!AY131)</f>
        <v>道路橋梁費</v>
      </c>
      <c r="AZ131" s="34" t="str">
        <f>IF(貼り付け用!AZ131="","",貼り付け用!AZ131)</f>
        <v>道路新設改良費</v>
      </c>
      <c r="BA131" s="212"/>
      <c r="BB131" s="212"/>
      <c r="BC131" s="212"/>
      <c r="BD131" s="34" t="str">
        <f>IF(貼り付け用!BD131="","",貼り付け用!BD131)</f>
        <v/>
      </c>
      <c r="BE131" s="34" t="str">
        <f>IF(貼り付け用!BE131="","",貼り付け用!BE131)</f>
        <v/>
      </c>
      <c r="BF131" s="20"/>
      <c r="BG131" s="20"/>
      <c r="BH131" s="20"/>
      <c r="BI131" s="20"/>
      <c r="BJ131" s="20"/>
    </row>
    <row r="132" spans="5:62" ht="24" customHeight="1">
      <c r="E132" s="2"/>
      <c r="F132" s="217" t="str">
        <f>IF(貼り付け用!F132="","",貼り付け用!F132)</f>
        <v>道路工作物</v>
      </c>
      <c r="G132" s="34" t="str">
        <f>IF(貼り付け用!G132="","",貼り付け用!G132)</f>
        <v>橋梁台帳</v>
      </c>
      <c r="H132" s="2">
        <f>IF(貼り付け用!H132="","",貼り付け用!H132)</f>
        <v>49</v>
      </c>
      <c r="I132" s="2" t="str">
        <f>IF(貼り付け用!I132="","",貼り付け用!I132)</f>
        <v/>
      </c>
      <c r="J132" s="2" t="str">
        <f>IF(貼り付け用!J132="","",貼り付け用!J132)</f>
        <v>1219-1</v>
      </c>
      <c r="K132" s="2" t="str">
        <f>IF(貼り付け用!K132="","",貼り付け用!K132)</f>
        <v>1219-1</v>
      </c>
      <c r="L132" s="2">
        <f>IF(貼り付け用!L132="","",貼り付け用!L132)</f>
        <v>7</v>
      </c>
      <c r="M132" s="31">
        <f>IFERROR(VLOOKUP(L132,コード表!$B:$G,2,FALSE),"")</f>
        <v>3210236</v>
      </c>
      <c r="N132" s="31" t="str">
        <f>IFERROR(VLOOKUP(L132,コード表!$B:$G,3,FALSE),"")</f>
        <v>下都賀郡壬生町</v>
      </c>
      <c r="O132" s="2" t="str">
        <f>IF(貼り付け用!O132="","",貼り付け用!O132)</f>
        <v>ｼﾓﾂｶﾞｸﾞﾝﾐﾌﾞﾏﾁ</v>
      </c>
      <c r="P132" s="31" t="str">
        <f>IFERROR(VLOOKUP(L132,コード表!$B:$G,5,FALSE),"")</f>
        <v>上稲葉</v>
      </c>
      <c r="Q132" s="2" t="str">
        <f>IF(貼り付け用!Q132="","",貼り付け用!Q132)</f>
        <v>ｶﾐｲﾅﾊﾞ</v>
      </c>
      <c r="R132" s="2" t="str">
        <f>IF(貼り付け用!R132="","",貼り付け用!R132)</f>
        <v>本寺家2492-4</v>
      </c>
      <c r="S132" s="2" t="str">
        <f>IF(貼り付け用!S132="","",貼り付け用!S132)</f>
        <v>ﾎﾝﾃﾗﾔ2492-4</v>
      </c>
      <c r="T132" s="2">
        <f>IF(貼り付け用!T132="","",貼り付け用!T132)</f>
        <v>11</v>
      </c>
      <c r="U132" s="31" t="str">
        <f>IFERROR(VLOOKUP(T132,コード表!$I:$K,2,FALSE),"")</f>
        <v>建設部</v>
      </c>
      <c r="V132" s="31" t="str">
        <f>IFERROR(VLOOKUP(T132,コード表!$I:$K,3,FALSE),"")</f>
        <v>建設課</v>
      </c>
      <c r="W132" s="2">
        <f>IF(貼り付け用!W132="","",貼り付け用!W132)</f>
        <v>100</v>
      </c>
      <c r="X132" s="31" t="str">
        <f>IFERROR(VLOOKUP(AX132,目的別資産分類変換表!$B$3:$C$16,2,FALSE),"")</f>
        <v>生活インフラ・国土保全</v>
      </c>
      <c r="Y132" s="34" t="str">
        <f>IF(貼り付け用!Y132="","",貼り付け用!Y132)</f>
        <v>行政財産</v>
      </c>
      <c r="Z132" s="34" t="str">
        <f>IF(貼り付け用!Z132="","",貼り付け用!Z132)</f>
        <v>インフラ資産/工作物</v>
      </c>
      <c r="AA132" s="34" t="str">
        <f>IF(貼り付け用!AA132="","",貼り付け用!AA132)</f>
        <v>自己資産（リース資産外)</v>
      </c>
      <c r="AB132" s="34" t="str">
        <f>IF(貼り付け用!AB132="","",貼り付け用!AB132)</f>
        <v>売却不可</v>
      </c>
      <c r="AC132" s="2">
        <f>IF(貼り付け用!AC132="","",貼り付け用!AC132)</f>
        <v>179</v>
      </c>
      <c r="AD132" s="31" t="str">
        <f>IFERROR(VLOOKUP(AC132,耐用年数表!$B:$J,9,FALSE),"")</f>
        <v xml:space="preserve">構築物 鉄骨鉄筋コンクリート造又は鉄筋コンクリート造のもの（前掲のものを除く。） 橋   </v>
      </c>
      <c r="AE132" s="31">
        <f>IFERROR(VLOOKUP(AC132,耐用年数表!$B:$J,8,FALSE),"")</f>
        <v>60</v>
      </c>
      <c r="AF132" s="2" t="str">
        <f>IF(貼り付け用!AF132="","",貼り付け用!AF132)</f>
        <v/>
      </c>
      <c r="AG132" s="26" t="str">
        <f>IF(貼り付け用!AG132="","",貼り付け用!AG132)</f>
        <v/>
      </c>
      <c r="AH132" s="54">
        <f>IF(貼り付け用!AH132="","",貼り付け用!AH132)</f>
        <v>19540331</v>
      </c>
      <c r="AI132" s="54">
        <f>IF(貼り付け用!AI132="","",貼り付け用!AI132)</f>
        <v>19540331</v>
      </c>
      <c r="AJ132" s="72" t="str">
        <f>IF(貼り付け用!AJ132="","",貼り付け用!AJ132)</f>
        <v>不明</v>
      </c>
      <c r="AK132" s="20" t="str">
        <f>IF(貼り付け用!AK132="","",貼り付け用!AK132)</f>
        <v/>
      </c>
      <c r="AL132" s="160">
        <f>IF(貼り付け用!AL132="","",貼り付け用!AL132)</f>
        <v>3</v>
      </c>
      <c r="AM132" s="20" t="str">
        <f>IF(貼り付け用!AM132="","",貼り付け用!AM132)</f>
        <v>構造別工事費の平均</v>
      </c>
      <c r="AN132" s="20" t="str">
        <f>IF(貼り付け用!AN132="","",貼り付け用!AN132)</f>
        <v>道路幅員3～4ｍ</v>
      </c>
      <c r="AO132" s="20">
        <f>IF(貼り付け用!AO132="","",貼り付け用!AO132)</f>
        <v>395900</v>
      </c>
      <c r="AP132" s="20">
        <f>IF(貼り付け用!AP132="","",貼り付け用!AP132)</f>
        <v>17</v>
      </c>
      <c r="AQ132" s="20" t="str">
        <f>IF(貼り付け用!AQ132="","",貼り付け用!AQ132)</f>
        <v>㎡</v>
      </c>
      <c r="AR132" s="20">
        <f>IF(貼り付け用!AR132="","",貼り付け用!AR132)</f>
        <v>6730300</v>
      </c>
      <c r="AS132" s="20" t="str">
        <f>IF(貼り付け用!AS132="","",貼り付け用!AS132)</f>
        <v/>
      </c>
      <c r="AT132" s="90">
        <f t="shared" si="2"/>
        <v>6730300</v>
      </c>
      <c r="AU132" s="90">
        <f t="shared" si="3"/>
        <v>6730300</v>
      </c>
      <c r="AV132" s="34" t="str">
        <f>IF(貼り付け用!AV132="","",貼り付け用!AV132)</f>
        <v>一般会計等</v>
      </c>
      <c r="AW132" s="34" t="str">
        <f>IF(貼り付け用!AW132="","",貼り付け用!AW132)</f>
        <v>一般会計</v>
      </c>
      <c r="AX132" s="34" t="str">
        <f>IF(貼り付け用!AX132="","",貼り付け用!AX132)</f>
        <v>土木費</v>
      </c>
      <c r="AY132" s="34" t="str">
        <f>IF(貼り付け用!AY132="","",貼り付け用!AY132)</f>
        <v>道路橋梁費</v>
      </c>
      <c r="AZ132" s="34" t="str">
        <f>IF(貼り付け用!AZ132="","",貼り付け用!AZ132)</f>
        <v>道路新設改良費</v>
      </c>
      <c r="BA132" s="212"/>
      <c r="BB132" s="212"/>
      <c r="BC132" s="212"/>
      <c r="BD132" s="34" t="str">
        <f>IF(貼り付け用!BD132="","",貼り付け用!BD132)</f>
        <v/>
      </c>
      <c r="BE132" s="34" t="str">
        <f>IF(貼り付け用!BE132="","",貼り付け用!BE132)</f>
        <v/>
      </c>
      <c r="BF132" s="20"/>
      <c r="BG132" s="20"/>
      <c r="BH132" s="20"/>
      <c r="BI132" s="20"/>
      <c r="BJ132" s="20"/>
    </row>
    <row r="133" spans="5:62" ht="24" customHeight="1">
      <c r="E133" s="2"/>
      <c r="F133" s="217" t="str">
        <f>IF(貼り付け用!F133="","",貼り付け用!F133)</f>
        <v>道路工作物</v>
      </c>
      <c r="G133" s="34" t="str">
        <f>IF(貼り付け用!G133="","",貼り付け用!G133)</f>
        <v>橋梁台帳</v>
      </c>
      <c r="H133" s="2">
        <f>IF(貼り付け用!H133="","",貼り付け用!H133)</f>
        <v>50</v>
      </c>
      <c r="I133" s="2" t="str">
        <f>IF(貼り付け用!I133="","",貼り付け用!I133)</f>
        <v/>
      </c>
      <c r="J133" s="2" t="str">
        <f>IF(貼り付け用!J133="","",貼り付け用!J133)</f>
        <v>1219-2</v>
      </c>
      <c r="K133" s="2" t="str">
        <f>IF(貼り付け用!K133="","",貼り付け用!K133)</f>
        <v>1219-2</v>
      </c>
      <c r="L133" s="2">
        <f>IF(貼り付け用!L133="","",貼り付け用!L133)</f>
        <v>7</v>
      </c>
      <c r="M133" s="31">
        <f>IFERROR(VLOOKUP(L133,コード表!$B:$G,2,FALSE),"")</f>
        <v>3210236</v>
      </c>
      <c r="N133" s="31" t="str">
        <f>IFERROR(VLOOKUP(L133,コード表!$B:$G,3,FALSE),"")</f>
        <v>下都賀郡壬生町</v>
      </c>
      <c r="O133" s="2" t="str">
        <f>IF(貼り付け用!O133="","",貼り付け用!O133)</f>
        <v>ｼﾓﾂｶﾞｸﾞﾝﾐﾌﾞﾏﾁ</v>
      </c>
      <c r="P133" s="31" t="str">
        <f>IFERROR(VLOOKUP(L133,コード表!$B:$G,5,FALSE),"")</f>
        <v>上稲葉</v>
      </c>
      <c r="Q133" s="2" t="str">
        <f>IF(貼り付け用!Q133="","",貼り付け用!Q133)</f>
        <v>ｶﾐｲﾅﾊﾞ</v>
      </c>
      <c r="R133" s="2" t="str">
        <f>IF(貼り付け用!R133="","",貼り付け用!R133)</f>
        <v>南原2753-1</v>
      </c>
      <c r="S133" s="2" t="str">
        <f>IF(貼り付け用!S133="","",貼り付け用!S133)</f>
        <v>ﾐﾅﾐﾊﾗ2753-1</v>
      </c>
      <c r="T133" s="2">
        <f>IF(貼り付け用!T133="","",貼り付け用!T133)</f>
        <v>11</v>
      </c>
      <c r="U133" s="31" t="str">
        <f>IFERROR(VLOOKUP(T133,コード表!$I:$K,2,FALSE),"")</f>
        <v>建設部</v>
      </c>
      <c r="V133" s="31" t="str">
        <f>IFERROR(VLOOKUP(T133,コード表!$I:$K,3,FALSE),"")</f>
        <v>建設課</v>
      </c>
      <c r="W133" s="2">
        <f>IF(貼り付け用!W133="","",貼り付け用!W133)</f>
        <v>100</v>
      </c>
      <c r="X133" s="31" t="str">
        <f>IFERROR(VLOOKUP(AX133,目的別資産分類変換表!$B$3:$C$16,2,FALSE),"")</f>
        <v>生活インフラ・国土保全</v>
      </c>
      <c r="Y133" s="34" t="str">
        <f>IF(貼り付け用!Y133="","",貼り付け用!Y133)</f>
        <v>行政財産</v>
      </c>
      <c r="Z133" s="34" t="str">
        <f>IF(貼り付け用!Z133="","",貼り付け用!Z133)</f>
        <v>インフラ資産/工作物</v>
      </c>
      <c r="AA133" s="34" t="str">
        <f>IF(貼り付け用!AA133="","",貼り付け用!AA133)</f>
        <v>自己資産（リース資産外)</v>
      </c>
      <c r="AB133" s="34" t="str">
        <f>IF(貼り付け用!AB133="","",貼り付け用!AB133)</f>
        <v>売却不可</v>
      </c>
      <c r="AC133" s="2">
        <f>IF(貼り付け用!AC133="","",貼り付け用!AC133)</f>
        <v>179</v>
      </c>
      <c r="AD133" s="31" t="str">
        <f>IFERROR(VLOOKUP(AC133,耐用年数表!$B:$J,9,FALSE),"")</f>
        <v xml:space="preserve">構築物 鉄骨鉄筋コンクリート造又は鉄筋コンクリート造のもの（前掲のものを除く。） 橋   </v>
      </c>
      <c r="AE133" s="31">
        <f>IFERROR(VLOOKUP(AC133,耐用年数表!$B:$J,8,FALSE),"")</f>
        <v>60</v>
      </c>
      <c r="AF133" s="2" t="str">
        <f>IF(貼り付け用!AF133="","",貼り付け用!AF133)</f>
        <v/>
      </c>
      <c r="AG133" s="26" t="str">
        <f>IF(貼り付け用!AG133="","",貼り付け用!AG133)</f>
        <v/>
      </c>
      <c r="AH133" s="54">
        <f>IF(貼り付け用!AH133="","",貼り付け用!AH133)</f>
        <v>19540331</v>
      </c>
      <c r="AI133" s="54">
        <f>IF(貼り付け用!AI133="","",貼り付け用!AI133)</f>
        <v>19540331</v>
      </c>
      <c r="AJ133" s="72" t="str">
        <f>IF(貼り付け用!AJ133="","",貼り付け用!AJ133)</f>
        <v>不明</v>
      </c>
      <c r="AK133" s="20" t="str">
        <f>IF(貼り付け用!AK133="","",貼り付け用!AK133)</f>
        <v/>
      </c>
      <c r="AL133" s="160">
        <f>IF(貼り付け用!AL133="","",貼り付け用!AL133)</f>
        <v>3</v>
      </c>
      <c r="AM133" s="20" t="str">
        <f>IF(貼り付け用!AM133="","",貼り付け用!AM133)</f>
        <v>構造別工事費の平均</v>
      </c>
      <c r="AN133" s="20" t="str">
        <f>IF(貼り付け用!AN133="","",貼り付け用!AN133)</f>
        <v>道路幅員3～4ｍ</v>
      </c>
      <c r="AO133" s="20">
        <f>IF(貼り付け用!AO133="","",貼り付け用!AO133)</f>
        <v>395900</v>
      </c>
      <c r="AP133" s="20">
        <f>IF(貼り付け用!AP133="","",貼り付け用!AP133)</f>
        <v>17</v>
      </c>
      <c r="AQ133" s="20" t="str">
        <f>IF(貼り付け用!AQ133="","",貼り付け用!AQ133)</f>
        <v>㎡</v>
      </c>
      <c r="AR133" s="20">
        <f>IF(貼り付け用!AR133="","",貼り付け用!AR133)</f>
        <v>6730300</v>
      </c>
      <c r="AS133" s="20" t="str">
        <f>IF(貼り付け用!AS133="","",貼り付け用!AS133)</f>
        <v/>
      </c>
      <c r="AT133" s="90">
        <f t="shared" si="2"/>
        <v>6730300</v>
      </c>
      <c r="AU133" s="90">
        <f t="shared" si="3"/>
        <v>6730300</v>
      </c>
      <c r="AV133" s="34" t="str">
        <f>IF(貼り付け用!AV133="","",貼り付け用!AV133)</f>
        <v>一般会計等</v>
      </c>
      <c r="AW133" s="34" t="str">
        <f>IF(貼り付け用!AW133="","",貼り付け用!AW133)</f>
        <v>一般会計</v>
      </c>
      <c r="AX133" s="34" t="str">
        <f>IF(貼り付け用!AX133="","",貼り付け用!AX133)</f>
        <v>土木費</v>
      </c>
      <c r="AY133" s="34" t="str">
        <f>IF(貼り付け用!AY133="","",貼り付け用!AY133)</f>
        <v>道路橋梁費</v>
      </c>
      <c r="AZ133" s="34" t="str">
        <f>IF(貼り付け用!AZ133="","",貼り付け用!AZ133)</f>
        <v>道路新設改良費</v>
      </c>
      <c r="BA133" s="212"/>
      <c r="BB133" s="212"/>
      <c r="BC133" s="212"/>
      <c r="BD133" s="34" t="str">
        <f>IF(貼り付け用!BD133="","",貼り付け用!BD133)</f>
        <v/>
      </c>
      <c r="BE133" s="34" t="str">
        <f>IF(貼り付け用!BE133="","",貼り付け用!BE133)</f>
        <v/>
      </c>
      <c r="BF133" s="20"/>
      <c r="BG133" s="20"/>
      <c r="BH133" s="20"/>
      <c r="BI133" s="20"/>
      <c r="BJ133" s="20"/>
    </row>
    <row r="134" spans="5:62" ht="24" customHeight="1">
      <c r="E134" s="2"/>
      <c r="F134" s="217" t="str">
        <f>IF(貼り付け用!F134="","",貼り付け用!F134)</f>
        <v>道路工作物</v>
      </c>
      <c r="G134" s="34" t="str">
        <f>IF(貼り付け用!G134="","",貼り付け用!G134)</f>
        <v>橋梁台帳</v>
      </c>
      <c r="H134" s="2">
        <f>IF(貼り付け用!H134="","",貼り付け用!H134)</f>
        <v>51</v>
      </c>
      <c r="I134" s="2" t="str">
        <f>IF(貼り付け用!I134="","",貼り付け用!I134)</f>
        <v/>
      </c>
      <c r="J134" s="2" t="str">
        <f>IF(貼り付け用!J134="","",貼り付け用!J134)</f>
        <v>1219-3</v>
      </c>
      <c r="K134" s="2" t="str">
        <f>IF(貼り付け用!K134="","",貼り付け用!K134)</f>
        <v>1219-3</v>
      </c>
      <c r="L134" s="2">
        <f>IF(貼り付け用!L134="","",貼り付け用!L134)</f>
        <v>7</v>
      </c>
      <c r="M134" s="31">
        <f>IFERROR(VLOOKUP(L134,コード表!$B:$G,2,FALSE),"")</f>
        <v>3210236</v>
      </c>
      <c r="N134" s="31" t="str">
        <f>IFERROR(VLOOKUP(L134,コード表!$B:$G,3,FALSE),"")</f>
        <v>下都賀郡壬生町</v>
      </c>
      <c r="O134" s="2" t="str">
        <f>IF(貼り付け用!O134="","",貼り付け用!O134)</f>
        <v>ｼﾓﾂｶﾞｸﾞﾝﾐﾌﾞﾏﾁ</v>
      </c>
      <c r="P134" s="31" t="str">
        <f>IFERROR(VLOOKUP(L134,コード表!$B:$G,5,FALSE),"")</f>
        <v>上稲葉</v>
      </c>
      <c r="Q134" s="2" t="str">
        <f>IF(貼り付け用!Q134="","",貼り付け用!Q134)</f>
        <v>ｶﾐｲﾅﾊﾞ</v>
      </c>
      <c r="R134" s="2" t="str">
        <f>IF(貼り付け用!R134="","",貼り付け用!R134)</f>
        <v>上西川原2735-3</v>
      </c>
      <c r="S134" s="2" t="str">
        <f>IF(貼り付け用!S134="","",貼り付け用!S134)</f>
        <v>ｶﾐﾆｼｶﾜﾗ2735-3</v>
      </c>
      <c r="T134" s="2">
        <f>IF(貼り付け用!T134="","",貼り付け用!T134)</f>
        <v>11</v>
      </c>
      <c r="U134" s="31" t="str">
        <f>IFERROR(VLOOKUP(T134,コード表!$I:$K,2,FALSE),"")</f>
        <v>建設部</v>
      </c>
      <c r="V134" s="31" t="str">
        <f>IFERROR(VLOOKUP(T134,コード表!$I:$K,3,FALSE),"")</f>
        <v>建設課</v>
      </c>
      <c r="W134" s="2">
        <f>IF(貼り付け用!W134="","",貼り付け用!W134)</f>
        <v>100</v>
      </c>
      <c r="X134" s="31" t="str">
        <f>IFERROR(VLOOKUP(AX134,目的別資産分類変換表!$B$3:$C$16,2,FALSE),"")</f>
        <v>生活インフラ・国土保全</v>
      </c>
      <c r="Y134" s="34" t="str">
        <f>IF(貼り付け用!Y134="","",貼り付け用!Y134)</f>
        <v>行政財産</v>
      </c>
      <c r="Z134" s="34" t="str">
        <f>IF(貼り付け用!Z134="","",貼り付け用!Z134)</f>
        <v>インフラ資産/工作物</v>
      </c>
      <c r="AA134" s="34" t="str">
        <f>IF(貼り付け用!AA134="","",貼り付け用!AA134)</f>
        <v>自己資産（リース資産外)</v>
      </c>
      <c r="AB134" s="34" t="str">
        <f>IF(貼り付け用!AB134="","",貼り付け用!AB134)</f>
        <v>売却不可</v>
      </c>
      <c r="AC134" s="2">
        <f>IF(貼り付け用!AC134="","",貼り付け用!AC134)</f>
        <v>179</v>
      </c>
      <c r="AD134" s="31" t="str">
        <f>IFERROR(VLOOKUP(AC134,耐用年数表!$B:$J,9,FALSE),"")</f>
        <v xml:space="preserve">構築物 鉄骨鉄筋コンクリート造又は鉄筋コンクリート造のもの（前掲のものを除く。） 橋   </v>
      </c>
      <c r="AE134" s="31">
        <f>IFERROR(VLOOKUP(AC134,耐用年数表!$B:$J,8,FALSE),"")</f>
        <v>60</v>
      </c>
      <c r="AF134" s="2" t="str">
        <f>IF(貼り付け用!AF134="","",貼り付け用!AF134)</f>
        <v/>
      </c>
      <c r="AG134" s="26" t="str">
        <f>IF(貼り付け用!AG134="","",貼り付け用!AG134)</f>
        <v/>
      </c>
      <c r="AH134" s="54">
        <f>IF(貼り付け用!AH134="","",貼り付け用!AH134)</f>
        <v>19540331</v>
      </c>
      <c r="AI134" s="54">
        <f>IF(貼り付け用!AI134="","",貼り付け用!AI134)</f>
        <v>19540331</v>
      </c>
      <c r="AJ134" s="72" t="str">
        <f>IF(貼り付け用!AJ134="","",貼り付け用!AJ134)</f>
        <v>不明</v>
      </c>
      <c r="AK134" s="20" t="str">
        <f>IF(貼り付け用!AK134="","",貼り付け用!AK134)</f>
        <v/>
      </c>
      <c r="AL134" s="160">
        <f>IF(貼り付け用!AL134="","",貼り付け用!AL134)</f>
        <v>3</v>
      </c>
      <c r="AM134" s="20" t="str">
        <f>IF(貼り付け用!AM134="","",貼り付け用!AM134)</f>
        <v>構造別工事費の平均</v>
      </c>
      <c r="AN134" s="20" t="str">
        <f>IF(貼り付け用!AN134="","",貼り付け用!AN134)</f>
        <v>道路幅員3～4ｍ</v>
      </c>
      <c r="AO134" s="20">
        <f>IF(貼り付け用!AO134="","",貼り付け用!AO134)</f>
        <v>395900</v>
      </c>
      <c r="AP134" s="20">
        <f>IF(貼り付け用!AP134="","",貼り付け用!AP134)</f>
        <v>9</v>
      </c>
      <c r="AQ134" s="20" t="str">
        <f>IF(貼り付け用!AQ134="","",貼り付け用!AQ134)</f>
        <v>㎡</v>
      </c>
      <c r="AR134" s="20">
        <f>IF(貼り付け用!AR134="","",貼り付け用!AR134)</f>
        <v>3563100</v>
      </c>
      <c r="AS134" s="20" t="str">
        <f>IF(貼り付け用!AS134="","",貼り付け用!AS134)</f>
        <v/>
      </c>
      <c r="AT134" s="90">
        <f t="shared" si="2"/>
        <v>3563100</v>
      </c>
      <c r="AU134" s="90">
        <f t="shared" si="3"/>
        <v>3563100</v>
      </c>
      <c r="AV134" s="34" t="str">
        <f>IF(貼り付け用!AV134="","",貼り付け用!AV134)</f>
        <v>一般会計等</v>
      </c>
      <c r="AW134" s="34" t="str">
        <f>IF(貼り付け用!AW134="","",貼り付け用!AW134)</f>
        <v>一般会計</v>
      </c>
      <c r="AX134" s="34" t="str">
        <f>IF(貼り付け用!AX134="","",貼り付け用!AX134)</f>
        <v>土木費</v>
      </c>
      <c r="AY134" s="34" t="str">
        <f>IF(貼り付け用!AY134="","",貼り付け用!AY134)</f>
        <v>道路橋梁費</v>
      </c>
      <c r="AZ134" s="34" t="str">
        <f>IF(貼り付け用!AZ134="","",貼り付け用!AZ134)</f>
        <v>道路新設改良費</v>
      </c>
      <c r="BA134" s="212"/>
      <c r="BB134" s="212"/>
      <c r="BC134" s="212"/>
      <c r="BD134" s="34" t="str">
        <f>IF(貼り付け用!BD134="","",貼り付け用!BD134)</f>
        <v/>
      </c>
      <c r="BE134" s="34" t="str">
        <f>IF(貼り付け用!BE134="","",貼り付け用!BE134)</f>
        <v/>
      </c>
      <c r="BF134" s="20"/>
      <c r="BG134" s="20"/>
      <c r="BH134" s="20"/>
      <c r="BI134" s="20"/>
      <c r="BJ134" s="20"/>
    </row>
    <row r="135" spans="5:62" ht="24" customHeight="1">
      <c r="E135" s="2"/>
      <c r="F135" s="217" t="str">
        <f>IF(貼り付け用!F135="","",貼り付け用!F135)</f>
        <v>道路工作物</v>
      </c>
      <c r="G135" s="34" t="str">
        <f>IF(貼り付け用!G135="","",貼り付け用!G135)</f>
        <v>橋梁台帳</v>
      </c>
      <c r="H135" s="2">
        <f>IF(貼り付け用!H135="","",貼り付け用!H135)</f>
        <v>52</v>
      </c>
      <c r="I135" s="2" t="str">
        <f>IF(貼り付け用!I135="","",貼り付け用!I135)</f>
        <v/>
      </c>
      <c r="J135" s="2" t="str">
        <f>IF(貼り付け用!J135="","",貼り付け用!J135)</f>
        <v>1220-1</v>
      </c>
      <c r="K135" s="2" t="str">
        <f>IF(貼り付け用!K135="","",貼り付け用!K135)</f>
        <v>1220-1</v>
      </c>
      <c r="L135" s="2">
        <f>IF(貼り付け用!L135="","",貼り付け用!L135)</f>
        <v>7</v>
      </c>
      <c r="M135" s="31">
        <f>IFERROR(VLOOKUP(L135,コード表!$B:$G,2,FALSE),"")</f>
        <v>3210236</v>
      </c>
      <c r="N135" s="31" t="str">
        <f>IFERROR(VLOOKUP(L135,コード表!$B:$G,3,FALSE),"")</f>
        <v>下都賀郡壬生町</v>
      </c>
      <c r="O135" s="2" t="str">
        <f>IF(貼り付け用!O135="","",貼り付け用!O135)</f>
        <v>ｼﾓﾂｶﾞｸﾞﾝﾐﾌﾞﾏﾁ</v>
      </c>
      <c r="P135" s="31" t="str">
        <f>IFERROR(VLOOKUP(L135,コード表!$B:$G,5,FALSE),"")</f>
        <v>上稲葉</v>
      </c>
      <c r="Q135" s="2" t="str">
        <f>IF(貼り付け用!Q135="","",貼り付け用!Q135)</f>
        <v>ｶﾐｲﾅﾊﾞ</v>
      </c>
      <c r="R135" s="2" t="str">
        <f>IF(貼り付け用!R135="","",貼り付け用!R135)</f>
        <v>松木内2398-1</v>
      </c>
      <c r="S135" s="2" t="str">
        <f>IF(貼り付け用!S135="","",貼り付け用!S135)</f>
        <v>ﾏﾂｷｳﾁ2398-1</v>
      </c>
      <c r="T135" s="2">
        <f>IF(貼り付け用!T135="","",貼り付け用!T135)</f>
        <v>11</v>
      </c>
      <c r="U135" s="31" t="str">
        <f>IFERROR(VLOOKUP(T135,コード表!$I:$K,2,FALSE),"")</f>
        <v>建設部</v>
      </c>
      <c r="V135" s="31" t="str">
        <f>IFERROR(VLOOKUP(T135,コード表!$I:$K,3,FALSE),"")</f>
        <v>建設課</v>
      </c>
      <c r="W135" s="2">
        <f>IF(貼り付け用!W135="","",貼り付け用!W135)</f>
        <v>100</v>
      </c>
      <c r="X135" s="31" t="str">
        <f>IFERROR(VLOOKUP(AX135,目的別資産分類変換表!$B$3:$C$16,2,FALSE),"")</f>
        <v>生活インフラ・国土保全</v>
      </c>
      <c r="Y135" s="34" t="str">
        <f>IF(貼り付け用!Y135="","",貼り付け用!Y135)</f>
        <v>行政財産</v>
      </c>
      <c r="Z135" s="34" t="str">
        <f>IF(貼り付け用!Z135="","",貼り付け用!Z135)</f>
        <v>インフラ資産/工作物</v>
      </c>
      <c r="AA135" s="34" t="str">
        <f>IF(貼り付け用!AA135="","",貼り付け用!AA135)</f>
        <v>自己資産（リース資産外)</v>
      </c>
      <c r="AB135" s="34" t="str">
        <f>IF(貼り付け用!AB135="","",貼り付け用!AB135)</f>
        <v>売却不可</v>
      </c>
      <c r="AC135" s="2">
        <f>IF(貼り付け用!AC135="","",貼り付け用!AC135)</f>
        <v>179</v>
      </c>
      <c r="AD135" s="31" t="str">
        <f>IFERROR(VLOOKUP(AC135,耐用年数表!$B:$J,9,FALSE),"")</f>
        <v xml:space="preserve">構築物 鉄骨鉄筋コンクリート造又は鉄筋コンクリート造のもの（前掲のものを除く。） 橋   </v>
      </c>
      <c r="AE135" s="31">
        <f>IFERROR(VLOOKUP(AC135,耐用年数表!$B:$J,8,FALSE),"")</f>
        <v>60</v>
      </c>
      <c r="AF135" s="2" t="str">
        <f>IF(貼り付け用!AF135="","",貼り付け用!AF135)</f>
        <v/>
      </c>
      <c r="AG135" s="26" t="str">
        <f>IF(貼り付け用!AG135="","",貼り付け用!AG135)</f>
        <v/>
      </c>
      <c r="AH135" s="54">
        <f>IF(貼り付け用!AH135="","",貼り付け用!AH135)</f>
        <v>19540331</v>
      </c>
      <c r="AI135" s="54">
        <f>IF(貼り付け用!AI135="","",貼り付け用!AI135)</f>
        <v>19540331</v>
      </c>
      <c r="AJ135" s="72" t="str">
        <f>IF(貼り付け用!AJ135="","",貼り付け用!AJ135)</f>
        <v>不明</v>
      </c>
      <c r="AK135" s="20" t="str">
        <f>IF(貼り付け用!AK135="","",貼り付け用!AK135)</f>
        <v/>
      </c>
      <c r="AL135" s="160">
        <f>IF(貼り付け用!AL135="","",貼り付け用!AL135)</f>
        <v>3</v>
      </c>
      <c r="AM135" s="20" t="str">
        <f>IF(貼り付け用!AM135="","",貼り付け用!AM135)</f>
        <v>構造別工事費の平均</v>
      </c>
      <c r="AN135" s="20" t="str">
        <f>IF(貼り付け用!AN135="","",貼り付け用!AN135)</f>
        <v>道路幅員3～4ｍ</v>
      </c>
      <c r="AO135" s="20">
        <f>IF(貼り付け用!AO135="","",貼り付け用!AO135)</f>
        <v>395900</v>
      </c>
      <c r="AP135" s="20">
        <f>IF(貼り付け用!AP135="","",貼り付け用!AP135)</f>
        <v>10</v>
      </c>
      <c r="AQ135" s="20" t="str">
        <f>IF(貼り付け用!AQ135="","",貼り付け用!AQ135)</f>
        <v>㎡</v>
      </c>
      <c r="AR135" s="20">
        <f>IF(貼り付け用!AR135="","",貼り付け用!AR135)</f>
        <v>3959000</v>
      </c>
      <c r="AS135" s="20" t="str">
        <f>IF(貼り付け用!AS135="","",貼り付け用!AS135)</f>
        <v/>
      </c>
      <c r="AT135" s="90">
        <f t="shared" si="2"/>
        <v>3959000</v>
      </c>
      <c r="AU135" s="90">
        <f t="shared" si="3"/>
        <v>3959000</v>
      </c>
      <c r="AV135" s="34" t="str">
        <f>IF(貼り付け用!AV135="","",貼り付け用!AV135)</f>
        <v>一般会計等</v>
      </c>
      <c r="AW135" s="34" t="str">
        <f>IF(貼り付け用!AW135="","",貼り付け用!AW135)</f>
        <v>一般会計</v>
      </c>
      <c r="AX135" s="34" t="str">
        <f>IF(貼り付け用!AX135="","",貼り付け用!AX135)</f>
        <v>土木費</v>
      </c>
      <c r="AY135" s="34" t="str">
        <f>IF(貼り付け用!AY135="","",貼り付け用!AY135)</f>
        <v>道路橋梁費</v>
      </c>
      <c r="AZ135" s="34" t="str">
        <f>IF(貼り付け用!AZ135="","",貼り付け用!AZ135)</f>
        <v>道路新設改良費</v>
      </c>
      <c r="BA135" s="212"/>
      <c r="BB135" s="212"/>
      <c r="BC135" s="212"/>
      <c r="BD135" s="34" t="str">
        <f>IF(貼り付け用!BD135="","",貼り付け用!BD135)</f>
        <v/>
      </c>
      <c r="BE135" s="34" t="str">
        <f>IF(貼り付け用!BE135="","",貼り付け用!BE135)</f>
        <v/>
      </c>
      <c r="BF135" s="20"/>
      <c r="BG135" s="20"/>
      <c r="BH135" s="20"/>
      <c r="BI135" s="20"/>
      <c r="BJ135" s="20"/>
    </row>
    <row r="136" spans="5:62" ht="24" customHeight="1">
      <c r="E136" s="2"/>
      <c r="F136" s="217" t="str">
        <f>IF(貼り付け用!F136="","",貼り付け用!F136)</f>
        <v>道路工作物</v>
      </c>
      <c r="G136" s="34" t="str">
        <f>IF(貼り付け用!G136="","",貼り付け用!G136)</f>
        <v>橋梁台帳</v>
      </c>
      <c r="H136" s="2">
        <f>IF(貼り付け用!H136="","",貼り付け用!H136)</f>
        <v>53</v>
      </c>
      <c r="I136" s="2" t="str">
        <f>IF(貼り付け用!I136="","",貼り付け用!I136)</f>
        <v/>
      </c>
      <c r="J136" s="2" t="str">
        <f>IF(貼り付け用!J136="","",貼り付け用!J136)</f>
        <v>1220-2</v>
      </c>
      <c r="K136" s="2" t="str">
        <f>IF(貼り付け用!K136="","",貼り付け用!K136)</f>
        <v>1220-2</v>
      </c>
      <c r="L136" s="2">
        <f>IF(貼り付け用!L136="","",貼り付け用!L136)</f>
        <v>7</v>
      </c>
      <c r="M136" s="31">
        <f>IFERROR(VLOOKUP(L136,コード表!$B:$G,2,FALSE),"")</f>
        <v>3210236</v>
      </c>
      <c r="N136" s="31" t="str">
        <f>IFERROR(VLOOKUP(L136,コード表!$B:$G,3,FALSE),"")</f>
        <v>下都賀郡壬生町</v>
      </c>
      <c r="O136" s="2" t="str">
        <f>IF(貼り付け用!O136="","",貼り付け用!O136)</f>
        <v>ｼﾓﾂｶﾞｸﾞﾝﾐﾌﾞﾏﾁ</v>
      </c>
      <c r="P136" s="31" t="str">
        <f>IFERROR(VLOOKUP(L136,コード表!$B:$G,5,FALSE),"")</f>
        <v>上稲葉</v>
      </c>
      <c r="Q136" s="2" t="str">
        <f>IF(貼り付け用!Q136="","",貼り付け用!Q136)</f>
        <v>ｶﾐｲﾅﾊﾞ</v>
      </c>
      <c r="R136" s="2" t="str">
        <f>IF(貼り付け用!R136="","",貼り付け用!R136)</f>
        <v>南原2211</v>
      </c>
      <c r="S136" s="2" t="str">
        <f>IF(貼り付け用!S136="","",貼り付け用!S136)</f>
        <v>ﾐﾅﾐﾊﾗ2211</v>
      </c>
      <c r="T136" s="2">
        <f>IF(貼り付け用!T136="","",貼り付け用!T136)</f>
        <v>11</v>
      </c>
      <c r="U136" s="31" t="str">
        <f>IFERROR(VLOOKUP(T136,コード表!$I:$K,2,FALSE),"")</f>
        <v>建設部</v>
      </c>
      <c r="V136" s="31" t="str">
        <f>IFERROR(VLOOKUP(T136,コード表!$I:$K,3,FALSE),"")</f>
        <v>建設課</v>
      </c>
      <c r="W136" s="2">
        <f>IF(貼り付け用!W136="","",貼り付け用!W136)</f>
        <v>100</v>
      </c>
      <c r="X136" s="31" t="str">
        <f>IFERROR(VLOOKUP(AX136,目的別資産分類変換表!$B$3:$C$16,2,FALSE),"")</f>
        <v>生活インフラ・国土保全</v>
      </c>
      <c r="Y136" s="34" t="str">
        <f>IF(貼り付け用!Y136="","",貼り付け用!Y136)</f>
        <v>行政財産</v>
      </c>
      <c r="Z136" s="34" t="str">
        <f>IF(貼り付け用!Z136="","",貼り付け用!Z136)</f>
        <v>インフラ資産/工作物</v>
      </c>
      <c r="AA136" s="34" t="str">
        <f>IF(貼り付け用!AA136="","",貼り付け用!AA136)</f>
        <v>自己資産（リース資産外)</v>
      </c>
      <c r="AB136" s="34" t="str">
        <f>IF(貼り付け用!AB136="","",貼り付け用!AB136)</f>
        <v>売却不可</v>
      </c>
      <c r="AC136" s="2">
        <f>IF(貼り付け用!AC136="","",貼り付け用!AC136)</f>
        <v>179</v>
      </c>
      <c r="AD136" s="31" t="str">
        <f>IFERROR(VLOOKUP(AC136,耐用年数表!$B:$J,9,FALSE),"")</f>
        <v xml:space="preserve">構築物 鉄骨鉄筋コンクリート造又は鉄筋コンクリート造のもの（前掲のものを除く。） 橋   </v>
      </c>
      <c r="AE136" s="31">
        <f>IFERROR(VLOOKUP(AC136,耐用年数表!$B:$J,8,FALSE),"")</f>
        <v>60</v>
      </c>
      <c r="AF136" s="2" t="str">
        <f>IF(貼り付け用!AF136="","",貼り付け用!AF136)</f>
        <v/>
      </c>
      <c r="AG136" s="26" t="str">
        <f>IF(貼り付け用!AG136="","",貼り付け用!AG136)</f>
        <v/>
      </c>
      <c r="AH136" s="54">
        <f>IF(貼り付け用!AH136="","",貼り付け用!AH136)</f>
        <v>19540331</v>
      </c>
      <c r="AI136" s="54">
        <f>IF(貼り付け用!AI136="","",貼り付け用!AI136)</f>
        <v>19540331</v>
      </c>
      <c r="AJ136" s="72" t="str">
        <f>IF(貼り付け用!AJ136="","",貼り付け用!AJ136)</f>
        <v>不明</v>
      </c>
      <c r="AK136" s="20" t="str">
        <f>IF(貼り付け用!AK136="","",貼り付け用!AK136)</f>
        <v/>
      </c>
      <c r="AL136" s="160">
        <f>IF(貼り付け用!AL136="","",貼り付け用!AL136)</f>
        <v>3</v>
      </c>
      <c r="AM136" s="20" t="str">
        <f>IF(貼り付け用!AM136="","",貼り付け用!AM136)</f>
        <v>構造別工事費の平均</v>
      </c>
      <c r="AN136" s="20" t="str">
        <f>IF(貼り付け用!AN136="","",貼り付け用!AN136)</f>
        <v>道路幅員3～4ｍ</v>
      </c>
      <c r="AO136" s="20">
        <f>IF(貼り付け用!AO136="","",貼り付け用!AO136)</f>
        <v>395900</v>
      </c>
      <c r="AP136" s="20">
        <f>IF(貼り付け用!AP136="","",貼り付け用!AP136)</f>
        <v>8</v>
      </c>
      <c r="AQ136" s="20" t="str">
        <f>IF(貼り付け用!AQ136="","",貼り付け用!AQ136)</f>
        <v>㎡</v>
      </c>
      <c r="AR136" s="20">
        <f>IF(貼り付け用!AR136="","",貼り付け用!AR136)</f>
        <v>3167200</v>
      </c>
      <c r="AS136" s="20" t="str">
        <f>IF(貼り付け用!AS136="","",貼り付け用!AS136)</f>
        <v/>
      </c>
      <c r="AT136" s="90">
        <f t="shared" si="2"/>
        <v>3167200</v>
      </c>
      <c r="AU136" s="90">
        <f t="shared" si="3"/>
        <v>3167200</v>
      </c>
      <c r="AV136" s="34" t="str">
        <f>IF(貼り付け用!AV136="","",貼り付け用!AV136)</f>
        <v>一般会計等</v>
      </c>
      <c r="AW136" s="34" t="str">
        <f>IF(貼り付け用!AW136="","",貼り付け用!AW136)</f>
        <v>一般会計</v>
      </c>
      <c r="AX136" s="34" t="str">
        <f>IF(貼り付け用!AX136="","",貼り付け用!AX136)</f>
        <v>土木費</v>
      </c>
      <c r="AY136" s="34" t="str">
        <f>IF(貼り付け用!AY136="","",貼り付け用!AY136)</f>
        <v>道路橋梁費</v>
      </c>
      <c r="AZ136" s="34" t="str">
        <f>IF(貼り付け用!AZ136="","",貼り付け用!AZ136)</f>
        <v>道路新設改良費</v>
      </c>
      <c r="BA136" s="212"/>
      <c r="BB136" s="212"/>
      <c r="BC136" s="212"/>
      <c r="BD136" s="34" t="str">
        <f>IF(貼り付け用!BD136="","",貼り付け用!BD136)</f>
        <v/>
      </c>
      <c r="BE136" s="34" t="str">
        <f>IF(貼り付け用!BE136="","",貼り付け用!BE136)</f>
        <v/>
      </c>
      <c r="BF136" s="20"/>
      <c r="BG136" s="20"/>
      <c r="BH136" s="20"/>
      <c r="BI136" s="20"/>
      <c r="BJ136" s="20"/>
    </row>
    <row r="137" spans="5:62" ht="24" customHeight="1">
      <c r="E137" s="2"/>
      <c r="F137" s="217" t="str">
        <f>IF(貼り付け用!F137="","",貼り付け用!F137)</f>
        <v>道路工作物</v>
      </c>
      <c r="G137" s="34" t="str">
        <f>IF(貼り付け用!G137="","",貼り付け用!G137)</f>
        <v>橋梁台帳</v>
      </c>
      <c r="H137" s="2">
        <f>IF(貼り付け用!H137="","",貼り付け用!H137)</f>
        <v>54</v>
      </c>
      <c r="I137" s="2" t="str">
        <f>IF(貼り付け用!I137="","",貼り付け用!I137)</f>
        <v/>
      </c>
      <c r="J137" s="2" t="str">
        <f>IF(貼り付け用!J137="","",貼り付け用!J137)</f>
        <v>1220-3</v>
      </c>
      <c r="K137" s="2" t="str">
        <f>IF(貼り付け用!K137="","",貼り付け用!K137)</f>
        <v>1220-3</v>
      </c>
      <c r="L137" s="2">
        <f>IF(貼り付け用!L137="","",貼り付け用!L137)</f>
        <v>7</v>
      </c>
      <c r="M137" s="31">
        <f>IFERROR(VLOOKUP(L137,コード表!$B:$G,2,FALSE),"")</f>
        <v>3210236</v>
      </c>
      <c r="N137" s="31" t="str">
        <f>IFERROR(VLOOKUP(L137,コード表!$B:$G,3,FALSE),"")</f>
        <v>下都賀郡壬生町</v>
      </c>
      <c r="O137" s="2" t="str">
        <f>IF(貼り付け用!O137="","",貼り付け用!O137)</f>
        <v>ｼﾓﾂｶﾞｸﾞﾝﾐﾌﾞﾏﾁ</v>
      </c>
      <c r="P137" s="31" t="str">
        <f>IFERROR(VLOOKUP(L137,コード表!$B:$G,5,FALSE),"")</f>
        <v>上稲葉</v>
      </c>
      <c r="Q137" s="2" t="str">
        <f>IF(貼り付け用!Q137="","",貼り付け用!Q137)</f>
        <v>ｶﾐｲﾅﾊﾞ</v>
      </c>
      <c r="R137" s="2" t="str">
        <f>IF(貼り付け用!R137="","",貼り付け用!R137)</f>
        <v>南原2211</v>
      </c>
      <c r="S137" s="2" t="str">
        <f>IF(貼り付け用!S137="","",貼り付け用!S137)</f>
        <v>ﾐﾅﾐﾊﾗ2211</v>
      </c>
      <c r="T137" s="2">
        <f>IF(貼り付け用!T137="","",貼り付け用!T137)</f>
        <v>11</v>
      </c>
      <c r="U137" s="31" t="str">
        <f>IFERROR(VLOOKUP(T137,コード表!$I:$K,2,FALSE),"")</f>
        <v>建設部</v>
      </c>
      <c r="V137" s="31" t="str">
        <f>IFERROR(VLOOKUP(T137,コード表!$I:$K,3,FALSE),"")</f>
        <v>建設課</v>
      </c>
      <c r="W137" s="2">
        <f>IF(貼り付け用!W137="","",貼り付け用!W137)</f>
        <v>100</v>
      </c>
      <c r="X137" s="31" t="str">
        <f>IFERROR(VLOOKUP(AX137,目的別資産分類変換表!$B$3:$C$16,2,FALSE),"")</f>
        <v>生活インフラ・国土保全</v>
      </c>
      <c r="Y137" s="34" t="str">
        <f>IF(貼り付け用!Y137="","",貼り付け用!Y137)</f>
        <v>行政財産</v>
      </c>
      <c r="Z137" s="34" t="str">
        <f>IF(貼り付け用!Z137="","",貼り付け用!Z137)</f>
        <v>インフラ資産/工作物</v>
      </c>
      <c r="AA137" s="34" t="str">
        <f>IF(貼り付け用!AA137="","",貼り付け用!AA137)</f>
        <v>自己資産（リース資産外)</v>
      </c>
      <c r="AB137" s="34" t="str">
        <f>IF(貼り付け用!AB137="","",貼り付け用!AB137)</f>
        <v>売却不可</v>
      </c>
      <c r="AC137" s="2">
        <f>IF(貼り付け用!AC137="","",貼り付け用!AC137)</f>
        <v>179</v>
      </c>
      <c r="AD137" s="31" t="str">
        <f>IFERROR(VLOOKUP(AC137,耐用年数表!$B:$J,9,FALSE),"")</f>
        <v xml:space="preserve">構築物 鉄骨鉄筋コンクリート造又は鉄筋コンクリート造のもの（前掲のものを除く。） 橋   </v>
      </c>
      <c r="AE137" s="31">
        <f>IFERROR(VLOOKUP(AC137,耐用年数表!$B:$J,8,FALSE),"")</f>
        <v>60</v>
      </c>
      <c r="AF137" s="2" t="str">
        <f>IF(貼り付け用!AF137="","",貼り付け用!AF137)</f>
        <v/>
      </c>
      <c r="AG137" s="26" t="str">
        <f>IF(貼り付け用!AG137="","",貼り付け用!AG137)</f>
        <v/>
      </c>
      <c r="AH137" s="54">
        <f>IF(貼り付け用!AH137="","",貼り付け用!AH137)</f>
        <v>19540331</v>
      </c>
      <c r="AI137" s="54">
        <f>IF(貼り付け用!AI137="","",貼り付け用!AI137)</f>
        <v>19540331</v>
      </c>
      <c r="AJ137" s="72" t="str">
        <f>IF(貼り付け用!AJ137="","",貼り付け用!AJ137)</f>
        <v>不明</v>
      </c>
      <c r="AK137" s="20" t="str">
        <f>IF(貼り付け用!AK137="","",貼り付け用!AK137)</f>
        <v/>
      </c>
      <c r="AL137" s="160">
        <f>IF(貼り付け用!AL137="","",貼り付け用!AL137)</f>
        <v>3</v>
      </c>
      <c r="AM137" s="20" t="str">
        <f>IF(貼り付け用!AM137="","",貼り付け用!AM137)</f>
        <v>構造別工事費の平均</v>
      </c>
      <c r="AN137" s="20" t="str">
        <f>IF(貼り付け用!AN137="","",貼り付け用!AN137)</f>
        <v>道路幅員3～4ｍ</v>
      </c>
      <c r="AO137" s="20">
        <f>IF(貼り付け用!AO137="","",貼り付け用!AO137)</f>
        <v>395900</v>
      </c>
      <c r="AP137" s="20">
        <f>IF(貼り付け用!AP137="","",貼り付け用!AP137)</f>
        <v>21</v>
      </c>
      <c r="AQ137" s="20" t="str">
        <f>IF(貼り付け用!AQ137="","",貼り付け用!AQ137)</f>
        <v>㎡</v>
      </c>
      <c r="AR137" s="20">
        <f>IF(貼り付け用!AR137="","",貼り付け用!AR137)</f>
        <v>8313900</v>
      </c>
      <c r="AS137" s="20" t="str">
        <f>IF(貼り付け用!AS137="","",貼り付け用!AS137)</f>
        <v/>
      </c>
      <c r="AT137" s="90">
        <f t="shared" si="2"/>
        <v>8313900</v>
      </c>
      <c r="AU137" s="90">
        <f t="shared" si="3"/>
        <v>8313900</v>
      </c>
      <c r="AV137" s="34" t="str">
        <f>IF(貼り付け用!AV137="","",貼り付け用!AV137)</f>
        <v>一般会計等</v>
      </c>
      <c r="AW137" s="34" t="str">
        <f>IF(貼り付け用!AW137="","",貼り付け用!AW137)</f>
        <v>一般会計</v>
      </c>
      <c r="AX137" s="34" t="str">
        <f>IF(貼り付け用!AX137="","",貼り付け用!AX137)</f>
        <v>土木費</v>
      </c>
      <c r="AY137" s="34" t="str">
        <f>IF(貼り付け用!AY137="","",貼り付け用!AY137)</f>
        <v>道路橋梁費</v>
      </c>
      <c r="AZ137" s="34" t="str">
        <f>IF(貼り付け用!AZ137="","",貼り付け用!AZ137)</f>
        <v>道路新設改良費</v>
      </c>
      <c r="BA137" s="212"/>
      <c r="BB137" s="212"/>
      <c r="BC137" s="212"/>
      <c r="BD137" s="34" t="str">
        <f>IF(貼り付け用!BD137="","",貼り付け用!BD137)</f>
        <v/>
      </c>
      <c r="BE137" s="34" t="str">
        <f>IF(貼り付け用!BE137="","",貼り付け用!BE137)</f>
        <v/>
      </c>
      <c r="BF137" s="20"/>
      <c r="BG137" s="20"/>
      <c r="BH137" s="20"/>
      <c r="BI137" s="20"/>
      <c r="BJ137" s="20"/>
    </row>
    <row r="138" spans="5:62" ht="24" customHeight="1">
      <c r="E138" s="2"/>
      <c r="F138" s="217" t="str">
        <f>IF(貼り付け用!F138="","",貼り付け用!F138)</f>
        <v>道路工作物</v>
      </c>
      <c r="G138" s="34" t="str">
        <f>IF(貼り付け用!G138="","",貼り付け用!G138)</f>
        <v>橋梁台帳</v>
      </c>
      <c r="H138" s="2">
        <f>IF(貼り付け用!H138="","",貼り付け用!H138)</f>
        <v>55</v>
      </c>
      <c r="I138" s="2" t="str">
        <f>IF(貼り付け用!I138="","",貼り付け用!I138)</f>
        <v/>
      </c>
      <c r="J138" s="2" t="str">
        <f>IF(貼り付け用!J138="","",貼り付け用!J138)</f>
        <v>1220-4</v>
      </c>
      <c r="K138" s="2" t="str">
        <f>IF(貼り付け用!K138="","",貼り付け用!K138)</f>
        <v>1220-4</v>
      </c>
      <c r="L138" s="2">
        <f>IF(貼り付け用!L138="","",貼り付け用!L138)</f>
        <v>7</v>
      </c>
      <c r="M138" s="31">
        <f>IFERROR(VLOOKUP(L138,コード表!$B:$G,2,FALSE),"")</f>
        <v>3210236</v>
      </c>
      <c r="N138" s="31" t="str">
        <f>IFERROR(VLOOKUP(L138,コード表!$B:$G,3,FALSE),"")</f>
        <v>下都賀郡壬生町</v>
      </c>
      <c r="O138" s="2" t="str">
        <f>IF(貼り付け用!O138="","",貼り付け用!O138)</f>
        <v>ｼﾓﾂｶﾞｸﾞﾝﾐﾌﾞﾏﾁ</v>
      </c>
      <c r="P138" s="31" t="str">
        <f>IFERROR(VLOOKUP(L138,コード表!$B:$G,5,FALSE),"")</f>
        <v>上稲葉</v>
      </c>
      <c r="Q138" s="2" t="str">
        <f>IF(貼り付け用!Q138="","",貼り付け用!Q138)</f>
        <v>ｶﾐｲﾅﾊﾞ</v>
      </c>
      <c r="R138" s="2" t="str">
        <f>IF(貼り付け用!R138="","",貼り付け用!R138)</f>
        <v>上西川原2720-2</v>
      </c>
      <c r="S138" s="2" t="str">
        <f>IF(貼り付け用!S138="","",貼り付け用!S138)</f>
        <v>ｶﾐﾆｼｶﾜﾗ2720-2</v>
      </c>
      <c r="T138" s="2">
        <f>IF(貼り付け用!T138="","",貼り付け用!T138)</f>
        <v>11</v>
      </c>
      <c r="U138" s="31" t="str">
        <f>IFERROR(VLOOKUP(T138,コード表!$I:$K,2,FALSE),"")</f>
        <v>建設部</v>
      </c>
      <c r="V138" s="31" t="str">
        <f>IFERROR(VLOOKUP(T138,コード表!$I:$K,3,FALSE),"")</f>
        <v>建設課</v>
      </c>
      <c r="W138" s="2">
        <f>IF(貼り付け用!W138="","",貼り付け用!W138)</f>
        <v>100</v>
      </c>
      <c r="X138" s="31" t="str">
        <f>IFERROR(VLOOKUP(AX138,目的別資産分類変換表!$B$3:$C$16,2,FALSE),"")</f>
        <v>生活インフラ・国土保全</v>
      </c>
      <c r="Y138" s="34" t="str">
        <f>IF(貼り付け用!Y138="","",貼り付け用!Y138)</f>
        <v>行政財産</v>
      </c>
      <c r="Z138" s="34" t="str">
        <f>IF(貼り付け用!Z138="","",貼り付け用!Z138)</f>
        <v>インフラ資産/工作物</v>
      </c>
      <c r="AA138" s="34" t="str">
        <f>IF(貼り付け用!AA138="","",貼り付け用!AA138)</f>
        <v>自己資産（リース資産外)</v>
      </c>
      <c r="AB138" s="34" t="str">
        <f>IF(貼り付け用!AB138="","",貼り付け用!AB138)</f>
        <v>売却不可</v>
      </c>
      <c r="AC138" s="2">
        <f>IF(貼り付け用!AC138="","",貼り付け用!AC138)</f>
        <v>179</v>
      </c>
      <c r="AD138" s="31" t="str">
        <f>IFERROR(VLOOKUP(AC138,耐用年数表!$B:$J,9,FALSE),"")</f>
        <v xml:space="preserve">構築物 鉄骨鉄筋コンクリート造又は鉄筋コンクリート造のもの（前掲のものを除く。） 橋   </v>
      </c>
      <c r="AE138" s="31">
        <f>IFERROR(VLOOKUP(AC138,耐用年数表!$B:$J,8,FALSE),"")</f>
        <v>60</v>
      </c>
      <c r="AF138" s="2" t="str">
        <f>IF(貼り付け用!AF138="","",貼り付け用!AF138)</f>
        <v/>
      </c>
      <c r="AG138" s="26" t="str">
        <f>IF(貼り付け用!AG138="","",貼り付け用!AG138)</f>
        <v/>
      </c>
      <c r="AH138" s="54">
        <f>IF(貼り付け用!AH138="","",貼り付け用!AH138)</f>
        <v>19540331</v>
      </c>
      <c r="AI138" s="54">
        <f>IF(貼り付け用!AI138="","",貼り付け用!AI138)</f>
        <v>19540331</v>
      </c>
      <c r="AJ138" s="72" t="str">
        <f>IF(貼り付け用!AJ138="","",貼り付け用!AJ138)</f>
        <v>不明</v>
      </c>
      <c r="AK138" s="20" t="str">
        <f>IF(貼り付け用!AK138="","",貼り付け用!AK138)</f>
        <v/>
      </c>
      <c r="AL138" s="160">
        <f>IF(貼り付け用!AL138="","",貼り付け用!AL138)</f>
        <v>3</v>
      </c>
      <c r="AM138" s="20" t="str">
        <f>IF(貼り付け用!AM138="","",貼り付け用!AM138)</f>
        <v>構造別工事費の平均</v>
      </c>
      <c r="AN138" s="20" t="str">
        <f>IF(貼り付け用!AN138="","",貼り付け用!AN138)</f>
        <v>道路幅員3～4ｍ</v>
      </c>
      <c r="AO138" s="20">
        <f>IF(貼り付け用!AO138="","",貼り付け用!AO138)</f>
        <v>395900</v>
      </c>
      <c r="AP138" s="20">
        <f>IF(貼り付け用!AP138="","",貼り付け用!AP138)</f>
        <v>13</v>
      </c>
      <c r="AQ138" s="20" t="str">
        <f>IF(貼り付け用!AQ138="","",貼り付け用!AQ138)</f>
        <v>㎡</v>
      </c>
      <c r="AR138" s="20">
        <f>IF(貼り付け用!AR138="","",貼り付け用!AR138)</f>
        <v>5146700</v>
      </c>
      <c r="AS138" s="20" t="str">
        <f>IF(貼り付け用!AS138="","",貼り付け用!AS138)</f>
        <v/>
      </c>
      <c r="AT138" s="90">
        <f t="shared" ref="AT138:AT201" si="4">IF(AL138="",AS138,AR138)</f>
        <v>5146700</v>
      </c>
      <c r="AU138" s="90">
        <f t="shared" ref="AU138:AU201" si="5">IFERROR(IF(AND(AK138,AT138)="","",IF(AH138&lt;19850401,AT138,IF(AJ138="判明",AK138,AT138))),"")</f>
        <v>5146700</v>
      </c>
      <c r="AV138" s="34" t="str">
        <f>IF(貼り付け用!AV138="","",貼り付け用!AV138)</f>
        <v>一般会計等</v>
      </c>
      <c r="AW138" s="34" t="str">
        <f>IF(貼り付け用!AW138="","",貼り付け用!AW138)</f>
        <v>一般会計</v>
      </c>
      <c r="AX138" s="34" t="str">
        <f>IF(貼り付け用!AX138="","",貼り付け用!AX138)</f>
        <v>土木費</v>
      </c>
      <c r="AY138" s="34" t="str">
        <f>IF(貼り付け用!AY138="","",貼り付け用!AY138)</f>
        <v>道路橋梁費</v>
      </c>
      <c r="AZ138" s="34" t="str">
        <f>IF(貼り付け用!AZ138="","",貼り付け用!AZ138)</f>
        <v>道路新設改良費</v>
      </c>
      <c r="BA138" s="212"/>
      <c r="BB138" s="212"/>
      <c r="BC138" s="212"/>
      <c r="BD138" s="34" t="str">
        <f>IF(貼り付け用!BD138="","",貼り付け用!BD138)</f>
        <v/>
      </c>
      <c r="BE138" s="34" t="str">
        <f>IF(貼り付け用!BE138="","",貼り付け用!BE138)</f>
        <v/>
      </c>
      <c r="BF138" s="20"/>
      <c r="BG138" s="20"/>
      <c r="BH138" s="20"/>
      <c r="BI138" s="20"/>
      <c r="BJ138" s="20"/>
    </row>
    <row r="139" spans="5:62" ht="24" customHeight="1">
      <c r="E139" s="2"/>
      <c r="F139" s="217" t="str">
        <f>IF(貼り付け用!F139="","",貼り付け用!F139)</f>
        <v>道路工作物</v>
      </c>
      <c r="G139" s="34" t="str">
        <f>IF(貼り付け用!G139="","",貼り付け用!G139)</f>
        <v>橋梁台帳</v>
      </c>
      <c r="H139" s="2">
        <f>IF(貼り付け用!H139="","",貼り付け用!H139)</f>
        <v>56</v>
      </c>
      <c r="I139" s="2" t="str">
        <f>IF(貼り付け用!I139="","",貼り付け用!I139)</f>
        <v/>
      </c>
      <c r="J139" s="2" t="str">
        <f>IF(貼り付け用!J139="","",貼り付け用!J139)</f>
        <v>1225-1</v>
      </c>
      <c r="K139" s="2" t="str">
        <f>IF(貼り付け用!K139="","",貼り付け用!K139)</f>
        <v>1225-1</v>
      </c>
      <c r="L139" s="2">
        <f>IF(貼り付け用!L139="","",貼り付け用!L139)</f>
        <v>7</v>
      </c>
      <c r="M139" s="31">
        <f>IFERROR(VLOOKUP(L139,コード表!$B:$G,2,FALSE),"")</f>
        <v>3210236</v>
      </c>
      <c r="N139" s="31" t="str">
        <f>IFERROR(VLOOKUP(L139,コード表!$B:$G,3,FALSE),"")</f>
        <v>下都賀郡壬生町</v>
      </c>
      <c r="O139" s="2" t="str">
        <f>IF(貼り付け用!O139="","",貼り付け用!O139)</f>
        <v>ｼﾓﾂｶﾞｸﾞﾝﾐﾌﾞﾏﾁ</v>
      </c>
      <c r="P139" s="31" t="str">
        <f>IFERROR(VLOOKUP(L139,コード表!$B:$G,5,FALSE),"")</f>
        <v>上稲葉</v>
      </c>
      <c r="Q139" s="2" t="str">
        <f>IF(貼り付け用!Q139="","",貼り付け用!Q139)</f>
        <v>ｶﾐｲﾅﾊﾞ</v>
      </c>
      <c r="R139" s="2" t="str">
        <f>IF(貼り付け用!R139="","",貼り付け用!R139)</f>
        <v>西浦2382</v>
      </c>
      <c r="S139" s="2" t="str">
        <f>IF(貼り付け用!S139="","",貼り付け用!S139)</f>
        <v>ﾆｼｳﾗ2382</v>
      </c>
      <c r="T139" s="2">
        <f>IF(貼り付け用!T139="","",貼り付け用!T139)</f>
        <v>11</v>
      </c>
      <c r="U139" s="31" t="str">
        <f>IFERROR(VLOOKUP(T139,コード表!$I:$K,2,FALSE),"")</f>
        <v>建設部</v>
      </c>
      <c r="V139" s="31" t="str">
        <f>IFERROR(VLOOKUP(T139,コード表!$I:$K,3,FALSE),"")</f>
        <v>建設課</v>
      </c>
      <c r="W139" s="2">
        <f>IF(貼り付け用!W139="","",貼り付け用!W139)</f>
        <v>100</v>
      </c>
      <c r="X139" s="31" t="str">
        <f>IFERROR(VLOOKUP(AX139,目的別資産分類変換表!$B$3:$C$16,2,FALSE),"")</f>
        <v>生活インフラ・国土保全</v>
      </c>
      <c r="Y139" s="34" t="str">
        <f>IF(貼り付け用!Y139="","",貼り付け用!Y139)</f>
        <v>行政財産</v>
      </c>
      <c r="Z139" s="34" t="str">
        <f>IF(貼り付け用!Z139="","",貼り付け用!Z139)</f>
        <v>インフラ資産/工作物</v>
      </c>
      <c r="AA139" s="34" t="str">
        <f>IF(貼り付け用!AA139="","",貼り付け用!AA139)</f>
        <v>自己資産（リース資産外)</v>
      </c>
      <c r="AB139" s="34" t="str">
        <f>IF(貼り付け用!AB139="","",貼り付け用!AB139)</f>
        <v>売却不可</v>
      </c>
      <c r="AC139" s="2">
        <f>IF(貼り付け用!AC139="","",貼り付け用!AC139)</f>
        <v>179</v>
      </c>
      <c r="AD139" s="31" t="str">
        <f>IFERROR(VLOOKUP(AC139,耐用年数表!$B:$J,9,FALSE),"")</f>
        <v xml:space="preserve">構築物 鉄骨鉄筋コンクリート造又は鉄筋コンクリート造のもの（前掲のものを除く。） 橋   </v>
      </c>
      <c r="AE139" s="31">
        <f>IFERROR(VLOOKUP(AC139,耐用年数表!$B:$J,8,FALSE),"")</f>
        <v>60</v>
      </c>
      <c r="AF139" s="2" t="str">
        <f>IF(貼り付け用!AF139="","",貼り付け用!AF139)</f>
        <v/>
      </c>
      <c r="AG139" s="26" t="str">
        <f>IF(貼り付け用!AG139="","",貼り付け用!AG139)</f>
        <v/>
      </c>
      <c r="AH139" s="54">
        <f>IF(貼り付け用!AH139="","",貼り付け用!AH139)</f>
        <v>19921209</v>
      </c>
      <c r="AI139" s="54">
        <f>IF(貼り付け用!AI139="","",貼り付け用!AI139)</f>
        <v>19921209</v>
      </c>
      <c r="AJ139" s="72" t="str">
        <f>IF(貼り付け用!AJ139="","",貼り付け用!AJ139)</f>
        <v>不明</v>
      </c>
      <c r="AK139" s="20" t="str">
        <f>IF(貼り付け用!AK139="","",貼り付け用!AK139)</f>
        <v/>
      </c>
      <c r="AL139" s="160">
        <f>IF(貼り付け用!AL139="","",貼り付け用!AL139)</f>
        <v>3</v>
      </c>
      <c r="AM139" s="20" t="str">
        <f>IF(貼り付け用!AM139="","",貼り付け用!AM139)</f>
        <v>構造別工事費の平均</v>
      </c>
      <c r="AN139" s="20" t="str">
        <f>IF(貼り付け用!AN139="","",貼り付け用!AN139)</f>
        <v>道路幅員3～4ｍ</v>
      </c>
      <c r="AO139" s="20">
        <f>IF(貼り付け用!AO139="","",貼り付け用!AO139)</f>
        <v>395900</v>
      </c>
      <c r="AP139" s="20">
        <f>IF(貼り付け用!AP139="","",貼り付け用!AP139)</f>
        <v>29</v>
      </c>
      <c r="AQ139" s="20" t="str">
        <f>IF(貼り付け用!AQ139="","",貼り付け用!AQ139)</f>
        <v>㎡</v>
      </c>
      <c r="AR139" s="20">
        <f>IF(貼り付け用!AR139="","",貼り付け用!AR139)</f>
        <v>11481100</v>
      </c>
      <c r="AS139" s="20" t="str">
        <f>IF(貼り付け用!AS139="","",貼り付け用!AS139)</f>
        <v/>
      </c>
      <c r="AT139" s="90">
        <f t="shared" si="4"/>
        <v>11481100</v>
      </c>
      <c r="AU139" s="90">
        <f t="shared" si="5"/>
        <v>11481100</v>
      </c>
      <c r="AV139" s="34" t="str">
        <f>IF(貼り付け用!AV139="","",貼り付け用!AV139)</f>
        <v>一般会計等</v>
      </c>
      <c r="AW139" s="34" t="str">
        <f>IF(貼り付け用!AW139="","",貼り付け用!AW139)</f>
        <v>一般会計</v>
      </c>
      <c r="AX139" s="34" t="str">
        <f>IF(貼り付け用!AX139="","",貼り付け用!AX139)</f>
        <v>土木費</v>
      </c>
      <c r="AY139" s="34" t="str">
        <f>IF(貼り付け用!AY139="","",貼り付け用!AY139)</f>
        <v>道路橋梁費</v>
      </c>
      <c r="AZ139" s="34" t="str">
        <f>IF(貼り付け用!AZ139="","",貼り付け用!AZ139)</f>
        <v>道路新設改良費</v>
      </c>
      <c r="BA139" s="212"/>
      <c r="BB139" s="212"/>
      <c r="BC139" s="212"/>
      <c r="BD139" s="34" t="str">
        <f>IF(貼り付け用!BD139="","",貼り付け用!BD139)</f>
        <v/>
      </c>
      <c r="BE139" s="34" t="str">
        <f>IF(貼り付け用!BE139="","",貼り付け用!BE139)</f>
        <v/>
      </c>
      <c r="BF139" s="20"/>
      <c r="BG139" s="20"/>
      <c r="BH139" s="20"/>
      <c r="BI139" s="20"/>
      <c r="BJ139" s="20"/>
    </row>
    <row r="140" spans="5:62" ht="24" customHeight="1">
      <c r="E140" s="2"/>
      <c r="F140" s="217" t="str">
        <f>IF(貼り付け用!F140="","",貼り付け用!F140)</f>
        <v>道路工作物</v>
      </c>
      <c r="G140" s="34" t="str">
        <f>IF(貼り付け用!G140="","",貼り付け用!G140)</f>
        <v>橋梁台帳</v>
      </c>
      <c r="H140" s="2">
        <f>IF(貼り付け用!H140="","",貼り付け用!H140)</f>
        <v>57</v>
      </c>
      <c r="I140" s="2" t="str">
        <f>IF(貼り付け用!I140="","",貼り付け用!I140)</f>
        <v/>
      </c>
      <c r="J140" s="2" t="str">
        <f>IF(貼り付け用!J140="","",貼り付け用!J140)</f>
        <v>1225-2</v>
      </c>
      <c r="K140" s="2" t="str">
        <f>IF(貼り付け用!K140="","",貼り付け用!K140)</f>
        <v>1225-2</v>
      </c>
      <c r="L140" s="2">
        <f>IF(貼り付け用!L140="","",貼り付け用!L140)</f>
        <v>7</v>
      </c>
      <c r="M140" s="31">
        <f>IFERROR(VLOOKUP(L140,コード表!$B:$G,2,FALSE),"")</f>
        <v>3210236</v>
      </c>
      <c r="N140" s="31" t="str">
        <f>IFERROR(VLOOKUP(L140,コード表!$B:$G,3,FALSE),"")</f>
        <v>下都賀郡壬生町</v>
      </c>
      <c r="O140" s="2" t="str">
        <f>IF(貼り付け用!O140="","",貼り付け用!O140)</f>
        <v>ｼﾓﾂｶﾞｸﾞﾝﾐﾌﾞﾏﾁ</v>
      </c>
      <c r="P140" s="31" t="str">
        <f>IFERROR(VLOOKUP(L140,コード表!$B:$G,5,FALSE),"")</f>
        <v>上稲葉</v>
      </c>
      <c r="Q140" s="2" t="str">
        <f>IF(貼り付け用!Q140="","",貼り付け用!Q140)</f>
        <v>ｶﾐｲﾅﾊﾞ</v>
      </c>
      <c r="R140" s="2" t="str">
        <f>IF(貼り付け用!R140="","",貼り付け用!R140)</f>
        <v>西浦2677-4</v>
      </c>
      <c r="S140" s="2" t="str">
        <f>IF(貼り付け用!S140="","",貼り付け用!S140)</f>
        <v>ﾆｼｳﾗ2677-4</v>
      </c>
      <c r="T140" s="2">
        <f>IF(貼り付け用!T140="","",貼り付け用!T140)</f>
        <v>11</v>
      </c>
      <c r="U140" s="31" t="str">
        <f>IFERROR(VLOOKUP(T140,コード表!$I:$K,2,FALSE),"")</f>
        <v>建設部</v>
      </c>
      <c r="V140" s="31" t="str">
        <f>IFERROR(VLOOKUP(T140,コード表!$I:$K,3,FALSE),"")</f>
        <v>建設課</v>
      </c>
      <c r="W140" s="2">
        <f>IF(貼り付け用!W140="","",貼り付け用!W140)</f>
        <v>100</v>
      </c>
      <c r="X140" s="31" t="str">
        <f>IFERROR(VLOOKUP(AX140,目的別資産分類変換表!$B$3:$C$16,2,FALSE),"")</f>
        <v>生活インフラ・国土保全</v>
      </c>
      <c r="Y140" s="34" t="str">
        <f>IF(貼り付け用!Y140="","",貼り付け用!Y140)</f>
        <v>行政財産</v>
      </c>
      <c r="Z140" s="34" t="str">
        <f>IF(貼り付け用!Z140="","",貼り付け用!Z140)</f>
        <v>インフラ資産/工作物</v>
      </c>
      <c r="AA140" s="34" t="str">
        <f>IF(貼り付け用!AA140="","",貼り付け用!AA140)</f>
        <v>自己資産（リース資産外)</v>
      </c>
      <c r="AB140" s="34" t="str">
        <f>IF(貼り付け用!AB140="","",貼り付け用!AB140)</f>
        <v>売却不可</v>
      </c>
      <c r="AC140" s="2">
        <f>IF(貼り付け用!AC140="","",貼り付け用!AC140)</f>
        <v>179</v>
      </c>
      <c r="AD140" s="31" t="str">
        <f>IFERROR(VLOOKUP(AC140,耐用年数表!$B:$J,9,FALSE),"")</f>
        <v xml:space="preserve">構築物 鉄骨鉄筋コンクリート造又は鉄筋コンクリート造のもの（前掲のものを除く。） 橋   </v>
      </c>
      <c r="AE140" s="31">
        <f>IFERROR(VLOOKUP(AC140,耐用年数表!$B:$J,8,FALSE),"")</f>
        <v>60</v>
      </c>
      <c r="AF140" s="2" t="str">
        <f>IF(貼り付け用!AF140="","",貼り付け用!AF140)</f>
        <v/>
      </c>
      <c r="AG140" s="26" t="str">
        <f>IF(貼り付け用!AG140="","",貼り付け用!AG140)</f>
        <v/>
      </c>
      <c r="AH140" s="54">
        <f>IF(貼り付け用!AH140="","",貼り付け用!AH140)</f>
        <v>19540331</v>
      </c>
      <c r="AI140" s="54">
        <f>IF(貼り付け用!AI140="","",貼り付け用!AI140)</f>
        <v>19540331</v>
      </c>
      <c r="AJ140" s="72" t="str">
        <f>IF(貼り付け用!AJ140="","",貼り付け用!AJ140)</f>
        <v>不明</v>
      </c>
      <c r="AK140" s="20" t="str">
        <f>IF(貼り付け用!AK140="","",貼り付け用!AK140)</f>
        <v/>
      </c>
      <c r="AL140" s="160">
        <f>IF(貼り付け用!AL140="","",貼り付け用!AL140)</f>
        <v>3</v>
      </c>
      <c r="AM140" s="20" t="str">
        <f>IF(貼り付け用!AM140="","",貼り付け用!AM140)</f>
        <v>構造別工事費の平均</v>
      </c>
      <c r="AN140" s="20" t="str">
        <f>IF(貼り付け用!AN140="","",貼り付け用!AN140)</f>
        <v>道路幅員3～4ｍ</v>
      </c>
      <c r="AO140" s="20">
        <f>IF(貼り付け用!AO140="","",貼り付け用!AO140)</f>
        <v>395900</v>
      </c>
      <c r="AP140" s="20">
        <f>IF(貼り付け用!AP140="","",貼り付け用!AP140)</f>
        <v>20</v>
      </c>
      <c r="AQ140" s="20" t="str">
        <f>IF(貼り付け用!AQ140="","",貼り付け用!AQ140)</f>
        <v>㎡</v>
      </c>
      <c r="AR140" s="20">
        <f>IF(貼り付け用!AR140="","",貼り付け用!AR140)</f>
        <v>7918000</v>
      </c>
      <c r="AS140" s="20" t="str">
        <f>IF(貼り付け用!AS140="","",貼り付け用!AS140)</f>
        <v/>
      </c>
      <c r="AT140" s="90">
        <f t="shared" si="4"/>
        <v>7918000</v>
      </c>
      <c r="AU140" s="90">
        <f t="shared" si="5"/>
        <v>7918000</v>
      </c>
      <c r="AV140" s="34" t="str">
        <f>IF(貼り付け用!AV140="","",貼り付け用!AV140)</f>
        <v>一般会計等</v>
      </c>
      <c r="AW140" s="34" t="str">
        <f>IF(貼り付け用!AW140="","",貼り付け用!AW140)</f>
        <v>一般会計</v>
      </c>
      <c r="AX140" s="34" t="str">
        <f>IF(貼り付け用!AX140="","",貼り付け用!AX140)</f>
        <v>土木費</v>
      </c>
      <c r="AY140" s="34" t="str">
        <f>IF(貼り付け用!AY140="","",貼り付け用!AY140)</f>
        <v>道路橋梁費</v>
      </c>
      <c r="AZ140" s="34" t="str">
        <f>IF(貼り付け用!AZ140="","",貼り付け用!AZ140)</f>
        <v>道路新設改良費</v>
      </c>
      <c r="BA140" s="212"/>
      <c r="BB140" s="212"/>
      <c r="BC140" s="212"/>
      <c r="BD140" s="34" t="str">
        <f>IF(貼り付け用!BD140="","",貼り付け用!BD140)</f>
        <v/>
      </c>
      <c r="BE140" s="34" t="str">
        <f>IF(貼り付け用!BE140="","",貼り付け用!BE140)</f>
        <v/>
      </c>
      <c r="BF140" s="20"/>
      <c r="BG140" s="20"/>
      <c r="BH140" s="20"/>
      <c r="BI140" s="20"/>
      <c r="BJ140" s="20"/>
    </row>
    <row r="141" spans="5:62" ht="24" customHeight="1">
      <c r="E141" s="2"/>
      <c r="F141" s="217" t="str">
        <f>IF(貼り付け用!F141="","",貼り付け用!F141)</f>
        <v>道路工作物</v>
      </c>
      <c r="G141" s="34" t="str">
        <f>IF(貼り付け用!G141="","",貼り付け用!G141)</f>
        <v>橋梁台帳</v>
      </c>
      <c r="H141" s="2">
        <f>IF(貼り付け用!H141="","",貼り付け用!H141)</f>
        <v>58</v>
      </c>
      <c r="I141" s="2" t="str">
        <f>IF(貼り付け用!I141="","",貼り付け用!I141)</f>
        <v/>
      </c>
      <c r="J141" s="2" t="str">
        <f>IF(貼り付け用!J141="","",貼り付け用!J141)</f>
        <v>1226-1</v>
      </c>
      <c r="K141" s="2" t="str">
        <f>IF(貼り付け用!K141="","",貼り付け用!K141)</f>
        <v>1226-1</v>
      </c>
      <c r="L141" s="2">
        <f>IF(貼り付け用!L141="","",貼り付け用!L141)</f>
        <v>7</v>
      </c>
      <c r="M141" s="31">
        <f>IFERROR(VLOOKUP(L141,コード表!$B:$G,2,FALSE),"")</f>
        <v>3210236</v>
      </c>
      <c r="N141" s="31" t="str">
        <f>IFERROR(VLOOKUP(L141,コード表!$B:$G,3,FALSE),"")</f>
        <v>下都賀郡壬生町</v>
      </c>
      <c r="O141" s="2" t="str">
        <f>IF(貼り付け用!O141="","",貼り付け用!O141)</f>
        <v>ｼﾓﾂｶﾞｸﾞﾝﾐﾌﾞﾏﾁ</v>
      </c>
      <c r="P141" s="31" t="str">
        <f>IFERROR(VLOOKUP(L141,コード表!$B:$G,5,FALSE),"")</f>
        <v>上稲葉</v>
      </c>
      <c r="Q141" s="2" t="str">
        <f>IF(貼り付け用!Q141="","",貼り付け用!Q141)</f>
        <v>ｶﾐｲﾅﾊﾞ</v>
      </c>
      <c r="R141" s="2" t="str">
        <f>IF(貼り付け用!R141="","",貼り付け用!R141)</f>
        <v>下西川原2677-1</v>
      </c>
      <c r="S141" s="2" t="str">
        <f>IF(貼り付け用!S141="","",貼り付け用!S141)</f>
        <v>ｼﾓﾆｼｶﾜﾗ2677-1</v>
      </c>
      <c r="T141" s="2">
        <f>IF(貼り付け用!T141="","",貼り付け用!T141)</f>
        <v>11</v>
      </c>
      <c r="U141" s="31" t="str">
        <f>IFERROR(VLOOKUP(T141,コード表!$I:$K,2,FALSE),"")</f>
        <v>建設部</v>
      </c>
      <c r="V141" s="31" t="str">
        <f>IFERROR(VLOOKUP(T141,コード表!$I:$K,3,FALSE),"")</f>
        <v>建設課</v>
      </c>
      <c r="W141" s="2">
        <f>IF(貼り付け用!W141="","",貼り付け用!W141)</f>
        <v>100</v>
      </c>
      <c r="X141" s="31" t="str">
        <f>IFERROR(VLOOKUP(AX141,目的別資産分類変換表!$B$3:$C$16,2,FALSE),"")</f>
        <v>生活インフラ・国土保全</v>
      </c>
      <c r="Y141" s="34" t="str">
        <f>IF(貼り付け用!Y141="","",貼り付け用!Y141)</f>
        <v>行政財産</v>
      </c>
      <c r="Z141" s="34" t="str">
        <f>IF(貼り付け用!Z141="","",貼り付け用!Z141)</f>
        <v>インフラ資産/工作物</v>
      </c>
      <c r="AA141" s="34" t="str">
        <f>IF(貼り付け用!AA141="","",貼り付け用!AA141)</f>
        <v>自己資産（リース資産外)</v>
      </c>
      <c r="AB141" s="34" t="str">
        <f>IF(貼り付け用!AB141="","",貼り付け用!AB141)</f>
        <v>売却不可</v>
      </c>
      <c r="AC141" s="2">
        <f>IF(貼り付け用!AC141="","",貼り付け用!AC141)</f>
        <v>179</v>
      </c>
      <c r="AD141" s="31" t="str">
        <f>IFERROR(VLOOKUP(AC141,耐用年数表!$B:$J,9,FALSE),"")</f>
        <v xml:space="preserve">構築物 鉄骨鉄筋コンクリート造又は鉄筋コンクリート造のもの（前掲のものを除く。） 橋   </v>
      </c>
      <c r="AE141" s="31">
        <f>IFERROR(VLOOKUP(AC141,耐用年数表!$B:$J,8,FALSE),"")</f>
        <v>60</v>
      </c>
      <c r="AF141" s="2" t="str">
        <f>IF(貼り付け用!AF141="","",貼り付け用!AF141)</f>
        <v/>
      </c>
      <c r="AG141" s="26" t="str">
        <f>IF(貼り付け用!AG141="","",貼り付け用!AG141)</f>
        <v/>
      </c>
      <c r="AH141" s="54">
        <f>IF(貼り付け用!AH141="","",貼り付け用!AH141)</f>
        <v>19540331</v>
      </c>
      <c r="AI141" s="54">
        <f>IF(貼り付け用!AI141="","",貼り付け用!AI141)</f>
        <v>19540331</v>
      </c>
      <c r="AJ141" s="72" t="str">
        <f>IF(貼り付け用!AJ141="","",貼り付け用!AJ141)</f>
        <v>不明</v>
      </c>
      <c r="AK141" s="20" t="str">
        <f>IF(貼り付け用!AK141="","",貼り付け用!AK141)</f>
        <v/>
      </c>
      <c r="AL141" s="160">
        <f>IF(貼り付け用!AL141="","",貼り付け用!AL141)</f>
        <v>3</v>
      </c>
      <c r="AM141" s="20" t="str">
        <f>IF(貼り付け用!AM141="","",貼り付け用!AM141)</f>
        <v>構造別工事費の平均</v>
      </c>
      <c r="AN141" s="20" t="str">
        <f>IF(貼り付け用!AN141="","",貼り付け用!AN141)</f>
        <v>道路幅員3～4ｍ</v>
      </c>
      <c r="AO141" s="20">
        <f>IF(貼り付け用!AO141="","",貼り付け用!AO141)</f>
        <v>395900</v>
      </c>
      <c r="AP141" s="20">
        <f>IF(貼り付け用!AP141="","",貼り付け用!AP141)</f>
        <v>8</v>
      </c>
      <c r="AQ141" s="20" t="str">
        <f>IF(貼り付け用!AQ141="","",貼り付け用!AQ141)</f>
        <v>㎡</v>
      </c>
      <c r="AR141" s="20">
        <f>IF(貼り付け用!AR141="","",貼り付け用!AR141)</f>
        <v>3167200</v>
      </c>
      <c r="AS141" s="20" t="str">
        <f>IF(貼り付け用!AS141="","",貼り付け用!AS141)</f>
        <v/>
      </c>
      <c r="AT141" s="90">
        <f t="shared" si="4"/>
        <v>3167200</v>
      </c>
      <c r="AU141" s="90">
        <f t="shared" si="5"/>
        <v>3167200</v>
      </c>
      <c r="AV141" s="34" t="str">
        <f>IF(貼り付け用!AV141="","",貼り付け用!AV141)</f>
        <v>一般会計等</v>
      </c>
      <c r="AW141" s="34" t="str">
        <f>IF(貼り付け用!AW141="","",貼り付け用!AW141)</f>
        <v>一般会計</v>
      </c>
      <c r="AX141" s="34" t="str">
        <f>IF(貼り付け用!AX141="","",貼り付け用!AX141)</f>
        <v>土木費</v>
      </c>
      <c r="AY141" s="34" t="str">
        <f>IF(貼り付け用!AY141="","",貼り付け用!AY141)</f>
        <v>道路橋梁費</v>
      </c>
      <c r="AZ141" s="34" t="str">
        <f>IF(貼り付け用!AZ141="","",貼り付け用!AZ141)</f>
        <v>道路新設改良費</v>
      </c>
      <c r="BA141" s="212"/>
      <c r="BB141" s="212"/>
      <c r="BC141" s="212"/>
      <c r="BD141" s="34" t="str">
        <f>IF(貼り付け用!BD141="","",貼り付け用!BD141)</f>
        <v/>
      </c>
      <c r="BE141" s="34" t="str">
        <f>IF(貼り付け用!BE141="","",貼り付け用!BE141)</f>
        <v/>
      </c>
      <c r="BF141" s="20"/>
      <c r="BG141" s="20"/>
      <c r="BH141" s="20"/>
      <c r="BI141" s="20"/>
      <c r="BJ141" s="20"/>
    </row>
    <row r="142" spans="5:62" ht="24" customHeight="1">
      <c r="E142" s="2"/>
      <c r="F142" s="217" t="str">
        <f>IF(貼り付け用!F142="","",貼り付け用!F142)</f>
        <v>道路工作物</v>
      </c>
      <c r="G142" s="34" t="str">
        <f>IF(貼り付け用!G142="","",貼り付け用!G142)</f>
        <v>橋梁台帳</v>
      </c>
      <c r="H142" s="2">
        <f>IF(貼り付け用!H142="","",貼り付け用!H142)</f>
        <v>59</v>
      </c>
      <c r="I142" s="2" t="str">
        <f>IF(貼り付け用!I142="","",貼り付け用!I142)</f>
        <v/>
      </c>
      <c r="J142" s="2" t="str">
        <f>IF(貼り付け用!J142="","",貼り付け用!J142)</f>
        <v>1227-1</v>
      </c>
      <c r="K142" s="2" t="str">
        <f>IF(貼り付け用!K142="","",貼り付け用!K142)</f>
        <v>1227-1</v>
      </c>
      <c r="L142" s="2">
        <f>IF(貼り付け用!L142="","",貼り付け用!L142)</f>
        <v>7</v>
      </c>
      <c r="M142" s="31">
        <f>IFERROR(VLOOKUP(L142,コード表!$B:$G,2,FALSE),"")</f>
        <v>3210236</v>
      </c>
      <c r="N142" s="31" t="str">
        <f>IFERROR(VLOOKUP(L142,コード表!$B:$G,3,FALSE),"")</f>
        <v>下都賀郡壬生町</v>
      </c>
      <c r="O142" s="2" t="str">
        <f>IF(貼り付け用!O142="","",貼り付け用!O142)</f>
        <v>ｼﾓﾂｶﾞｸﾞﾝﾐﾌﾞﾏﾁ</v>
      </c>
      <c r="P142" s="31" t="str">
        <f>IFERROR(VLOOKUP(L142,コード表!$B:$G,5,FALSE),"")</f>
        <v>上稲葉</v>
      </c>
      <c r="Q142" s="2" t="str">
        <f>IF(貼り付け用!Q142="","",貼り付け用!Q142)</f>
        <v>ｶﾐｲﾅﾊﾞ</v>
      </c>
      <c r="R142" s="2" t="str">
        <f>IF(貼り付け用!R142="","",貼り付け用!R142)</f>
        <v>稲荷島2038</v>
      </c>
      <c r="S142" s="2" t="str">
        <f>IF(貼り付け用!S142="","",貼り付け用!S142)</f>
        <v>ｲﾅﾘｼﾏ2038</v>
      </c>
      <c r="T142" s="2">
        <f>IF(貼り付け用!T142="","",貼り付け用!T142)</f>
        <v>11</v>
      </c>
      <c r="U142" s="31" t="str">
        <f>IFERROR(VLOOKUP(T142,コード表!$I:$K,2,FALSE),"")</f>
        <v>建設部</v>
      </c>
      <c r="V142" s="31" t="str">
        <f>IFERROR(VLOOKUP(T142,コード表!$I:$K,3,FALSE),"")</f>
        <v>建設課</v>
      </c>
      <c r="W142" s="2">
        <f>IF(貼り付け用!W142="","",貼り付け用!W142)</f>
        <v>100</v>
      </c>
      <c r="X142" s="31" t="str">
        <f>IFERROR(VLOOKUP(AX142,目的別資産分類変換表!$B$3:$C$16,2,FALSE),"")</f>
        <v>生活インフラ・国土保全</v>
      </c>
      <c r="Y142" s="34" t="str">
        <f>IF(貼り付け用!Y142="","",貼り付け用!Y142)</f>
        <v>行政財産</v>
      </c>
      <c r="Z142" s="34" t="str">
        <f>IF(貼り付け用!Z142="","",貼り付け用!Z142)</f>
        <v>インフラ資産/工作物</v>
      </c>
      <c r="AA142" s="34" t="str">
        <f>IF(貼り付け用!AA142="","",貼り付け用!AA142)</f>
        <v>自己資産（リース資産外)</v>
      </c>
      <c r="AB142" s="34" t="str">
        <f>IF(貼り付け用!AB142="","",貼り付け用!AB142)</f>
        <v>売却不可</v>
      </c>
      <c r="AC142" s="2">
        <f>IF(貼り付け用!AC142="","",貼り付け用!AC142)</f>
        <v>179</v>
      </c>
      <c r="AD142" s="31" t="str">
        <f>IFERROR(VLOOKUP(AC142,耐用年数表!$B:$J,9,FALSE),"")</f>
        <v xml:space="preserve">構築物 鉄骨鉄筋コンクリート造又は鉄筋コンクリート造のもの（前掲のものを除く。） 橋   </v>
      </c>
      <c r="AE142" s="31">
        <f>IFERROR(VLOOKUP(AC142,耐用年数表!$B:$J,8,FALSE),"")</f>
        <v>60</v>
      </c>
      <c r="AF142" s="2" t="str">
        <f>IF(貼り付け用!AF142="","",貼り付け用!AF142)</f>
        <v/>
      </c>
      <c r="AG142" s="26" t="str">
        <f>IF(貼り付け用!AG142="","",貼り付け用!AG142)</f>
        <v/>
      </c>
      <c r="AH142" s="54">
        <f>IF(貼り付け用!AH142="","",貼り付け用!AH142)</f>
        <v>19540331</v>
      </c>
      <c r="AI142" s="54">
        <f>IF(貼り付け用!AI142="","",貼り付け用!AI142)</f>
        <v>19540331</v>
      </c>
      <c r="AJ142" s="72" t="str">
        <f>IF(貼り付け用!AJ142="","",貼り付け用!AJ142)</f>
        <v>不明</v>
      </c>
      <c r="AK142" s="20" t="str">
        <f>IF(貼り付け用!AK142="","",貼り付け用!AK142)</f>
        <v/>
      </c>
      <c r="AL142" s="160">
        <f>IF(貼り付け用!AL142="","",貼り付け用!AL142)</f>
        <v>3</v>
      </c>
      <c r="AM142" s="20" t="str">
        <f>IF(貼り付け用!AM142="","",貼り付け用!AM142)</f>
        <v>構造別工事費の平均</v>
      </c>
      <c r="AN142" s="20" t="str">
        <f>IF(貼り付け用!AN142="","",貼り付け用!AN142)</f>
        <v>道路幅員3～4ｍ</v>
      </c>
      <c r="AO142" s="20">
        <f>IF(貼り付け用!AO142="","",貼り付け用!AO142)</f>
        <v>395900</v>
      </c>
      <c r="AP142" s="20">
        <f>IF(貼り付け用!AP142="","",貼り付け用!AP142)</f>
        <v>11</v>
      </c>
      <c r="AQ142" s="20" t="str">
        <f>IF(貼り付け用!AQ142="","",貼り付け用!AQ142)</f>
        <v>㎡</v>
      </c>
      <c r="AR142" s="20">
        <f>IF(貼り付け用!AR142="","",貼り付け用!AR142)</f>
        <v>4354900</v>
      </c>
      <c r="AS142" s="20" t="str">
        <f>IF(貼り付け用!AS142="","",貼り付け用!AS142)</f>
        <v/>
      </c>
      <c r="AT142" s="90">
        <f t="shared" si="4"/>
        <v>4354900</v>
      </c>
      <c r="AU142" s="90">
        <f t="shared" si="5"/>
        <v>4354900</v>
      </c>
      <c r="AV142" s="34" t="str">
        <f>IF(貼り付け用!AV142="","",貼り付け用!AV142)</f>
        <v>一般会計等</v>
      </c>
      <c r="AW142" s="34" t="str">
        <f>IF(貼り付け用!AW142="","",貼り付け用!AW142)</f>
        <v>一般会計</v>
      </c>
      <c r="AX142" s="34" t="str">
        <f>IF(貼り付け用!AX142="","",貼り付け用!AX142)</f>
        <v>土木費</v>
      </c>
      <c r="AY142" s="34" t="str">
        <f>IF(貼り付け用!AY142="","",貼り付け用!AY142)</f>
        <v>道路橋梁費</v>
      </c>
      <c r="AZ142" s="34" t="str">
        <f>IF(貼り付け用!AZ142="","",貼り付け用!AZ142)</f>
        <v>道路新設改良費</v>
      </c>
      <c r="BA142" s="212"/>
      <c r="BB142" s="212"/>
      <c r="BC142" s="212"/>
      <c r="BD142" s="34" t="str">
        <f>IF(貼り付け用!BD142="","",貼り付け用!BD142)</f>
        <v/>
      </c>
      <c r="BE142" s="34" t="str">
        <f>IF(貼り付け用!BE142="","",貼り付け用!BE142)</f>
        <v/>
      </c>
      <c r="BF142" s="20"/>
      <c r="BG142" s="20"/>
      <c r="BH142" s="20"/>
      <c r="BI142" s="20"/>
      <c r="BJ142" s="20"/>
    </row>
    <row r="143" spans="5:62" ht="24" customHeight="1">
      <c r="E143" s="2"/>
      <c r="F143" s="217" t="str">
        <f>IF(貼り付け用!F143="","",貼り付け用!F143)</f>
        <v>道路工作物</v>
      </c>
      <c r="G143" s="34" t="str">
        <f>IF(貼り付け用!G143="","",貼り付け用!G143)</f>
        <v>橋梁台帳</v>
      </c>
      <c r="H143" s="2">
        <f>IF(貼り付け用!H143="","",貼り付け用!H143)</f>
        <v>60</v>
      </c>
      <c r="I143" s="2" t="str">
        <f>IF(貼り付け用!I143="","",貼り付け用!I143)</f>
        <v/>
      </c>
      <c r="J143" s="2" t="str">
        <f>IF(貼り付け用!J143="","",貼り付け用!J143)</f>
        <v>1227-2</v>
      </c>
      <c r="K143" s="2" t="str">
        <f>IF(貼り付け用!K143="","",貼り付け用!K143)</f>
        <v>1227-2</v>
      </c>
      <c r="L143" s="2">
        <f>IF(貼り付け用!L143="","",貼り付け用!L143)</f>
        <v>7</v>
      </c>
      <c r="M143" s="31">
        <f>IFERROR(VLOOKUP(L143,コード表!$B:$G,2,FALSE),"")</f>
        <v>3210236</v>
      </c>
      <c r="N143" s="31" t="str">
        <f>IFERROR(VLOOKUP(L143,コード表!$B:$G,3,FALSE),"")</f>
        <v>下都賀郡壬生町</v>
      </c>
      <c r="O143" s="2" t="str">
        <f>IF(貼り付け用!O143="","",貼り付け用!O143)</f>
        <v>ｼﾓﾂｶﾞｸﾞﾝﾐﾌﾞﾏﾁ</v>
      </c>
      <c r="P143" s="31" t="str">
        <f>IFERROR(VLOOKUP(L143,コード表!$B:$G,5,FALSE),"")</f>
        <v>上稲葉</v>
      </c>
      <c r="Q143" s="2" t="str">
        <f>IF(貼り付け用!Q143="","",貼り付け用!Q143)</f>
        <v>ｶﾐｲﾅﾊﾞ</v>
      </c>
      <c r="R143" s="2" t="str">
        <f>IF(貼り付け用!R143="","",貼り付け用!R143)</f>
        <v>西浦2015</v>
      </c>
      <c r="S143" s="2" t="str">
        <f>IF(貼り付け用!S143="","",貼り付け用!S143)</f>
        <v>ﾆｼｳﾗ2015</v>
      </c>
      <c r="T143" s="2">
        <f>IF(貼り付け用!T143="","",貼り付け用!T143)</f>
        <v>11</v>
      </c>
      <c r="U143" s="31" t="str">
        <f>IFERROR(VLOOKUP(T143,コード表!$I:$K,2,FALSE),"")</f>
        <v>建設部</v>
      </c>
      <c r="V143" s="31" t="str">
        <f>IFERROR(VLOOKUP(T143,コード表!$I:$K,3,FALSE),"")</f>
        <v>建設課</v>
      </c>
      <c r="W143" s="2">
        <f>IF(貼り付け用!W143="","",貼り付け用!W143)</f>
        <v>100</v>
      </c>
      <c r="X143" s="31" t="str">
        <f>IFERROR(VLOOKUP(AX143,目的別資産分類変換表!$B$3:$C$16,2,FALSE),"")</f>
        <v>生活インフラ・国土保全</v>
      </c>
      <c r="Y143" s="34" t="str">
        <f>IF(貼り付け用!Y143="","",貼り付け用!Y143)</f>
        <v>行政財産</v>
      </c>
      <c r="Z143" s="34" t="str">
        <f>IF(貼り付け用!Z143="","",貼り付け用!Z143)</f>
        <v>インフラ資産/工作物</v>
      </c>
      <c r="AA143" s="34" t="str">
        <f>IF(貼り付け用!AA143="","",貼り付け用!AA143)</f>
        <v>自己資産（リース資産外)</v>
      </c>
      <c r="AB143" s="34" t="str">
        <f>IF(貼り付け用!AB143="","",貼り付け用!AB143)</f>
        <v>売却不可</v>
      </c>
      <c r="AC143" s="2">
        <f>IF(貼り付け用!AC143="","",貼り付け用!AC143)</f>
        <v>179</v>
      </c>
      <c r="AD143" s="31" t="str">
        <f>IFERROR(VLOOKUP(AC143,耐用年数表!$B:$J,9,FALSE),"")</f>
        <v xml:space="preserve">構築物 鉄骨鉄筋コンクリート造又は鉄筋コンクリート造のもの（前掲のものを除く。） 橋   </v>
      </c>
      <c r="AE143" s="31">
        <f>IFERROR(VLOOKUP(AC143,耐用年数表!$B:$J,8,FALSE),"")</f>
        <v>60</v>
      </c>
      <c r="AF143" s="2" t="str">
        <f>IF(貼り付け用!AF143="","",貼り付け用!AF143)</f>
        <v/>
      </c>
      <c r="AG143" s="26" t="str">
        <f>IF(貼り付け用!AG143="","",貼り付け用!AG143)</f>
        <v/>
      </c>
      <c r="AH143" s="54">
        <f>IF(貼り付け用!AH143="","",貼り付け用!AH143)</f>
        <v>19540331</v>
      </c>
      <c r="AI143" s="54">
        <f>IF(貼り付け用!AI143="","",貼り付け用!AI143)</f>
        <v>19540331</v>
      </c>
      <c r="AJ143" s="72" t="str">
        <f>IF(貼り付け用!AJ143="","",貼り付け用!AJ143)</f>
        <v>不明</v>
      </c>
      <c r="AK143" s="20" t="str">
        <f>IF(貼り付け用!AK143="","",貼り付け用!AK143)</f>
        <v/>
      </c>
      <c r="AL143" s="160">
        <f>IF(貼り付け用!AL143="","",貼り付け用!AL143)</f>
        <v>3</v>
      </c>
      <c r="AM143" s="20" t="str">
        <f>IF(貼り付け用!AM143="","",貼り付け用!AM143)</f>
        <v>構造別工事費の平均</v>
      </c>
      <c r="AN143" s="20" t="str">
        <f>IF(貼り付け用!AN143="","",貼り付け用!AN143)</f>
        <v>道路幅員3～4ｍ</v>
      </c>
      <c r="AO143" s="20">
        <f>IF(貼り付け用!AO143="","",貼り付け用!AO143)</f>
        <v>395900</v>
      </c>
      <c r="AP143" s="20">
        <f>IF(貼り付け用!AP143="","",貼り付け用!AP143)</f>
        <v>17</v>
      </c>
      <c r="AQ143" s="20" t="str">
        <f>IF(貼り付け用!AQ143="","",貼り付け用!AQ143)</f>
        <v>㎡</v>
      </c>
      <c r="AR143" s="20">
        <f>IF(貼り付け用!AR143="","",貼り付け用!AR143)</f>
        <v>6730300</v>
      </c>
      <c r="AS143" s="20" t="str">
        <f>IF(貼り付け用!AS143="","",貼り付け用!AS143)</f>
        <v/>
      </c>
      <c r="AT143" s="90">
        <f t="shared" si="4"/>
        <v>6730300</v>
      </c>
      <c r="AU143" s="90">
        <f t="shared" si="5"/>
        <v>6730300</v>
      </c>
      <c r="AV143" s="34" t="str">
        <f>IF(貼り付け用!AV143="","",貼り付け用!AV143)</f>
        <v>一般会計等</v>
      </c>
      <c r="AW143" s="34" t="str">
        <f>IF(貼り付け用!AW143="","",貼り付け用!AW143)</f>
        <v>一般会計</v>
      </c>
      <c r="AX143" s="34" t="str">
        <f>IF(貼り付け用!AX143="","",貼り付け用!AX143)</f>
        <v>土木費</v>
      </c>
      <c r="AY143" s="34" t="str">
        <f>IF(貼り付け用!AY143="","",貼り付け用!AY143)</f>
        <v>道路橋梁費</v>
      </c>
      <c r="AZ143" s="34" t="str">
        <f>IF(貼り付け用!AZ143="","",貼り付け用!AZ143)</f>
        <v>道路新設改良費</v>
      </c>
      <c r="BA143" s="212"/>
      <c r="BB143" s="212"/>
      <c r="BC143" s="212"/>
      <c r="BD143" s="34" t="str">
        <f>IF(貼り付け用!BD143="","",貼り付け用!BD143)</f>
        <v/>
      </c>
      <c r="BE143" s="34" t="str">
        <f>IF(貼り付け用!BE143="","",貼り付け用!BE143)</f>
        <v/>
      </c>
      <c r="BF143" s="20"/>
      <c r="BG143" s="20"/>
      <c r="BH143" s="20"/>
      <c r="BI143" s="20"/>
      <c r="BJ143" s="20"/>
    </row>
    <row r="144" spans="5:62" ht="24" customHeight="1">
      <c r="E144" s="2"/>
      <c r="F144" s="217" t="str">
        <f>IF(貼り付け用!F144="","",貼り付け用!F144)</f>
        <v>道路工作物</v>
      </c>
      <c r="G144" s="34" t="str">
        <f>IF(貼り付け用!G144="","",貼り付け用!G144)</f>
        <v>橋梁台帳</v>
      </c>
      <c r="H144" s="2">
        <f>IF(貼り付け用!H144="","",貼り付け用!H144)</f>
        <v>61</v>
      </c>
      <c r="I144" s="2" t="str">
        <f>IF(貼り付け用!I144="","",貼り付け用!I144)</f>
        <v/>
      </c>
      <c r="J144" s="2" t="str">
        <f>IF(貼り付け用!J144="","",貼り付け用!J144)</f>
        <v>1227-3</v>
      </c>
      <c r="K144" s="2" t="str">
        <f>IF(貼り付け用!K144="","",貼り付け用!K144)</f>
        <v>1227-3</v>
      </c>
      <c r="L144" s="2">
        <f>IF(貼り付け用!L144="","",貼り付け用!L144)</f>
        <v>7</v>
      </c>
      <c r="M144" s="31">
        <f>IFERROR(VLOOKUP(L144,コード表!$B:$G,2,FALSE),"")</f>
        <v>3210236</v>
      </c>
      <c r="N144" s="31" t="str">
        <f>IFERROR(VLOOKUP(L144,コード表!$B:$G,3,FALSE),"")</f>
        <v>下都賀郡壬生町</v>
      </c>
      <c r="O144" s="2" t="str">
        <f>IF(貼り付け用!O144="","",貼り付け用!O144)</f>
        <v>ｼﾓﾂｶﾞｸﾞﾝﾐﾌﾞﾏﾁ</v>
      </c>
      <c r="P144" s="31" t="str">
        <f>IFERROR(VLOOKUP(L144,コード表!$B:$G,5,FALSE),"")</f>
        <v>上稲葉</v>
      </c>
      <c r="Q144" s="2" t="str">
        <f>IF(貼り付け用!Q144="","",貼り付け用!Q144)</f>
        <v>ｶﾐｲﾅﾊﾞ</v>
      </c>
      <c r="R144" s="2" t="str">
        <f>IF(貼り付け用!R144="","",貼り付け用!R144)</f>
        <v>下西川原2006-4</v>
      </c>
      <c r="S144" s="2" t="str">
        <f>IF(貼り付け用!S144="","",貼り付け用!S144)</f>
        <v>ｼﾓﾆｼｶﾜﾗ2006-4</v>
      </c>
      <c r="T144" s="2">
        <f>IF(貼り付け用!T144="","",貼り付け用!T144)</f>
        <v>11</v>
      </c>
      <c r="U144" s="31" t="str">
        <f>IFERROR(VLOOKUP(T144,コード表!$I:$K,2,FALSE),"")</f>
        <v>建設部</v>
      </c>
      <c r="V144" s="31" t="str">
        <f>IFERROR(VLOOKUP(T144,コード表!$I:$K,3,FALSE),"")</f>
        <v>建設課</v>
      </c>
      <c r="W144" s="2">
        <f>IF(貼り付け用!W144="","",貼り付け用!W144)</f>
        <v>100</v>
      </c>
      <c r="X144" s="31" t="str">
        <f>IFERROR(VLOOKUP(AX144,目的別資産分類変換表!$B$3:$C$16,2,FALSE),"")</f>
        <v>生活インフラ・国土保全</v>
      </c>
      <c r="Y144" s="34" t="str">
        <f>IF(貼り付け用!Y144="","",貼り付け用!Y144)</f>
        <v>行政財産</v>
      </c>
      <c r="Z144" s="34" t="str">
        <f>IF(貼り付け用!Z144="","",貼り付け用!Z144)</f>
        <v>インフラ資産/工作物</v>
      </c>
      <c r="AA144" s="34" t="str">
        <f>IF(貼り付け用!AA144="","",貼り付け用!AA144)</f>
        <v>自己資産（リース資産外)</v>
      </c>
      <c r="AB144" s="34" t="str">
        <f>IF(貼り付け用!AB144="","",貼り付け用!AB144)</f>
        <v>売却不可</v>
      </c>
      <c r="AC144" s="2">
        <f>IF(貼り付け用!AC144="","",貼り付け用!AC144)</f>
        <v>179</v>
      </c>
      <c r="AD144" s="31" t="str">
        <f>IFERROR(VLOOKUP(AC144,耐用年数表!$B:$J,9,FALSE),"")</f>
        <v xml:space="preserve">構築物 鉄骨鉄筋コンクリート造又は鉄筋コンクリート造のもの（前掲のものを除く。） 橋   </v>
      </c>
      <c r="AE144" s="31">
        <f>IFERROR(VLOOKUP(AC144,耐用年数表!$B:$J,8,FALSE),"")</f>
        <v>60</v>
      </c>
      <c r="AF144" s="2" t="str">
        <f>IF(貼り付け用!AF144="","",貼り付け用!AF144)</f>
        <v/>
      </c>
      <c r="AG144" s="26" t="str">
        <f>IF(貼り付け用!AG144="","",貼り付け用!AG144)</f>
        <v/>
      </c>
      <c r="AH144" s="54">
        <f>IF(貼り付け用!AH144="","",貼り付け用!AH144)</f>
        <v>19540331</v>
      </c>
      <c r="AI144" s="54">
        <f>IF(貼り付け用!AI144="","",貼り付け用!AI144)</f>
        <v>19540331</v>
      </c>
      <c r="AJ144" s="72" t="str">
        <f>IF(貼り付け用!AJ144="","",貼り付け用!AJ144)</f>
        <v>不明</v>
      </c>
      <c r="AK144" s="20" t="str">
        <f>IF(貼り付け用!AK144="","",貼り付け用!AK144)</f>
        <v/>
      </c>
      <c r="AL144" s="160">
        <f>IF(貼り付け用!AL144="","",貼り付け用!AL144)</f>
        <v>3</v>
      </c>
      <c r="AM144" s="20" t="str">
        <f>IF(貼り付け用!AM144="","",貼り付け用!AM144)</f>
        <v>構造別工事費の平均</v>
      </c>
      <c r="AN144" s="20" t="str">
        <f>IF(貼り付け用!AN144="","",貼り付け用!AN144)</f>
        <v>道路幅員3～4ｍ</v>
      </c>
      <c r="AO144" s="20">
        <f>IF(貼り付け用!AO144="","",貼り付け用!AO144)</f>
        <v>395900</v>
      </c>
      <c r="AP144" s="20">
        <f>IF(貼り付け用!AP144="","",貼り付け用!AP144)</f>
        <v>8</v>
      </c>
      <c r="AQ144" s="20" t="str">
        <f>IF(貼り付け用!AQ144="","",貼り付け用!AQ144)</f>
        <v>㎡</v>
      </c>
      <c r="AR144" s="20">
        <f>IF(貼り付け用!AR144="","",貼り付け用!AR144)</f>
        <v>3167200</v>
      </c>
      <c r="AS144" s="20" t="str">
        <f>IF(貼り付け用!AS144="","",貼り付け用!AS144)</f>
        <v/>
      </c>
      <c r="AT144" s="90">
        <f t="shared" si="4"/>
        <v>3167200</v>
      </c>
      <c r="AU144" s="90">
        <f t="shared" si="5"/>
        <v>3167200</v>
      </c>
      <c r="AV144" s="34" t="str">
        <f>IF(貼り付け用!AV144="","",貼り付け用!AV144)</f>
        <v>一般会計等</v>
      </c>
      <c r="AW144" s="34" t="str">
        <f>IF(貼り付け用!AW144="","",貼り付け用!AW144)</f>
        <v>一般会計</v>
      </c>
      <c r="AX144" s="34" t="str">
        <f>IF(貼り付け用!AX144="","",貼り付け用!AX144)</f>
        <v>土木費</v>
      </c>
      <c r="AY144" s="34" t="str">
        <f>IF(貼り付け用!AY144="","",貼り付け用!AY144)</f>
        <v>道路橋梁費</v>
      </c>
      <c r="AZ144" s="34" t="str">
        <f>IF(貼り付け用!AZ144="","",貼り付け用!AZ144)</f>
        <v>道路新設改良費</v>
      </c>
      <c r="BA144" s="212"/>
      <c r="BB144" s="212"/>
      <c r="BC144" s="212"/>
      <c r="BD144" s="34" t="str">
        <f>IF(貼り付け用!BD144="","",貼り付け用!BD144)</f>
        <v/>
      </c>
      <c r="BE144" s="34" t="str">
        <f>IF(貼り付け用!BE144="","",貼り付け用!BE144)</f>
        <v/>
      </c>
      <c r="BF144" s="20"/>
      <c r="BG144" s="20"/>
      <c r="BH144" s="20"/>
      <c r="BI144" s="20"/>
      <c r="BJ144" s="20"/>
    </row>
    <row r="145" spans="5:62" ht="24" customHeight="1">
      <c r="E145" s="2"/>
      <c r="F145" s="217" t="str">
        <f>IF(貼り付け用!F145="","",貼り付け用!F145)</f>
        <v>道路工作物</v>
      </c>
      <c r="G145" s="34" t="str">
        <f>IF(貼り付け用!G145="","",貼り付け用!G145)</f>
        <v>橋梁台帳</v>
      </c>
      <c r="H145" s="2">
        <f>IF(貼り付け用!H145="","",貼り付け用!H145)</f>
        <v>62</v>
      </c>
      <c r="I145" s="2" t="str">
        <f>IF(貼り付け用!I145="","",貼り付け用!I145)</f>
        <v/>
      </c>
      <c r="J145" s="2" t="str">
        <f>IF(貼り付け用!J145="","",貼り付け用!J145)</f>
        <v>1231-1</v>
      </c>
      <c r="K145" s="2" t="str">
        <f>IF(貼り付け用!K145="","",貼り付け用!K145)</f>
        <v>1231-1</v>
      </c>
      <c r="L145" s="2">
        <f>IF(貼り付け用!L145="","",貼り付け用!L145)</f>
        <v>7</v>
      </c>
      <c r="M145" s="31">
        <f>IFERROR(VLOOKUP(L145,コード表!$B:$G,2,FALSE),"")</f>
        <v>3210236</v>
      </c>
      <c r="N145" s="31" t="str">
        <f>IFERROR(VLOOKUP(L145,コード表!$B:$G,3,FALSE),"")</f>
        <v>下都賀郡壬生町</v>
      </c>
      <c r="O145" s="2" t="str">
        <f>IF(貼り付け用!O145="","",貼り付け用!O145)</f>
        <v>ｼﾓﾂｶﾞｸﾞﾝﾐﾌﾞﾏﾁ</v>
      </c>
      <c r="P145" s="31" t="str">
        <f>IFERROR(VLOOKUP(L145,コード表!$B:$G,5,FALSE),"")</f>
        <v>上稲葉</v>
      </c>
      <c r="Q145" s="2" t="str">
        <f>IF(貼り付け用!Q145="","",貼り付け用!Q145)</f>
        <v>ｶﾐｲﾅﾊﾞ</v>
      </c>
      <c r="R145" s="2" t="str">
        <f>IF(貼り付け用!R145="","",貼り付け用!R145)</f>
        <v>稲荷島2118-3</v>
      </c>
      <c r="S145" s="2" t="str">
        <f>IF(貼り付け用!S145="","",貼り付け用!S145)</f>
        <v>ｲﾅﾘｼﾏ2118-3</v>
      </c>
      <c r="T145" s="2">
        <f>IF(貼り付け用!T145="","",貼り付け用!T145)</f>
        <v>11</v>
      </c>
      <c r="U145" s="31" t="str">
        <f>IFERROR(VLOOKUP(T145,コード表!$I:$K,2,FALSE),"")</f>
        <v>建設部</v>
      </c>
      <c r="V145" s="31" t="str">
        <f>IFERROR(VLOOKUP(T145,コード表!$I:$K,3,FALSE),"")</f>
        <v>建設課</v>
      </c>
      <c r="W145" s="2">
        <f>IF(貼り付け用!W145="","",貼り付け用!W145)</f>
        <v>100</v>
      </c>
      <c r="X145" s="31" t="str">
        <f>IFERROR(VLOOKUP(AX145,目的別資産分類変換表!$B$3:$C$16,2,FALSE),"")</f>
        <v>生活インフラ・国土保全</v>
      </c>
      <c r="Y145" s="34" t="str">
        <f>IF(貼り付け用!Y145="","",貼り付け用!Y145)</f>
        <v>行政財産</v>
      </c>
      <c r="Z145" s="34" t="str">
        <f>IF(貼り付け用!Z145="","",貼り付け用!Z145)</f>
        <v>インフラ資産/工作物</v>
      </c>
      <c r="AA145" s="34" t="str">
        <f>IF(貼り付け用!AA145="","",貼り付け用!AA145)</f>
        <v>自己資産（リース資産外)</v>
      </c>
      <c r="AB145" s="34" t="str">
        <f>IF(貼り付け用!AB145="","",貼り付け用!AB145)</f>
        <v>売却不可</v>
      </c>
      <c r="AC145" s="2">
        <f>IF(貼り付け用!AC145="","",貼り付け用!AC145)</f>
        <v>179</v>
      </c>
      <c r="AD145" s="31" t="str">
        <f>IFERROR(VLOOKUP(AC145,耐用年数表!$B:$J,9,FALSE),"")</f>
        <v xml:space="preserve">構築物 鉄骨鉄筋コンクリート造又は鉄筋コンクリート造のもの（前掲のものを除く。） 橋   </v>
      </c>
      <c r="AE145" s="31">
        <f>IFERROR(VLOOKUP(AC145,耐用年数表!$B:$J,8,FALSE),"")</f>
        <v>60</v>
      </c>
      <c r="AF145" s="2" t="str">
        <f>IF(貼り付け用!AF145="","",貼り付け用!AF145)</f>
        <v/>
      </c>
      <c r="AG145" s="26" t="str">
        <f>IF(貼り付け用!AG145="","",貼り付け用!AG145)</f>
        <v/>
      </c>
      <c r="AH145" s="54">
        <f>IF(貼り付け用!AH145="","",貼り付け用!AH145)</f>
        <v>19540331</v>
      </c>
      <c r="AI145" s="54">
        <f>IF(貼り付け用!AI145="","",貼り付け用!AI145)</f>
        <v>19540331</v>
      </c>
      <c r="AJ145" s="72" t="str">
        <f>IF(貼り付け用!AJ145="","",貼り付け用!AJ145)</f>
        <v>不明</v>
      </c>
      <c r="AK145" s="20" t="str">
        <f>IF(貼り付け用!AK145="","",貼り付け用!AK145)</f>
        <v/>
      </c>
      <c r="AL145" s="160">
        <f>IF(貼り付け用!AL145="","",貼り付け用!AL145)</f>
        <v>3</v>
      </c>
      <c r="AM145" s="20" t="str">
        <f>IF(貼り付け用!AM145="","",貼り付け用!AM145)</f>
        <v>構造別工事費の平均</v>
      </c>
      <c r="AN145" s="20" t="str">
        <f>IF(貼り付け用!AN145="","",貼り付け用!AN145)</f>
        <v>道路幅員3～4ｍ</v>
      </c>
      <c r="AO145" s="20">
        <f>IF(貼り付け用!AO145="","",貼り付け用!AO145)</f>
        <v>395900</v>
      </c>
      <c r="AP145" s="20">
        <f>IF(貼り付け用!AP145="","",貼り付け用!AP145)</f>
        <v>9</v>
      </c>
      <c r="AQ145" s="20" t="str">
        <f>IF(貼り付け用!AQ145="","",貼り付け用!AQ145)</f>
        <v>㎡</v>
      </c>
      <c r="AR145" s="20">
        <f>IF(貼り付け用!AR145="","",貼り付け用!AR145)</f>
        <v>3563100</v>
      </c>
      <c r="AS145" s="20" t="str">
        <f>IF(貼り付け用!AS145="","",貼り付け用!AS145)</f>
        <v/>
      </c>
      <c r="AT145" s="90">
        <f t="shared" si="4"/>
        <v>3563100</v>
      </c>
      <c r="AU145" s="90">
        <f t="shared" si="5"/>
        <v>3563100</v>
      </c>
      <c r="AV145" s="34" t="str">
        <f>IF(貼り付け用!AV145="","",貼り付け用!AV145)</f>
        <v>一般会計等</v>
      </c>
      <c r="AW145" s="34" t="str">
        <f>IF(貼り付け用!AW145="","",貼り付け用!AW145)</f>
        <v>一般会計</v>
      </c>
      <c r="AX145" s="34" t="str">
        <f>IF(貼り付け用!AX145="","",貼り付け用!AX145)</f>
        <v>土木費</v>
      </c>
      <c r="AY145" s="34" t="str">
        <f>IF(貼り付け用!AY145="","",貼り付け用!AY145)</f>
        <v>道路橋梁費</v>
      </c>
      <c r="AZ145" s="34" t="str">
        <f>IF(貼り付け用!AZ145="","",貼り付け用!AZ145)</f>
        <v>道路新設改良費</v>
      </c>
      <c r="BA145" s="212"/>
      <c r="BB145" s="212"/>
      <c r="BC145" s="212"/>
      <c r="BD145" s="34" t="str">
        <f>IF(貼り付け用!BD145="","",貼り付け用!BD145)</f>
        <v/>
      </c>
      <c r="BE145" s="34" t="str">
        <f>IF(貼り付け用!BE145="","",貼り付け用!BE145)</f>
        <v/>
      </c>
      <c r="BF145" s="20"/>
      <c r="BG145" s="20"/>
      <c r="BH145" s="20"/>
      <c r="BI145" s="20"/>
      <c r="BJ145" s="20"/>
    </row>
    <row r="146" spans="5:62" ht="24" customHeight="1">
      <c r="E146" s="2"/>
      <c r="F146" s="217" t="str">
        <f>IF(貼り付け用!F146="","",貼り付け用!F146)</f>
        <v>道路工作物</v>
      </c>
      <c r="G146" s="34" t="str">
        <f>IF(貼り付け用!G146="","",貼り付け用!G146)</f>
        <v>橋梁台帳</v>
      </c>
      <c r="H146" s="2">
        <f>IF(貼り付け用!H146="","",貼り付け用!H146)</f>
        <v>63</v>
      </c>
      <c r="I146" s="2" t="str">
        <f>IF(貼り付け用!I146="","",貼り付け用!I146)</f>
        <v/>
      </c>
      <c r="J146" s="2" t="str">
        <f>IF(貼り付け用!J146="","",貼り付け用!J146)</f>
        <v>1231-2</v>
      </c>
      <c r="K146" s="2" t="str">
        <f>IF(貼り付け用!K146="","",貼り付け用!K146)</f>
        <v>1231-2</v>
      </c>
      <c r="L146" s="2">
        <f>IF(貼り付け用!L146="","",貼り付け用!L146)</f>
        <v>7</v>
      </c>
      <c r="M146" s="31">
        <f>IFERROR(VLOOKUP(L146,コード表!$B:$G,2,FALSE),"")</f>
        <v>3210236</v>
      </c>
      <c r="N146" s="31" t="str">
        <f>IFERROR(VLOOKUP(L146,コード表!$B:$G,3,FALSE),"")</f>
        <v>下都賀郡壬生町</v>
      </c>
      <c r="O146" s="2" t="str">
        <f>IF(貼り付け用!O146="","",貼り付け用!O146)</f>
        <v>ｼﾓﾂｶﾞｸﾞﾝﾐﾌﾞﾏﾁ</v>
      </c>
      <c r="P146" s="31" t="str">
        <f>IFERROR(VLOOKUP(L146,コード表!$B:$G,5,FALSE),"")</f>
        <v>上稲葉</v>
      </c>
      <c r="Q146" s="2" t="str">
        <f>IF(貼り付け用!Q146="","",貼り付け用!Q146)</f>
        <v>ｶﾐｲﾅﾊﾞ</v>
      </c>
      <c r="R146" s="2" t="str">
        <f>IF(貼り付け用!R146="","",貼り付け用!R146)</f>
        <v>西浦2664-3</v>
      </c>
      <c r="S146" s="2" t="str">
        <f>IF(貼り付け用!S146="","",貼り付け用!S146)</f>
        <v>ﾆｼｳﾗ2664-3</v>
      </c>
      <c r="T146" s="2">
        <f>IF(貼り付け用!T146="","",貼り付け用!T146)</f>
        <v>11</v>
      </c>
      <c r="U146" s="31" t="str">
        <f>IFERROR(VLOOKUP(T146,コード表!$I:$K,2,FALSE),"")</f>
        <v>建設部</v>
      </c>
      <c r="V146" s="31" t="str">
        <f>IFERROR(VLOOKUP(T146,コード表!$I:$K,3,FALSE),"")</f>
        <v>建設課</v>
      </c>
      <c r="W146" s="2">
        <f>IF(貼り付け用!W146="","",貼り付け用!W146)</f>
        <v>100</v>
      </c>
      <c r="X146" s="31" t="str">
        <f>IFERROR(VLOOKUP(AX146,目的別資産分類変換表!$B$3:$C$16,2,FALSE),"")</f>
        <v>生活インフラ・国土保全</v>
      </c>
      <c r="Y146" s="34" t="str">
        <f>IF(貼り付け用!Y146="","",貼り付け用!Y146)</f>
        <v>行政財産</v>
      </c>
      <c r="Z146" s="34" t="str">
        <f>IF(貼り付け用!Z146="","",貼り付け用!Z146)</f>
        <v>インフラ資産/工作物</v>
      </c>
      <c r="AA146" s="34" t="str">
        <f>IF(貼り付け用!AA146="","",貼り付け用!AA146)</f>
        <v>自己資産（リース資産外)</v>
      </c>
      <c r="AB146" s="34" t="str">
        <f>IF(貼り付け用!AB146="","",貼り付け用!AB146)</f>
        <v>売却不可</v>
      </c>
      <c r="AC146" s="2">
        <f>IF(貼り付け用!AC146="","",貼り付け用!AC146)</f>
        <v>179</v>
      </c>
      <c r="AD146" s="31" t="str">
        <f>IFERROR(VLOOKUP(AC146,耐用年数表!$B:$J,9,FALSE),"")</f>
        <v xml:space="preserve">構築物 鉄骨鉄筋コンクリート造又は鉄筋コンクリート造のもの（前掲のものを除く。） 橋   </v>
      </c>
      <c r="AE146" s="31">
        <f>IFERROR(VLOOKUP(AC146,耐用年数表!$B:$J,8,FALSE),"")</f>
        <v>60</v>
      </c>
      <c r="AF146" s="2" t="str">
        <f>IF(貼り付け用!AF146="","",貼り付け用!AF146)</f>
        <v/>
      </c>
      <c r="AG146" s="26" t="str">
        <f>IF(貼り付け用!AG146="","",貼り付け用!AG146)</f>
        <v/>
      </c>
      <c r="AH146" s="54">
        <f>IF(貼り付け用!AH146="","",貼り付け用!AH146)</f>
        <v>19540331</v>
      </c>
      <c r="AI146" s="54">
        <f>IF(貼り付け用!AI146="","",貼り付け用!AI146)</f>
        <v>19540331</v>
      </c>
      <c r="AJ146" s="72" t="str">
        <f>IF(貼り付け用!AJ146="","",貼り付け用!AJ146)</f>
        <v>不明</v>
      </c>
      <c r="AK146" s="20" t="str">
        <f>IF(貼り付け用!AK146="","",貼り付け用!AK146)</f>
        <v/>
      </c>
      <c r="AL146" s="160">
        <f>IF(貼り付け用!AL146="","",貼り付け用!AL146)</f>
        <v>3</v>
      </c>
      <c r="AM146" s="20" t="str">
        <f>IF(貼り付け用!AM146="","",貼り付け用!AM146)</f>
        <v>構造別工事費の平均</v>
      </c>
      <c r="AN146" s="20" t="str">
        <f>IF(貼り付け用!AN146="","",貼り付け用!AN146)</f>
        <v>道路幅員3～4ｍ</v>
      </c>
      <c r="AO146" s="20">
        <f>IF(貼り付け用!AO146="","",貼り付け用!AO146)</f>
        <v>395900</v>
      </c>
      <c r="AP146" s="20">
        <f>IF(貼り付け用!AP146="","",貼り付け用!AP146)</f>
        <v>17</v>
      </c>
      <c r="AQ146" s="20" t="str">
        <f>IF(貼り付け用!AQ146="","",貼り付け用!AQ146)</f>
        <v>㎡</v>
      </c>
      <c r="AR146" s="20">
        <f>IF(貼り付け用!AR146="","",貼り付け用!AR146)</f>
        <v>6730300</v>
      </c>
      <c r="AS146" s="20" t="str">
        <f>IF(貼り付け用!AS146="","",貼り付け用!AS146)</f>
        <v/>
      </c>
      <c r="AT146" s="90">
        <f t="shared" si="4"/>
        <v>6730300</v>
      </c>
      <c r="AU146" s="90">
        <f t="shared" si="5"/>
        <v>6730300</v>
      </c>
      <c r="AV146" s="34" t="str">
        <f>IF(貼り付け用!AV146="","",貼り付け用!AV146)</f>
        <v>一般会計等</v>
      </c>
      <c r="AW146" s="34" t="str">
        <f>IF(貼り付け用!AW146="","",貼り付け用!AW146)</f>
        <v>一般会計</v>
      </c>
      <c r="AX146" s="34" t="str">
        <f>IF(貼り付け用!AX146="","",貼り付け用!AX146)</f>
        <v>土木費</v>
      </c>
      <c r="AY146" s="34" t="str">
        <f>IF(貼り付け用!AY146="","",貼り付け用!AY146)</f>
        <v>道路橋梁費</v>
      </c>
      <c r="AZ146" s="34" t="str">
        <f>IF(貼り付け用!AZ146="","",貼り付け用!AZ146)</f>
        <v>道路新設改良費</v>
      </c>
      <c r="BA146" s="212"/>
      <c r="BB146" s="212"/>
      <c r="BC146" s="212"/>
      <c r="BD146" s="34" t="str">
        <f>IF(貼り付け用!BD146="","",貼り付け用!BD146)</f>
        <v/>
      </c>
      <c r="BE146" s="34" t="str">
        <f>IF(貼り付け用!BE146="","",貼り付け用!BE146)</f>
        <v/>
      </c>
      <c r="BF146" s="20"/>
      <c r="BG146" s="20"/>
      <c r="BH146" s="20"/>
      <c r="BI146" s="20"/>
      <c r="BJ146" s="20"/>
    </row>
    <row r="147" spans="5:62" ht="24" customHeight="1">
      <c r="E147" s="2"/>
      <c r="F147" s="217" t="str">
        <f>IF(貼り付け用!F147="","",貼り付け用!F147)</f>
        <v>道路工作物</v>
      </c>
      <c r="G147" s="34" t="str">
        <f>IF(貼り付け用!G147="","",貼り付け用!G147)</f>
        <v>橋梁台帳</v>
      </c>
      <c r="H147" s="2">
        <f>IF(貼り付け用!H147="","",貼り付け用!H147)</f>
        <v>64</v>
      </c>
      <c r="I147" s="2" t="str">
        <f>IF(貼り付け用!I147="","",貼り付け用!I147)</f>
        <v/>
      </c>
      <c r="J147" s="2" t="str">
        <f>IF(貼り付け用!J147="","",貼り付け用!J147)</f>
        <v>1231-3</v>
      </c>
      <c r="K147" s="2" t="str">
        <f>IF(貼り付け用!K147="","",貼り付け用!K147)</f>
        <v>1231-3</v>
      </c>
      <c r="L147" s="2">
        <f>IF(貼り付け用!L147="","",貼り付け用!L147)</f>
        <v>7</v>
      </c>
      <c r="M147" s="31">
        <f>IFERROR(VLOOKUP(L147,コード表!$B:$G,2,FALSE),"")</f>
        <v>3210236</v>
      </c>
      <c r="N147" s="31" t="str">
        <f>IFERROR(VLOOKUP(L147,コード表!$B:$G,3,FALSE),"")</f>
        <v>下都賀郡壬生町</v>
      </c>
      <c r="O147" s="2" t="str">
        <f>IF(貼り付け用!O147="","",貼り付け用!O147)</f>
        <v>ｼﾓﾂｶﾞｸﾞﾝﾐﾌﾞﾏﾁ</v>
      </c>
      <c r="P147" s="31" t="str">
        <f>IFERROR(VLOOKUP(L147,コード表!$B:$G,5,FALSE),"")</f>
        <v>上稲葉</v>
      </c>
      <c r="Q147" s="2" t="str">
        <f>IF(貼り付け用!Q147="","",貼り付け用!Q147)</f>
        <v>ｶﾐｲﾅﾊﾞ</v>
      </c>
      <c r="R147" s="2" t="str">
        <f>IF(貼り付け用!R147="","",貼り付け用!R147)</f>
        <v>下西川原2663-2</v>
      </c>
      <c r="S147" s="2" t="str">
        <f>IF(貼り付け用!S147="","",貼り付け用!S147)</f>
        <v>ｼﾓﾆｼｶﾜﾗ2663-2</v>
      </c>
      <c r="T147" s="2">
        <f>IF(貼り付け用!T147="","",貼り付け用!T147)</f>
        <v>11</v>
      </c>
      <c r="U147" s="31" t="str">
        <f>IFERROR(VLOOKUP(T147,コード表!$I:$K,2,FALSE),"")</f>
        <v>建設部</v>
      </c>
      <c r="V147" s="31" t="str">
        <f>IFERROR(VLOOKUP(T147,コード表!$I:$K,3,FALSE),"")</f>
        <v>建設課</v>
      </c>
      <c r="W147" s="2">
        <f>IF(貼り付け用!W147="","",貼り付け用!W147)</f>
        <v>100</v>
      </c>
      <c r="X147" s="31" t="str">
        <f>IFERROR(VLOOKUP(AX147,目的別資産分類変換表!$B$3:$C$16,2,FALSE),"")</f>
        <v>生活インフラ・国土保全</v>
      </c>
      <c r="Y147" s="34" t="str">
        <f>IF(貼り付け用!Y147="","",貼り付け用!Y147)</f>
        <v>行政財産</v>
      </c>
      <c r="Z147" s="34" t="str">
        <f>IF(貼り付け用!Z147="","",貼り付け用!Z147)</f>
        <v>インフラ資産/工作物</v>
      </c>
      <c r="AA147" s="34" t="str">
        <f>IF(貼り付け用!AA147="","",貼り付け用!AA147)</f>
        <v>自己資産（リース資産外)</v>
      </c>
      <c r="AB147" s="34" t="str">
        <f>IF(貼り付け用!AB147="","",貼り付け用!AB147)</f>
        <v>売却不可</v>
      </c>
      <c r="AC147" s="2">
        <f>IF(貼り付け用!AC147="","",貼り付け用!AC147)</f>
        <v>179</v>
      </c>
      <c r="AD147" s="31" t="str">
        <f>IFERROR(VLOOKUP(AC147,耐用年数表!$B:$J,9,FALSE),"")</f>
        <v xml:space="preserve">構築物 鉄骨鉄筋コンクリート造又は鉄筋コンクリート造のもの（前掲のものを除く。） 橋   </v>
      </c>
      <c r="AE147" s="31">
        <f>IFERROR(VLOOKUP(AC147,耐用年数表!$B:$J,8,FALSE),"")</f>
        <v>60</v>
      </c>
      <c r="AF147" s="2" t="str">
        <f>IF(貼り付け用!AF147="","",貼り付け用!AF147)</f>
        <v/>
      </c>
      <c r="AG147" s="26" t="str">
        <f>IF(貼り付け用!AG147="","",貼り付け用!AG147)</f>
        <v/>
      </c>
      <c r="AH147" s="54">
        <f>IF(貼り付け用!AH147="","",貼り付け用!AH147)</f>
        <v>19540331</v>
      </c>
      <c r="AI147" s="54">
        <f>IF(貼り付け用!AI147="","",貼り付け用!AI147)</f>
        <v>19540331</v>
      </c>
      <c r="AJ147" s="72" t="str">
        <f>IF(貼り付け用!AJ147="","",貼り付け用!AJ147)</f>
        <v>不明</v>
      </c>
      <c r="AK147" s="20" t="str">
        <f>IF(貼り付け用!AK147="","",貼り付け用!AK147)</f>
        <v/>
      </c>
      <c r="AL147" s="160">
        <f>IF(貼り付け用!AL147="","",貼り付け用!AL147)</f>
        <v>3</v>
      </c>
      <c r="AM147" s="20" t="str">
        <f>IF(貼り付け用!AM147="","",貼り付け用!AM147)</f>
        <v>構造別工事費の平均</v>
      </c>
      <c r="AN147" s="20" t="str">
        <f>IF(貼り付け用!AN147="","",貼り付け用!AN147)</f>
        <v>道路幅員3～4ｍ</v>
      </c>
      <c r="AO147" s="20">
        <f>IF(貼り付け用!AO147="","",貼り付け用!AO147)</f>
        <v>395900</v>
      </c>
      <c r="AP147" s="20">
        <f>IF(貼り付け用!AP147="","",貼り付け用!AP147)</f>
        <v>9</v>
      </c>
      <c r="AQ147" s="20" t="str">
        <f>IF(貼り付け用!AQ147="","",貼り付け用!AQ147)</f>
        <v>㎡</v>
      </c>
      <c r="AR147" s="20">
        <f>IF(貼り付け用!AR147="","",貼り付け用!AR147)</f>
        <v>3563100</v>
      </c>
      <c r="AS147" s="20" t="str">
        <f>IF(貼り付け用!AS147="","",貼り付け用!AS147)</f>
        <v/>
      </c>
      <c r="AT147" s="90">
        <f t="shared" si="4"/>
        <v>3563100</v>
      </c>
      <c r="AU147" s="90">
        <f t="shared" si="5"/>
        <v>3563100</v>
      </c>
      <c r="AV147" s="34" t="str">
        <f>IF(貼り付け用!AV147="","",貼り付け用!AV147)</f>
        <v>一般会計等</v>
      </c>
      <c r="AW147" s="34" t="str">
        <f>IF(貼り付け用!AW147="","",貼り付け用!AW147)</f>
        <v>一般会計</v>
      </c>
      <c r="AX147" s="34" t="str">
        <f>IF(貼り付け用!AX147="","",貼り付け用!AX147)</f>
        <v>土木費</v>
      </c>
      <c r="AY147" s="34" t="str">
        <f>IF(貼り付け用!AY147="","",貼り付け用!AY147)</f>
        <v>道路橋梁費</v>
      </c>
      <c r="AZ147" s="34" t="str">
        <f>IF(貼り付け用!AZ147="","",貼り付け用!AZ147)</f>
        <v>道路新設改良費</v>
      </c>
      <c r="BA147" s="212"/>
      <c r="BB147" s="212"/>
      <c r="BC147" s="212"/>
      <c r="BD147" s="34" t="str">
        <f>IF(貼り付け用!BD147="","",貼り付け用!BD147)</f>
        <v/>
      </c>
      <c r="BE147" s="34" t="str">
        <f>IF(貼り付け用!BE147="","",貼り付け用!BE147)</f>
        <v/>
      </c>
      <c r="BF147" s="20"/>
      <c r="BG147" s="20"/>
      <c r="BH147" s="20"/>
      <c r="BI147" s="20"/>
      <c r="BJ147" s="20"/>
    </row>
    <row r="148" spans="5:62" ht="24" customHeight="1">
      <c r="E148" s="2"/>
      <c r="F148" s="217" t="str">
        <f>IF(貼り付け用!F148="","",貼り付け用!F148)</f>
        <v>道路工作物</v>
      </c>
      <c r="G148" s="34" t="str">
        <f>IF(貼り付け用!G148="","",貼り付け用!G148)</f>
        <v>橋梁台帳</v>
      </c>
      <c r="H148" s="2">
        <f>IF(貼り付け用!H148="","",貼り付け用!H148)</f>
        <v>65</v>
      </c>
      <c r="I148" s="2" t="str">
        <f>IF(貼り付け用!I148="","",貼り付け用!I148)</f>
        <v/>
      </c>
      <c r="J148" s="2" t="str">
        <f>IF(貼り付け用!J148="","",貼り付け用!J148)</f>
        <v>1232-1</v>
      </c>
      <c r="K148" s="2" t="str">
        <f>IF(貼り付け用!K148="","",貼り付け用!K148)</f>
        <v>1232-1</v>
      </c>
      <c r="L148" s="2">
        <f>IF(貼り付け用!L148="","",貼り付け用!L148)</f>
        <v>14</v>
      </c>
      <c r="M148" s="31">
        <f>IFERROR(VLOOKUP(L148,コード表!$B:$G,2,FALSE),"")</f>
        <v>3210237</v>
      </c>
      <c r="N148" s="31" t="str">
        <f>IFERROR(VLOOKUP(L148,コード表!$B:$G,3,FALSE),"")</f>
        <v>下都賀郡壬生町</v>
      </c>
      <c r="O148" s="2" t="str">
        <f>IF(貼り付け用!O148="","",貼り付け用!O148)</f>
        <v>ｼﾓﾂｶﾞｸﾞﾝﾐﾌﾞﾏﾁ</v>
      </c>
      <c r="P148" s="31" t="str">
        <f>IFERROR(VLOOKUP(L148,コード表!$B:$G,5,FALSE),"")</f>
        <v>下稲葉</v>
      </c>
      <c r="Q148" s="2" t="str">
        <f>IF(貼り付け用!Q148="","",貼り付け用!Q148)</f>
        <v>ｼﾓｲﾅﾊﾞ</v>
      </c>
      <c r="R148" s="2" t="str">
        <f>IF(貼り付け用!R148="","",貼り付け用!R148)</f>
        <v>鹿島1720</v>
      </c>
      <c r="S148" s="2" t="str">
        <f>IF(貼り付け用!S148="","",貼り付け用!S148)</f>
        <v>ｶｼﾏ1720</v>
      </c>
      <c r="T148" s="2">
        <f>IF(貼り付け用!T148="","",貼り付け用!T148)</f>
        <v>11</v>
      </c>
      <c r="U148" s="31" t="str">
        <f>IFERROR(VLOOKUP(T148,コード表!$I:$K,2,FALSE),"")</f>
        <v>建設部</v>
      </c>
      <c r="V148" s="31" t="str">
        <f>IFERROR(VLOOKUP(T148,コード表!$I:$K,3,FALSE),"")</f>
        <v>建設課</v>
      </c>
      <c r="W148" s="2">
        <f>IF(貼り付け用!W148="","",貼り付け用!W148)</f>
        <v>100</v>
      </c>
      <c r="X148" s="31" t="str">
        <f>IFERROR(VLOOKUP(AX148,目的別資産分類変換表!$B$3:$C$16,2,FALSE),"")</f>
        <v>生活インフラ・国土保全</v>
      </c>
      <c r="Y148" s="34" t="str">
        <f>IF(貼り付け用!Y148="","",貼り付け用!Y148)</f>
        <v>行政財産</v>
      </c>
      <c r="Z148" s="34" t="str">
        <f>IF(貼り付け用!Z148="","",貼り付け用!Z148)</f>
        <v>インフラ資産/工作物</v>
      </c>
      <c r="AA148" s="34" t="str">
        <f>IF(貼り付け用!AA148="","",貼り付け用!AA148)</f>
        <v>自己資産（リース資産外)</v>
      </c>
      <c r="AB148" s="34" t="str">
        <f>IF(貼り付け用!AB148="","",貼り付け用!AB148)</f>
        <v>売却不可</v>
      </c>
      <c r="AC148" s="2">
        <f>IF(貼り付け用!AC148="","",貼り付け用!AC148)</f>
        <v>179</v>
      </c>
      <c r="AD148" s="31" t="str">
        <f>IFERROR(VLOOKUP(AC148,耐用年数表!$B:$J,9,FALSE),"")</f>
        <v xml:space="preserve">構築物 鉄骨鉄筋コンクリート造又は鉄筋コンクリート造のもの（前掲のものを除く。） 橋   </v>
      </c>
      <c r="AE148" s="31">
        <f>IFERROR(VLOOKUP(AC148,耐用年数表!$B:$J,8,FALSE),"")</f>
        <v>60</v>
      </c>
      <c r="AF148" s="2" t="str">
        <f>IF(貼り付け用!AF148="","",貼り付け用!AF148)</f>
        <v/>
      </c>
      <c r="AG148" s="26" t="str">
        <f>IF(貼り付け用!AG148="","",貼り付け用!AG148)</f>
        <v/>
      </c>
      <c r="AH148" s="54">
        <f>IF(貼り付け用!AH148="","",貼り付け用!AH148)</f>
        <v>19540331</v>
      </c>
      <c r="AI148" s="54">
        <f>IF(貼り付け用!AI148="","",貼り付け用!AI148)</f>
        <v>19540331</v>
      </c>
      <c r="AJ148" s="72" t="str">
        <f>IF(貼り付け用!AJ148="","",貼り付け用!AJ148)</f>
        <v>不明</v>
      </c>
      <c r="AK148" s="20" t="str">
        <f>IF(貼り付け用!AK148="","",貼り付け用!AK148)</f>
        <v/>
      </c>
      <c r="AL148" s="160">
        <f>IF(貼り付け用!AL148="","",貼り付け用!AL148)</f>
        <v>3</v>
      </c>
      <c r="AM148" s="20" t="str">
        <f>IF(貼り付け用!AM148="","",貼り付け用!AM148)</f>
        <v>構造別工事費の平均</v>
      </c>
      <c r="AN148" s="20" t="str">
        <f>IF(貼り付け用!AN148="","",貼り付け用!AN148)</f>
        <v>道路幅員3～4ｍ</v>
      </c>
      <c r="AO148" s="20">
        <f>IF(貼り付け用!AO148="","",貼り付け用!AO148)</f>
        <v>395900</v>
      </c>
      <c r="AP148" s="20">
        <f>IF(貼り付け用!AP148="","",貼り付け用!AP148)</f>
        <v>11</v>
      </c>
      <c r="AQ148" s="20" t="str">
        <f>IF(貼り付け用!AQ148="","",貼り付け用!AQ148)</f>
        <v>㎡</v>
      </c>
      <c r="AR148" s="20">
        <f>IF(貼り付け用!AR148="","",貼り付け用!AR148)</f>
        <v>4354900</v>
      </c>
      <c r="AS148" s="20" t="str">
        <f>IF(貼り付け用!AS148="","",貼り付け用!AS148)</f>
        <v/>
      </c>
      <c r="AT148" s="90">
        <f t="shared" si="4"/>
        <v>4354900</v>
      </c>
      <c r="AU148" s="90">
        <f t="shared" si="5"/>
        <v>4354900</v>
      </c>
      <c r="AV148" s="34" t="str">
        <f>IF(貼り付け用!AV148="","",貼り付け用!AV148)</f>
        <v>一般会計等</v>
      </c>
      <c r="AW148" s="34" t="str">
        <f>IF(貼り付け用!AW148="","",貼り付け用!AW148)</f>
        <v>一般会計</v>
      </c>
      <c r="AX148" s="34" t="str">
        <f>IF(貼り付け用!AX148="","",貼り付け用!AX148)</f>
        <v>土木費</v>
      </c>
      <c r="AY148" s="34" t="str">
        <f>IF(貼り付け用!AY148="","",貼り付け用!AY148)</f>
        <v>道路橋梁費</v>
      </c>
      <c r="AZ148" s="34" t="str">
        <f>IF(貼り付け用!AZ148="","",貼り付け用!AZ148)</f>
        <v>道路新設改良費</v>
      </c>
      <c r="BA148" s="212"/>
      <c r="BB148" s="212"/>
      <c r="BC148" s="212"/>
      <c r="BD148" s="34" t="str">
        <f>IF(貼り付け用!BD148="","",貼り付け用!BD148)</f>
        <v/>
      </c>
      <c r="BE148" s="34" t="str">
        <f>IF(貼り付け用!BE148="","",貼り付け用!BE148)</f>
        <v/>
      </c>
      <c r="BF148" s="20"/>
      <c r="BG148" s="20"/>
      <c r="BH148" s="20"/>
      <c r="BI148" s="20"/>
      <c r="BJ148" s="20"/>
    </row>
    <row r="149" spans="5:62" ht="24" customHeight="1">
      <c r="E149" s="2"/>
      <c r="F149" s="217" t="str">
        <f>IF(貼り付け用!F149="","",貼り付け用!F149)</f>
        <v>道路工作物</v>
      </c>
      <c r="G149" s="34" t="str">
        <f>IF(貼り付け用!G149="","",貼り付け用!G149)</f>
        <v>橋梁台帳</v>
      </c>
      <c r="H149" s="2">
        <f>IF(貼り付け用!H149="","",貼り付け用!H149)</f>
        <v>66</v>
      </c>
      <c r="I149" s="2" t="str">
        <f>IF(貼り付け用!I149="","",貼り付け用!I149)</f>
        <v/>
      </c>
      <c r="J149" s="2" t="str">
        <f>IF(貼り付け用!J149="","",貼り付け用!J149)</f>
        <v>鹿島橋</v>
      </c>
      <c r="K149" s="2" t="str">
        <f>IF(貼り付け用!K149="","",貼り付け用!K149)</f>
        <v>ｶｼﾏﾊｼ</v>
      </c>
      <c r="L149" s="2">
        <f>IF(貼り付け用!L149="","",貼り付け用!L149)</f>
        <v>14</v>
      </c>
      <c r="M149" s="31">
        <f>IFERROR(VLOOKUP(L149,コード表!$B:$G,2,FALSE),"")</f>
        <v>3210237</v>
      </c>
      <c r="N149" s="31" t="str">
        <f>IFERROR(VLOOKUP(L149,コード表!$B:$G,3,FALSE),"")</f>
        <v>下都賀郡壬生町</v>
      </c>
      <c r="O149" s="2" t="str">
        <f>IF(貼り付け用!O149="","",貼り付け用!O149)</f>
        <v>ｼﾓﾂｶﾞｸﾞﾝﾐﾌﾞﾏﾁ</v>
      </c>
      <c r="P149" s="31" t="str">
        <f>IFERROR(VLOOKUP(L149,コード表!$B:$G,5,FALSE),"")</f>
        <v>下稲葉</v>
      </c>
      <c r="Q149" s="2" t="str">
        <f>IF(貼り付け用!Q149="","",貼り付け用!Q149)</f>
        <v>ｼﾓｲﾅﾊﾞ</v>
      </c>
      <c r="R149" s="2" t="str">
        <f>IF(貼り付け用!R149="","",貼り付け用!R149)</f>
        <v>鹿島1751</v>
      </c>
      <c r="S149" s="2" t="str">
        <f>IF(貼り付け用!S149="","",貼り付け用!S149)</f>
        <v>ｶｼﾏ1751</v>
      </c>
      <c r="T149" s="2">
        <f>IF(貼り付け用!T149="","",貼り付け用!T149)</f>
        <v>11</v>
      </c>
      <c r="U149" s="31" t="str">
        <f>IFERROR(VLOOKUP(T149,コード表!$I:$K,2,FALSE),"")</f>
        <v>建設部</v>
      </c>
      <c r="V149" s="31" t="str">
        <f>IFERROR(VLOOKUP(T149,コード表!$I:$K,3,FALSE),"")</f>
        <v>建設課</v>
      </c>
      <c r="W149" s="2">
        <f>IF(貼り付け用!W149="","",貼り付け用!W149)</f>
        <v>100</v>
      </c>
      <c r="X149" s="31" t="str">
        <f>IFERROR(VLOOKUP(AX149,目的別資産分類変換表!$B$3:$C$16,2,FALSE),"")</f>
        <v>生活インフラ・国土保全</v>
      </c>
      <c r="Y149" s="34" t="str">
        <f>IF(貼り付け用!Y149="","",貼り付け用!Y149)</f>
        <v>行政財産</v>
      </c>
      <c r="Z149" s="34" t="str">
        <f>IF(貼り付け用!Z149="","",貼り付け用!Z149)</f>
        <v>インフラ資産/工作物</v>
      </c>
      <c r="AA149" s="34" t="str">
        <f>IF(貼り付け用!AA149="","",貼り付け用!AA149)</f>
        <v>自己資産（リース資産外)</v>
      </c>
      <c r="AB149" s="34" t="str">
        <f>IF(貼り付け用!AB149="","",貼り付け用!AB149)</f>
        <v>売却不可</v>
      </c>
      <c r="AC149" s="2">
        <f>IF(貼り付け用!AC149="","",貼り付け用!AC149)</f>
        <v>179</v>
      </c>
      <c r="AD149" s="31" t="str">
        <f>IFERROR(VLOOKUP(AC149,耐用年数表!$B:$J,9,FALSE),"")</f>
        <v xml:space="preserve">構築物 鉄骨鉄筋コンクリート造又は鉄筋コンクリート造のもの（前掲のものを除く。） 橋   </v>
      </c>
      <c r="AE149" s="31">
        <f>IFERROR(VLOOKUP(AC149,耐用年数表!$B:$J,8,FALSE),"")</f>
        <v>60</v>
      </c>
      <c r="AF149" s="2" t="str">
        <f>IF(貼り付け用!AF149="","",貼り付け用!AF149)</f>
        <v/>
      </c>
      <c r="AG149" s="26" t="str">
        <f>IF(貼り付け用!AG149="","",貼り付け用!AG149)</f>
        <v/>
      </c>
      <c r="AH149" s="54">
        <f>IF(貼り付け用!AH149="","",貼り付け用!AH149)</f>
        <v>19540331</v>
      </c>
      <c r="AI149" s="54">
        <f>IF(貼り付け用!AI149="","",貼り付け用!AI149)</f>
        <v>19540331</v>
      </c>
      <c r="AJ149" s="72" t="str">
        <f>IF(貼り付け用!AJ149="","",貼り付け用!AJ149)</f>
        <v>不明</v>
      </c>
      <c r="AK149" s="20" t="str">
        <f>IF(貼り付け用!AK149="","",貼り付け用!AK149)</f>
        <v/>
      </c>
      <c r="AL149" s="160">
        <f>IF(貼り付け用!AL149="","",貼り付け用!AL149)</f>
        <v>3</v>
      </c>
      <c r="AM149" s="20" t="str">
        <f>IF(貼り付け用!AM149="","",貼り付け用!AM149)</f>
        <v>構造別工事費の平均</v>
      </c>
      <c r="AN149" s="20" t="str">
        <f>IF(貼り付け用!AN149="","",貼り付け用!AN149)</f>
        <v>道路幅員3～4ｍ</v>
      </c>
      <c r="AO149" s="20">
        <f>IF(貼り付け用!AO149="","",貼り付け用!AO149)</f>
        <v>395900</v>
      </c>
      <c r="AP149" s="20">
        <f>IF(貼り付け用!AP149="","",貼り付け用!AP149)</f>
        <v>18</v>
      </c>
      <c r="AQ149" s="20" t="str">
        <f>IF(貼り付け用!AQ149="","",貼り付け用!AQ149)</f>
        <v>㎡</v>
      </c>
      <c r="AR149" s="20">
        <f>IF(貼り付け用!AR149="","",貼り付け用!AR149)</f>
        <v>7126200</v>
      </c>
      <c r="AS149" s="20" t="str">
        <f>IF(貼り付け用!AS149="","",貼り付け用!AS149)</f>
        <v/>
      </c>
      <c r="AT149" s="90">
        <f t="shared" si="4"/>
        <v>7126200</v>
      </c>
      <c r="AU149" s="90">
        <f t="shared" si="5"/>
        <v>7126200</v>
      </c>
      <c r="AV149" s="34" t="str">
        <f>IF(貼り付け用!AV149="","",貼り付け用!AV149)</f>
        <v>一般会計等</v>
      </c>
      <c r="AW149" s="34" t="str">
        <f>IF(貼り付け用!AW149="","",貼り付け用!AW149)</f>
        <v>一般会計</v>
      </c>
      <c r="AX149" s="34" t="str">
        <f>IF(貼り付け用!AX149="","",貼り付け用!AX149)</f>
        <v>土木費</v>
      </c>
      <c r="AY149" s="34" t="str">
        <f>IF(貼り付け用!AY149="","",貼り付け用!AY149)</f>
        <v>道路橋梁費</v>
      </c>
      <c r="AZ149" s="34" t="str">
        <f>IF(貼り付け用!AZ149="","",貼り付け用!AZ149)</f>
        <v>道路新設改良費</v>
      </c>
      <c r="BA149" s="212"/>
      <c r="BB149" s="212"/>
      <c r="BC149" s="212"/>
      <c r="BD149" s="34" t="str">
        <f>IF(貼り付け用!BD149="","",貼り付け用!BD149)</f>
        <v/>
      </c>
      <c r="BE149" s="34" t="str">
        <f>IF(貼り付け用!BE149="","",貼り付け用!BE149)</f>
        <v/>
      </c>
      <c r="BF149" s="20"/>
      <c r="BG149" s="20"/>
      <c r="BH149" s="20"/>
      <c r="BI149" s="20"/>
      <c r="BJ149" s="20"/>
    </row>
    <row r="150" spans="5:62" ht="24" customHeight="1">
      <c r="E150" s="2"/>
      <c r="F150" s="217" t="str">
        <f>IF(貼り付け用!F150="","",貼り付け用!F150)</f>
        <v>道路工作物</v>
      </c>
      <c r="G150" s="34" t="str">
        <f>IF(貼り付け用!G150="","",貼り付け用!G150)</f>
        <v>橋梁台帳</v>
      </c>
      <c r="H150" s="2">
        <f>IF(貼り付け用!H150="","",貼り付け用!H150)</f>
        <v>67</v>
      </c>
      <c r="I150" s="2" t="str">
        <f>IF(貼り付け用!I150="","",貼り付け用!I150)</f>
        <v/>
      </c>
      <c r="J150" s="2" t="str">
        <f>IF(貼り付け用!J150="","",貼り付け用!J150)</f>
        <v>1232-3</v>
      </c>
      <c r="K150" s="2" t="str">
        <f>IF(貼り付け用!K150="","",貼り付け用!K150)</f>
        <v>1232-3</v>
      </c>
      <c r="L150" s="2">
        <f>IF(貼り付け用!L150="","",貼り付け用!L150)</f>
        <v>14</v>
      </c>
      <c r="M150" s="31">
        <f>IFERROR(VLOOKUP(L150,コード表!$B:$G,2,FALSE),"")</f>
        <v>3210237</v>
      </c>
      <c r="N150" s="31" t="str">
        <f>IFERROR(VLOOKUP(L150,コード表!$B:$G,3,FALSE),"")</f>
        <v>下都賀郡壬生町</v>
      </c>
      <c r="O150" s="2" t="str">
        <f>IF(貼り付け用!O150="","",貼り付け用!O150)</f>
        <v>ｼﾓﾂｶﾞｸﾞﾝﾐﾌﾞﾏﾁ</v>
      </c>
      <c r="P150" s="31" t="str">
        <f>IFERROR(VLOOKUP(L150,コード表!$B:$G,5,FALSE),"")</f>
        <v>下稲葉</v>
      </c>
      <c r="Q150" s="2" t="str">
        <f>IF(貼り付け用!Q150="","",貼り付け用!Q150)</f>
        <v>ｼﾓｲﾅﾊﾞ</v>
      </c>
      <c r="R150" s="2" t="str">
        <f>IF(貼り付け用!R150="","",貼り付け用!R150)</f>
        <v>鹿島1672</v>
      </c>
      <c r="S150" s="2" t="str">
        <f>IF(貼り付け用!S150="","",貼り付け用!S150)</f>
        <v>ｶｼﾏ1672</v>
      </c>
      <c r="T150" s="2">
        <f>IF(貼り付け用!T150="","",貼り付け用!T150)</f>
        <v>11</v>
      </c>
      <c r="U150" s="31" t="str">
        <f>IFERROR(VLOOKUP(T150,コード表!$I:$K,2,FALSE),"")</f>
        <v>建設部</v>
      </c>
      <c r="V150" s="31" t="str">
        <f>IFERROR(VLOOKUP(T150,コード表!$I:$K,3,FALSE),"")</f>
        <v>建設課</v>
      </c>
      <c r="W150" s="2">
        <f>IF(貼り付け用!W150="","",貼り付け用!W150)</f>
        <v>100</v>
      </c>
      <c r="X150" s="31" t="str">
        <f>IFERROR(VLOOKUP(AX150,目的別資産分類変換表!$B$3:$C$16,2,FALSE),"")</f>
        <v>生活インフラ・国土保全</v>
      </c>
      <c r="Y150" s="34" t="str">
        <f>IF(貼り付け用!Y150="","",貼り付け用!Y150)</f>
        <v>行政財産</v>
      </c>
      <c r="Z150" s="34" t="str">
        <f>IF(貼り付け用!Z150="","",貼り付け用!Z150)</f>
        <v>インフラ資産/工作物</v>
      </c>
      <c r="AA150" s="34" t="str">
        <f>IF(貼り付け用!AA150="","",貼り付け用!AA150)</f>
        <v>自己資産（リース資産外)</v>
      </c>
      <c r="AB150" s="34" t="str">
        <f>IF(貼り付け用!AB150="","",貼り付け用!AB150)</f>
        <v>売却不可</v>
      </c>
      <c r="AC150" s="2">
        <f>IF(貼り付け用!AC150="","",貼り付け用!AC150)</f>
        <v>179</v>
      </c>
      <c r="AD150" s="31" t="str">
        <f>IFERROR(VLOOKUP(AC150,耐用年数表!$B:$J,9,FALSE),"")</f>
        <v xml:space="preserve">構築物 鉄骨鉄筋コンクリート造又は鉄筋コンクリート造のもの（前掲のものを除く。） 橋   </v>
      </c>
      <c r="AE150" s="31">
        <f>IFERROR(VLOOKUP(AC150,耐用年数表!$B:$J,8,FALSE),"")</f>
        <v>60</v>
      </c>
      <c r="AF150" s="2" t="str">
        <f>IF(貼り付け用!AF150="","",貼り付け用!AF150)</f>
        <v/>
      </c>
      <c r="AG150" s="26" t="str">
        <f>IF(貼り付け用!AG150="","",貼り付け用!AG150)</f>
        <v/>
      </c>
      <c r="AH150" s="54">
        <f>IF(貼り付け用!AH150="","",貼り付け用!AH150)</f>
        <v>19540331</v>
      </c>
      <c r="AI150" s="54">
        <f>IF(貼り付け用!AI150="","",貼り付け用!AI150)</f>
        <v>19540331</v>
      </c>
      <c r="AJ150" s="72" t="str">
        <f>IF(貼り付け用!AJ150="","",貼り付け用!AJ150)</f>
        <v>不明</v>
      </c>
      <c r="AK150" s="20" t="str">
        <f>IF(貼り付け用!AK150="","",貼り付け用!AK150)</f>
        <v/>
      </c>
      <c r="AL150" s="160">
        <f>IF(貼り付け用!AL150="","",貼り付け用!AL150)</f>
        <v>3</v>
      </c>
      <c r="AM150" s="20" t="str">
        <f>IF(貼り付け用!AM150="","",貼り付け用!AM150)</f>
        <v>構造別工事費の平均</v>
      </c>
      <c r="AN150" s="20" t="str">
        <f>IF(貼り付け用!AN150="","",貼り付け用!AN150)</f>
        <v>道路幅員3～4ｍ</v>
      </c>
      <c r="AO150" s="20">
        <f>IF(貼り付け用!AO150="","",貼り付け用!AO150)</f>
        <v>395900</v>
      </c>
      <c r="AP150" s="20">
        <f>IF(貼り付け用!AP150="","",貼り付け用!AP150)</f>
        <v>6</v>
      </c>
      <c r="AQ150" s="20" t="str">
        <f>IF(貼り付け用!AQ150="","",貼り付け用!AQ150)</f>
        <v>㎡</v>
      </c>
      <c r="AR150" s="20">
        <f>IF(貼り付け用!AR150="","",貼り付け用!AR150)</f>
        <v>2375400</v>
      </c>
      <c r="AS150" s="20" t="str">
        <f>IF(貼り付け用!AS150="","",貼り付け用!AS150)</f>
        <v/>
      </c>
      <c r="AT150" s="90">
        <f t="shared" si="4"/>
        <v>2375400</v>
      </c>
      <c r="AU150" s="90">
        <f t="shared" si="5"/>
        <v>2375400</v>
      </c>
      <c r="AV150" s="34" t="str">
        <f>IF(貼り付け用!AV150="","",貼り付け用!AV150)</f>
        <v>一般会計等</v>
      </c>
      <c r="AW150" s="34" t="str">
        <f>IF(貼り付け用!AW150="","",貼り付け用!AW150)</f>
        <v>一般会計</v>
      </c>
      <c r="AX150" s="34" t="str">
        <f>IF(貼り付け用!AX150="","",貼り付け用!AX150)</f>
        <v>土木費</v>
      </c>
      <c r="AY150" s="34" t="str">
        <f>IF(貼り付け用!AY150="","",貼り付け用!AY150)</f>
        <v>道路橋梁費</v>
      </c>
      <c r="AZ150" s="34" t="str">
        <f>IF(貼り付け用!AZ150="","",貼り付け用!AZ150)</f>
        <v>道路新設改良費</v>
      </c>
      <c r="BA150" s="212"/>
      <c r="BB150" s="212"/>
      <c r="BC150" s="212"/>
      <c r="BD150" s="34" t="str">
        <f>IF(貼り付け用!BD150="","",貼り付け用!BD150)</f>
        <v/>
      </c>
      <c r="BE150" s="34" t="str">
        <f>IF(貼り付け用!BE150="","",貼り付け用!BE150)</f>
        <v/>
      </c>
      <c r="BF150" s="20"/>
      <c r="BG150" s="20"/>
      <c r="BH150" s="20"/>
      <c r="BI150" s="20"/>
      <c r="BJ150" s="20"/>
    </row>
    <row r="151" spans="5:62" ht="24" customHeight="1">
      <c r="E151" s="2"/>
      <c r="F151" s="217" t="str">
        <f>IF(貼り付け用!F151="","",貼り付け用!F151)</f>
        <v>道路工作物</v>
      </c>
      <c r="G151" s="34" t="str">
        <f>IF(貼り付け用!G151="","",貼り付け用!G151)</f>
        <v>橋梁台帳</v>
      </c>
      <c r="H151" s="2">
        <f>IF(貼り付け用!H151="","",貼り付け用!H151)</f>
        <v>68</v>
      </c>
      <c r="I151" s="2" t="str">
        <f>IF(貼り付け用!I151="","",貼り付け用!I151)</f>
        <v/>
      </c>
      <c r="J151" s="2" t="str">
        <f>IF(貼り付け用!J151="","",貼り付け用!J151)</f>
        <v>1233-1</v>
      </c>
      <c r="K151" s="2" t="str">
        <f>IF(貼り付け用!K151="","",貼り付け用!K151)</f>
        <v>1233-1</v>
      </c>
      <c r="L151" s="2">
        <f>IF(貼り付け用!L151="","",貼り付け用!L151)</f>
        <v>14</v>
      </c>
      <c r="M151" s="31">
        <f>IFERROR(VLOOKUP(L151,コード表!$B:$G,2,FALSE),"")</f>
        <v>3210237</v>
      </c>
      <c r="N151" s="31" t="str">
        <f>IFERROR(VLOOKUP(L151,コード表!$B:$G,3,FALSE),"")</f>
        <v>下都賀郡壬生町</v>
      </c>
      <c r="O151" s="2" t="str">
        <f>IF(貼り付け用!O151="","",貼り付け用!O151)</f>
        <v>ｼﾓﾂｶﾞｸﾞﾝﾐﾌﾞﾏﾁ</v>
      </c>
      <c r="P151" s="31" t="str">
        <f>IFERROR(VLOOKUP(L151,コード表!$B:$G,5,FALSE),"")</f>
        <v>下稲葉</v>
      </c>
      <c r="Q151" s="2" t="str">
        <f>IF(貼り付け用!Q151="","",貼り付け用!Q151)</f>
        <v>ｼﾓｲﾅﾊﾞ</v>
      </c>
      <c r="R151" s="2" t="str">
        <f>IF(貼り付け用!R151="","",貼り付け用!R151)</f>
        <v>鹿島1600</v>
      </c>
      <c r="S151" s="2" t="str">
        <f>IF(貼り付け用!S151="","",貼り付け用!S151)</f>
        <v>ｶｼﾏ1600</v>
      </c>
      <c r="T151" s="2">
        <f>IF(貼り付け用!T151="","",貼り付け用!T151)</f>
        <v>11</v>
      </c>
      <c r="U151" s="31" t="str">
        <f>IFERROR(VLOOKUP(T151,コード表!$I:$K,2,FALSE),"")</f>
        <v>建設部</v>
      </c>
      <c r="V151" s="31" t="str">
        <f>IFERROR(VLOOKUP(T151,コード表!$I:$K,3,FALSE),"")</f>
        <v>建設課</v>
      </c>
      <c r="W151" s="2">
        <f>IF(貼り付け用!W151="","",貼り付け用!W151)</f>
        <v>100</v>
      </c>
      <c r="X151" s="31" t="str">
        <f>IFERROR(VLOOKUP(AX151,目的別資産分類変換表!$B$3:$C$16,2,FALSE),"")</f>
        <v>生活インフラ・国土保全</v>
      </c>
      <c r="Y151" s="34" t="str">
        <f>IF(貼り付け用!Y151="","",貼り付け用!Y151)</f>
        <v>行政財産</v>
      </c>
      <c r="Z151" s="34" t="str">
        <f>IF(貼り付け用!Z151="","",貼り付け用!Z151)</f>
        <v>インフラ資産/工作物</v>
      </c>
      <c r="AA151" s="34" t="str">
        <f>IF(貼り付け用!AA151="","",貼り付け用!AA151)</f>
        <v>自己資産（リース資産外)</v>
      </c>
      <c r="AB151" s="34" t="str">
        <f>IF(貼り付け用!AB151="","",貼り付け用!AB151)</f>
        <v>売却不可</v>
      </c>
      <c r="AC151" s="2">
        <f>IF(貼り付け用!AC151="","",貼り付け用!AC151)</f>
        <v>179</v>
      </c>
      <c r="AD151" s="31" t="str">
        <f>IFERROR(VLOOKUP(AC151,耐用年数表!$B:$J,9,FALSE),"")</f>
        <v xml:space="preserve">構築物 鉄骨鉄筋コンクリート造又は鉄筋コンクリート造のもの（前掲のものを除く。） 橋   </v>
      </c>
      <c r="AE151" s="31">
        <f>IFERROR(VLOOKUP(AC151,耐用年数表!$B:$J,8,FALSE),"")</f>
        <v>60</v>
      </c>
      <c r="AF151" s="2" t="str">
        <f>IF(貼り付け用!AF151="","",貼り付け用!AF151)</f>
        <v/>
      </c>
      <c r="AG151" s="26" t="str">
        <f>IF(貼り付け用!AG151="","",貼り付け用!AG151)</f>
        <v/>
      </c>
      <c r="AH151" s="54">
        <f>IF(貼り付け用!AH151="","",貼り付け用!AH151)</f>
        <v>19540331</v>
      </c>
      <c r="AI151" s="54">
        <f>IF(貼り付け用!AI151="","",貼り付け用!AI151)</f>
        <v>19540331</v>
      </c>
      <c r="AJ151" s="72" t="str">
        <f>IF(貼り付け用!AJ151="","",貼り付け用!AJ151)</f>
        <v>不明</v>
      </c>
      <c r="AK151" s="20" t="str">
        <f>IF(貼り付け用!AK151="","",貼り付け用!AK151)</f>
        <v/>
      </c>
      <c r="AL151" s="160">
        <f>IF(貼り付け用!AL151="","",貼り付け用!AL151)</f>
        <v>3</v>
      </c>
      <c r="AM151" s="20" t="str">
        <f>IF(貼り付け用!AM151="","",貼り付け用!AM151)</f>
        <v>構造別工事費の平均</v>
      </c>
      <c r="AN151" s="20" t="str">
        <f>IF(貼り付け用!AN151="","",貼り付け用!AN151)</f>
        <v>道路幅員3～4ｍ</v>
      </c>
      <c r="AO151" s="20">
        <f>IF(貼り付け用!AO151="","",貼り付け用!AO151)</f>
        <v>395900</v>
      </c>
      <c r="AP151" s="20">
        <f>IF(貼り付け用!AP151="","",貼り付け用!AP151)</f>
        <v>10</v>
      </c>
      <c r="AQ151" s="20" t="str">
        <f>IF(貼り付け用!AQ151="","",貼り付け用!AQ151)</f>
        <v>㎡</v>
      </c>
      <c r="AR151" s="20">
        <f>IF(貼り付け用!AR151="","",貼り付け用!AR151)</f>
        <v>3959000</v>
      </c>
      <c r="AS151" s="20" t="str">
        <f>IF(貼り付け用!AS151="","",貼り付け用!AS151)</f>
        <v/>
      </c>
      <c r="AT151" s="90">
        <f t="shared" si="4"/>
        <v>3959000</v>
      </c>
      <c r="AU151" s="90">
        <f t="shared" si="5"/>
        <v>3959000</v>
      </c>
      <c r="AV151" s="34" t="str">
        <f>IF(貼り付け用!AV151="","",貼り付け用!AV151)</f>
        <v>一般会計等</v>
      </c>
      <c r="AW151" s="34" t="str">
        <f>IF(貼り付け用!AW151="","",貼り付け用!AW151)</f>
        <v>一般会計</v>
      </c>
      <c r="AX151" s="34" t="str">
        <f>IF(貼り付け用!AX151="","",貼り付け用!AX151)</f>
        <v>土木費</v>
      </c>
      <c r="AY151" s="34" t="str">
        <f>IF(貼り付け用!AY151="","",貼り付け用!AY151)</f>
        <v>道路橋梁費</v>
      </c>
      <c r="AZ151" s="34" t="str">
        <f>IF(貼り付け用!AZ151="","",貼り付け用!AZ151)</f>
        <v>道路新設改良費</v>
      </c>
      <c r="BA151" s="212"/>
      <c r="BB151" s="212"/>
      <c r="BC151" s="212"/>
      <c r="BD151" s="34" t="str">
        <f>IF(貼り付け用!BD151="","",貼り付け用!BD151)</f>
        <v/>
      </c>
      <c r="BE151" s="34" t="str">
        <f>IF(貼り付け用!BE151="","",貼り付け用!BE151)</f>
        <v/>
      </c>
      <c r="BF151" s="20"/>
      <c r="BG151" s="20"/>
      <c r="BH151" s="20"/>
      <c r="BI151" s="20"/>
      <c r="BJ151" s="20"/>
    </row>
    <row r="152" spans="5:62" ht="24" customHeight="1">
      <c r="E152" s="2"/>
      <c r="F152" s="217" t="str">
        <f>IF(貼り付け用!F152="","",貼り付け用!F152)</f>
        <v>道路工作物</v>
      </c>
      <c r="G152" s="34" t="str">
        <f>IF(貼り付け用!G152="","",貼り付け用!G152)</f>
        <v>橋梁台帳</v>
      </c>
      <c r="H152" s="2">
        <f>IF(貼り付け用!H152="","",貼り付け用!H152)</f>
        <v>69</v>
      </c>
      <c r="I152" s="2" t="str">
        <f>IF(貼り付け用!I152="","",貼り付け用!I152)</f>
        <v/>
      </c>
      <c r="J152" s="2" t="str">
        <f>IF(貼り付け用!J152="","",貼り付け用!J152)</f>
        <v>1233-2</v>
      </c>
      <c r="K152" s="2" t="str">
        <f>IF(貼り付け用!K152="","",貼り付け用!K152)</f>
        <v>1233-2</v>
      </c>
      <c r="L152" s="2">
        <f>IF(貼り付け用!L152="","",貼り付け用!L152)</f>
        <v>14</v>
      </c>
      <c r="M152" s="31">
        <f>IFERROR(VLOOKUP(L152,コード表!$B:$G,2,FALSE),"")</f>
        <v>3210237</v>
      </c>
      <c r="N152" s="31" t="str">
        <f>IFERROR(VLOOKUP(L152,コード表!$B:$G,3,FALSE),"")</f>
        <v>下都賀郡壬生町</v>
      </c>
      <c r="O152" s="2" t="str">
        <f>IF(貼り付け用!O152="","",貼り付け用!O152)</f>
        <v>ｼﾓﾂｶﾞｸﾞﾝﾐﾌﾞﾏﾁ</v>
      </c>
      <c r="P152" s="31" t="str">
        <f>IFERROR(VLOOKUP(L152,コード表!$B:$G,5,FALSE),"")</f>
        <v>下稲葉</v>
      </c>
      <c r="Q152" s="2" t="str">
        <f>IF(貼り付け用!Q152="","",貼り付け用!Q152)</f>
        <v>ｼﾓｲﾅﾊﾞ</v>
      </c>
      <c r="R152" s="2" t="str">
        <f>IF(貼り付け用!R152="","",貼り付け用!R152)</f>
        <v>鹿島1660-1</v>
      </c>
      <c r="S152" s="2" t="str">
        <f>IF(貼り付け用!S152="","",貼り付け用!S152)</f>
        <v>ｶｼﾏ1660-1</v>
      </c>
      <c r="T152" s="2">
        <f>IF(貼り付け用!T152="","",貼り付け用!T152)</f>
        <v>11</v>
      </c>
      <c r="U152" s="31" t="str">
        <f>IFERROR(VLOOKUP(T152,コード表!$I:$K,2,FALSE),"")</f>
        <v>建設部</v>
      </c>
      <c r="V152" s="31" t="str">
        <f>IFERROR(VLOOKUP(T152,コード表!$I:$K,3,FALSE),"")</f>
        <v>建設課</v>
      </c>
      <c r="W152" s="2">
        <f>IF(貼り付け用!W152="","",貼り付け用!W152)</f>
        <v>100</v>
      </c>
      <c r="X152" s="31" t="str">
        <f>IFERROR(VLOOKUP(AX152,目的別資産分類変換表!$B$3:$C$16,2,FALSE),"")</f>
        <v>生活インフラ・国土保全</v>
      </c>
      <c r="Y152" s="34" t="str">
        <f>IF(貼り付け用!Y152="","",貼り付け用!Y152)</f>
        <v>行政財産</v>
      </c>
      <c r="Z152" s="34" t="str">
        <f>IF(貼り付け用!Z152="","",貼り付け用!Z152)</f>
        <v>インフラ資産/工作物</v>
      </c>
      <c r="AA152" s="34" t="str">
        <f>IF(貼り付け用!AA152="","",貼り付け用!AA152)</f>
        <v>自己資産（リース資産外)</v>
      </c>
      <c r="AB152" s="34" t="str">
        <f>IF(貼り付け用!AB152="","",貼り付け用!AB152)</f>
        <v>売却不可</v>
      </c>
      <c r="AC152" s="2">
        <f>IF(貼り付け用!AC152="","",貼り付け用!AC152)</f>
        <v>179</v>
      </c>
      <c r="AD152" s="31" t="str">
        <f>IFERROR(VLOOKUP(AC152,耐用年数表!$B:$J,9,FALSE),"")</f>
        <v xml:space="preserve">構築物 鉄骨鉄筋コンクリート造又は鉄筋コンクリート造のもの（前掲のものを除く。） 橋   </v>
      </c>
      <c r="AE152" s="31">
        <f>IFERROR(VLOOKUP(AC152,耐用年数表!$B:$J,8,FALSE),"")</f>
        <v>60</v>
      </c>
      <c r="AF152" s="2" t="str">
        <f>IF(貼り付け用!AF152="","",貼り付け用!AF152)</f>
        <v/>
      </c>
      <c r="AG152" s="26" t="str">
        <f>IF(貼り付け用!AG152="","",貼り付け用!AG152)</f>
        <v/>
      </c>
      <c r="AH152" s="54">
        <f>IF(貼り付け用!AH152="","",貼り付け用!AH152)</f>
        <v>19540331</v>
      </c>
      <c r="AI152" s="54">
        <f>IF(貼り付け用!AI152="","",貼り付け用!AI152)</f>
        <v>19540331</v>
      </c>
      <c r="AJ152" s="72" t="str">
        <f>IF(貼り付け用!AJ152="","",貼り付け用!AJ152)</f>
        <v>不明</v>
      </c>
      <c r="AK152" s="20" t="str">
        <f>IF(貼り付け用!AK152="","",貼り付け用!AK152)</f>
        <v/>
      </c>
      <c r="AL152" s="160">
        <f>IF(貼り付け用!AL152="","",貼り付け用!AL152)</f>
        <v>3</v>
      </c>
      <c r="AM152" s="20" t="str">
        <f>IF(貼り付け用!AM152="","",貼り付け用!AM152)</f>
        <v>構造別工事費の平均</v>
      </c>
      <c r="AN152" s="20" t="str">
        <f>IF(貼り付け用!AN152="","",貼り付け用!AN152)</f>
        <v>道路幅員3～4ｍ</v>
      </c>
      <c r="AO152" s="20">
        <f>IF(貼り付け用!AO152="","",貼り付け用!AO152)</f>
        <v>395900</v>
      </c>
      <c r="AP152" s="20">
        <f>IF(貼り付け用!AP152="","",貼り付け用!AP152)</f>
        <v>15</v>
      </c>
      <c r="AQ152" s="20" t="str">
        <f>IF(貼り付け用!AQ152="","",貼り付け用!AQ152)</f>
        <v>㎡</v>
      </c>
      <c r="AR152" s="20">
        <f>IF(貼り付け用!AR152="","",貼り付け用!AR152)</f>
        <v>5938500</v>
      </c>
      <c r="AS152" s="20" t="str">
        <f>IF(貼り付け用!AS152="","",貼り付け用!AS152)</f>
        <v/>
      </c>
      <c r="AT152" s="90">
        <f t="shared" si="4"/>
        <v>5938500</v>
      </c>
      <c r="AU152" s="90">
        <f t="shared" si="5"/>
        <v>5938500</v>
      </c>
      <c r="AV152" s="34" t="str">
        <f>IF(貼り付け用!AV152="","",貼り付け用!AV152)</f>
        <v>一般会計等</v>
      </c>
      <c r="AW152" s="34" t="str">
        <f>IF(貼り付け用!AW152="","",貼り付け用!AW152)</f>
        <v>一般会計</v>
      </c>
      <c r="AX152" s="34" t="str">
        <f>IF(貼り付け用!AX152="","",貼り付け用!AX152)</f>
        <v>土木費</v>
      </c>
      <c r="AY152" s="34" t="str">
        <f>IF(貼り付け用!AY152="","",貼り付け用!AY152)</f>
        <v>道路橋梁費</v>
      </c>
      <c r="AZ152" s="34" t="str">
        <f>IF(貼り付け用!AZ152="","",貼り付け用!AZ152)</f>
        <v>道路新設改良費</v>
      </c>
      <c r="BA152" s="212"/>
      <c r="BB152" s="212"/>
      <c r="BC152" s="212"/>
      <c r="BD152" s="34" t="str">
        <f>IF(貼り付け用!BD152="","",貼り付け用!BD152)</f>
        <v/>
      </c>
      <c r="BE152" s="34" t="str">
        <f>IF(貼り付け用!BE152="","",貼り付け用!BE152)</f>
        <v/>
      </c>
      <c r="BF152" s="20"/>
      <c r="BG152" s="20"/>
      <c r="BH152" s="20"/>
      <c r="BI152" s="20"/>
      <c r="BJ152" s="20"/>
    </row>
    <row r="153" spans="5:62" ht="24" customHeight="1">
      <c r="E153" s="2"/>
      <c r="F153" s="217" t="str">
        <f>IF(貼り付け用!F153="","",貼り付け用!F153)</f>
        <v>道路工作物</v>
      </c>
      <c r="G153" s="34" t="str">
        <f>IF(貼り付け用!G153="","",貼り付け用!G153)</f>
        <v>橋梁台帳</v>
      </c>
      <c r="H153" s="2">
        <f>IF(貼り付け用!H153="","",貼り付け用!H153)</f>
        <v>70</v>
      </c>
      <c r="I153" s="2" t="str">
        <f>IF(貼り付け用!I153="","",貼り付け用!I153)</f>
        <v/>
      </c>
      <c r="J153" s="2" t="str">
        <f>IF(貼り付け用!J153="","",貼り付け用!J153)</f>
        <v>1233-3</v>
      </c>
      <c r="K153" s="2" t="str">
        <f>IF(貼り付け用!K153="","",貼り付け用!K153)</f>
        <v>1233-3</v>
      </c>
      <c r="L153" s="2">
        <f>IF(貼り付け用!L153="","",貼り付け用!L153)</f>
        <v>14</v>
      </c>
      <c r="M153" s="31">
        <f>IFERROR(VLOOKUP(L153,コード表!$B:$G,2,FALSE),"")</f>
        <v>3210237</v>
      </c>
      <c r="N153" s="31" t="str">
        <f>IFERROR(VLOOKUP(L153,コード表!$B:$G,3,FALSE),"")</f>
        <v>下都賀郡壬生町</v>
      </c>
      <c r="O153" s="2" t="str">
        <f>IF(貼り付け用!O153="","",貼り付け用!O153)</f>
        <v>ｼﾓﾂｶﾞｸﾞﾝﾐﾌﾞﾏﾁ</v>
      </c>
      <c r="P153" s="31" t="str">
        <f>IFERROR(VLOOKUP(L153,コード表!$B:$G,5,FALSE),"")</f>
        <v>下稲葉</v>
      </c>
      <c r="Q153" s="2" t="str">
        <f>IF(貼り付け用!Q153="","",貼り付け用!Q153)</f>
        <v>ｼﾓｲﾅﾊﾞ</v>
      </c>
      <c r="R153" s="2" t="str">
        <f>IF(貼り付け用!R153="","",貼り付け用!R153)</f>
        <v>鹿島1969</v>
      </c>
      <c r="S153" s="2" t="str">
        <f>IF(貼り付け用!S153="","",貼り付け用!S153)</f>
        <v>ｶｼﾏ1969</v>
      </c>
      <c r="T153" s="2">
        <f>IF(貼り付け用!T153="","",貼り付け用!T153)</f>
        <v>11</v>
      </c>
      <c r="U153" s="31" t="str">
        <f>IFERROR(VLOOKUP(T153,コード表!$I:$K,2,FALSE),"")</f>
        <v>建設部</v>
      </c>
      <c r="V153" s="31" t="str">
        <f>IFERROR(VLOOKUP(T153,コード表!$I:$K,3,FALSE),"")</f>
        <v>建設課</v>
      </c>
      <c r="W153" s="2">
        <f>IF(貼り付け用!W153="","",貼り付け用!W153)</f>
        <v>100</v>
      </c>
      <c r="X153" s="31" t="str">
        <f>IFERROR(VLOOKUP(AX153,目的別資産分類変換表!$B$3:$C$16,2,FALSE),"")</f>
        <v>生活インフラ・国土保全</v>
      </c>
      <c r="Y153" s="34" t="str">
        <f>IF(貼り付け用!Y153="","",貼り付け用!Y153)</f>
        <v>行政財産</v>
      </c>
      <c r="Z153" s="34" t="str">
        <f>IF(貼り付け用!Z153="","",貼り付け用!Z153)</f>
        <v>インフラ資産/工作物</v>
      </c>
      <c r="AA153" s="34" t="str">
        <f>IF(貼り付け用!AA153="","",貼り付け用!AA153)</f>
        <v>自己資産（リース資産外)</v>
      </c>
      <c r="AB153" s="34" t="str">
        <f>IF(貼り付け用!AB153="","",貼り付け用!AB153)</f>
        <v>売却不可</v>
      </c>
      <c r="AC153" s="2">
        <f>IF(貼り付け用!AC153="","",貼り付け用!AC153)</f>
        <v>179</v>
      </c>
      <c r="AD153" s="31" t="str">
        <f>IFERROR(VLOOKUP(AC153,耐用年数表!$B:$J,9,FALSE),"")</f>
        <v xml:space="preserve">構築物 鉄骨鉄筋コンクリート造又は鉄筋コンクリート造のもの（前掲のものを除く。） 橋   </v>
      </c>
      <c r="AE153" s="31">
        <f>IFERROR(VLOOKUP(AC153,耐用年数表!$B:$J,8,FALSE),"")</f>
        <v>60</v>
      </c>
      <c r="AF153" s="2" t="str">
        <f>IF(貼り付け用!AF153="","",貼り付け用!AF153)</f>
        <v/>
      </c>
      <c r="AG153" s="26" t="str">
        <f>IF(貼り付け用!AG153="","",貼り付け用!AG153)</f>
        <v/>
      </c>
      <c r="AH153" s="54">
        <f>IF(貼り付け用!AH153="","",貼り付け用!AH153)</f>
        <v>19540331</v>
      </c>
      <c r="AI153" s="54">
        <f>IF(貼り付け用!AI153="","",貼り付け用!AI153)</f>
        <v>19540331</v>
      </c>
      <c r="AJ153" s="72" t="str">
        <f>IF(貼り付け用!AJ153="","",貼り付け用!AJ153)</f>
        <v>不明</v>
      </c>
      <c r="AK153" s="20" t="str">
        <f>IF(貼り付け用!AK153="","",貼り付け用!AK153)</f>
        <v/>
      </c>
      <c r="AL153" s="160">
        <f>IF(貼り付け用!AL153="","",貼り付け用!AL153)</f>
        <v>3</v>
      </c>
      <c r="AM153" s="20" t="str">
        <f>IF(貼り付け用!AM153="","",貼り付け用!AM153)</f>
        <v>構造別工事費の平均</v>
      </c>
      <c r="AN153" s="20" t="str">
        <f>IF(貼り付け用!AN153="","",貼り付け用!AN153)</f>
        <v>道路幅員3～4ｍ</v>
      </c>
      <c r="AO153" s="20">
        <f>IF(貼り付け用!AO153="","",貼り付け用!AO153)</f>
        <v>395900</v>
      </c>
      <c r="AP153" s="20">
        <f>IF(貼り付け用!AP153="","",貼り付け用!AP153)</f>
        <v>6</v>
      </c>
      <c r="AQ153" s="20" t="str">
        <f>IF(貼り付け用!AQ153="","",貼り付け用!AQ153)</f>
        <v>㎡</v>
      </c>
      <c r="AR153" s="20">
        <f>IF(貼り付け用!AR153="","",貼り付け用!AR153)</f>
        <v>2375400</v>
      </c>
      <c r="AS153" s="20" t="str">
        <f>IF(貼り付け用!AS153="","",貼り付け用!AS153)</f>
        <v/>
      </c>
      <c r="AT153" s="90">
        <f t="shared" si="4"/>
        <v>2375400</v>
      </c>
      <c r="AU153" s="90">
        <f t="shared" si="5"/>
        <v>2375400</v>
      </c>
      <c r="AV153" s="34" t="str">
        <f>IF(貼り付け用!AV153="","",貼り付け用!AV153)</f>
        <v>一般会計等</v>
      </c>
      <c r="AW153" s="34" t="str">
        <f>IF(貼り付け用!AW153="","",貼り付け用!AW153)</f>
        <v>一般会計</v>
      </c>
      <c r="AX153" s="34" t="str">
        <f>IF(貼り付け用!AX153="","",貼り付け用!AX153)</f>
        <v>土木費</v>
      </c>
      <c r="AY153" s="34" t="str">
        <f>IF(貼り付け用!AY153="","",貼り付け用!AY153)</f>
        <v>道路橋梁費</v>
      </c>
      <c r="AZ153" s="34" t="str">
        <f>IF(貼り付け用!AZ153="","",貼り付け用!AZ153)</f>
        <v>道路新設改良費</v>
      </c>
      <c r="BA153" s="212"/>
      <c r="BB153" s="212"/>
      <c r="BC153" s="212"/>
      <c r="BD153" s="34" t="str">
        <f>IF(貼り付け用!BD153="","",貼り付け用!BD153)</f>
        <v/>
      </c>
      <c r="BE153" s="34" t="str">
        <f>IF(貼り付け用!BE153="","",貼り付け用!BE153)</f>
        <v/>
      </c>
      <c r="BF153" s="20"/>
      <c r="BG153" s="20"/>
      <c r="BH153" s="20"/>
      <c r="BI153" s="20"/>
      <c r="BJ153" s="20"/>
    </row>
    <row r="154" spans="5:62" ht="24" customHeight="1">
      <c r="E154" s="2"/>
      <c r="F154" s="217" t="str">
        <f>IF(貼り付け用!F154="","",貼り付け用!F154)</f>
        <v>道路工作物</v>
      </c>
      <c r="G154" s="34" t="str">
        <f>IF(貼り付け用!G154="","",貼り付け用!G154)</f>
        <v>橋梁台帳</v>
      </c>
      <c r="H154" s="2">
        <f>IF(貼り付け用!H154="","",貼り付け用!H154)</f>
        <v>71</v>
      </c>
      <c r="I154" s="2" t="str">
        <f>IF(貼り付け用!I154="","",貼り付け用!I154)</f>
        <v/>
      </c>
      <c r="J154" s="2" t="str">
        <f>IF(貼り付け用!J154="","",貼り付け用!J154)</f>
        <v>1234-1</v>
      </c>
      <c r="K154" s="2" t="str">
        <f>IF(貼り付け用!K154="","",貼り付け用!K154)</f>
        <v>1234-1</v>
      </c>
      <c r="L154" s="2">
        <f>IF(貼り付け用!L154="","",貼り付け用!L154)</f>
        <v>14</v>
      </c>
      <c r="M154" s="31">
        <f>IFERROR(VLOOKUP(L154,コード表!$B:$G,2,FALSE),"")</f>
        <v>3210237</v>
      </c>
      <c r="N154" s="31" t="str">
        <f>IFERROR(VLOOKUP(L154,コード表!$B:$G,3,FALSE),"")</f>
        <v>下都賀郡壬生町</v>
      </c>
      <c r="O154" s="2" t="str">
        <f>IF(貼り付け用!O154="","",貼り付け用!O154)</f>
        <v>ｼﾓﾂｶﾞｸﾞﾝﾐﾌﾞﾏﾁ</v>
      </c>
      <c r="P154" s="31" t="str">
        <f>IFERROR(VLOOKUP(L154,コード表!$B:$G,5,FALSE),"")</f>
        <v>下稲葉</v>
      </c>
      <c r="Q154" s="2" t="str">
        <f>IF(貼り付け用!Q154="","",貼り付け用!Q154)</f>
        <v>ｼﾓｲﾅﾊﾞ</v>
      </c>
      <c r="R154" s="2" t="str">
        <f>IF(貼り付け用!R154="","",貼り付け用!R154)</f>
        <v>雷電1561</v>
      </c>
      <c r="S154" s="2" t="str">
        <f>IF(貼り付け用!S154="","",貼り付け用!S154)</f>
        <v>ﾗｲﾃﾞﾝ1561</v>
      </c>
      <c r="T154" s="2">
        <f>IF(貼り付け用!T154="","",貼り付け用!T154)</f>
        <v>11</v>
      </c>
      <c r="U154" s="31" t="str">
        <f>IFERROR(VLOOKUP(T154,コード表!$I:$K,2,FALSE),"")</f>
        <v>建設部</v>
      </c>
      <c r="V154" s="31" t="str">
        <f>IFERROR(VLOOKUP(T154,コード表!$I:$K,3,FALSE),"")</f>
        <v>建設課</v>
      </c>
      <c r="W154" s="2">
        <f>IF(貼り付け用!W154="","",貼り付け用!W154)</f>
        <v>100</v>
      </c>
      <c r="X154" s="31" t="str">
        <f>IFERROR(VLOOKUP(AX154,目的別資産分類変換表!$B$3:$C$16,2,FALSE),"")</f>
        <v>生活インフラ・国土保全</v>
      </c>
      <c r="Y154" s="34" t="str">
        <f>IF(貼り付け用!Y154="","",貼り付け用!Y154)</f>
        <v>行政財産</v>
      </c>
      <c r="Z154" s="34" t="str">
        <f>IF(貼り付け用!Z154="","",貼り付け用!Z154)</f>
        <v>インフラ資産/工作物</v>
      </c>
      <c r="AA154" s="34" t="str">
        <f>IF(貼り付け用!AA154="","",貼り付け用!AA154)</f>
        <v>自己資産（リース資産外)</v>
      </c>
      <c r="AB154" s="34" t="str">
        <f>IF(貼り付け用!AB154="","",貼り付け用!AB154)</f>
        <v>売却不可</v>
      </c>
      <c r="AC154" s="2">
        <f>IF(貼り付け用!AC154="","",貼り付け用!AC154)</f>
        <v>179</v>
      </c>
      <c r="AD154" s="31" t="str">
        <f>IFERROR(VLOOKUP(AC154,耐用年数表!$B:$J,9,FALSE),"")</f>
        <v xml:space="preserve">構築物 鉄骨鉄筋コンクリート造又は鉄筋コンクリート造のもの（前掲のものを除く。） 橋   </v>
      </c>
      <c r="AE154" s="31">
        <f>IFERROR(VLOOKUP(AC154,耐用年数表!$B:$J,8,FALSE),"")</f>
        <v>60</v>
      </c>
      <c r="AF154" s="2" t="str">
        <f>IF(貼り付け用!AF154="","",貼り付け用!AF154)</f>
        <v/>
      </c>
      <c r="AG154" s="26" t="str">
        <f>IF(貼り付け用!AG154="","",貼り付け用!AG154)</f>
        <v/>
      </c>
      <c r="AH154" s="54">
        <f>IF(貼り付け用!AH154="","",貼り付け用!AH154)</f>
        <v>19540331</v>
      </c>
      <c r="AI154" s="54">
        <f>IF(貼り付け用!AI154="","",貼り付け用!AI154)</f>
        <v>19540331</v>
      </c>
      <c r="AJ154" s="72" t="str">
        <f>IF(貼り付け用!AJ154="","",貼り付け用!AJ154)</f>
        <v>不明</v>
      </c>
      <c r="AK154" s="20" t="str">
        <f>IF(貼り付け用!AK154="","",貼り付け用!AK154)</f>
        <v/>
      </c>
      <c r="AL154" s="160">
        <f>IF(貼り付け用!AL154="","",貼り付け用!AL154)</f>
        <v>3</v>
      </c>
      <c r="AM154" s="20" t="str">
        <f>IF(貼り付け用!AM154="","",貼り付け用!AM154)</f>
        <v>構造別工事費の平均</v>
      </c>
      <c r="AN154" s="20" t="str">
        <f>IF(貼り付け用!AN154="","",貼り付け用!AN154)</f>
        <v>道路幅員3～4ｍ</v>
      </c>
      <c r="AO154" s="20">
        <f>IF(貼り付け用!AO154="","",貼り付け用!AO154)</f>
        <v>395900</v>
      </c>
      <c r="AP154" s="20">
        <f>IF(貼り付け用!AP154="","",貼り付け用!AP154)</f>
        <v>8</v>
      </c>
      <c r="AQ154" s="20" t="str">
        <f>IF(貼り付け用!AQ154="","",貼り付け用!AQ154)</f>
        <v>㎡</v>
      </c>
      <c r="AR154" s="20">
        <f>IF(貼り付け用!AR154="","",貼り付け用!AR154)</f>
        <v>3167200</v>
      </c>
      <c r="AS154" s="20" t="str">
        <f>IF(貼り付け用!AS154="","",貼り付け用!AS154)</f>
        <v/>
      </c>
      <c r="AT154" s="90">
        <f t="shared" si="4"/>
        <v>3167200</v>
      </c>
      <c r="AU154" s="90">
        <f t="shared" si="5"/>
        <v>3167200</v>
      </c>
      <c r="AV154" s="34" t="str">
        <f>IF(貼り付け用!AV154="","",貼り付け用!AV154)</f>
        <v>一般会計等</v>
      </c>
      <c r="AW154" s="34" t="str">
        <f>IF(貼り付け用!AW154="","",貼り付け用!AW154)</f>
        <v>一般会計</v>
      </c>
      <c r="AX154" s="34" t="str">
        <f>IF(貼り付け用!AX154="","",貼り付け用!AX154)</f>
        <v>土木費</v>
      </c>
      <c r="AY154" s="34" t="str">
        <f>IF(貼り付け用!AY154="","",貼り付け用!AY154)</f>
        <v>道路橋梁費</v>
      </c>
      <c r="AZ154" s="34" t="str">
        <f>IF(貼り付け用!AZ154="","",貼り付け用!AZ154)</f>
        <v>道路新設改良費</v>
      </c>
      <c r="BA154" s="212"/>
      <c r="BB154" s="212"/>
      <c r="BC154" s="212"/>
      <c r="BD154" s="34" t="str">
        <f>IF(貼り付け用!BD154="","",貼り付け用!BD154)</f>
        <v/>
      </c>
      <c r="BE154" s="34" t="str">
        <f>IF(貼り付け用!BE154="","",貼り付け用!BE154)</f>
        <v/>
      </c>
      <c r="BF154" s="20"/>
      <c r="BG154" s="20"/>
      <c r="BH154" s="20"/>
      <c r="BI154" s="20"/>
      <c r="BJ154" s="20"/>
    </row>
    <row r="155" spans="5:62" ht="24" customHeight="1">
      <c r="E155" s="2"/>
      <c r="F155" s="217" t="str">
        <f>IF(貼り付け用!F155="","",貼り付け用!F155)</f>
        <v>道路工作物</v>
      </c>
      <c r="G155" s="34" t="str">
        <f>IF(貼り付け用!G155="","",貼り付け用!G155)</f>
        <v>橋梁台帳</v>
      </c>
      <c r="H155" s="2">
        <f>IF(貼り付け用!H155="","",貼り付け用!H155)</f>
        <v>72</v>
      </c>
      <c r="I155" s="2" t="str">
        <f>IF(貼り付け用!I155="","",貼り付け用!I155)</f>
        <v/>
      </c>
      <c r="J155" s="2" t="str">
        <f>IF(貼り付け用!J155="","",貼り付け用!J155)</f>
        <v>昭和橋</v>
      </c>
      <c r="K155" s="2" t="str">
        <f>IF(貼り付け用!K155="","",貼り付け用!K155)</f>
        <v>ｼｮｳﾜﾊｼ</v>
      </c>
      <c r="L155" s="2">
        <f>IF(貼り付け用!L155="","",貼り付け用!L155)</f>
        <v>14</v>
      </c>
      <c r="M155" s="31">
        <f>IFERROR(VLOOKUP(L155,コード表!$B:$G,2,FALSE),"")</f>
        <v>3210237</v>
      </c>
      <c r="N155" s="31" t="str">
        <f>IFERROR(VLOOKUP(L155,コード表!$B:$G,3,FALSE),"")</f>
        <v>下都賀郡壬生町</v>
      </c>
      <c r="O155" s="2" t="str">
        <f>IF(貼り付け用!O155="","",貼り付け用!O155)</f>
        <v>ｼﾓﾂｶﾞｸﾞﾝﾐﾌﾞﾏﾁ</v>
      </c>
      <c r="P155" s="31" t="str">
        <f>IFERROR(VLOOKUP(L155,コード表!$B:$G,5,FALSE),"")</f>
        <v>下稲葉</v>
      </c>
      <c r="Q155" s="2" t="str">
        <f>IF(貼り付け用!Q155="","",貼り付け用!Q155)</f>
        <v>ｼﾓｲﾅﾊﾞ</v>
      </c>
      <c r="R155" s="2" t="str">
        <f>IF(貼り付け用!R155="","",貼り付け用!R155)</f>
        <v>鹿島2019</v>
      </c>
      <c r="S155" s="2" t="str">
        <f>IF(貼り付け用!S155="","",貼り付け用!S155)</f>
        <v>ｶｼﾏ2019</v>
      </c>
      <c r="T155" s="2">
        <f>IF(貼り付け用!T155="","",貼り付け用!T155)</f>
        <v>11</v>
      </c>
      <c r="U155" s="31" t="str">
        <f>IFERROR(VLOOKUP(T155,コード表!$I:$K,2,FALSE),"")</f>
        <v>建設部</v>
      </c>
      <c r="V155" s="31" t="str">
        <f>IFERROR(VLOOKUP(T155,コード表!$I:$K,3,FALSE),"")</f>
        <v>建設課</v>
      </c>
      <c r="W155" s="2">
        <f>IF(貼り付け用!W155="","",貼り付け用!W155)</f>
        <v>100</v>
      </c>
      <c r="X155" s="31" t="str">
        <f>IFERROR(VLOOKUP(AX155,目的別資産分類変換表!$B$3:$C$16,2,FALSE),"")</f>
        <v>生活インフラ・国土保全</v>
      </c>
      <c r="Y155" s="34" t="str">
        <f>IF(貼り付け用!Y155="","",貼り付け用!Y155)</f>
        <v>行政財産</v>
      </c>
      <c r="Z155" s="34" t="str">
        <f>IF(貼り付け用!Z155="","",貼り付け用!Z155)</f>
        <v>インフラ資産/工作物</v>
      </c>
      <c r="AA155" s="34" t="str">
        <f>IF(貼り付け用!AA155="","",貼り付け用!AA155)</f>
        <v>自己資産（リース資産外)</v>
      </c>
      <c r="AB155" s="34" t="str">
        <f>IF(貼り付け用!AB155="","",貼り付け用!AB155)</f>
        <v>売却不可</v>
      </c>
      <c r="AC155" s="2">
        <f>IF(貼り付け用!AC155="","",貼り付け用!AC155)</f>
        <v>179</v>
      </c>
      <c r="AD155" s="31" t="str">
        <f>IFERROR(VLOOKUP(AC155,耐用年数表!$B:$J,9,FALSE),"")</f>
        <v xml:space="preserve">構築物 鉄骨鉄筋コンクリート造又は鉄筋コンクリート造のもの（前掲のものを除く。） 橋   </v>
      </c>
      <c r="AE155" s="31">
        <f>IFERROR(VLOOKUP(AC155,耐用年数表!$B:$J,8,FALSE),"")</f>
        <v>60</v>
      </c>
      <c r="AF155" s="2" t="str">
        <f>IF(貼り付け用!AF155="","",貼り付け用!AF155)</f>
        <v/>
      </c>
      <c r="AG155" s="26" t="str">
        <f>IF(貼り付け用!AG155="","",貼り付け用!AG155)</f>
        <v/>
      </c>
      <c r="AH155" s="54">
        <f>IF(貼り付け用!AH155="","",貼り付け用!AH155)</f>
        <v>19540331</v>
      </c>
      <c r="AI155" s="54">
        <f>IF(貼り付け用!AI155="","",貼り付け用!AI155)</f>
        <v>19540331</v>
      </c>
      <c r="AJ155" s="72" t="str">
        <f>IF(貼り付け用!AJ155="","",貼り付け用!AJ155)</f>
        <v>不明</v>
      </c>
      <c r="AK155" s="20" t="str">
        <f>IF(貼り付け用!AK155="","",貼り付け用!AK155)</f>
        <v/>
      </c>
      <c r="AL155" s="160">
        <f>IF(貼り付け用!AL155="","",貼り付け用!AL155)</f>
        <v>3</v>
      </c>
      <c r="AM155" s="20" t="str">
        <f>IF(貼り付け用!AM155="","",貼り付け用!AM155)</f>
        <v>構造別工事費の平均</v>
      </c>
      <c r="AN155" s="20" t="str">
        <f>IF(貼り付け用!AN155="","",貼り付け用!AN155)</f>
        <v>道路幅員3～4ｍ</v>
      </c>
      <c r="AO155" s="20">
        <f>IF(貼り付け用!AO155="","",貼り付け用!AO155)</f>
        <v>395900</v>
      </c>
      <c r="AP155" s="20">
        <f>IF(貼り付け用!AP155="","",貼り付け用!AP155)</f>
        <v>19</v>
      </c>
      <c r="AQ155" s="20" t="str">
        <f>IF(貼り付け用!AQ155="","",貼り付け用!AQ155)</f>
        <v>㎡</v>
      </c>
      <c r="AR155" s="20">
        <f>IF(貼り付け用!AR155="","",貼り付け用!AR155)</f>
        <v>7522100</v>
      </c>
      <c r="AS155" s="20" t="str">
        <f>IF(貼り付け用!AS155="","",貼り付け用!AS155)</f>
        <v/>
      </c>
      <c r="AT155" s="90">
        <f t="shared" si="4"/>
        <v>7522100</v>
      </c>
      <c r="AU155" s="90">
        <f t="shared" si="5"/>
        <v>7522100</v>
      </c>
      <c r="AV155" s="34" t="str">
        <f>IF(貼り付け用!AV155="","",貼り付け用!AV155)</f>
        <v>一般会計等</v>
      </c>
      <c r="AW155" s="34" t="str">
        <f>IF(貼り付け用!AW155="","",貼り付け用!AW155)</f>
        <v>一般会計</v>
      </c>
      <c r="AX155" s="34" t="str">
        <f>IF(貼り付け用!AX155="","",貼り付け用!AX155)</f>
        <v>土木費</v>
      </c>
      <c r="AY155" s="34" t="str">
        <f>IF(貼り付け用!AY155="","",貼り付け用!AY155)</f>
        <v>道路橋梁費</v>
      </c>
      <c r="AZ155" s="34" t="str">
        <f>IF(貼り付け用!AZ155="","",貼り付け用!AZ155)</f>
        <v>道路新設改良費</v>
      </c>
      <c r="BA155" s="212"/>
      <c r="BB155" s="212"/>
      <c r="BC155" s="212"/>
      <c r="BD155" s="34" t="str">
        <f>IF(貼り付け用!BD155="","",貼り付け用!BD155)</f>
        <v/>
      </c>
      <c r="BE155" s="34" t="str">
        <f>IF(貼り付け用!BE155="","",貼り付け用!BE155)</f>
        <v/>
      </c>
      <c r="BF155" s="20"/>
      <c r="BG155" s="20"/>
      <c r="BH155" s="20"/>
      <c r="BI155" s="20"/>
      <c r="BJ155" s="20"/>
    </row>
    <row r="156" spans="5:62" ht="24" customHeight="1">
      <c r="E156" s="2"/>
      <c r="F156" s="217" t="str">
        <f>IF(貼り付け用!F156="","",貼り付け用!F156)</f>
        <v>道路工作物</v>
      </c>
      <c r="G156" s="34" t="str">
        <f>IF(貼り付け用!G156="","",貼り付け用!G156)</f>
        <v>橋梁台帳</v>
      </c>
      <c r="H156" s="2">
        <f>IF(貼り付け用!H156="","",貼り付け用!H156)</f>
        <v>73</v>
      </c>
      <c r="I156" s="2" t="str">
        <f>IF(貼り付け用!I156="","",貼り付け用!I156)</f>
        <v/>
      </c>
      <c r="J156" s="2" t="str">
        <f>IF(貼り付け用!J156="","",貼り付け用!J156)</f>
        <v>1234-3</v>
      </c>
      <c r="K156" s="2" t="str">
        <f>IF(貼り付け用!K156="","",貼り付け用!K156)</f>
        <v>1234-3</v>
      </c>
      <c r="L156" s="2">
        <f>IF(貼り付け用!L156="","",貼り付け用!L156)</f>
        <v>14</v>
      </c>
      <c r="M156" s="31">
        <f>IFERROR(VLOOKUP(L156,コード表!$B:$G,2,FALSE),"")</f>
        <v>3210237</v>
      </c>
      <c r="N156" s="31" t="str">
        <f>IFERROR(VLOOKUP(L156,コード表!$B:$G,3,FALSE),"")</f>
        <v>下都賀郡壬生町</v>
      </c>
      <c r="O156" s="2" t="str">
        <f>IF(貼り付け用!O156="","",貼り付け用!O156)</f>
        <v>ｼﾓﾂｶﾞｸﾞﾝﾐﾌﾞﾏﾁ</v>
      </c>
      <c r="P156" s="31" t="str">
        <f>IFERROR(VLOOKUP(L156,コード表!$B:$G,5,FALSE),"")</f>
        <v>下稲葉</v>
      </c>
      <c r="Q156" s="2" t="str">
        <f>IF(貼り付け用!Q156="","",貼り付け用!Q156)</f>
        <v>ｼﾓｲﾅﾊﾞ</v>
      </c>
      <c r="R156" s="2" t="str">
        <f>IF(貼り付け用!R156="","",貼り付け用!R156)</f>
        <v>鹿島1979</v>
      </c>
      <c r="S156" s="2" t="str">
        <f>IF(貼り付け用!S156="","",貼り付け用!S156)</f>
        <v>ｶｼﾏ1979</v>
      </c>
      <c r="T156" s="2">
        <f>IF(貼り付け用!T156="","",貼り付け用!T156)</f>
        <v>11</v>
      </c>
      <c r="U156" s="31" t="str">
        <f>IFERROR(VLOOKUP(T156,コード表!$I:$K,2,FALSE),"")</f>
        <v>建設部</v>
      </c>
      <c r="V156" s="31" t="str">
        <f>IFERROR(VLOOKUP(T156,コード表!$I:$K,3,FALSE),"")</f>
        <v>建設課</v>
      </c>
      <c r="W156" s="2">
        <f>IF(貼り付け用!W156="","",貼り付け用!W156)</f>
        <v>100</v>
      </c>
      <c r="X156" s="31" t="str">
        <f>IFERROR(VLOOKUP(AX156,目的別資産分類変換表!$B$3:$C$16,2,FALSE),"")</f>
        <v>生活インフラ・国土保全</v>
      </c>
      <c r="Y156" s="34" t="str">
        <f>IF(貼り付け用!Y156="","",貼り付け用!Y156)</f>
        <v>行政財産</v>
      </c>
      <c r="Z156" s="34" t="str">
        <f>IF(貼り付け用!Z156="","",貼り付け用!Z156)</f>
        <v>インフラ資産/工作物</v>
      </c>
      <c r="AA156" s="34" t="str">
        <f>IF(貼り付け用!AA156="","",貼り付け用!AA156)</f>
        <v>自己資産（リース資産外)</v>
      </c>
      <c r="AB156" s="34" t="str">
        <f>IF(貼り付け用!AB156="","",貼り付け用!AB156)</f>
        <v>売却不可</v>
      </c>
      <c r="AC156" s="2">
        <f>IF(貼り付け用!AC156="","",貼り付け用!AC156)</f>
        <v>179</v>
      </c>
      <c r="AD156" s="31" t="str">
        <f>IFERROR(VLOOKUP(AC156,耐用年数表!$B:$J,9,FALSE),"")</f>
        <v xml:space="preserve">構築物 鉄骨鉄筋コンクリート造又は鉄筋コンクリート造のもの（前掲のものを除く。） 橋   </v>
      </c>
      <c r="AE156" s="31">
        <f>IFERROR(VLOOKUP(AC156,耐用年数表!$B:$J,8,FALSE),"")</f>
        <v>60</v>
      </c>
      <c r="AF156" s="2" t="str">
        <f>IF(貼り付け用!AF156="","",貼り付け用!AF156)</f>
        <v/>
      </c>
      <c r="AG156" s="26" t="str">
        <f>IF(貼り付け用!AG156="","",貼り付け用!AG156)</f>
        <v/>
      </c>
      <c r="AH156" s="54">
        <f>IF(貼り付け用!AH156="","",貼り付け用!AH156)</f>
        <v>19540331</v>
      </c>
      <c r="AI156" s="54">
        <f>IF(貼り付け用!AI156="","",貼り付け用!AI156)</f>
        <v>19540331</v>
      </c>
      <c r="AJ156" s="72" t="str">
        <f>IF(貼り付け用!AJ156="","",貼り付け用!AJ156)</f>
        <v>不明</v>
      </c>
      <c r="AK156" s="20" t="str">
        <f>IF(貼り付け用!AK156="","",貼り付け用!AK156)</f>
        <v/>
      </c>
      <c r="AL156" s="160">
        <f>IF(貼り付け用!AL156="","",貼り付け用!AL156)</f>
        <v>3</v>
      </c>
      <c r="AM156" s="20" t="str">
        <f>IF(貼り付け用!AM156="","",貼り付け用!AM156)</f>
        <v>構造別工事費の平均</v>
      </c>
      <c r="AN156" s="20" t="str">
        <f>IF(貼り付け用!AN156="","",貼り付け用!AN156)</f>
        <v>道路幅員3～4ｍ</v>
      </c>
      <c r="AO156" s="20">
        <f>IF(貼り付け用!AO156="","",貼り付け用!AO156)</f>
        <v>395900</v>
      </c>
      <c r="AP156" s="20">
        <f>IF(貼り付け用!AP156="","",貼り付け用!AP156)</f>
        <v>8</v>
      </c>
      <c r="AQ156" s="20" t="str">
        <f>IF(貼り付け用!AQ156="","",貼り付け用!AQ156)</f>
        <v>㎡</v>
      </c>
      <c r="AR156" s="20">
        <f>IF(貼り付け用!AR156="","",貼り付け用!AR156)</f>
        <v>3167200</v>
      </c>
      <c r="AS156" s="20" t="str">
        <f>IF(貼り付け用!AS156="","",貼り付け用!AS156)</f>
        <v/>
      </c>
      <c r="AT156" s="90">
        <f t="shared" si="4"/>
        <v>3167200</v>
      </c>
      <c r="AU156" s="90">
        <f t="shared" si="5"/>
        <v>3167200</v>
      </c>
      <c r="AV156" s="34" t="str">
        <f>IF(貼り付け用!AV156="","",貼り付け用!AV156)</f>
        <v>一般会計等</v>
      </c>
      <c r="AW156" s="34" t="str">
        <f>IF(貼り付け用!AW156="","",貼り付け用!AW156)</f>
        <v>一般会計</v>
      </c>
      <c r="AX156" s="34" t="str">
        <f>IF(貼り付け用!AX156="","",貼り付け用!AX156)</f>
        <v>土木費</v>
      </c>
      <c r="AY156" s="34" t="str">
        <f>IF(貼り付け用!AY156="","",貼り付け用!AY156)</f>
        <v>道路橋梁費</v>
      </c>
      <c r="AZ156" s="34" t="str">
        <f>IF(貼り付け用!AZ156="","",貼り付け用!AZ156)</f>
        <v>道路新設改良費</v>
      </c>
      <c r="BA156" s="212"/>
      <c r="BB156" s="212"/>
      <c r="BC156" s="212"/>
      <c r="BD156" s="34" t="str">
        <f>IF(貼り付け用!BD156="","",貼り付け用!BD156)</f>
        <v/>
      </c>
      <c r="BE156" s="34" t="str">
        <f>IF(貼り付け用!BE156="","",貼り付け用!BE156)</f>
        <v/>
      </c>
      <c r="BF156" s="20"/>
      <c r="BG156" s="20"/>
      <c r="BH156" s="20"/>
      <c r="BI156" s="20"/>
      <c r="BJ156" s="20"/>
    </row>
    <row r="157" spans="5:62" ht="24" customHeight="1">
      <c r="E157" s="2"/>
      <c r="F157" s="217" t="str">
        <f>IF(貼り付け用!F157="","",貼り付け用!F157)</f>
        <v>道路工作物</v>
      </c>
      <c r="G157" s="34" t="str">
        <f>IF(貼り付け用!G157="","",貼り付け用!G157)</f>
        <v>橋梁台帳</v>
      </c>
      <c r="H157" s="2">
        <f>IF(貼り付け用!H157="","",貼り付け用!H157)</f>
        <v>74</v>
      </c>
      <c r="I157" s="2" t="str">
        <f>IF(貼り付け用!I157="","",貼り付け用!I157)</f>
        <v/>
      </c>
      <c r="J157" s="2" t="str">
        <f>IF(貼り付け用!J157="","",貼り付け用!J157)</f>
        <v>1235-1</v>
      </c>
      <c r="K157" s="2" t="str">
        <f>IF(貼り付け用!K157="","",貼り付け用!K157)</f>
        <v>1235-1</v>
      </c>
      <c r="L157" s="2">
        <f>IF(貼り付け用!L157="","",貼り付け用!L157)</f>
        <v>14</v>
      </c>
      <c r="M157" s="31">
        <f>IFERROR(VLOOKUP(L157,コード表!$B:$G,2,FALSE),"")</f>
        <v>3210237</v>
      </c>
      <c r="N157" s="31" t="str">
        <f>IFERROR(VLOOKUP(L157,コード表!$B:$G,3,FALSE),"")</f>
        <v>下都賀郡壬生町</v>
      </c>
      <c r="O157" s="2" t="str">
        <f>IF(貼り付け用!O157="","",貼り付け用!O157)</f>
        <v>ｼﾓﾂｶﾞｸﾞﾝﾐﾌﾞﾏﾁ</v>
      </c>
      <c r="P157" s="31" t="str">
        <f>IFERROR(VLOOKUP(L157,コード表!$B:$G,5,FALSE),"")</f>
        <v>下稲葉</v>
      </c>
      <c r="Q157" s="2" t="str">
        <f>IF(貼り付け用!Q157="","",貼り付け用!Q157)</f>
        <v>ｼﾓｲﾅﾊﾞ</v>
      </c>
      <c r="R157" s="2" t="str">
        <f>IF(貼り付け用!R157="","",貼り付け用!R157)</f>
        <v>鹿島1914</v>
      </c>
      <c r="S157" s="2" t="str">
        <f>IF(貼り付け用!S157="","",貼り付け用!S157)</f>
        <v>ｶｼﾏ1914</v>
      </c>
      <c r="T157" s="2">
        <f>IF(貼り付け用!T157="","",貼り付け用!T157)</f>
        <v>11</v>
      </c>
      <c r="U157" s="31" t="str">
        <f>IFERROR(VLOOKUP(T157,コード表!$I:$K,2,FALSE),"")</f>
        <v>建設部</v>
      </c>
      <c r="V157" s="31" t="str">
        <f>IFERROR(VLOOKUP(T157,コード表!$I:$K,3,FALSE),"")</f>
        <v>建設課</v>
      </c>
      <c r="W157" s="2">
        <f>IF(貼り付け用!W157="","",貼り付け用!W157)</f>
        <v>100</v>
      </c>
      <c r="X157" s="31" t="str">
        <f>IFERROR(VLOOKUP(AX157,目的別資産分類変換表!$B$3:$C$16,2,FALSE),"")</f>
        <v>生活インフラ・国土保全</v>
      </c>
      <c r="Y157" s="34" t="str">
        <f>IF(貼り付け用!Y157="","",貼り付け用!Y157)</f>
        <v>行政財産</v>
      </c>
      <c r="Z157" s="34" t="str">
        <f>IF(貼り付け用!Z157="","",貼り付け用!Z157)</f>
        <v>インフラ資産/工作物</v>
      </c>
      <c r="AA157" s="34" t="str">
        <f>IF(貼り付け用!AA157="","",貼り付け用!AA157)</f>
        <v>自己資産（リース資産外)</v>
      </c>
      <c r="AB157" s="34" t="str">
        <f>IF(貼り付け用!AB157="","",貼り付け用!AB157)</f>
        <v>売却不可</v>
      </c>
      <c r="AC157" s="2">
        <f>IF(貼り付け用!AC157="","",貼り付け用!AC157)</f>
        <v>179</v>
      </c>
      <c r="AD157" s="31" t="str">
        <f>IFERROR(VLOOKUP(AC157,耐用年数表!$B:$J,9,FALSE),"")</f>
        <v xml:space="preserve">構築物 鉄骨鉄筋コンクリート造又は鉄筋コンクリート造のもの（前掲のものを除く。） 橋   </v>
      </c>
      <c r="AE157" s="31">
        <f>IFERROR(VLOOKUP(AC157,耐用年数表!$B:$J,8,FALSE),"")</f>
        <v>60</v>
      </c>
      <c r="AF157" s="2" t="str">
        <f>IF(貼り付け用!AF157="","",貼り付け用!AF157)</f>
        <v/>
      </c>
      <c r="AG157" s="26" t="str">
        <f>IF(貼り付け用!AG157="","",貼り付け用!AG157)</f>
        <v/>
      </c>
      <c r="AH157" s="54">
        <f>IF(貼り付け用!AH157="","",貼り付け用!AH157)</f>
        <v>19870201</v>
      </c>
      <c r="AI157" s="54">
        <f>IF(貼り付け用!AI157="","",貼り付け用!AI157)</f>
        <v>19870201</v>
      </c>
      <c r="AJ157" s="72" t="str">
        <f>IF(貼り付け用!AJ157="","",貼り付け用!AJ157)</f>
        <v>不明</v>
      </c>
      <c r="AK157" s="20" t="str">
        <f>IF(貼り付け用!AK157="","",貼り付け用!AK157)</f>
        <v/>
      </c>
      <c r="AL157" s="160">
        <f>IF(貼り付け用!AL157="","",貼り付け用!AL157)</f>
        <v>3</v>
      </c>
      <c r="AM157" s="20" t="str">
        <f>IF(貼り付け用!AM157="","",貼り付け用!AM157)</f>
        <v>構造別工事費の平均</v>
      </c>
      <c r="AN157" s="20" t="str">
        <f>IF(貼り付け用!AN157="","",貼り付け用!AN157)</f>
        <v>道路幅員3～4ｍ</v>
      </c>
      <c r="AO157" s="20">
        <f>IF(貼り付け用!AO157="","",貼り付け用!AO157)</f>
        <v>395900</v>
      </c>
      <c r="AP157" s="20">
        <f>IF(貼り付け用!AP157="","",貼り付け用!AP157)</f>
        <v>34</v>
      </c>
      <c r="AQ157" s="20" t="str">
        <f>IF(貼り付け用!AQ157="","",貼り付け用!AQ157)</f>
        <v>㎡</v>
      </c>
      <c r="AR157" s="20">
        <f>IF(貼り付け用!AR157="","",貼り付け用!AR157)</f>
        <v>13460600</v>
      </c>
      <c r="AS157" s="20" t="str">
        <f>IF(貼り付け用!AS157="","",貼り付け用!AS157)</f>
        <v/>
      </c>
      <c r="AT157" s="90">
        <f t="shared" si="4"/>
        <v>13460600</v>
      </c>
      <c r="AU157" s="90">
        <f t="shared" si="5"/>
        <v>13460600</v>
      </c>
      <c r="AV157" s="34" t="str">
        <f>IF(貼り付け用!AV157="","",貼り付け用!AV157)</f>
        <v>一般会計等</v>
      </c>
      <c r="AW157" s="34" t="str">
        <f>IF(貼り付け用!AW157="","",貼り付け用!AW157)</f>
        <v>一般会計</v>
      </c>
      <c r="AX157" s="34" t="str">
        <f>IF(貼り付け用!AX157="","",貼り付け用!AX157)</f>
        <v>土木費</v>
      </c>
      <c r="AY157" s="34" t="str">
        <f>IF(貼り付け用!AY157="","",貼り付け用!AY157)</f>
        <v>道路橋梁費</v>
      </c>
      <c r="AZ157" s="34" t="str">
        <f>IF(貼り付け用!AZ157="","",貼り付け用!AZ157)</f>
        <v>道路新設改良費</v>
      </c>
      <c r="BA157" s="212"/>
      <c r="BB157" s="212"/>
      <c r="BC157" s="212"/>
      <c r="BD157" s="34" t="str">
        <f>IF(貼り付け用!BD157="","",貼り付け用!BD157)</f>
        <v/>
      </c>
      <c r="BE157" s="34" t="str">
        <f>IF(貼り付け用!BE157="","",貼り付け用!BE157)</f>
        <v/>
      </c>
      <c r="BF157" s="20"/>
      <c r="BG157" s="20"/>
      <c r="BH157" s="20"/>
      <c r="BI157" s="20"/>
      <c r="BJ157" s="20"/>
    </row>
    <row r="158" spans="5:62" ht="24" customHeight="1">
      <c r="E158" s="2"/>
      <c r="F158" s="217" t="str">
        <f>IF(貼り付け用!F158="","",貼り付け用!F158)</f>
        <v>道路工作物</v>
      </c>
      <c r="G158" s="34" t="str">
        <f>IF(貼り付け用!G158="","",貼り付け用!G158)</f>
        <v>橋梁台帳</v>
      </c>
      <c r="H158" s="2">
        <f>IF(貼り付け用!H158="","",貼り付け用!H158)</f>
        <v>76</v>
      </c>
      <c r="I158" s="2" t="str">
        <f>IF(貼り付け用!I158="","",貼り付け用!I158)</f>
        <v/>
      </c>
      <c r="J158" s="2" t="str">
        <f>IF(貼り付け用!J158="","",貼り付け用!J158)</f>
        <v>1240-1</v>
      </c>
      <c r="K158" s="2" t="str">
        <f>IF(貼り付け用!K158="","",貼り付け用!K158)</f>
        <v>1240-1</v>
      </c>
      <c r="L158" s="2">
        <f>IF(貼り付け用!L158="","",貼り付け用!L158)</f>
        <v>15</v>
      </c>
      <c r="M158" s="31">
        <f>IFERROR(VLOOKUP(L158,コード表!$B:$G,2,FALSE),"")</f>
        <v>3210233</v>
      </c>
      <c r="N158" s="31" t="str">
        <f>IFERROR(VLOOKUP(L158,コード表!$B:$G,3,FALSE),"")</f>
        <v>下都賀郡壬生町</v>
      </c>
      <c r="O158" s="2" t="str">
        <f>IF(貼り付け用!O158="","",貼り付け用!O158)</f>
        <v>ｼﾓﾂｶﾞｸﾞﾝﾐﾌﾞﾏﾁ</v>
      </c>
      <c r="P158" s="31" t="str">
        <f>IFERROR(VLOOKUP(L158,コード表!$B:$G,5,FALSE),"")</f>
        <v>助谷</v>
      </c>
      <c r="Q158" s="2" t="str">
        <f>IF(貼り付け用!Q158="","",貼り付け用!Q158)</f>
        <v>ｽｹｶﾞｲ</v>
      </c>
      <c r="R158" s="2" t="str">
        <f>IF(貼り付け用!R158="","",貼り付け用!R158)</f>
        <v>東田237</v>
      </c>
      <c r="S158" s="2" t="str">
        <f>IF(貼り付け用!S158="","",貼り付け用!S158)</f>
        <v>ﾋｶﾞｼﾀﾞ237</v>
      </c>
      <c r="T158" s="2">
        <f>IF(貼り付け用!T158="","",貼り付け用!T158)</f>
        <v>11</v>
      </c>
      <c r="U158" s="31" t="str">
        <f>IFERROR(VLOOKUP(T158,コード表!$I:$K,2,FALSE),"")</f>
        <v>建設部</v>
      </c>
      <c r="V158" s="31" t="str">
        <f>IFERROR(VLOOKUP(T158,コード表!$I:$K,3,FALSE),"")</f>
        <v>建設課</v>
      </c>
      <c r="W158" s="2">
        <f>IF(貼り付け用!W158="","",貼り付け用!W158)</f>
        <v>100</v>
      </c>
      <c r="X158" s="31" t="str">
        <f>IFERROR(VLOOKUP(AX158,目的別資産分類変換表!$B$3:$C$16,2,FALSE),"")</f>
        <v>生活インフラ・国土保全</v>
      </c>
      <c r="Y158" s="34" t="str">
        <f>IF(貼り付け用!Y158="","",貼り付け用!Y158)</f>
        <v>行政財産</v>
      </c>
      <c r="Z158" s="34" t="str">
        <f>IF(貼り付け用!Z158="","",貼り付け用!Z158)</f>
        <v>インフラ資産/工作物</v>
      </c>
      <c r="AA158" s="34" t="str">
        <f>IF(貼り付け用!AA158="","",貼り付け用!AA158)</f>
        <v>自己資産（リース資産外)</v>
      </c>
      <c r="AB158" s="34" t="str">
        <f>IF(貼り付け用!AB158="","",貼り付け用!AB158)</f>
        <v>売却不可</v>
      </c>
      <c r="AC158" s="2">
        <f>IF(貼り付け用!AC158="","",貼り付け用!AC158)</f>
        <v>179</v>
      </c>
      <c r="AD158" s="31" t="str">
        <f>IFERROR(VLOOKUP(AC158,耐用年数表!$B:$J,9,FALSE),"")</f>
        <v xml:space="preserve">構築物 鉄骨鉄筋コンクリート造又は鉄筋コンクリート造のもの（前掲のものを除く。） 橋   </v>
      </c>
      <c r="AE158" s="31">
        <f>IFERROR(VLOOKUP(AC158,耐用年数表!$B:$J,8,FALSE),"")</f>
        <v>60</v>
      </c>
      <c r="AF158" s="2" t="str">
        <f>IF(貼り付け用!AF158="","",貼り付け用!AF158)</f>
        <v/>
      </c>
      <c r="AG158" s="26" t="str">
        <f>IF(貼り付け用!AG158="","",貼り付け用!AG158)</f>
        <v/>
      </c>
      <c r="AH158" s="54">
        <f>IF(貼り付け用!AH158="","",貼り付け用!AH158)</f>
        <v>19540331</v>
      </c>
      <c r="AI158" s="54">
        <f>IF(貼り付け用!AI158="","",貼り付け用!AI158)</f>
        <v>19540331</v>
      </c>
      <c r="AJ158" s="72" t="str">
        <f>IF(貼り付け用!AJ158="","",貼り付け用!AJ158)</f>
        <v>不明</v>
      </c>
      <c r="AK158" s="20" t="str">
        <f>IF(貼り付け用!AK158="","",貼り付け用!AK158)</f>
        <v/>
      </c>
      <c r="AL158" s="160">
        <f>IF(貼り付け用!AL158="","",貼り付け用!AL158)</f>
        <v>3</v>
      </c>
      <c r="AM158" s="20" t="str">
        <f>IF(貼り付け用!AM158="","",貼り付け用!AM158)</f>
        <v>構造別工事費の平均</v>
      </c>
      <c r="AN158" s="20" t="str">
        <f>IF(貼り付け用!AN158="","",貼り付け用!AN158)</f>
        <v>道路幅員3～4ｍ</v>
      </c>
      <c r="AO158" s="20">
        <f>IF(貼り付け用!AO158="","",貼り付け用!AO158)</f>
        <v>395900</v>
      </c>
      <c r="AP158" s="20">
        <f>IF(貼り付け用!AP158="","",貼り付け用!AP158)</f>
        <v>23</v>
      </c>
      <c r="AQ158" s="20" t="str">
        <f>IF(貼り付け用!AQ158="","",貼り付け用!AQ158)</f>
        <v>㎡</v>
      </c>
      <c r="AR158" s="20">
        <f>IF(貼り付け用!AR158="","",貼り付け用!AR158)</f>
        <v>9105700</v>
      </c>
      <c r="AS158" s="20" t="str">
        <f>IF(貼り付け用!AS158="","",貼り付け用!AS158)</f>
        <v/>
      </c>
      <c r="AT158" s="90">
        <f t="shared" si="4"/>
        <v>9105700</v>
      </c>
      <c r="AU158" s="90">
        <f t="shared" si="5"/>
        <v>9105700</v>
      </c>
      <c r="AV158" s="34" t="str">
        <f>IF(貼り付け用!AV158="","",貼り付け用!AV158)</f>
        <v>一般会計等</v>
      </c>
      <c r="AW158" s="34" t="str">
        <f>IF(貼り付け用!AW158="","",貼り付け用!AW158)</f>
        <v>一般会計</v>
      </c>
      <c r="AX158" s="34" t="str">
        <f>IF(貼り付け用!AX158="","",貼り付け用!AX158)</f>
        <v>土木費</v>
      </c>
      <c r="AY158" s="34" t="str">
        <f>IF(貼り付け用!AY158="","",貼り付け用!AY158)</f>
        <v>道路橋梁費</v>
      </c>
      <c r="AZ158" s="34" t="str">
        <f>IF(貼り付け用!AZ158="","",貼り付け用!AZ158)</f>
        <v>道路新設改良費</v>
      </c>
      <c r="BA158" s="212"/>
      <c r="BB158" s="212"/>
      <c r="BC158" s="212"/>
      <c r="BD158" s="34" t="str">
        <f>IF(貼り付け用!BD158="","",貼り付け用!BD158)</f>
        <v/>
      </c>
      <c r="BE158" s="34" t="str">
        <f>IF(貼り付け用!BE158="","",貼り付け用!BE158)</f>
        <v/>
      </c>
      <c r="BF158" s="20"/>
      <c r="BG158" s="20"/>
      <c r="BH158" s="20"/>
      <c r="BI158" s="20"/>
      <c r="BJ158" s="20"/>
    </row>
    <row r="159" spans="5:62" ht="24" customHeight="1">
      <c r="E159" s="2"/>
      <c r="F159" s="217" t="str">
        <f>IF(貼り付け用!F159="","",貼り付け用!F159)</f>
        <v>道路工作物</v>
      </c>
      <c r="G159" s="34" t="str">
        <f>IF(貼り付け用!G159="","",貼り付け用!G159)</f>
        <v>橋梁台帳</v>
      </c>
      <c r="H159" s="2">
        <f>IF(貼り付け用!H159="","",貼り付け用!H159)</f>
        <v>77</v>
      </c>
      <c r="I159" s="2" t="str">
        <f>IF(貼り付け用!I159="","",貼り付け用!I159)</f>
        <v/>
      </c>
      <c r="J159" s="2" t="str">
        <f>IF(貼り付け用!J159="","",貼り付け用!J159)</f>
        <v>2105-1</v>
      </c>
      <c r="K159" s="2" t="str">
        <f>IF(貼り付け用!K159="","",貼り付け用!K159)</f>
        <v>2105-1</v>
      </c>
      <c r="L159" s="2">
        <f>IF(貼り付け用!L159="","",貼り付け用!L159)</f>
        <v>8</v>
      </c>
      <c r="M159" s="31">
        <f>IFERROR(VLOOKUP(L159,コード表!$B:$G,2,FALSE),"")</f>
        <v>3210231</v>
      </c>
      <c r="N159" s="31" t="str">
        <f>IFERROR(VLOOKUP(L159,コード表!$B:$G,3,FALSE),"")</f>
        <v>下都賀郡壬生町</v>
      </c>
      <c r="O159" s="2" t="str">
        <f>IF(貼り付け用!O159="","",貼り付け用!O159)</f>
        <v>ｼﾓﾂｶﾞｸﾞﾝﾐﾌﾞﾏﾁ</v>
      </c>
      <c r="P159" s="31" t="str">
        <f>IFERROR(VLOOKUP(L159,コード表!$B:$G,5,FALSE),"")</f>
        <v>上田</v>
      </c>
      <c r="Q159" s="2" t="str">
        <f>IF(貼り付け用!Q159="","",貼り付け用!Q159)</f>
        <v>ｶﾐﾀﾞ</v>
      </c>
      <c r="R159" s="2" t="str">
        <f>IF(貼り付け用!R159="","",貼り付け用!R159)</f>
        <v>向原546-2</v>
      </c>
      <c r="S159" s="2" t="str">
        <f>IF(貼り付け用!S159="","",貼り付け用!S159)</f>
        <v>ﾑｶｲﾊﾗ546-2</v>
      </c>
      <c r="T159" s="2">
        <f>IF(貼り付け用!T159="","",貼り付け用!T159)</f>
        <v>11</v>
      </c>
      <c r="U159" s="31" t="str">
        <f>IFERROR(VLOOKUP(T159,コード表!$I:$K,2,FALSE),"")</f>
        <v>建設部</v>
      </c>
      <c r="V159" s="31" t="str">
        <f>IFERROR(VLOOKUP(T159,コード表!$I:$K,3,FALSE),"")</f>
        <v>建設課</v>
      </c>
      <c r="W159" s="2">
        <f>IF(貼り付け用!W159="","",貼り付け用!W159)</f>
        <v>100</v>
      </c>
      <c r="X159" s="31" t="str">
        <f>IFERROR(VLOOKUP(AX159,目的別資産分類変換表!$B$3:$C$16,2,FALSE),"")</f>
        <v>生活インフラ・国土保全</v>
      </c>
      <c r="Y159" s="34" t="str">
        <f>IF(貼り付け用!Y159="","",貼り付け用!Y159)</f>
        <v>行政財産</v>
      </c>
      <c r="Z159" s="34" t="str">
        <f>IF(貼り付け用!Z159="","",貼り付け用!Z159)</f>
        <v>インフラ資産/工作物</v>
      </c>
      <c r="AA159" s="34" t="str">
        <f>IF(貼り付け用!AA159="","",貼り付け用!AA159)</f>
        <v>自己資産（リース資産外)</v>
      </c>
      <c r="AB159" s="34" t="str">
        <f>IF(貼り付け用!AB159="","",貼り付け用!AB159)</f>
        <v>売却不可</v>
      </c>
      <c r="AC159" s="2">
        <f>IF(貼り付け用!AC159="","",貼り付け用!AC159)</f>
        <v>179</v>
      </c>
      <c r="AD159" s="31" t="str">
        <f>IFERROR(VLOOKUP(AC159,耐用年数表!$B:$J,9,FALSE),"")</f>
        <v xml:space="preserve">構築物 鉄骨鉄筋コンクリート造又は鉄筋コンクリート造のもの（前掲のものを除く。） 橋   </v>
      </c>
      <c r="AE159" s="31">
        <f>IFERROR(VLOOKUP(AC159,耐用年数表!$B:$J,8,FALSE),"")</f>
        <v>60</v>
      </c>
      <c r="AF159" s="2" t="str">
        <f>IF(貼り付け用!AF159="","",貼り付け用!AF159)</f>
        <v/>
      </c>
      <c r="AG159" s="26" t="str">
        <f>IF(貼り付け用!AG159="","",貼り付け用!AG159)</f>
        <v/>
      </c>
      <c r="AH159" s="54">
        <f>IF(貼り付け用!AH159="","",貼り付け用!AH159)</f>
        <v>19540331</v>
      </c>
      <c r="AI159" s="54">
        <f>IF(貼り付け用!AI159="","",貼り付け用!AI159)</f>
        <v>19540331</v>
      </c>
      <c r="AJ159" s="72" t="str">
        <f>IF(貼り付け用!AJ159="","",貼り付け用!AJ159)</f>
        <v>不明</v>
      </c>
      <c r="AK159" s="20" t="str">
        <f>IF(貼り付け用!AK159="","",貼り付け用!AK159)</f>
        <v/>
      </c>
      <c r="AL159" s="160">
        <f>IF(貼り付け用!AL159="","",貼り付け用!AL159)</f>
        <v>3</v>
      </c>
      <c r="AM159" s="20" t="str">
        <f>IF(貼り付け用!AM159="","",貼り付け用!AM159)</f>
        <v>構造別工事費の平均</v>
      </c>
      <c r="AN159" s="20" t="str">
        <f>IF(貼り付け用!AN159="","",貼り付け用!AN159)</f>
        <v>道路幅員3～4ｍ</v>
      </c>
      <c r="AO159" s="20">
        <f>IF(貼り付け用!AO159="","",貼り付け用!AO159)</f>
        <v>395900</v>
      </c>
      <c r="AP159" s="20">
        <f>IF(貼り付け用!AP159="","",貼り付け用!AP159)</f>
        <v>29</v>
      </c>
      <c r="AQ159" s="20" t="str">
        <f>IF(貼り付け用!AQ159="","",貼り付け用!AQ159)</f>
        <v>㎡</v>
      </c>
      <c r="AR159" s="20">
        <f>IF(貼り付け用!AR159="","",貼り付け用!AR159)</f>
        <v>11481100</v>
      </c>
      <c r="AS159" s="20" t="str">
        <f>IF(貼り付け用!AS159="","",貼り付け用!AS159)</f>
        <v/>
      </c>
      <c r="AT159" s="90">
        <f t="shared" si="4"/>
        <v>11481100</v>
      </c>
      <c r="AU159" s="90">
        <f t="shared" si="5"/>
        <v>11481100</v>
      </c>
      <c r="AV159" s="34" t="str">
        <f>IF(貼り付け用!AV159="","",貼り付け用!AV159)</f>
        <v>一般会計等</v>
      </c>
      <c r="AW159" s="34" t="str">
        <f>IF(貼り付け用!AW159="","",貼り付け用!AW159)</f>
        <v>一般会計</v>
      </c>
      <c r="AX159" s="34" t="str">
        <f>IF(貼り付け用!AX159="","",貼り付け用!AX159)</f>
        <v>土木費</v>
      </c>
      <c r="AY159" s="34" t="str">
        <f>IF(貼り付け用!AY159="","",貼り付け用!AY159)</f>
        <v>道路橋梁費</v>
      </c>
      <c r="AZ159" s="34" t="str">
        <f>IF(貼り付け用!AZ159="","",貼り付け用!AZ159)</f>
        <v>道路新設改良費</v>
      </c>
      <c r="BA159" s="212"/>
      <c r="BB159" s="212"/>
      <c r="BC159" s="212"/>
      <c r="BD159" s="34" t="str">
        <f>IF(貼り付け用!BD159="","",貼り付け用!BD159)</f>
        <v/>
      </c>
      <c r="BE159" s="34" t="str">
        <f>IF(貼り付け用!BE159="","",貼り付け用!BE159)</f>
        <v/>
      </c>
      <c r="BF159" s="20"/>
      <c r="BG159" s="20"/>
      <c r="BH159" s="20"/>
      <c r="BI159" s="20"/>
      <c r="BJ159" s="20"/>
    </row>
    <row r="160" spans="5:62" ht="24" customHeight="1">
      <c r="E160" s="2"/>
      <c r="F160" s="217" t="str">
        <f>IF(貼り付け用!F160="","",貼り付け用!F160)</f>
        <v>道路工作物</v>
      </c>
      <c r="G160" s="34" t="str">
        <f>IF(貼り付け用!G160="","",貼り付け用!G160)</f>
        <v>橋梁台帳</v>
      </c>
      <c r="H160" s="2">
        <f>IF(貼り付け用!H160="","",貼り付け用!H160)</f>
        <v>78</v>
      </c>
      <c r="I160" s="2" t="str">
        <f>IF(貼り付け用!I160="","",貼り付け用!I160)</f>
        <v/>
      </c>
      <c r="J160" s="2" t="str">
        <f>IF(貼り付け用!J160="","",貼り付け用!J160)</f>
        <v>2112-1</v>
      </c>
      <c r="K160" s="2" t="str">
        <f>IF(貼り付け用!K160="","",貼り付け用!K160)</f>
        <v>2112-1</v>
      </c>
      <c r="L160" s="2">
        <f>IF(貼り付け用!L160="","",貼り付け用!L160)</f>
        <v>8</v>
      </c>
      <c r="M160" s="31">
        <f>IFERROR(VLOOKUP(L160,コード表!$B:$G,2,FALSE),"")</f>
        <v>3210231</v>
      </c>
      <c r="N160" s="31" t="str">
        <f>IFERROR(VLOOKUP(L160,コード表!$B:$G,3,FALSE),"")</f>
        <v>下都賀郡壬生町</v>
      </c>
      <c r="O160" s="2" t="str">
        <f>IF(貼り付け用!O160="","",貼り付け用!O160)</f>
        <v>ｼﾓﾂｶﾞｸﾞﾝﾐﾌﾞﾏﾁ</v>
      </c>
      <c r="P160" s="31" t="str">
        <f>IFERROR(VLOOKUP(L160,コード表!$B:$G,5,FALSE),"")</f>
        <v>上田</v>
      </c>
      <c r="Q160" s="2" t="str">
        <f>IF(貼り付け用!Q160="","",貼り付け用!Q160)</f>
        <v>ｶﾐﾀﾞ</v>
      </c>
      <c r="R160" s="2" t="str">
        <f>IF(貼り付け用!R160="","",貼り付け用!R160)</f>
        <v>大久保372-1</v>
      </c>
      <c r="S160" s="2" t="str">
        <f>IF(貼り付け用!S160="","",貼り付け用!S160)</f>
        <v>ｵｵｸﾎﾞ372-1</v>
      </c>
      <c r="T160" s="2">
        <f>IF(貼り付け用!T160="","",貼り付け用!T160)</f>
        <v>11</v>
      </c>
      <c r="U160" s="31" t="str">
        <f>IFERROR(VLOOKUP(T160,コード表!$I:$K,2,FALSE),"")</f>
        <v>建設部</v>
      </c>
      <c r="V160" s="31" t="str">
        <f>IFERROR(VLOOKUP(T160,コード表!$I:$K,3,FALSE),"")</f>
        <v>建設課</v>
      </c>
      <c r="W160" s="2">
        <f>IF(貼り付け用!W160="","",貼り付け用!W160)</f>
        <v>100</v>
      </c>
      <c r="X160" s="31" t="str">
        <f>IFERROR(VLOOKUP(AX160,目的別資産分類変換表!$B$3:$C$16,2,FALSE),"")</f>
        <v>生活インフラ・国土保全</v>
      </c>
      <c r="Y160" s="34" t="str">
        <f>IF(貼り付け用!Y160="","",貼り付け用!Y160)</f>
        <v>行政財産</v>
      </c>
      <c r="Z160" s="34" t="str">
        <f>IF(貼り付け用!Z160="","",貼り付け用!Z160)</f>
        <v>インフラ資産/工作物</v>
      </c>
      <c r="AA160" s="34" t="str">
        <f>IF(貼り付け用!AA160="","",貼り付け用!AA160)</f>
        <v>自己資産（リース資産外)</v>
      </c>
      <c r="AB160" s="34" t="str">
        <f>IF(貼り付け用!AB160="","",貼り付け用!AB160)</f>
        <v>売却不可</v>
      </c>
      <c r="AC160" s="2">
        <f>IF(貼り付け用!AC160="","",貼り付け用!AC160)</f>
        <v>179</v>
      </c>
      <c r="AD160" s="31" t="str">
        <f>IFERROR(VLOOKUP(AC160,耐用年数表!$B:$J,9,FALSE),"")</f>
        <v xml:space="preserve">構築物 鉄骨鉄筋コンクリート造又は鉄筋コンクリート造のもの（前掲のものを除く。） 橋   </v>
      </c>
      <c r="AE160" s="31">
        <f>IFERROR(VLOOKUP(AC160,耐用年数表!$B:$J,8,FALSE),"")</f>
        <v>60</v>
      </c>
      <c r="AF160" s="2" t="str">
        <f>IF(貼り付け用!AF160="","",貼り付け用!AF160)</f>
        <v/>
      </c>
      <c r="AG160" s="26" t="str">
        <f>IF(貼り付け用!AG160="","",貼り付け用!AG160)</f>
        <v/>
      </c>
      <c r="AH160" s="54">
        <f>IF(貼り付け用!AH160="","",貼り付け用!AH160)</f>
        <v>19540331</v>
      </c>
      <c r="AI160" s="54">
        <f>IF(貼り付け用!AI160="","",貼り付け用!AI160)</f>
        <v>19540331</v>
      </c>
      <c r="AJ160" s="72" t="str">
        <f>IF(貼り付け用!AJ160="","",貼り付け用!AJ160)</f>
        <v>不明</v>
      </c>
      <c r="AK160" s="20" t="str">
        <f>IF(貼り付け用!AK160="","",貼り付け用!AK160)</f>
        <v/>
      </c>
      <c r="AL160" s="160">
        <f>IF(貼り付け用!AL160="","",貼り付け用!AL160)</f>
        <v>3</v>
      </c>
      <c r="AM160" s="20" t="str">
        <f>IF(貼り付け用!AM160="","",貼り付け用!AM160)</f>
        <v>構造別工事費の平均</v>
      </c>
      <c r="AN160" s="20" t="str">
        <f>IF(貼り付け用!AN160="","",貼り付け用!AN160)</f>
        <v>道路幅員3～4ｍ</v>
      </c>
      <c r="AO160" s="20">
        <f>IF(貼り付け用!AO160="","",貼り付け用!AO160)</f>
        <v>395900</v>
      </c>
      <c r="AP160" s="20">
        <f>IF(貼り付け用!AP160="","",貼り付け用!AP160)</f>
        <v>36</v>
      </c>
      <c r="AQ160" s="20" t="str">
        <f>IF(貼り付け用!AQ160="","",貼り付け用!AQ160)</f>
        <v>㎡</v>
      </c>
      <c r="AR160" s="20">
        <f>IF(貼り付け用!AR160="","",貼り付け用!AR160)</f>
        <v>14252400</v>
      </c>
      <c r="AS160" s="20" t="str">
        <f>IF(貼り付け用!AS160="","",貼り付け用!AS160)</f>
        <v/>
      </c>
      <c r="AT160" s="90">
        <f t="shared" si="4"/>
        <v>14252400</v>
      </c>
      <c r="AU160" s="90">
        <f t="shared" si="5"/>
        <v>14252400</v>
      </c>
      <c r="AV160" s="34" t="str">
        <f>IF(貼り付け用!AV160="","",貼り付け用!AV160)</f>
        <v>一般会計等</v>
      </c>
      <c r="AW160" s="34" t="str">
        <f>IF(貼り付け用!AW160="","",貼り付け用!AW160)</f>
        <v>一般会計</v>
      </c>
      <c r="AX160" s="34" t="str">
        <f>IF(貼り付け用!AX160="","",貼り付け用!AX160)</f>
        <v>土木費</v>
      </c>
      <c r="AY160" s="34" t="str">
        <f>IF(貼り付け用!AY160="","",貼り付け用!AY160)</f>
        <v>道路橋梁費</v>
      </c>
      <c r="AZ160" s="34" t="str">
        <f>IF(貼り付け用!AZ160="","",貼り付け用!AZ160)</f>
        <v>道路新設改良費</v>
      </c>
      <c r="BA160" s="212"/>
      <c r="BB160" s="212"/>
      <c r="BC160" s="212"/>
      <c r="BD160" s="34" t="str">
        <f>IF(貼り付け用!BD160="","",貼り付け用!BD160)</f>
        <v/>
      </c>
      <c r="BE160" s="34" t="str">
        <f>IF(貼り付け用!BE160="","",貼り付け用!BE160)</f>
        <v/>
      </c>
      <c r="BF160" s="20"/>
      <c r="BG160" s="20"/>
      <c r="BH160" s="20"/>
      <c r="BI160" s="20"/>
      <c r="BJ160" s="20"/>
    </row>
    <row r="161" spans="5:62" ht="24" customHeight="1">
      <c r="E161" s="2"/>
      <c r="F161" s="217" t="str">
        <f>IF(貼り付け用!F161="","",貼り付け用!F161)</f>
        <v>道路工作物</v>
      </c>
      <c r="G161" s="34" t="str">
        <f>IF(貼り付け用!G161="","",貼り付け用!G161)</f>
        <v>橋梁台帳</v>
      </c>
      <c r="H161" s="2">
        <f>IF(貼り付け用!H161="","",貼り付け用!H161)</f>
        <v>79</v>
      </c>
      <c r="I161" s="2" t="str">
        <f>IF(貼り付け用!I161="","",貼り付け用!I161)</f>
        <v/>
      </c>
      <c r="J161" s="2" t="str">
        <f>IF(貼り付け用!J161="","",貼り付け用!J161)</f>
        <v>2112-2</v>
      </c>
      <c r="K161" s="2" t="str">
        <f>IF(貼り付け用!K161="","",貼り付け用!K161)</f>
        <v>2112-2</v>
      </c>
      <c r="L161" s="2">
        <f>IF(貼り付け用!L161="","",貼り付け用!L161)</f>
        <v>8</v>
      </c>
      <c r="M161" s="31">
        <f>IFERROR(VLOOKUP(L161,コード表!$B:$G,2,FALSE),"")</f>
        <v>3210231</v>
      </c>
      <c r="N161" s="31" t="str">
        <f>IFERROR(VLOOKUP(L161,コード表!$B:$G,3,FALSE),"")</f>
        <v>下都賀郡壬生町</v>
      </c>
      <c r="O161" s="2" t="str">
        <f>IF(貼り付け用!O161="","",貼り付け用!O161)</f>
        <v>ｼﾓﾂｶﾞｸﾞﾝﾐﾌﾞﾏﾁ</v>
      </c>
      <c r="P161" s="31" t="str">
        <f>IFERROR(VLOOKUP(L161,コード表!$B:$G,5,FALSE),"")</f>
        <v>上田</v>
      </c>
      <c r="Q161" s="2" t="str">
        <f>IF(貼り付け用!Q161="","",貼り付け用!Q161)</f>
        <v>ｶﾐﾀﾞ</v>
      </c>
      <c r="R161" s="2" t="str">
        <f>IF(貼り付け用!R161="","",貼り付け用!R161)</f>
        <v>下出759</v>
      </c>
      <c r="S161" s="2" t="str">
        <f>IF(貼り付け用!S161="","",貼り付け用!S161)</f>
        <v>ｼﾓﾃﾞ759</v>
      </c>
      <c r="T161" s="2">
        <f>IF(貼り付け用!T161="","",貼り付け用!T161)</f>
        <v>11</v>
      </c>
      <c r="U161" s="31" t="str">
        <f>IFERROR(VLOOKUP(T161,コード表!$I:$K,2,FALSE),"")</f>
        <v>建設部</v>
      </c>
      <c r="V161" s="31" t="str">
        <f>IFERROR(VLOOKUP(T161,コード表!$I:$K,3,FALSE),"")</f>
        <v>建設課</v>
      </c>
      <c r="W161" s="2">
        <f>IF(貼り付け用!W161="","",貼り付け用!W161)</f>
        <v>100</v>
      </c>
      <c r="X161" s="31" t="str">
        <f>IFERROR(VLOOKUP(AX161,目的別資産分類変換表!$B$3:$C$16,2,FALSE),"")</f>
        <v>生活インフラ・国土保全</v>
      </c>
      <c r="Y161" s="34" t="str">
        <f>IF(貼り付け用!Y161="","",貼り付け用!Y161)</f>
        <v>行政財産</v>
      </c>
      <c r="Z161" s="34" t="str">
        <f>IF(貼り付け用!Z161="","",貼り付け用!Z161)</f>
        <v>インフラ資産/工作物</v>
      </c>
      <c r="AA161" s="34" t="str">
        <f>IF(貼り付け用!AA161="","",貼り付け用!AA161)</f>
        <v>自己資産（リース資産外)</v>
      </c>
      <c r="AB161" s="34" t="str">
        <f>IF(貼り付け用!AB161="","",貼り付け用!AB161)</f>
        <v>売却不可</v>
      </c>
      <c r="AC161" s="2">
        <f>IF(貼り付け用!AC161="","",貼り付け用!AC161)</f>
        <v>179</v>
      </c>
      <c r="AD161" s="31" t="str">
        <f>IFERROR(VLOOKUP(AC161,耐用年数表!$B:$J,9,FALSE),"")</f>
        <v xml:space="preserve">構築物 鉄骨鉄筋コンクリート造又は鉄筋コンクリート造のもの（前掲のものを除く。） 橋   </v>
      </c>
      <c r="AE161" s="31">
        <f>IFERROR(VLOOKUP(AC161,耐用年数表!$B:$J,8,FALSE),"")</f>
        <v>60</v>
      </c>
      <c r="AF161" s="2" t="str">
        <f>IF(貼り付け用!AF161="","",貼り付け用!AF161)</f>
        <v/>
      </c>
      <c r="AG161" s="26" t="str">
        <f>IF(貼り付け用!AG161="","",貼り付け用!AG161)</f>
        <v/>
      </c>
      <c r="AH161" s="54">
        <f>IF(貼り付け用!AH161="","",貼り付け用!AH161)</f>
        <v>19540331</v>
      </c>
      <c r="AI161" s="54">
        <f>IF(貼り付け用!AI161="","",貼り付け用!AI161)</f>
        <v>19540331</v>
      </c>
      <c r="AJ161" s="72" t="str">
        <f>IF(貼り付け用!AJ161="","",貼り付け用!AJ161)</f>
        <v>不明</v>
      </c>
      <c r="AK161" s="20" t="str">
        <f>IF(貼り付け用!AK161="","",貼り付け用!AK161)</f>
        <v/>
      </c>
      <c r="AL161" s="160">
        <f>IF(貼り付け用!AL161="","",貼り付け用!AL161)</f>
        <v>3</v>
      </c>
      <c r="AM161" s="20" t="str">
        <f>IF(貼り付け用!AM161="","",貼り付け用!AM161)</f>
        <v>構造別工事費の平均</v>
      </c>
      <c r="AN161" s="20" t="str">
        <f>IF(貼り付け用!AN161="","",貼り付け用!AN161)</f>
        <v>道路幅員3～4ｍ</v>
      </c>
      <c r="AO161" s="20">
        <f>IF(貼り付け用!AO161="","",貼り付け用!AO161)</f>
        <v>395900</v>
      </c>
      <c r="AP161" s="20">
        <f>IF(貼り付け用!AP161="","",貼り付け用!AP161)</f>
        <v>29</v>
      </c>
      <c r="AQ161" s="20" t="str">
        <f>IF(貼り付け用!AQ161="","",貼り付け用!AQ161)</f>
        <v>㎡</v>
      </c>
      <c r="AR161" s="20">
        <f>IF(貼り付け用!AR161="","",貼り付け用!AR161)</f>
        <v>11481100</v>
      </c>
      <c r="AS161" s="20" t="str">
        <f>IF(貼り付け用!AS161="","",貼り付け用!AS161)</f>
        <v/>
      </c>
      <c r="AT161" s="90">
        <f t="shared" si="4"/>
        <v>11481100</v>
      </c>
      <c r="AU161" s="90">
        <f t="shared" si="5"/>
        <v>11481100</v>
      </c>
      <c r="AV161" s="34" t="str">
        <f>IF(貼り付け用!AV161="","",貼り付け用!AV161)</f>
        <v>一般会計等</v>
      </c>
      <c r="AW161" s="34" t="str">
        <f>IF(貼り付け用!AW161="","",貼り付け用!AW161)</f>
        <v>一般会計</v>
      </c>
      <c r="AX161" s="34" t="str">
        <f>IF(貼り付け用!AX161="","",貼り付け用!AX161)</f>
        <v>土木費</v>
      </c>
      <c r="AY161" s="34" t="str">
        <f>IF(貼り付け用!AY161="","",貼り付け用!AY161)</f>
        <v>道路橋梁費</v>
      </c>
      <c r="AZ161" s="34" t="str">
        <f>IF(貼り付け用!AZ161="","",貼り付け用!AZ161)</f>
        <v>道路新設改良費</v>
      </c>
      <c r="BA161" s="212"/>
      <c r="BB161" s="212"/>
      <c r="BC161" s="212"/>
      <c r="BD161" s="34" t="str">
        <f>IF(貼り付け用!BD161="","",貼り付け用!BD161)</f>
        <v/>
      </c>
      <c r="BE161" s="34" t="str">
        <f>IF(貼り付け用!BE161="","",貼り付け用!BE161)</f>
        <v/>
      </c>
      <c r="BF161" s="20"/>
      <c r="BG161" s="20"/>
      <c r="BH161" s="20"/>
      <c r="BI161" s="20"/>
      <c r="BJ161" s="20"/>
    </row>
    <row r="162" spans="5:62" ht="24" customHeight="1">
      <c r="E162" s="2"/>
      <c r="F162" s="217" t="str">
        <f>IF(貼り付け用!F162="","",貼り付け用!F162)</f>
        <v>道路工作物</v>
      </c>
      <c r="G162" s="34" t="str">
        <f>IF(貼り付け用!G162="","",貼り付け用!G162)</f>
        <v>橋梁台帳</v>
      </c>
      <c r="H162" s="2">
        <f>IF(貼り付け用!H162="","",貼り付け用!H162)</f>
        <v>80</v>
      </c>
      <c r="I162" s="2" t="str">
        <f>IF(貼り付け用!I162="","",貼り付け用!I162)</f>
        <v/>
      </c>
      <c r="J162" s="2" t="str">
        <f>IF(貼り付け用!J162="","",貼り付け用!J162)</f>
        <v>2115-1</v>
      </c>
      <c r="K162" s="2" t="str">
        <f>IF(貼り付け用!K162="","",貼り付け用!K162)</f>
        <v>2115-1</v>
      </c>
      <c r="L162" s="2">
        <f>IF(貼り付け用!L162="","",貼り付け用!L162)</f>
        <v>8</v>
      </c>
      <c r="M162" s="31">
        <f>IFERROR(VLOOKUP(L162,コード表!$B:$G,2,FALSE),"")</f>
        <v>3210231</v>
      </c>
      <c r="N162" s="31" t="str">
        <f>IFERROR(VLOOKUP(L162,コード表!$B:$G,3,FALSE),"")</f>
        <v>下都賀郡壬生町</v>
      </c>
      <c r="O162" s="2" t="str">
        <f>IF(貼り付け用!O162="","",貼り付け用!O162)</f>
        <v>ｼﾓﾂｶﾞｸﾞﾝﾐﾌﾞﾏﾁ</v>
      </c>
      <c r="P162" s="31" t="str">
        <f>IFERROR(VLOOKUP(L162,コード表!$B:$G,5,FALSE),"")</f>
        <v>上田</v>
      </c>
      <c r="Q162" s="2" t="str">
        <f>IF(貼り付け用!Q162="","",貼り付け用!Q162)</f>
        <v>ｶﾐﾀﾞ</v>
      </c>
      <c r="R162" s="2" t="str">
        <f>IF(貼り付け用!R162="","",貼り付け用!R162)</f>
        <v>山の下223</v>
      </c>
      <c r="S162" s="2" t="str">
        <f>IF(貼り付け用!S162="","",貼り付け用!S162)</f>
        <v>ﾔﾏﾉｼﾀ223</v>
      </c>
      <c r="T162" s="2">
        <f>IF(貼り付け用!T162="","",貼り付け用!T162)</f>
        <v>11</v>
      </c>
      <c r="U162" s="31" t="str">
        <f>IFERROR(VLOOKUP(T162,コード表!$I:$K,2,FALSE),"")</f>
        <v>建設部</v>
      </c>
      <c r="V162" s="31" t="str">
        <f>IFERROR(VLOOKUP(T162,コード表!$I:$K,3,FALSE),"")</f>
        <v>建設課</v>
      </c>
      <c r="W162" s="2">
        <f>IF(貼り付け用!W162="","",貼り付け用!W162)</f>
        <v>100</v>
      </c>
      <c r="X162" s="31" t="str">
        <f>IFERROR(VLOOKUP(AX162,目的別資産分類変換表!$B$3:$C$16,2,FALSE),"")</f>
        <v>生活インフラ・国土保全</v>
      </c>
      <c r="Y162" s="34" t="str">
        <f>IF(貼り付け用!Y162="","",貼り付け用!Y162)</f>
        <v>行政財産</v>
      </c>
      <c r="Z162" s="34" t="str">
        <f>IF(貼り付け用!Z162="","",貼り付け用!Z162)</f>
        <v>インフラ資産/工作物</v>
      </c>
      <c r="AA162" s="34" t="str">
        <f>IF(貼り付け用!AA162="","",貼り付け用!AA162)</f>
        <v>自己資産（リース資産外)</v>
      </c>
      <c r="AB162" s="34" t="str">
        <f>IF(貼り付け用!AB162="","",貼り付け用!AB162)</f>
        <v>売却不可</v>
      </c>
      <c r="AC162" s="2">
        <f>IF(貼り付け用!AC162="","",貼り付け用!AC162)</f>
        <v>179</v>
      </c>
      <c r="AD162" s="31" t="str">
        <f>IFERROR(VLOOKUP(AC162,耐用年数表!$B:$J,9,FALSE),"")</f>
        <v xml:space="preserve">構築物 鉄骨鉄筋コンクリート造又は鉄筋コンクリート造のもの（前掲のものを除く。） 橋   </v>
      </c>
      <c r="AE162" s="31">
        <f>IFERROR(VLOOKUP(AC162,耐用年数表!$B:$J,8,FALSE),"")</f>
        <v>60</v>
      </c>
      <c r="AF162" s="2" t="str">
        <f>IF(貼り付け用!AF162="","",貼り付け用!AF162)</f>
        <v/>
      </c>
      <c r="AG162" s="26" t="str">
        <f>IF(貼り付け用!AG162="","",貼り付け用!AG162)</f>
        <v/>
      </c>
      <c r="AH162" s="54">
        <f>IF(貼り付け用!AH162="","",貼り付け用!AH162)</f>
        <v>19540331</v>
      </c>
      <c r="AI162" s="54">
        <f>IF(貼り付け用!AI162="","",貼り付け用!AI162)</f>
        <v>19540331</v>
      </c>
      <c r="AJ162" s="72" t="str">
        <f>IF(貼り付け用!AJ162="","",貼り付け用!AJ162)</f>
        <v>不明</v>
      </c>
      <c r="AK162" s="20" t="str">
        <f>IF(貼り付け用!AK162="","",貼り付け用!AK162)</f>
        <v/>
      </c>
      <c r="AL162" s="160">
        <f>IF(貼り付け用!AL162="","",貼り付け用!AL162)</f>
        <v>3</v>
      </c>
      <c r="AM162" s="20" t="str">
        <f>IF(貼り付け用!AM162="","",貼り付け用!AM162)</f>
        <v>構造別工事費の平均</v>
      </c>
      <c r="AN162" s="20" t="str">
        <f>IF(貼り付け用!AN162="","",貼り付け用!AN162)</f>
        <v>道路幅員3～4ｍ</v>
      </c>
      <c r="AO162" s="20">
        <f>IF(貼り付け用!AO162="","",貼り付け用!AO162)</f>
        <v>395900</v>
      </c>
      <c r="AP162" s="20">
        <f>IF(貼り付け用!AP162="","",貼り付け用!AP162)</f>
        <v>53</v>
      </c>
      <c r="AQ162" s="20" t="str">
        <f>IF(貼り付け用!AQ162="","",貼り付け用!AQ162)</f>
        <v>㎡</v>
      </c>
      <c r="AR162" s="20">
        <f>IF(貼り付け用!AR162="","",貼り付け用!AR162)</f>
        <v>20982700</v>
      </c>
      <c r="AS162" s="20" t="str">
        <f>IF(貼り付け用!AS162="","",貼り付け用!AS162)</f>
        <v/>
      </c>
      <c r="AT162" s="90">
        <f t="shared" si="4"/>
        <v>20982700</v>
      </c>
      <c r="AU162" s="90">
        <f t="shared" si="5"/>
        <v>20982700</v>
      </c>
      <c r="AV162" s="34" t="str">
        <f>IF(貼り付け用!AV162="","",貼り付け用!AV162)</f>
        <v>一般会計等</v>
      </c>
      <c r="AW162" s="34" t="str">
        <f>IF(貼り付け用!AW162="","",貼り付け用!AW162)</f>
        <v>一般会計</v>
      </c>
      <c r="AX162" s="34" t="str">
        <f>IF(貼り付け用!AX162="","",貼り付け用!AX162)</f>
        <v>土木費</v>
      </c>
      <c r="AY162" s="34" t="str">
        <f>IF(貼り付け用!AY162="","",貼り付け用!AY162)</f>
        <v>道路橋梁費</v>
      </c>
      <c r="AZ162" s="34" t="str">
        <f>IF(貼り付け用!AZ162="","",貼り付け用!AZ162)</f>
        <v>道路新設改良費</v>
      </c>
      <c r="BA162" s="212"/>
      <c r="BB162" s="212"/>
      <c r="BC162" s="212"/>
      <c r="BD162" s="34" t="str">
        <f>IF(貼り付け用!BD162="","",貼り付け用!BD162)</f>
        <v/>
      </c>
      <c r="BE162" s="34" t="str">
        <f>IF(貼り付け用!BE162="","",貼り付け用!BE162)</f>
        <v/>
      </c>
      <c r="BF162" s="20"/>
      <c r="BG162" s="20"/>
      <c r="BH162" s="20"/>
      <c r="BI162" s="20"/>
      <c r="BJ162" s="20"/>
    </row>
    <row r="163" spans="5:62" ht="24" customHeight="1">
      <c r="E163" s="2"/>
      <c r="F163" s="217" t="str">
        <f>IF(貼り付け用!F163="","",貼り付け用!F163)</f>
        <v>道路工作物</v>
      </c>
      <c r="G163" s="34" t="str">
        <f>IF(貼り付け用!G163="","",貼り付け用!G163)</f>
        <v>橋梁台帳</v>
      </c>
      <c r="H163" s="2">
        <f>IF(貼り付け用!H163="","",貼り付け用!H163)</f>
        <v>81</v>
      </c>
      <c r="I163" s="2" t="str">
        <f>IF(貼り付け用!I163="","",貼り付け用!I163)</f>
        <v/>
      </c>
      <c r="J163" s="2" t="str">
        <f>IF(貼り付け用!J163="","",貼り付け用!J163)</f>
        <v>2119-1</v>
      </c>
      <c r="K163" s="2" t="str">
        <f>IF(貼り付け用!K163="","",貼り付け用!K163)</f>
        <v>2119-1</v>
      </c>
      <c r="L163" s="2">
        <f>IF(貼り付け用!L163="","",貼り付け用!L163)</f>
        <v>9</v>
      </c>
      <c r="M163" s="31">
        <f>IFERROR(VLOOKUP(L163,コード表!$B:$G,2,FALSE),"")</f>
        <v>3210207</v>
      </c>
      <c r="N163" s="31" t="str">
        <f>IFERROR(VLOOKUP(L163,コード表!$B:$G,3,FALSE),"")</f>
        <v>下都賀郡壬生町</v>
      </c>
      <c r="O163" s="2" t="str">
        <f>IF(貼り付け用!O163="","",貼り付け用!O163)</f>
        <v>ｼﾓﾂｶﾞｸﾞﾝﾐﾌﾞﾏﾁ</v>
      </c>
      <c r="P163" s="31" t="str">
        <f>IFERROR(VLOOKUP(L163,コード表!$B:$G,5,FALSE),"")</f>
        <v>北小林</v>
      </c>
      <c r="Q163" s="2" t="str">
        <f>IF(貼り付け用!Q163="","",貼り付け用!Q163)</f>
        <v>ｷﾀｺﾊﾞﾔｼ</v>
      </c>
      <c r="R163" s="2" t="str">
        <f>IF(貼り付け用!R163="","",貼り付け用!R163)</f>
        <v>向原531</v>
      </c>
      <c r="S163" s="2" t="str">
        <f>IF(貼り付け用!S163="","",貼り付け用!S163)</f>
        <v>ﾑｶｲﾊﾗ531</v>
      </c>
      <c r="T163" s="2">
        <f>IF(貼り付け用!T163="","",貼り付け用!T163)</f>
        <v>11</v>
      </c>
      <c r="U163" s="31" t="str">
        <f>IFERROR(VLOOKUP(T163,コード表!$I:$K,2,FALSE),"")</f>
        <v>建設部</v>
      </c>
      <c r="V163" s="31" t="str">
        <f>IFERROR(VLOOKUP(T163,コード表!$I:$K,3,FALSE),"")</f>
        <v>建設課</v>
      </c>
      <c r="W163" s="2">
        <f>IF(貼り付け用!W163="","",貼り付け用!W163)</f>
        <v>100</v>
      </c>
      <c r="X163" s="31" t="str">
        <f>IFERROR(VLOOKUP(AX163,目的別資産分類変換表!$B$3:$C$16,2,FALSE),"")</f>
        <v>生活インフラ・国土保全</v>
      </c>
      <c r="Y163" s="34" t="str">
        <f>IF(貼り付け用!Y163="","",貼り付け用!Y163)</f>
        <v>行政財産</v>
      </c>
      <c r="Z163" s="34" t="str">
        <f>IF(貼り付け用!Z163="","",貼り付け用!Z163)</f>
        <v>インフラ資産/工作物</v>
      </c>
      <c r="AA163" s="34" t="str">
        <f>IF(貼り付け用!AA163="","",貼り付け用!AA163)</f>
        <v>自己資産（リース資産外)</v>
      </c>
      <c r="AB163" s="34" t="str">
        <f>IF(貼り付け用!AB163="","",貼り付け用!AB163)</f>
        <v>売却不可</v>
      </c>
      <c r="AC163" s="2">
        <f>IF(貼り付け用!AC163="","",貼り付け用!AC163)</f>
        <v>179</v>
      </c>
      <c r="AD163" s="31" t="str">
        <f>IFERROR(VLOOKUP(AC163,耐用年数表!$B:$J,9,FALSE),"")</f>
        <v xml:space="preserve">構築物 鉄骨鉄筋コンクリート造又は鉄筋コンクリート造のもの（前掲のものを除く。） 橋   </v>
      </c>
      <c r="AE163" s="31">
        <f>IFERROR(VLOOKUP(AC163,耐用年数表!$B:$J,8,FALSE),"")</f>
        <v>60</v>
      </c>
      <c r="AF163" s="2" t="str">
        <f>IF(貼り付け用!AF163="","",貼り付け用!AF163)</f>
        <v/>
      </c>
      <c r="AG163" s="26" t="str">
        <f>IF(貼り付け用!AG163="","",貼り付け用!AG163)</f>
        <v/>
      </c>
      <c r="AH163" s="54">
        <f>IF(貼り付け用!AH163="","",貼り付け用!AH163)</f>
        <v>19540331</v>
      </c>
      <c r="AI163" s="54">
        <f>IF(貼り付け用!AI163="","",貼り付け用!AI163)</f>
        <v>19540331</v>
      </c>
      <c r="AJ163" s="72" t="str">
        <f>IF(貼り付け用!AJ163="","",貼り付け用!AJ163)</f>
        <v>不明</v>
      </c>
      <c r="AK163" s="20" t="str">
        <f>IF(貼り付け用!AK163="","",貼り付け用!AK163)</f>
        <v/>
      </c>
      <c r="AL163" s="160">
        <f>IF(貼り付け用!AL163="","",貼り付け用!AL163)</f>
        <v>3</v>
      </c>
      <c r="AM163" s="20" t="str">
        <f>IF(貼り付け用!AM163="","",貼り付け用!AM163)</f>
        <v>構造別工事費の平均</v>
      </c>
      <c r="AN163" s="20" t="str">
        <f>IF(貼り付け用!AN163="","",貼り付け用!AN163)</f>
        <v>道路幅員3～4ｍ</v>
      </c>
      <c r="AO163" s="20">
        <f>IF(貼り付け用!AO163="","",貼り付け用!AO163)</f>
        <v>395900</v>
      </c>
      <c r="AP163" s="20">
        <f>IF(貼り付け用!AP163="","",貼り付け用!AP163)</f>
        <v>34</v>
      </c>
      <c r="AQ163" s="20" t="str">
        <f>IF(貼り付け用!AQ163="","",貼り付け用!AQ163)</f>
        <v>㎡</v>
      </c>
      <c r="AR163" s="20">
        <f>IF(貼り付け用!AR163="","",貼り付け用!AR163)</f>
        <v>13460600</v>
      </c>
      <c r="AS163" s="20" t="str">
        <f>IF(貼り付け用!AS163="","",貼り付け用!AS163)</f>
        <v/>
      </c>
      <c r="AT163" s="90">
        <f t="shared" si="4"/>
        <v>13460600</v>
      </c>
      <c r="AU163" s="90">
        <f t="shared" si="5"/>
        <v>13460600</v>
      </c>
      <c r="AV163" s="34" t="str">
        <f>IF(貼り付け用!AV163="","",貼り付け用!AV163)</f>
        <v>一般会計等</v>
      </c>
      <c r="AW163" s="34" t="str">
        <f>IF(貼り付け用!AW163="","",貼り付け用!AW163)</f>
        <v>一般会計</v>
      </c>
      <c r="AX163" s="34" t="str">
        <f>IF(貼り付け用!AX163="","",貼り付け用!AX163)</f>
        <v>土木費</v>
      </c>
      <c r="AY163" s="34" t="str">
        <f>IF(貼り付け用!AY163="","",貼り付け用!AY163)</f>
        <v>道路橋梁費</v>
      </c>
      <c r="AZ163" s="34" t="str">
        <f>IF(貼り付け用!AZ163="","",貼り付け用!AZ163)</f>
        <v>道路新設改良費</v>
      </c>
      <c r="BA163" s="212"/>
      <c r="BB163" s="212"/>
      <c r="BC163" s="212"/>
      <c r="BD163" s="34" t="str">
        <f>IF(貼り付け用!BD163="","",貼り付け用!BD163)</f>
        <v/>
      </c>
      <c r="BE163" s="34" t="str">
        <f>IF(貼り付け用!BE163="","",貼り付け用!BE163)</f>
        <v/>
      </c>
      <c r="BF163" s="20"/>
      <c r="BG163" s="20"/>
      <c r="BH163" s="20"/>
      <c r="BI163" s="20"/>
      <c r="BJ163" s="20"/>
    </row>
    <row r="164" spans="5:62" ht="24" customHeight="1">
      <c r="E164" s="2"/>
      <c r="F164" s="217" t="str">
        <f>IF(貼り付け用!F164="","",貼り付け用!F164)</f>
        <v>道路工作物</v>
      </c>
      <c r="G164" s="34" t="str">
        <f>IF(貼り付け用!G164="","",貼り付け用!G164)</f>
        <v>橋梁台帳</v>
      </c>
      <c r="H164" s="2">
        <f>IF(貼り付け用!H164="","",貼り付け用!H164)</f>
        <v>82</v>
      </c>
      <c r="I164" s="2" t="str">
        <f>IF(貼り付け用!I164="","",貼り付け用!I164)</f>
        <v/>
      </c>
      <c r="J164" s="2" t="str">
        <f>IF(貼り付け用!J164="","",貼り付け用!J164)</f>
        <v>2132-1</v>
      </c>
      <c r="K164" s="2" t="str">
        <f>IF(貼り付け用!K164="","",貼り付け用!K164)</f>
        <v>2132-1</v>
      </c>
      <c r="L164" s="2">
        <f>IF(貼り付け用!L164="","",貼り付け用!L164)</f>
        <v>31</v>
      </c>
      <c r="M164" s="31">
        <f>IFERROR(VLOOKUP(L164,コード表!$B:$G,2,FALSE),"")</f>
        <v>3210201</v>
      </c>
      <c r="N164" s="31" t="str">
        <f>IFERROR(VLOOKUP(L164,コード表!$B:$G,3,FALSE),"")</f>
        <v>下都賀郡壬生町</v>
      </c>
      <c r="O164" s="2" t="str">
        <f>IF(貼り付け用!O164="","",貼り付け用!O164)</f>
        <v>ｼﾓﾂｶﾞｸﾞﾝﾐﾌﾞﾏﾁ</v>
      </c>
      <c r="P164" s="31" t="str">
        <f>IFERROR(VLOOKUP(L164,コード表!$B:$G,5,FALSE),"")</f>
        <v>安塚</v>
      </c>
      <c r="Q164" s="2" t="str">
        <f>IF(貼り付け用!Q164="","",貼り付け用!Q164)</f>
        <v>ﾔｽﾂﾞｶ</v>
      </c>
      <c r="R164" s="2" t="str">
        <f>IF(貼り付け用!R164="","",貼り付け用!R164)</f>
        <v>前田1885-1</v>
      </c>
      <c r="S164" s="2" t="str">
        <f>IF(貼り付け用!S164="","",貼り付け用!S164)</f>
        <v>ﾏｴﾀﾞ1885-1</v>
      </c>
      <c r="T164" s="2">
        <f>IF(貼り付け用!T164="","",貼り付け用!T164)</f>
        <v>11</v>
      </c>
      <c r="U164" s="31" t="str">
        <f>IFERROR(VLOOKUP(T164,コード表!$I:$K,2,FALSE),"")</f>
        <v>建設部</v>
      </c>
      <c r="V164" s="31" t="str">
        <f>IFERROR(VLOOKUP(T164,コード表!$I:$K,3,FALSE),"")</f>
        <v>建設課</v>
      </c>
      <c r="W164" s="2">
        <f>IF(貼り付け用!W164="","",貼り付け用!W164)</f>
        <v>100</v>
      </c>
      <c r="X164" s="31" t="str">
        <f>IFERROR(VLOOKUP(AX164,目的別資産分類変換表!$B$3:$C$16,2,FALSE),"")</f>
        <v>生活インフラ・国土保全</v>
      </c>
      <c r="Y164" s="34" t="str">
        <f>IF(貼り付け用!Y164="","",貼り付け用!Y164)</f>
        <v>行政財産</v>
      </c>
      <c r="Z164" s="34" t="str">
        <f>IF(貼り付け用!Z164="","",貼り付け用!Z164)</f>
        <v>インフラ資産/工作物</v>
      </c>
      <c r="AA164" s="34" t="str">
        <f>IF(貼り付け用!AA164="","",貼り付け用!AA164)</f>
        <v>自己資産（リース資産外)</v>
      </c>
      <c r="AB164" s="34" t="str">
        <f>IF(貼り付け用!AB164="","",貼り付け用!AB164)</f>
        <v>売却不可</v>
      </c>
      <c r="AC164" s="2">
        <f>IF(貼り付け用!AC164="","",貼り付け用!AC164)</f>
        <v>179</v>
      </c>
      <c r="AD164" s="31" t="str">
        <f>IFERROR(VLOOKUP(AC164,耐用年数表!$B:$J,9,FALSE),"")</f>
        <v xml:space="preserve">構築物 鉄骨鉄筋コンクリート造又は鉄筋コンクリート造のもの（前掲のものを除く。） 橋   </v>
      </c>
      <c r="AE164" s="31">
        <f>IFERROR(VLOOKUP(AC164,耐用年数表!$B:$J,8,FALSE),"")</f>
        <v>60</v>
      </c>
      <c r="AF164" s="2" t="str">
        <f>IF(貼り付け用!AF164="","",貼り付け用!AF164)</f>
        <v/>
      </c>
      <c r="AG164" s="26" t="str">
        <f>IF(貼り付け用!AG164="","",貼り付け用!AG164)</f>
        <v/>
      </c>
      <c r="AH164" s="54">
        <f>IF(貼り付け用!AH164="","",貼り付け用!AH164)</f>
        <v>19540331</v>
      </c>
      <c r="AI164" s="54">
        <f>IF(貼り付け用!AI164="","",貼り付け用!AI164)</f>
        <v>19540331</v>
      </c>
      <c r="AJ164" s="72" t="str">
        <f>IF(貼り付け用!AJ164="","",貼り付け用!AJ164)</f>
        <v>不明</v>
      </c>
      <c r="AK164" s="20" t="str">
        <f>IF(貼り付け用!AK164="","",貼り付け用!AK164)</f>
        <v/>
      </c>
      <c r="AL164" s="160">
        <f>IF(貼り付け用!AL164="","",貼り付け用!AL164)</f>
        <v>3</v>
      </c>
      <c r="AM164" s="20" t="str">
        <f>IF(貼り付け用!AM164="","",貼り付け用!AM164)</f>
        <v>構造別工事費の平均</v>
      </c>
      <c r="AN164" s="20" t="str">
        <f>IF(貼り付け用!AN164="","",貼り付け用!AN164)</f>
        <v>道路幅員3～4ｍ</v>
      </c>
      <c r="AO164" s="20">
        <f>IF(貼り付け用!AO164="","",貼り付け用!AO164)</f>
        <v>395900</v>
      </c>
      <c r="AP164" s="20">
        <f>IF(貼り付け用!AP164="","",貼り付け用!AP164)</f>
        <v>10</v>
      </c>
      <c r="AQ164" s="20" t="str">
        <f>IF(貼り付け用!AQ164="","",貼り付け用!AQ164)</f>
        <v>㎡</v>
      </c>
      <c r="AR164" s="20">
        <f>IF(貼り付け用!AR164="","",貼り付け用!AR164)</f>
        <v>3959000</v>
      </c>
      <c r="AS164" s="20" t="str">
        <f>IF(貼り付け用!AS164="","",貼り付け用!AS164)</f>
        <v/>
      </c>
      <c r="AT164" s="90">
        <f t="shared" si="4"/>
        <v>3959000</v>
      </c>
      <c r="AU164" s="90">
        <f t="shared" si="5"/>
        <v>3959000</v>
      </c>
      <c r="AV164" s="34" t="str">
        <f>IF(貼り付け用!AV164="","",貼り付け用!AV164)</f>
        <v>一般会計等</v>
      </c>
      <c r="AW164" s="34" t="str">
        <f>IF(貼り付け用!AW164="","",貼り付け用!AW164)</f>
        <v>一般会計</v>
      </c>
      <c r="AX164" s="34" t="str">
        <f>IF(貼り付け用!AX164="","",貼り付け用!AX164)</f>
        <v>土木費</v>
      </c>
      <c r="AY164" s="34" t="str">
        <f>IF(貼り付け用!AY164="","",貼り付け用!AY164)</f>
        <v>道路橋梁費</v>
      </c>
      <c r="AZ164" s="34" t="str">
        <f>IF(貼り付け用!AZ164="","",貼り付け用!AZ164)</f>
        <v>道路新設改良費</v>
      </c>
      <c r="BA164" s="212"/>
      <c r="BB164" s="212"/>
      <c r="BC164" s="212"/>
      <c r="BD164" s="34" t="str">
        <f>IF(貼り付け用!BD164="","",貼り付け用!BD164)</f>
        <v/>
      </c>
      <c r="BE164" s="34" t="str">
        <f>IF(貼り付け用!BE164="","",貼り付け用!BE164)</f>
        <v/>
      </c>
      <c r="BF164" s="20"/>
      <c r="BG164" s="20"/>
      <c r="BH164" s="20"/>
      <c r="BI164" s="20"/>
      <c r="BJ164" s="20"/>
    </row>
    <row r="165" spans="5:62" ht="24" customHeight="1">
      <c r="E165" s="2"/>
      <c r="F165" s="217" t="str">
        <f>IF(貼り付け用!F165="","",貼り付け用!F165)</f>
        <v>道路工作物</v>
      </c>
      <c r="G165" s="34" t="str">
        <f>IF(貼り付け用!G165="","",貼り付け用!G165)</f>
        <v>橋梁台帳</v>
      </c>
      <c r="H165" s="2">
        <f>IF(貼り付け用!H165="","",貼り付け用!H165)</f>
        <v>83</v>
      </c>
      <c r="I165" s="2" t="str">
        <f>IF(貼り付け用!I165="","",貼り付け用!I165)</f>
        <v/>
      </c>
      <c r="J165" s="2" t="str">
        <f>IF(貼り付け用!J165="","",貼り付け用!J165)</f>
        <v>2134-1</v>
      </c>
      <c r="K165" s="2" t="str">
        <f>IF(貼り付け用!K165="","",貼り付け用!K165)</f>
        <v>2134-1</v>
      </c>
      <c r="L165" s="2">
        <f>IF(貼り付け用!L165="","",貼り付け用!L165)</f>
        <v>31</v>
      </c>
      <c r="M165" s="31">
        <f>IFERROR(VLOOKUP(L165,コード表!$B:$G,2,FALSE),"")</f>
        <v>3210201</v>
      </c>
      <c r="N165" s="31" t="str">
        <f>IFERROR(VLOOKUP(L165,コード表!$B:$G,3,FALSE),"")</f>
        <v>下都賀郡壬生町</v>
      </c>
      <c r="O165" s="2" t="str">
        <f>IF(貼り付け用!O165="","",貼り付け用!O165)</f>
        <v>ｼﾓﾂｶﾞｸﾞﾝﾐﾌﾞﾏﾁ</v>
      </c>
      <c r="P165" s="31" t="str">
        <f>IFERROR(VLOOKUP(L165,コード表!$B:$G,5,FALSE),"")</f>
        <v>安塚</v>
      </c>
      <c r="Q165" s="2" t="str">
        <f>IF(貼り付け用!Q165="","",貼り付け用!Q165)</f>
        <v>ﾔｽﾂﾞｶ</v>
      </c>
      <c r="R165" s="2" t="str">
        <f>IF(貼り付け用!R165="","",貼り付け用!R165)</f>
        <v>柳町1361</v>
      </c>
      <c r="S165" s="2" t="str">
        <f>IF(貼り付け用!S165="","",貼り付け用!S165)</f>
        <v>ﾔﾅｷﾞﾏﾁ1361</v>
      </c>
      <c r="T165" s="2">
        <f>IF(貼り付け用!T165="","",貼り付け用!T165)</f>
        <v>11</v>
      </c>
      <c r="U165" s="31" t="str">
        <f>IFERROR(VLOOKUP(T165,コード表!$I:$K,2,FALSE),"")</f>
        <v>建設部</v>
      </c>
      <c r="V165" s="31" t="str">
        <f>IFERROR(VLOOKUP(T165,コード表!$I:$K,3,FALSE),"")</f>
        <v>建設課</v>
      </c>
      <c r="W165" s="2">
        <f>IF(貼り付け用!W165="","",貼り付け用!W165)</f>
        <v>100</v>
      </c>
      <c r="X165" s="31" t="str">
        <f>IFERROR(VLOOKUP(AX165,目的別資産分類変換表!$B$3:$C$16,2,FALSE),"")</f>
        <v>生活インフラ・国土保全</v>
      </c>
      <c r="Y165" s="34" t="str">
        <f>IF(貼り付け用!Y165="","",貼り付け用!Y165)</f>
        <v>行政財産</v>
      </c>
      <c r="Z165" s="34" t="str">
        <f>IF(貼り付け用!Z165="","",貼り付け用!Z165)</f>
        <v>インフラ資産/工作物</v>
      </c>
      <c r="AA165" s="34" t="str">
        <f>IF(貼り付け用!AA165="","",貼り付け用!AA165)</f>
        <v>自己資産（リース資産外)</v>
      </c>
      <c r="AB165" s="34" t="str">
        <f>IF(貼り付け用!AB165="","",貼り付け用!AB165)</f>
        <v>売却不可</v>
      </c>
      <c r="AC165" s="2">
        <f>IF(貼り付け用!AC165="","",貼り付け用!AC165)</f>
        <v>179</v>
      </c>
      <c r="AD165" s="31" t="str">
        <f>IFERROR(VLOOKUP(AC165,耐用年数表!$B:$J,9,FALSE),"")</f>
        <v xml:space="preserve">構築物 鉄骨鉄筋コンクリート造又は鉄筋コンクリート造のもの（前掲のものを除く。） 橋   </v>
      </c>
      <c r="AE165" s="31">
        <f>IFERROR(VLOOKUP(AC165,耐用年数表!$B:$J,8,FALSE),"")</f>
        <v>60</v>
      </c>
      <c r="AF165" s="2" t="str">
        <f>IF(貼り付け用!AF165="","",貼り付け用!AF165)</f>
        <v/>
      </c>
      <c r="AG165" s="26" t="str">
        <f>IF(貼り付け用!AG165="","",貼り付け用!AG165)</f>
        <v/>
      </c>
      <c r="AH165" s="54">
        <f>IF(貼り付け用!AH165="","",貼り付け用!AH165)</f>
        <v>19540331</v>
      </c>
      <c r="AI165" s="54">
        <f>IF(貼り付け用!AI165="","",貼り付け用!AI165)</f>
        <v>19540331</v>
      </c>
      <c r="AJ165" s="72" t="str">
        <f>IF(貼り付け用!AJ165="","",貼り付け用!AJ165)</f>
        <v>不明</v>
      </c>
      <c r="AK165" s="20" t="str">
        <f>IF(貼り付け用!AK165="","",貼り付け用!AK165)</f>
        <v/>
      </c>
      <c r="AL165" s="160">
        <f>IF(貼り付け用!AL165="","",貼り付け用!AL165)</f>
        <v>3</v>
      </c>
      <c r="AM165" s="20" t="str">
        <f>IF(貼り付け用!AM165="","",貼り付け用!AM165)</f>
        <v>構造別工事費の平均</v>
      </c>
      <c r="AN165" s="20" t="str">
        <f>IF(貼り付け用!AN165="","",貼り付け用!AN165)</f>
        <v>道路幅員3～4ｍ</v>
      </c>
      <c r="AO165" s="20">
        <f>IF(貼り付け用!AO165="","",貼り付け用!AO165)</f>
        <v>395900</v>
      </c>
      <c r="AP165" s="20">
        <f>IF(貼り付け用!AP165="","",貼り付け用!AP165)</f>
        <v>10</v>
      </c>
      <c r="AQ165" s="20" t="str">
        <f>IF(貼り付け用!AQ165="","",貼り付け用!AQ165)</f>
        <v>㎡</v>
      </c>
      <c r="AR165" s="20">
        <f>IF(貼り付け用!AR165="","",貼り付け用!AR165)</f>
        <v>3959000</v>
      </c>
      <c r="AS165" s="20" t="str">
        <f>IF(貼り付け用!AS165="","",貼り付け用!AS165)</f>
        <v/>
      </c>
      <c r="AT165" s="90">
        <f t="shared" si="4"/>
        <v>3959000</v>
      </c>
      <c r="AU165" s="90">
        <f t="shared" si="5"/>
        <v>3959000</v>
      </c>
      <c r="AV165" s="34" t="str">
        <f>IF(貼り付け用!AV165="","",貼り付け用!AV165)</f>
        <v>一般会計等</v>
      </c>
      <c r="AW165" s="34" t="str">
        <f>IF(貼り付け用!AW165="","",貼り付け用!AW165)</f>
        <v>一般会計</v>
      </c>
      <c r="AX165" s="34" t="str">
        <f>IF(貼り付け用!AX165="","",貼り付け用!AX165)</f>
        <v>土木費</v>
      </c>
      <c r="AY165" s="34" t="str">
        <f>IF(貼り付け用!AY165="","",貼り付け用!AY165)</f>
        <v>道路橋梁費</v>
      </c>
      <c r="AZ165" s="34" t="str">
        <f>IF(貼り付け用!AZ165="","",貼り付け用!AZ165)</f>
        <v>道路新設改良費</v>
      </c>
      <c r="BA165" s="212"/>
      <c r="BB165" s="212"/>
      <c r="BC165" s="212"/>
      <c r="BD165" s="34" t="str">
        <f>IF(貼り付け用!BD165="","",貼り付け用!BD165)</f>
        <v/>
      </c>
      <c r="BE165" s="34" t="str">
        <f>IF(貼り付け用!BE165="","",貼り付け用!BE165)</f>
        <v/>
      </c>
      <c r="BF165" s="20"/>
      <c r="BG165" s="20"/>
      <c r="BH165" s="20"/>
      <c r="BI165" s="20"/>
      <c r="BJ165" s="20"/>
    </row>
    <row r="166" spans="5:62" ht="24" customHeight="1">
      <c r="E166" s="2"/>
      <c r="F166" s="217" t="str">
        <f>IF(貼り付け用!F166="","",貼り付け用!F166)</f>
        <v>道路工作物</v>
      </c>
      <c r="G166" s="34" t="str">
        <f>IF(貼り付け用!G166="","",貼り付け用!G166)</f>
        <v>橋梁台帳</v>
      </c>
      <c r="H166" s="2">
        <f>IF(貼り付け用!H166="","",貼り付け用!H166)</f>
        <v>84</v>
      </c>
      <c r="I166" s="2" t="str">
        <f>IF(貼り付け用!I166="","",貼り付け用!I166)</f>
        <v/>
      </c>
      <c r="J166" s="2" t="str">
        <f>IF(貼り付け用!J166="","",貼り付け用!J166)</f>
        <v>2135-1</v>
      </c>
      <c r="K166" s="2" t="str">
        <f>IF(貼り付け用!K166="","",貼り付け用!K166)</f>
        <v>2135-1</v>
      </c>
      <c r="L166" s="2">
        <f>IF(貼り付け用!L166="","",貼り付け用!L166)</f>
        <v>31</v>
      </c>
      <c r="M166" s="31">
        <f>IFERROR(VLOOKUP(L166,コード表!$B:$G,2,FALSE),"")</f>
        <v>3210201</v>
      </c>
      <c r="N166" s="31" t="str">
        <f>IFERROR(VLOOKUP(L166,コード表!$B:$G,3,FALSE),"")</f>
        <v>下都賀郡壬生町</v>
      </c>
      <c r="O166" s="2" t="str">
        <f>IF(貼り付け用!O166="","",貼り付け用!O166)</f>
        <v>ｼﾓﾂｶﾞｸﾞﾝﾐﾌﾞﾏﾁ</v>
      </c>
      <c r="P166" s="31" t="str">
        <f>IFERROR(VLOOKUP(L166,コード表!$B:$G,5,FALSE),"")</f>
        <v>安塚</v>
      </c>
      <c r="Q166" s="2" t="str">
        <f>IF(貼り付け用!Q166="","",貼り付け用!Q166)</f>
        <v>ﾔｽﾂﾞｶ</v>
      </c>
      <c r="R166" s="2" t="str">
        <f>IF(貼り付け用!R166="","",貼り付け用!R166)</f>
        <v>前田1641</v>
      </c>
      <c r="S166" s="2" t="str">
        <f>IF(貼り付け用!S166="","",貼り付け用!S166)</f>
        <v>ﾏｴﾀﾞ1641</v>
      </c>
      <c r="T166" s="2">
        <f>IF(貼り付け用!T166="","",貼り付け用!T166)</f>
        <v>11</v>
      </c>
      <c r="U166" s="31" t="str">
        <f>IFERROR(VLOOKUP(T166,コード表!$I:$K,2,FALSE),"")</f>
        <v>建設部</v>
      </c>
      <c r="V166" s="31" t="str">
        <f>IFERROR(VLOOKUP(T166,コード表!$I:$K,3,FALSE),"")</f>
        <v>建設課</v>
      </c>
      <c r="W166" s="2">
        <f>IF(貼り付け用!W166="","",貼り付け用!W166)</f>
        <v>100</v>
      </c>
      <c r="X166" s="31" t="str">
        <f>IFERROR(VLOOKUP(AX166,目的別資産分類変換表!$B$3:$C$16,2,FALSE),"")</f>
        <v>生活インフラ・国土保全</v>
      </c>
      <c r="Y166" s="34" t="str">
        <f>IF(貼り付け用!Y166="","",貼り付け用!Y166)</f>
        <v>行政財産</v>
      </c>
      <c r="Z166" s="34" t="str">
        <f>IF(貼り付け用!Z166="","",貼り付け用!Z166)</f>
        <v>インフラ資産/工作物</v>
      </c>
      <c r="AA166" s="34" t="str">
        <f>IF(貼り付け用!AA166="","",貼り付け用!AA166)</f>
        <v>自己資産（リース資産外)</v>
      </c>
      <c r="AB166" s="34" t="str">
        <f>IF(貼り付け用!AB166="","",貼り付け用!AB166)</f>
        <v>売却不可</v>
      </c>
      <c r="AC166" s="2">
        <f>IF(貼り付け用!AC166="","",貼り付け用!AC166)</f>
        <v>179</v>
      </c>
      <c r="AD166" s="31" t="str">
        <f>IFERROR(VLOOKUP(AC166,耐用年数表!$B:$J,9,FALSE),"")</f>
        <v xml:space="preserve">構築物 鉄骨鉄筋コンクリート造又は鉄筋コンクリート造のもの（前掲のものを除く。） 橋   </v>
      </c>
      <c r="AE166" s="31">
        <f>IFERROR(VLOOKUP(AC166,耐用年数表!$B:$J,8,FALSE),"")</f>
        <v>60</v>
      </c>
      <c r="AF166" s="2" t="str">
        <f>IF(貼り付け用!AF166="","",貼り付け用!AF166)</f>
        <v/>
      </c>
      <c r="AG166" s="26" t="str">
        <f>IF(貼り付け用!AG166="","",貼り付け用!AG166)</f>
        <v/>
      </c>
      <c r="AH166" s="54">
        <f>IF(貼り付け用!AH166="","",貼り付け用!AH166)</f>
        <v>19540331</v>
      </c>
      <c r="AI166" s="54">
        <f>IF(貼り付け用!AI166="","",貼り付け用!AI166)</f>
        <v>19540331</v>
      </c>
      <c r="AJ166" s="72" t="str">
        <f>IF(貼り付け用!AJ166="","",貼り付け用!AJ166)</f>
        <v>不明</v>
      </c>
      <c r="AK166" s="20" t="str">
        <f>IF(貼り付け用!AK166="","",貼り付け用!AK166)</f>
        <v/>
      </c>
      <c r="AL166" s="160">
        <f>IF(貼り付け用!AL166="","",貼り付け用!AL166)</f>
        <v>3</v>
      </c>
      <c r="AM166" s="20" t="str">
        <f>IF(貼り付け用!AM166="","",貼り付け用!AM166)</f>
        <v>構造別工事費の平均</v>
      </c>
      <c r="AN166" s="20" t="str">
        <f>IF(貼り付け用!AN166="","",貼り付け用!AN166)</f>
        <v>道路幅員3～4ｍ</v>
      </c>
      <c r="AO166" s="20">
        <f>IF(貼り付け用!AO166="","",貼り付け用!AO166)</f>
        <v>395900</v>
      </c>
      <c r="AP166" s="20">
        <f>IF(貼り付け用!AP166="","",貼り付け用!AP166)</f>
        <v>7</v>
      </c>
      <c r="AQ166" s="20" t="str">
        <f>IF(貼り付け用!AQ166="","",貼り付け用!AQ166)</f>
        <v>㎡</v>
      </c>
      <c r="AR166" s="20">
        <f>IF(貼り付け用!AR166="","",貼り付け用!AR166)</f>
        <v>2771300</v>
      </c>
      <c r="AS166" s="20" t="str">
        <f>IF(貼り付け用!AS166="","",貼り付け用!AS166)</f>
        <v/>
      </c>
      <c r="AT166" s="90">
        <f t="shared" si="4"/>
        <v>2771300</v>
      </c>
      <c r="AU166" s="90">
        <f t="shared" si="5"/>
        <v>2771300</v>
      </c>
      <c r="AV166" s="34" t="str">
        <f>IF(貼り付け用!AV166="","",貼り付け用!AV166)</f>
        <v>一般会計等</v>
      </c>
      <c r="AW166" s="34" t="str">
        <f>IF(貼り付け用!AW166="","",貼り付け用!AW166)</f>
        <v>一般会計</v>
      </c>
      <c r="AX166" s="34" t="str">
        <f>IF(貼り付け用!AX166="","",貼り付け用!AX166)</f>
        <v>土木費</v>
      </c>
      <c r="AY166" s="34" t="str">
        <f>IF(貼り付け用!AY166="","",貼り付け用!AY166)</f>
        <v>道路橋梁費</v>
      </c>
      <c r="AZ166" s="34" t="str">
        <f>IF(貼り付け用!AZ166="","",貼り付け用!AZ166)</f>
        <v>道路新設改良費</v>
      </c>
      <c r="BA166" s="212"/>
      <c r="BB166" s="212"/>
      <c r="BC166" s="212"/>
      <c r="BD166" s="34" t="str">
        <f>IF(貼り付け用!BD166="","",貼り付け用!BD166)</f>
        <v/>
      </c>
      <c r="BE166" s="34" t="str">
        <f>IF(貼り付け用!BE166="","",貼り付け用!BE166)</f>
        <v/>
      </c>
      <c r="BF166" s="20"/>
      <c r="BG166" s="20"/>
      <c r="BH166" s="20"/>
      <c r="BI166" s="20"/>
      <c r="BJ166" s="20"/>
    </row>
    <row r="167" spans="5:62" ht="24" customHeight="1">
      <c r="E167" s="2"/>
      <c r="F167" s="217" t="str">
        <f>IF(貼り付け用!F167="","",貼り付け用!F167)</f>
        <v>道路工作物</v>
      </c>
      <c r="G167" s="34" t="str">
        <f>IF(貼り付け用!G167="","",貼り付け用!G167)</f>
        <v>橋梁台帳</v>
      </c>
      <c r="H167" s="2">
        <f>IF(貼り付け用!H167="","",貼り付け用!H167)</f>
        <v>85</v>
      </c>
      <c r="I167" s="2" t="str">
        <f>IF(貼り付け用!I167="","",貼り付け用!I167)</f>
        <v/>
      </c>
      <c r="J167" s="2" t="str">
        <f>IF(貼り付け用!J167="","",貼り付け用!J167)</f>
        <v>2141-1</v>
      </c>
      <c r="K167" s="2" t="str">
        <f>IF(貼り付け用!K167="","",貼り付け用!K167)</f>
        <v>2141-1</v>
      </c>
      <c r="L167" s="2">
        <f>IF(貼り付け用!L167="","",貼り付け用!L167)</f>
        <v>31</v>
      </c>
      <c r="M167" s="31">
        <f>IFERROR(VLOOKUP(L167,コード表!$B:$G,2,FALSE),"")</f>
        <v>3210201</v>
      </c>
      <c r="N167" s="31" t="str">
        <f>IFERROR(VLOOKUP(L167,コード表!$B:$G,3,FALSE),"")</f>
        <v>下都賀郡壬生町</v>
      </c>
      <c r="O167" s="2" t="str">
        <f>IF(貼り付け用!O167="","",貼り付け用!O167)</f>
        <v>ｼﾓﾂｶﾞｸﾞﾝﾐﾌﾞﾏﾁ</v>
      </c>
      <c r="P167" s="31" t="str">
        <f>IFERROR(VLOOKUP(L167,コード表!$B:$G,5,FALSE),"")</f>
        <v>安塚</v>
      </c>
      <c r="Q167" s="2" t="str">
        <f>IF(貼り付け用!Q167="","",貼り付け用!Q167)</f>
        <v>ﾔｽﾂﾞｶ</v>
      </c>
      <c r="R167" s="2" t="str">
        <f>IF(貼り付け用!R167="","",貼り付け用!R167)</f>
        <v>五味梨北1361</v>
      </c>
      <c r="S167" s="2" t="str">
        <f>IF(貼り付け用!S167="","",貼り付け用!S167)</f>
        <v>ｺﾞﾐﾅｼｷﾀ1361</v>
      </c>
      <c r="T167" s="2">
        <f>IF(貼り付け用!T167="","",貼り付け用!T167)</f>
        <v>11</v>
      </c>
      <c r="U167" s="31" t="str">
        <f>IFERROR(VLOOKUP(T167,コード表!$I:$K,2,FALSE),"")</f>
        <v>建設部</v>
      </c>
      <c r="V167" s="31" t="str">
        <f>IFERROR(VLOOKUP(T167,コード表!$I:$K,3,FALSE),"")</f>
        <v>建設課</v>
      </c>
      <c r="W167" s="2">
        <f>IF(貼り付け用!W167="","",貼り付け用!W167)</f>
        <v>100</v>
      </c>
      <c r="X167" s="31" t="str">
        <f>IFERROR(VLOOKUP(AX167,目的別資産分類変換表!$B$3:$C$16,2,FALSE),"")</f>
        <v>生活インフラ・国土保全</v>
      </c>
      <c r="Y167" s="34" t="str">
        <f>IF(貼り付け用!Y167="","",貼り付け用!Y167)</f>
        <v>行政財産</v>
      </c>
      <c r="Z167" s="34" t="str">
        <f>IF(貼り付け用!Z167="","",貼り付け用!Z167)</f>
        <v>インフラ資産/工作物</v>
      </c>
      <c r="AA167" s="34" t="str">
        <f>IF(貼り付け用!AA167="","",貼り付け用!AA167)</f>
        <v>自己資産（リース資産外)</v>
      </c>
      <c r="AB167" s="34" t="str">
        <f>IF(貼り付け用!AB167="","",貼り付け用!AB167)</f>
        <v>売却不可</v>
      </c>
      <c r="AC167" s="2">
        <f>IF(貼り付け用!AC167="","",貼り付け用!AC167)</f>
        <v>179</v>
      </c>
      <c r="AD167" s="31" t="str">
        <f>IFERROR(VLOOKUP(AC167,耐用年数表!$B:$J,9,FALSE),"")</f>
        <v xml:space="preserve">構築物 鉄骨鉄筋コンクリート造又は鉄筋コンクリート造のもの（前掲のものを除く。） 橋   </v>
      </c>
      <c r="AE167" s="31">
        <f>IFERROR(VLOOKUP(AC167,耐用年数表!$B:$J,8,FALSE),"")</f>
        <v>60</v>
      </c>
      <c r="AF167" s="2" t="str">
        <f>IF(貼り付け用!AF167="","",貼り付け用!AF167)</f>
        <v/>
      </c>
      <c r="AG167" s="26" t="str">
        <f>IF(貼り付け用!AG167="","",貼り付け用!AG167)</f>
        <v/>
      </c>
      <c r="AH167" s="54">
        <f>IF(貼り付け用!AH167="","",貼り付け用!AH167)</f>
        <v>19540331</v>
      </c>
      <c r="AI167" s="54">
        <f>IF(貼り付け用!AI167="","",貼り付け用!AI167)</f>
        <v>19540331</v>
      </c>
      <c r="AJ167" s="72" t="str">
        <f>IF(貼り付け用!AJ167="","",貼り付け用!AJ167)</f>
        <v>不明</v>
      </c>
      <c r="AK167" s="20" t="str">
        <f>IF(貼り付け用!AK167="","",貼り付け用!AK167)</f>
        <v/>
      </c>
      <c r="AL167" s="160">
        <f>IF(貼り付け用!AL167="","",貼り付け用!AL167)</f>
        <v>3</v>
      </c>
      <c r="AM167" s="20" t="str">
        <f>IF(貼り付け用!AM167="","",貼り付け用!AM167)</f>
        <v>構造別工事費の平均</v>
      </c>
      <c r="AN167" s="20" t="str">
        <f>IF(貼り付け用!AN167="","",貼り付け用!AN167)</f>
        <v>道路幅員3～4ｍ</v>
      </c>
      <c r="AO167" s="20">
        <f>IF(貼り付け用!AO167="","",貼り付け用!AO167)</f>
        <v>395900</v>
      </c>
      <c r="AP167" s="20">
        <f>IF(貼り付け用!AP167="","",貼り付け用!AP167)</f>
        <v>4</v>
      </c>
      <c r="AQ167" s="20" t="str">
        <f>IF(貼り付け用!AQ167="","",貼り付け用!AQ167)</f>
        <v>㎡</v>
      </c>
      <c r="AR167" s="20">
        <f>IF(貼り付け用!AR167="","",貼り付け用!AR167)</f>
        <v>1583600</v>
      </c>
      <c r="AS167" s="20" t="str">
        <f>IF(貼り付け用!AS167="","",貼り付け用!AS167)</f>
        <v/>
      </c>
      <c r="AT167" s="90">
        <f t="shared" si="4"/>
        <v>1583600</v>
      </c>
      <c r="AU167" s="90">
        <f t="shared" si="5"/>
        <v>1583600</v>
      </c>
      <c r="AV167" s="34" t="str">
        <f>IF(貼り付け用!AV167="","",貼り付け用!AV167)</f>
        <v>一般会計等</v>
      </c>
      <c r="AW167" s="34" t="str">
        <f>IF(貼り付け用!AW167="","",貼り付け用!AW167)</f>
        <v>一般会計</v>
      </c>
      <c r="AX167" s="34" t="str">
        <f>IF(貼り付け用!AX167="","",貼り付け用!AX167)</f>
        <v>土木費</v>
      </c>
      <c r="AY167" s="34" t="str">
        <f>IF(貼り付け用!AY167="","",貼り付け用!AY167)</f>
        <v>道路橋梁費</v>
      </c>
      <c r="AZ167" s="34" t="str">
        <f>IF(貼り付け用!AZ167="","",貼り付け用!AZ167)</f>
        <v>道路新設改良費</v>
      </c>
      <c r="BA167" s="212"/>
      <c r="BB167" s="212"/>
      <c r="BC167" s="212"/>
      <c r="BD167" s="34" t="str">
        <f>IF(貼り付け用!BD167="","",貼り付け用!BD167)</f>
        <v/>
      </c>
      <c r="BE167" s="34" t="str">
        <f>IF(貼り付け用!BE167="","",貼り付け用!BE167)</f>
        <v/>
      </c>
      <c r="BF167" s="20"/>
      <c r="BG167" s="20"/>
      <c r="BH167" s="20"/>
      <c r="BI167" s="20"/>
      <c r="BJ167" s="20"/>
    </row>
    <row r="168" spans="5:62" ht="24" customHeight="1">
      <c r="E168" s="2"/>
      <c r="F168" s="217" t="str">
        <f>IF(貼り付け用!F168="","",貼り付け用!F168)</f>
        <v>道路工作物</v>
      </c>
      <c r="G168" s="34" t="str">
        <f>IF(貼り付け用!G168="","",貼り付け用!G168)</f>
        <v>橋梁台帳</v>
      </c>
      <c r="H168" s="2">
        <f>IF(貼り付け用!H168="","",貼り付け用!H168)</f>
        <v>86</v>
      </c>
      <c r="I168" s="2" t="str">
        <f>IF(貼り付け用!I168="","",貼り付け用!I168)</f>
        <v/>
      </c>
      <c r="J168" s="2" t="str">
        <f>IF(貼り付け用!J168="","",貼り付け用!J168)</f>
        <v>2142-1</v>
      </c>
      <c r="K168" s="2" t="str">
        <f>IF(貼り付け用!K168="","",貼り付け用!K168)</f>
        <v>2142-1</v>
      </c>
      <c r="L168" s="2">
        <f>IF(貼り付け用!L168="","",貼り付け用!L168)</f>
        <v>31</v>
      </c>
      <c r="M168" s="31">
        <f>IFERROR(VLOOKUP(L168,コード表!$B:$G,2,FALSE),"")</f>
        <v>3210201</v>
      </c>
      <c r="N168" s="31" t="str">
        <f>IFERROR(VLOOKUP(L168,コード表!$B:$G,3,FALSE),"")</f>
        <v>下都賀郡壬生町</v>
      </c>
      <c r="O168" s="2" t="str">
        <f>IF(貼り付け用!O168="","",貼り付け用!O168)</f>
        <v>ｼﾓﾂｶﾞｸﾞﾝﾐﾌﾞﾏﾁ</v>
      </c>
      <c r="P168" s="31" t="str">
        <f>IFERROR(VLOOKUP(L168,コード表!$B:$G,5,FALSE),"")</f>
        <v>安塚</v>
      </c>
      <c r="Q168" s="2" t="str">
        <f>IF(貼り付け用!Q168="","",貼り付け用!Q168)</f>
        <v>ﾔｽﾂﾞｶ</v>
      </c>
      <c r="R168" s="2" t="str">
        <f>IF(貼り付け用!R168="","",貼り付け用!R168)</f>
        <v>柳町1347</v>
      </c>
      <c r="S168" s="2" t="str">
        <f>IF(貼り付け用!S168="","",貼り付け用!S168)</f>
        <v>ﾔﾅｷﾞﾏﾁ1347</v>
      </c>
      <c r="T168" s="2">
        <f>IF(貼り付け用!T168="","",貼り付け用!T168)</f>
        <v>11</v>
      </c>
      <c r="U168" s="31" t="str">
        <f>IFERROR(VLOOKUP(T168,コード表!$I:$K,2,FALSE),"")</f>
        <v>建設部</v>
      </c>
      <c r="V168" s="31" t="str">
        <f>IFERROR(VLOOKUP(T168,コード表!$I:$K,3,FALSE),"")</f>
        <v>建設課</v>
      </c>
      <c r="W168" s="2">
        <f>IF(貼り付け用!W168="","",貼り付け用!W168)</f>
        <v>100</v>
      </c>
      <c r="X168" s="31" t="str">
        <f>IFERROR(VLOOKUP(AX168,目的別資産分類変換表!$B$3:$C$16,2,FALSE),"")</f>
        <v>生活インフラ・国土保全</v>
      </c>
      <c r="Y168" s="34" t="str">
        <f>IF(貼り付け用!Y168="","",貼り付け用!Y168)</f>
        <v>行政財産</v>
      </c>
      <c r="Z168" s="34" t="str">
        <f>IF(貼り付け用!Z168="","",貼り付け用!Z168)</f>
        <v>インフラ資産/工作物</v>
      </c>
      <c r="AA168" s="34" t="str">
        <f>IF(貼り付け用!AA168="","",貼り付け用!AA168)</f>
        <v>自己資産（リース資産外)</v>
      </c>
      <c r="AB168" s="34" t="str">
        <f>IF(貼り付け用!AB168="","",貼り付け用!AB168)</f>
        <v>売却不可</v>
      </c>
      <c r="AC168" s="2">
        <f>IF(貼り付け用!AC168="","",貼り付け用!AC168)</f>
        <v>179</v>
      </c>
      <c r="AD168" s="31" t="str">
        <f>IFERROR(VLOOKUP(AC168,耐用年数表!$B:$J,9,FALSE),"")</f>
        <v xml:space="preserve">構築物 鉄骨鉄筋コンクリート造又は鉄筋コンクリート造のもの（前掲のものを除く。） 橋   </v>
      </c>
      <c r="AE168" s="31">
        <f>IFERROR(VLOOKUP(AC168,耐用年数表!$B:$J,8,FALSE),"")</f>
        <v>60</v>
      </c>
      <c r="AF168" s="2" t="str">
        <f>IF(貼り付け用!AF168="","",貼り付け用!AF168)</f>
        <v/>
      </c>
      <c r="AG168" s="26" t="str">
        <f>IF(貼り付け用!AG168="","",貼り付け用!AG168)</f>
        <v/>
      </c>
      <c r="AH168" s="54">
        <f>IF(貼り付け用!AH168="","",貼り付け用!AH168)</f>
        <v>19540331</v>
      </c>
      <c r="AI168" s="54">
        <f>IF(貼り付け用!AI168="","",貼り付け用!AI168)</f>
        <v>19540331</v>
      </c>
      <c r="AJ168" s="72" t="str">
        <f>IF(貼り付け用!AJ168="","",貼り付け用!AJ168)</f>
        <v>不明</v>
      </c>
      <c r="AK168" s="20" t="str">
        <f>IF(貼り付け用!AK168="","",貼り付け用!AK168)</f>
        <v/>
      </c>
      <c r="AL168" s="160">
        <f>IF(貼り付け用!AL168="","",貼り付け用!AL168)</f>
        <v>3</v>
      </c>
      <c r="AM168" s="20" t="str">
        <f>IF(貼り付け用!AM168="","",貼り付け用!AM168)</f>
        <v>構造別工事費の平均</v>
      </c>
      <c r="AN168" s="20" t="str">
        <f>IF(貼り付け用!AN168="","",貼り付け用!AN168)</f>
        <v>道路幅員3～4ｍ</v>
      </c>
      <c r="AO168" s="20">
        <f>IF(貼り付け用!AO168="","",貼り付け用!AO168)</f>
        <v>395900</v>
      </c>
      <c r="AP168" s="20">
        <f>IF(貼り付け用!AP168="","",貼り付け用!AP168)</f>
        <v>8</v>
      </c>
      <c r="AQ168" s="20" t="str">
        <f>IF(貼り付け用!AQ168="","",貼り付け用!AQ168)</f>
        <v>㎡</v>
      </c>
      <c r="AR168" s="20">
        <f>IF(貼り付け用!AR168="","",貼り付け用!AR168)</f>
        <v>3167200</v>
      </c>
      <c r="AS168" s="20" t="str">
        <f>IF(貼り付け用!AS168="","",貼り付け用!AS168)</f>
        <v/>
      </c>
      <c r="AT168" s="90">
        <f t="shared" si="4"/>
        <v>3167200</v>
      </c>
      <c r="AU168" s="90">
        <f t="shared" si="5"/>
        <v>3167200</v>
      </c>
      <c r="AV168" s="34" t="str">
        <f>IF(貼り付け用!AV168="","",貼り付け用!AV168)</f>
        <v>一般会計等</v>
      </c>
      <c r="AW168" s="34" t="str">
        <f>IF(貼り付け用!AW168="","",貼り付け用!AW168)</f>
        <v>一般会計</v>
      </c>
      <c r="AX168" s="34" t="str">
        <f>IF(貼り付け用!AX168="","",貼り付け用!AX168)</f>
        <v>土木費</v>
      </c>
      <c r="AY168" s="34" t="str">
        <f>IF(貼り付け用!AY168="","",貼り付け用!AY168)</f>
        <v>道路橋梁費</v>
      </c>
      <c r="AZ168" s="34" t="str">
        <f>IF(貼り付け用!AZ168="","",貼り付け用!AZ168)</f>
        <v>道路新設改良費</v>
      </c>
      <c r="BA168" s="212"/>
      <c r="BB168" s="212"/>
      <c r="BC168" s="212"/>
      <c r="BD168" s="34" t="str">
        <f>IF(貼り付け用!BD168="","",貼り付け用!BD168)</f>
        <v/>
      </c>
      <c r="BE168" s="34" t="str">
        <f>IF(貼り付け用!BE168="","",貼り付け用!BE168)</f>
        <v/>
      </c>
      <c r="BF168" s="20"/>
      <c r="BG168" s="20"/>
      <c r="BH168" s="20"/>
      <c r="BI168" s="20"/>
      <c r="BJ168" s="20"/>
    </row>
    <row r="169" spans="5:62" ht="24" customHeight="1">
      <c r="E169" s="2"/>
      <c r="F169" s="217" t="str">
        <f>IF(貼り付け用!F169="","",貼り付け用!F169)</f>
        <v>道路工作物</v>
      </c>
      <c r="G169" s="34" t="str">
        <f>IF(貼り付け用!G169="","",貼り付け用!G169)</f>
        <v>橋梁台帳</v>
      </c>
      <c r="H169" s="2">
        <f>IF(貼り付け用!H169="","",貼り付け用!H169)</f>
        <v>87</v>
      </c>
      <c r="I169" s="2" t="str">
        <f>IF(貼り付け用!I169="","",貼り付け用!I169)</f>
        <v/>
      </c>
      <c r="J169" s="2" t="str">
        <f>IF(貼り付け用!J169="","",貼り付け用!J169)</f>
        <v>2143-1</v>
      </c>
      <c r="K169" s="2" t="str">
        <f>IF(貼り付け用!K169="","",貼り付け用!K169)</f>
        <v>2143-1</v>
      </c>
      <c r="L169" s="2">
        <f>IF(貼り付け用!L169="","",貼り付け用!L169)</f>
        <v>31</v>
      </c>
      <c r="M169" s="31">
        <f>IFERROR(VLOOKUP(L169,コード表!$B:$G,2,FALSE),"")</f>
        <v>3210201</v>
      </c>
      <c r="N169" s="31" t="str">
        <f>IFERROR(VLOOKUP(L169,コード表!$B:$G,3,FALSE),"")</f>
        <v>下都賀郡壬生町</v>
      </c>
      <c r="O169" s="2" t="str">
        <f>IF(貼り付け用!O169="","",貼り付け用!O169)</f>
        <v>ｼﾓﾂｶﾞｸﾞﾝﾐﾌﾞﾏﾁ</v>
      </c>
      <c r="P169" s="31" t="str">
        <f>IFERROR(VLOOKUP(L169,コード表!$B:$G,5,FALSE),"")</f>
        <v>安塚</v>
      </c>
      <c r="Q169" s="2" t="str">
        <f>IF(貼り付け用!Q169="","",貼り付け用!Q169)</f>
        <v>ﾔｽﾂﾞｶ</v>
      </c>
      <c r="R169" s="2" t="str">
        <f>IF(貼り付け用!R169="","",貼り付け用!R169)</f>
        <v>柳町1330</v>
      </c>
      <c r="S169" s="2" t="str">
        <f>IF(貼り付け用!S169="","",貼り付け用!S169)</f>
        <v>ﾔﾅｷﾞﾏﾁ1330</v>
      </c>
      <c r="T169" s="2">
        <f>IF(貼り付け用!T169="","",貼り付け用!T169)</f>
        <v>11</v>
      </c>
      <c r="U169" s="31" t="str">
        <f>IFERROR(VLOOKUP(T169,コード表!$I:$K,2,FALSE),"")</f>
        <v>建設部</v>
      </c>
      <c r="V169" s="31" t="str">
        <f>IFERROR(VLOOKUP(T169,コード表!$I:$K,3,FALSE),"")</f>
        <v>建設課</v>
      </c>
      <c r="W169" s="2">
        <f>IF(貼り付け用!W169="","",貼り付け用!W169)</f>
        <v>100</v>
      </c>
      <c r="X169" s="31" t="str">
        <f>IFERROR(VLOOKUP(AX169,目的別資産分類変換表!$B$3:$C$16,2,FALSE),"")</f>
        <v>生活インフラ・国土保全</v>
      </c>
      <c r="Y169" s="34" t="str">
        <f>IF(貼り付け用!Y169="","",貼り付け用!Y169)</f>
        <v>行政財産</v>
      </c>
      <c r="Z169" s="34" t="str">
        <f>IF(貼り付け用!Z169="","",貼り付け用!Z169)</f>
        <v>インフラ資産/工作物</v>
      </c>
      <c r="AA169" s="34" t="str">
        <f>IF(貼り付け用!AA169="","",貼り付け用!AA169)</f>
        <v>自己資産（リース資産外)</v>
      </c>
      <c r="AB169" s="34" t="str">
        <f>IF(貼り付け用!AB169="","",貼り付け用!AB169)</f>
        <v>売却不可</v>
      </c>
      <c r="AC169" s="2">
        <f>IF(貼り付け用!AC169="","",貼り付け用!AC169)</f>
        <v>179</v>
      </c>
      <c r="AD169" s="31" t="str">
        <f>IFERROR(VLOOKUP(AC169,耐用年数表!$B:$J,9,FALSE),"")</f>
        <v xml:space="preserve">構築物 鉄骨鉄筋コンクリート造又は鉄筋コンクリート造のもの（前掲のものを除く。） 橋   </v>
      </c>
      <c r="AE169" s="31">
        <f>IFERROR(VLOOKUP(AC169,耐用年数表!$B:$J,8,FALSE),"")</f>
        <v>60</v>
      </c>
      <c r="AF169" s="2" t="str">
        <f>IF(貼り付け用!AF169="","",貼り付け用!AF169)</f>
        <v/>
      </c>
      <c r="AG169" s="26" t="str">
        <f>IF(貼り付け用!AG169="","",貼り付け用!AG169)</f>
        <v/>
      </c>
      <c r="AH169" s="54">
        <f>IF(貼り付け用!AH169="","",貼り付け用!AH169)</f>
        <v>19540331</v>
      </c>
      <c r="AI169" s="54">
        <f>IF(貼り付け用!AI169="","",貼り付け用!AI169)</f>
        <v>19540331</v>
      </c>
      <c r="AJ169" s="72" t="str">
        <f>IF(貼り付け用!AJ169="","",貼り付け用!AJ169)</f>
        <v>不明</v>
      </c>
      <c r="AK169" s="20" t="str">
        <f>IF(貼り付け用!AK169="","",貼り付け用!AK169)</f>
        <v/>
      </c>
      <c r="AL169" s="160">
        <f>IF(貼り付け用!AL169="","",貼り付け用!AL169)</f>
        <v>3</v>
      </c>
      <c r="AM169" s="20" t="str">
        <f>IF(貼り付け用!AM169="","",貼り付け用!AM169)</f>
        <v>構造別工事費の平均</v>
      </c>
      <c r="AN169" s="20" t="str">
        <f>IF(貼り付け用!AN169="","",貼り付け用!AN169)</f>
        <v>道路幅員3～4ｍ</v>
      </c>
      <c r="AO169" s="20">
        <f>IF(貼り付け用!AO169="","",貼り付け用!AO169)</f>
        <v>395900</v>
      </c>
      <c r="AP169" s="20">
        <f>IF(貼り付け用!AP169="","",貼り付け用!AP169)</f>
        <v>5</v>
      </c>
      <c r="AQ169" s="20" t="str">
        <f>IF(貼り付け用!AQ169="","",貼り付け用!AQ169)</f>
        <v>㎡</v>
      </c>
      <c r="AR169" s="20">
        <f>IF(貼り付け用!AR169="","",貼り付け用!AR169)</f>
        <v>1979500</v>
      </c>
      <c r="AS169" s="20" t="str">
        <f>IF(貼り付け用!AS169="","",貼り付け用!AS169)</f>
        <v/>
      </c>
      <c r="AT169" s="90">
        <f t="shared" si="4"/>
        <v>1979500</v>
      </c>
      <c r="AU169" s="90">
        <f t="shared" si="5"/>
        <v>1979500</v>
      </c>
      <c r="AV169" s="34" t="str">
        <f>IF(貼り付け用!AV169="","",貼り付け用!AV169)</f>
        <v>一般会計等</v>
      </c>
      <c r="AW169" s="34" t="str">
        <f>IF(貼り付け用!AW169="","",貼り付け用!AW169)</f>
        <v>一般会計</v>
      </c>
      <c r="AX169" s="34" t="str">
        <f>IF(貼り付け用!AX169="","",貼り付け用!AX169)</f>
        <v>土木費</v>
      </c>
      <c r="AY169" s="34" t="str">
        <f>IF(貼り付け用!AY169="","",貼り付け用!AY169)</f>
        <v>道路橋梁費</v>
      </c>
      <c r="AZ169" s="34" t="str">
        <f>IF(貼り付け用!AZ169="","",貼り付け用!AZ169)</f>
        <v>道路新設改良費</v>
      </c>
      <c r="BA169" s="212"/>
      <c r="BB169" s="212"/>
      <c r="BC169" s="212"/>
      <c r="BD169" s="34" t="str">
        <f>IF(貼り付け用!BD169="","",貼り付け用!BD169)</f>
        <v/>
      </c>
      <c r="BE169" s="34" t="str">
        <f>IF(貼り付け用!BE169="","",貼り付け用!BE169)</f>
        <v/>
      </c>
      <c r="BF169" s="20"/>
      <c r="BG169" s="20"/>
      <c r="BH169" s="20"/>
      <c r="BI169" s="20"/>
      <c r="BJ169" s="20"/>
    </row>
    <row r="170" spans="5:62" ht="24" customHeight="1">
      <c r="E170" s="2"/>
      <c r="F170" s="217" t="str">
        <f>IF(貼り付け用!F170="","",貼り付け用!F170)</f>
        <v>道路工作物</v>
      </c>
      <c r="G170" s="34" t="str">
        <f>IF(貼り付け用!G170="","",貼り付け用!G170)</f>
        <v>橋梁台帳</v>
      </c>
      <c r="H170" s="2">
        <f>IF(貼り付け用!H170="","",貼り付け用!H170)</f>
        <v>88</v>
      </c>
      <c r="I170" s="2" t="str">
        <f>IF(貼り付け用!I170="","",貼り付け用!I170)</f>
        <v/>
      </c>
      <c r="J170" s="2" t="str">
        <f>IF(貼り付け用!J170="","",貼り付け用!J170)</f>
        <v>2143-2</v>
      </c>
      <c r="K170" s="2" t="str">
        <f>IF(貼り付け用!K170="","",貼り付け用!K170)</f>
        <v>2143-2</v>
      </c>
      <c r="L170" s="2">
        <f>IF(貼り付け用!L170="","",貼り付け用!L170)</f>
        <v>31</v>
      </c>
      <c r="M170" s="31">
        <f>IFERROR(VLOOKUP(L170,コード表!$B:$G,2,FALSE),"")</f>
        <v>3210201</v>
      </c>
      <c r="N170" s="31" t="str">
        <f>IFERROR(VLOOKUP(L170,コード表!$B:$G,3,FALSE),"")</f>
        <v>下都賀郡壬生町</v>
      </c>
      <c r="O170" s="2" t="str">
        <f>IF(貼り付け用!O170="","",貼り付け用!O170)</f>
        <v>ｼﾓﾂｶﾞｸﾞﾝﾐﾌﾞﾏﾁ</v>
      </c>
      <c r="P170" s="31" t="str">
        <f>IFERROR(VLOOKUP(L170,コード表!$B:$G,5,FALSE),"")</f>
        <v>安塚</v>
      </c>
      <c r="Q170" s="2" t="str">
        <f>IF(貼り付け用!Q170="","",貼り付け用!Q170)</f>
        <v>ﾔｽﾂﾞｶ</v>
      </c>
      <c r="R170" s="2" t="str">
        <f>IF(貼り付け用!R170="","",貼り付け用!R170)</f>
        <v>柳町1290</v>
      </c>
      <c r="S170" s="2" t="str">
        <f>IF(貼り付け用!S170="","",貼り付け用!S170)</f>
        <v>ﾔﾅｷﾞﾏﾁ1290</v>
      </c>
      <c r="T170" s="2">
        <f>IF(貼り付け用!T170="","",貼り付け用!T170)</f>
        <v>11</v>
      </c>
      <c r="U170" s="31" t="str">
        <f>IFERROR(VLOOKUP(T170,コード表!$I:$K,2,FALSE),"")</f>
        <v>建設部</v>
      </c>
      <c r="V170" s="31" t="str">
        <f>IFERROR(VLOOKUP(T170,コード表!$I:$K,3,FALSE),"")</f>
        <v>建設課</v>
      </c>
      <c r="W170" s="2">
        <f>IF(貼り付け用!W170="","",貼り付け用!W170)</f>
        <v>100</v>
      </c>
      <c r="X170" s="31" t="str">
        <f>IFERROR(VLOOKUP(AX170,目的別資産分類変換表!$B$3:$C$16,2,FALSE),"")</f>
        <v>生活インフラ・国土保全</v>
      </c>
      <c r="Y170" s="34" t="str">
        <f>IF(貼り付け用!Y170="","",貼り付け用!Y170)</f>
        <v>行政財産</v>
      </c>
      <c r="Z170" s="34" t="str">
        <f>IF(貼り付け用!Z170="","",貼り付け用!Z170)</f>
        <v>インフラ資産/工作物</v>
      </c>
      <c r="AA170" s="34" t="str">
        <f>IF(貼り付け用!AA170="","",貼り付け用!AA170)</f>
        <v>自己資産（リース資産外)</v>
      </c>
      <c r="AB170" s="34" t="str">
        <f>IF(貼り付け用!AB170="","",貼り付け用!AB170)</f>
        <v>売却不可</v>
      </c>
      <c r="AC170" s="2">
        <f>IF(貼り付け用!AC170="","",貼り付け用!AC170)</f>
        <v>179</v>
      </c>
      <c r="AD170" s="31" t="str">
        <f>IFERROR(VLOOKUP(AC170,耐用年数表!$B:$J,9,FALSE),"")</f>
        <v xml:space="preserve">構築物 鉄骨鉄筋コンクリート造又は鉄筋コンクリート造のもの（前掲のものを除く。） 橋   </v>
      </c>
      <c r="AE170" s="31">
        <f>IFERROR(VLOOKUP(AC170,耐用年数表!$B:$J,8,FALSE),"")</f>
        <v>60</v>
      </c>
      <c r="AF170" s="2" t="str">
        <f>IF(貼り付け用!AF170="","",貼り付け用!AF170)</f>
        <v/>
      </c>
      <c r="AG170" s="26" t="str">
        <f>IF(貼り付け用!AG170="","",貼り付け用!AG170)</f>
        <v/>
      </c>
      <c r="AH170" s="54">
        <f>IF(貼り付け用!AH170="","",貼り付け用!AH170)</f>
        <v>19540331</v>
      </c>
      <c r="AI170" s="54">
        <f>IF(貼り付け用!AI170="","",貼り付け用!AI170)</f>
        <v>19540331</v>
      </c>
      <c r="AJ170" s="72" t="str">
        <f>IF(貼り付け用!AJ170="","",貼り付け用!AJ170)</f>
        <v>不明</v>
      </c>
      <c r="AK170" s="20" t="str">
        <f>IF(貼り付け用!AK170="","",貼り付け用!AK170)</f>
        <v/>
      </c>
      <c r="AL170" s="160">
        <f>IF(貼り付け用!AL170="","",貼り付け用!AL170)</f>
        <v>3</v>
      </c>
      <c r="AM170" s="20" t="str">
        <f>IF(貼り付け用!AM170="","",貼り付け用!AM170)</f>
        <v>構造別工事費の平均</v>
      </c>
      <c r="AN170" s="20" t="str">
        <f>IF(貼り付け用!AN170="","",貼り付け用!AN170)</f>
        <v>道路幅員3～4ｍ</v>
      </c>
      <c r="AO170" s="20">
        <f>IF(貼り付け用!AO170="","",貼り付け用!AO170)</f>
        <v>395900</v>
      </c>
      <c r="AP170" s="20">
        <f>IF(貼り付け用!AP170="","",貼り付け用!AP170)</f>
        <v>4</v>
      </c>
      <c r="AQ170" s="20" t="str">
        <f>IF(貼り付け用!AQ170="","",貼り付け用!AQ170)</f>
        <v>㎡</v>
      </c>
      <c r="AR170" s="20">
        <f>IF(貼り付け用!AR170="","",貼り付け用!AR170)</f>
        <v>1583600</v>
      </c>
      <c r="AS170" s="20" t="str">
        <f>IF(貼り付け用!AS170="","",貼り付け用!AS170)</f>
        <v/>
      </c>
      <c r="AT170" s="90">
        <f t="shared" si="4"/>
        <v>1583600</v>
      </c>
      <c r="AU170" s="90">
        <f t="shared" si="5"/>
        <v>1583600</v>
      </c>
      <c r="AV170" s="34" t="str">
        <f>IF(貼り付け用!AV170="","",貼り付け用!AV170)</f>
        <v>一般会計等</v>
      </c>
      <c r="AW170" s="34" t="str">
        <f>IF(貼り付け用!AW170="","",貼り付け用!AW170)</f>
        <v>一般会計</v>
      </c>
      <c r="AX170" s="34" t="str">
        <f>IF(貼り付け用!AX170="","",貼り付け用!AX170)</f>
        <v>土木費</v>
      </c>
      <c r="AY170" s="34" t="str">
        <f>IF(貼り付け用!AY170="","",貼り付け用!AY170)</f>
        <v>道路橋梁費</v>
      </c>
      <c r="AZ170" s="34" t="str">
        <f>IF(貼り付け用!AZ170="","",貼り付け用!AZ170)</f>
        <v>道路新設改良費</v>
      </c>
      <c r="BA170" s="212"/>
      <c r="BB170" s="212"/>
      <c r="BC170" s="212"/>
      <c r="BD170" s="34" t="str">
        <f>IF(貼り付け用!BD170="","",貼り付け用!BD170)</f>
        <v/>
      </c>
      <c r="BE170" s="34" t="str">
        <f>IF(貼り付け用!BE170="","",貼り付け用!BE170)</f>
        <v/>
      </c>
      <c r="BF170" s="20"/>
      <c r="BG170" s="20"/>
      <c r="BH170" s="20"/>
      <c r="BI170" s="20"/>
      <c r="BJ170" s="20"/>
    </row>
    <row r="171" spans="5:62" ht="24" customHeight="1">
      <c r="E171" s="2"/>
      <c r="F171" s="217" t="str">
        <f>IF(貼り付け用!F171="","",貼り付け用!F171)</f>
        <v>道路工作物</v>
      </c>
      <c r="G171" s="34" t="str">
        <f>IF(貼り付け用!G171="","",貼り付け用!G171)</f>
        <v>橋梁台帳</v>
      </c>
      <c r="H171" s="2">
        <f>IF(貼り付け用!H171="","",貼り付け用!H171)</f>
        <v>89</v>
      </c>
      <c r="I171" s="2" t="str">
        <f>IF(貼り付け用!I171="","",貼り付け用!I171)</f>
        <v/>
      </c>
      <c r="J171" s="2" t="str">
        <f>IF(貼り付け用!J171="","",貼り付け用!J171)</f>
        <v>2144-1</v>
      </c>
      <c r="K171" s="2" t="str">
        <f>IF(貼り付け用!K171="","",貼り付け用!K171)</f>
        <v>2144-1</v>
      </c>
      <c r="L171" s="2">
        <f>IF(貼り付け用!L171="","",貼り付け用!L171)</f>
        <v>31</v>
      </c>
      <c r="M171" s="31">
        <f>IFERROR(VLOOKUP(L171,コード表!$B:$G,2,FALSE),"")</f>
        <v>3210201</v>
      </c>
      <c r="N171" s="31" t="str">
        <f>IFERROR(VLOOKUP(L171,コード表!$B:$G,3,FALSE),"")</f>
        <v>下都賀郡壬生町</v>
      </c>
      <c r="O171" s="2" t="str">
        <f>IF(貼り付け用!O171="","",貼り付け用!O171)</f>
        <v>ｼﾓﾂｶﾞｸﾞﾝﾐﾌﾞﾏﾁ</v>
      </c>
      <c r="P171" s="31" t="str">
        <f>IFERROR(VLOOKUP(L171,コード表!$B:$G,5,FALSE),"")</f>
        <v>安塚</v>
      </c>
      <c r="Q171" s="2" t="str">
        <f>IF(貼り付け用!Q171="","",貼り付け用!Q171)</f>
        <v>ﾔｽﾂﾞｶ</v>
      </c>
      <c r="R171" s="2" t="str">
        <f>IF(貼り付け用!R171="","",貼り付け用!R171)</f>
        <v>柳町1305</v>
      </c>
      <c r="S171" s="2" t="str">
        <f>IF(貼り付け用!S171="","",貼り付け用!S171)</f>
        <v>ﾔﾅｷﾞﾏﾁ1305</v>
      </c>
      <c r="T171" s="2">
        <f>IF(貼り付け用!T171="","",貼り付け用!T171)</f>
        <v>11</v>
      </c>
      <c r="U171" s="31" t="str">
        <f>IFERROR(VLOOKUP(T171,コード表!$I:$K,2,FALSE),"")</f>
        <v>建設部</v>
      </c>
      <c r="V171" s="31" t="str">
        <f>IFERROR(VLOOKUP(T171,コード表!$I:$K,3,FALSE),"")</f>
        <v>建設課</v>
      </c>
      <c r="W171" s="2">
        <f>IF(貼り付け用!W171="","",貼り付け用!W171)</f>
        <v>100</v>
      </c>
      <c r="X171" s="31" t="str">
        <f>IFERROR(VLOOKUP(AX171,目的別資産分類変換表!$B$3:$C$16,2,FALSE),"")</f>
        <v>生活インフラ・国土保全</v>
      </c>
      <c r="Y171" s="34" t="str">
        <f>IF(貼り付け用!Y171="","",貼り付け用!Y171)</f>
        <v>行政財産</v>
      </c>
      <c r="Z171" s="34" t="str">
        <f>IF(貼り付け用!Z171="","",貼り付け用!Z171)</f>
        <v>インフラ資産/工作物</v>
      </c>
      <c r="AA171" s="34" t="str">
        <f>IF(貼り付け用!AA171="","",貼り付け用!AA171)</f>
        <v>自己資産（リース資産外)</v>
      </c>
      <c r="AB171" s="34" t="str">
        <f>IF(貼り付け用!AB171="","",貼り付け用!AB171)</f>
        <v>売却不可</v>
      </c>
      <c r="AC171" s="2">
        <f>IF(貼り付け用!AC171="","",貼り付け用!AC171)</f>
        <v>179</v>
      </c>
      <c r="AD171" s="31" t="str">
        <f>IFERROR(VLOOKUP(AC171,耐用年数表!$B:$J,9,FALSE),"")</f>
        <v xml:space="preserve">構築物 鉄骨鉄筋コンクリート造又は鉄筋コンクリート造のもの（前掲のものを除く。） 橋   </v>
      </c>
      <c r="AE171" s="31">
        <f>IFERROR(VLOOKUP(AC171,耐用年数表!$B:$J,8,FALSE),"")</f>
        <v>60</v>
      </c>
      <c r="AF171" s="2" t="str">
        <f>IF(貼り付け用!AF171="","",貼り付け用!AF171)</f>
        <v/>
      </c>
      <c r="AG171" s="26" t="str">
        <f>IF(貼り付け用!AG171="","",貼り付け用!AG171)</f>
        <v/>
      </c>
      <c r="AH171" s="54">
        <f>IF(貼り付け用!AH171="","",貼り付け用!AH171)</f>
        <v>19540331</v>
      </c>
      <c r="AI171" s="54">
        <f>IF(貼り付け用!AI171="","",貼り付け用!AI171)</f>
        <v>19540331</v>
      </c>
      <c r="AJ171" s="72" t="str">
        <f>IF(貼り付け用!AJ171="","",貼り付け用!AJ171)</f>
        <v>不明</v>
      </c>
      <c r="AK171" s="20" t="str">
        <f>IF(貼り付け用!AK171="","",貼り付け用!AK171)</f>
        <v/>
      </c>
      <c r="AL171" s="160">
        <f>IF(貼り付け用!AL171="","",貼り付け用!AL171)</f>
        <v>3</v>
      </c>
      <c r="AM171" s="20" t="str">
        <f>IF(貼り付け用!AM171="","",貼り付け用!AM171)</f>
        <v>構造別工事費の平均</v>
      </c>
      <c r="AN171" s="20" t="str">
        <f>IF(貼り付け用!AN171="","",貼り付け用!AN171)</f>
        <v>道路幅員3～4ｍ</v>
      </c>
      <c r="AO171" s="20">
        <f>IF(貼り付け用!AO171="","",貼り付け用!AO171)</f>
        <v>395900</v>
      </c>
      <c r="AP171" s="20">
        <f>IF(貼り付け用!AP171="","",貼り付け用!AP171)</f>
        <v>5</v>
      </c>
      <c r="AQ171" s="20" t="str">
        <f>IF(貼り付け用!AQ171="","",貼り付け用!AQ171)</f>
        <v>㎡</v>
      </c>
      <c r="AR171" s="20">
        <f>IF(貼り付け用!AR171="","",貼り付け用!AR171)</f>
        <v>1979500</v>
      </c>
      <c r="AS171" s="20" t="str">
        <f>IF(貼り付け用!AS171="","",貼り付け用!AS171)</f>
        <v/>
      </c>
      <c r="AT171" s="90">
        <f t="shared" si="4"/>
        <v>1979500</v>
      </c>
      <c r="AU171" s="90">
        <f t="shared" si="5"/>
        <v>1979500</v>
      </c>
      <c r="AV171" s="34" t="str">
        <f>IF(貼り付け用!AV171="","",貼り付け用!AV171)</f>
        <v>一般会計等</v>
      </c>
      <c r="AW171" s="34" t="str">
        <f>IF(貼り付け用!AW171="","",貼り付け用!AW171)</f>
        <v>一般会計</v>
      </c>
      <c r="AX171" s="34" t="str">
        <f>IF(貼り付け用!AX171="","",貼り付け用!AX171)</f>
        <v>土木費</v>
      </c>
      <c r="AY171" s="34" t="str">
        <f>IF(貼り付け用!AY171="","",貼り付け用!AY171)</f>
        <v>道路橋梁費</v>
      </c>
      <c r="AZ171" s="34" t="str">
        <f>IF(貼り付け用!AZ171="","",貼り付け用!AZ171)</f>
        <v>道路新設改良費</v>
      </c>
      <c r="BA171" s="212"/>
      <c r="BB171" s="212"/>
      <c r="BC171" s="212"/>
      <c r="BD171" s="34" t="str">
        <f>IF(貼り付け用!BD171="","",貼り付け用!BD171)</f>
        <v/>
      </c>
      <c r="BE171" s="34" t="str">
        <f>IF(貼り付け用!BE171="","",貼り付け用!BE171)</f>
        <v/>
      </c>
      <c r="BF171" s="20"/>
      <c r="BG171" s="20"/>
      <c r="BH171" s="20"/>
      <c r="BI171" s="20"/>
      <c r="BJ171" s="20"/>
    </row>
    <row r="172" spans="5:62" ht="24" customHeight="1">
      <c r="E172" s="2"/>
      <c r="F172" s="217" t="str">
        <f>IF(貼り付け用!F172="","",貼り付け用!F172)</f>
        <v>道路工作物</v>
      </c>
      <c r="G172" s="34" t="str">
        <f>IF(貼り付け用!G172="","",貼り付け用!G172)</f>
        <v>橋梁台帳</v>
      </c>
      <c r="H172" s="2">
        <f>IF(貼り付け用!H172="","",貼り付け用!H172)</f>
        <v>90</v>
      </c>
      <c r="I172" s="2" t="str">
        <f>IF(貼り付け用!I172="","",貼り付け用!I172)</f>
        <v/>
      </c>
      <c r="J172" s="2" t="str">
        <f>IF(貼り付け用!J172="","",貼り付け用!J172)</f>
        <v>2149-1</v>
      </c>
      <c r="K172" s="2" t="str">
        <f>IF(貼り付け用!K172="","",貼り付け用!K172)</f>
        <v>2149-1</v>
      </c>
      <c r="L172" s="2">
        <f>IF(貼り付け用!L172="","",貼り付け用!L172)</f>
        <v>31</v>
      </c>
      <c r="M172" s="31">
        <f>IFERROR(VLOOKUP(L172,コード表!$B:$G,2,FALSE),"")</f>
        <v>3210201</v>
      </c>
      <c r="N172" s="31" t="str">
        <f>IFERROR(VLOOKUP(L172,コード表!$B:$G,3,FALSE),"")</f>
        <v>下都賀郡壬生町</v>
      </c>
      <c r="O172" s="2" t="str">
        <f>IF(貼り付け用!O172="","",貼り付け用!O172)</f>
        <v>ｼﾓﾂｶﾞｸﾞﾝﾐﾌﾞﾏﾁ</v>
      </c>
      <c r="P172" s="31" t="str">
        <f>IFERROR(VLOOKUP(L172,コード表!$B:$G,5,FALSE),"")</f>
        <v>安塚</v>
      </c>
      <c r="Q172" s="2" t="str">
        <f>IF(貼り付け用!Q172="","",貼り付け用!Q172)</f>
        <v>ﾔｽﾂﾞｶ</v>
      </c>
      <c r="R172" s="2" t="str">
        <f>IF(貼り付け用!R172="","",貼り付け用!R172)</f>
        <v>南五味梨3049</v>
      </c>
      <c r="S172" s="2" t="str">
        <f>IF(貼り付け用!S172="","",貼り付け用!S172)</f>
        <v>ﾐﾅﾐｺﾞﾐﾅｼ3049</v>
      </c>
      <c r="T172" s="2">
        <f>IF(貼り付け用!T172="","",貼り付け用!T172)</f>
        <v>11</v>
      </c>
      <c r="U172" s="31" t="str">
        <f>IFERROR(VLOOKUP(T172,コード表!$I:$K,2,FALSE),"")</f>
        <v>建設部</v>
      </c>
      <c r="V172" s="31" t="str">
        <f>IFERROR(VLOOKUP(T172,コード表!$I:$K,3,FALSE),"")</f>
        <v>建設課</v>
      </c>
      <c r="W172" s="2">
        <f>IF(貼り付け用!W172="","",貼り付け用!W172)</f>
        <v>100</v>
      </c>
      <c r="X172" s="31" t="str">
        <f>IFERROR(VLOOKUP(AX172,目的別資産分類変換表!$B$3:$C$16,2,FALSE),"")</f>
        <v>生活インフラ・国土保全</v>
      </c>
      <c r="Y172" s="34" t="str">
        <f>IF(貼り付け用!Y172="","",貼り付け用!Y172)</f>
        <v>行政財産</v>
      </c>
      <c r="Z172" s="34" t="str">
        <f>IF(貼り付け用!Z172="","",貼り付け用!Z172)</f>
        <v>インフラ資産/工作物</v>
      </c>
      <c r="AA172" s="34" t="str">
        <f>IF(貼り付け用!AA172="","",貼り付け用!AA172)</f>
        <v>自己資産（リース資産外)</v>
      </c>
      <c r="AB172" s="34" t="str">
        <f>IF(貼り付け用!AB172="","",貼り付け用!AB172)</f>
        <v>売却不可</v>
      </c>
      <c r="AC172" s="2">
        <f>IF(貼り付け用!AC172="","",貼り付け用!AC172)</f>
        <v>179</v>
      </c>
      <c r="AD172" s="31" t="str">
        <f>IFERROR(VLOOKUP(AC172,耐用年数表!$B:$J,9,FALSE),"")</f>
        <v xml:space="preserve">構築物 鉄骨鉄筋コンクリート造又は鉄筋コンクリート造のもの（前掲のものを除く。） 橋   </v>
      </c>
      <c r="AE172" s="31">
        <f>IFERROR(VLOOKUP(AC172,耐用年数表!$B:$J,8,FALSE),"")</f>
        <v>60</v>
      </c>
      <c r="AF172" s="2" t="str">
        <f>IF(貼り付け用!AF172="","",貼り付け用!AF172)</f>
        <v/>
      </c>
      <c r="AG172" s="26" t="str">
        <f>IF(貼り付け用!AG172="","",貼り付け用!AG172)</f>
        <v/>
      </c>
      <c r="AH172" s="54">
        <f>IF(貼り付け用!AH172="","",貼り付け用!AH172)</f>
        <v>19540331</v>
      </c>
      <c r="AI172" s="54">
        <f>IF(貼り付け用!AI172="","",貼り付け用!AI172)</f>
        <v>19540331</v>
      </c>
      <c r="AJ172" s="72" t="str">
        <f>IF(貼り付け用!AJ172="","",貼り付け用!AJ172)</f>
        <v>不明</v>
      </c>
      <c r="AK172" s="20" t="str">
        <f>IF(貼り付け用!AK172="","",貼り付け用!AK172)</f>
        <v/>
      </c>
      <c r="AL172" s="160">
        <f>IF(貼り付け用!AL172="","",貼り付け用!AL172)</f>
        <v>3</v>
      </c>
      <c r="AM172" s="20" t="str">
        <f>IF(貼り付け用!AM172="","",貼り付け用!AM172)</f>
        <v>構造別工事費の平均</v>
      </c>
      <c r="AN172" s="20" t="str">
        <f>IF(貼り付け用!AN172="","",貼り付け用!AN172)</f>
        <v>道路幅員3～4ｍ</v>
      </c>
      <c r="AO172" s="20">
        <f>IF(貼り付け用!AO172="","",貼り付け用!AO172)</f>
        <v>395900</v>
      </c>
      <c r="AP172" s="20">
        <f>IF(貼り付け用!AP172="","",貼り付け用!AP172)</f>
        <v>4</v>
      </c>
      <c r="AQ172" s="20" t="str">
        <f>IF(貼り付け用!AQ172="","",貼り付け用!AQ172)</f>
        <v>㎡</v>
      </c>
      <c r="AR172" s="20">
        <f>IF(貼り付け用!AR172="","",貼り付け用!AR172)</f>
        <v>1583600</v>
      </c>
      <c r="AS172" s="20" t="str">
        <f>IF(貼り付け用!AS172="","",貼り付け用!AS172)</f>
        <v/>
      </c>
      <c r="AT172" s="90">
        <f t="shared" si="4"/>
        <v>1583600</v>
      </c>
      <c r="AU172" s="90">
        <f t="shared" si="5"/>
        <v>1583600</v>
      </c>
      <c r="AV172" s="34" t="str">
        <f>IF(貼り付け用!AV172="","",貼り付け用!AV172)</f>
        <v>一般会計等</v>
      </c>
      <c r="AW172" s="34" t="str">
        <f>IF(貼り付け用!AW172="","",貼り付け用!AW172)</f>
        <v>一般会計</v>
      </c>
      <c r="AX172" s="34" t="str">
        <f>IF(貼り付け用!AX172="","",貼り付け用!AX172)</f>
        <v>土木費</v>
      </c>
      <c r="AY172" s="34" t="str">
        <f>IF(貼り付け用!AY172="","",貼り付け用!AY172)</f>
        <v>道路橋梁費</v>
      </c>
      <c r="AZ172" s="34" t="str">
        <f>IF(貼り付け用!AZ172="","",貼り付け用!AZ172)</f>
        <v>道路新設改良費</v>
      </c>
      <c r="BA172" s="212"/>
      <c r="BB172" s="212"/>
      <c r="BC172" s="212"/>
      <c r="BD172" s="34" t="str">
        <f>IF(貼り付け用!BD172="","",貼り付け用!BD172)</f>
        <v/>
      </c>
      <c r="BE172" s="34" t="str">
        <f>IF(貼り付け用!BE172="","",貼り付け用!BE172)</f>
        <v/>
      </c>
      <c r="BF172" s="20"/>
      <c r="BG172" s="20"/>
      <c r="BH172" s="20"/>
      <c r="BI172" s="20"/>
      <c r="BJ172" s="20"/>
    </row>
    <row r="173" spans="5:62" ht="24" customHeight="1">
      <c r="E173" s="2"/>
      <c r="F173" s="217" t="str">
        <f>IF(貼り付け用!F173="","",貼り付け用!F173)</f>
        <v>道路工作物</v>
      </c>
      <c r="G173" s="34" t="str">
        <f>IF(貼り付け用!G173="","",貼り付け用!G173)</f>
        <v>橋梁台帳</v>
      </c>
      <c r="H173" s="2">
        <f>IF(貼り付け用!H173="","",貼り付け用!H173)</f>
        <v>91</v>
      </c>
      <c r="I173" s="2" t="str">
        <f>IF(貼り付け用!I173="","",貼り付け用!I173)</f>
        <v/>
      </c>
      <c r="J173" s="2" t="str">
        <f>IF(貼り付け用!J173="","",貼り付け用!J173)</f>
        <v>2169-1</v>
      </c>
      <c r="K173" s="2" t="str">
        <f>IF(貼り付け用!K173="","",貼り付け用!K173)</f>
        <v>2169-1</v>
      </c>
      <c r="L173" s="2">
        <f>IF(貼り付け用!L173="","",貼り付け用!L173)</f>
        <v>15</v>
      </c>
      <c r="M173" s="31">
        <f>IFERROR(VLOOKUP(L173,コード表!$B:$G,2,FALSE),"")</f>
        <v>3210233</v>
      </c>
      <c r="N173" s="31" t="str">
        <f>IFERROR(VLOOKUP(L173,コード表!$B:$G,3,FALSE),"")</f>
        <v>下都賀郡壬生町</v>
      </c>
      <c r="O173" s="2" t="str">
        <f>IF(貼り付け用!O173="","",貼り付け用!O173)</f>
        <v>ｼﾓﾂｶﾞｸﾞﾝﾐﾌﾞﾏﾁ</v>
      </c>
      <c r="P173" s="31" t="str">
        <f>IFERROR(VLOOKUP(L173,コード表!$B:$G,5,FALSE),"")</f>
        <v>助谷</v>
      </c>
      <c r="Q173" s="2" t="str">
        <f>IF(貼り付け用!Q173="","",貼り付け用!Q173)</f>
        <v>ｽｹｶﾞｲ</v>
      </c>
      <c r="R173" s="2" t="str">
        <f>IF(貼り付け用!R173="","",貼り付け用!R173)</f>
        <v>藤岡336-1</v>
      </c>
      <c r="S173" s="2" t="str">
        <f>IF(貼り付け用!S173="","",貼り付け用!S173)</f>
        <v>ﾌｼﾞｵｶ336-1</v>
      </c>
      <c r="T173" s="2">
        <f>IF(貼り付け用!T173="","",貼り付け用!T173)</f>
        <v>11</v>
      </c>
      <c r="U173" s="31" t="str">
        <f>IFERROR(VLOOKUP(T173,コード表!$I:$K,2,FALSE),"")</f>
        <v>建設部</v>
      </c>
      <c r="V173" s="31" t="str">
        <f>IFERROR(VLOOKUP(T173,コード表!$I:$K,3,FALSE),"")</f>
        <v>建設課</v>
      </c>
      <c r="W173" s="2">
        <f>IF(貼り付け用!W173="","",貼り付け用!W173)</f>
        <v>100</v>
      </c>
      <c r="X173" s="31" t="str">
        <f>IFERROR(VLOOKUP(AX173,目的別資産分類変換表!$B$3:$C$16,2,FALSE),"")</f>
        <v>生活インフラ・国土保全</v>
      </c>
      <c r="Y173" s="34" t="str">
        <f>IF(貼り付け用!Y173="","",貼り付け用!Y173)</f>
        <v>行政財産</v>
      </c>
      <c r="Z173" s="34" t="str">
        <f>IF(貼り付け用!Z173="","",貼り付け用!Z173)</f>
        <v>インフラ資産/工作物</v>
      </c>
      <c r="AA173" s="34" t="str">
        <f>IF(貼り付け用!AA173="","",貼り付け用!AA173)</f>
        <v>自己資産（リース資産外)</v>
      </c>
      <c r="AB173" s="34" t="str">
        <f>IF(貼り付け用!AB173="","",貼り付け用!AB173)</f>
        <v>売却不可</v>
      </c>
      <c r="AC173" s="2">
        <f>IF(貼り付け用!AC173="","",貼り付け用!AC173)</f>
        <v>179</v>
      </c>
      <c r="AD173" s="31" t="str">
        <f>IFERROR(VLOOKUP(AC173,耐用年数表!$B:$J,9,FALSE),"")</f>
        <v xml:space="preserve">構築物 鉄骨鉄筋コンクリート造又は鉄筋コンクリート造のもの（前掲のものを除く。） 橋   </v>
      </c>
      <c r="AE173" s="31">
        <f>IFERROR(VLOOKUP(AC173,耐用年数表!$B:$J,8,FALSE),"")</f>
        <v>60</v>
      </c>
      <c r="AF173" s="2" t="str">
        <f>IF(貼り付け用!AF173="","",貼り付け用!AF173)</f>
        <v/>
      </c>
      <c r="AG173" s="26" t="str">
        <f>IF(貼り付け用!AG173="","",貼り付け用!AG173)</f>
        <v/>
      </c>
      <c r="AH173" s="54">
        <f>IF(貼り付け用!AH173="","",貼り付け用!AH173)</f>
        <v>19540331</v>
      </c>
      <c r="AI173" s="54">
        <f>IF(貼り付け用!AI173="","",貼り付け用!AI173)</f>
        <v>19540331</v>
      </c>
      <c r="AJ173" s="72" t="str">
        <f>IF(貼り付け用!AJ173="","",貼り付け用!AJ173)</f>
        <v>不明</v>
      </c>
      <c r="AK173" s="20" t="str">
        <f>IF(貼り付け用!AK173="","",貼り付け用!AK173)</f>
        <v/>
      </c>
      <c r="AL173" s="160">
        <f>IF(貼り付け用!AL173="","",貼り付け用!AL173)</f>
        <v>3</v>
      </c>
      <c r="AM173" s="20" t="str">
        <f>IF(貼り付け用!AM173="","",貼り付け用!AM173)</f>
        <v>構造別工事費の平均</v>
      </c>
      <c r="AN173" s="20" t="str">
        <f>IF(貼り付け用!AN173="","",貼り付け用!AN173)</f>
        <v>道路幅員3～4ｍ</v>
      </c>
      <c r="AO173" s="20">
        <f>IF(貼り付け用!AO173="","",貼り付け用!AO173)</f>
        <v>395900</v>
      </c>
      <c r="AP173" s="20">
        <f>IF(貼り付け用!AP173="","",貼り付け用!AP173)</f>
        <v>49</v>
      </c>
      <c r="AQ173" s="20" t="str">
        <f>IF(貼り付け用!AQ173="","",貼り付け用!AQ173)</f>
        <v>㎡</v>
      </c>
      <c r="AR173" s="20">
        <f>IF(貼り付け用!AR173="","",貼り付け用!AR173)</f>
        <v>19399100</v>
      </c>
      <c r="AS173" s="20" t="str">
        <f>IF(貼り付け用!AS173="","",貼り付け用!AS173)</f>
        <v/>
      </c>
      <c r="AT173" s="90">
        <f t="shared" si="4"/>
        <v>19399100</v>
      </c>
      <c r="AU173" s="90">
        <f t="shared" si="5"/>
        <v>19399100</v>
      </c>
      <c r="AV173" s="34" t="str">
        <f>IF(貼り付け用!AV173="","",貼り付け用!AV173)</f>
        <v>一般会計等</v>
      </c>
      <c r="AW173" s="34" t="str">
        <f>IF(貼り付け用!AW173="","",貼り付け用!AW173)</f>
        <v>一般会計</v>
      </c>
      <c r="AX173" s="34" t="str">
        <f>IF(貼り付け用!AX173="","",貼り付け用!AX173)</f>
        <v>土木費</v>
      </c>
      <c r="AY173" s="34" t="str">
        <f>IF(貼り付け用!AY173="","",貼り付け用!AY173)</f>
        <v>道路橋梁費</v>
      </c>
      <c r="AZ173" s="34" t="str">
        <f>IF(貼り付け用!AZ173="","",貼り付け用!AZ173)</f>
        <v>道路新設改良費</v>
      </c>
      <c r="BA173" s="212"/>
      <c r="BB173" s="212"/>
      <c r="BC173" s="212"/>
      <c r="BD173" s="34" t="str">
        <f>IF(貼り付け用!BD173="","",貼り付け用!BD173)</f>
        <v/>
      </c>
      <c r="BE173" s="34" t="str">
        <f>IF(貼り付け用!BE173="","",貼り付け用!BE173)</f>
        <v/>
      </c>
      <c r="BF173" s="20"/>
      <c r="BG173" s="20"/>
      <c r="BH173" s="20"/>
      <c r="BI173" s="20"/>
      <c r="BJ173" s="20"/>
    </row>
    <row r="174" spans="5:62" ht="24" customHeight="1">
      <c r="E174" s="2"/>
      <c r="F174" s="217" t="str">
        <f>IF(貼り付け用!F174="","",貼り付け用!F174)</f>
        <v>道路工作物</v>
      </c>
      <c r="G174" s="34" t="str">
        <f>IF(貼り付け用!G174="","",貼り付け用!G174)</f>
        <v>橋梁台帳</v>
      </c>
      <c r="H174" s="2">
        <f>IF(貼り付け用!H174="","",貼り付け用!H174)</f>
        <v>94</v>
      </c>
      <c r="I174" s="2" t="str">
        <f>IF(貼り付け用!I174="","",貼り付け用!I174)</f>
        <v/>
      </c>
      <c r="J174" s="2" t="str">
        <f>IF(貼り付け用!J174="","",貼り付け用!J174)</f>
        <v>清水大橋</v>
      </c>
      <c r="K174" s="2" t="str">
        <f>IF(貼り付け用!K174="","",貼り付け用!K174)</f>
        <v>ｼﾐｽﾞｵｵﾊｼ</v>
      </c>
      <c r="L174" s="2">
        <f>IF(貼り付け用!L174="","",貼り付け用!L174)</f>
        <v>10</v>
      </c>
      <c r="M174" s="31">
        <f>IFERROR(VLOOKUP(L174,コード表!$B:$G,2,FALSE),"")</f>
        <v>3210211</v>
      </c>
      <c r="N174" s="31" t="str">
        <f>IFERROR(VLOOKUP(L174,コード表!$B:$G,3,FALSE),"")</f>
        <v>下都賀郡壬生町</v>
      </c>
      <c r="O174" s="2" t="str">
        <f>IF(貼り付け用!O174="","",貼り付け用!O174)</f>
        <v>ｼﾓﾂｶﾞｸﾞﾝﾐﾌﾞﾏﾁ</v>
      </c>
      <c r="P174" s="31" t="str">
        <f>IFERROR(VLOOKUP(L174,コード表!$B:$G,5,FALSE),"")</f>
        <v>国谷</v>
      </c>
      <c r="Q174" s="2" t="str">
        <f>IF(貼り付け用!Q174="","",貼り付け用!Q174)</f>
        <v>ｸﾆﾔ</v>
      </c>
      <c r="R174" s="2" t="str">
        <f>IF(貼り付け用!R174="","",貼り付け用!R174)</f>
        <v>大橋175-1</v>
      </c>
      <c r="S174" s="2" t="str">
        <f>IF(貼り付け用!S174="","",貼り付け用!S174)</f>
        <v>ｵｵﾊｼ175-1</v>
      </c>
      <c r="T174" s="2">
        <f>IF(貼り付け用!T174="","",貼り付け用!T174)</f>
        <v>11</v>
      </c>
      <c r="U174" s="31" t="str">
        <f>IFERROR(VLOOKUP(T174,コード表!$I:$K,2,FALSE),"")</f>
        <v>建設部</v>
      </c>
      <c r="V174" s="31" t="str">
        <f>IFERROR(VLOOKUP(T174,コード表!$I:$K,3,FALSE),"")</f>
        <v>建設課</v>
      </c>
      <c r="W174" s="2">
        <f>IF(貼り付け用!W174="","",貼り付け用!W174)</f>
        <v>100</v>
      </c>
      <c r="X174" s="31" t="str">
        <f>IFERROR(VLOOKUP(AX174,目的別資産分類変換表!$B$3:$C$16,2,FALSE),"")</f>
        <v>生活インフラ・国土保全</v>
      </c>
      <c r="Y174" s="34" t="str">
        <f>IF(貼り付け用!Y174="","",貼り付け用!Y174)</f>
        <v>行政財産</v>
      </c>
      <c r="Z174" s="34" t="str">
        <f>IF(貼り付け用!Z174="","",貼り付け用!Z174)</f>
        <v>インフラ資産/工作物</v>
      </c>
      <c r="AA174" s="34" t="str">
        <f>IF(貼り付け用!AA174="","",貼り付け用!AA174)</f>
        <v>自己資産（リース資産外)</v>
      </c>
      <c r="AB174" s="34" t="str">
        <f>IF(貼り付け用!AB174="","",貼り付け用!AB174)</f>
        <v>売却不可</v>
      </c>
      <c r="AC174" s="2">
        <f>IF(貼り付け用!AC174="","",貼り付け用!AC174)</f>
        <v>179</v>
      </c>
      <c r="AD174" s="31" t="str">
        <f>IFERROR(VLOOKUP(AC174,耐用年数表!$B:$J,9,FALSE),"")</f>
        <v xml:space="preserve">構築物 鉄骨鉄筋コンクリート造又は鉄筋コンクリート造のもの（前掲のものを除く。） 橋   </v>
      </c>
      <c r="AE174" s="31">
        <f>IFERROR(VLOOKUP(AC174,耐用年数表!$B:$J,8,FALSE),"")</f>
        <v>60</v>
      </c>
      <c r="AF174" s="2" t="str">
        <f>IF(貼り付け用!AF174="","",貼り付け用!AF174)</f>
        <v/>
      </c>
      <c r="AG174" s="26" t="str">
        <f>IF(貼り付け用!AG174="","",貼り付け用!AG174)</f>
        <v/>
      </c>
      <c r="AH174" s="54">
        <f>IF(貼り付け用!AH174="","",貼り付け用!AH174)</f>
        <v>19940801</v>
      </c>
      <c r="AI174" s="54">
        <f>IF(貼り付け用!AI174="","",貼り付け用!AI174)</f>
        <v>19940801</v>
      </c>
      <c r="AJ174" s="72" t="str">
        <f>IF(貼り付け用!AJ174="","",貼り付け用!AJ174)</f>
        <v>不明</v>
      </c>
      <c r="AK174" s="20" t="str">
        <f>IF(貼り付け用!AK174="","",貼り付け用!AK174)</f>
        <v/>
      </c>
      <c r="AL174" s="160">
        <f>IF(貼り付け用!AL174="","",貼り付け用!AL174)</f>
        <v>3</v>
      </c>
      <c r="AM174" s="20" t="str">
        <f>IF(貼り付け用!AM174="","",貼り付け用!AM174)</f>
        <v>構造別工事費の平均</v>
      </c>
      <c r="AN174" s="20" t="str">
        <f>IF(貼り付け用!AN174="","",貼り付け用!AN174)</f>
        <v>道路幅員3～4ｍ</v>
      </c>
      <c r="AO174" s="20">
        <f>IF(貼り付け用!AO174="","",貼り付け用!AO174)</f>
        <v>395900</v>
      </c>
      <c r="AP174" s="20">
        <f>IF(貼り付け用!AP174="","",貼り付け用!AP174)</f>
        <v>141</v>
      </c>
      <c r="AQ174" s="20" t="str">
        <f>IF(貼り付け用!AQ174="","",貼り付け用!AQ174)</f>
        <v>㎡</v>
      </c>
      <c r="AR174" s="20">
        <f>IF(貼り付け用!AR174="","",貼り付け用!AR174)</f>
        <v>55821900</v>
      </c>
      <c r="AS174" s="20" t="str">
        <f>IF(貼り付け用!AS174="","",貼り付け用!AS174)</f>
        <v/>
      </c>
      <c r="AT174" s="90">
        <f t="shared" si="4"/>
        <v>55821900</v>
      </c>
      <c r="AU174" s="90">
        <f t="shared" si="5"/>
        <v>55821900</v>
      </c>
      <c r="AV174" s="34" t="str">
        <f>IF(貼り付け用!AV174="","",貼り付け用!AV174)</f>
        <v>一般会計等</v>
      </c>
      <c r="AW174" s="34" t="str">
        <f>IF(貼り付け用!AW174="","",貼り付け用!AW174)</f>
        <v>一般会計</v>
      </c>
      <c r="AX174" s="34" t="str">
        <f>IF(貼り付け用!AX174="","",貼り付け用!AX174)</f>
        <v>土木費</v>
      </c>
      <c r="AY174" s="34" t="str">
        <f>IF(貼り付け用!AY174="","",貼り付け用!AY174)</f>
        <v>道路橋梁費</v>
      </c>
      <c r="AZ174" s="34" t="str">
        <f>IF(貼り付け用!AZ174="","",貼り付け用!AZ174)</f>
        <v>道路新設改良費</v>
      </c>
      <c r="BA174" s="212"/>
      <c r="BB174" s="212"/>
      <c r="BC174" s="212"/>
      <c r="BD174" s="34" t="str">
        <f>IF(貼り付け用!BD174="","",貼り付け用!BD174)</f>
        <v/>
      </c>
      <c r="BE174" s="34" t="str">
        <f>IF(貼り付け用!BE174="","",貼り付け用!BE174)</f>
        <v/>
      </c>
      <c r="BF174" s="20"/>
      <c r="BG174" s="20"/>
      <c r="BH174" s="20"/>
      <c r="BI174" s="20"/>
      <c r="BJ174" s="20"/>
    </row>
    <row r="175" spans="5:62" ht="24" customHeight="1">
      <c r="E175" s="2"/>
      <c r="F175" s="217" t="str">
        <f>IF(貼り付け用!F175="","",貼り付け用!F175)</f>
        <v>道路工作物</v>
      </c>
      <c r="G175" s="34" t="str">
        <f>IF(貼り付け用!G175="","",貼り付け用!G175)</f>
        <v>橋梁台帳</v>
      </c>
      <c r="H175" s="2">
        <f>IF(貼り付け用!H175="","",貼り付け用!H175)</f>
        <v>97</v>
      </c>
      <c r="I175" s="2" t="str">
        <f>IF(貼り付け用!I175="","",貼り付け用!I175)</f>
        <v/>
      </c>
      <c r="J175" s="2" t="str">
        <f>IF(貼り付け用!J175="","",貼り付け用!J175)</f>
        <v>2327-1</v>
      </c>
      <c r="K175" s="2" t="str">
        <f>IF(貼り付け用!K175="","",貼り付け用!K175)</f>
        <v>2327-1</v>
      </c>
      <c r="L175" s="2">
        <f>IF(貼り付け用!L175="","",貼り付け用!L175)</f>
        <v>13</v>
      </c>
      <c r="M175" s="31">
        <f>IFERROR(VLOOKUP(L175,コード表!$B:$G,2,FALSE),"")</f>
        <v>3210217</v>
      </c>
      <c r="N175" s="31" t="str">
        <f>IFERROR(VLOOKUP(L175,コード表!$B:$G,3,FALSE),"")</f>
        <v>下都賀郡壬生町</v>
      </c>
      <c r="O175" s="2" t="str">
        <f>IF(貼り付け用!O175="","",貼り付け用!O175)</f>
        <v>ｼﾓﾂｶﾞｸﾞﾝﾐﾌﾞﾏﾁ</v>
      </c>
      <c r="P175" s="31" t="str">
        <f>IFERROR(VLOOKUP(L175,コード表!$B:$G,5,FALSE),"")</f>
        <v>至宝</v>
      </c>
      <c r="Q175" s="2" t="str">
        <f>IF(貼り付け用!Q175="","",貼り付け用!Q175)</f>
        <v>ｼﾎｳ</v>
      </c>
      <c r="R175" s="2" t="str">
        <f>IF(貼り付け用!R175="","",貼り付け用!R175)</f>
        <v>至宝地17-4</v>
      </c>
      <c r="S175" s="2" t="str">
        <f>IF(貼り付け用!S175="","",貼り付け用!S175)</f>
        <v>ｼﾎｳﾁ17-4</v>
      </c>
      <c r="T175" s="2">
        <f>IF(貼り付け用!T175="","",貼り付け用!T175)</f>
        <v>11</v>
      </c>
      <c r="U175" s="31" t="str">
        <f>IFERROR(VLOOKUP(T175,コード表!$I:$K,2,FALSE),"")</f>
        <v>建設部</v>
      </c>
      <c r="V175" s="31" t="str">
        <f>IFERROR(VLOOKUP(T175,コード表!$I:$K,3,FALSE),"")</f>
        <v>建設課</v>
      </c>
      <c r="W175" s="2">
        <f>IF(貼り付け用!W175="","",貼り付け用!W175)</f>
        <v>100</v>
      </c>
      <c r="X175" s="31" t="str">
        <f>IFERROR(VLOOKUP(AX175,目的別資産分類変換表!$B$3:$C$16,2,FALSE),"")</f>
        <v>生活インフラ・国土保全</v>
      </c>
      <c r="Y175" s="34" t="str">
        <f>IF(貼り付け用!Y175="","",貼り付け用!Y175)</f>
        <v>行政財産</v>
      </c>
      <c r="Z175" s="34" t="str">
        <f>IF(貼り付け用!Z175="","",貼り付け用!Z175)</f>
        <v>インフラ資産/工作物</v>
      </c>
      <c r="AA175" s="34" t="str">
        <f>IF(貼り付け用!AA175="","",貼り付け用!AA175)</f>
        <v>自己資産（リース資産外)</v>
      </c>
      <c r="AB175" s="34" t="str">
        <f>IF(貼り付け用!AB175="","",貼り付け用!AB175)</f>
        <v>売却不可</v>
      </c>
      <c r="AC175" s="2">
        <f>IF(貼り付け用!AC175="","",貼り付け用!AC175)</f>
        <v>179</v>
      </c>
      <c r="AD175" s="31" t="str">
        <f>IFERROR(VLOOKUP(AC175,耐用年数表!$B:$J,9,FALSE),"")</f>
        <v xml:space="preserve">構築物 鉄骨鉄筋コンクリート造又は鉄筋コンクリート造のもの（前掲のものを除く。） 橋   </v>
      </c>
      <c r="AE175" s="31">
        <f>IFERROR(VLOOKUP(AC175,耐用年数表!$B:$J,8,FALSE),"")</f>
        <v>60</v>
      </c>
      <c r="AF175" s="2" t="str">
        <f>IF(貼り付け用!AF175="","",貼り付け用!AF175)</f>
        <v/>
      </c>
      <c r="AG175" s="26" t="str">
        <f>IF(貼り付け用!AG175="","",貼り付け用!AG175)</f>
        <v/>
      </c>
      <c r="AH175" s="54">
        <f>IF(貼り付け用!AH175="","",貼り付け用!AH175)</f>
        <v>19540331</v>
      </c>
      <c r="AI175" s="54">
        <f>IF(貼り付け用!AI175="","",貼り付け用!AI175)</f>
        <v>19540331</v>
      </c>
      <c r="AJ175" s="72" t="str">
        <f>IF(貼り付け用!AJ175="","",貼り付け用!AJ175)</f>
        <v>不明</v>
      </c>
      <c r="AK175" s="20" t="str">
        <f>IF(貼り付け用!AK175="","",貼り付け用!AK175)</f>
        <v/>
      </c>
      <c r="AL175" s="160">
        <f>IF(貼り付け用!AL175="","",貼り付け用!AL175)</f>
        <v>3</v>
      </c>
      <c r="AM175" s="20" t="str">
        <f>IF(貼り付け用!AM175="","",貼り付け用!AM175)</f>
        <v>構造別工事費の平均</v>
      </c>
      <c r="AN175" s="20" t="str">
        <f>IF(貼り付け用!AN175="","",貼り付け用!AN175)</f>
        <v>道路幅員3～4ｍ</v>
      </c>
      <c r="AO175" s="20">
        <f>IF(貼り付け用!AO175="","",貼り付け用!AO175)</f>
        <v>395900</v>
      </c>
      <c r="AP175" s="20">
        <f>IF(貼り付け用!AP175="","",貼り付け用!AP175)</f>
        <v>45</v>
      </c>
      <c r="AQ175" s="20" t="str">
        <f>IF(貼り付け用!AQ175="","",貼り付け用!AQ175)</f>
        <v>㎡</v>
      </c>
      <c r="AR175" s="20">
        <f>IF(貼り付け用!AR175="","",貼り付け用!AR175)</f>
        <v>17815500</v>
      </c>
      <c r="AS175" s="20" t="str">
        <f>IF(貼り付け用!AS175="","",貼り付け用!AS175)</f>
        <v/>
      </c>
      <c r="AT175" s="90">
        <f t="shared" si="4"/>
        <v>17815500</v>
      </c>
      <c r="AU175" s="90">
        <f t="shared" si="5"/>
        <v>17815500</v>
      </c>
      <c r="AV175" s="34" t="str">
        <f>IF(貼り付け用!AV175="","",貼り付け用!AV175)</f>
        <v>一般会計等</v>
      </c>
      <c r="AW175" s="34" t="str">
        <f>IF(貼り付け用!AW175="","",貼り付け用!AW175)</f>
        <v>一般会計</v>
      </c>
      <c r="AX175" s="34" t="str">
        <f>IF(貼り付け用!AX175="","",貼り付け用!AX175)</f>
        <v>土木費</v>
      </c>
      <c r="AY175" s="34" t="str">
        <f>IF(貼り付け用!AY175="","",貼り付け用!AY175)</f>
        <v>道路橋梁費</v>
      </c>
      <c r="AZ175" s="34" t="str">
        <f>IF(貼り付け用!AZ175="","",貼り付け用!AZ175)</f>
        <v>道路新設改良費</v>
      </c>
      <c r="BA175" s="212"/>
      <c r="BB175" s="212"/>
      <c r="BC175" s="212"/>
      <c r="BD175" s="34" t="str">
        <f>IF(貼り付け用!BD175="","",貼り付け用!BD175)</f>
        <v/>
      </c>
      <c r="BE175" s="34" t="str">
        <f>IF(貼り付け用!BE175="","",貼り付け用!BE175)</f>
        <v/>
      </c>
      <c r="BF175" s="20"/>
      <c r="BG175" s="20"/>
      <c r="BH175" s="20"/>
      <c r="BI175" s="20"/>
      <c r="BJ175" s="20"/>
    </row>
    <row r="176" spans="5:62" ht="24" customHeight="1">
      <c r="E176" s="2"/>
      <c r="F176" s="217" t="str">
        <f>IF(貼り付け用!F176="","",貼り付け用!F176)</f>
        <v>道路工作物</v>
      </c>
      <c r="G176" s="34" t="str">
        <f>IF(貼り付け用!G176="","",貼り付け用!G176)</f>
        <v>橋梁台帳</v>
      </c>
      <c r="H176" s="2">
        <f>IF(貼り付け用!H176="","",貼り付け用!H176)</f>
        <v>98</v>
      </c>
      <c r="I176" s="2" t="str">
        <f>IF(貼り付け用!I176="","",貼り付け用!I176)</f>
        <v/>
      </c>
      <c r="J176" s="2" t="str">
        <f>IF(貼り付け用!J176="","",貼り付け用!J176)</f>
        <v>3104-1</v>
      </c>
      <c r="K176" s="2" t="str">
        <f>IF(貼り付け用!K176="","",貼り付け用!K176)</f>
        <v>3104-1</v>
      </c>
      <c r="L176" s="2">
        <f>IF(貼り付け用!L176="","",貼り付け用!L176)</f>
        <v>14</v>
      </c>
      <c r="M176" s="31">
        <f>IFERROR(VLOOKUP(L176,コード表!$B:$G,2,FALSE),"")</f>
        <v>3210237</v>
      </c>
      <c r="N176" s="31" t="str">
        <f>IFERROR(VLOOKUP(L176,コード表!$B:$G,3,FALSE),"")</f>
        <v>下都賀郡壬生町</v>
      </c>
      <c r="O176" s="2" t="str">
        <f>IF(貼り付け用!O176="","",貼り付け用!O176)</f>
        <v>ｼﾓﾂｶﾞｸﾞﾝﾐﾌﾞﾏﾁ</v>
      </c>
      <c r="P176" s="31" t="str">
        <f>IFERROR(VLOOKUP(L176,コード表!$B:$G,5,FALSE),"")</f>
        <v>下稲葉</v>
      </c>
      <c r="Q176" s="2" t="str">
        <f>IF(貼り付け用!Q176="","",貼り付け用!Q176)</f>
        <v>ｼﾓｲﾅﾊﾞ</v>
      </c>
      <c r="R176" s="2" t="str">
        <f>IF(貼り付け用!R176="","",貼り付け用!R176)</f>
        <v>七町992</v>
      </c>
      <c r="S176" s="2" t="str">
        <f>IF(貼り付け用!S176="","",貼り付け用!S176)</f>
        <v>ﾅﾅﾏﾁ992</v>
      </c>
      <c r="T176" s="2">
        <f>IF(貼り付け用!T176="","",貼り付け用!T176)</f>
        <v>11</v>
      </c>
      <c r="U176" s="31" t="str">
        <f>IFERROR(VLOOKUP(T176,コード表!$I:$K,2,FALSE),"")</f>
        <v>建設部</v>
      </c>
      <c r="V176" s="31" t="str">
        <f>IFERROR(VLOOKUP(T176,コード表!$I:$K,3,FALSE),"")</f>
        <v>建設課</v>
      </c>
      <c r="W176" s="2">
        <f>IF(貼り付け用!W176="","",貼り付け用!W176)</f>
        <v>100</v>
      </c>
      <c r="X176" s="31" t="str">
        <f>IFERROR(VLOOKUP(AX176,目的別資産分類変換表!$B$3:$C$16,2,FALSE),"")</f>
        <v>生活インフラ・国土保全</v>
      </c>
      <c r="Y176" s="34" t="str">
        <f>IF(貼り付け用!Y176="","",貼り付け用!Y176)</f>
        <v>行政財産</v>
      </c>
      <c r="Z176" s="34" t="str">
        <f>IF(貼り付け用!Z176="","",貼り付け用!Z176)</f>
        <v>インフラ資産/工作物</v>
      </c>
      <c r="AA176" s="34" t="str">
        <f>IF(貼り付け用!AA176="","",貼り付け用!AA176)</f>
        <v>自己資産（リース資産外)</v>
      </c>
      <c r="AB176" s="34" t="str">
        <f>IF(貼り付け用!AB176="","",貼り付け用!AB176)</f>
        <v>売却不可</v>
      </c>
      <c r="AC176" s="2">
        <f>IF(貼り付け用!AC176="","",貼り付け用!AC176)</f>
        <v>179</v>
      </c>
      <c r="AD176" s="31" t="str">
        <f>IFERROR(VLOOKUP(AC176,耐用年数表!$B:$J,9,FALSE),"")</f>
        <v xml:space="preserve">構築物 鉄骨鉄筋コンクリート造又は鉄筋コンクリート造のもの（前掲のものを除く。） 橋   </v>
      </c>
      <c r="AE176" s="31">
        <f>IFERROR(VLOOKUP(AC176,耐用年数表!$B:$J,8,FALSE),"")</f>
        <v>60</v>
      </c>
      <c r="AF176" s="2" t="str">
        <f>IF(貼り付け用!AF176="","",貼り付け用!AF176)</f>
        <v/>
      </c>
      <c r="AG176" s="26" t="str">
        <f>IF(貼り付け用!AG176="","",貼り付け用!AG176)</f>
        <v/>
      </c>
      <c r="AH176" s="54">
        <f>IF(貼り付け用!AH176="","",貼り付け用!AH176)</f>
        <v>19971028</v>
      </c>
      <c r="AI176" s="54">
        <f>IF(貼り付け用!AI176="","",貼り付け用!AI176)</f>
        <v>19971028</v>
      </c>
      <c r="AJ176" s="72" t="str">
        <f>IF(貼り付け用!AJ176="","",貼り付け用!AJ176)</f>
        <v>不明</v>
      </c>
      <c r="AK176" s="20" t="str">
        <f>IF(貼り付け用!AK176="","",貼り付け用!AK176)</f>
        <v/>
      </c>
      <c r="AL176" s="160">
        <f>IF(貼り付け用!AL176="","",貼り付け用!AL176)</f>
        <v>3</v>
      </c>
      <c r="AM176" s="20" t="str">
        <f>IF(貼り付け用!AM176="","",貼り付け用!AM176)</f>
        <v>構造別工事費の平均</v>
      </c>
      <c r="AN176" s="20" t="str">
        <f>IF(貼り付け用!AN176="","",貼り付け用!AN176)</f>
        <v>道路幅員3～4ｍ</v>
      </c>
      <c r="AO176" s="20">
        <f>IF(貼り付け用!AO176="","",貼り付け用!AO176)</f>
        <v>395900</v>
      </c>
      <c r="AP176" s="20">
        <f>IF(貼り付け用!AP176="","",貼り付け用!AP176)</f>
        <v>12</v>
      </c>
      <c r="AQ176" s="20" t="str">
        <f>IF(貼り付け用!AQ176="","",貼り付け用!AQ176)</f>
        <v>㎡</v>
      </c>
      <c r="AR176" s="20">
        <f>IF(貼り付け用!AR176="","",貼り付け用!AR176)</f>
        <v>4750800</v>
      </c>
      <c r="AS176" s="20" t="str">
        <f>IF(貼り付け用!AS176="","",貼り付け用!AS176)</f>
        <v/>
      </c>
      <c r="AT176" s="90">
        <f t="shared" si="4"/>
        <v>4750800</v>
      </c>
      <c r="AU176" s="90">
        <f t="shared" si="5"/>
        <v>4750800</v>
      </c>
      <c r="AV176" s="34" t="str">
        <f>IF(貼り付け用!AV176="","",貼り付け用!AV176)</f>
        <v>一般会計等</v>
      </c>
      <c r="AW176" s="34" t="str">
        <f>IF(貼り付け用!AW176="","",貼り付け用!AW176)</f>
        <v>一般会計</v>
      </c>
      <c r="AX176" s="34" t="str">
        <f>IF(貼り付け用!AX176="","",貼り付け用!AX176)</f>
        <v>土木費</v>
      </c>
      <c r="AY176" s="34" t="str">
        <f>IF(貼り付け用!AY176="","",貼り付け用!AY176)</f>
        <v>道路橋梁費</v>
      </c>
      <c r="AZ176" s="34" t="str">
        <f>IF(貼り付け用!AZ176="","",貼り付け用!AZ176)</f>
        <v>道路新設改良費</v>
      </c>
      <c r="BA176" s="212"/>
      <c r="BB176" s="212"/>
      <c r="BC176" s="212"/>
      <c r="BD176" s="34" t="str">
        <f>IF(貼り付け用!BD176="","",貼り付け用!BD176)</f>
        <v/>
      </c>
      <c r="BE176" s="34" t="str">
        <f>IF(貼り付け用!BE176="","",貼り付け用!BE176)</f>
        <v/>
      </c>
      <c r="BF176" s="20"/>
      <c r="BG176" s="20"/>
      <c r="BH176" s="20"/>
      <c r="BI176" s="20"/>
      <c r="BJ176" s="20"/>
    </row>
    <row r="177" spans="5:62" ht="24" customHeight="1">
      <c r="E177" s="2"/>
      <c r="F177" s="217" t="str">
        <f>IF(貼り付け用!F177="","",貼り付け用!F177)</f>
        <v>道路工作物</v>
      </c>
      <c r="G177" s="34" t="str">
        <f>IF(貼り付け用!G177="","",貼り付け用!G177)</f>
        <v>橋梁台帳</v>
      </c>
      <c r="H177" s="2">
        <f>IF(貼り付け用!H177="","",貼り付け用!H177)</f>
        <v>99</v>
      </c>
      <c r="I177" s="2" t="str">
        <f>IF(貼り付け用!I177="","",貼り付け用!I177)</f>
        <v/>
      </c>
      <c r="J177" s="2" t="str">
        <f>IF(貼り付け用!J177="","",貼り付け用!J177)</f>
        <v>3107-1</v>
      </c>
      <c r="K177" s="2" t="str">
        <f>IF(貼り付け用!K177="","",貼り付け用!K177)</f>
        <v>3107-1</v>
      </c>
      <c r="L177" s="2">
        <f>IF(貼り付け用!L177="","",貼り付け用!L177)</f>
        <v>14</v>
      </c>
      <c r="M177" s="31">
        <f>IFERROR(VLOOKUP(L177,コード表!$B:$G,2,FALSE),"")</f>
        <v>3210237</v>
      </c>
      <c r="N177" s="31" t="str">
        <f>IFERROR(VLOOKUP(L177,コード表!$B:$G,3,FALSE),"")</f>
        <v>下都賀郡壬生町</v>
      </c>
      <c r="O177" s="2" t="str">
        <f>IF(貼り付け用!O177="","",貼り付け用!O177)</f>
        <v>ｼﾓﾂｶﾞｸﾞﾝﾐﾌﾞﾏﾁ</v>
      </c>
      <c r="P177" s="31" t="str">
        <f>IFERROR(VLOOKUP(L177,コード表!$B:$G,5,FALSE),"")</f>
        <v>下稲葉</v>
      </c>
      <c r="Q177" s="2" t="str">
        <f>IF(貼り付け用!Q177="","",貼り付け用!Q177)</f>
        <v>ｼﾓｲﾅﾊﾞ</v>
      </c>
      <c r="R177" s="2" t="str">
        <f>IF(貼り付け用!R177="","",貼り付け用!R177)</f>
        <v>大神宮411</v>
      </c>
      <c r="S177" s="2" t="str">
        <f>IF(貼り付け用!S177="","",貼り付け用!S177)</f>
        <v>ﾀﾞｲｼﾞﾝｸﾞｳ411</v>
      </c>
      <c r="T177" s="2">
        <f>IF(貼り付け用!T177="","",貼り付け用!T177)</f>
        <v>11</v>
      </c>
      <c r="U177" s="31" t="str">
        <f>IFERROR(VLOOKUP(T177,コード表!$I:$K,2,FALSE),"")</f>
        <v>建設部</v>
      </c>
      <c r="V177" s="31" t="str">
        <f>IFERROR(VLOOKUP(T177,コード表!$I:$K,3,FALSE),"")</f>
        <v>建設課</v>
      </c>
      <c r="W177" s="2">
        <f>IF(貼り付け用!W177="","",貼り付け用!W177)</f>
        <v>100</v>
      </c>
      <c r="X177" s="31" t="str">
        <f>IFERROR(VLOOKUP(AX177,目的別資産分類変換表!$B$3:$C$16,2,FALSE),"")</f>
        <v>生活インフラ・国土保全</v>
      </c>
      <c r="Y177" s="34" t="str">
        <f>IF(貼り付け用!Y177="","",貼り付け用!Y177)</f>
        <v>行政財産</v>
      </c>
      <c r="Z177" s="34" t="str">
        <f>IF(貼り付け用!Z177="","",貼り付け用!Z177)</f>
        <v>インフラ資産/工作物</v>
      </c>
      <c r="AA177" s="34" t="str">
        <f>IF(貼り付け用!AA177="","",貼り付け用!AA177)</f>
        <v>自己資産（リース資産外)</v>
      </c>
      <c r="AB177" s="34" t="str">
        <f>IF(貼り付け用!AB177="","",貼り付け用!AB177)</f>
        <v>売却不可</v>
      </c>
      <c r="AC177" s="2">
        <f>IF(貼り付け用!AC177="","",貼り付け用!AC177)</f>
        <v>179</v>
      </c>
      <c r="AD177" s="31" t="str">
        <f>IFERROR(VLOOKUP(AC177,耐用年数表!$B:$J,9,FALSE),"")</f>
        <v xml:space="preserve">構築物 鉄骨鉄筋コンクリート造又は鉄筋コンクリート造のもの（前掲のものを除く。） 橋   </v>
      </c>
      <c r="AE177" s="31">
        <f>IFERROR(VLOOKUP(AC177,耐用年数表!$B:$J,8,FALSE),"")</f>
        <v>60</v>
      </c>
      <c r="AF177" s="2" t="str">
        <f>IF(貼り付け用!AF177="","",貼り付け用!AF177)</f>
        <v/>
      </c>
      <c r="AG177" s="26" t="str">
        <f>IF(貼り付け用!AG177="","",貼り付け用!AG177)</f>
        <v/>
      </c>
      <c r="AH177" s="54">
        <f>IF(貼り付け用!AH177="","",貼り付け用!AH177)</f>
        <v>19540331</v>
      </c>
      <c r="AI177" s="54">
        <f>IF(貼り付け用!AI177="","",貼り付け用!AI177)</f>
        <v>19540331</v>
      </c>
      <c r="AJ177" s="72" t="str">
        <f>IF(貼り付け用!AJ177="","",貼り付け用!AJ177)</f>
        <v>不明</v>
      </c>
      <c r="AK177" s="20" t="str">
        <f>IF(貼り付け用!AK177="","",貼り付け用!AK177)</f>
        <v/>
      </c>
      <c r="AL177" s="160">
        <f>IF(貼り付け用!AL177="","",貼り付け用!AL177)</f>
        <v>3</v>
      </c>
      <c r="AM177" s="20" t="str">
        <f>IF(貼り付け用!AM177="","",貼り付け用!AM177)</f>
        <v>構造別工事費の平均</v>
      </c>
      <c r="AN177" s="20" t="str">
        <f>IF(貼り付け用!AN177="","",貼り付け用!AN177)</f>
        <v>道路幅員3～4ｍ</v>
      </c>
      <c r="AO177" s="20">
        <f>IF(貼り付け用!AO177="","",貼り付け用!AO177)</f>
        <v>395900</v>
      </c>
      <c r="AP177" s="20">
        <f>IF(貼り付け用!AP177="","",貼り付け用!AP177)</f>
        <v>19</v>
      </c>
      <c r="AQ177" s="20" t="str">
        <f>IF(貼り付け用!AQ177="","",貼り付け用!AQ177)</f>
        <v>㎡</v>
      </c>
      <c r="AR177" s="20">
        <f>IF(貼り付け用!AR177="","",貼り付け用!AR177)</f>
        <v>7522100</v>
      </c>
      <c r="AS177" s="20" t="str">
        <f>IF(貼り付け用!AS177="","",貼り付け用!AS177)</f>
        <v/>
      </c>
      <c r="AT177" s="90">
        <f t="shared" si="4"/>
        <v>7522100</v>
      </c>
      <c r="AU177" s="90">
        <f t="shared" si="5"/>
        <v>7522100</v>
      </c>
      <c r="AV177" s="34" t="str">
        <f>IF(貼り付け用!AV177="","",貼り付け用!AV177)</f>
        <v>一般会計等</v>
      </c>
      <c r="AW177" s="34" t="str">
        <f>IF(貼り付け用!AW177="","",貼り付け用!AW177)</f>
        <v>一般会計</v>
      </c>
      <c r="AX177" s="34" t="str">
        <f>IF(貼り付け用!AX177="","",貼り付け用!AX177)</f>
        <v>土木費</v>
      </c>
      <c r="AY177" s="34" t="str">
        <f>IF(貼り付け用!AY177="","",貼り付け用!AY177)</f>
        <v>道路橋梁費</v>
      </c>
      <c r="AZ177" s="34" t="str">
        <f>IF(貼り付け用!AZ177="","",貼り付け用!AZ177)</f>
        <v>道路新設改良費</v>
      </c>
      <c r="BA177" s="212"/>
      <c r="BB177" s="212"/>
      <c r="BC177" s="212"/>
      <c r="BD177" s="34" t="str">
        <f>IF(貼り付け用!BD177="","",貼り付け用!BD177)</f>
        <v/>
      </c>
      <c r="BE177" s="34" t="str">
        <f>IF(貼り付け用!BE177="","",貼り付け用!BE177)</f>
        <v/>
      </c>
      <c r="BF177" s="20"/>
      <c r="BG177" s="20"/>
      <c r="BH177" s="20"/>
      <c r="BI177" s="20"/>
      <c r="BJ177" s="20"/>
    </row>
    <row r="178" spans="5:62" ht="24" customHeight="1">
      <c r="E178" s="2"/>
      <c r="F178" s="217" t="str">
        <f>IF(貼り付け用!F178="","",貼り付け用!F178)</f>
        <v>道路工作物</v>
      </c>
      <c r="G178" s="34" t="str">
        <f>IF(貼り付け用!G178="","",貼り付け用!G178)</f>
        <v>橋梁台帳</v>
      </c>
      <c r="H178" s="2">
        <f>IF(貼り付け用!H178="","",貼り付け用!H178)</f>
        <v>100</v>
      </c>
      <c r="I178" s="2" t="str">
        <f>IF(貼り付け用!I178="","",貼り付け用!I178)</f>
        <v/>
      </c>
      <c r="J178" s="2" t="str">
        <f>IF(貼り付け用!J178="","",貼り付け用!J178)</f>
        <v>3108-1</v>
      </c>
      <c r="K178" s="2" t="str">
        <f>IF(貼り付け用!K178="","",貼り付け用!K178)</f>
        <v>3108-1</v>
      </c>
      <c r="L178" s="2">
        <f>IF(貼り付け用!L178="","",貼り付け用!L178)</f>
        <v>14</v>
      </c>
      <c r="M178" s="31">
        <f>IFERROR(VLOOKUP(L178,コード表!$B:$G,2,FALSE),"")</f>
        <v>3210237</v>
      </c>
      <c r="N178" s="31" t="str">
        <f>IFERROR(VLOOKUP(L178,コード表!$B:$G,3,FALSE),"")</f>
        <v>下都賀郡壬生町</v>
      </c>
      <c r="O178" s="2" t="str">
        <f>IF(貼り付け用!O178="","",貼り付け用!O178)</f>
        <v>ｼﾓﾂｶﾞｸﾞﾝﾐﾌﾞﾏﾁ</v>
      </c>
      <c r="P178" s="31" t="str">
        <f>IFERROR(VLOOKUP(L178,コード表!$B:$G,5,FALSE),"")</f>
        <v>下稲葉</v>
      </c>
      <c r="Q178" s="2" t="str">
        <f>IF(貼り付け用!Q178="","",貼り付け用!Q178)</f>
        <v>ｼﾓｲﾅﾊﾞ</v>
      </c>
      <c r="R178" s="2" t="str">
        <f>IF(貼り付け用!R178="","",貼り付け用!R178)</f>
        <v>七町967</v>
      </c>
      <c r="S178" s="2" t="str">
        <f>IF(貼り付け用!S178="","",貼り付け用!S178)</f>
        <v>ﾅﾅﾏﾁ967</v>
      </c>
      <c r="T178" s="2">
        <f>IF(貼り付け用!T178="","",貼り付け用!T178)</f>
        <v>11</v>
      </c>
      <c r="U178" s="31" t="str">
        <f>IFERROR(VLOOKUP(T178,コード表!$I:$K,2,FALSE),"")</f>
        <v>建設部</v>
      </c>
      <c r="V178" s="31" t="str">
        <f>IFERROR(VLOOKUP(T178,コード表!$I:$K,3,FALSE),"")</f>
        <v>建設課</v>
      </c>
      <c r="W178" s="2">
        <f>IF(貼り付け用!W178="","",貼り付け用!W178)</f>
        <v>100</v>
      </c>
      <c r="X178" s="31" t="str">
        <f>IFERROR(VLOOKUP(AX178,目的別資産分類変換表!$B$3:$C$16,2,FALSE),"")</f>
        <v>生活インフラ・国土保全</v>
      </c>
      <c r="Y178" s="34" t="str">
        <f>IF(貼り付け用!Y178="","",貼り付け用!Y178)</f>
        <v>行政財産</v>
      </c>
      <c r="Z178" s="34" t="str">
        <f>IF(貼り付け用!Z178="","",貼り付け用!Z178)</f>
        <v>インフラ資産/工作物</v>
      </c>
      <c r="AA178" s="34" t="str">
        <f>IF(貼り付け用!AA178="","",貼り付け用!AA178)</f>
        <v>自己資産（リース資産外)</v>
      </c>
      <c r="AB178" s="34" t="str">
        <f>IF(貼り付け用!AB178="","",貼り付け用!AB178)</f>
        <v>売却不可</v>
      </c>
      <c r="AC178" s="2">
        <f>IF(貼り付け用!AC178="","",貼り付け用!AC178)</f>
        <v>179</v>
      </c>
      <c r="AD178" s="31" t="str">
        <f>IFERROR(VLOOKUP(AC178,耐用年数表!$B:$J,9,FALSE),"")</f>
        <v xml:space="preserve">構築物 鉄骨鉄筋コンクリート造又は鉄筋コンクリート造のもの（前掲のものを除く。） 橋   </v>
      </c>
      <c r="AE178" s="31">
        <f>IFERROR(VLOOKUP(AC178,耐用年数表!$B:$J,8,FALSE),"")</f>
        <v>60</v>
      </c>
      <c r="AF178" s="2" t="str">
        <f>IF(貼り付け用!AF178="","",貼り付け用!AF178)</f>
        <v/>
      </c>
      <c r="AG178" s="26" t="str">
        <f>IF(貼り付け用!AG178="","",貼り付け用!AG178)</f>
        <v/>
      </c>
      <c r="AH178" s="54">
        <f>IF(貼り付け用!AH178="","",貼り付け用!AH178)</f>
        <v>19540331</v>
      </c>
      <c r="AI178" s="54">
        <f>IF(貼り付け用!AI178="","",貼り付け用!AI178)</f>
        <v>19540331</v>
      </c>
      <c r="AJ178" s="72" t="str">
        <f>IF(貼り付け用!AJ178="","",貼り付け用!AJ178)</f>
        <v>不明</v>
      </c>
      <c r="AK178" s="20" t="str">
        <f>IF(貼り付け用!AK178="","",貼り付け用!AK178)</f>
        <v/>
      </c>
      <c r="AL178" s="160">
        <f>IF(貼り付け用!AL178="","",貼り付け用!AL178)</f>
        <v>3</v>
      </c>
      <c r="AM178" s="20" t="str">
        <f>IF(貼り付け用!AM178="","",貼り付け用!AM178)</f>
        <v>構造別工事費の平均</v>
      </c>
      <c r="AN178" s="20" t="str">
        <f>IF(貼り付け用!AN178="","",貼り付け用!AN178)</f>
        <v>道路幅員3～4ｍ</v>
      </c>
      <c r="AO178" s="20">
        <f>IF(貼り付け用!AO178="","",貼り付け用!AO178)</f>
        <v>395900</v>
      </c>
      <c r="AP178" s="20">
        <f>IF(貼り付け用!AP178="","",貼り付け用!AP178)</f>
        <v>8</v>
      </c>
      <c r="AQ178" s="20" t="str">
        <f>IF(貼り付け用!AQ178="","",貼り付け用!AQ178)</f>
        <v>㎡</v>
      </c>
      <c r="AR178" s="20">
        <f>IF(貼り付け用!AR178="","",貼り付け用!AR178)</f>
        <v>3167200</v>
      </c>
      <c r="AS178" s="20" t="str">
        <f>IF(貼り付け用!AS178="","",貼り付け用!AS178)</f>
        <v/>
      </c>
      <c r="AT178" s="90">
        <f t="shared" si="4"/>
        <v>3167200</v>
      </c>
      <c r="AU178" s="90">
        <f t="shared" si="5"/>
        <v>3167200</v>
      </c>
      <c r="AV178" s="34" t="str">
        <f>IF(貼り付け用!AV178="","",貼り付け用!AV178)</f>
        <v>一般会計等</v>
      </c>
      <c r="AW178" s="34" t="str">
        <f>IF(貼り付け用!AW178="","",貼り付け用!AW178)</f>
        <v>一般会計</v>
      </c>
      <c r="AX178" s="34" t="str">
        <f>IF(貼り付け用!AX178="","",貼り付け用!AX178)</f>
        <v>土木費</v>
      </c>
      <c r="AY178" s="34" t="str">
        <f>IF(貼り付け用!AY178="","",貼り付け用!AY178)</f>
        <v>道路橋梁費</v>
      </c>
      <c r="AZ178" s="34" t="str">
        <f>IF(貼り付け用!AZ178="","",貼り付け用!AZ178)</f>
        <v>道路新設改良費</v>
      </c>
      <c r="BA178" s="212"/>
      <c r="BB178" s="212"/>
      <c r="BC178" s="212"/>
      <c r="BD178" s="34" t="str">
        <f>IF(貼り付け用!BD178="","",貼り付け用!BD178)</f>
        <v/>
      </c>
      <c r="BE178" s="34" t="str">
        <f>IF(貼り付け用!BE178="","",貼り付け用!BE178)</f>
        <v/>
      </c>
      <c r="BF178" s="20"/>
      <c r="BG178" s="20"/>
      <c r="BH178" s="20"/>
      <c r="BI178" s="20"/>
      <c r="BJ178" s="20"/>
    </row>
    <row r="179" spans="5:62" ht="24" customHeight="1">
      <c r="E179" s="2"/>
      <c r="F179" s="217" t="str">
        <f>IF(貼り付け用!F179="","",貼り付け用!F179)</f>
        <v>道路工作物</v>
      </c>
      <c r="G179" s="34" t="str">
        <f>IF(貼り付け用!G179="","",貼り付け用!G179)</f>
        <v>橋梁台帳</v>
      </c>
      <c r="H179" s="2">
        <f>IF(貼り付け用!H179="","",貼り付け用!H179)</f>
        <v>101</v>
      </c>
      <c r="I179" s="2" t="str">
        <f>IF(貼り付け用!I179="","",貼り付け用!I179)</f>
        <v/>
      </c>
      <c r="J179" s="2" t="str">
        <f>IF(貼り付け用!J179="","",貼り付け用!J179)</f>
        <v>3110-1</v>
      </c>
      <c r="K179" s="2" t="str">
        <f>IF(貼り付け用!K179="","",貼り付け用!K179)</f>
        <v>3110-1</v>
      </c>
      <c r="L179" s="2">
        <f>IF(貼り付け用!L179="","",貼り付け用!L179)</f>
        <v>14</v>
      </c>
      <c r="M179" s="31">
        <f>IFERROR(VLOOKUP(L179,コード表!$B:$G,2,FALSE),"")</f>
        <v>3210237</v>
      </c>
      <c r="N179" s="31" t="str">
        <f>IFERROR(VLOOKUP(L179,コード表!$B:$G,3,FALSE),"")</f>
        <v>下都賀郡壬生町</v>
      </c>
      <c r="O179" s="2" t="str">
        <f>IF(貼り付け用!O179="","",貼り付け用!O179)</f>
        <v>ｼﾓﾂｶﾞｸﾞﾝﾐﾌﾞﾏﾁ</v>
      </c>
      <c r="P179" s="31" t="str">
        <f>IFERROR(VLOOKUP(L179,コード表!$B:$G,5,FALSE),"")</f>
        <v>下稲葉</v>
      </c>
      <c r="Q179" s="2" t="str">
        <f>IF(貼り付け用!Q179="","",貼り付け用!Q179)</f>
        <v>ｼﾓｲﾅﾊﾞ</v>
      </c>
      <c r="R179" s="2" t="str">
        <f>IF(貼り付け用!R179="","",貼り付け用!R179)</f>
        <v>大神宮763</v>
      </c>
      <c r="S179" s="2" t="str">
        <f>IF(貼り付け用!S179="","",貼り付け用!S179)</f>
        <v>ﾀﾞｲｼﾞﾝｸﾞｳ763</v>
      </c>
      <c r="T179" s="2">
        <f>IF(貼り付け用!T179="","",貼り付け用!T179)</f>
        <v>11</v>
      </c>
      <c r="U179" s="31" t="str">
        <f>IFERROR(VLOOKUP(T179,コード表!$I:$K,2,FALSE),"")</f>
        <v>建設部</v>
      </c>
      <c r="V179" s="31" t="str">
        <f>IFERROR(VLOOKUP(T179,コード表!$I:$K,3,FALSE),"")</f>
        <v>建設課</v>
      </c>
      <c r="W179" s="2">
        <f>IF(貼り付け用!W179="","",貼り付け用!W179)</f>
        <v>100</v>
      </c>
      <c r="X179" s="31" t="str">
        <f>IFERROR(VLOOKUP(AX179,目的別資産分類変換表!$B$3:$C$16,2,FALSE),"")</f>
        <v>生活インフラ・国土保全</v>
      </c>
      <c r="Y179" s="34" t="str">
        <f>IF(貼り付け用!Y179="","",貼り付け用!Y179)</f>
        <v>行政財産</v>
      </c>
      <c r="Z179" s="34" t="str">
        <f>IF(貼り付け用!Z179="","",貼り付け用!Z179)</f>
        <v>インフラ資産/工作物</v>
      </c>
      <c r="AA179" s="34" t="str">
        <f>IF(貼り付け用!AA179="","",貼り付け用!AA179)</f>
        <v>自己資産（リース資産外)</v>
      </c>
      <c r="AB179" s="34" t="str">
        <f>IF(貼り付け用!AB179="","",貼り付け用!AB179)</f>
        <v>売却不可</v>
      </c>
      <c r="AC179" s="2">
        <f>IF(貼り付け用!AC179="","",貼り付け用!AC179)</f>
        <v>179</v>
      </c>
      <c r="AD179" s="31" t="str">
        <f>IFERROR(VLOOKUP(AC179,耐用年数表!$B:$J,9,FALSE),"")</f>
        <v xml:space="preserve">構築物 鉄骨鉄筋コンクリート造又は鉄筋コンクリート造のもの（前掲のものを除く。） 橋   </v>
      </c>
      <c r="AE179" s="31">
        <f>IFERROR(VLOOKUP(AC179,耐用年数表!$B:$J,8,FALSE),"")</f>
        <v>60</v>
      </c>
      <c r="AF179" s="2" t="str">
        <f>IF(貼り付け用!AF179="","",貼り付け用!AF179)</f>
        <v/>
      </c>
      <c r="AG179" s="26" t="str">
        <f>IF(貼り付け用!AG179="","",貼り付け用!AG179)</f>
        <v/>
      </c>
      <c r="AH179" s="54">
        <f>IF(貼り付け用!AH179="","",貼り付け用!AH179)</f>
        <v>19540331</v>
      </c>
      <c r="AI179" s="54">
        <f>IF(貼り付け用!AI179="","",貼り付け用!AI179)</f>
        <v>19540331</v>
      </c>
      <c r="AJ179" s="72" t="str">
        <f>IF(貼り付け用!AJ179="","",貼り付け用!AJ179)</f>
        <v>不明</v>
      </c>
      <c r="AK179" s="20" t="str">
        <f>IF(貼り付け用!AK179="","",貼り付け用!AK179)</f>
        <v/>
      </c>
      <c r="AL179" s="160">
        <f>IF(貼り付け用!AL179="","",貼り付け用!AL179)</f>
        <v>3</v>
      </c>
      <c r="AM179" s="20" t="str">
        <f>IF(貼り付け用!AM179="","",貼り付け用!AM179)</f>
        <v>構造別工事費の平均</v>
      </c>
      <c r="AN179" s="20" t="str">
        <f>IF(貼り付け用!AN179="","",貼り付け用!AN179)</f>
        <v>道路幅員3～4ｍ</v>
      </c>
      <c r="AO179" s="20">
        <f>IF(貼り付け用!AO179="","",貼り付け用!AO179)</f>
        <v>395900</v>
      </c>
      <c r="AP179" s="20">
        <f>IF(貼り付け用!AP179="","",貼り付け用!AP179)</f>
        <v>21</v>
      </c>
      <c r="AQ179" s="20" t="str">
        <f>IF(貼り付け用!AQ179="","",貼り付け用!AQ179)</f>
        <v>㎡</v>
      </c>
      <c r="AR179" s="20">
        <f>IF(貼り付け用!AR179="","",貼り付け用!AR179)</f>
        <v>8313900</v>
      </c>
      <c r="AS179" s="20" t="str">
        <f>IF(貼り付け用!AS179="","",貼り付け用!AS179)</f>
        <v/>
      </c>
      <c r="AT179" s="90">
        <f t="shared" si="4"/>
        <v>8313900</v>
      </c>
      <c r="AU179" s="90">
        <f t="shared" si="5"/>
        <v>8313900</v>
      </c>
      <c r="AV179" s="34" t="str">
        <f>IF(貼り付け用!AV179="","",貼り付け用!AV179)</f>
        <v>一般会計等</v>
      </c>
      <c r="AW179" s="34" t="str">
        <f>IF(貼り付け用!AW179="","",貼り付け用!AW179)</f>
        <v>一般会計</v>
      </c>
      <c r="AX179" s="34" t="str">
        <f>IF(貼り付け用!AX179="","",貼り付け用!AX179)</f>
        <v>土木費</v>
      </c>
      <c r="AY179" s="34" t="str">
        <f>IF(貼り付け用!AY179="","",貼り付け用!AY179)</f>
        <v>道路橋梁費</v>
      </c>
      <c r="AZ179" s="34" t="str">
        <f>IF(貼り付け用!AZ179="","",貼り付け用!AZ179)</f>
        <v>道路新設改良費</v>
      </c>
      <c r="BA179" s="212"/>
      <c r="BB179" s="212"/>
      <c r="BC179" s="212"/>
      <c r="BD179" s="34" t="str">
        <f>IF(貼り付け用!BD179="","",貼り付け用!BD179)</f>
        <v/>
      </c>
      <c r="BE179" s="34" t="str">
        <f>IF(貼り付け用!BE179="","",貼り付け用!BE179)</f>
        <v/>
      </c>
      <c r="BF179" s="20"/>
      <c r="BG179" s="20"/>
      <c r="BH179" s="20"/>
      <c r="BI179" s="20"/>
      <c r="BJ179" s="20"/>
    </row>
    <row r="180" spans="5:62" ht="24" customHeight="1">
      <c r="E180" s="2"/>
      <c r="F180" s="217" t="str">
        <f>IF(貼り付け用!F180="","",貼り付け用!F180)</f>
        <v>道路工作物</v>
      </c>
      <c r="G180" s="34" t="str">
        <f>IF(貼り付け用!G180="","",貼り付け用!G180)</f>
        <v>橋梁台帳</v>
      </c>
      <c r="H180" s="2">
        <f>IF(貼り付け用!H180="","",貼り付け用!H180)</f>
        <v>102</v>
      </c>
      <c r="I180" s="2" t="str">
        <f>IF(貼り付け用!I180="","",貼り付け用!I180)</f>
        <v/>
      </c>
      <c r="J180" s="2" t="str">
        <f>IF(貼り付け用!J180="","",貼り付け用!J180)</f>
        <v>3110-2</v>
      </c>
      <c r="K180" s="2" t="str">
        <f>IF(貼り付け用!K180="","",貼り付け用!K180)</f>
        <v>3110-2</v>
      </c>
      <c r="L180" s="2">
        <f>IF(貼り付け用!L180="","",貼り付け用!L180)</f>
        <v>14</v>
      </c>
      <c r="M180" s="31">
        <f>IFERROR(VLOOKUP(L180,コード表!$B:$G,2,FALSE),"")</f>
        <v>3210237</v>
      </c>
      <c r="N180" s="31" t="str">
        <f>IFERROR(VLOOKUP(L180,コード表!$B:$G,3,FALSE),"")</f>
        <v>下都賀郡壬生町</v>
      </c>
      <c r="O180" s="2" t="str">
        <f>IF(貼り付け用!O180="","",貼り付け用!O180)</f>
        <v>ｼﾓﾂｶﾞｸﾞﾝﾐﾌﾞﾏﾁ</v>
      </c>
      <c r="P180" s="31" t="str">
        <f>IFERROR(VLOOKUP(L180,コード表!$B:$G,5,FALSE),"")</f>
        <v>下稲葉</v>
      </c>
      <c r="Q180" s="2" t="str">
        <f>IF(貼り付け用!Q180="","",貼り付け用!Q180)</f>
        <v>ｼﾓｲﾅﾊﾞ</v>
      </c>
      <c r="R180" s="2" t="str">
        <f>IF(貼り付け用!R180="","",貼り付け用!R180)</f>
        <v>清水東563-1</v>
      </c>
      <c r="S180" s="2" t="str">
        <f>IF(貼り付け用!S180="","",貼り付け用!S180)</f>
        <v>ｼﾐｽﾞﾋｶﾞｼ563-1</v>
      </c>
      <c r="T180" s="2">
        <f>IF(貼り付け用!T180="","",貼り付け用!T180)</f>
        <v>11</v>
      </c>
      <c r="U180" s="31" t="str">
        <f>IFERROR(VLOOKUP(T180,コード表!$I:$K,2,FALSE),"")</f>
        <v>建設部</v>
      </c>
      <c r="V180" s="31" t="str">
        <f>IFERROR(VLOOKUP(T180,コード表!$I:$K,3,FALSE),"")</f>
        <v>建設課</v>
      </c>
      <c r="W180" s="2">
        <f>IF(貼り付け用!W180="","",貼り付け用!W180)</f>
        <v>100</v>
      </c>
      <c r="X180" s="31" t="str">
        <f>IFERROR(VLOOKUP(AX180,目的別資産分類変換表!$B$3:$C$16,2,FALSE),"")</f>
        <v>生活インフラ・国土保全</v>
      </c>
      <c r="Y180" s="34" t="str">
        <f>IF(貼り付け用!Y180="","",貼り付け用!Y180)</f>
        <v>行政財産</v>
      </c>
      <c r="Z180" s="34" t="str">
        <f>IF(貼り付け用!Z180="","",貼り付け用!Z180)</f>
        <v>インフラ資産/工作物</v>
      </c>
      <c r="AA180" s="34" t="str">
        <f>IF(貼り付け用!AA180="","",貼り付け用!AA180)</f>
        <v>自己資産（リース資産外)</v>
      </c>
      <c r="AB180" s="34" t="str">
        <f>IF(貼り付け用!AB180="","",貼り付け用!AB180)</f>
        <v>売却不可</v>
      </c>
      <c r="AC180" s="2">
        <f>IF(貼り付け用!AC180="","",貼り付け用!AC180)</f>
        <v>179</v>
      </c>
      <c r="AD180" s="31" t="str">
        <f>IFERROR(VLOOKUP(AC180,耐用年数表!$B:$J,9,FALSE),"")</f>
        <v xml:space="preserve">構築物 鉄骨鉄筋コンクリート造又は鉄筋コンクリート造のもの（前掲のものを除く。） 橋   </v>
      </c>
      <c r="AE180" s="31">
        <f>IFERROR(VLOOKUP(AC180,耐用年数表!$B:$J,8,FALSE),"")</f>
        <v>60</v>
      </c>
      <c r="AF180" s="2" t="str">
        <f>IF(貼り付け用!AF180="","",貼り付け用!AF180)</f>
        <v/>
      </c>
      <c r="AG180" s="26" t="str">
        <f>IF(貼り付け用!AG180="","",貼り付け用!AG180)</f>
        <v/>
      </c>
      <c r="AH180" s="54">
        <f>IF(貼り付け用!AH180="","",貼り付け用!AH180)</f>
        <v>20070201</v>
      </c>
      <c r="AI180" s="54">
        <f>IF(貼り付け用!AI180="","",貼り付け用!AI180)</f>
        <v>20070201</v>
      </c>
      <c r="AJ180" s="72" t="str">
        <f>IF(貼り付け用!AJ180="","",貼り付け用!AJ180)</f>
        <v>不明</v>
      </c>
      <c r="AK180" s="20" t="str">
        <f>IF(貼り付け用!AK180="","",貼り付け用!AK180)</f>
        <v/>
      </c>
      <c r="AL180" s="160">
        <f>IF(貼り付け用!AL180="","",貼り付け用!AL180)</f>
        <v>3</v>
      </c>
      <c r="AM180" s="20" t="str">
        <f>IF(貼り付け用!AM180="","",貼り付け用!AM180)</f>
        <v>構造別工事費の平均</v>
      </c>
      <c r="AN180" s="20" t="str">
        <f>IF(貼り付け用!AN180="","",貼り付け用!AN180)</f>
        <v>道路幅員3～4ｍ</v>
      </c>
      <c r="AO180" s="20">
        <f>IF(貼り付け用!AO180="","",貼り付け用!AO180)</f>
        <v>395900</v>
      </c>
      <c r="AP180" s="20">
        <f>IF(貼り付け用!AP180="","",貼り付け用!AP180)</f>
        <v>53</v>
      </c>
      <c r="AQ180" s="20" t="str">
        <f>IF(貼り付け用!AQ180="","",貼り付け用!AQ180)</f>
        <v>㎡</v>
      </c>
      <c r="AR180" s="20">
        <f>IF(貼り付け用!AR180="","",貼り付け用!AR180)</f>
        <v>20982700</v>
      </c>
      <c r="AS180" s="20" t="str">
        <f>IF(貼り付け用!AS180="","",貼り付け用!AS180)</f>
        <v/>
      </c>
      <c r="AT180" s="90">
        <f t="shared" si="4"/>
        <v>20982700</v>
      </c>
      <c r="AU180" s="90">
        <f t="shared" si="5"/>
        <v>20982700</v>
      </c>
      <c r="AV180" s="34" t="str">
        <f>IF(貼り付け用!AV180="","",貼り付け用!AV180)</f>
        <v>一般会計等</v>
      </c>
      <c r="AW180" s="34" t="str">
        <f>IF(貼り付け用!AW180="","",貼り付け用!AW180)</f>
        <v>一般会計</v>
      </c>
      <c r="AX180" s="34" t="str">
        <f>IF(貼り付け用!AX180="","",貼り付け用!AX180)</f>
        <v>土木費</v>
      </c>
      <c r="AY180" s="34" t="str">
        <f>IF(貼り付け用!AY180="","",貼り付け用!AY180)</f>
        <v>道路橋梁費</v>
      </c>
      <c r="AZ180" s="34" t="str">
        <f>IF(貼り付け用!AZ180="","",貼り付け用!AZ180)</f>
        <v>道路新設改良費</v>
      </c>
      <c r="BA180" s="212"/>
      <c r="BB180" s="212"/>
      <c r="BC180" s="212"/>
      <c r="BD180" s="34" t="str">
        <f>IF(貼り付け用!BD180="","",貼り付け用!BD180)</f>
        <v/>
      </c>
      <c r="BE180" s="34" t="str">
        <f>IF(貼り付け用!BE180="","",貼り付け用!BE180)</f>
        <v/>
      </c>
      <c r="BF180" s="20"/>
      <c r="BG180" s="20"/>
      <c r="BH180" s="20"/>
      <c r="BI180" s="20"/>
      <c r="BJ180" s="20"/>
    </row>
    <row r="181" spans="5:62" ht="24" customHeight="1">
      <c r="E181" s="2"/>
      <c r="F181" s="217" t="str">
        <f>IF(貼り付け用!F181="","",貼り付け用!F181)</f>
        <v>道路工作物</v>
      </c>
      <c r="G181" s="34" t="str">
        <f>IF(貼り付け用!G181="","",貼り付け用!G181)</f>
        <v>橋梁台帳</v>
      </c>
      <c r="H181" s="2">
        <f>IF(貼り付け用!H181="","",貼り付け用!H181)</f>
        <v>103</v>
      </c>
      <c r="I181" s="2" t="str">
        <f>IF(貼り付け用!I181="","",貼り付け用!I181)</f>
        <v/>
      </c>
      <c r="J181" s="2" t="str">
        <f>IF(貼り付け用!J181="","",貼り付け用!J181)</f>
        <v>稲荷西橋</v>
      </c>
      <c r="K181" s="2" t="str">
        <f>IF(貼り付け用!K181="","",貼り付け用!K181)</f>
        <v>ｲﾅﾘﾆｼﾊｼ</v>
      </c>
      <c r="L181" s="2">
        <f>IF(貼り付け用!L181="","",貼り付け用!L181)</f>
        <v>14</v>
      </c>
      <c r="M181" s="31">
        <f>IFERROR(VLOOKUP(L181,コード表!$B:$G,2,FALSE),"")</f>
        <v>3210237</v>
      </c>
      <c r="N181" s="31" t="str">
        <f>IFERROR(VLOOKUP(L181,コード表!$B:$G,3,FALSE),"")</f>
        <v>下都賀郡壬生町</v>
      </c>
      <c r="O181" s="2" t="str">
        <f>IF(貼り付け用!O181="","",貼り付け用!O181)</f>
        <v>ｼﾓﾂｶﾞｸﾞﾝﾐﾌﾞﾏﾁ</v>
      </c>
      <c r="P181" s="31" t="str">
        <f>IFERROR(VLOOKUP(L181,コード表!$B:$G,5,FALSE),"")</f>
        <v>下稲葉</v>
      </c>
      <c r="Q181" s="2" t="str">
        <f>IF(貼り付け用!Q181="","",貼り付け用!Q181)</f>
        <v>ｼﾓｲﾅﾊﾞ</v>
      </c>
      <c r="R181" s="2" t="str">
        <f>IF(貼り付け用!R181="","",貼り付け用!R181)</f>
        <v>稲荷西168</v>
      </c>
      <c r="S181" s="2" t="str">
        <f>IF(貼り付け用!S181="","",貼り付け用!S181)</f>
        <v>ｲﾅﾘﾆｼ168</v>
      </c>
      <c r="T181" s="2">
        <f>IF(貼り付け用!T181="","",貼り付け用!T181)</f>
        <v>11</v>
      </c>
      <c r="U181" s="31" t="str">
        <f>IFERROR(VLOOKUP(T181,コード表!$I:$K,2,FALSE),"")</f>
        <v>建設部</v>
      </c>
      <c r="V181" s="31" t="str">
        <f>IFERROR(VLOOKUP(T181,コード表!$I:$K,3,FALSE),"")</f>
        <v>建設課</v>
      </c>
      <c r="W181" s="2">
        <f>IF(貼り付け用!W181="","",貼り付け用!W181)</f>
        <v>100</v>
      </c>
      <c r="X181" s="31" t="str">
        <f>IFERROR(VLOOKUP(AX181,目的別資産分類変換表!$B$3:$C$16,2,FALSE),"")</f>
        <v>生活インフラ・国土保全</v>
      </c>
      <c r="Y181" s="34" t="str">
        <f>IF(貼り付け用!Y181="","",貼り付け用!Y181)</f>
        <v>行政財産</v>
      </c>
      <c r="Z181" s="34" t="str">
        <f>IF(貼り付け用!Z181="","",貼り付け用!Z181)</f>
        <v>インフラ資産/工作物</v>
      </c>
      <c r="AA181" s="34" t="str">
        <f>IF(貼り付け用!AA181="","",貼り付け用!AA181)</f>
        <v>自己資産（リース資産外)</v>
      </c>
      <c r="AB181" s="34" t="str">
        <f>IF(貼り付け用!AB181="","",貼り付け用!AB181)</f>
        <v>売却不可</v>
      </c>
      <c r="AC181" s="2">
        <f>IF(貼り付け用!AC181="","",貼り付け用!AC181)</f>
        <v>179</v>
      </c>
      <c r="AD181" s="31" t="str">
        <f>IFERROR(VLOOKUP(AC181,耐用年数表!$B:$J,9,FALSE),"")</f>
        <v xml:space="preserve">構築物 鉄骨鉄筋コンクリート造又は鉄筋コンクリート造のもの（前掲のものを除く。） 橋   </v>
      </c>
      <c r="AE181" s="31">
        <f>IFERROR(VLOOKUP(AC181,耐用年数表!$B:$J,8,FALSE),"")</f>
        <v>60</v>
      </c>
      <c r="AF181" s="2" t="str">
        <f>IF(貼り付け用!AF181="","",貼り付け用!AF181)</f>
        <v/>
      </c>
      <c r="AG181" s="26" t="str">
        <f>IF(貼り付け用!AG181="","",貼り付け用!AG181)</f>
        <v/>
      </c>
      <c r="AH181" s="54">
        <f>IF(貼り付け用!AH181="","",貼り付け用!AH181)</f>
        <v>19540331</v>
      </c>
      <c r="AI181" s="54">
        <f>IF(貼り付け用!AI181="","",貼り付け用!AI181)</f>
        <v>19540331</v>
      </c>
      <c r="AJ181" s="72" t="str">
        <f>IF(貼り付け用!AJ181="","",貼り付け用!AJ181)</f>
        <v>不明</v>
      </c>
      <c r="AK181" s="20" t="str">
        <f>IF(貼り付け用!AK181="","",貼り付け用!AK181)</f>
        <v/>
      </c>
      <c r="AL181" s="160">
        <f>IF(貼り付け用!AL181="","",貼り付け用!AL181)</f>
        <v>3</v>
      </c>
      <c r="AM181" s="20" t="str">
        <f>IF(貼り付け用!AM181="","",貼り付け用!AM181)</f>
        <v>構造別工事費の平均</v>
      </c>
      <c r="AN181" s="20" t="str">
        <f>IF(貼り付け用!AN181="","",貼り付け用!AN181)</f>
        <v>道路幅員3～4ｍ</v>
      </c>
      <c r="AO181" s="20">
        <f>IF(貼り付け用!AO181="","",貼り付け用!AO181)</f>
        <v>395900</v>
      </c>
      <c r="AP181" s="20">
        <f>IF(貼り付け用!AP181="","",貼り付け用!AP181)</f>
        <v>29</v>
      </c>
      <c r="AQ181" s="20" t="str">
        <f>IF(貼り付け用!AQ181="","",貼り付け用!AQ181)</f>
        <v>㎡</v>
      </c>
      <c r="AR181" s="20">
        <f>IF(貼り付け用!AR181="","",貼り付け用!AR181)</f>
        <v>11481100</v>
      </c>
      <c r="AS181" s="20" t="str">
        <f>IF(貼り付け用!AS181="","",貼り付け用!AS181)</f>
        <v/>
      </c>
      <c r="AT181" s="90">
        <f t="shared" si="4"/>
        <v>11481100</v>
      </c>
      <c r="AU181" s="90">
        <f t="shared" si="5"/>
        <v>11481100</v>
      </c>
      <c r="AV181" s="34" t="str">
        <f>IF(貼り付け用!AV181="","",貼り付け用!AV181)</f>
        <v>一般会計等</v>
      </c>
      <c r="AW181" s="34" t="str">
        <f>IF(貼り付け用!AW181="","",貼り付け用!AW181)</f>
        <v>一般会計</v>
      </c>
      <c r="AX181" s="34" t="str">
        <f>IF(貼り付け用!AX181="","",貼り付け用!AX181)</f>
        <v>土木費</v>
      </c>
      <c r="AY181" s="34" t="str">
        <f>IF(貼り付け用!AY181="","",貼り付け用!AY181)</f>
        <v>道路橋梁費</v>
      </c>
      <c r="AZ181" s="34" t="str">
        <f>IF(貼り付け用!AZ181="","",貼り付け用!AZ181)</f>
        <v>道路新設改良費</v>
      </c>
      <c r="BA181" s="212"/>
      <c r="BB181" s="212"/>
      <c r="BC181" s="212"/>
      <c r="BD181" s="34" t="str">
        <f>IF(貼り付け用!BD181="","",貼り付け用!BD181)</f>
        <v/>
      </c>
      <c r="BE181" s="34" t="str">
        <f>IF(貼り付け用!BE181="","",貼り付け用!BE181)</f>
        <v/>
      </c>
      <c r="BF181" s="20"/>
      <c r="BG181" s="20"/>
      <c r="BH181" s="20"/>
      <c r="BI181" s="20"/>
      <c r="BJ181" s="20"/>
    </row>
    <row r="182" spans="5:62" ht="24" customHeight="1">
      <c r="E182" s="2"/>
      <c r="F182" s="217" t="str">
        <f>IF(貼り付け用!F182="","",貼り付け用!F182)</f>
        <v>道路工作物</v>
      </c>
      <c r="G182" s="34" t="str">
        <f>IF(貼り付け用!G182="","",貼り付け用!G182)</f>
        <v>橋梁台帳</v>
      </c>
      <c r="H182" s="2">
        <f>IF(貼り付け用!H182="","",貼り付け用!H182)</f>
        <v>104</v>
      </c>
      <c r="I182" s="2" t="str">
        <f>IF(貼り付け用!I182="","",貼り付け用!I182)</f>
        <v/>
      </c>
      <c r="J182" s="2" t="str">
        <f>IF(貼り付け用!J182="","",貼り付け用!J182)</f>
        <v>3115-1</v>
      </c>
      <c r="K182" s="2" t="str">
        <f>IF(貼り付け用!K182="","",貼り付け用!K182)</f>
        <v>3115-1</v>
      </c>
      <c r="L182" s="2">
        <f>IF(貼り付け用!L182="","",貼り付け用!L182)</f>
        <v>14</v>
      </c>
      <c r="M182" s="31">
        <f>IFERROR(VLOOKUP(L182,コード表!$B:$G,2,FALSE),"")</f>
        <v>3210237</v>
      </c>
      <c r="N182" s="31" t="str">
        <f>IFERROR(VLOOKUP(L182,コード表!$B:$G,3,FALSE),"")</f>
        <v>下都賀郡壬生町</v>
      </c>
      <c r="O182" s="2" t="str">
        <f>IF(貼り付け用!O182="","",貼り付け用!O182)</f>
        <v>ｼﾓﾂｶﾞｸﾞﾝﾐﾌﾞﾏﾁ</v>
      </c>
      <c r="P182" s="31" t="str">
        <f>IFERROR(VLOOKUP(L182,コード表!$B:$G,5,FALSE),"")</f>
        <v>下稲葉</v>
      </c>
      <c r="Q182" s="2" t="str">
        <f>IF(貼り付け用!Q182="","",貼り付け用!Q182)</f>
        <v>ｼﾓｲﾅﾊﾞ</v>
      </c>
      <c r="R182" s="2" t="str">
        <f>IF(貼り付け用!R182="","",貼り付け用!R182)</f>
        <v>稲荷西193-2</v>
      </c>
      <c r="S182" s="2" t="str">
        <f>IF(貼り付け用!S182="","",貼り付け用!S182)</f>
        <v>ｲﾅﾘﾆｼ193-2</v>
      </c>
      <c r="T182" s="2">
        <f>IF(貼り付け用!T182="","",貼り付け用!T182)</f>
        <v>11</v>
      </c>
      <c r="U182" s="31" t="str">
        <f>IFERROR(VLOOKUP(T182,コード表!$I:$K,2,FALSE),"")</f>
        <v>建設部</v>
      </c>
      <c r="V182" s="31" t="str">
        <f>IFERROR(VLOOKUP(T182,コード表!$I:$K,3,FALSE),"")</f>
        <v>建設課</v>
      </c>
      <c r="W182" s="2">
        <f>IF(貼り付け用!W182="","",貼り付け用!W182)</f>
        <v>100</v>
      </c>
      <c r="X182" s="31" t="str">
        <f>IFERROR(VLOOKUP(AX182,目的別資産分類変換表!$B$3:$C$16,2,FALSE),"")</f>
        <v>生活インフラ・国土保全</v>
      </c>
      <c r="Y182" s="34" t="str">
        <f>IF(貼り付け用!Y182="","",貼り付け用!Y182)</f>
        <v>行政財産</v>
      </c>
      <c r="Z182" s="34" t="str">
        <f>IF(貼り付け用!Z182="","",貼り付け用!Z182)</f>
        <v>インフラ資産/工作物</v>
      </c>
      <c r="AA182" s="34" t="str">
        <f>IF(貼り付け用!AA182="","",貼り付け用!AA182)</f>
        <v>自己資産（リース資産外)</v>
      </c>
      <c r="AB182" s="34" t="str">
        <f>IF(貼り付け用!AB182="","",貼り付け用!AB182)</f>
        <v>売却不可</v>
      </c>
      <c r="AC182" s="2">
        <f>IF(貼り付け用!AC182="","",貼り付け用!AC182)</f>
        <v>179</v>
      </c>
      <c r="AD182" s="31" t="str">
        <f>IFERROR(VLOOKUP(AC182,耐用年数表!$B:$J,9,FALSE),"")</f>
        <v xml:space="preserve">構築物 鉄骨鉄筋コンクリート造又は鉄筋コンクリート造のもの（前掲のものを除く。） 橋   </v>
      </c>
      <c r="AE182" s="31">
        <f>IFERROR(VLOOKUP(AC182,耐用年数表!$B:$J,8,FALSE),"")</f>
        <v>60</v>
      </c>
      <c r="AF182" s="2" t="str">
        <f>IF(貼り付け用!AF182="","",貼り付け用!AF182)</f>
        <v/>
      </c>
      <c r="AG182" s="26" t="str">
        <f>IF(貼り付け用!AG182="","",貼り付け用!AG182)</f>
        <v/>
      </c>
      <c r="AH182" s="54">
        <f>IF(貼り付け用!AH182="","",貼り付け用!AH182)</f>
        <v>19540331</v>
      </c>
      <c r="AI182" s="54">
        <f>IF(貼り付け用!AI182="","",貼り付け用!AI182)</f>
        <v>19540331</v>
      </c>
      <c r="AJ182" s="72" t="str">
        <f>IF(貼り付け用!AJ182="","",貼り付け用!AJ182)</f>
        <v>不明</v>
      </c>
      <c r="AK182" s="20" t="str">
        <f>IF(貼り付け用!AK182="","",貼り付け用!AK182)</f>
        <v/>
      </c>
      <c r="AL182" s="160">
        <f>IF(貼り付け用!AL182="","",貼り付け用!AL182)</f>
        <v>3</v>
      </c>
      <c r="AM182" s="20" t="str">
        <f>IF(貼り付け用!AM182="","",貼り付け用!AM182)</f>
        <v>構造別工事費の平均</v>
      </c>
      <c r="AN182" s="20" t="str">
        <f>IF(貼り付け用!AN182="","",貼り付け用!AN182)</f>
        <v>道路幅員3～4ｍ</v>
      </c>
      <c r="AO182" s="20">
        <f>IF(貼り付け用!AO182="","",貼り付け用!AO182)</f>
        <v>395900</v>
      </c>
      <c r="AP182" s="20">
        <f>IF(貼り付け用!AP182="","",貼り付け用!AP182)</f>
        <v>17</v>
      </c>
      <c r="AQ182" s="20" t="str">
        <f>IF(貼り付け用!AQ182="","",貼り付け用!AQ182)</f>
        <v>㎡</v>
      </c>
      <c r="AR182" s="20">
        <f>IF(貼り付け用!AR182="","",貼り付け用!AR182)</f>
        <v>6730300</v>
      </c>
      <c r="AS182" s="20" t="str">
        <f>IF(貼り付け用!AS182="","",貼り付け用!AS182)</f>
        <v/>
      </c>
      <c r="AT182" s="90">
        <f t="shared" si="4"/>
        <v>6730300</v>
      </c>
      <c r="AU182" s="90">
        <f t="shared" si="5"/>
        <v>6730300</v>
      </c>
      <c r="AV182" s="34" t="str">
        <f>IF(貼り付け用!AV182="","",貼り付け用!AV182)</f>
        <v>一般会計等</v>
      </c>
      <c r="AW182" s="34" t="str">
        <f>IF(貼り付け用!AW182="","",貼り付け用!AW182)</f>
        <v>一般会計</v>
      </c>
      <c r="AX182" s="34" t="str">
        <f>IF(貼り付け用!AX182="","",貼り付け用!AX182)</f>
        <v>土木費</v>
      </c>
      <c r="AY182" s="34" t="str">
        <f>IF(貼り付け用!AY182="","",貼り付け用!AY182)</f>
        <v>道路橋梁費</v>
      </c>
      <c r="AZ182" s="34" t="str">
        <f>IF(貼り付け用!AZ182="","",貼り付け用!AZ182)</f>
        <v>道路新設改良費</v>
      </c>
      <c r="BA182" s="212"/>
      <c r="BB182" s="212"/>
      <c r="BC182" s="212"/>
      <c r="BD182" s="34" t="str">
        <f>IF(貼り付け用!BD182="","",貼り付け用!BD182)</f>
        <v/>
      </c>
      <c r="BE182" s="34" t="str">
        <f>IF(貼り付け用!BE182="","",貼り付け用!BE182)</f>
        <v/>
      </c>
      <c r="BF182" s="20"/>
      <c r="BG182" s="20"/>
      <c r="BH182" s="20"/>
      <c r="BI182" s="20"/>
      <c r="BJ182" s="20"/>
    </row>
    <row r="183" spans="5:62" ht="24" customHeight="1">
      <c r="E183" s="2"/>
      <c r="F183" s="217" t="str">
        <f>IF(貼り付け用!F183="","",貼り付け用!F183)</f>
        <v>道路工作物</v>
      </c>
      <c r="G183" s="34" t="str">
        <f>IF(貼り付け用!G183="","",貼り付け用!G183)</f>
        <v>橋梁台帳</v>
      </c>
      <c r="H183" s="2">
        <f>IF(貼り付け用!H183="","",貼り付け用!H183)</f>
        <v>105</v>
      </c>
      <c r="I183" s="2" t="str">
        <f>IF(貼り付け用!I183="","",貼り付け用!I183)</f>
        <v/>
      </c>
      <c r="J183" s="2" t="str">
        <f>IF(貼り付け用!J183="","",貼り付け用!J183)</f>
        <v>御台場橋</v>
      </c>
      <c r="K183" s="2" t="str">
        <f>IF(貼り付け用!K183="","",貼り付け用!K183)</f>
        <v>ｵﾀﾞｲﾊﾞﾊｼ</v>
      </c>
      <c r="L183" s="2">
        <f>IF(貼り付け用!L183="","",貼り付け用!L183)</f>
        <v>14</v>
      </c>
      <c r="M183" s="31">
        <f>IFERROR(VLOOKUP(L183,コード表!$B:$G,2,FALSE),"")</f>
        <v>3210237</v>
      </c>
      <c r="N183" s="31" t="str">
        <f>IFERROR(VLOOKUP(L183,コード表!$B:$G,3,FALSE),"")</f>
        <v>下都賀郡壬生町</v>
      </c>
      <c r="O183" s="2" t="str">
        <f>IF(貼り付け用!O183="","",貼り付け用!O183)</f>
        <v>ｼﾓﾂｶﾞｸﾞﾝﾐﾌﾞﾏﾁ</v>
      </c>
      <c r="P183" s="31" t="str">
        <f>IFERROR(VLOOKUP(L183,コード表!$B:$G,5,FALSE),"")</f>
        <v>下稲葉</v>
      </c>
      <c r="Q183" s="2" t="str">
        <f>IF(貼り付け用!Q183="","",貼り付け用!Q183)</f>
        <v>ｼﾓｲﾅﾊﾞ</v>
      </c>
      <c r="R183" s="2" t="str">
        <f>IF(貼り付け用!R183="","",貼り付け用!R183)</f>
        <v>稲荷西187</v>
      </c>
      <c r="S183" s="2" t="str">
        <f>IF(貼り付け用!S183="","",貼り付け用!S183)</f>
        <v>ｲﾅﾘﾆｼ187</v>
      </c>
      <c r="T183" s="2">
        <f>IF(貼り付け用!T183="","",貼り付け用!T183)</f>
        <v>11</v>
      </c>
      <c r="U183" s="31" t="str">
        <f>IFERROR(VLOOKUP(T183,コード表!$I:$K,2,FALSE),"")</f>
        <v>建設部</v>
      </c>
      <c r="V183" s="31" t="str">
        <f>IFERROR(VLOOKUP(T183,コード表!$I:$K,3,FALSE),"")</f>
        <v>建設課</v>
      </c>
      <c r="W183" s="2">
        <f>IF(貼り付け用!W183="","",貼り付け用!W183)</f>
        <v>100</v>
      </c>
      <c r="X183" s="31" t="str">
        <f>IFERROR(VLOOKUP(AX183,目的別資産分類変換表!$B$3:$C$16,2,FALSE),"")</f>
        <v>生活インフラ・国土保全</v>
      </c>
      <c r="Y183" s="34" t="str">
        <f>IF(貼り付け用!Y183="","",貼り付け用!Y183)</f>
        <v>行政財産</v>
      </c>
      <c r="Z183" s="34" t="str">
        <f>IF(貼り付け用!Z183="","",貼り付け用!Z183)</f>
        <v>インフラ資産/工作物</v>
      </c>
      <c r="AA183" s="34" t="str">
        <f>IF(貼り付け用!AA183="","",貼り付け用!AA183)</f>
        <v>自己資産（リース資産外)</v>
      </c>
      <c r="AB183" s="34" t="str">
        <f>IF(貼り付け用!AB183="","",貼り付け用!AB183)</f>
        <v>売却不可</v>
      </c>
      <c r="AC183" s="2">
        <f>IF(貼り付け用!AC183="","",貼り付け用!AC183)</f>
        <v>179</v>
      </c>
      <c r="AD183" s="31" t="str">
        <f>IFERROR(VLOOKUP(AC183,耐用年数表!$B:$J,9,FALSE),"")</f>
        <v xml:space="preserve">構築物 鉄骨鉄筋コンクリート造又は鉄筋コンクリート造のもの（前掲のものを除く。） 橋   </v>
      </c>
      <c r="AE183" s="31">
        <f>IFERROR(VLOOKUP(AC183,耐用年数表!$B:$J,8,FALSE),"")</f>
        <v>60</v>
      </c>
      <c r="AF183" s="2" t="str">
        <f>IF(貼り付け用!AF183="","",貼り付け用!AF183)</f>
        <v/>
      </c>
      <c r="AG183" s="26" t="str">
        <f>IF(貼り付け用!AG183="","",貼り付け用!AG183)</f>
        <v/>
      </c>
      <c r="AH183" s="54">
        <f>IF(貼り付け用!AH183="","",貼り付け用!AH183)</f>
        <v>19540331</v>
      </c>
      <c r="AI183" s="54">
        <f>IF(貼り付け用!AI183="","",貼り付け用!AI183)</f>
        <v>19540331</v>
      </c>
      <c r="AJ183" s="72" t="str">
        <f>IF(貼り付け用!AJ183="","",貼り付け用!AJ183)</f>
        <v>不明</v>
      </c>
      <c r="AK183" s="20" t="str">
        <f>IF(貼り付け用!AK183="","",貼り付け用!AK183)</f>
        <v/>
      </c>
      <c r="AL183" s="160">
        <f>IF(貼り付け用!AL183="","",貼り付け用!AL183)</f>
        <v>3</v>
      </c>
      <c r="AM183" s="20" t="str">
        <f>IF(貼り付け用!AM183="","",貼り付け用!AM183)</f>
        <v>構造別工事費の平均</v>
      </c>
      <c r="AN183" s="20" t="str">
        <f>IF(貼り付け用!AN183="","",貼り付け用!AN183)</f>
        <v>道路幅員3～4ｍ</v>
      </c>
      <c r="AO183" s="20">
        <f>IF(貼り付け用!AO183="","",貼り付け用!AO183)</f>
        <v>395900</v>
      </c>
      <c r="AP183" s="20">
        <f>IF(貼り付け用!AP183="","",貼り付け用!AP183)</f>
        <v>19</v>
      </c>
      <c r="AQ183" s="20" t="str">
        <f>IF(貼り付け用!AQ183="","",貼り付け用!AQ183)</f>
        <v>㎡</v>
      </c>
      <c r="AR183" s="20">
        <f>IF(貼り付け用!AR183="","",貼り付け用!AR183)</f>
        <v>7522100</v>
      </c>
      <c r="AS183" s="20" t="str">
        <f>IF(貼り付け用!AS183="","",貼り付け用!AS183)</f>
        <v/>
      </c>
      <c r="AT183" s="90">
        <f t="shared" si="4"/>
        <v>7522100</v>
      </c>
      <c r="AU183" s="90">
        <f t="shared" si="5"/>
        <v>7522100</v>
      </c>
      <c r="AV183" s="34" t="str">
        <f>IF(貼り付け用!AV183="","",貼り付け用!AV183)</f>
        <v>一般会計等</v>
      </c>
      <c r="AW183" s="34" t="str">
        <f>IF(貼り付け用!AW183="","",貼り付け用!AW183)</f>
        <v>一般会計</v>
      </c>
      <c r="AX183" s="34" t="str">
        <f>IF(貼り付け用!AX183="","",貼り付け用!AX183)</f>
        <v>土木費</v>
      </c>
      <c r="AY183" s="34" t="str">
        <f>IF(貼り付け用!AY183="","",貼り付け用!AY183)</f>
        <v>道路橋梁費</v>
      </c>
      <c r="AZ183" s="34" t="str">
        <f>IF(貼り付け用!AZ183="","",貼り付け用!AZ183)</f>
        <v>道路新設改良費</v>
      </c>
      <c r="BA183" s="212"/>
      <c r="BB183" s="212"/>
      <c r="BC183" s="212"/>
      <c r="BD183" s="34" t="str">
        <f>IF(貼り付け用!BD183="","",貼り付け用!BD183)</f>
        <v/>
      </c>
      <c r="BE183" s="34" t="str">
        <f>IF(貼り付け用!BE183="","",貼り付け用!BE183)</f>
        <v/>
      </c>
      <c r="BF183" s="20"/>
      <c r="BG183" s="20"/>
      <c r="BH183" s="20"/>
      <c r="BI183" s="20"/>
      <c r="BJ183" s="20"/>
    </row>
    <row r="184" spans="5:62" ht="24" customHeight="1">
      <c r="E184" s="2"/>
      <c r="F184" s="217" t="str">
        <f>IF(貼り付け用!F184="","",貼り付け用!F184)</f>
        <v>道路工作物</v>
      </c>
      <c r="G184" s="34" t="str">
        <f>IF(貼り付け用!G184="","",貼り付け用!G184)</f>
        <v>橋梁台帳</v>
      </c>
      <c r="H184" s="2">
        <f>IF(貼り付け用!H184="","",貼り付け用!H184)</f>
        <v>106</v>
      </c>
      <c r="I184" s="2" t="str">
        <f>IF(貼り付け用!I184="","",貼り付け用!I184)</f>
        <v/>
      </c>
      <c r="J184" s="2" t="str">
        <f>IF(貼り付け用!J184="","",貼り付け用!J184)</f>
        <v>3118-1</v>
      </c>
      <c r="K184" s="2" t="str">
        <f>IF(貼り付け用!K184="","",貼り付け用!K184)</f>
        <v>3118-1</v>
      </c>
      <c r="L184" s="2">
        <f>IF(貼り付け用!L184="","",貼り付け用!L184)</f>
        <v>27</v>
      </c>
      <c r="M184" s="31">
        <f>IFERROR(VLOOKUP(L184,コード表!$B:$G,2,FALSE),"")</f>
        <v>3210215</v>
      </c>
      <c r="N184" s="31" t="str">
        <f>IFERROR(VLOOKUP(L184,コード表!$B:$G,3,FALSE),"")</f>
        <v>下都賀郡壬生町</v>
      </c>
      <c r="O184" s="2" t="str">
        <f>IF(貼り付け用!O184="","",貼り付け用!O184)</f>
        <v>ｼﾓﾂｶﾞｸﾞﾝﾐﾌﾞﾏﾁ</v>
      </c>
      <c r="P184" s="31" t="str">
        <f>IFERROR(VLOOKUP(L184,コード表!$B:$G,5,FALSE),"")</f>
        <v>壬生乙</v>
      </c>
      <c r="Q184" s="2" t="str">
        <f>IF(貼り付け用!Q184="","",貼り付け用!Q184)</f>
        <v>ﾐﾌﾞｵﾂ</v>
      </c>
      <c r="R184" s="2" t="str">
        <f>IF(貼り付け用!R184="","",貼り付け用!R184)</f>
        <v>御茶ノ水2053</v>
      </c>
      <c r="S184" s="2" t="str">
        <f>IF(貼り付け用!S184="","",貼り付け用!S184)</f>
        <v>ｵﾁｬﾉﾐｽﾞ2053</v>
      </c>
      <c r="T184" s="2">
        <f>IF(貼り付け用!T184="","",貼り付け用!T184)</f>
        <v>11</v>
      </c>
      <c r="U184" s="31" t="str">
        <f>IFERROR(VLOOKUP(T184,コード表!$I:$K,2,FALSE),"")</f>
        <v>建設部</v>
      </c>
      <c r="V184" s="31" t="str">
        <f>IFERROR(VLOOKUP(T184,コード表!$I:$K,3,FALSE),"")</f>
        <v>建設課</v>
      </c>
      <c r="W184" s="2">
        <f>IF(貼り付け用!W184="","",貼り付け用!W184)</f>
        <v>100</v>
      </c>
      <c r="X184" s="31" t="str">
        <f>IFERROR(VLOOKUP(AX184,目的別資産分類変換表!$B$3:$C$16,2,FALSE),"")</f>
        <v>生活インフラ・国土保全</v>
      </c>
      <c r="Y184" s="34" t="str">
        <f>IF(貼り付け用!Y184="","",貼り付け用!Y184)</f>
        <v>行政財産</v>
      </c>
      <c r="Z184" s="34" t="str">
        <f>IF(貼り付け用!Z184="","",貼り付け用!Z184)</f>
        <v>インフラ資産/工作物</v>
      </c>
      <c r="AA184" s="34" t="str">
        <f>IF(貼り付け用!AA184="","",貼り付け用!AA184)</f>
        <v>自己資産（リース資産外)</v>
      </c>
      <c r="AB184" s="34" t="str">
        <f>IF(貼り付け用!AB184="","",貼り付け用!AB184)</f>
        <v>売却不可</v>
      </c>
      <c r="AC184" s="2">
        <f>IF(貼り付け用!AC184="","",貼り付け用!AC184)</f>
        <v>179</v>
      </c>
      <c r="AD184" s="31" t="str">
        <f>IFERROR(VLOOKUP(AC184,耐用年数表!$B:$J,9,FALSE),"")</f>
        <v xml:space="preserve">構築物 鉄骨鉄筋コンクリート造又は鉄筋コンクリート造のもの（前掲のものを除く。） 橋   </v>
      </c>
      <c r="AE184" s="31">
        <f>IFERROR(VLOOKUP(AC184,耐用年数表!$B:$J,8,FALSE),"")</f>
        <v>60</v>
      </c>
      <c r="AF184" s="2" t="str">
        <f>IF(貼り付け用!AF184="","",貼り付け用!AF184)</f>
        <v/>
      </c>
      <c r="AG184" s="26" t="str">
        <f>IF(貼り付け用!AG184="","",貼り付け用!AG184)</f>
        <v/>
      </c>
      <c r="AH184" s="54">
        <f>IF(貼り付け用!AH184="","",貼り付け用!AH184)</f>
        <v>19540331</v>
      </c>
      <c r="AI184" s="54">
        <f>IF(貼り付け用!AI184="","",貼り付け用!AI184)</f>
        <v>19540331</v>
      </c>
      <c r="AJ184" s="72" t="str">
        <f>IF(貼り付け用!AJ184="","",貼り付け用!AJ184)</f>
        <v>不明</v>
      </c>
      <c r="AK184" s="20" t="str">
        <f>IF(貼り付け用!AK184="","",貼り付け用!AK184)</f>
        <v/>
      </c>
      <c r="AL184" s="160">
        <f>IF(貼り付け用!AL184="","",貼り付け用!AL184)</f>
        <v>3</v>
      </c>
      <c r="AM184" s="20" t="str">
        <f>IF(貼り付け用!AM184="","",貼り付け用!AM184)</f>
        <v>構造別工事費の平均</v>
      </c>
      <c r="AN184" s="20" t="str">
        <f>IF(貼り付け用!AN184="","",貼り付け用!AN184)</f>
        <v>道路幅員3～4ｍ</v>
      </c>
      <c r="AO184" s="20">
        <f>IF(貼り付け用!AO184="","",貼り付け用!AO184)</f>
        <v>395900</v>
      </c>
      <c r="AP184" s="20">
        <f>IF(貼り付け用!AP184="","",貼り付け用!AP184)</f>
        <v>13</v>
      </c>
      <c r="AQ184" s="20" t="str">
        <f>IF(貼り付け用!AQ184="","",貼り付け用!AQ184)</f>
        <v>㎡</v>
      </c>
      <c r="AR184" s="20">
        <f>IF(貼り付け用!AR184="","",貼り付け用!AR184)</f>
        <v>5146700</v>
      </c>
      <c r="AS184" s="20" t="str">
        <f>IF(貼り付け用!AS184="","",貼り付け用!AS184)</f>
        <v/>
      </c>
      <c r="AT184" s="90">
        <f t="shared" si="4"/>
        <v>5146700</v>
      </c>
      <c r="AU184" s="90">
        <f t="shared" si="5"/>
        <v>5146700</v>
      </c>
      <c r="AV184" s="34" t="str">
        <f>IF(貼り付け用!AV184="","",貼り付け用!AV184)</f>
        <v>一般会計等</v>
      </c>
      <c r="AW184" s="34" t="str">
        <f>IF(貼り付け用!AW184="","",貼り付け用!AW184)</f>
        <v>一般会計</v>
      </c>
      <c r="AX184" s="34" t="str">
        <f>IF(貼り付け用!AX184="","",貼り付け用!AX184)</f>
        <v>土木費</v>
      </c>
      <c r="AY184" s="34" t="str">
        <f>IF(貼り付け用!AY184="","",貼り付け用!AY184)</f>
        <v>道路橋梁費</v>
      </c>
      <c r="AZ184" s="34" t="str">
        <f>IF(貼り付け用!AZ184="","",貼り付け用!AZ184)</f>
        <v>道路新設改良費</v>
      </c>
      <c r="BA184" s="212"/>
      <c r="BB184" s="212"/>
      <c r="BC184" s="212"/>
      <c r="BD184" s="34" t="str">
        <f>IF(貼り付け用!BD184="","",貼り付け用!BD184)</f>
        <v/>
      </c>
      <c r="BE184" s="34" t="str">
        <f>IF(貼り付け用!BE184="","",貼り付け用!BE184)</f>
        <v/>
      </c>
      <c r="BF184" s="20"/>
      <c r="BG184" s="20"/>
      <c r="BH184" s="20"/>
      <c r="BI184" s="20"/>
      <c r="BJ184" s="20"/>
    </row>
    <row r="185" spans="5:62" ht="24" customHeight="1">
      <c r="E185" s="2"/>
      <c r="F185" s="217" t="str">
        <f>IF(貼り付け用!F185="","",貼り付け用!F185)</f>
        <v>道路工作物</v>
      </c>
      <c r="G185" s="34" t="str">
        <f>IF(貼り付け用!G185="","",貼り付け用!G185)</f>
        <v>橋梁台帳</v>
      </c>
      <c r="H185" s="2">
        <f>IF(貼り付け用!H185="","",貼り付け用!H185)</f>
        <v>107</v>
      </c>
      <c r="I185" s="2" t="str">
        <f>IF(貼り付け用!I185="","",貼り付け用!I185)</f>
        <v/>
      </c>
      <c r="J185" s="2" t="str">
        <f>IF(貼り付け用!J185="","",貼り付け用!J185)</f>
        <v>3118-2</v>
      </c>
      <c r="K185" s="2" t="str">
        <f>IF(貼り付け用!K185="","",貼り付け用!K185)</f>
        <v>3118-2</v>
      </c>
      <c r="L185" s="2">
        <f>IF(貼り付け用!L185="","",貼り付け用!L185)</f>
        <v>27</v>
      </c>
      <c r="M185" s="31">
        <f>IFERROR(VLOOKUP(L185,コード表!$B:$G,2,FALSE),"")</f>
        <v>3210215</v>
      </c>
      <c r="N185" s="31" t="str">
        <f>IFERROR(VLOOKUP(L185,コード表!$B:$G,3,FALSE),"")</f>
        <v>下都賀郡壬生町</v>
      </c>
      <c r="O185" s="2" t="str">
        <f>IF(貼り付け用!O185="","",貼り付け用!O185)</f>
        <v>ｼﾓﾂｶﾞｸﾞﾝﾐﾌﾞﾏﾁ</v>
      </c>
      <c r="P185" s="31" t="str">
        <f>IFERROR(VLOOKUP(L185,コード表!$B:$G,5,FALSE),"")</f>
        <v>壬生乙</v>
      </c>
      <c r="Q185" s="2" t="str">
        <f>IF(貼り付け用!Q185="","",貼り付け用!Q185)</f>
        <v>ﾐﾌﾞｵﾂ</v>
      </c>
      <c r="R185" s="2" t="str">
        <f>IF(貼り付け用!R185="","",貼り付け用!R185)</f>
        <v>御茶ノ水2053</v>
      </c>
      <c r="S185" s="2" t="str">
        <f>IF(貼り付け用!S185="","",貼り付け用!S185)</f>
        <v>ｵﾁｬﾉﾐｽﾞ2053</v>
      </c>
      <c r="T185" s="2">
        <f>IF(貼り付け用!T185="","",貼り付け用!T185)</f>
        <v>11</v>
      </c>
      <c r="U185" s="31" t="str">
        <f>IFERROR(VLOOKUP(T185,コード表!$I:$K,2,FALSE),"")</f>
        <v>建設部</v>
      </c>
      <c r="V185" s="31" t="str">
        <f>IFERROR(VLOOKUP(T185,コード表!$I:$K,3,FALSE),"")</f>
        <v>建設課</v>
      </c>
      <c r="W185" s="2">
        <f>IF(貼り付け用!W185="","",貼り付け用!W185)</f>
        <v>100</v>
      </c>
      <c r="X185" s="31" t="str">
        <f>IFERROR(VLOOKUP(AX185,目的別資産分類変換表!$B$3:$C$16,2,FALSE),"")</f>
        <v>生活インフラ・国土保全</v>
      </c>
      <c r="Y185" s="34" t="str">
        <f>IF(貼り付け用!Y185="","",貼り付け用!Y185)</f>
        <v>行政財産</v>
      </c>
      <c r="Z185" s="34" t="str">
        <f>IF(貼り付け用!Z185="","",貼り付け用!Z185)</f>
        <v>インフラ資産/工作物</v>
      </c>
      <c r="AA185" s="34" t="str">
        <f>IF(貼り付け用!AA185="","",貼り付け用!AA185)</f>
        <v>自己資産（リース資産外)</v>
      </c>
      <c r="AB185" s="34" t="str">
        <f>IF(貼り付け用!AB185="","",貼り付け用!AB185)</f>
        <v>売却不可</v>
      </c>
      <c r="AC185" s="2">
        <f>IF(貼り付け用!AC185="","",貼り付け用!AC185)</f>
        <v>179</v>
      </c>
      <c r="AD185" s="31" t="str">
        <f>IFERROR(VLOOKUP(AC185,耐用年数表!$B:$J,9,FALSE),"")</f>
        <v xml:space="preserve">構築物 鉄骨鉄筋コンクリート造又は鉄筋コンクリート造のもの（前掲のものを除く。） 橋   </v>
      </c>
      <c r="AE185" s="31">
        <f>IFERROR(VLOOKUP(AC185,耐用年数表!$B:$J,8,FALSE),"")</f>
        <v>60</v>
      </c>
      <c r="AF185" s="2" t="str">
        <f>IF(貼り付け用!AF185="","",貼り付け用!AF185)</f>
        <v/>
      </c>
      <c r="AG185" s="26" t="str">
        <f>IF(貼り付け用!AG185="","",貼り付け用!AG185)</f>
        <v/>
      </c>
      <c r="AH185" s="54">
        <f>IF(貼り付け用!AH185="","",貼り付け用!AH185)</f>
        <v>19540331</v>
      </c>
      <c r="AI185" s="54">
        <f>IF(貼り付け用!AI185="","",貼り付け用!AI185)</f>
        <v>19540331</v>
      </c>
      <c r="AJ185" s="72" t="str">
        <f>IF(貼り付け用!AJ185="","",貼り付け用!AJ185)</f>
        <v>不明</v>
      </c>
      <c r="AK185" s="20" t="str">
        <f>IF(貼り付け用!AK185="","",貼り付け用!AK185)</f>
        <v/>
      </c>
      <c r="AL185" s="160">
        <f>IF(貼り付け用!AL185="","",貼り付け用!AL185)</f>
        <v>3</v>
      </c>
      <c r="AM185" s="20" t="str">
        <f>IF(貼り付け用!AM185="","",貼り付け用!AM185)</f>
        <v>構造別工事費の平均</v>
      </c>
      <c r="AN185" s="20" t="str">
        <f>IF(貼り付け用!AN185="","",貼り付け用!AN185)</f>
        <v>道路幅員3～4ｍ</v>
      </c>
      <c r="AO185" s="20">
        <f>IF(貼り付け用!AO185="","",貼り付け用!AO185)</f>
        <v>395900</v>
      </c>
      <c r="AP185" s="20">
        <f>IF(貼り付け用!AP185="","",貼り付け用!AP185)</f>
        <v>4</v>
      </c>
      <c r="AQ185" s="20" t="str">
        <f>IF(貼り付け用!AQ185="","",貼り付け用!AQ185)</f>
        <v>㎡</v>
      </c>
      <c r="AR185" s="20">
        <f>IF(貼り付け用!AR185="","",貼り付け用!AR185)</f>
        <v>1583600</v>
      </c>
      <c r="AS185" s="20" t="str">
        <f>IF(貼り付け用!AS185="","",貼り付け用!AS185)</f>
        <v/>
      </c>
      <c r="AT185" s="90">
        <f t="shared" si="4"/>
        <v>1583600</v>
      </c>
      <c r="AU185" s="90">
        <f t="shared" si="5"/>
        <v>1583600</v>
      </c>
      <c r="AV185" s="34" t="str">
        <f>IF(貼り付け用!AV185="","",貼り付け用!AV185)</f>
        <v>一般会計等</v>
      </c>
      <c r="AW185" s="34" t="str">
        <f>IF(貼り付け用!AW185="","",貼り付け用!AW185)</f>
        <v>一般会計</v>
      </c>
      <c r="AX185" s="34" t="str">
        <f>IF(貼り付け用!AX185="","",貼り付け用!AX185)</f>
        <v>土木費</v>
      </c>
      <c r="AY185" s="34" t="str">
        <f>IF(貼り付け用!AY185="","",貼り付け用!AY185)</f>
        <v>道路橋梁費</v>
      </c>
      <c r="AZ185" s="34" t="str">
        <f>IF(貼り付け用!AZ185="","",貼り付け用!AZ185)</f>
        <v>道路新設改良費</v>
      </c>
      <c r="BA185" s="212"/>
      <c r="BB185" s="212"/>
      <c r="BC185" s="212"/>
      <c r="BD185" s="34" t="str">
        <f>IF(貼り付け用!BD185="","",貼り付け用!BD185)</f>
        <v/>
      </c>
      <c r="BE185" s="34" t="str">
        <f>IF(貼り付け用!BE185="","",貼り付け用!BE185)</f>
        <v/>
      </c>
      <c r="BF185" s="20"/>
      <c r="BG185" s="20"/>
      <c r="BH185" s="20"/>
      <c r="BI185" s="20"/>
      <c r="BJ185" s="20"/>
    </row>
    <row r="186" spans="5:62" ht="24" customHeight="1">
      <c r="E186" s="2"/>
      <c r="F186" s="217" t="str">
        <f>IF(貼り付け用!F186="","",貼り付け用!F186)</f>
        <v>道路工作物</v>
      </c>
      <c r="G186" s="34" t="str">
        <f>IF(貼り付け用!G186="","",貼り付け用!G186)</f>
        <v>橋梁台帳</v>
      </c>
      <c r="H186" s="2">
        <f>IF(貼り付け用!H186="","",貼り付け用!H186)</f>
        <v>108</v>
      </c>
      <c r="I186" s="2" t="str">
        <f>IF(貼り付け用!I186="","",貼り付け用!I186)</f>
        <v/>
      </c>
      <c r="J186" s="2" t="str">
        <f>IF(貼り付け用!J186="","",貼り付け用!J186)</f>
        <v>3139-1</v>
      </c>
      <c r="K186" s="2" t="str">
        <f>IF(貼り付け用!K186="","",貼り付け用!K186)</f>
        <v>3139-1</v>
      </c>
      <c r="L186" s="2">
        <f>IF(貼り付け用!L186="","",貼り付け用!L186)</f>
        <v>7</v>
      </c>
      <c r="M186" s="31">
        <f>IFERROR(VLOOKUP(L186,コード表!$B:$G,2,FALSE),"")</f>
        <v>3210236</v>
      </c>
      <c r="N186" s="31" t="str">
        <f>IFERROR(VLOOKUP(L186,コード表!$B:$G,3,FALSE),"")</f>
        <v>下都賀郡壬生町</v>
      </c>
      <c r="O186" s="2" t="str">
        <f>IF(貼り付け用!O186="","",貼り付け用!O186)</f>
        <v>ｼﾓﾂｶﾞｸﾞﾝﾐﾌﾞﾏﾁ</v>
      </c>
      <c r="P186" s="31" t="str">
        <f>IFERROR(VLOOKUP(L186,コード表!$B:$G,5,FALSE),"")</f>
        <v>上稲葉</v>
      </c>
      <c r="Q186" s="2" t="str">
        <f>IF(貼り付け用!Q186="","",貼り付け用!Q186)</f>
        <v>ｶﾐｲﾅﾊﾞ</v>
      </c>
      <c r="R186" s="2" t="str">
        <f>IF(貼り付け用!R186="","",貼り付け用!R186)</f>
        <v>吉治内1588-9</v>
      </c>
      <c r="S186" s="2" t="str">
        <f>IF(貼り付け用!S186="","",貼り付け用!S186)</f>
        <v>ｷﾁｼﾞｳﾁ1588-9</v>
      </c>
      <c r="T186" s="2">
        <f>IF(貼り付け用!T186="","",貼り付け用!T186)</f>
        <v>11</v>
      </c>
      <c r="U186" s="31" t="str">
        <f>IFERROR(VLOOKUP(T186,コード表!$I:$K,2,FALSE),"")</f>
        <v>建設部</v>
      </c>
      <c r="V186" s="31" t="str">
        <f>IFERROR(VLOOKUP(T186,コード表!$I:$K,3,FALSE),"")</f>
        <v>建設課</v>
      </c>
      <c r="W186" s="2">
        <f>IF(貼り付け用!W186="","",貼り付け用!W186)</f>
        <v>100</v>
      </c>
      <c r="X186" s="31" t="str">
        <f>IFERROR(VLOOKUP(AX186,目的別資産分類変換表!$B$3:$C$16,2,FALSE),"")</f>
        <v>生活インフラ・国土保全</v>
      </c>
      <c r="Y186" s="34" t="str">
        <f>IF(貼り付け用!Y186="","",貼り付け用!Y186)</f>
        <v>行政財産</v>
      </c>
      <c r="Z186" s="34" t="str">
        <f>IF(貼り付け用!Z186="","",貼り付け用!Z186)</f>
        <v>インフラ資産/工作物</v>
      </c>
      <c r="AA186" s="34" t="str">
        <f>IF(貼り付け用!AA186="","",貼り付け用!AA186)</f>
        <v>自己資産（リース資産外)</v>
      </c>
      <c r="AB186" s="34" t="str">
        <f>IF(貼り付け用!AB186="","",貼り付け用!AB186)</f>
        <v>売却不可</v>
      </c>
      <c r="AC186" s="2">
        <f>IF(貼り付け用!AC186="","",貼り付け用!AC186)</f>
        <v>179</v>
      </c>
      <c r="AD186" s="31" t="str">
        <f>IFERROR(VLOOKUP(AC186,耐用年数表!$B:$J,9,FALSE),"")</f>
        <v xml:space="preserve">構築物 鉄骨鉄筋コンクリート造又は鉄筋コンクリート造のもの（前掲のものを除く。） 橋   </v>
      </c>
      <c r="AE186" s="31">
        <f>IFERROR(VLOOKUP(AC186,耐用年数表!$B:$J,8,FALSE),"")</f>
        <v>60</v>
      </c>
      <c r="AF186" s="2" t="str">
        <f>IF(貼り付け用!AF186="","",貼り付け用!AF186)</f>
        <v/>
      </c>
      <c r="AG186" s="26" t="str">
        <f>IF(貼り付け用!AG186="","",貼り付け用!AG186)</f>
        <v/>
      </c>
      <c r="AH186" s="54">
        <f>IF(貼り付け用!AH186="","",貼り付け用!AH186)</f>
        <v>19540331</v>
      </c>
      <c r="AI186" s="54">
        <f>IF(貼り付け用!AI186="","",貼り付け用!AI186)</f>
        <v>19540331</v>
      </c>
      <c r="AJ186" s="72" t="str">
        <f>IF(貼り付け用!AJ186="","",貼り付け用!AJ186)</f>
        <v>不明</v>
      </c>
      <c r="AK186" s="20" t="str">
        <f>IF(貼り付け用!AK186="","",貼り付け用!AK186)</f>
        <v/>
      </c>
      <c r="AL186" s="160">
        <f>IF(貼り付け用!AL186="","",貼り付け用!AL186)</f>
        <v>3</v>
      </c>
      <c r="AM186" s="20" t="str">
        <f>IF(貼り付け用!AM186="","",貼り付け用!AM186)</f>
        <v>構造別工事費の平均</v>
      </c>
      <c r="AN186" s="20" t="str">
        <f>IF(貼り付け用!AN186="","",貼り付け用!AN186)</f>
        <v>道路幅員3～4ｍ</v>
      </c>
      <c r="AO186" s="20">
        <f>IF(貼り付け用!AO186="","",貼り付け用!AO186)</f>
        <v>395900</v>
      </c>
      <c r="AP186" s="20">
        <f>IF(貼り付け用!AP186="","",貼り付け用!AP186)</f>
        <v>8</v>
      </c>
      <c r="AQ186" s="20" t="str">
        <f>IF(貼り付け用!AQ186="","",貼り付け用!AQ186)</f>
        <v>㎡</v>
      </c>
      <c r="AR186" s="20">
        <f>IF(貼り付け用!AR186="","",貼り付け用!AR186)</f>
        <v>3167200</v>
      </c>
      <c r="AS186" s="20" t="str">
        <f>IF(貼り付け用!AS186="","",貼り付け用!AS186)</f>
        <v/>
      </c>
      <c r="AT186" s="90">
        <f t="shared" si="4"/>
        <v>3167200</v>
      </c>
      <c r="AU186" s="90">
        <f t="shared" si="5"/>
        <v>3167200</v>
      </c>
      <c r="AV186" s="34" t="str">
        <f>IF(貼り付け用!AV186="","",貼り付け用!AV186)</f>
        <v>一般会計等</v>
      </c>
      <c r="AW186" s="34" t="str">
        <f>IF(貼り付け用!AW186="","",貼り付け用!AW186)</f>
        <v>一般会計</v>
      </c>
      <c r="AX186" s="34" t="str">
        <f>IF(貼り付け用!AX186="","",貼り付け用!AX186)</f>
        <v>土木費</v>
      </c>
      <c r="AY186" s="34" t="str">
        <f>IF(貼り付け用!AY186="","",貼り付け用!AY186)</f>
        <v>道路橋梁費</v>
      </c>
      <c r="AZ186" s="34" t="str">
        <f>IF(貼り付け用!AZ186="","",貼り付け用!AZ186)</f>
        <v>道路新設改良費</v>
      </c>
      <c r="BA186" s="212"/>
      <c r="BB186" s="212"/>
      <c r="BC186" s="212"/>
      <c r="BD186" s="34" t="str">
        <f>IF(貼り付け用!BD186="","",貼り付け用!BD186)</f>
        <v/>
      </c>
      <c r="BE186" s="34" t="str">
        <f>IF(貼り付け用!BE186="","",貼り付け用!BE186)</f>
        <v/>
      </c>
      <c r="BF186" s="20"/>
      <c r="BG186" s="20"/>
      <c r="BH186" s="20"/>
      <c r="BI186" s="20"/>
      <c r="BJ186" s="20"/>
    </row>
    <row r="187" spans="5:62" ht="24" customHeight="1">
      <c r="E187" s="2"/>
      <c r="F187" s="217" t="str">
        <f>IF(貼り付け用!F187="","",貼り付け用!F187)</f>
        <v>道路工作物</v>
      </c>
      <c r="G187" s="34" t="str">
        <f>IF(貼り付け用!G187="","",貼り付け用!G187)</f>
        <v>橋梁台帳</v>
      </c>
      <c r="H187" s="2">
        <f>IF(貼り付け用!H187="","",貼り付け用!H187)</f>
        <v>109</v>
      </c>
      <c r="I187" s="2" t="str">
        <f>IF(貼り付け用!I187="","",貼り付け用!I187)</f>
        <v/>
      </c>
      <c r="J187" s="2" t="str">
        <f>IF(貼り付け用!J187="","",貼り付け用!J187)</f>
        <v>3139-2</v>
      </c>
      <c r="K187" s="2" t="str">
        <f>IF(貼り付け用!K187="","",貼り付け用!K187)</f>
        <v>3139-2</v>
      </c>
      <c r="L187" s="2">
        <f>IF(貼り付け用!L187="","",貼り付け用!L187)</f>
        <v>7</v>
      </c>
      <c r="M187" s="31">
        <f>IFERROR(VLOOKUP(L187,コード表!$B:$G,2,FALSE),"")</f>
        <v>3210236</v>
      </c>
      <c r="N187" s="31" t="str">
        <f>IFERROR(VLOOKUP(L187,コード表!$B:$G,3,FALSE),"")</f>
        <v>下都賀郡壬生町</v>
      </c>
      <c r="O187" s="2" t="str">
        <f>IF(貼り付け用!O187="","",貼り付け用!O187)</f>
        <v>ｼﾓﾂｶﾞｸﾞﾝﾐﾌﾞﾏﾁ</v>
      </c>
      <c r="P187" s="31" t="str">
        <f>IFERROR(VLOOKUP(L187,コード表!$B:$G,5,FALSE),"")</f>
        <v>上稲葉</v>
      </c>
      <c r="Q187" s="2" t="str">
        <f>IF(貼り付け用!Q187="","",貼り付け用!Q187)</f>
        <v>ｶﾐｲﾅﾊﾞ</v>
      </c>
      <c r="R187" s="2" t="str">
        <f>IF(貼り付け用!R187="","",貼り付け用!R187)</f>
        <v>植木川原1227</v>
      </c>
      <c r="S187" s="2" t="str">
        <f>IF(貼り付け用!S187="","",貼り付け用!S187)</f>
        <v>ｳｴｷｶﾜﾗ1227</v>
      </c>
      <c r="T187" s="2">
        <f>IF(貼り付け用!T187="","",貼り付け用!T187)</f>
        <v>11</v>
      </c>
      <c r="U187" s="31" t="str">
        <f>IFERROR(VLOOKUP(T187,コード表!$I:$K,2,FALSE),"")</f>
        <v>建設部</v>
      </c>
      <c r="V187" s="31" t="str">
        <f>IFERROR(VLOOKUP(T187,コード表!$I:$K,3,FALSE),"")</f>
        <v>建設課</v>
      </c>
      <c r="W187" s="2">
        <f>IF(貼り付け用!W187="","",貼り付け用!W187)</f>
        <v>100</v>
      </c>
      <c r="X187" s="31" t="str">
        <f>IFERROR(VLOOKUP(AX187,目的別資産分類変換表!$B$3:$C$16,2,FALSE),"")</f>
        <v>生活インフラ・国土保全</v>
      </c>
      <c r="Y187" s="34" t="str">
        <f>IF(貼り付け用!Y187="","",貼り付け用!Y187)</f>
        <v>行政財産</v>
      </c>
      <c r="Z187" s="34" t="str">
        <f>IF(貼り付け用!Z187="","",貼り付け用!Z187)</f>
        <v>インフラ資産/工作物</v>
      </c>
      <c r="AA187" s="34" t="str">
        <f>IF(貼り付け用!AA187="","",貼り付け用!AA187)</f>
        <v>自己資産（リース資産外)</v>
      </c>
      <c r="AB187" s="34" t="str">
        <f>IF(貼り付け用!AB187="","",貼り付け用!AB187)</f>
        <v>売却不可</v>
      </c>
      <c r="AC187" s="2">
        <f>IF(貼り付け用!AC187="","",貼り付け用!AC187)</f>
        <v>179</v>
      </c>
      <c r="AD187" s="31" t="str">
        <f>IFERROR(VLOOKUP(AC187,耐用年数表!$B:$J,9,FALSE),"")</f>
        <v xml:space="preserve">構築物 鉄骨鉄筋コンクリート造又は鉄筋コンクリート造のもの（前掲のものを除く。） 橋   </v>
      </c>
      <c r="AE187" s="31">
        <f>IFERROR(VLOOKUP(AC187,耐用年数表!$B:$J,8,FALSE),"")</f>
        <v>60</v>
      </c>
      <c r="AF187" s="2" t="str">
        <f>IF(貼り付け用!AF187="","",貼り付け用!AF187)</f>
        <v/>
      </c>
      <c r="AG187" s="26" t="str">
        <f>IF(貼り付け用!AG187="","",貼り付け用!AG187)</f>
        <v/>
      </c>
      <c r="AH187" s="54">
        <f>IF(貼り付け用!AH187="","",貼り付け用!AH187)</f>
        <v>19540331</v>
      </c>
      <c r="AI187" s="54">
        <f>IF(貼り付け用!AI187="","",貼り付け用!AI187)</f>
        <v>19540331</v>
      </c>
      <c r="AJ187" s="72" t="str">
        <f>IF(貼り付け用!AJ187="","",貼り付け用!AJ187)</f>
        <v>不明</v>
      </c>
      <c r="AK187" s="20" t="str">
        <f>IF(貼り付け用!AK187="","",貼り付け用!AK187)</f>
        <v/>
      </c>
      <c r="AL187" s="160">
        <f>IF(貼り付け用!AL187="","",貼り付け用!AL187)</f>
        <v>3</v>
      </c>
      <c r="AM187" s="20" t="str">
        <f>IF(貼り付け用!AM187="","",貼り付け用!AM187)</f>
        <v>構造別工事費の平均</v>
      </c>
      <c r="AN187" s="20" t="str">
        <f>IF(貼り付け用!AN187="","",貼り付け用!AN187)</f>
        <v>道路幅員3～4ｍ</v>
      </c>
      <c r="AO187" s="20">
        <f>IF(貼り付け用!AO187="","",貼り付け用!AO187)</f>
        <v>395900</v>
      </c>
      <c r="AP187" s="20">
        <f>IF(貼り付け用!AP187="","",貼り付け用!AP187)</f>
        <v>8</v>
      </c>
      <c r="AQ187" s="20" t="str">
        <f>IF(貼り付け用!AQ187="","",貼り付け用!AQ187)</f>
        <v>㎡</v>
      </c>
      <c r="AR187" s="20">
        <f>IF(貼り付け用!AR187="","",貼り付け用!AR187)</f>
        <v>3167200</v>
      </c>
      <c r="AS187" s="20" t="str">
        <f>IF(貼り付け用!AS187="","",貼り付け用!AS187)</f>
        <v/>
      </c>
      <c r="AT187" s="90">
        <f t="shared" si="4"/>
        <v>3167200</v>
      </c>
      <c r="AU187" s="90">
        <f t="shared" si="5"/>
        <v>3167200</v>
      </c>
      <c r="AV187" s="34" t="str">
        <f>IF(貼り付け用!AV187="","",貼り付け用!AV187)</f>
        <v>一般会計等</v>
      </c>
      <c r="AW187" s="34" t="str">
        <f>IF(貼り付け用!AW187="","",貼り付け用!AW187)</f>
        <v>一般会計</v>
      </c>
      <c r="AX187" s="34" t="str">
        <f>IF(貼り付け用!AX187="","",貼り付け用!AX187)</f>
        <v>土木費</v>
      </c>
      <c r="AY187" s="34" t="str">
        <f>IF(貼り付け用!AY187="","",貼り付け用!AY187)</f>
        <v>道路橋梁費</v>
      </c>
      <c r="AZ187" s="34" t="str">
        <f>IF(貼り付け用!AZ187="","",貼り付け用!AZ187)</f>
        <v>道路新設改良費</v>
      </c>
      <c r="BA187" s="212"/>
      <c r="BB187" s="212"/>
      <c r="BC187" s="212"/>
      <c r="BD187" s="34" t="str">
        <f>IF(貼り付け用!BD187="","",貼り付け用!BD187)</f>
        <v/>
      </c>
      <c r="BE187" s="34" t="str">
        <f>IF(貼り付け用!BE187="","",貼り付け用!BE187)</f>
        <v/>
      </c>
      <c r="BF187" s="20"/>
      <c r="BG187" s="20"/>
      <c r="BH187" s="20"/>
      <c r="BI187" s="20"/>
      <c r="BJ187" s="20"/>
    </row>
    <row r="188" spans="5:62" ht="24" customHeight="1">
      <c r="E188" s="2"/>
      <c r="F188" s="217" t="str">
        <f>IF(貼り付け用!F188="","",貼り付け用!F188)</f>
        <v>道路工作物</v>
      </c>
      <c r="G188" s="34" t="str">
        <f>IF(貼り付け用!G188="","",貼り付け用!G188)</f>
        <v>橋梁台帳</v>
      </c>
      <c r="H188" s="2">
        <f>IF(貼り付け用!H188="","",貼り付け用!H188)</f>
        <v>111</v>
      </c>
      <c r="I188" s="2" t="str">
        <f>IF(貼り付け用!I188="","",貼り付け用!I188)</f>
        <v/>
      </c>
      <c r="J188" s="2" t="str">
        <f>IF(貼り付け用!J188="","",貼り付け用!J188)</f>
        <v>3160-2</v>
      </c>
      <c r="K188" s="2" t="str">
        <f>IF(貼り付け用!K188="","",貼り付け用!K188)</f>
        <v>3160-2</v>
      </c>
      <c r="L188" s="2">
        <f>IF(貼り付け用!L188="","",貼り付け用!L188)</f>
        <v>22</v>
      </c>
      <c r="M188" s="31">
        <f>IFERROR(VLOOKUP(L188,コード表!$B:$G,2,FALSE),"")</f>
        <v>3210219</v>
      </c>
      <c r="N188" s="31" t="str">
        <f>IFERROR(VLOOKUP(L188,コード表!$B:$G,3,FALSE),"")</f>
        <v>下都賀郡壬生町</v>
      </c>
      <c r="O188" s="2" t="str">
        <f>IF(貼り付け用!O188="","",貼り付け用!O188)</f>
        <v>ｼﾓﾂｶﾞｸﾞﾝﾐﾌﾞﾏﾁ</v>
      </c>
      <c r="P188" s="31" t="str">
        <f>IFERROR(VLOOKUP(L188,コード表!$B:$G,5,FALSE),"")</f>
        <v>福和田</v>
      </c>
      <c r="Q188" s="2" t="str">
        <f>IF(貼り付け用!Q188="","",貼り付け用!Q188)</f>
        <v>ﾌｸﾜﾀﾞ</v>
      </c>
      <c r="R188" s="2" t="str">
        <f>IF(貼り付け用!R188="","",貼り付け用!R188)</f>
        <v>橋向168-1</v>
      </c>
      <c r="S188" s="2" t="str">
        <f>IF(貼り付け用!S188="","",貼り付け用!S188)</f>
        <v>ﾊｼﾑｶｲ168-1</v>
      </c>
      <c r="T188" s="2">
        <f>IF(貼り付け用!T188="","",貼り付け用!T188)</f>
        <v>11</v>
      </c>
      <c r="U188" s="31" t="str">
        <f>IFERROR(VLOOKUP(T188,コード表!$I:$K,2,FALSE),"")</f>
        <v>建設部</v>
      </c>
      <c r="V188" s="31" t="str">
        <f>IFERROR(VLOOKUP(T188,コード表!$I:$K,3,FALSE),"")</f>
        <v>建設課</v>
      </c>
      <c r="W188" s="2">
        <f>IF(貼り付け用!W188="","",貼り付け用!W188)</f>
        <v>100</v>
      </c>
      <c r="X188" s="31" t="str">
        <f>IFERROR(VLOOKUP(AX188,目的別資産分類変換表!$B$3:$C$16,2,FALSE),"")</f>
        <v>生活インフラ・国土保全</v>
      </c>
      <c r="Y188" s="34" t="str">
        <f>IF(貼り付け用!Y188="","",貼り付け用!Y188)</f>
        <v>行政財産</v>
      </c>
      <c r="Z188" s="34" t="str">
        <f>IF(貼り付け用!Z188="","",貼り付け用!Z188)</f>
        <v>インフラ資産/工作物</v>
      </c>
      <c r="AA188" s="34" t="str">
        <f>IF(貼り付け用!AA188="","",貼り付け用!AA188)</f>
        <v>自己資産（リース資産外)</v>
      </c>
      <c r="AB188" s="34" t="str">
        <f>IF(貼り付け用!AB188="","",貼り付け用!AB188)</f>
        <v>売却不可</v>
      </c>
      <c r="AC188" s="2">
        <f>IF(貼り付け用!AC188="","",貼り付け用!AC188)</f>
        <v>179</v>
      </c>
      <c r="AD188" s="31" t="str">
        <f>IFERROR(VLOOKUP(AC188,耐用年数表!$B:$J,9,FALSE),"")</f>
        <v xml:space="preserve">構築物 鉄骨鉄筋コンクリート造又は鉄筋コンクリート造のもの（前掲のものを除く。） 橋   </v>
      </c>
      <c r="AE188" s="31">
        <f>IFERROR(VLOOKUP(AC188,耐用年数表!$B:$J,8,FALSE),"")</f>
        <v>60</v>
      </c>
      <c r="AF188" s="2" t="str">
        <f>IF(貼り付け用!AF188="","",貼り付け用!AF188)</f>
        <v/>
      </c>
      <c r="AG188" s="26" t="str">
        <f>IF(貼り付け用!AG188="","",貼り付け用!AG188)</f>
        <v/>
      </c>
      <c r="AH188" s="54">
        <f>IF(貼り付け用!AH188="","",貼り付け用!AH188)</f>
        <v>19540331</v>
      </c>
      <c r="AI188" s="54">
        <f>IF(貼り付け用!AI188="","",貼り付け用!AI188)</f>
        <v>19540331</v>
      </c>
      <c r="AJ188" s="72" t="str">
        <f>IF(貼り付け用!AJ188="","",貼り付け用!AJ188)</f>
        <v>不明</v>
      </c>
      <c r="AK188" s="20" t="str">
        <f>IF(貼り付け用!AK188="","",貼り付け用!AK188)</f>
        <v/>
      </c>
      <c r="AL188" s="160">
        <f>IF(貼り付け用!AL188="","",貼り付け用!AL188)</f>
        <v>3</v>
      </c>
      <c r="AM188" s="20" t="str">
        <f>IF(貼り付け用!AM188="","",貼り付け用!AM188)</f>
        <v>構造別工事費の平均</v>
      </c>
      <c r="AN188" s="20" t="str">
        <f>IF(貼り付け用!AN188="","",貼り付け用!AN188)</f>
        <v>道路幅員3～4ｍ</v>
      </c>
      <c r="AO188" s="20">
        <f>IF(貼り付け用!AO188="","",貼り付け用!AO188)</f>
        <v>395900</v>
      </c>
      <c r="AP188" s="20">
        <f>IF(貼り付け用!AP188="","",貼り付け用!AP188)</f>
        <v>25</v>
      </c>
      <c r="AQ188" s="20" t="str">
        <f>IF(貼り付け用!AQ188="","",貼り付け用!AQ188)</f>
        <v>㎡</v>
      </c>
      <c r="AR188" s="20">
        <f>IF(貼り付け用!AR188="","",貼り付け用!AR188)</f>
        <v>9897500</v>
      </c>
      <c r="AS188" s="20" t="str">
        <f>IF(貼り付け用!AS188="","",貼り付け用!AS188)</f>
        <v/>
      </c>
      <c r="AT188" s="90">
        <f t="shared" si="4"/>
        <v>9897500</v>
      </c>
      <c r="AU188" s="90">
        <f t="shared" si="5"/>
        <v>9897500</v>
      </c>
      <c r="AV188" s="34" t="str">
        <f>IF(貼り付け用!AV188="","",貼り付け用!AV188)</f>
        <v>一般会計等</v>
      </c>
      <c r="AW188" s="34" t="str">
        <f>IF(貼り付け用!AW188="","",貼り付け用!AW188)</f>
        <v>一般会計</v>
      </c>
      <c r="AX188" s="34" t="str">
        <f>IF(貼り付け用!AX188="","",貼り付け用!AX188)</f>
        <v>土木費</v>
      </c>
      <c r="AY188" s="34" t="str">
        <f>IF(貼り付け用!AY188="","",貼り付け用!AY188)</f>
        <v>道路橋梁費</v>
      </c>
      <c r="AZ188" s="34" t="str">
        <f>IF(貼り付け用!AZ188="","",貼り付け用!AZ188)</f>
        <v>道路新設改良費</v>
      </c>
      <c r="BA188" s="212"/>
      <c r="BB188" s="212"/>
      <c r="BC188" s="212"/>
      <c r="BD188" s="34" t="str">
        <f>IF(貼り付け用!BD188="","",貼り付け用!BD188)</f>
        <v/>
      </c>
      <c r="BE188" s="34" t="str">
        <f>IF(貼り付け用!BE188="","",貼り付け用!BE188)</f>
        <v/>
      </c>
      <c r="BF188" s="20"/>
      <c r="BG188" s="20"/>
      <c r="BH188" s="20"/>
      <c r="BI188" s="20"/>
      <c r="BJ188" s="20"/>
    </row>
    <row r="189" spans="5:62" ht="24" customHeight="1">
      <c r="E189" s="2"/>
      <c r="F189" s="217" t="str">
        <f>IF(貼り付け用!F189="","",貼り付け用!F189)</f>
        <v>道路工作物</v>
      </c>
      <c r="G189" s="34" t="str">
        <f>IF(貼り付け用!G189="","",貼り付け用!G189)</f>
        <v>橋梁台帳</v>
      </c>
      <c r="H189" s="2">
        <f>IF(貼り付け用!H189="","",貼り付け用!H189)</f>
        <v>112</v>
      </c>
      <c r="I189" s="2" t="str">
        <f>IF(貼り付け用!I189="","",貼り付け用!I189)</f>
        <v/>
      </c>
      <c r="J189" s="2" t="str">
        <f>IF(貼り付け用!J189="","",貼り付け用!J189)</f>
        <v>3189-1</v>
      </c>
      <c r="K189" s="2" t="str">
        <f>IF(貼り付け用!K189="","",貼り付け用!K189)</f>
        <v>3189-1</v>
      </c>
      <c r="L189" s="2">
        <f>IF(貼り付け用!L189="","",貼り付け用!L189)</f>
        <v>23</v>
      </c>
      <c r="M189" s="31">
        <f>IFERROR(VLOOKUP(L189,コード表!$B:$G,2,FALSE),"")</f>
        <v>3210221</v>
      </c>
      <c r="N189" s="31" t="str">
        <f>IFERROR(VLOOKUP(L189,コード表!$B:$G,3,FALSE),"")</f>
        <v>下都賀郡壬生町</v>
      </c>
      <c r="O189" s="2" t="str">
        <f>IF(貼り付け用!O189="","",貼り付け用!O189)</f>
        <v>ｼﾓﾂｶﾞｸﾞﾝﾐﾌﾞﾏﾁ</v>
      </c>
      <c r="P189" s="31" t="str">
        <f>IFERROR(VLOOKUP(L189,コード表!$B:$G,5,FALSE),"")</f>
        <v>藤井</v>
      </c>
      <c r="Q189" s="2" t="str">
        <f>IF(貼り付け用!Q189="","",貼り付け用!Q189)</f>
        <v>ﾌｼﾞｲ</v>
      </c>
      <c r="R189" s="2" t="str">
        <f>IF(貼り付け用!R189="","",貼り付け用!R189)</f>
        <v>比下田1425-2</v>
      </c>
      <c r="S189" s="2" t="str">
        <f>IF(貼り付け用!S189="","",貼り付け用!S189)</f>
        <v>ﾋｹﾞﾀ1425-2</v>
      </c>
      <c r="T189" s="2">
        <f>IF(貼り付け用!T189="","",貼り付け用!T189)</f>
        <v>11</v>
      </c>
      <c r="U189" s="31" t="str">
        <f>IFERROR(VLOOKUP(T189,コード表!$I:$K,2,FALSE),"")</f>
        <v>建設部</v>
      </c>
      <c r="V189" s="31" t="str">
        <f>IFERROR(VLOOKUP(T189,コード表!$I:$K,3,FALSE),"")</f>
        <v>建設課</v>
      </c>
      <c r="W189" s="2">
        <f>IF(貼り付け用!W189="","",貼り付け用!W189)</f>
        <v>100</v>
      </c>
      <c r="X189" s="31" t="str">
        <f>IFERROR(VLOOKUP(AX189,目的別資産分類変換表!$B$3:$C$16,2,FALSE),"")</f>
        <v>生活インフラ・国土保全</v>
      </c>
      <c r="Y189" s="34" t="str">
        <f>IF(貼り付け用!Y189="","",貼り付け用!Y189)</f>
        <v>行政財産</v>
      </c>
      <c r="Z189" s="34" t="str">
        <f>IF(貼り付け用!Z189="","",貼り付け用!Z189)</f>
        <v>インフラ資産/工作物</v>
      </c>
      <c r="AA189" s="34" t="str">
        <f>IF(貼り付け用!AA189="","",貼り付け用!AA189)</f>
        <v>自己資産（リース資産外)</v>
      </c>
      <c r="AB189" s="34" t="str">
        <f>IF(貼り付け用!AB189="","",貼り付け用!AB189)</f>
        <v>売却不可</v>
      </c>
      <c r="AC189" s="2">
        <f>IF(貼り付け用!AC189="","",貼り付け用!AC189)</f>
        <v>179</v>
      </c>
      <c r="AD189" s="31" t="str">
        <f>IFERROR(VLOOKUP(AC189,耐用年数表!$B:$J,9,FALSE),"")</f>
        <v xml:space="preserve">構築物 鉄骨鉄筋コンクリート造又は鉄筋コンクリート造のもの（前掲のものを除く。） 橋   </v>
      </c>
      <c r="AE189" s="31">
        <f>IFERROR(VLOOKUP(AC189,耐用年数表!$B:$J,8,FALSE),"")</f>
        <v>60</v>
      </c>
      <c r="AF189" s="2" t="str">
        <f>IF(貼り付け用!AF189="","",貼り付け用!AF189)</f>
        <v/>
      </c>
      <c r="AG189" s="26" t="str">
        <f>IF(貼り付け用!AG189="","",貼り付け用!AG189)</f>
        <v/>
      </c>
      <c r="AH189" s="54">
        <f>IF(貼り付け用!AH189="","",貼り付け用!AH189)</f>
        <v>19540331</v>
      </c>
      <c r="AI189" s="54">
        <f>IF(貼り付け用!AI189="","",貼り付け用!AI189)</f>
        <v>19540331</v>
      </c>
      <c r="AJ189" s="72" t="str">
        <f>IF(貼り付け用!AJ189="","",貼り付け用!AJ189)</f>
        <v>不明</v>
      </c>
      <c r="AK189" s="20" t="str">
        <f>IF(貼り付け用!AK189="","",貼り付け用!AK189)</f>
        <v/>
      </c>
      <c r="AL189" s="160">
        <f>IF(貼り付け用!AL189="","",貼り付け用!AL189)</f>
        <v>3</v>
      </c>
      <c r="AM189" s="20" t="str">
        <f>IF(貼り付け用!AM189="","",貼り付け用!AM189)</f>
        <v>構造別工事費の平均</v>
      </c>
      <c r="AN189" s="20" t="str">
        <f>IF(貼り付け用!AN189="","",貼り付け用!AN189)</f>
        <v>道路幅員3～4ｍ</v>
      </c>
      <c r="AO189" s="20">
        <f>IF(貼り付け用!AO189="","",貼り付け用!AO189)</f>
        <v>395900</v>
      </c>
      <c r="AP189" s="20">
        <f>IF(貼り付け用!AP189="","",貼り付け用!AP189)</f>
        <v>13</v>
      </c>
      <c r="AQ189" s="20" t="str">
        <f>IF(貼り付け用!AQ189="","",貼り付け用!AQ189)</f>
        <v>㎡</v>
      </c>
      <c r="AR189" s="20">
        <f>IF(貼り付け用!AR189="","",貼り付け用!AR189)</f>
        <v>5146700</v>
      </c>
      <c r="AS189" s="20" t="str">
        <f>IF(貼り付け用!AS189="","",貼り付け用!AS189)</f>
        <v/>
      </c>
      <c r="AT189" s="90">
        <f t="shared" si="4"/>
        <v>5146700</v>
      </c>
      <c r="AU189" s="90">
        <f t="shared" si="5"/>
        <v>5146700</v>
      </c>
      <c r="AV189" s="34" t="str">
        <f>IF(貼り付け用!AV189="","",貼り付け用!AV189)</f>
        <v>一般会計等</v>
      </c>
      <c r="AW189" s="34" t="str">
        <f>IF(貼り付け用!AW189="","",貼り付け用!AW189)</f>
        <v>一般会計</v>
      </c>
      <c r="AX189" s="34" t="str">
        <f>IF(貼り付け用!AX189="","",貼り付け用!AX189)</f>
        <v>土木費</v>
      </c>
      <c r="AY189" s="34" t="str">
        <f>IF(貼り付け用!AY189="","",貼り付け用!AY189)</f>
        <v>道路橋梁費</v>
      </c>
      <c r="AZ189" s="34" t="str">
        <f>IF(貼り付け用!AZ189="","",貼り付け用!AZ189)</f>
        <v>道路新設改良費</v>
      </c>
      <c r="BA189" s="212"/>
      <c r="BB189" s="212"/>
      <c r="BC189" s="212"/>
      <c r="BD189" s="34" t="str">
        <f>IF(貼り付け用!BD189="","",貼り付け用!BD189)</f>
        <v/>
      </c>
      <c r="BE189" s="34" t="str">
        <f>IF(貼り付け用!BE189="","",貼り付け用!BE189)</f>
        <v/>
      </c>
      <c r="BF189" s="20"/>
      <c r="BG189" s="20"/>
      <c r="BH189" s="20"/>
      <c r="BI189" s="20"/>
      <c r="BJ189" s="20"/>
    </row>
    <row r="190" spans="5:62" ht="24" customHeight="1">
      <c r="E190" s="2"/>
      <c r="F190" s="217" t="str">
        <f>IF(貼り付け用!F190="","",貼り付け用!F190)</f>
        <v>道路工作物</v>
      </c>
      <c r="G190" s="34" t="str">
        <f>IF(貼り付け用!G190="","",貼り付け用!G190)</f>
        <v>橋梁台帳</v>
      </c>
      <c r="H190" s="2">
        <f>IF(貼り付け用!H190="","",貼り付け用!H190)</f>
        <v>113</v>
      </c>
      <c r="I190" s="2" t="str">
        <f>IF(貼り付け用!I190="","",貼り付け用!I190)</f>
        <v/>
      </c>
      <c r="J190" s="2" t="str">
        <f>IF(貼り付け用!J190="","",貼り付け用!J190)</f>
        <v>3191-1</v>
      </c>
      <c r="K190" s="2" t="str">
        <f>IF(貼り付け用!K190="","",貼り付け用!K190)</f>
        <v>3191-1</v>
      </c>
      <c r="L190" s="2">
        <f>IF(貼り付け用!L190="","",貼り付け用!L190)</f>
        <v>23</v>
      </c>
      <c r="M190" s="31">
        <f>IFERROR(VLOOKUP(L190,コード表!$B:$G,2,FALSE),"")</f>
        <v>3210221</v>
      </c>
      <c r="N190" s="31" t="str">
        <f>IFERROR(VLOOKUP(L190,コード表!$B:$G,3,FALSE),"")</f>
        <v>下都賀郡壬生町</v>
      </c>
      <c r="O190" s="2" t="str">
        <f>IF(貼り付け用!O190="","",貼り付け用!O190)</f>
        <v>ｼﾓﾂｶﾞｸﾞﾝﾐﾌﾞﾏﾁ</v>
      </c>
      <c r="P190" s="31" t="str">
        <f>IFERROR(VLOOKUP(L190,コード表!$B:$G,5,FALSE),"")</f>
        <v>藤井</v>
      </c>
      <c r="Q190" s="2" t="str">
        <f>IF(貼り付け用!Q190="","",貼り付け用!Q190)</f>
        <v>ﾌｼﾞｲ</v>
      </c>
      <c r="R190" s="2" t="str">
        <f>IF(貼り付け用!R190="","",貼り付け用!R190)</f>
        <v>南浦2236</v>
      </c>
      <c r="S190" s="2" t="str">
        <f>IF(貼り付け用!S190="","",貼り付け用!S190)</f>
        <v>ﾐﾅﾐｳﾗ2236</v>
      </c>
      <c r="T190" s="2">
        <f>IF(貼り付け用!T190="","",貼り付け用!T190)</f>
        <v>11</v>
      </c>
      <c r="U190" s="31" t="str">
        <f>IFERROR(VLOOKUP(T190,コード表!$I:$K,2,FALSE),"")</f>
        <v>建設部</v>
      </c>
      <c r="V190" s="31" t="str">
        <f>IFERROR(VLOOKUP(T190,コード表!$I:$K,3,FALSE),"")</f>
        <v>建設課</v>
      </c>
      <c r="W190" s="2">
        <f>IF(貼り付け用!W190="","",貼り付け用!W190)</f>
        <v>100</v>
      </c>
      <c r="X190" s="31" t="str">
        <f>IFERROR(VLOOKUP(AX190,目的別資産分類変換表!$B$3:$C$16,2,FALSE),"")</f>
        <v>生活インフラ・国土保全</v>
      </c>
      <c r="Y190" s="34" t="str">
        <f>IF(貼り付け用!Y190="","",貼り付け用!Y190)</f>
        <v>行政財産</v>
      </c>
      <c r="Z190" s="34" t="str">
        <f>IF(貼り付け用!Z190="","",貼り付け用!Z190)</f>
        <v>インフラ資産/工作物</v>
      </c>
      <c r="AA190" s="34" t="str">
        <f>IF(貼り付け用!AA190="","",貼り付け用!AA190)</f>
        <v>自己資産（リース資産外)</v>
      </c>
      <c r="AB190" s="34" t="str">
        <f>IF(貼り付け用!AB190="","",貼り付け用!AB190)</f>
        <v>売却不可</v>
      </c>
      <c r="AC190" s="2">
        <f>IF(貼り付け用!AC190="","",貼り付け用!AC190)</f>
        <v>179</v>
      </c>
      <c r="AD190" s="31" t="str">
        <f>IFERROR(VLOOKUP(AC190,耐用年数表!$B:$J,9,FALSE),"")</f>
        <v xml:space="preserve">構築物 鉄骨鉄筋コンクリート造又は鉄筋コンクリート造のもの（前掲のものを除く。） 橋   </v>
      </c>
      <c r="AE190" s="31">
        <f>IFERROR(VLOOKUP(AC190,耐用年数表!$B:$J,8,FALSE),"")</f>
        <v>60</v>
      </c>
      <c r="AF190" s="2" t="str">
        <f>IF(貼り付け用!AF190="","",貼り付け用!AF190)</f>
        <v/>
      </c>
      <c r="AG190" s="26" t="str">
        <f>IF(貼り付け用!AG190="","",貼り付け用!AG190)</f>
        <v/>
      </c>
      <c r="AH190" s="54">
        <f>IF(貼り付け用!AH190="","",貼り付け用!AH190)</f>
        <v>19540331</v>
      </c>
      <c r="AI190" s="54">
        <f>IF(貼り付け用!AI190="","",貼り付け用!AI190)</f>
        <v>19540331</v>
      </c>
      <c r="AJ190" s="72" t="str">
        <f>IF(貼り付け用!AJ190="","",貼り付け用!AJ190)</f>
        <v>不明</v>
      </c>
      <c r="AK190" s="20" t="str">
        <f>IF(貼り付け用!AK190="","",貼り付け用!AK190)</f>
        <v/>
      </c>
      <c r="AL190" s="160">
        <f>IF(貼り付け用!AL190="","",貼り付け用!AL190)</f>
        <v>3</v>
      </c>
      <c r="AM190" s="20" t="str">
        <f>IF(貼り付け用!AM190="","",貼り付け用!AM190)</f>
        <v>構造別工事費の平均</v>
      </c>
      <c r="AN190" s="20" t="str">
        <f>IF(貼り付け用!AN190="","",貼り付け用!AN190)</f>
        <v>道路幅員3～4ｍ</v>
      </c>
      <c r="AO190" s="20">
        <f>IF(貼り付け用!AO190="","",貼り付け用!AO190)</f>
        <v>395900</v>
      </c>
      <c r="AP190" s="20">
        <f>IF(貼り付け用!AP190="","",貼り付け用!AP190)</f>
        <v>13</v>
      </c>
      <c r="AQ190" s="20" t="str">
        <f>IF(貼り付け用!AQ190="","",貼り付け用!AQ190)</f>
        <v>㎡</v>
      </c>
      <c r="AR190" s="20">
        <f>IF(貼り付け用!AR190="","",貼り付け用!AR190)</f>
        <v>5146700</v>
      </c>
      <c r="AS190" s="20" t="str">
        <f>IF(貼り付け用!AS190="","",貼り付け用!AS190)</f>
        <v/>
      </c>
      <c r="AT190" s="90">
        <f t="shared" si="4"/>
        <v>5146700</v>
      </c>
      <c r="AU190" s="90">
        <f t="shared" si="5"/>
        <v>5146700</v>
      </c>
      <c r="AV190" s="34" t="str">
        <f>IF(貼り付け用!AV190="","",貼り付け用!AV190)</f>
        <v>一般会計等</v>
      </c>
      <c r="AW190" s="34" t="str">
        <f>IF(貼り付け用!AW190="","",貼り付け用!AW190)</f>
        <v>一般会計</v>
      </c>
      <c r="AX190" s="34" t="str">
        <f>IF(貼り付け用!AX190="","",貼り付け用!AX190)</f>
        <v>土木費</v>
      </c>
      <c r="AY190" s="34" t="str">
        <f>IF(貼り付け用!AY190="","",貼り付け用!AY190)</f>
        <v>道路橋梁費</v>
      </c>
      <c r="AZ190" s="34" t="str">
        <f>IF(貼り付け用!AZ190="","",貼り付け用!AZ190)</f>
        <v>道路新設改良費</v>
      </c>
      <c r="BA190" s="212"/>
      <c r="BB190" s="212"/>
      <c r="BC190" s="212"/>
      <c r="BD190" s="34" t="str">
        <f>IF(貼り付け用!BD190="","",貼り付け用!BD190)</f>
        <v/>
      </c>
      <c r="BE190" s="34" t="str">
        <f>IF(貼り付け用!BE190="","",貼り付け用!BE190)</f>
        <v/>
      </c>
      <c r="BF190" s="20"/>
      <c r="BG190" s="20"/>
      <c r="BH190" s="20"/>
      <c r="BI190" s="20"/>
      <c r="BJ190" s="20"/>
    </row>
    <row r="191" spans="5:62" ht="24" customHeight="1">
      <c r="E191" s="2"/>
      <c r="F191" s="217" t="str">
        <f>IF(貼り付け用!F191="","",貼り付け用!F191)</f>
        <v>道路工作物</v>
      </c>
      <c r="G191" s="34" t="str">
        <f>IF(貼り付け用!G191="","",貼り付け用!G191)</f>
        <v>橋梁台帳</v>
      </c>
      <c r="H191" s="2">
        <f>IF(貼り付け用!H191="","",貼り付け用!H191)</f>
        <v>114</v>
      </c>
      <c r="I191" s="2" t="str">
        <f>IF(貼り付け用!I191="","",貼り付け用!I191)</f>
        <v/>
      </c>
      <c r="J191" s="2" t="str">
        <f>IF(貼り付け用!J191="","",貼り付け用!J191)</f>
        <v>3195-1</v>
      </c>
      <c r="K191" s="2" t="str">
        <f>IF(貼り付け用!K191="","",貼り付け用!K191)</f>
        <v>3195-1</v>
      </c>
      <c r="L191" s="2">
        <f>IF(貼り付け用!L191="","",貼り付け用!L191)</f>
        <v>23</v>
      </c>
      <c r="M191" s="31">
        <f>IFERROR(VLOOKUP(L191,コード表!$B:$G,2,FALSE),"")</f>
        <v>3210221</v>
      </c>
      <c r="N191" s="31" t="str">
        <f>IFERROR(VLOOKUP(L191,コード表!$B:$G,3,FALSE),"")</f>
        <v>下都賀郡壬生町</v>
      </c>
      <c r="O191" s="2" t="str">
        <f>IF(貼り付け用!O191="","",貼り付け用!O191)</f>
        <v>ｼﾓﾂｶﾞｸﾞﾝﾐﾌﾞﾏﾁ</v>
      </c>
      <c r="P191" s="31" t="str">
        <f>IFERROR(VLOOKUP(L191,コード表!$B:$G,5,FALSE),"")</f>
        <v>藤井</v>
      </c>
      <c r="Q191" s="2" t="str">
        <f>IF(貼り付け用!Q191="","",貼り付け用!Q191)</f>
        <v>ﾌｼﾞｲ</v>
      </c>
      <c r="R191" s="2" t="str">
        <f>IF(貼り付け用!R191="","",貼り付け用!R191)</f>
        <v>比下田2001</v>
      </c>
      <c r="S191" s="2" t="str">
        <f>IF(貼り付け用!S191="","",貼り付け用!S191)</f>
        <v>ﾋｹﾞﾀ2001</v>
      </c>
      <c r="T191" s="2">
        <f>IF(貼り付け用!T191="","",貼り付け用!T191)</f>
        <v>11</v>
      </c>
      <c r="U191" s="31" t="str">
        <f>IFERROR(VLOOKUP(T191,コード表!$I:$K,2,FALSE),"")</f>
        <v>建設部</v>
      </c>
      <c r="V191" s="31" t="str">
        <f>IFERROR(VLOOKUP(T191,コード表!$I:$K,3,FALSE),"")</f>
        <v>建設課</v>
      </c>
      <c r="W191" s="2">
        <f>IF(貼り付け用!W191="","",貼り付け用!W191)</f>
        <v>100</v>
      </c>
      <c r="X191" s="31" t="str">
        <f>IFERROR(VLOOKUP(AX191,目的別資産分類変換表!$B$3:$C$16,2,FALSE),"")</f>
        <v>生活インフラ・国土保全</v>
      </c>
      <c r="Y191" s="34" t="str">
        <f>IF(貼り付け用!Y191="","",貼り付け用!Y191)</f>
        <v>行政財産</v>
      </c>
      <c r="Z191" s="34" t="str">
        <f>IF(貼り付け用!Z191="","",貼り付け用!Z191)</f>
        <v>インフラ資産/工作物</v>
      </c>
      <c r="AA191" s="34" t="str">
        <f>IF(貼り付け用!AA191="","",貼り付け用!AA191)</f>
        <v>自己資産（リース資産外)</v>
      </c>
      <c r="AB191" s="34" t="str">
        <f>IF(貼り付け用!AB191="","",貼り付け用!AB191)</f>
        <v>売却不可</v>
      </c>
      <c r="AC191" s="2">
        <f>IF(貼り付け用!AC191="","",貼り付け用!AC191)</f>
        <v>179</v>
      </c>
      <c r="AD191" s="31" t="str">
        <f>IFERROR(VLOOKUP(AC191,耐用年数表!$B:$J,9,FALSE),"")</f>
        <v xml:space="preserve">構築物 鉄骨鉄筋コンクリート造又は鉄筋コンクリート造のもの（前掲のものを除く。） 橋   </v>
      </c>
      <c r="AE191" s="31">
        <f>IFERROR(VLOOKUP(AC191,耐用年数表!$B:$J,8,FALSE),"")</f>
        <v>60</v>
      </c>
      <c r="AF191" s="2" t="str">
        <f>IF(貼り付け用!AF191="","",貼り付け用!AF191)</f>
        <v/>
      </c>
      <c r="AG191" s="26" t="str">
        <f>IF(貼り付け用!AG191="","",貼り付け用!AG191)</f>
        <v/>
      </c>
      <c r="AH191" s="54">
        <f>IF(貼り付け用!AH191="","",貼り付け用!AH191)</f>
        <v>19540331</v>
      </c>
      <c r="AI191" s="54">
        <f>IF(貼り付け用!AI191="","",貼り付け用!AI191)</f>
        <v>19540331</v>
      </c>
      <c r="AJ191" s="72" t="str">
        <f>IF(貼り付け用!AJ191="","",貼り付け用!AJ191)</f>
        <v>不明</v>
      </c>
      <c r="AK191" s="20" t="str">
        <f>IF(貼り付け用!AK191="","",貼り付け用!AK191)</f>
        <v/>
      </c>
      <c r="AL191" s="160">
        <f>IF(貼り付け用!AL191="","",貼り付け用!AL191)</f>
        <v>3</v>
      </c>
      <c r="AM191" s="20" t="str">
        <f>IF(貼り付け用!AM191="","",貼り付け用!AM191)</f>
        <v>構造別工事費の平均</v>
      </c>
      <c r="AN191" s="20" t="str">
        <f>IF(貼り付け用!AN191="","",貼り付け用!AN191)</f>
        <v>道路幅員3～4ｍ</v>
      </c>
      <c r="AO191" s="20">
        <f>IF(貼り付け用!AO191="","",貼り付け用!AO191)</f>
        <v>395900</v>
      </c>
      <c r="AP191" s="20">
        <f>IF(貼り付け用!AP191="","",貼り付け用!AP191)</f>
        <v>26</v>
      </c>
      <c r="AQ191" s="20" t="str">
        <f>IF(貼り付け用!AQ191="","",貼り付け用!AQ191)</f>
        <v>㎡</v>
      </c>
      <c r="AR191" s="20">
        <f>IF(貼り付け用!AR191="","",貼り付け用!AR191)</f>
        <v>10293400</v>
      </c>
      <c r="AS191" s="20" t="str">
        <f>IF(貼り付け用!AS191="","",貼り付け用!AS191)</f>
        <v/>
      </c>
      <c r="AT191" s="90">
        <f t="shared" si="4"/>
        <v>10293400</v>
      </c>
      <c r="AU191" s="90">
        <f t="shared" si="5"/>
        <v>10293400</v>
      </c>
      <c r="AV191" s="34" t="str">
        <f>IF(貼り付け用!AV191="","",貼り付け用!AV191)</f>
        <v>一般会計等</v>
      </c>
      <c r="AW191" s="34" t="str">
        <f>IF(貼り付け用!AW191="","",貼り付け用!AW191)</f>
        <v>一般会計</v>
      </c>
      <c r="AX191" s="34" t="str">
        <f>IF(貼り付け用!AX191="","",貼り付け用!AX191)</f>
        <v>土木費</v>
      </c>
      <c r="AY191" s="34" t="str">
        <f>IF(貼り付け用!AY191="","",貼り付け用!AY191)</f>
        <v>道路橋梁費</v>
      </c>
      <c r="AZ191" s="34" t="str">
        <f>IF(貼り付け用!AZ191="","",貼り付け用!AZ191)</f>
        <v>道路新設改良費</v>
      </c>
      <c r="BA191" s="212"/>
      <c r="BB191" s="212"/>
      <c r="BC191" s="212"/>
      <c r="BD191" s="34" t="str">
        <f>IF(貼り付け用!BD191="","",貼り付け用!BD191)</f>
        <v/>
      </c>
      <c r="BE191" s="34" t="str">
        <f>IF(貼り付け用!BE191="","",貼り付け用!BE191)</f>
        <v/>
      </c>
      <c r="BF191" s="20"/>
      <c r="BG191" s="20"/>
      <c r="BH191" s="20"/>
      <c r="BI191" s="20"/>
      <c r="BJ191" s="20"/>
    </row>
    <row r="192" spans="5:62" ht="24" customHeight="1">
      <c r="E192" s="2"/>
      <c r="F192" s="217" t="str">
        <f>IF(貼り付け用!F192="","",貼り付け用!F192)</f>
        <v>道路工作物</v>
      </c>
      <c r="G192" s="34" t="str">
        <f>IF(貼り付け用!G192="","",貼り付け用!G192)</f>
        <v>橋梁台帳</v>
      </c>
      <c r="H192" s="2">
        <f>IF(貼り付け用!H192="","",貼り付け用!H192)</f>
        <v>117</v>
      </c>
      <c r="I192" s="2" t="str">
        <f>IF(貼り付け用!I192="","",貼り付け用!I192)</f>
        <v/>
      </c>
      <c r="J192" s="2" t="str">
        <f>IF(貼り付け用!J192="","",貼り付け用!J192)</f>
        <v>3238-1</v>
      </c>
      <c r="K192" s="2" t="str">
        <f>IF(貼り付け用!K192="","",貼り付け用!K192)</f>
        <v>3238-1</v>
      </c>
      <c r="L192" s="2">
        <f>IF(貼り付け用!L192="","",貼り付け用!L192)</f>
        <v>23</v>
      </c>
      <c r="M192" s="31">
        <f>IFERROR(VLOOKUP(L192,コード表!$B:$G,2,FALSE),"")</f>
        <v>3210221</v>
      </c>
      <c r="N192" s="31" t="str">
        <f>IFERROR(VLOOKUP(L192,コード表!$B:$G,3,FALSE),"")</f>
        <v>下都賀郡壬生町</v>
      </c>
      <c r="O192" s="2" t="str">
        <f>IF(貼り付け用!O192="","",貼り付け用!O192)</f>
        <v>ｼﾓﾂｶﾞｸﾞﾝﾐﾌﾞﾏﾁ</v>
      </c>
      <c r="P192" s="31" t="str">
        <f>IFERROR(VLOOKUP(L192,コード表!$B:$G,5,FALSE),"")</f>
        <v>藤井</v>
      </c>
      <c r="Q192" s="2" t="str">
        <f>IF(貼り付け用!Q192="","",貼り付け用!Q192)</f>
        <v>ﾌｼﾞｲ</v>
      </c>
      <c r="R192" s="2" t="str">
        <f>IF(貼り付け用!R192="","",貼り付け用!R192)</f>
        <v>定使350</v>
      </c>
      <c r="S192" s="2" t="str">
        <f>IF(貼り付け用!S192="","",貼り付け用!S192)</f>
        <v>ﾃｲｼ350</v>
      </c>
      <c r="T192" s="2">
        <f>IF(貼り付け用!T192="","",貼り付け用!T192)</f>
        <v>11</v>
      </c>
      <c r="U192" s="31" t="str">
        <f>IFERROR(VLOOKUP(T192,コード表!$I:$K,2,FALSE),"")</f>
        <v>建設部</v>
      </c>
      <c r="V192" s="31" t="str">
        <f>IFERROR(VLOOKUP(T192,コード表!$I:$K,3,FALSE),"")</f>
        <v>建設課</v>
      </c>
      <c r="W192" s="2">
        <f>IF(貼り付け用!W192="","",貼り付け用!W192)</f>
        <v>100</v>
      </c>
      <c r="X192" s="31" t="str">
        <f>IFERROR(VLOOKUP(AX192,目的別資産分類変換表!$B$3:$C$16,2,FALSE),"")</f>
        <v>生活インフラ・国土保全</v>
      </c>
      <c r="Y192" s="34" t="str">
        <f>IF(貼り付け用!Y192="","",貼り付け用!Y192)</f>
        <v>行政財産</v>
      </c>
      <c r="Z192" s="34" t="str">
        <f>IF(貼り付け用!Z192="","",貼り付け用!Z192)</f>
        <v>インフラ資産/工作物</v>
      </c>
      <c r="AA192" s="34" t="str">
        <f>IF(貼り付け用!AA192="","",貼り付け用!AA192)</f>
        <v>自己資産（リース資産外)</v>
      </c>
      <c r="AB192" s="34" t="str">
        <f>IF(貼り付け用!AB192="","",貼り付け用!AB192)</f>
        <v>売却不可</v>
      </c>
      <c r="AC192" s="2">
        <f>IF(貼り付け用!AC192="","",貼り付け用!AC192)</f>
        <v>179</v>
      </c>
      <c r="AD192" s="31" t="str">
        <f>IFERROR(VLOOKUP(AC192,耐用年数表!$B:$J,9,FALSE),"")</f>
        <v xml:space="preserve">構築物 鉄骨鉄筋コンクリート造又は鉄筋コンクリート造のもの（前掲のものを除く。） 橋   </v>
      </c>
      <c r="AE192" s="31">
        <f>IFERROR(VLOOKUP(AC192,耐用年数表!$B:$J,8,FALSE),"")</f>
        <v>60</v>
      </c>
      <c r="AF192" s="2" t="str">
        <f>IF(貼り付け用!AF192="","",貼り付け用!AF192)</f>
        <v/>
      </c>
      <c r="AG192" s="26" t="str">
        <f>IF(貼り付け用!AG192="","",貼り付け用!AG192)</f>
        <v/>
      </c>
      <c r="AH192" s="54">
        <f>IF(貼り付け用!AH192="","",貼り付け用!AH192)</f>
        <v>19540331</v>
      </c>
      <c r="AI192" s="54">
        <f>IF(貼り付け用!AI192="","",貼り付け用!AI192)</f>
        <v>19540331</v>
      </c>
      <c r="AJ192" s="72" t="str">
        <f>IF(貼り付け用!AJ192="","",貼り付け用!AJ192)</f>
        <v>不明</v>
      </c>
      <c r="AK192" s="20" t="str">
        <f>IF(貼り付け用!AK192="","",貼り付け用!AK192)</f>
        <v/>
      </c>
      <c r="AL192" s="160">
        <f>IF(貼り付け用!AL192="","",貼り付け用!AL192)</f>
        <v>3</v>
      </c>
      <c r="AM192" s="20" t="str">
        <f>IF(貼り付け用!AM192="","",貼り付け用!AM192)</f>
        <v>構造別工事費の平均</v>
      </c>
      <c r="AN192" s="20" t="str">
        <f>IF(貼り付け用!AN192="","",貼り付け用!AN192)</f>
        <v>道路幅員3～4ｍ</v>
      </c>
      <c r="AO192" s="20">
        <f>IF(貼り付け用!AO192="","",貼り付け用!AO192)</f>
        <v>395900</v>
      </c>
      <c r="AP192" s="20">
        <f>IF(貼り付け用!AP192="","",貼り付け用!AP192)</f>
        <v>19</v>
      </c>
      <c r="AQ192" s="20" t="str">
        <f>IF(貼り付け用!AQ192="","",貼り付け用!AQ192)</f>
        <v>㎡</v>
      </c>
      <c r="AR192" s="20">
        <f>IF(貼り付け用!AR192="","",貼り付け用!AR192)</f>
        <v>7522100</v>
      </c>
      <c r="AS192" s="20" t="str">
        <f>IF(貼り付け用!AS192="","",貼り付け用!AS192)</f>
        <v/>
      </c>
      <c r="AT192" s="90">
        <f t="shared" si="4"/>
        <v>7522100</v>
      </c>
      <c r="AU192" s="90">
        <f t="shared" si="5"/>
        <v>7522100</v>
      </c>
      <c r="AV192" s="34" t="str">
        <f>IF(貼り付け用!AV192="","",貼り付け用!AV192)</f>
        <v>一般会計等</v>
      </c>
      <c r="AW192" s="34" t="str">
        <f>IF(貼り付け用!AW192="","",貼り付け用!AW192)</f>
        <v>一般会計</v>
      </c>
      <c r="AX192" s="34" t="str">
        <f>IF(貼り付け用!AX192="","",貼り付け用!AX192)</f>
        <v>土木費</v>
      </c>
      <c r="AY192" s="34" t="str">
        <f>IF(貼り付け用!AY192="","",貼り付け用!AY192)</f>
        <v>道路橋梁費</v>
      </c>
      <c r="AZ192" s="34" t="str">
        <f>IF(貼り付け用!AZ192="","",貼り付け用!AZ192)</f>
        <v>道路新設改良費</v>
      </c>
      <c r="BA192" s="212"/>
      <c r="BB192" s="212"/>
      <c r="BC192" s="212"/>
      <c r="BD192" s="34" t="str">
        <f>IF(貼り付け用!BD192="","",貼り付け用!BD192)</f>
        <v/>
      </c>
      <c r="BE192" s="34" t="str">
        <f>IF(貼り付け用!BE192="","",貼り付け用!BE192)</f>
        <v/>
      </c>
      <c r="BF192" s="20"/>
      <c r="BG192" s="20"/>
      <c r="BH192" s="20"/>
      <c r="BI192" s="20"/>
      <c r="BJ192" s="20"/>
    </row>
    <row r="193" spans="5:62" ht="24" customHeight="1">
      <c r="E193" s="2"/>
      <c r="F193" s="217" t="str">
        <f>IF(貼り付け用!F193="","",貼り付け用!F193)</f>
        <v>道路工作物</v>
      </c>
      <c r="G193" s="34" t="str">
        <f>IF(貼り付け用!G193="","",貼り付け用!G193)</f>
        <v>橋梁台帳</v>
      </c>
      <c r="H193" s="2">
        <f>IF(貼り付け用!H193="","",貼り付け用!H193)</f>
        <v>118</v>
      </c>
      <c r="I193" s="2" t="str">
        <f>IF(貼り付け用!I193="","",貼り付け用!I193)</f>
        <v/>
      </c>
      <c r="J193" s="2" t="str">
        <f>IF(貼り付け用!J193="","",貼り付け用!J193)</f>
        <v>3239-1</v>
      </c>
      <c r="K193" s="2" t="str">
        <f>IF(貼り付け用!K193="","",貼り付け用!K193)</f>
        <v>3239-1</v>
      </c>
      <c r="L193" s="2">
        <f>IF(貼り付け用!L193="","",貼り付け用!L193)</f>
        <v>23</v>
      </c>
      <c r="M193" s="31">
        <f>IFERROR(VLOOKUP(L193,コード表!$B:$G,2,FALSE),"")</f>
        <v>3210221</v>
      </c>
      <c r="N193" s="31" t="str">
        <f>IFERROR(VLOOKUP(L193,コード表!$B:$G,3,FALSE),"")</f>
        <v>下都賀郡壬生町</v>
      </c>
      <c r="O193" s="2" t="str">
        <f>IF(貼り付け用!O193="","",貼り付け用!O193)</f>
        <v>ｼﾓﾂｶﾞｸﾞﾝﾐﾌﾞﾏﾁ</v>
      </c>
      <c r="P193" s="31" t="str">
        <f>IFERROR(VLOOKUP(L193,コード表!$B:$G,5,FALSE),"")</f>
        <v>藤井</v>
      </c>
      <c r="Q193" s="2" t="str">
        <f>IF(貼り付け用!Q193="","",貼り付け用!Q193)</f>
        <v>ﾌｼﾞｲ</v>
      </c>
      <c r="R193" s="2" t="str">
        <f>IF(貼り付け用!R193="","",貼り付け用!R193)</f>
        <v>谷向674</v>
      </c>
      <c r="S193" s="2" t="str">
        <f>IF(貼り付け用!S193="","",貼り付け用!S193)</f>
        <v>ﾀﾆﾑｶｲ674</v>
      </c>
      <c r="T193" s="2">
        <f>IF(貼り付け用!T193="","",貼り付け用!T193)</f>
        <v>11</v>
      </c>
      <c r="U193" s="31" t="str">
        <f>IFERROR(VLOOKUP(T193,コード表!$I:$K,2,FALSE),"")</f>
        <v>建設部</v>
      </c>
      <c r="V193" s="31" t="str">
        <f>IFERROR(VLOOKUP(T193,コード表!$I:$K,3,FALSE),"")</f>
        <v>建設課</v>
      </c>
      <c r="W193" s="2">
        <f>IF(貼り付け用!W193="","",貼り付け用!W193)</f>
        <v>100</v>
      </c>
      <c r="X193" s="31" t="str">
        <f>IFERROR(VLOOKUP(AX193,目的別資産分類変換表!$B$3:$C$16,2,FALSE),"")</f>
        <v>生活インフラ・国土保全</v>
      </c>
      <c r="Y193" s="34" t="str">
        <f>IF(貼り付け用!Y193="","",貼り付け用!Y193)</f>
        <v>行政財産</v>
      </c>
      <c r="Z193" s="34" t="str">
        <f>IF(貼り付け用!Z193="","",貼り付け用!Z193)</f>
        <v>インフラ資産/工作物</v>
      </c>
      <c r="AA193" s="34" t="str">
        <f>IF(貼り付け用!AA193="","",貼り付け用!AA193)</f>
        <v>自己資産（リース資産外)</v>
      </c>
      <c r="AB193" s="34" t="str">
        <f>IF(貼り付け用!AB193="","",貼り付け用!AB193)</f>
        <v>売却不可</v>
      </c>
      <c r="AC193" s="2">
        <f>IF(貼り付け用!AC193="","",貼り付け用!AC193)</f>
        <v>179</v>
      </c>
      <c r="AD193" s="31" t="str">
        <f>IFERROR(VLOOKUP(AC193,耐用年数表!$B:$J,9,FALSE),"")</f>
        <v xml:space="preserve">構築物 鉄骨鉄筋コンクリート造又は鉄筋コンクリート造のもの（前掲のものを除く。） 橋   </v>
      </c>
      <c r="AE193" s="31">
        <f>IFERROR(VLOOKUP(AC193,耐用年数表!$B:$J,8,FALSE),"")</f>
        <v>60</v>
      </c>
      <c r="AF193" s="2" t="str">
        <f>IF(貼り付け用!AF193="","",貼り付け用!AF193)</f>
        <v/>
      </c>
      <c r="AG193" s="26" t="str">
        <f>IF(貼り付け用!AG193="","",貼り付け用!AG193)</f>
        <v/>
      </c>
      <c r="AH193" s="54">
        <f>IF(貼り付け用!AH193="","",貼り付け用!AH193)</f>
        <v>19540331</v>
      </c>
      <c r="AI193" s="54">
        <f>IF(貼り付け用!AI193="","",貼り付け用!AI193)</f>
        <v>19540331</v>
      </c>
      <c r="AJ193" s="72" t="str">
        <f>IF(貼り付け用!AJ193="","",貼り付け用!AJ193)</f>
        <v>不明</v>
      </c>
      <c r="AK193" s="20" t="str">
        <f>IF(貼り付け用!AK193="","",貼り付け用!AK193)</f>
        <v/>
      </c>
      <c r="AL193" s="160">
        <f>IF(貼り付け用!AL193="","",貼り付け用!AL193)</f>
        <v>3</v>
      </c>
      <c r="AM193" s="20" t="str">
        <f>IF(貼り付け用!AM193="","",貼り付け用!AM193)</f>
        <v>構造別工事費の平均</v>
      </c>
      <c r="AN193" s="20" t="str">
        <f>IF(貼り付け用!AN193="","",貼り付け用!AN193)</f>
        <v>道路幅員3～4ｍ</v>
      </c>
      <c r="AO193" s="20">
        <f>IF(貼り付け用!AO193="","",貼り付け用!AO193)</f>
        <v>395900</v>
      </c>
      <c r="AP193" s="20">
        <f>IF(貼り付け用!AP193="","",貼り付け用!AP193)</f>
        <v>15</v>
      </c>
      <c r="AQ193" s="20" t="str">
        <f>IF(貼り付け用!AQ193="","",貼り付け用!AQ193)</f>
        <v>㎡</v>
      </c>
      <c r="AR193" s="20">
        <f>IF(貼り付け用!AR193="","",貼り付け用!AR193)</f>
        <v>5938500</v>
      </c>
      <c r="AS193" s="20" t="str">
        <f>IF(貼り付け用!AS193="","",貼り付け用!AS193)</f>
        <v/>
      </c>
      <c r="AT193" s="90">
        <f t="shared" si="4"/>
        <v>5938500</v>
      </c>
      <c r="AU193" s="90">
        <f t="shared" si="5"/>
        <v>5938500</v>
      </c>
      <c r="AV193" s="34" t="str">
        <f>IF(貼り付け用!AV193="","",貼り付け用!AV193)</f>
        <v>一般会計等</v>
      </c>
      <c r="AW193" s="34" t="str">
        <f>IF(貼り付け用!AW193="","",貼り付け用!AW193)</f>
        <v>一般会計</v>
      </c>
      <c r="AX193" s="34" t="str">
        <f>IF(貼り付け用!AX193="","",貼り付け用!AX193)</f>
        <v>土木費</v>
      </c>
      <c r="AY193" s="34" t="str">
        <f>IF(貼り付け用!AY193="","",貼り付け用!AY193)</f>
        <v>道路橋梁費</v>
      </c>
      <c r="AZ193" s="34" t="str">
        <f>IF(貼り付け用!AZ193="","",貼り付け用!AZ193)</f>
        <v>道路新設改良費</v>
      </c>
      <c r="BA193" s="212"/>
      <c r="BB193" s="212"/>
      <c r="BC193" s="212"/>
      <c r="BD193" s="34" t="str">
        <f>IF(貼り付け用!BD193="","",貼り付け用!BD193)</f>
        <v/>
      </c>
      <c r="BE193" s="34" t="str">
        <f>IF(貼り付け用!BE193="","",貼り付け用!BE193)</f>
        <v/>
      </c>
      <c r="BF193" s="20"/>
      <c r="BG193" s="20"/>
      <c r="BH193" s="20"/>
      <c r="BI193" s="20"/>
      <c r="BJ193" s="20"/>
    </row>
    <row r="194" spans="5:62" ht="24" customHeight="1">
      <c r="E194" s="2"/>
      <c r="F194" s="217" t="str">
        <f>IF(貼り付け用!F194="","",貼り付け用!F194)</f>
        <v>道路工作物</v>
      </c>
      <c r="G194" s="34" t="str">
        <f>IF(貼り付け用!G194="","",貼り付け用!G194)</f>
        <v>橋梁台帳</v>
      </c>
      <c r="H194" s="2">
        <f>IF(貼り付け用!H194="","",貼り付け用!H194)</f>
        <v>119</v>
      </c>
      <c r="I194" s="2" t="str">
        <f>IF(貼り付け用!I194="","",貼り付け用!I194)</f>
        <v/>
      </c>
      <c r="J194" s="2" t="str">
        <f>IF(貼り付け用!J194="","",貼り付け用!J194)</f>
        <v>3240-1</v>
      </c>
      <c r="K194" s="2" t="str">
        <f>IF(貼り付け用!K194="","",貼り付け用!K194)</f>
        <v>3240-1</v>
      </c>
      <c r="L194" s="2">
        <f>IF(貼り付け用!L194="","",貼り付け用!L194)</f>
        <v>23</v>
      </c>
      <c r="M194" s="31">
        <f>IFERROR(VLOOKUP(L194,コード表!$B:$G,2,FALSE),"")</f>
        <v>3210221</v>
      </c>
      <c r="N194" s="31" t="str">
        <f>IFERROR(VLOOKUP(L194,コード表!$B:$G,3,FALSE),"")</f>
        <v>下都賀郡壬生町</v>
      </c>
      <c r="O194" s="2" t="str">
        <f>IF(貼り付け用!O194="","",貼り付け用!O194)</f>
        <v>ｼﾓﾂｶﾞｸﾞﾝﾐﾌﾞﾏﾁ</v>
      </c>
      <c r="P194" s="31" t="str">
        <f>IFERROR(VLOOKUP(L194,コード表!$B:$G,5,FALSE),"")</f>
        <v>藤井</v>
      </c>
      <c r="Q194" s="2" t="str">
        <f>IF(貼り付け用!Q194="","",貼り付け用!Q194)</f>
        <v>ﾌｼﾞｲ</v>
      </c>
      <c r="R194" s="2" t="str">
        <f>IF(貼り付け用!R194="","",貼り付け用!R194)</f>
        <v>久弥下88</v>
      </c>
      <c r="S194" s="2" t="str">
        <f>IF(貼り付け用!S194="","",貼り付け用!S194)</f>
        <v>ｸﾔｼﾀ88</v>
      </c>
      <c r="T194" s="2">
        <f>IF(貼り付け用!T194="","",貼り付け用!T194)</f>
        <v>11</v>
      </c>
      <c r="U194" s="31" t="str">
        <f>IFERROR(VLOOKUP(T194,コード表!$I:$K,2,FALSE),"")</f>
        <v>建設部</v>
      </c>
      <c r="V194" s="31" t="str">
        <f>IFERROR(VLOOKUP(T194,コード表!$I:$K,3,FALSE),"")</f>
        <v>建設課</v>
      </c>
      <c r="W194" s="2">
        <f>IF(貼り付け用!W194="","",貼り付け用!W194)</f>
        <v>100</v>
      </c>
      <c r="X194" s="31" t="str">
        <f>IFERROR(VLOOKUP(AX194,目的別資産分類変換表!$B$3:$C$16,2,FALSE),"")</f>
        <v>生活インフラ・国土保全</v>
      </c>
      <c r="Y194" s="34" t="str">
        <f>IF(貼り付け用!Y194="","",貼り付け用!Y194)</f>
        <v>行政財産</v>
      </c>
      <c r="Z194" s="34" t="str">
        <f>IF(貼り付け用!Z194="","",貼り付け用!Z194)</f>
        <v>インフラ資産/工作物</v>
      </c>
      <c r="AA194" s="34" t="str">
        <f>IF(貼り付け用!AA194="","",貼り付け用!AA194)</f>
        <v>自己資産（リース資産外)</v>
      </c>
      <c r="AB194" s="34" t="str">
        <f>IF(貼り付け用!AB194="","",貼り付け用!AB194)</f>
        <v>売却不可</v>
      </c>
      <c r="AC194" s="2">
        <f>IF(貼り付け用!AC194="","",貼り付け用!AC194)</f>
        <v>179</v>
      </c>
      <c r="AD194" s="31" t="str">
        <f>IFERROR(VLOOKUP(AC194,耐用年数表!$B:$J,9,FALSE),"")</f>
        <v xml:space="preserve">構築物 鉄骨鉄筋コンクリート造又は鉄筋コンクリート造のもの（前掲のものを除く。） 橋   </v>
      </c>
      <c r="AE194" s="31">
        <f>IFERROR(VLOOKUP(AC194,耐用年数表!$B:$J,8,FALSE),"")</f>
        <v>60</v>
      </c>
      <c r="AF194" s="2" t="str">
        <f>IF(貼り付け用!AF194="","",貼り付け用!AF194)</f>
        <v/>
      </c>
      <c r="AG194" s="26" t="str">
        <f>IF(貼り付け用!AG194="","",貼り付け用!AG194)</f>
        <v/>
      </c>
      <c r="AH194" s="54">
        <f>IF(貼り付け用!AH194="","",貼り付け用!AH194)</f>
        <v>19540331</v>
      </c>
      <c r="AI194" s="54">
        <f>IF(貼り付け用!AI194="","",貼り付け用!AI194)</f>
        <v>19540331</v>
      </c>
      <c r="AJ194" s="72" t="str">
        <f>IF(貼り付け用!AJ194="","",貼り付け用!AJ194)</f>
        <v>不明</v>
      </c>
      <c r="AK194" s="20" t="str">
        <f>IF(貼り付け用!AK194="","",貼り付け用!AK194)</f>
        <v/>
      </c>
      <c r="AL194" s="160">
        <f>IF(貼り付け用!AL194="","",貼り付け用!AL194)</f>
        <v>3</v>
      </c>
      <c r="AM194" s="20" t="str">
        <f>IF(貼り付け用!AM194="","",貼り付け用!AM194)</f>
        <v>構造別工事費の平均</v>
      </c>
      <c r="AN194" s="20" t="str">
        <f>IF(貼り付け用!AN194="","",貼り付け用!AN194)</f>
        <v>道路幅員3～4ｍ</v>
      </c>
      <c r="AO194" s="20">
        <f>IF(貼り付け用!AO194="","",貼り付け用!AO194)</f>
        <v>395900</v>
      </c>
      <c r="AP194" s="20">
        <f>IF(貼り付け用!AP194="","",貼り付け用!AP194)</f>
        <v>26</v>
      </c>
      <c r="AQ194" s="20" t="str">
        <f>IF(貼り付け用!AQ194="","",貼り付け用!AQ194)</f>
        <v>㎡</v>
      </c>
      <c r="AR194" s="20">
        <f>IF(貼り付け用!AR194="","",貼り付け用!AR194)</f>
        <v>10293400</v>
      </c>
      <c r="AS194" s="20" t="str">
        <f>IF(貼り付け用!AS194="","",貼り付け用!AS194)</f>
        <v/>
      </c>
      <c r="AT194" s="90">
        <f t="shared" si="4"/>
        <v>10293400</v>
      </c>
      <c r="AU194" s="90">
        <f t="shared" si="5"/>
        <v>10293400</v>
      </c>
      <c r="AV194" s="34" t="str">
        <f>IF(貼り付け用!AV194="","",貼り付け用!AV194)</f>
        <v>一般会計等</v>
      </c>
      <c r="AW194" s="34" t="str">
        <f>IF(貼り付け用!AW194="","",貼り付け用!AW194)</f>
        <v>一般会計</v>
      </c>
      <c r="AX194" s="34" t="str">
        <f>IF(貼り付け用!AX194="","",貼り付け用!AX194)</f>
        <v>土木費</v>
      </c>
      <c r="AY194" s="34" t="str">
        <f>IF(貼り付け用!AY194="","",貼り付け用!AY194)</f>
        <v>道路橋梁費</v>
      </c>
      <c r="AZ194" s="34" t="str">
        <f>IF(貼り付け用!AZ194="","",貼り付け用!AZ194)</f>
        <v>道路新設改良費</v>
      </c>
      <c r="BA194" s="212"/>
      <c r="BB194" s="212"/>
      <c r="BC194" s="212"/>
      <c r="BD194" s="34" t="str">
        <f>IF(貼り付け用!BD194="","",貼り付け用!BD194)</f>
        <v/>
      </c>
      <c r="BE194" s="34" t="str">
        <f>IF(貼り付け用!BE194="","",貼り付け用!BE194)</f>
        <v/>
      </c>
      <c r="BF194" s="20"/>
      <c r="BG194" s="20"/>
      <c r="BH194" s="20"/>
      <c r="BI194" s="20"/>
      <c r="BJ194" s="20"/>
    </row>
    <row r="195" spans="5:62" ht="24" customHeight="1">
      <c r="E195" s="2"/>
      <c r="F195" s="217" t="str">
        <f>IF(貼り付け用!F195="","",貼り付け用!F195)</f>
        <v>道路工作物</v>
      </c>
      <c r="G195" s="34" t="str">
        <f>IF(貼り付け用!G195="","",貼り付け用!G195)</f>
        <v>橋梁台帳</v>
      </c>
      <c r="H195" s="2">
        <f>IF(貼り付け用!H195="","",貼り付け用!H195)</f>
        <v>120</v>
      </c>
      <c r="I195" s="2" t="str">
        <f>IF(貼り付け用!I195="","",貼り付け用!I195)</f>
        <v/>
      </c>
      <c r="J195" s="2" t="str">
        <f>IF(貼り付け用!J195="","",貼り付け用!J195)</f>
        <v>3254-1</v>
      </c>
      <c r="K195" s="2" t="str">
        <f>IF(貼り付け用!K195="","",貼り付け用!K195)</f>
        <v>3254-1</v>
      </c>
      <c r="L195" s="2">
        <f>IF(貼り付け用!L195="","",貼り付け用!L195)</f>
        <v>23</v>
      </c>
      <c r="M195" s="31">
        <f>IFERROR(VLOOKUP(L195,コード表!$B:$G,2,FALSE),"")</f>
        <v>3210221</v>
      </c>
      <c r="N195" s="31" t="str">
        <f>IFERROR(VLOOKUP(L195,コード表!$B:$G,3,FALSE),"")</f>
        <v>下都賀郡壬生町</v>
      </c>
      <c r="O195" s="2" t="str">
        <f>IF(貼り付け用!O195="","",貼り付け用!O195)</f>
        <v>ｼﾓﾂｶﾞｸﾞﾝﾐﾌﾞﾏﾁ</v>
      </c>
      <c r="P195" s="31" t="str">
        <f>IFERROR(VLOOKUP(L195,コード表!$B:$G,5,FALSE),"")</f>
        <v>藤井</v>
      </c>
      <c r="Q195" s="2" t="str">
        <f>IF(貼り付け用!Q195="","",貼り付け用!Q195)</f>
        <v>ﾌｼﾞｲ</v>
      </c>
      <c r="R195" s="2" t="str">
        <f>IF(貼り付け用!R195="","",貼り付け用!R195)</f>
        <v>久弥下100</v>
      </c>
      <c r="S195" s="2" t="str">
        <f>IF(貼り付け用!S195="","",貼り付け用!S195)</f>
        <v>ｸﾔｼﾀ100</v>
      </c>
      <c r="T195" s="2">
        <f>IF(貼り付け用!T195="","",貼り付け用!T195)</f>
        <v>11</v>
      </c>
      <c r="U195" s="31" t="str">
        <f>IFERROR(VLOOKUP(T195,コード表!$I:$K,2,FALSE),"")</f>
        <v>建設部</v>
      </c>
      <c r="V195" s="31" t="str">
        <f>IFERROR(VLOOKUP(T195,コード表!$I:$K,3,FALSE),"")</f>
        <v>建設課</v>
      </c>
      <c r="W195" s="2">
        <f>IF(貼り付け用!W195="","",貼り付け用!W195)</f>
        <v>100</v>
      </c>
      <c r="X195" s="31" t="str">
        <f>IFERROR(VLOOKUP(AX195,目的別資産分類変換表!$B$3:$C$16,2,FALSE),"")</f>
        <v>生活インフラ・国土保全</v>
      </c>
      <c r="Y195" s="34" t="str">
        <f>IF(貼り付け用!Y195="","",貼り付け用!Y195)</f>
        <v>行政財産</v>
      </c>
      <c r="Z195" s="34" t="str">
        <f>IF(貼り付け用!Z195="","",貼り付け用!Z195)</f>
        <v>インフラ資産/工作物</v>
      </c>
      <c r="AA195" s="34" t="str">
        <f>IF(貼り付け用!AA195="","",貼り付け用!AA195)</f>
        <v>自己資産（リース資産外)</v>
      </c>
      <c r="AB195" s="34" t="str">
        <f>IF(貼り付け用!AB195="","",貼り付け用!AB195)</f>
        <v>売却不可</v>
      </c>
      <c r="AC195" s="2">
        <f>IF(貼り付け用!AC195="","",貼り付け用!AC195)</f>
        <v>179</v>
      </c>
      <c r="AD195" s="31" t="str">
        <f>IFERROR(VLOOKUP(AC195,耐用年数表!$B:$J,9,FALSE),"")</f>
        <v xml:space="preserve">構築物 鉄骨鉄筋コンクリート造又は鉄筋コンクリート造のもの（前掲のものを除く。） 橋   </v>
      </c>
      <c r="AE195" s="31">
        <f>IFERROR(VLOOKUP(AC195,耐用年数表!$B:$J,8,FALSE),"")</f>
        <v>60</v>
      </c>
      <c r="AF195" s="2" t="str">
        <f>IF(貼り付け用!AF195="","",貼り付け用!AF195)</f>
        <v/>
      </c>
      <c r="AG195" s="26" t="str">
        <f>IF(貼り付け用!AG195="","",貼り付け用!AG195)</f>
        <v/>
      </c>
      <c r="AH195" s="54">
        <f>IF(貼り付け用!AH195="","",貼り付け用!AH195)</f>
        <v>19540331</v>
      </c>
      <c r="AI195" s="54">
        <f>IF(貼り付け用!AI195="","",貼り付け用!AI195)</f>
        <v>19540331</v>
      </c>
      <c r="AJ195" s="72" t="str">
        <f>IF(貼り付け用!AJ195="","",貼り付け用!AJ195)</f>
        <v>不明</v>
      </c>
      <c r="AK195" s="20" t="str">
        <f>IF(貼り付け用!AK195="","",貼り付け用!AK195)</f>
        <v/>
      </c>
      <c r="AL195" s="160">
        <f>IF(貼り付け用!AL195="","",貼り付け用!AL195)</f>
        <v>3</v>
      </c>
      <c r="AM195" s="20" t="str">
        <f>IF(貼り付け用!AM195="","",貼り付け用!AM195)</f>
        <v>構造別工事費の平均</v>
      </c>
      <c r="AN195" s="20" t="str">
        <f>IF(貼り付け用!AN195="","",貼り付け用!AN195)</f>
        <v>道路幅員3～4ｍ</v>
      </c>
      <c r="AO195" s="20">
        <f>IF(貼り付け用!AO195="","",貼り付け用!AO195)</f>
        <v>395900</v>
      </c>
      <c r="AP195" s="20">
        <f>IF(貼り付け用!AP195="","",貼り付け用!AP195)</f>
        <v>18</v>
      </c>
      <c r="AQ195" s="20" t="str">
        <f>IF(貼り付け用!AQ195="","",貼り付け用!AQ195)</f>
        <v>㎡</v>
      </c>
      <c r="AR195" s="20">
        <f>IF(貼り付け用!AR195="","",貼り付け用!AR195)</f>
        <v>7126200</v>
      </c>
      <c r="AS195" s="20" t="str">
        <f>IF(貼り付け用!AS195="","",貼り付け用!AS195)</f>
        <v/>
      </c>
      <c r="AT195" s="90">
        <f t="shared" si="4"/>
        <v>7126200</v>
      </c>
      <c r="AU195" s="90">
        <f t="shared" si="5"/>
        <v>7126200</v>
      </c>
      <c r="AV195" s="34" t="str">
        <f>IF(貼り付け用!AV195="","",貼り付け用!AV195)</f>
        <v>一般会計等</v>
      </c>
      <c r="AW195" s="34" t="str">
        <f>IF(貼り付け用!AW195="","",貼り付け用!AW195)</f>
        <v>一般会計</v>
      </c>
      <c r="AX195" s="34" t="str">
        <f>IF(貼り付け用!AX195="","",貼り付け用!AX195)</f>
        <v>土木費</v>
      </c>
      <c r="AY195" s="34" t="str">
        <f>IF(貼り付け用!AY195="","",貼り付け用!AY195)</f>
        <v>道路橋梁費</v>
      </c>
      <c r="AZ195" s="34" t="str">
        <f>IF(貼り付け用!AZ195="","",貼り付け用!AZ195)</f>
        <v>道路新設改良費</v>
      </c>
      <c r="BA195" s="212"/>
      <c r="BB195" s="212"/>
      <c r="BC195" s="212"/>
      <c r="BD195" s="34" t="str">
        <f>IF(貼り付け用!BD195="","",貼り付け用!BD195)</f>
        <v/>
      </c>
      <c r="BE195" s="34" t="str">
        <f>IF(貼り付け用!BE195="","",貼り付け用!BE195)</f>
        <v/>
      </c>
      <c r="BF195" s="20"/>
      <c r="BG195" s="20"/>
      <c r="BH195" s="20"/>
      <c r="BI195" s="20"/>
      <c r="BJ195" s="20"/>
    </row>
    <row r="196" spans="5:62" ht="24" customHeight="1">
      <c r="E196" s="2"/>
      <c r="F196" s="217" t="str">
        <f>IF(貼り付け用!F196="","",貼り付け用!F196)</f>
        <v>道路工作物</v>
      </c>
      <c r="G196" s="34" t="str">
        <f>IF(貼り付け用!G196="","",貼り付け用!G196)</f>
        <v>橋梁台帳</v>
      </c>
      <c r="H196" s="2">
        <f>IF(貼り付け用!H196="","",貼り付け用!H196)</f>
        <v>121</v>
      </c>
      <c r="I196" s="2" t="str">
        <f>IF(貼り付け用!I196="","",貼り付け用!I196)</f>
        <v/>
      </c>
      <c r="J196" s="2" t="str">
        <f>IF(貼り付け用!J196="","",貼り付け用!J196)</f>
        <v>2416-1</v>
      </c>
      <c r="K196" s="2" t="str">
        <f>IF(貼り付け用!K196="","",貼り付け用!K196)</f>
        <v>2416-1</v>
      </c>
      <c r="L196" s="2">
        <f>IF(貼り付け用!L196="","",貼り付け用!L196)</f>
        <v>23</v>
      </c>
      <c r="M196" s="31">
        <f>IFERROR(VLOOKUP(L196,コード表!$B:$G,2,FALSE),"")</f>
        <v>3210221</v>
      </c>
      <c r="N196" s="31" t="str">
        <f>IFERROR(VLOOKUP(L196,コード表!$B:$G,3,FALSE),"")</f>
        <v>下都賀郡壬生町</v>
      </c>
      <c r="O196" s="2" t="str">
        <f>IF(貼り付け用!O196="","",貼り付け用!O196)</f>
        <v>ｼﾓﾂｶﾞｸﾞﾝﾐﾌﾞﾏﾁ</v>
      </c>
      <c r="P196" s="31" t="str">
        <f>IFERROR(VLOOKUP(L196,コード表!$B:$G,5,FALSE),"")</f>
        <v>藤井</v>
      </c>
      <c r="Q196" s="2" t="str">
        <f>IF(貼り付け用!Q196="","",貼り付け用!Q196)</f>
        <v>ﾌｼﾞｲ</v>
      </c>
      <c r="R196" s="2" t="str">
        <f>IF(貼り付け用!R196="","",貼り付け用!R196)</f>
        <v>藤岡316</v>
      </c>
      <c r="S196" s="2" t="str">
        <f>IF(貼り付け用!S196="","",貼り付け用!S196)</f>
        <v>ﾌｼﾞｵｶ316</v>
      </c>
      <c r="T196" s="2">
        <f>IF(貼り付け用!T196="","",貼り付け用!T196)</f>
        <v>11</v>
      </c>
      <c r="U196" s="31" t="str">
        <f>IFERROR(VLOOKUP(T196,コード表!$I:$K,2,FALSE),"")</f>
        <v>建設部</v>
      </c>
      <c r="V196" s="31" t="str">
        <f>IFERROR(VLOOKUP(T196,コード表!$I:$K,3,FALSE),"")</f>
        <v>建設課</v>
      </c>
      <c r="W196" s="2">
        <f>IF(貼り付け用!W196="","",貼り付け用!W196)</f>
        <v>100</v>
      </c>
      <c r="X196" s="31" t="str">
        <f>IFERROR(VLOOKUP(AX196,目的別資産分類変換表!$B$3:$C$16,2,FALSE),"")</f>
        <v>生活インフラ・国土保全</v>
      </c>
      <c r="Y196" s="34" t="str">
        <f>IF(貼り付け用!Y196="","",貼り付け用!Y196)</f>
        <v>行政財産</v>
      </c>
      <c r="Z196" s="34" t="str">
        <f>IF(貼り付け用!Z196="","",貼り付け用!Z196)</f>
        <v>インフラ資産/工作物</v>
      </c>
      <c r="AA196" s="34" t="str">
        <f>IF(貼り付け用!AA196="","",貼り付け用!AA196)</f>
        <v>自己資産（リース資産外)</v>
      </c>
      <c r="AB196" s="34" t="str">
        <f>IF(貼り付け用!AB196="","",貼り付け用!AB196)</f>
        <v>売却不可</v>
      </c>
      <c r="AC196" s="2">
        <f>IF(貼り付け用!AC196="","",貼り付け用!AC196)</f>
        <v>179</v>
      </c>
      <c r="AD196" s="31" t="str">
        <f>IFERROR(VLOOKUP(AC196,耐用年数表!$B:$J,9,FALSE),"")</f>
        <v xml:space="preserve">構築物 鉄骨鉄筋コンクリート造又は鉄筋コンクリート造のもの（前掲のものを除く。） 橋   </v>
      </c>
      <c r="AE196" s="31">
        <f>IFERROR(VLOOKUP(AC196,耐用年数表!$B:$J,8,FALSE),"")</f>
        <v>60</v>
      </c>
      <c r="AF196" s="2" t="str">
        <f>IF(貼り付け用!AF196="","",貼り付け用!AF196)</f>
        <v/>
      </c>
      <c r="AG196" s="26" t="str">
        <f>IF(貼り付け用!AG196="","",貼り付け用!AG196)</f>
        <v/>
      </c>
      <c r="AH196" s="54">
        <f>IF(貼り付け用!AH196="","",貼り付け用!AH196)</f>
        <v>19540331</v>
      </c>
      <c r="AI196" s="54">
        <f>IF(貼り付け用!AI196="","",貼り付け用!AI196)</f>
        <v>19540331</v>
      </c>
      <c r="AJ196" s="72" t="str">
        <f>IF(貼り付け用!AJ196="","",貼り付け用!AJ196)</f>
        <v>不明</v>
      </c>
      <c r="AK196" s="20" t="str">
        <f>IF(貼り付け用!AK196="","",貼り付け用!AK196)</f>
        <v/>
      </c>
      <c r="AL196" s="160">
        <f>IF(貼り付け用!AL196="","",貼り付け用!AL196)</f>
        <v>3</v>
      </c>
      <c r="AM196" s="20" t="str">
        <f>IF(貼り付け用!AM196="","",貼り付け用!AM196)</f>
        <v>構造別工事費の平均</v>
      </c>
      <c r="AN196" s="20" t="str">
        <f>IF(貼り付け用!AN196="","",貼り付け用!AN196)</f>
        <v>道路幅員3～4ｍ</v>
      </c>
      <c r="AO196" s="20">
        <f>IF(貼り付け用!AO196="","",貼り付け用!AO196)</f>
        <v>395900</v>
      </c>
      <c r="AP196" s="20">
        <f>IF(貼り付け用!AP196="","",貼り付け用!AP196)</f>
        <v>23</v>
      </c>
      <c r="AQ196" s="20" t="str">
        <f>IF(貼り付け用!AQ196="","",貼り付け用!AQ196)</f>
        <v>㎡</v>
      </c>
      <c r="AR196" s="20">
        <f>IF(貼り付け用!AR196="","",貼り付け用!AR196)</f>
        <v>9105700</v>
      </c>
      <c r="AS196" s="20" t="str">
        <f>IF(貼り付け用!AS196="","",貼り付け用!AS196)</f>
        <v/>
      </c>
      <c r="AT196" s="90">
        <f t="shared" si="4"/>
        <v>9105700</v>
      </c>
      <c r="AU196" s="90">
        <f t="shared" si="5"/>
        <v>9105700</v>
      </c>
      <c r="AV196" s="34" t="str">
        <f>IF(貼り付け用!AV196="","",貼り付け用!AV196)</f>
        <v>一般会計等</v>
      </c>
      <c r="AW196" s="34" t="str">
        <f>IF(貼り付け用!AW196="","",貼り付け用!AW196)</f>
        <v>一般会計</v>
      </c>
      <c r="AX196" s="34" t="str">
        <f>IF(貼り付け用!AX196="","",貼り付け用!AX196)</f>
        <v>土木費</v>
      </c>
      <c r="AY196" s="34" t="str">
        <f>IF(貼り付け用!AY196="","",貼り付け用!AY196)</f>
        <v>道路橋梁費</v>
      </c>
      <c r="AZ196" s="34" t="str">
        <f>IF(貼り付け用!AZ196="","",貼り付け用!AZ196)</f>
        <v>道路新設改良費</v>
      </c>
      <c r="BA196" s="212"/>
      <c r="BB196" s="212"/>
      <c r="BC196" s="212"/>
      <c r="BD196" s="34" t="str">
        <f>IF(貼り付け用!BD196="","",貼り付け用!BD196)</f>
        <v/>
      </c>
      <c r="BE196" s="34" t="str">
        <f>IF(貼り付け用!BE196="","",貼り付け用!BE196)</f>
        <v/>
      </c>
      <c r="BF196" s="20"/>
      <c r="BG196" s="20"/>
      <c r="BH196" s="20"/>
      <c r="BI196" s="20"/>
      <c r="BJ196" s="20"/>
    </row>
    <row r="197" spans="5:62" ht="24" customHeight="1">
      <c r="E197" s="2"/>
      <c r="F197" s="217" t="str">
        <f>IF(貼り付け用!F197="","",貼り付け用!F197)</f>
        <v>道路工作物</v>
      </c>
      <c r="G197" s="34" t="str">
        <f>IF(貼り付け用!G197="","",貼り付け用!G197)</f>
        <v>橋梁台帳</v>
      </c>
      <c r="H197" s="2">
        <f>IF(貼り付け用!H197="","",貼り付け用!H197)</f>
        <v>122</v>
      </c>
      <c r="I197" s="2" t="str">
        <f>IF(貼り付け用!I197="","",貼り付け用!I197)</f>
        <v/>
      </c>
      <c r="J197" s="2" t="str">
        <f>IF(貼り付け用!J197="","",貼り付け用!J197)</f>
        <v>2420-1</v>
      </c>
      <c r="K197" s="2" t="str">
        <f>IF(貼り付け用!K197="","",貼り付け用!K197)</f>
        <v>2420-1</v>
      </c>
      <c r="L197" s="2">
        <f>IF(貼り付け用!L197="","",貼り付け用!L197)</f>
        <v>10</v>
      </c>
      <c r="M197" s="31">
        <f>IFERROR(VLOOKUP(L197,コード表!$B:$G,2,FALSE),"")</f>
        <v>3210211</v>
      </c>
      <c r="N197" s="31" t="str">
        <f>IFERROR(VLOOKUP(L197,コード表!$B:$G,3,FALSE),"")</f>
        <v>下都賀郡壬生町</v>
      </c>
      <c r="O197" s="2" t="str">
        <f>IF(貼り付け用!O197="","",貼り付け用!O197)</f>
        <v>ｼﾓﾂｶﾞｸﾞﾝﾐﾌﾞﾏﾁ</v>
      </c>
      <c r="P197" s="31" t="str">
        <f>IFERROR(VLOOKUP(L197,コード表!$B:$G,5,FALSE),"")</f>
        <v>国谷</v>
      </c>
      <c r="Q197" s="2" t="str">
        <f>IF(貼り付け用!Q197="","",貼り付け用!Q197)</f>
        <v>ｸﾆﾔ</v>
      </c>
      <c r="R197" s="2" t="str">
        <f>IF(貼り付け用!R197="","",貼り付け用!R197)</f>
        <v>磯田429</v>
      </c>
      <c r="S197" s="2" t="str">
        <f>IF(貼り付け用!S197="","",貼り付け用!S197)</f>
        <v>ｲｿﾀﾞ429</v>
      </c>
      <c r="T197" s="2">
        <f>IF(貼り付け用!T197="","",貼り付け用!T197)</f>
        <v>11</v>
      </c>
      <c r="U197" s="31" t="str">
        <f>IFERROR(VLOOKUP(T197,コード表!$I:$K,2,FALSE),"")</f>
        <v>建設部</v>
      </c>
      <c r="V197" s="31" t="str">
        <f>IFERROR(VLOOKUP(T197,コード表!$I:$K,3,FALSE),"")</f>
        <v>建設課</v>
      </c>
      <c r="W197" s="2">
        <f>IF(貼り付け用!W197="","",貼り付け用!W197)</f>
        <v>100</v>
      </c>
      <c r="X197" s="31" t="str">
        <f>IFERROR(VLOOKUP(AX197,目的別資産分類変換表!$B$3:$C$16,2,FALSE),"")</f>
        <v>生活インフラ・国土保全</v>
      </c>
      <c r="Y197" s="34" t="str">
        <f>IF(貼り付け用!Y197="","",貼り付け用!Y197)</f>
        <v>行政財産</v>
      </c>
      <c r="Z197" s="34" t="str">
        <f>IF(貼り付け用!Z197="","",貼り付け用!Z197)</f>
        <v>インフラ資産/工作物</v>
      </c>
      <c r="AA197" s="34" t="str">
        <f>IF(貼り付け用!AA197="","",貼り付け用!AA197)</f>
        <v>自己資産（リース資産外)</v>
      </c>
      <c r="AB197" s="34" t="str">
        <f>IF(貼り付け用!AB197="","",貼り付け用!AB197)</f>
        <v>売却不可</v>
      </c>
      <c r="AC197" s="2">
        <f>IF(貼り付け用!AC197="","",貼り付け用!AC197)</f>
        <v>179</v>
      </c>
      <c r="AD197" s="31" t="str">
        <f>IFERROR(VLOOKUP(AC197,耐用年数表!$B:$J,9,FALSE),"")</f>
        <v xml:space="preserve">構築物 鉄骨鉄筋コンクリート造又は鉄筋コンクリート造のもの（前掲のものを除く。） 橋   </v>
      </c>
      <c r="AE197" s="31">
        <f>IFERROR(VLOOKUP(AC197,耐用年数表!$B:$J,8,FALSE),"")</f>
        <v>60</v>
      </c>
      <c r="AF197" s="2" t="str">
        <f>IF(貼り付け用!AF197="","",貼り付け用!AF197)</f>
        <v/>
      </c>
      <c r="AG197" s="26" t="str">
        <f>IF(貼り付け用!AG197="","",貼り付け用!AG197)</f>
        <v/>
      </c>
      <c r="AH197" s="54">
        <f>IF(貼り付け用!AH197="","",貼り付け用!AH197)</f>
        <v>19540331</v>
      </c>
      <c r="AI197" s="54">
        <f>IF(貼り付け用!AI197="","",貼り付け用!AI197)</f>
        <v>19540331</v>
      </c>
      <c r="AJ197" s="72" t="str">
        <f>IF(貼り付け用!AJ197="","",貼り付け用!AJ197)</f>
        <v>不明</v>
      </c>
      <c r="AK197" s="20" t="str">
        <f>IF(貼り付け用!AK197="","",貼り付け用!AK197)</f>
        <v/>
      </c>
      <c r="AL197" s="160">
        <f>IF(貼り付け用!AL197="","",貼り付け用!AL197)</f>
        <v>3</v>
      </c>
      <c r="AM197" s="20" t="str">
        <f>IF(貼り付け用!AM197="","",貼り付け用!AM197)</f>
        <v>構造別工事費の平均</v>
      </c>
      <c r="AN197" s="20" t="str">
        <f>IF(貼り付け用!AN197="","",貼り付け用!AN197)</f>
        <v>道路幅員3～4ｍ</v>
      </c>
      <c r="AO197" s="20">
        <f>IF(貼り付け用!AO197="","",貼り付け用!AO197)</f>
        <v>395900</v>
      </c>
      <c r="AP197" s="20">
        <f>IF(貼り付け用!AP197="","",貼り付け用!AP197)</f>
        <v>23</v>
      </c>
      <c r="AQ197" s="20" t="str">
        <f>IF(貼り付け用!AQ197="","",貼り付け用!AQ197)</f>
        <v>㎡</v>
      </c>
      <c r="AR197" s="20">
        <f>IF(貼り付け用!AR197="","",貼り付け用!AR197)</f>
        <v>9105700</v>
      </c>
      <c r="AS197" s="20" t="str">
        <f>IF(貼り付け用!AS197="","",貼り付け用!AS197)</f>
        <v/>
      </c>
      <c r="AT197" s="90">
        <f t="shared" si="4"/>
        <v>9105700</v>
      </c>
      <c r="AU197" s="90">
        <f t="shared" si="5"/>
        <v>9105700</v>
      </c>
      <c r="AV197" s="34" t="str">
        <f>IF(貼り付け用!AV197="","",貼り付け用!AV197)</f>
        <v>一般会計等</v>
      </c>
      <c r="AW197" s="34" t="str">
        <f>IF(貼り付け用!AW197="","",貼り付け用!AW197)</f>
        <v>一般会計</v>
      </c>
      <c r="AX197" s="34" t="str">
        <f>IF(貼り付け用!AX197="","",貼り付け用!AX197)</f>
        <v>土木費</v>
      </c>
      <c r="AY197" s="34" t="str">
        <f>IF(貼り付け用!AY197="","",貼り付け用!AY197)</f>
        <v>道路橋梁費</v>
      </c>
      <c r="AZ197" s="34" t="str">
        <f>IF(貼り付け用!AZ197="","",貼り付け用!AZ197)</f>
        <v>道路新設改良費</v>
      </c>
      <c r="BA197" s="212"/>
      <c r="BB197" s="212"/>
      <c r="BC197" s="212"/>
      <c r="BD197" s="34" t="str">
        <f>IF(貼り付け用!BD197="","",貼り付け用!BD197)</f>
        <v/>
      </c>
      <c r="BE197" s="34" t="str">
        <f>IF(貼り付け用!BE197="","",貼り付け用!BE197)</f>
        <v/>
      </c>
      <c r="BF197" s="20"/>
      <c r="BG197" s="20"/>
      <c r="BH197" s="20"/>
      <c r="BI197" s="20"/>
      <c r="BJ197" s="20"/>
    </row>
    <row r="198" spans="5:62" ht="24" customHeight="1">
      <c r="E198" s="2"/>
      <c r="F198" s="217" t="str">
        <f>IF(貼り付け用!F198="","",貼り付け用!F198)</f>
        <v>道路工作物</v>
      </c>
      <c r="G198" s="34" t="str">
        <f>IF(貼り付け用!G198="","",貼り付け用!G198)</f>
        <v>橋梁台帳</v>
      </c>
      <c r="H198" s="2">
        <f>IF(貼り付け用!H198="","",貼り付け用!H198)</f>
        <v>123</v>
      </c>
      <c r="I198" s="2" t="str">
        <f>IF(貼り付け用!I198="","",貼り付け用!I198)</f>
        <v/>
      </c>
      <c r="J198" s="2" t="str">
        <f>IF(貼り付け用!J198="","",貼り付け用!J198)</f>
        <v>2420-2</v>
      </c>
      <c r="K198" s="2" t="str">
        <f>IF(貼り付け用!K198="","",貼り付け用!K198)</f>
        <v>2420-2</v>
      </c>
      <c r="L198" s="2">
        <f>IF(貼り付け用!L198="","",貼り付け用!L198)</f>
        <v>15</v>
      </c>
      <c r="M198" s="31">
        <f>IFERROR(VLOOKUP(L198,コード表!$B:$G,2,FALSE),"")</f>
        <v>3210233</v>
      </c>
      <c r="N198" s="31" t="str">
        <f>IFERROR(VLOOKUP(L198,コード表!$B:$G,3,FALSE),"")</f>
        <v>下都賀郡壬生町</v>
      </c>
      <c r="O198" s="2" t="str">
        <f>IF(貼り付け用!O198="","",貼り付け用!O198)</f>
        <v>ｼﾓﾂｶﾞｸﾞﾝﾐﾌﾞﾏﾁ</v>
      </c>
      <c r="P198" s="31" t="str">
        <f>IFERROR(VLOOKUP(L198,コード表!$B:$G,5,FALSE),"")</f>
        <v>助谷</v>
      </c>
      <c r="Q198" s="2" t="str">
        <f>IF(貼り付け用!Q198="","",貼り付け用!Q198)</f>
        <v>ｽｹｶﾞｲ</v>
      </c>
      <c r="R198" s="2" t="str">
        <f>IF(貼り付け用!R198="","",貼り付け用!R198)</f>
        <v>藤岡328</v>
      </c>
      <c r="S198" s="2" t="str">
        <f>IF(貼り付け用!S198="","",貼り付け用!S198)</f>
        <v>ﾌｼﾞｵｶ328</v>
      </c>
      <c r="T198" s="2">
        <f>IF(貼り付け用!T198="","",貼り付け用!T198)</f>
        <v>11</v>
      </c>
      <c r="U198" s="31" t="str">
        <f>IFERROR(VLOOKUP(T198,コード表!$I:$K,2,FALSE),"")</f>
        <v>建設部</v>
      </c>
      <c r="V198" s="31" t="str">
        <f>IFERROR(VLOOKUP(T198,コード表!$I:$K,3,FALSE),"")</f>
        <v>建設課</v>
      </c>
      <c r="W198" s="2">
        <f>IF(貼り付け用!W198="","",貼り付け用!W198)</f>
        <v>100</v>
      </c>
      <c r="X198" s="31" t="str">
        <f>IFERROR(VLOOKUP(AX198,目的別資産分類変換表!$B$3:$C$16,2,FALSE),"")</f>
        <v>生活インフラ・国土保全</v>
      </c>
      <c r="Y198" s="34" t="str">
        <f>IF(貼り付け用!Y198="","",貼り付け用!Y198)</f>
        <v>行政財産</v>
      </c>
      <c r="Z198" s="34" t="str">
        <f>IF(貼り付け用!Z198="","",貼り付け用!Z198)</f>
        <v>インフラ資産/工作物</v>
      </c>
      <c r="AA198" s="34" t="str">
        <f>IF(貼り付け用!AA198="","",貼り付け用!AA198)</f>
        <v>自己資産（リース資産外)</v>
      </c>
      <c r="AB198" s="34" t="str">
        <f>IF(貼り付け用!AB198="","",貼り付け用!AB198)</f>
        <v>売却不可</v>
      </c>
      <c r="AC198" s="2">
        <f>IF(貼り付け用!AC198="","",貼り付け用!AC198)</f>
        <v>179</v>
      </c>
      <c r="AD198" s="31" t="str">
        <f>IFERROR(VLOOKUP(AC198,耐用年数表!$B:$J,9,FALSE),"")</f>
        <v xml:space="preserve">構築物 鉄骨鉄筋コンクリート造又は鉄筋コンクリート造のもの（前掲のものを除く。） 橋   </v>
      </c>
      <c r="AE198" s="31">
        <f>IFERROR(VLOOKUP(AC198,耐用年数表!$B:$J,8,FALSE),"")</f>
        <v>60</v>
      </c>
      <c r="AF198" s="2" t="str">
        <f>IF(貼り付け用!AF198="","",貼り付け用!AF198)</f>
        <v/>
      </c>
      <c r="AG198" s="26" t="str">
        <f>IF(貼り付け用!AG198="","",貼り付け用!AG198)</f>
        <v/>
      </c>
      <c r="AH198" s="54">
        <f>IF(貼り付け用!AH198="","",貼り付け用!AH198)</f>
        <v>19540331</v>
      </c>
      <c r="AI198" s="54">
        <f>IF(貼り付け用!AI198="","",貼り付け用!AI198)</f>
        <v>19540331</v>
      </c>
      <c r="AJ198" s="72" t="str">
        <f>IF(貼り付け用!AJ198="","",貼り付け用!AJ198)</f>
        <v>不明</v>
      </c>
      <c r="AK198" s="20" t="str">
        <f>IF(貼り付け用!AK198="","",貼り付け用!AK198)</f>
        <v/>
      </c>
      <c r="AL198" s="160">
        <f>IF(貼り付け用!AL198="","",貼り付け用!AL198)</f>
        <v>3</v>
      </c>
      <c r="AM198" s="20" t="str">
        <f>IF(貼り付け用!AM198="","",貼り付け用!AM198)</f>
        <v>構造別工事費の平均</v>
      </c>
      <c r="AN198" s="20" t="str">
        <f>IF(貼り付け用!AN198="","",貼り付け用!AN198)</f>
        <v>道路幅員3～4ｍ</v>
      </c>
      <c r="AO198" s="20">
        <f>IF(貼り付け用!AO198="","",貼り付け用!AO198)</f>
        <v>395900</v>
      </c>
      <c r="AP198" s="20">
        <f>IF(貼り付け用!AP198="","",貼り付け用!AP198)</f>
        <v>34</v>
      </c>
      <c r="AQ198" s="20" t="str">
        <f>IF(貼り付け用!AQ198="","",貼り付け用!AQ198)</f>
        <v>㎡</v>
      </c>
      <c r="AR198" s="20">
        <f>IF(貼り付け用!AR198="","",貼り付け用!AR198)</f>
        <v>13460600</v>
      </c>
      <c r="AS198" s="20" t="str">
        <f>IF(貼り付け用!AS198="","",貼り付け用!AS198)</f>
        <v/>
      </c>
      <c r="AT198" s="90">
        <f t="shared" si="4"/>
        <v>13460600</v>
      </c>
      <c r="AU198" s="90">
        <f t="shared" si="5"/>
        <v>13460600</v>
      </c>
      <c r="AV198" s="34" t="str">
        <f>IF(貼り付け用!AV198="","",貼り付け用!AV198)</f>
        <v>一般会計等</v>
      </c>
      <c r="AW198" s="34" t="str">
        <f>IF(貼り付け用!AW198="","",貼り付け用!AW198)</f>
        <v>一般会計</v>
      </c>
      <c r="AX198" s="34" t="str">
        <f>IF(貼り付け用!AX198="","",貼り付け用!AX198)</f>
        <v>土木費</v>
      </c>
      <c r="AY198" s="34" t="str">
        <f>IF(貼り付け用!AY198="","",貼り付け用!AY198)</f>
        <v>道路橋梁費</v>
      </c>
      <c r="AZ198" s="34" t="str">
        <f>IF(貼り付け用!AZ198="","",貼り付け用!AZ198)</f>
        <v>道路新設改良費</v>
      </c>
      <c r="BA198" s="212"/>
      <c r="BB198" s="212"/>
      <c r="BC198" s="212"/>
      <c r="BD198" s="34" t="str">
        <f>IF(貼り付け用!BD198="","",貼り付け用!BD198)</f>
        <v/>
      </c>
      <c r="BE198" s="34" t="str">
        <f>IF(貼り付け用!BE198="","",貼り付け用!BE198)</f>
        <v/>
      </c>
      <c r="BF198" s="20"/>
      <c r="BG198" s="20"/>
      <c r="BH198" s="20"/>
      <c r="BI198" s="20"/>
      <c r="BJ198" s="20"/>
    </row>
    <row r="199" spans="5:62" ht="24" customHeight="1">
      <c r="E199" s="2"/>
      <c r="F199" s="217" t="str">
        <f>IF(貼り付け用!F199="","",貼り付け用!F199)</f>
        <v>道路工作物</v>
      </c>
      <c r="G199" s="34" t="str">
        <f>IF(貼り付け用!G199="","",貼り付け用!G199)</f>
        <v>橋梁台帳</v>
      </c>
      <c r="H199" s="2">
        <f>IF(貼り付け用!H199="","",貼り付け用!H199)</f>
        <v>124</v>
      </c>
      <c r="I199" s="2" t="str">
        <f>IF(貼り付け用!I199="","",貼り付け用!I199)</f>
        <v/>
      </c>
      <c r="J199" s="2" t="str">
        <f>IF(貼り付け用!J199="","",貼り付け用!J199)</f>
        <v>3319-1</v>
      </c>
      <c r="K199" s="2" t="str">
        <f>IF(貼り付け用!K199="","",貼り付け用!K199)</f>
        <v>3319-1</v>
      </c>
      <c r="L199" s="2">
        <f>IF(貼り付け用!L199="","",貼り付け用!L199)</f>
        <v>23</v>
      </c>
      <c r="M199" s="31">
        <f>IFERROR(VLOOKUP(L199,コード表!$B:$G,2,FALSE),"")</f>
        <v>3210221</v>
      </c>
      <c r="N199" s="31" t="str">
        <f>IFERROR(VLOOKUP(L199,コード表!$B:$G,3,FALSE),"")</f>
        <v>下都賀郡壬生町</v>
      </c>
      <c r="O199" s="2" t="str">
        <f>IF(貼り付け用!O199="","",貼り付け用!O199)</f>
        <v>ｼﾓﾂｶﾞｸﾞﾝﾐﾌﾞﾏﾁ</v>
      </c>
      <c r="P199" s="31" t="str">
        <f>IFERROR(VLOOKUP(L199,コード表!$B:$G,5,FALSE),"")</f>
        <v>藤井</v>
      </c>
      <c r="Q199" s="2" t="str">
        <f>IF(貼り付け用!Q199="","",貼り付け用!Q199)</f>
        <v>ﾌｼﾞｲ</v>
      </c>
      <c r="R199" s="2" t="str">
        <f>IF(貼り付け用!R199="","",貼り付け用!R199)</f>
        <v>北原1890-1</v>
      </c>
      <c r="S199" s="2" t="str">
        <f>IF(貼り付け用!S199="","",貼り付け用!S199)</f>
        <v>ｷﾀﾊﾗ1890-1</v>
      </c>
      <c r="T199" s="2">
        <f>IF(貼り付け用!T199="","",貼り付け用!T199)</f>
        <v>11</v>
      </c>
      <c r="U199" s="31" t="str">
        <f>IFERROR(VLOOKUP(T199,コード表!$I:$K,2,FALSE),"")</f>
        <v>建設部</v>
      </c>
      <c r="V199" s="31" t="str">
        <f>IFERROR(VLOOKUP(T199,コード表!$I:$K,3,FALSE),"")</f>
        <v>建設課</v>
      </c>
      <c r="W199" s="2">
        <f>IF(貼り付け用!W199="","",貼り付け用!W199)</f>
        <v>100</v>
      </c>
      <c r="X199" s="31" t="str">
        <f>IFERROR(VLOOKUP(AX199,目的別資産分類変換表!$B$3:$C$16,2,FALSE),"")</f>
        <v>生活インフラ・国土保全</v>
      </c>
      <c r="Y199" s="34" t="str">
        <f>IF(貼り付け用!Y199="","",貼り付け用!Y199)</f>
        <v>行政財産</v>
      </c>
      <c r="Z199" s="34" t="str">
        <f>IF(貼り付け用!Z199="","",貼り付け用!Z199)</f>
        <v>インフラ資産/工作物</v>
      </c>
      <c r="AA199" s="34" t="str">
        <f>IF(貼り付け用!AA199="","",貼り付け用!AA199)</f>
        <v>自己資産（リース資産外)</v>
      </c>
      <c r="AB199" s="34" t="str">
        <f>IF(貼り付け用!AB199="","",貼り付け用!AB199)</f>
        <v>売却不可</v>
      </c>
      <c r="AC199" s="2">
        <f>IF(貼り付け用!AC199="","",貼り付け用!AC199)</f>
        <v>179</v>
      </c>
      <c r="AD199" s="31" t="str">
        <f>IFERROR(VLOOKUP(AC199,耐用年数表!$B:$J,9,FALSE),"")</f>
        <v xml:space="preserve">構築物 鉄骨鉄筋コンクリート造又は鉄筋コンクリート造のもの（前掲のものを除く。） 橋   </v>
      </c>
      <c r="AE199" s="31">
        <f>IFERROR(VLOOKUP(AC199,耐用年数表!$B:$J,8,FALSE),"")</f>
        <v>60</v>
      </c>
      <c r="AF199" s="2" t="str">
        <f>IF(貼り付け用!AF199="","",貼り付け用!AF199)</f>
        <v/>
      </c>
      <c r="AG199" s="26" t="str">
        <f>IF(貼り付け用!AG199="","",貼り付け用!AG199)</f>
        <v/>
      </c>
      <c r="AH199" s="54">
        <f>IF(貼り付け用!AH199="","",貼り付け用!AH199)</f>
        <v>19540331</v>
      </c>
      <c r="AI199" s="54">
        <f>IF(貼り付け用!AI199="","",貼り付け用!AI199)</f>
        <v>19540331</v>
      </c>
      <c r="AJ199" s="72" t="str">
        <f>IF(貼り付け用!AJ199="","",貼り付け用!AJ199)</f>
        <v>不明</v>
      </c>
      <c r="AK199" s="20" t="str">
        <f>IF(貼り付け用!AK199="","",貼り付け用!AK199)</f>
        <v/>
      </c>
      <c r="AL199" s="160">
        <f>IF(貼り付け用!AL199="","",貼り付け用!AL199)</f>
        <v>3</v>
      </c>
      <c r="AM199" s="20" t="str">
        <f>IF(貼り付け用!AM199="","",貼り付け用!AM199)</f>
        <v>構造別工事費の平均</v>
      </c>
      <c r="AN199" s="20" t="str">
        <f>IF(貼り付け用!AN199="","",貼り付け用!AN199)</f>
        <v>道路幅員3～4ｍ</v>
      </c>
      <c r="AO199" s="20">
        <f>IF(貼り付け用!AO199="","",貼り付け用!AO199)</f>
        <v>395900</v>
      </c>
      <c r="AP199" s="20">
        <f>IF(貼り付け用!AP199="","",貼り付け用!AP199)</f>
        <v>22</v>
      </c>
      <c r="AQ199" s="20" t="str">
        <f>IF(貼り付け用!AQ199="","",貼り付け用!AQ199)</f>
        <v>㎡</v>
      </c>
      <c r="AR199" s="20">
        <f>IF(貼り付け用!AR199="","",貼り付け用!AR199)</f>
        <v>8709800</v>
      </c>
      <c r="AS199" s="20" t="str">
        <f>IF(貼り付け用!AS199="","",貼り付け用!AS199)</f>
        <v/>
      </c>
      <c r="AT199" s="90">
        <f t="shared" si="4"/>
        <v>8709800</v>
      </c>
      <c r="AU199" s="90">
        <f t="shared" si="5"/>
        <v>8709800</v>
      </c>
      <c r="AV199" s="34" t="str">
        <f>IF(貼り付け用!AV199="","",貼り付け用!AV199)</f>
        <v>一般会計等</v>
      </c>
      <c r="AW199" s="34" t="str">
        <f>IF(貼り付け用!AW199="","",貼り付け用!AW199)</f>
        <v>一般会計</v>
      </c>
      <c r="AX199" s="34" t="str">
        <f>IF(貼り付け用!AX199="","",貼り付け用!AX199)</f>
        <v>土木費</v>
      </c>
      <c r="AY199" s="34" t="str">
        <f>IF(貼り付け用!AY199="","",貼り付け用!AY199)</f>
        <v>道路橋梁費</v>
      </c>
      <c r="AZ199" s="34" t="str">
        <f>IF(貼り付け用!AZ199="","",貼り付け用!AZ199)</f>
        <v>道路新設改良費</v>
      </c>
      <c r="BA199" s="212"/>
      <c r="BB199" s="212"/>
      <c r="BC199" s="212"/>
      <c r="BD199" s="34" t="str">
        <f>IF(貼り付け用!BD199="","",貼り付け用!BD199)</f>
        <v/>
      </c>
      <c r="BE199" s="34" t="str">
        <f>IF(貼り付け用!BE199="","",貼り付け用!BE199)</f>
        <v/>
      </c>
      <c r="BF199" s="20"/>
      <c r="BG199" s="20"/>
      <c r="BH199" s="20"/>
      <c r="BI199" s="20"/>
      <c r="BJ199" s="20"/>
    </row>
    <row r="200" spans="5:62" ht="24" customHeight="1">
      <c r="E200" s="2"/>
      <c r="F200" s="217" t="str">
        <f>IF(貼り付け用!F200="","",貼り付け用!F200)</f>
        <v>道路工作物</v>
      </c>
      <c r="G200" s="34" t="str">
        <f>IF(貼り付け用!G200="","",貼り付け用!G200)</f>
        <v>橋梁台帳</v>
      </c>
      <c r="H200" s="2">
        <f>IF(貼り付け用!H200="","",貼り付け用!H200)</f>
        <v>125</v>
      </c>
      <c r="I200" s="2" t="str">
        <f>IF(貼り付け用!I200="","",貼り付け用!I200)</f>
        <v/>
      </c>
      <c r="J200" s="2" t="str">
        <f>IF(貼り付け用!J200="","",貼り付け用!J200)</f>
        <v>3323-1</v>
      </c>
      <c r="K200" s="2" t="str">
        <f>IF(貼り付け用!K200="","",貼り付け用!K200)</f>
        <v>3323-1</v>
      </c>
      <c r="L200" s="2">
        <f>IF(貼り付け用!L200="","",貼り付け用!L200)</f>
        <v>23</v>
      </c>
      <c r="M200" s="31">
        <f>IFERROR(VLOOKUP(L200,コード表!$B:$G,2,FALSE),"")</f>
        <v>3210221</v>
      </c>
      <c r="N200" s="31" t="str">
        <f>IFERROR(VLOOKUP(L200,コード表!$B:$G,3,FALSE),"")</f>
        <v>下都賀郡壬生町</v>
      </c>
      <c r="O200" s="2" t="str">
        <f>IF(貼り付け用!O200="","",貼り付け用!O200)</f>
        <v>ｼﾓﾂｶﾞｸﾞﾝﾐﾌﾞﾏﾁ</v>
      </c>
      <c r="P200" s="31" t="str">
        <f>IFERROR(VLOOKUP(L200,コード表!$B:$G,5,FALSE),"")</f>
        <v>藤井</v>
      </c>
      <c r="Q200" s="2" t="str">
        <f>IF(貼り付け用!Q200="","",貼り付け用!Q200)</f>
        <v>ﾌｼﾞｲ</v>
      </c>
      <c r="R200" s="2" t="str">
        <f>IF(貼り付け用!R200="","",貼り付け用!R200)</f>
        <v>天神前2091</v>
      </c>
      <c r="S200" s="2" t="str">
        <f>IF(貼り付け用!S200="","",貼り付け用!S200)</f>
        <v>ﾃﾝｼﾞﾝﾏｴ2091</v>
      </c>
      <c r="T200" s="2">
        <f>IF(貼り付け用!T200="","",貼り付け用!T200)</f>
        <v>11</v>
      </c>
      <c r="U200" s="31" t="str">
        <f>IFERROR(VLOOKUP(T200,コード表!$I:$K,2,FALSE),"")</f>
        <v>建設部</v>
      </c>
      <c r="V200" s="31" t="str">
        <f>IFERROR(VLOOKUP(T200,コード表!$I:$K,3,FALSE),"")</f>
        <v>建設課</v>
      </c>
      <c r="W200" s="2">
        <f>IF(貼り付け用!W200="","",貼り付け用!W200)</f>
        <v>100</v>
      </c>
      <c r="X200" s="31" t="str">
        <f>IFERROR(VLOOKUP(AX200,目的別資産分類変換表!$B$3:$C$16,2,FALSE),"")</f>
        <v>生活インフラ・国土保全</v>
      </c>
      <c r="Y200" s="34" t="str">
        <f>IF(貼り付け用!Y200="","",貼り付け用!Y200)</f>
        <v>行政財産</v>
      </c>
      <c r="Z200" s="34" t="str">
        <f>IF(貼り付け用!Z200="","",貼り付け用!Z200)</f>
        <v>インフラ資産/工作物</v>
      </c>
      <c r="AA200" s="34" t="str">
        <f>IF(貼り付け用!AA200="","",貼り付け用!AA200)</f>
        <v>自己資産（リース資産外)</v>
      </c>
      <c r="AB200" s="34" t="str">
        <f>IF(貼り付け用!AB200="","",貼り付け用!AB200)</f>
        <v>売却不可</v>
      </c>
      <c r="AC200" s="2">
        <f>IF(貼り付け用!AC200="","",貼り付け用!AC200)</f>
        <v>179</v>
      </c>
      <c r="AD200" s="31" t="str">
        <f>IFERROR(VLOOKUP(AC200,耐用年数表!$B:$J,9,FALSE),"")</f>
        <v xml:space="preserve">構築物 鉄骨鉄筋コンクリート造又は鉄筋コンクリート造のもの（前掲のものを除く。） 橋   </v>
      </c>
      <c r="AE200" s="31">
        <f>IFERROR(VLOOKUP(AC200,耐用年数表!$B:$J,8,FALSE),"")</f>
        <v>60</v>
      </c>
      <c r="AF200" s="2" t="str">
        <f>IF(貼り付け用!AF200="","",貼り付け用!AF200)</f>
        <v/>
      </c>
      <c r="AG200" s="26" t="str">
        <f>IF(貼り付け用!AG200="","",貼り付け用!AG200)</f>
        <v/>
      </c>
      <c r="AH200" s="54">
        <f>IF(貼り付け用!AH200="","",貼り付け用!AH200)</f>
        <v>19540331</v>
      </c>
      <c r="AI200" s="54">
        <f>IF(貼り付け用!AI200="","",貼り付け用!AI200)</f>
        <v>19540331</v>
      </c>
      <c r="AJ200" s="72" t="str">
        <f>IF(貼り付け用!AJ200="","",貼り付け用!AJ200)</f>
        <v>不明</v>
      </c>
      <c r="AK200" s="20" t="str">
        <f>IF(貼り付け用!AK200="","",貼り付け用!AK200)</f>
        <v/>
      </c>
      <c r="AL200" s="160">
        <f>IF(貼り付け用!AL200="","",貼り付け用!AL200)</f>
        <v>3</v>
      </c>
      <c r="AM200" s="20" t="str">
        <f>IF(貼り付け用!AM200="","",貼り付け用!AM200)</f>
        <v>構造別工事費の平均</v>
      </c>
      <c r="AN200" s="20" t="str">
        <f>IF(貼り付け用!AN200="","",貼り付け用!AN200)</f>
        <v>道路幅員3～4ｍ</v>
      </c>
      <c r="AO200" s="20">
        <f>IF(貼り付け用!AO200="","",貼り付け用!AO200)</f>
        <v>395900</v>
      </c>
      <c r="AP200" s="20">
        <f>IF(貼り付け用!AP200="","",貼り付け用!AP200)</f>
        <v>18</v>
      </c>
      <c r="AQ200" s="20" t="str">
        <f>IF(貼り付け用!AQ200="","",貼り付け用!AQ200)</f>
        <v>㎡</v>
      </c>
      <c r="AR200" s="20">
        <f>IF(貼り付け用!AR200="","",貼り付け用!AR200)</f>
        <v>7126200</v>
      </c>
      <c r="AS200" s="20" t="str">
        <f>IF(貼り付け用!AS200="","",貼り付け用!AS200)</f>
        <v/>
      </c>
      <c r="AT200" s="90">
        <f t="shared" si="4"/>
        <v>7126200</v>
      </c>
      <c r="AU200" s="90">
        <f t="shared" si="5"/>
        <v>7126200</v>
      </c>
      <c r="AV200" s="34" t="str">
        <f>IF(貼り付け用!AV200="","",貼り付け用!AV200)</f>
        <v>一般会計等</v>
      </c>
      <c r="AW200" s="34" t="str">
        <f>IF(貼り付け用!AW200="","",貼り付け用!AW200)</f>
        <v>一般会計</v>
      </c>
      <c r="AX200" s="34" t="str">
        <f>IF(貼り付け用!AX200="","",貼り付け用!AX200)</f>
        <v>土木費</v>
      </c>
      <c r="AY200" s="34" t="str">
        <f>IF(貼り付け用!AY200="","",貼り付け用!AY200)</f>
        <v>道路橋梁費</v>
      </c>
      <c r="AZ200" s="34" t="str">
        <f>IF(貼り付け用!AZ200="","",貼り付け用!AZ200)</f>
        <v>道路新設改良費</v>
      </c>
      <c r="BA200" s="212"/>
      <c r="BB200" s="212"/>
      <c r="BC200" s="212"/>
      <c r="BD200" s="34" t="str">
        <f>IF(貼り付け用!BD200="","",貼り付け用!BD200)</f>
        <v/>
      </c>
      <c r="BE200" s="34" t="str">
        <f>IF(貼り付け用!BE200="","",貼り付け用!BE200)</f>
        <v/>
      </c>
      <c r="BF200" s="20"/>
      <c r="BG200" s="20"/>
      <c r="BH200" s="20"/>
      <c r="BI200" s="20"/>
      <c r="BJ200" s="20"/>
    </row>
    <row r="201" spans="5:62" ht="24" customHeight="1">
      <c r="E201" s="2"/>
      <c r="F201" s="217" t="str">
        <f>IF(貼り付け用!F201="","",貼り付け用!F201)</f>
        <v>道路工作物</v>
      </c>
      <c r="G201" s="34" t="str">
        <f>IF(貼り付け用!G201="","",貼り付け用!G201)</f>
        <v>橋梁台帳</v>
      </c>
      <c r="H201" s="2">
        <f>IF(貼り付け用!H201="","",貼り付け用!H201)</f>
        <v>126</v>
      </c>
      <c r="I201" s="2" t="str">
        <f>IF(貼り付け用!I201="","",貼り付け用!I201)</f>
        <v/>
      </c>
      <c r="J201" s="2" t="str">
        <f>IF(貼り付け用!J201="","",貼り付け用!J201)</f>
        <v>3327-1</v>
      </c>
      <c r="K201" s="2" t="str">
        <f>IF(貼り付け用!K201="","",貼り付け用!K201)</f>
        <v>3327-1</v>
      </c>
      <c r="L201" s="2">
        <f>IF(貼り付け用!L201="","",貼り付け用!L201)</f>
        <v>23</v>
      </c>
      <c r="M201" s="31">
        <f>IFERROR(VLOOKUP(L201,コード表!$B:$G,2,FALSE),"")</f>
        <v>3210221</v>
      </c>
      <c r="N201" s="31" t="str">
        <f>IFERROR(VLOOKUP(L201,コード表!$B:$G,3,FALSE),"")</f>
        <v>下都賀郡壬生町</v>
      </c>
      <c r="O201" s="2" t="str">
        <f>IF(貼り付け用!O201="","",貼り付け用!O201)</f>
        <v>ｼﾓﾂｶﾞｸﾞﾝﾐﾌﾞﾏﾁ</v>
      </c>
      <c r="P201" s="31" t="str">
        <f>IFERROR(VLOOKUP(L201,コード表!$B:$G,5,FALSE),"")</f>
        <v>藤井</v>
      </c>
      <c r="Q201" s="2" t="str">
        <f>IF(貼り付け用!Q201="","",貼り付け用!Q201)</f>
        <v>ﾌｼﾞｲ</v>
      </c>
      <c r="R201" s="2" t="str">
        <f>IF(貼り付け用!R201="","",貼り付け用!R201)</f>
        <v>西百目鬼899</v>
      </c>
      <c r="S201" s="2" t="str">
        <f>IF(貼り付け用!S201="","",貼り付け用!S201)</f>
        <v>ﾆｼﾄﾞｳﾒｷ899</v>
      </c>
      <c r="T201" s="2">
        <f>IF(貼り付け用!T201="","",貼り付け用!T201)</f>
        <v>11</v>
      </c>
      <c r="U201" s="31" t="str">
        <f>IFERROR(VLOOKUP(T201,コード表!$I:$K,2,FALSE),"")</f>
        <v>建設部</v>
      </c>
      <c r="V201" s="31" t="str">
        <f>IFERROR(VLOOKUP(T201,コード表!$I:$K,3,FALSE),"")</f>
        <v>建設課</v>
      </c>
      <c r="W201" s="2">
        <f>IF(貼り付け用!W201="","",貼り付け用!W201)</f>
        <v>100</v>
      </c>
      <c r="X201" s="31" t="str">
        <f>IFERROR(VLOOKUP(AX201,目的別資産分類変換表!$B$3:$C$16,2,FALSE),"")</f>
        <v>生活インフラ・国土保全</v>
      </c>
      <c r="Y201" s="34" t="str">
        <f>IF(貼り付け用!Y201="","",貼り付け用!Y201)</f>
        <v>行政財産</v>
      </c>
      <c r="Z201" s="34" t="str">
        <f>IF(貼り付け用!Z201="","",貼り付け用!Z201)</f>
        <v>インフラ資産/工作物</v>
      </c>
      <c r="AA201" s="34" t="str">
        <f>IF(貼り付け用!AA201="","",貼り付け用!AA201)</f>
        <v>自己資産（リース資産外)</v>
      </c>
      <c r="AB201" s="34" t="str">
        <f>IF(貼り付け用!AB201="","",貼り付け用!AB201)</f>
        <v>売却不可</v>
      </c>
      <c r="AC201" s="2">
        <f>IF(貼り付け用!AC201="","",貼り付け用!AC201)</f>
        <v>179</v>
      </c>
      <c r="AD201" s="31" t="str">
        <f>IFERROR(VLOOKUP(AC201,耐用年数表!$B:$J,9,FALSE),"")</f>
        <v xml:space="preserve">構築物 鉄骨鉄筋コンクリート造又は鉄筋コンクリート造のもの（前掲のものを除く。） 橋   </v>
      </c>
      <c r="AE201" s="31">
        <f>IFERROR(VLOOKUP(AC201,耐用年数表!$B:$J,8,FALSE),"")</f>
        <v>60</v>
      </c>
      <c r="AF201" s="2" t="str">
        <f>IF(貼り付け用!AF201="","",貼り付け用!AF201)</f>
        <v/>
      </c>
      <c r="AG201" s="26" t="str">
        <f>IF(貼り付け用!AG201="","",貼り付け用!AG201)</f>
        <v/>
      </c>
      <c r="AH201" s="54">
        <f>IF(貼り付け用!AH201="","",貼り付け用!AH201)</f>
        <v>19540331</v>
      </c>
      <c r="AI201" s="54">
        <f>IF(貼り付け用!AI201="","",貼り付け用!AI201)</f>
        <v>19540331</v>
      </c>
      <c r="AJ201" s="72" t="str">
        <f>IF(貼り付け用!AJ201="","",貼り付け用!AJ201)</f>
        <v>不明</v>
      </c>
      <c r="AK201" s="20" t="str">
        <f>IF(貼り付け用!AK201="","",貼り付け用!AK201)</f>
        <v/>
      </c>
      <c r="AL201" s="160">
        <f>IF(貼り付け用!AL201="","",貼り付け用!AL201)</f>
        <v>3</v>
      </c>
      <c r="AM201" s="20" t="str">
        <f>IF(貼り付け用!AM201="","",貼り付け用!AM201)</f>
        <v>構造別工事費の平均</v>
      </c>
      <c r="AN201" s="20" t="str">
        <f>IF(貼り付け用!AN201="","",貼り付け用!AN201)</f>
        <v>道路幅員3～4ｍ</v>
      </c>
      <c r="AO201" s="20">
        <f>IF(貼り付け用!AO201="","",貼り付け用!AO201)</f>
        <v>395900</v>
      </c>
      <c r="AP201" s="20">
        <f>IF(貼り付け用!AP201="","",貼り付け用!AP201)</f>
        <v>15</v>
      </c>
      <c r="AQ201" s="20" t="str">
        <f>IF(貼り付け用!AQ201="","",貼り付け用!AQ201)</f>
        <v>㎡</v>
      </c>
      <c r="AR201" s="20">
        <f>IF(貼り付け用!AR201="","",貼り付け用!AR201)</f>
        <v>5938500</v>
      </c>
      <c r="AS201" s="20" t="str">
        <f>IF(貼り付け用!AS201="","",貼り付け用!AS201)</f>
        <v/>
      </c>
      <c r="AT201" s="90">
        <f t="shared" si="4"/>
        <v>5938500</v>
      </c>
      <c r="AU201" s="90">
        <f t="shared" si="5"/>
        <v>5938500</v>
      </c>
      <c r="AV201" s="34" t="str">
        <f>IF(貼り付け用!AV201="","",貼り付け用!AV201)</f>
        <v>一般会計等</v>
      </c>
      <c r="AW201" s="34" t="str">
        <f>IF(貼り付け用!AW201="","",貼り付け用!AW201)</f>
        <v>一般会計</v>
      </c>
      <c r="AX201" s="34" t="str">
        <f>IF(貼り付け用!AX201="","",貼り付け用!AX201)</f>
        <v>土木費</v>
      </c>
      <c r="AY201" s="34" t="str">
        <f>IF(貼り付け用!AY201="","",貼り付け用!AY201)</f>
        <v>道路橋梁費</v>
      </c>
      <c r="AZ201" s="34" t="str">
        <f>IF(貼り付け用!AZ201="","",貼り付け用!AZ201)</f>
        <v>道路新設改良費</v>
      </c>
      <c r="BA201" s="212"/>
      <c r="BB201" s="212"/>
      <c r="BC201" s="212"/>
      <c r="BD201" s="34" t="str">
        <f>IF(貼り付け用!BD201="","",貼り付け用!BD201)</f>
        <v/>
      </c>
      <c r="BE201" s="34" t="str">
        <f>IF(貼り付け用!BE201="","",貼り付け用!BE201)</f>
        <v/>
      </c>
      <c r="BF201" s="20"/>
      <c r="BG201" s="20"/>
      <c r="BH201" s="20"/>
      <c r="BI201" s="20"/>
      <c r="BJ201" s="20"/>
    </row>
    <row r="202" spans="5:62" ht="24" customHeight="1">
      <c r="E202" s="2"/>
      <c r="F202" s="217" t="str">
        <f>IF(貼り付け用!F202="","",貼り付け用!F202)</f>
        <v>道路工作物</v>
      </c>
      <c r="G202" s="34" t="str">
        <f>IF(貼り付け用!G202="","",貼り付け用!G202)</f>
        <v>橋梁台帳</v>
      </c>
      <c r="H202" s="2">
        <f>IF(貼り付け用!H202="","",貼り付け用!H202)</f>
        <v>127</v>
      </c>
      <c r="I202" s="2" t="str">
        <f>IF(貼り付け用!I202="","",貼り付け用!I202)</f>
        <v/>
      </c>
      <c r="J202" s="2" t="str">
        <f>IF(貼り付け用!J202="","",貼り付け用!J202)</f>
        <v>1260-1</v>
      </c>
      <c r="K202" s="2" t="str">
        <f>IF(貼り付け用!K202="","",貼り付け用!K202)</f>
        <v>1260-1</v>
      </c>
      <c r="L202" s="2">
        <f>IF(貼り付け用!L202="","",貼り付け用!L202)</f>
        <v>19</v>
      </c>
      <c r="M202" s="31">
        <f>IFERROR(VLOOKUP(L202,コード表!$B:$G,2,FALSE),"")</f>
        <v>3210232</v>
      </c>
      <c r="N202" s="31" t="str">
        <f>IFERROR(VLOOKUP(L202,コード表!$B:$G,3,FALSE),"")</f>
        <v>下都賀郡壬生町</v>
      </c>
      <c r="O202" s="2" t="str">
        <f>IF(貼り付け用!O202="","",貼り付け用!O202)</f>
        <v>ｼﾓﾂｶﾞｸﾞﾝﾐﾌﾞﾏﾁ</v>
      </c>
      <c r="P202" s="31" t="str">
        <f>IFERROR(VLOOKUP(L202,コード表!$B:$G,5,FALSE),"")</f>
        <v>中泉</v>
      </c>
      <c r="Q202" s="2" t="str">
        <f>IF(貼り付け用!Q202="","",貼り付け用!Q202)</f>
        <v>ﾅｶｲｽﾞﾐ</v>
      </c>
      <c r="R202" s="2" t="str">
        <f>IF(貼り付け用!R202="","",貼り付け用!R202)</f>
        <v>欠の上1418</v>
      </c>
      <c r="S202" s="2" t="str">
        <f>IF(貼り付け用!S202="","",貼り付け用!S202)</f>
        <v>ｶｹﾉｳｴ1418</v>
      </c>
      <c r="T202" s="2">
        <f>IF(貼り付け用!T202="","",貼り付け用!T202)</f>
        <v>11</v>
      </c>
      <c r="U202" s="31" t="str">
        <f>IFERROR(VLOOKUP(T202,コード表!$I:$K,2,FALSE),"")</f>
        <v>建設部</v>
      </c>
      <c r="V202" s="31" t="str">
        <f>IFERROR(VLOOKUP(T202,コード表!$I:$K,3,FALSE),"")</f>
        <v>建設課</v>
      </c>
      <c r="W202" s="2">
        <f>IF(貼り付け用!W202="","",貼り付け用!W202)</f>
        <v>100</v>
      </c>
      <c r="X202" s="31" t="str">
        <f>IFERROR(VLOOKUP(AX202,目的別資産分類変換表!$B$3:$C$16,2,FALSE),"")</f>
        <v>生活インフラ・国土保全</v>
      </c>
      <c r="Y202" s="34" t="str">
        <f>IF(貼り付け用!Y202="","",貼り付け用!Y202)</f>
        <v>行政財産</v>
      </c>
      <c r="Z202" s="34" t="str">
        <f>IF(貼り付け用!Z202="","",貼り付け用!Z202)</f>
        <v>インフラ資産/工作物</v>
      </c>
      <c r="AA202" s="34" t="str">
        <f>IF(貼り付け用!AA202="","",貼り付け用!AA202)</f>
        <v>自己資産（リース資産外)</v>
      </c>
      <c r="AB202" s="34" t="str">
        <f>IF(貼り付け用!AB202="","",貼り付け用!AB202)</f>
        <v>売却不可</v>
      </c>
      <c r="AC202" s="2">
        <f>IF(貼り付け用!AC202="","",貼り付け用!AC202)</f>
        <v>179</v>
      </c>
      <c r="AD202" s="31" t="str">
        <f>IFERROR(VLOOKUP(AC202,耐用年数表!$B:$J,9,FALSE),"")</f>
        <v xml:space="preserve">構築物 鉄骨鉄筋コンクリート造又は鉄筋コンクリート造のもの（前掲のものを除く。） 橋   </v>
      </c>
      <c r="AE202" s="31">
        <f>IFERROR(VLOOKUP(AC202,耐用年数表!$B:$J,8,FALSE),"")</f>
        <v>60</v>
      </c>
      <c r="AF202" s="2" t="str">
        <f>IF(貼り付け用!AF202="","",貼り付け用!AF202)</f>
        <v/>
      </c>
      <c r="AG202" s="26" t="str">
        <f>IF(貼り付け用!AG202="","",貼り付け用!AG202)</f>
        <v/>
      </c>
      <c r="AH202" s="54">
        <f>IF(貼り付け用!AH202="","",貼り付け用!AH202)</f>
        <v>19540331</v>
      </c>
      <c r="AI202" s="54">
        <f>IF(貼り付け用!AI202="","",貼り付け用!AI202)</f>
        <v>19540331</v>
      </c>
      <c r="AJ202" s="72" t="str">
        <f>IF(貼り付け用!AJ202="","",貼り付け用!AJ202)</f>
        <v>不明</v>
      </c>
      <c r="AK202" s="20" t="str">
        <f>IF(貼り付け用!AK202="","",貼り付け用!AK202)</f>
        <v/>
      </c>
      <c r="AL202" s="160">
        <f>IF(貼り付け用!AL202="","",貼り付け用!AL202)</f>
        <v>3</v>
      </c>
      <c r="AM202" s="20" t="str">
        <f>IF(貼り付け用!AM202="","",貼り付け用!AM202)</f>
        <v>構造別工事費の平均</v>
      </c>
      <c r="AN202" s="20" t="str">
        <f>IF(貼り付け用!AN202="","",貼り付け用!AN202)</f>
        <v>道路幅員3～4ｍ</v>
      </c>
      <c r="AO202" s="20">
        <f>IF(貼り付け用!AO202="","",貼り付け用!AO202)</f>
        <v>395900</v>
      </c>
      <c r="AP202" s="20">
        <f>IF(貼り付け用!AP202="","",貼り付け用!AP202)</f>
        <v>40</v>
      </c>
      <c r="AQ202" s="20" t="str">
        <f>IF(貼り付け用!AQ202="","",貼り付け用!AQ202)</f>
        <v>㎡</v>
      </c>
      <c r="AR202" s="20">
        <f>IF(貼り付け用!AR202="","",貼り付け用!AR202)</f>
        <v>15836000</v>
      </c>
      <c r="AS202" s="20" t="str">
        <f>IF(貼り付け用!AS202="","",貼り付け用!AS202)</f>
        <v/>
      </c>
      <c r="AT202" s="90">
        <f t="shared" ref="AT202:AT253" si="6">IF(AL202="",AS202,AR202)</f>
        <v>15836000</v>
      </c>
      <c r="AU202" s="90">
        <f t="shared" ref="AU202:AU253" si="7">IFERROR(IF(AND(AK202,AT202)="","",IF(AH202&lt;19850401,AT202,IF(AJ202="判明",AK202,AT202))),"")</f>
        <v>15836000</v>
      </c>
      <c r="AV202" s="34" t="str">
        <f>IF(貼り付け用!AV202="","",貼り付け用!AV202)</f>
        <v>一般会計等</v>
      </c>
      <c r="AW202" s="34" t="str">
        <f>IF(貼り付け用!AW202="","",貼り付け用!AW202)</f>
        <v>一般会計</v>
      </c>
      <c r="AX202" s="34" t="str">
        <f>IF(貼り付け用!AX202="","",貼り付け用!AX202)</f>
        <v>土木費</v>
      </c>
      <c r="AY202" s="34" t="str">
        <f>IF(貼り付け用!AY202="","",貼り付け用!AY202)</f>
        <v>道路橋梁費</v>
      </c>
      <c r="AZ202" s="34" t="str">
        <f>IF(貼り付け用!AZ202="","",貼り付け用!AZ202)</f>
        <v>道路新設改良費</v>
      </c>
      <c r="BA202" s="212"/>
      <c r="BB202" s="212"/>
      <c r="BC202" s="212"/>
      <c r="BD202" s="34" t="str">
        <f>IF(貼り付け用!BD202="","",貼り付け用!BD202)</f>
        <v/>
      </c>
      <c r="BE202" s="34" t="str">
        <f>IF(貼り付け用!BE202="","",貼り付け用!BE202)</f>
        <v/>
      </c>
      <c r="BF202" s="20"/>
      <c r="BG202" s="20"/>
      <c r="BH202" s="20"/>
      <c r="BI202" s="20"/>
      <c r="BJ202" s="20"/>
    </row>
    <row r="203" spans="5:62" ht="24" customHeight="1">
      <c r="E203" s="2"/>
      <c r="F203" s="217" t="str">
        <f>IF(貼り付け用!F203="","",貼り付け用!F203)</f>
        <v>道路工作物</v>
      </c>
      <c r="G203" s="34" t="str">
        <f>IF(貼り付け用!G203="","",貼り付け用!G203)</f>
        <v>橋梁台帳</v>
      </c>
      <c r="H203" s="2">
        <f>IF(貼り付け用!H203="","",貼り付け用!H203)</f>
        <v>128</v>
      </c>
      <c r="I203" s="2" t="str">
        <f>IF(貼り付け用!I203="","",貼り付け用!I203)</f>
        <v/>
      </c>
      <c r="J203" s="2" t="str">
        <f>IF(貼り付け用!J203="","",貼り付け用!J203)</f>
        <v>1262-1</v>
      </c>
      <c r="K203" s="2" t="str">
        <f>IF(貼り付け用!K203="","",貼り付け用!K203)</f>
        <v>1262-1</v>
      </c>
      <c r="L203" s="2">
        <f>IF(貼り付け用!L203="","",貼り付け用!L203)</f>
        <v>19</v>
      </c>
      <c r="M203" s="31">
        <f>IFERROR(VLOOKUP(L203,コード表!$B:$G,2,FALSE),"")</f>
        <v>3210232</v>
      </c>
      <c r="N203" s="31" t="str">
        <f>IFERROR(VLOOKUP(L203,コード表!$B:$G,3,FALSE),"")</f>
        <v>下都賀郡壬生町</v>
      </c>
      <c r="O203" s="2" t="str">
        <f>IF(貼り付け用!O203="","",貼り付け用!O203)</f>
        <v>ｼﾓﾂｶﾞｸﾞﾝﾐﾌﾞﾏﾁ</v>
      </c>
      <c r="P203" s="31" t="str">
        <f>IFERROR(VLOOKUP(L203,コード表!$B:$G,5,FALSE),"")</f>
        <v>中泉</v>
      </c>
      <c r="Q203" s="2" t="str">
        <f>IF(貼り付け用!Q203="","",貼り付け用!Q203)</f>
        <v>ﾅｶｲｽﾞﾐ</v>
      </c>
      <c r="R203" s="2" t="str">
        <f>IF(貼り付け用!R203="","",貼り付け用!R203)</f>
        <v>下田188</v>
      </c>
      <c r="S203" s="2" t="str">
        <f>IF(貼り付け用!S203="","",貼り付け用!S203)</f>
        <v>ｼﾓﾀﾞ188</v>
      </c>
      <c r="T203" s="2">
        <f>IF(貼り付け用!T203="","",貼り付け用!T203)</f>
        <v>11</v>
      </c>
      <c r="U203" s="31" t="str">
        <f>IFERROR(VLOOKUP(T203,コード表!$I:$K,2,FALSE),"")</f>
        <v>建設部</v>
      </c>
      <c r="V203" s="31" t="str">
        <f>IFERROR(VLOOKUP(T203,コード表!$I:$K,3,FALSE),"")</f>
        <v>建設課</v>
      </c>
      <c r="W203" s="2">
        <f>IF(貼り付け用!W203="","",貼り付け用!W203)</f>
        <v>100</v>
      </c>
      <c r="X203" s="31" t="str">
        <f>IFERROR(VLOOKUP(AX203,目的別資産分類変換表!$B$3:$C$16,2,FALSE),"")</f>
        <v>生活インフラ・国土保全</v>
      </c>
      <c r="Y203" s="34" t="str">
        <f>IF(貼り付け用!Y203="","",貼り付け用!Y203)</f>
        <v>行政財産</v>
      </c>
      <c r="Z203" s="34" t="str">
        <f>IF(貼り付け用!Z203="","",貼り付け用!Z203)</f>
        <v>インフラ資産/工作物</v>
      </c>
      <c r="AA203" s="34" t="str">
        <f>IF(貼り付け用!AA203="","",貼り付け用!AA203)</f>
        <v>自己資産（リース資産外)</v>
      </c>
      <c r="AB203" s="34" t="str">
        <f>IF(貼り付け用!AB203="","",貼り付け用!AB203)</f>
        <v>売却不可</v>
      </c>
      <c r="AC203" s="2">
        <f>IF(貼り付け用!AC203="","",貼り付け用!AC203)</f>
        <v>179</v>
      </c>
      <c r="AD203" s="31" t="str">
        <f>IFERROR(VLOOKUP(AC203,耐用年数表!$B:$J,9,FALSE),"")</f>
        <v xml:space="preserve">構築物 鉄骨鉄筋コンクリート造又は鉄筋コンクリート造のもの（前掲のものを除く。） 橋   </v>
      </c>
      <c r="AE203" s="31">
        <f>IFERROR(VLOOKUP(AC203,耐用年数表!$B:$J,8,FALSE),"")</f>
        <v>60</v>
      </c>
      <c r="AF203" s="2" t="str">
        <f>IF(貼り付け用!AF203="","",貼り付け用!AF203)</f>
        <v/>
      </c>
      <c r="AG203" s="26" t="str">
        <f>IF(貼り付け用!AG203="","",貼り付け用!AG203)</f>
        <v/>
      </c>
      <c r="AH203" s="54">
        <f>IF(貼り付け用!AH203="","",貼り付け用!AH203)</f>
        <v>19540331</v>
      </c>
      <c r="AI203" s="54">
        <f>IF(貼り付け用!AI203="","",貼り付け用!AI203)</f>
        <v>19540331</v>
      </c>
      <c r="AJ203" s="72" t="str">
        <f>IF(貼り付け用!AJ203="","",貼り付け用!AJ203)</f>
        <v>不明</v>
      </c>
      <c r="AK203" s="20" t="str">
        <f>IF(貼り付け用!AK203="","",貼り付け用!AK203)</f>
        <v/>
      </c>
      <c r="AL203" s="160">
        <f>IF(貼り付け用!AL203="","",貼り付け用!AL203)</f>
        <v>3</v>
      </c>
      <c r="AM203" s="20" t="str">
        <f>IF(貼り付け用!AM203="","",貼り付け用!AM203)</f>
        <v>構造別工事費の平均</v>
      </c>
      <c r="AN203" s="20" t="str">
        <f>IF(貼り付け用!AN203="","",貼り付け用!AN203)</f>
        <v>道路幅員3～4ｍ</v>
      </c>
      <c r="AO203" s="20">
        <f>IF(貼り付け用!AO203="","",貼り付け用!AO203)</f>
        <v>395900</v>
      </c>
      <c r="AP203" s="20">
        <f>IF(貼り付け用!AP203="","",貼り付け用!AP203)</f>
        <v>23</v>
      </c>
      <c r="AQ203" s="20" t="str">
        <f>IF(貼り付け用!AQ203="","",貼り付け用!AQ203)</f>
        <v>㎡</v>
      </c>
      <c r="AR203" s="20">
        <f>IF(貼り付け用!AR203="","",貼り付け用!AR203)</f>
        <v>9105700</v>
      </c>
      <c r="AS203" s="20" t="str">
        <f>IF(貼り付け用!AS203="","",貼り付け用!AS203)</f>
        <v/>
      </c>
      <c r="AT203" s="90">
        <f t="shared" si="6"/>
        <v>9105700</v>
      </c>
      <c r="AU203" s="90">
        <f t="shared" si="7"/>
        <v>9105700</v>
      </c>
      <c r="AV203" s="34" t="str">
        <f>IF(貼り付け用!AV203="","",貼り付け用!AV203)</f>
        <v>一般会計等</v>
      </c>
      <c r="AW203" s="34" t="str">
        <f>IF(貼り付け用!AW203="","",貼り付け用!AW203)</f>
        <v>一般会計</v>
      </c>
      <c r="AX203" s="34" t="str">
        <f>IF(貼り付け用!AX203="","",貼り付け用!AX203)</f>
        <v>土木費</v>
      </c>
      <c r="AY203" s="34" t="str">
        <f>IF(貼り付け用!AY203="","",貼り付け用!AY203)</f>
        <v>道路橋梁費</v>
      </c>
      <c r="AZ203" s="34" t="str">
        <f>IF(貼り付け用!AZ203="","",貼り付け用!AZ203)</f>
        <v>道路新設改良費</v>
      </c>
      <c r="BA203" s="212"/>
      <c r="BB203" s="212"/>
      <c r="BC203" s="212"/>
      <c r="BD203" s="34" t="str">
        <f>IF(貼り付け用!BD203="","",貼り付け用!BD203)</f>
        <v/>
      </c>
      <c r="BE203" s="34" t="str">
        <f>IF(貼り付け用!BE203="","",貼り付け用!BE203)</f>
        <v/>
      </c>
      <c r="BF203" s="20"/>
      <c r="BG203" s="20"/>
      <c r="BH203" s="20"/>
      <c r="BI203" s="20"/>
      <c r="BJ203" s="20"/>
    </row>
    <row r="204" spans="5:62" ht="24" customHeight="1">
      <c r="E204" s="2"/>
      <c r="F204" s="217" t="str">
        <f>IF(貼り付け用!F204="","",貼り付け用!F204)</f>
        <v>道路工作物</v>
      </c>
      <c r="G204" s="34" t="str">
        <f>IF(貼り付け用!G204="","",貼り付け用!G204)</f>
        <v>橋梁台帳</v>
      </c>
      <c r="H204" s="2">
        <f>IF(貼り付け用!H204="","",貼り付け用!H204)</f>
        <v>129</v>
      </c>
      <c r="I204" s="2" t="str">
        <f>IF(貼り付け用!I204="","",貼り付け用!I204)</f>
        <v/>
      </c>
      <c r="J204" s="2" t="str">
        <f>IF(貼り付け用!J204="","",貼り付け用!J204)</f>
        <v>1254-1</v>
      </c>
      <c r="K204" s="2" t="str">
        <f>IF(貼り付け用!K204="","",貼り付け用!K204)</f>
        <v>1254-1</v>
      </c>
      <c r="L204" s="2">
        <f>IF(貼り付け用!L204="","",貼り付け用!L204)</f>
        <v>19</v>
      </c>
      <c r="M204" s="31">
        <f>IFERROR(VLOOKUP(L204,コード表!$B:$G,2,FALSE),"")</f>
        <v>3210232</v>
      </c>
      <c r="N204" s="31" t="str">
        <f>IFERROR(VLOOKUP(L204,コード表!$B:$G,3,FALSE),"")</f>
        <v>下都賀郡壬生町</v>
      </c>
      <c r="O204" s="2" t="str">
        <f>IF(貼り付け用!O204="","",貼り付け用!O204)</f>
        <v>ｼﾓﾂｶﾞｸﾞﾝﾐﾌﾞﾏﾁ</v>
      </c>
      <c r="P204" s="31" t="str">
        <f>IFERROR(VLOOKUP(L204,コード表!$B:$G,5,FALSE),"")</f>
        <v>中泉</v>
      </c>
      <c r="Q204" s="2" t="str">
        <f>IF(貼り付け用!Q204="","",貼り付け用!Q204)</f>
        <v>ﾅｶｲｽﾞﾐ</v>
      </c>
      <c r="R204" s="2" t="str">
        <f>IF(貼り付け用!R204="","",貼り付け用!R204)</f>
        <v>野境1462</v>
      </c>
      <c r="S204" s="2" t="str">
        <f>IF(貼り付け用!S204="","",貼り付け用!S204)</f>
        <v>ﾉｻｶｲ1462</v>
      </c>
      <c r="T204" s="2">
        <f>IF(貼り付け用!T204="","",貼り付け用!T204)</f>
        <v>11</v>
      </c>
      <c r="U204" s="31" t="str">
        <f>IFERROR(VLOOKUP(T204,コード表!$I:$K,2,FALSE),"")</f>
        <v>建設部</v>
      </c>
      <c r="V204" s="31" t="str">
        <f>IFERROR(VLOOKUP(T204,コード表!$I:$K,3,FALSE),"")</f>
        <v>建設課</v>
      </c>
      <c r="W204" s="2">
        <f>IF(貼り付け用!W204="","",貼り付け用!W204)</f>
        <v>100</v>
      </c>
      <c r="X204" s="31" t="str">
        <f>IFERROR(VLOOKUP(AX204,目的別資産分類変換表!$B$3:$C$16,2,FALSE),"")</f>
        <v>生活インフラ・国土保全</v>
      </c>
      <c r="Y204" s="34" t="str">
        <f>IF(貼り付け用!Y204="","",貼り付け用!Y204)</f>
        <v>行政財産</v>
      </c>
      <c r="Z204" s="34" t="str">
        <f>IF(貼り付け用!Z204="","",貼り付け用!Z204)</f>
        <v>インフラ資産/工作物</v>
      </c>
      <c r="AA204" s="34" t="str">
        <f>IF(貼り付け用!AA204="","",貼り付け用!AA204)</f>
        <v>自己資産（リース資産外)</v>
      </c>
      <c r="AB204" s="34" t="str">
        <f>IF(貼り付け用!AB204="","",貼り付け用!AB204)</f>
        <v>売却不可</v>
      </c>
      <c r="AC204" s="2">
        <f>IF(貼り付け用!AC204="","",貼り付け用!AC204)</f>
        <v>179</v>
      </c>
      <c r="AD204" s="31" t="str">
        <f>IFERROR(VLOOKUP(AC204,耐用年数表!$B:$J,9,FALSE),"")</f>
        <v xml:space="preserve">構築物 鉄骨鉄筋コンクリート造又は鉄筋コンクリート造のもの（前掲のものを除く。） 橋   </v>
      </c>
      <c r="AE204" s="31">
        <f>IFERROR(VLOOKUP(AC204,耐用年数表!$B:$J,8,FALSE),"")</f>
        <v>60</v>
      </c>
      <c r="AF204" s="2" t="str">
        <f>IF(貼り付け用!AF204="","",貼り付け用!AF204)</f>
        <v/>
      </c>
      <c r="AG204" s="26" t="str">
        <f>IF(貼り付け用!AG204="","",貼り付け用!AG204)</f>
        <v/>
      </c>
      <c r="AH204" s="54">
        <f>IF(貼り付け用!AH204="","",貼り付け用!AH204)</f>
        <v>19540331</v>
      </c>
      <c r="AI204" s="54">
        <f>IF(貼り付け用!AI204="","",貼り付け用!AI204)</f>
        <v>19540331</v>
      </c>
      <c r="AJ204" s="72" t="str">
        <f>IF(貼り付け用!AJ204="","",貼り付け用!AJ204)</f>
        <v>不明</v>
      </c>
      <c r="AK204" s="20" t="str">
        <f>IF(貼り付け用!AK204="","",貼り付け用!AK204)</f>
        <v/>
      </c>
      <c r="AL204" s="160">
        <f>IF(貼り付け用!AL204="","",貼り付け用!AL204)</f>
        <v>3</v>
      </c>
      <c r="AM204" s="20" t="str">
        <f>IF(貼り付け用!AM204="","",貼り付け用!AM204)</f>
        <v>構造別工事費の平均</v>
      </c>
      <c r="AN204" s="20" t="str">
        <f>IF(貼り付け用!AN204="","",貼り付け用!AN204)</f>
        <v>道路幅員3～4ｍ</v>
      </c>
      <c r="AO204" s="20">
        <f>IF(貼り付け用!AO204="","",貼り付け用!AO204)</f>
        <v>395900</v>
      </c>
      <c r="AP204" s="20">
        <f>IF(貼り付け用!AP204="","",貼り付け用!AP204)</f>
        <v>40</v>
      </c>
      <c r="AQ204" s="20" t="str">
        <f>IF(貼り付け用!AQ204="","",貼り付け用!AQ204)</f>
        <v>㎡</v>
      </c>
      <c r="AR204" s="20">
        <f>IF(貼り付け用!AR204="","",貼り付け用!AR204)</f>
        <v>15836000</v>
      </c>
      <c r="AS204" s="20" t="str">
        <f>IF(貼り付け用!AS204="","",貼り付け用!AS204)</f>
        <v/>
      </c>
      <c r="AT204" s="90">
        <f t="shared" si="6"/>
        <v>15836000</v>
      </c>
      <c r="AU204" s="90">
        <f t="shared" si="7"/>
        <v>15836000</v>
      </c>
      <c r="AV204" s="34" t="str">
        <f>IF(貼り付け用!AV204="","",貼り付け用!AV204)</f>
        <v>一般会計等</v>
      </c>
      <c r="AW204" s="34" t="str">
        <f>IF(貼り付け用!AW204="","",貼り付け用!AW204)</f>
        <v>一般会計</v>
      </c>
      <c r="AX204" s="34" t="str">
        <f>IF(貼り付け用!AX204="","",貼り付け用!AX204)</f>
        <v>土木費</v>
      </c>
      <c r="AY204" s="34" t="str">
        <f>IF(貼り付け用!AY204="","",貼り付け用!AY204)</f>
        <v>道路橋梁費</v>
      </c>
      <c r="AZ204" s="34" t="str">
        <f>IF(貼り付け用!AZ204="","",貼り付け用!AZ204)</f>
        <v>道路新設改良費</v>
      </c>
      <c r="BA204" s="212"/>
      <c r="BB204" s="212"/>
      <c r="BC204" s="212"/>
      <c r="BD204" s="34" t="str">
        <f>IF(貼り付け用!BD204="","",貼り付け用!BD204)</f>
        <v/>
      </c>
      <c r="BE204" s="34" t="str">
        <f>IF(貼り付け用!BE204="","",貼り付け用!BE204)</f>
        <v/>
      </c>
      <c r="BF204" s="20"/>
      <c r="BG204" s="20"/>
      <c r="BH204" s="20"/>
      <c r="BI204" s="20"/>
      <c r="BJ204" s="20"/>
    </row>
    <row r="205" spans="5:62" ht="24" customHeight="1">
      <c r="E205" s="2"/>
      <c r="F205" s="217" t="str">
        <f>IF(貼り付け用!F205="","",貼り付け用!F205)</f>
        <v>道路工作物</v>
      </c>
      <c r="G205" s="34" t="str">
        <f>IF(貼り付け用!G205="","",貼り付け用!G205)</f>
        <v>橋梁台帳</v>
      </c>
      <c r="H205" s="2">
        <f>IF(貼り付け用!H205="","",貼り付け用!H205)</f>
        <v>130</v>
      </c>
      <c r="I205" s="2" t="str">
        <f>IF(貼り付け用!I205="","",貼り付け用!I205)</f>
        <v/>
      </c>
      <c r="J205" s="2" t="str">
        <f>IF(貼り付け用!J205="","",貼り付け用!J205)</f>
        <v>1268-1</v>
      </c>
      <c r="K205" s="2" t="str">
        <f>IF(貼り付け用!K205="","",貼り付け用!K205)</f>
        <v>1268-1</v>
      </c>
      <c r="L205" s="2">
        <f>IF(貼り付け用!L205="","",貼り付け用!L205)</f>
        <v>8</v>
      </c>
      <c r="M205" s="31">
        <f>IFERROR(VLOOKUP(L205,コード表!$B:$G,2,FALSE),"")</f>
        <v>3210231</v>
      </c>
      <c r="N205" s="31" t="str">
        <f>IFERROR(VLOOKUP(L205,コード表!$B:$G,3,FALSE),"")</f>
        <v>下都賀郡壬生町</v>
      </c>
      <c r="O205" s="2" t="str">
        <f>IF(貼り付け用!O205="","",貼り付け用!O205)</f>
        <v>ｼﾓﾂｶﾞｸﾞﾝﾐﾌﾞﾏﾁ</v>
      </c>
      <c r="P205" s="31" t="str">
        <f>IFERROR(VLOOKUP(L205,コード表!$B:$G,5,FALSE),"")</f>
        <v>上田</v>
      </c>
      <c r="Q205" s="2" t="str">
        <f>IF(貼り付け用!Q205="","",貼り付け用!Q205)</f>
        <v>ｶﾐﾀﾞ</v>
      </c>
      <c r="R205" s="2" t="str">
        <f>IF(貼り付け用!R205="","",貼り付け用!R205)</f>
        <v>金剛地1926</v>
      </c>
      <c r="S205" s="2" t="str">
        <f>IF(貼り付け用!S205="","",貼り付け用!S205)</f>
        <v>ｺﾝｺﾞｳｼﾞ1926</v>
      </c>
      <c r="T205" s="2">
        <f>IF(貼り付け用!T205="","",貼り付け用!T205)</f>
        <v>11</v>
      </c>
      <c r="U205" s="31" t="str">
        <f>IFERROR(VLOOKUP(T205,コード表!$I:$K,2,FALSE),"")</f>
        <v>建設部</v>
      </c>
      <c r="V205" s="31" t="str">
        <f>IFERROR(VLOOKUP(T205,コード表!$I:$K,3,FALSE),"")</f>
        <v>建設課</v>
      </c>
      <c r="W205" s="2">
        <f>IF(貼り付け用!W205="","",貼り付け用!W205)</f>
        <v>100</v>
      </c>
      <c r="X205" s="31" t="str">
        <f>IFERROR(VLOOKUP(AX205,目的別資産分類変換表!$B$3:$C$16,2,FALSE),"")</f>
        <v>生活インフラ・国土保全</v>
      </c>
      <c r="Y205" s="34" t="str">
        <f>IF(貼り付け用!Y205="","",貼り付け用!Y205)</f>
        <v>行政財産</v>
      </c>
      <c r="Z205" s="34" t="str">
        <f>IF(貼り付け用!Z205="","",貼り付け用!Z205)</f>
        <v>インフラ資産/工作物</v>
      </c>
      <c r="AA205" s="34" t="str">
        <f>IF(貼り付け用!AA205="","",貼り付け用!AA205)</f>
        <v>自己資産（リース資産外)</v>
      </c>
      <c r="AB205" s="34" t="str">
        <f>IF(貼り付け用!AB205="","",貼り付け用!AB205)</f>
        <v>売却不可</v>
      </c>
      <c r="AC205" s="2">
        <f>IF(貼り付け用!AC205="","",貼り付け用!AC205)</f>
        <v>179</v>
      </c>
      <c r="AD205" s="31" t="str">
        <f>IFERROR(VLOOKUP(AC205,耐用年数表!$B:$J,9,FALSE),"")</f>
        <v xml:space="preserve">構築物 鉄骨鉄筋コンクリート造又は鉄筋コンクリート造のもの（前掲のものを除く。） 橋   </v>
      </c>
      <c r="AE205" s="31">
        <f>IFERROR(VLOOKUP(AC205,耐用年数表!$B:$J,8,FALSE),"")</f>
        <v>60</v>
      </c>
      <c r="AF205" s="2" t="str">
        <f>IF(貼り付け用!AF205="","",貼り付け用!AF205)</f>
        <v/>
      </c>
      <c r="AG205" s="26" t="str">
        <f>IF(貼り付け用!AG205="","",貼り付け用!AG205)</f>
        <v/>
      </c>
      <c r="AH205" s="54">
        <f>IF(貼り付け用!AH205="","",貼り付け用!AH205)</f>
        <v>19540331</v>
      </c>
      <c r="AI205" s="54">
        <f>IF(貼り付け用!AI205="","",貼り付け用!AI205)</f>
        <v>19540331</v>
      </c>
      <c r="AJ205" s="72" t="str">
        <f>IF(貼り付け用!AJ205="","",貼り付け用!AJ205)</f>
        <v>不明</v>
      </c>
      <c r="AK205" s="20" t="str">
        <f>IF(貼り付け用!AK205="","",貼り付け用!AK205)</f>
        <v/>
      </c>
      <c r="AL205" s="160">
        <f>IF(貼り付け用!AL205="","",貼り付け用!AL205)</f>
        <v>3</v>
      </c>
      <c r="AM205" s="20" t="str">
        <f>IF(貼り付け用!AM205="","",貼り付け用!AM205)</f>
        <v>構造別工事費の平均</v>
      </c>
      <c r="AN205" s="20" t="str">
        <f>IF(貼り付け用!AN205="","",貼り付け用!AN205)</f>
        <v>道路幅員3～4ｍ</v>
      </c>
      <c r="AO205" s="20">
        <f>IF(貼り付け用!AO205="","",貼り付け用!AO205)</f>
        <v>395900</v>
      </c>
      <c r="AP205" s="20">
        <f>IF(貼り付け用!AP205="","",貼り付け用!AP205)</f>
        <v>24</v>
      </c>
      <c r="AQ205" s="20" t="str">
        <f>IF(貼り付け用!AQ205="","",貼り付け用!AQ205)</f>
        <v>㎡</v>
      </c>
      <c r="AR205" s="20">
        <f>IF(貼り付け用!AR205="","",貼り付け用!AR205)</f>
        <v>9501600</v>
      </c>
      <c r="AS205" s="20" t="str">
        <f>IF(貼り付け用!AS205="","",貼り付け用!AS205)</f>
        <v/>
      </c>
      <c r="AT205" s="90">
        <f t="shared" si="6"/>
        <v>9501600</v>
      </c>
      <c r="AU205" s="90">
        <f t="shared" si="7"/>
        <v>9501600</v>
      </c>
      <c r="AV205" s="34" t="str">
        <f>IF(貼り付け用!AV205="","",貼り付け用!AV205)</f>
        <v>一般会計等</v>
      </c>
      <c r="AW205" s="34" t="str">
        <f>IF(貼り付け用!AW205="","",貼り付け用!AW205)</f>
        <v>一般会計</v>
      </c>
      <c r="AX205" s="34" t="str">
        <f>IF(貼り付け用!AX205="","",貼り付け用!AX205)</f>
        <v>土木費</v>
      </c>
      <c r="AY205" s="34" t="str">
        <f>IF(貼り付け用!AY205="","",貼り付け用!AY205)</f>
        <v>道路橋梁費</v>
      </c>
      <c r="AZ205" s="34" t="str">
        <f>IF(貼り付け用!AZ205="","",貼り付け用!AZ205)</f>
        <v>道路新設改良費</v>
      </c>
      <c r="BA205" s="212"/>
      <c r="BB205" s="212"/>
      <c r="BC205" s="212"/>
      <c r="BD205" s="34" t="str">
        <f>IF(貼り付け用!BD205="","",貼り付け用!BD205)</f>
        <v/>
      </c>
      <c r="BE205" s="34" t="str">
        <f>IF(貼り付け用!BE205="","",貼り付け用!BE205)</f>
        <v/>
      </c>
      <c r="BF205" s="20"/>
      <c r="BG205" s="20"/>
      <c r="BH205" s="20"/>
      <c r="BI205" s="20"/>
      <c r="BJ205" s="20"/>
    </row>
    <row r="206" spans="5:62" ht="24" customHeight="1">
      <c r="E206" s="2"/>
      <c r="F206" s="217" t="str">
        <f>IF(貼り付け用!F206="","",貼り付け用!F206)</f>
        <v>道路工作物</v>
      </c>
      <c r="G206" s="34" t="str">
        <f>IF(貼り付け用!G206="","",貼り付け用!G206)</f>
        <v>橋梁台帳</v>
      </c>
      <c r="H206" s="2">
        <f>IF(貼り付け用!H206="","",貼り付け用!H206)</f>
        <v>131</v>
      </c>
      <c r="I206" s="2" t="str">
        <f>IF(貼り付け用!I206="","",貼り付け用!I206)</f>
        <v/>
      </c>
      <c r="J206" s="2" t="str">
        <f>IF(貼り付け用!J206="","",貼り付け用!J206)</f>
        <v>2427-1</v>
      </c>
      <c r="K206" s="2" t="str">
        <f>IF(貼り付け用!K206="","",貼り付け用!K206)</f>
        <v>2427-1</v>
      </c>
      <c r="L206" s="2">
        <f>IF(貼り付け用!L206="","",貼り付け用!L206)</f>
        <v>8</v>
      </c>
      <c r="M206" s="31">
        <f>IFERROR(VLOOKUP(L206,コード表!$B:$G,2,FALSE),"")</f>
        <v>3210231</v>
      </c>
      <c r="N206" s="31" t="str">
        <f>IFERROR(VLOOKUP(L206,コード表!$B:$G,3,FALSE),"")</f>
        <v>下都賀郡壬生町</v>
      </c>
      <c r="O206" s="2" t="str">
        <f>IF(貼り付け用!O206="","",貼り付け用!O206)</f>
        <v>ｼﾓﾂｶﾞｸﾞﾝﾐﾌﾞﾏﾁ</v>
      </c>
      <c r="P206" s="31" t="str">
        <f>IFERROR(VLOOKUP(L206,コード表!$B:$G,5,FALSE),"")</f>
        <v>上田</v>
      </c>
      <c r="Q206" s="2" t="str">
        <f>IF(貼り付け用!Q206="","",貼り付け用!Q206)</f>
        <v>ｶﾐﾀﾞ</v>
      </c>
      <c r="R206" s="2" t="str">
        <f>IF(貼り付け用!R206="","",貼り付け用!R206)</f>
        <v>東峯360</v>
      </c>
      <c r="S206" s="2" t="str">
        <f>IF(貼り付け用!S206="","",貼り付け用!S206)</f>
        <v>ﾋｶﾞｼﾐﾈ360</v>
      </c>
      <c r="T206" s="2">
        <f>IF(貼り付け用!T206="","",貼り付け用!T206)</f>
        <v>11</v>
      </c>
      <c r="U206" s="31" t="str">
        <f>IFERROR(VLOOKUP(T206,コード表!$I:$K,2,FALSE),"")</f>
        <v>建設部</v>
      </c>
      <c r="V206" s="31" t="str">
        <f>IFERROR(VLOOKUP(T206,コード表!$I:$K,3,FALSE),"")</f>
        <v>建設課</v>
      </c>
      <c r="W206" s="2">
        <f>IF(貼り付け用!W206="","",貼り付け用!W206)</f>
        <v>100</v>
      </c>
      <c r="X206" s="31" t="str">
        <f>IFERROR(VLOOKUP(AX206,目的別資産分類変換表!$B$3:$C$16,2,FALSE),"")</f>
        <v>生活インフラ・国土保全</v>
      </c>
      <c r="Y206" s="34" t="str">
        <f>IF(貼り付け用!Y206="","",貼り付け用!Y206)</f>
        <v>行政財産</v>
      </c>
      <c r="Z206" s="34" t="str">
        <f>IF(貼り付け用!Z206="","",貼り付け用!Z206)</f>
        <v>インフラ資産/工作物</v>
      </c>
      <c r="AA206" s="34" t="str">
        <f>IF(貼り付け用!AA206="","",貼り付け用!AA206)</f>
        <v>自己資産（リース資産外)</v>
      </c>
      <c r="AB206" s="34" t="str">
        <f>IF(貼り付け用!AB206="","",貼り付け用!AB206)</f>
        <v>売却不可</v>
      </c>
      <c r="AC206" s="2">
        <f>IF(貼り付け用!AC206="","",貼り付け用!AC206)</f>
        <v>179</v>
      </c>
      <c r="AD206" s="31" t="str">
        <f>IFERROR(VLOOKUP(AC206,耐用年数表!$B:$J,9,FALSE),"")</f>
        <v xml:space="preserve">構築物 鉄骨鉄筋コンクリート造又は鉄筋コンクリート造のもの（前掲のものを除く。） 橋   </v>
      </c>
      <c r="AE206" s="31">
        <f>IFERROR(VLOOKUP(AC206,耐用年数表!$B:$J,8,FALSE),"")</f>
        <v>60</v>
      </c>
      <c r="AF206" s="2" t="str">
        <f>IF(貼り付け用!AF206="","",貼り付け用!AF206)</f>
        <v/>
      </c>
      <c r="AG206" s="26" t="str">
        <f>IF(貼り付け用!AG206="","",貼り付け用!AG206)</f>
        <v/>
      </c>
      <c r="AH206" s="54">
        <f>IF(貼り付け用!AH206="","",貼り付け用!AH206)</f>
        <v>19540331</v>
      </c>
      <c r="AI206" s="54">
        <f>IF(貼り付け用!AI206="","",貼り付け用!AI206)</f>
        <v>19540331</v>
      </c>
      <c r="AJ206" s="72" t="str">
        <f>IF(貼り付け用!AJ206="","",貼り付け用!AJ206)</f>
        <v>不明</v>
      </c>
      <c r="AK206" s="20" t="str">
        <f>IF(貼り付け用!AK206="","",貼り付け用!AK206)</f>
        <v/>
      </c>
      <c r="AL206" s="160">
        <f>IF(貼り付け用!AL206="","",貼り付け用!AL206)</f>
        <v>3</v>
      </c>
      <c r="AM206" s="20" t="str">
        <f>IF(貼り付け用!AM206="","",貼り付け用!AM206)</f>
        <v>構造別工事費の平均</v>
      </c>
      <c r="AN206" s="20" t="str">
        <f>IF(貼り付け用!AN206="","",貼り付け用!AN206)</f>
        <v>道路幅員3～4ｍ</v>
      </c>
      <c r="AO206" s="20">
        <f>IF(貼り付け用!AO206="","",貼り付け用!AO206)</f>
        <v>395900</v>
      </c>
      <c r="AP206" s="20">
        <f>IF(貼り付け用!AP206="","",貼り付け用!AP206)</f>
        <v>22</v>
      </c>
      <c r="AQ206" s="20" t="str">
        <f>IF(貼り付け用!AQ206="","",貼り付け用!AQ206)</f>
        <v>㎡</v>
      </c>
      <c r="AR206" s="20">
        <f>IF(貼り付け用!AR206="","",貼り付け用!AR206)</f>
        <v>8709800</v>
      </c>
      <c r="AS206" s="20" t="str">
        <f>IF(貼り付け用!AS206="","",貼り付け用!AS206)</f>
        <v/>
      </c>
      <c r="AT206" s="90">
        <f t="shared" si="6"/>
        <v>8709800</v>
      </c>
      <c r="AU206" s="90">
        <f t="shared" si="7"/>
        <v>8709800</v>
      </c>
      <c r="AV206" s="34" t="str">
        <f>IF(貼り付け用!AV206="","",貼り付け用!AV206)</f>
        <v>一般会計等</v>
      </c>
      <c r="AW206" s="34" t="str">
        <f>IF(貼り付け用!AW206="","",貼り付け用!AW206)</f>
        <v>一般会計</v>
      </c>
      <c r="AX206" s="34" t="str">
        <f>IF(貼り付け用!AX206="","",貼り付け用!AX206)</f>
        <v>土木費</v>
      </c>
      <c r="AY206" s="34" t="str">
        <f>IF(貼り付け用!AY206="","",貼り付け用!AY206)</f>
        <v>道路橋梁費</v>
      </c>
      <c r="AZ206" s="34" t="str">
        <f>IF(貼り付け用!AZ206="","",貼り付け用!AZ206)</f>
        <v>道路新設改良費</v>
      </c>
      <c r="BA206" s="212"/>
      <c r="BB206" s="212"/>
      <c r="BC206" s="212"/>
      <c r="BD206" s="34" t="str">
        <f>IF(貼り付け用!BD206="","",貼り付け用!BD206)</f>
        <v/>
      </c>
      <c r="BE206" s="34" t="str">
        <f>IF(貼り付け用!BE206="","",貼り付け用!BE206)</f>
        <v/>
      </c>
      <c r="BF206" s="20"/>
      <c r="BG206" s="20"/>
      <c r="BH206" s="20"/>
      <c r="BI206" s="20"/>
      <c r="BJ206" s="20"/>
    </row>
    <row r="207" spans="5:62" ht="24" customHeight="1">
      <c r="E207" s="2"/>
      <c r="F207" s="217" t="str">
        <f>IF(貼り付け用!F207="","",貼り付け用!F207)</f>
        <v>道路工作物</v>
      </c>
      <c r="G207" s="34" t="str">
        <f>IF(貼り付け用!G207="","",貼り付け用!G207)</f>
        <v>橋梁台帳</v>
      </c>
      <c r="H207" s="2">
        <f>IF(貼り付け用!H207="","",貼り付け用!H207)</f>
        <v>132</v>
      </c>
      <c r="I207" s="2" t="str">
        <f>IF(貼り付け用!I207="","",貼り付け用!I207)</f>
        <v/>
      </c>
      <c r="J207" s="2" t="str">
        <f>IF(貼り付け用!J207="","",貼り付け用!J207)</f>
        <v>2455-1</v>
      </c>
      <c r="K207" s="2" t="str">
        <f>IF(貼り付け用!K207="","",貼り付け用!K207)</f>
        <v>2455-1</v>
      </c>
      <c r="L207" s="2">
        <f>IF(貼り付け用!L207="","",貼り付け用!L207)</f>
        <v>8</v>
      </c>
      <c r="M207" s="31">
        <f>IFERROR(VLOOKUP(L207,コード表!$B:$G,2,FALSE),"")</f>
        <v>3210231</v>
      </c>
      <c r="N207" s="31" t="str">
        <f>IFERROR(VLOOKUP(L207,コード表!$B:$G,3,FALSE),"")</f>
        <v>下都賀郡壬生町</v>
      </c>
      <c r="O207" s="2" t="str">
        <f>IF(貼り付け用!O207="","",貼り付け用!O207)</f>
        <v>ｼﾓﾂｶﾞｸﾞﾝﾐﾌﾞﾏﾁ</v>
      </c>
      <c r="P207" s="31" t="str">
        <f>IFERROR(VLOOKUP(L207,コード表!$B:$G,5,FALSE),"")</f>
        <v>上田</v>
      </c>
      <c r="Q207" s="2" t="str">
        <f>IF(貼り付け用!Q207="","",貼り付け用!Q207)</f>
        <v>ｶﾐﾀﾞ</v>
      </c>
      <c r="R207" s="2" t="str">
        <f>IF(貼り付け用!R207="","",貼り付け用!R207)</f>
        <v>金剛地1792-1</v>
      </c>
      <c r="S207" s="2" t="str">
        <f>IF(貼り付け用!S207="","",貼り付け用!S207)</f>
        <v>ｺﾝｺﾞｳｼﾞ1792-1</v>
      </c>
      <c r="T207" s="2">
        <f>IF(貼り付け用!T207="","",貼り付け用!T207)</f>
        <v>11</v>
      </c>
      <c r="U207" s="31" t="str">
        <f>IFERROR(VLOOKUP(T207,コード表!$I:$K,2,FALSE),"")</f>
        <v>建設部</v>
      </c>
      <c r="V207" s="31" t="str">
        <f>IFERROR(VLOOKUP(T207,コード表!$I:$K,3,FALSE),"")</f>
        <v>建設課</v>
      </c>
      <c r="W207" s="2">
        <f>IF(貼り付け用!W207="","",貼り付け用!W207)</f>
        <v>100</v>
      </c>
      <c r="X207" s="31" t="str">
        <f>IFERROR(VLOOKUP(AX207,目的別資産分類変換表!$B$3:$C$16,2,FALSE),"")</f>
        <v>生活インフラ・国土保全</v>
      </c>
      <c r="Y207" s="34" t="str">
        <f>IF(貼り付け用!Y207="","",貼り付け用!Y207)</f>
        <v>行政財産</v>
      </c>
      <c r="Z207" s="34" t="str">
        <f>IF(貼り付け用!Z207="","",貼り付け用!Z207)</f>
        <v>インフラ資産/工作物</v>
      </c>
      <c r="AA207" s="34" t="str">
        <f>IF(貼り付け用!AA207="","",貼り付け用!AA207)</f>
        <v>自己資産（リース資産外)</v>
      </c>
      <c r="AB207" s="34" t="str">
        <f>IF(貼り付け用!AB207="","",貼り付け用!AB207)</f>
        <v>売却不可</v>
      </c>
      <c r="AC207" s="2">
        <f>IF(貼り付け用!AC207="","",貼り付け用!AC207)</f>
        <v>179</v>
      </c>
      <c r="AD207" s="31" t="str">
        <f>IFERROR(VLOOKUP(AC207,耐用年数表!$B:$J,9,FALSE),"")</f>
        <v xml:space="preserve">構築物 鉄骨鉄筋コンクリート造又は鉄筋コンクリート造のもの（前掲のものを除く。） 橋   </v>
      </c>
      <c r="AE207" s="31">
        <f>IFERROR(VLOOKUP(AC207,耐用年数表!$B:$J,8,FALSE),"")</f>
        <v>60</v>
      </c>
      <c r="AF207" s="2" t="str">
        <f>IF(貼り付け用!AF207="","",貼り付け用!AF207)</f>
        <v/>
      </c>
      <c r="AG207" s="26" t="str">
        <f>IF(貼り付け用!AG207="","",貼り付け用!AG207)</f>
        <v/>
      </c>
      <c r="AH207" s="54">
        <f>IF(貼り付け用!AH207="","",貼り付け用!AH207)</f>
        <v>19540331</v>
      </c>
      <c r="AI207" s="54">
        <f>IF(貼り付け用!AI207="","",貼り付け用!AI207)</f>
        <v>19540331</v>
      </c>
      <c r="AJ207" s="72" t="str">
        <f>IF(貼り付け用!AJ207="","",貼り付け用!AJ207)</f>
        <v>不明</v>
      </c>
      <c r="AK207" s="20" t="str">
        <f>IF(貼り付け用!AK207="","",貼り付け用!AK207)</f>
        <v/>
      </c>
      <c r="AL207" s="160">
        <f>IF(貼り付け用!AL207="","",貼り付け用!AL207)</f>
        <v>3</v>
      </c>
      <c r="AM207" s="20" t="str">
        <f>IF(貼り付け用!AM207="","",貼り付け用!AM207)</f>
        <v>構造別工事費の平均</v>
      </c>
      <c r="AN207" s="20" t="str">
        <f>IF(貼り付け用!AN207="","",貼り付け用!AN207)</f>
        <v>道路幅員3～4ｍ</v>
      </c>
      <c r="AO207" s="20">
        <f>IF(貼り付け用!AO207="","",貼り付け用!AO207)</f>
        <v>395900</v>
      </c>
      <c r="AP207" s="20">
        <f>IF(貼り付け用!AP207="","",貼り付け用!AP207)</f>
        <v>24</v>
      </c>
      <c r="AQ207" s="20" t="str">
        <f>IF(貼り付け用!AQ207="","",貼り付け用!AQ207)</f>
        <v>㎡</v>
      </c>
      <c r="AR207" s="20">
        <f>IF(貼り付け用!AR207="","",貼り付け用!AR207)</f>
        <v>9501600</v>
      </c>
      <c r="AS207" s="20" t="str">
        <f>IF(貼り付け用!AS207="","",貼り付け用!AS207)</f>
        <v/>
      </c>
      <c r="AT207" s="90">
        <f t="shared" si="6"/>
        <v>9501600</v>
      </c>
      <c r="AU207" s="90">
        <f t="shared" si="7"/>
        <v>9501600</v>
      </c>
      <c r="AV207" s="34" t="str">
        <f>IF(貼り付け用!AV207="","",貼り付け用!AV207)</f>
        <v>一般会計等</v>
      </c>
      <c r="AW207" s="34" t="str">
        <f>IF(貼り付け用!AW207="","",貼り付け用!AW207)</f>
        <v>一般会計</v>
      </c>
      <c r="AX207" s="34" t="str">
        <f>IF(貼り付け用!AX207="","",貼り付け用!AX207)</f>
        <v>土木費</v>
      </c>
      <c r="AY207" s="34" t="str">
        <f>IF(貼り付け用!AY207="","",貼り付け用!AY207)</f>
        <v>道路橋梁費</v>
      </c>
      <c r="AZ207" s="34" t="str">
        <f>IF(貼り付け用!AZ207="","",貼り付け用!AZ207)</f>
        <v>道路新設改良費</v>
      </c>
      <c r="BA207" s="212"/>
      <c r="BB207" s="212"/>
      <c r="BC207" s="212"/>
      <c r="BD207" s="34" t="str">
        <f>IF(貼り付け用!BD207="","",貼り付け用!BD207)</f>
        <v/>
      </c>
      <c r="BE207" s="34" t="str">
        <f>IF(貼り付け用!BE207="","",貼り付け用!BE207)</f>
        <v/>
      </c>
      <c r="BF207" s="20"/>
      <c r="BG207" s="20"/>
      <c r="BH207" s="20"/>
      <c r="BI207" s="20"/>
      <c r="BJ207" s="20"/>
    </row>
    <row r="208" spans="5:62" ht="24" customHeight="1">
      <c r="E208" s="2"/>
      <c r="F208" s="217" t="str">
        <f>IF(貼り付け用!F208="","",貼り付け用!F208)</f>
        <v>道路工作物</v>
      </c>
      <c r="G208" s="34" t="str">
        <f>IF(貼り付け用!G208="","",貼り付け用!G208)</f>
        <v>橋梁台帳</v>
      </c>
      <c r="H208" s="2">
        <f>IF(貼り付け用!H208="","",貼り付け用!H208)</f>
        <v>133</v>
      </c>
      <c r="I208" s="2" t="str">
        <f>IF(貼り付け用!I208="","",貼り付け用!I208)</f>
        <v/>
      </c>
      <c r="J208" s="2" t="str">
        <f>IF(貼り付け用!J208="","",貼り付け用!J208)</f>
        <v>1282-1</v>
      </c>
      <c r="K208" s="2" t="str">
        <f>IF(貼り付け用!K208="","",貼り付け用!K208)</f>
        <v>1282-1</v>
      </c>
      <c r="L208" s="2">
        <f>IF(貼り付け用!L208="","",貼り付け用!L208)</f>
        <v>19</v>
      </c>
      <c r="M208" s="31">
        <f>IFERROR(VLOOKUP(L208,コード表!$B:$G,2,FALSE),"")</f>
        <v>3210232</v>
      </c>
      <c r="N208" s="31" t="str">
        <f>IFERROR(VLOOKUP(L208,コード表!$B:$G,3,FALSE),"")</f>
        <v>下都賀郡壬生町</v>
      </c>
      <c r="O208" s="2" t="str">
        <f>IF(貼り付け用!O208="","",貼り付け用!O208)</f>
        <v>ｼﾓﾂｶﾞｸﾞﾝﾐﾌﾞﾏﾁ</v>
      </c>
      <c r="P208" s="31" t="str">
        <f>IFERROR(VLOOKUP(L208,コード表!$B:$G,5,FALSE),"")</f>
        <v>中泉</v>
      </c>
      <c r="Q208" s="2" t="str">
        <f>IF(貼り付け用!Q208="","",貼り付け用!Q208)</f>
        <v>ﾅｶｲｽﾞﾐ</v>
      </c>
      <c r="R208" s="2" t="str">
        <f>IF(貼り付け用!R208="","",貼り付け用!R208)</f>
        <v>町田916</v>
      </c>
      <c r="S208" s="2" t="str">
        <f>IF(貼り付け用!S208="","",貼り付け用!S208)</f>
        <v>ﾏﾁﾀﾞ916</v>
      </c>
      <c r="T208" s="2">
        <f>IF(貼り付け用!T208="","",貼り付け用!T208)</f>
        <v>11</v>
      </c>
      <c r="U208" s="31" t="str">
        <f>IFERROR(VLOOKUP(T208,コード表!$I:$K,2,FALSE),"")</f>
        <v>建設部</v>
      </c>
      <c r="V208" s="31" t="str">
        <f>IFERROR(VLOOKUP(T208,コード表!$I:$K,3,FALSE),"")</f>
        <v>建設課</v>
      </c>
      <c r="W208" s="2">
        <f>IF(貼り付け用!W208="","",貼り付け用!W208)</f>
        <v>100</v>
      </c>
      <c r="X208" s="31" t="str">
        <f>IFERROR(VLOOKUP(AX208,目的別資産分類変換表!$B$3:$C$16,2,FALSE),"")</f>
        <v>生活インフラ・国土保全</v>
      </c>
      <c r="Y208" s="34" t="str">
        <f>IF(貼り付け用!Y208="","",貼り付け用!Y208)</f>
        <v>行政財産</v>
      </c>
      <c r="Z208" s="34" t="str">
        <f>IF(貼り付け用!Z208="","",貼り付け用!Z208)</f>
        <v>インフラ資産/工作物</v>
      </c>
      <c r="AA208" s="34" t="str">
        <f>IF(貼り付け用!AA208="","",貼り付け用!AA208)</f>
        <v>自己資産（リース資産外)</v>
      </c>
      <c r="AB208" s="34" t="str">
        <f>IF(貼り付け用!AB208="","",貼り付け用!AB208)</f>
        <v>売却不可</v>
      </c>
      <c r="AC208" s="2">
        <f>IF(貼り付け用!AC208="","",貼り付け用!AC208)</f>
        <v>179</v>
      </c>
      <c r="AD208" s="31" t="str">
        <f>IFERROR(VLOOKUP(AC208,耐用年数表!$B:$J,9,FALSE),"")</f>
        <v xml:space="preserve">構築物 鉄骨鉄筋コンクリート造又は鉄筋コンクリート造のもの（前掲のものを除く。） 橋   </v>
      </c>
      <c r="AE208" s="31">
        <f>IFERROR(VLOOKUP(AC208,耐用年数表!$B:$J,8,FALSE),"")</f>
        <v>60</v>
      </c>
      <c r="AF208" s="2" t="str">
        <f>IF(貼り付け用!AF208="","",貼り付け用!AF208)</f>
        <v/>
      </c>
      <c r="AG208" s="26" t="str">
        <f>IF(貼り付け用!AG208="","",貼り付け用!AG208)</f>
        <v/>
      </c>
      <c r="AH208" s="54">
        <f>IF(貼り付け用!AH208="","",貼り付け用!AH208)</f>
        <v>19540331</v>
      </c>
      <c r="AI208" s="54">
        <f>IF(貼り付け用!AI208="","",貼り付け用!AI208)</f>
        <v>19540331</v>
      </c>
      <c r="AJ208" s="72" t="str">
        <f>IF(貼り付け用!AJ208="","",貼り付け用!AJ208)</f>
        <v>不明</v>
      </c>
      <c r="AK208" s="20" t="str">
        <f>IF(貼り付け用!AK208="","",貼り付け用!AK208)</f>
        <v/>
      </c>
      <c r="AL208" s="160">
        <f>IF(貼り付け用!AL208="","",貼り付け用!AL208)</f>
        <v>3</v>
      </c>
      <c r="AM208" s="20" t="str">
        <f>IF(貼り付け用!AM208="","",貼り付け用!AM208)</f>
        <v>構造別工事費の平均</v>
      </c>
      <c r="AN208" s="20" t="str">
        <f>IF(貼り付け用!AN208="","",貼り付け用!AN208)</f>
        <v>道路幅員3～4ｍ</v>
      </c>
      <c r="AO208" s="20">
        <f>IF(貼り付け用!AO208="","",貼り付け用!AO208)</f>
        <v>395900</v>
      </c>
      <c r="AP208" s="20">
        <f>IF(貼り付け用!AP208="","",貼り付け用!AP208)</f>
        <v>26</v>
      </c>
      <c r="AQ208" s="20" t="str">
        <f>IF(貼り付け用!AQ208="","",貼り付け用!AQ208)</f>
        <v>㎡</v>
      </c>
      <c r="AR208" s="20">
        <f>IF(貼り付け用!AR208="","",貼り付け用!AR208)</f>
        <v>10293400</v>
      </c>
      <c r="AS208" s="20" t="str">
        <f>IF(貼り付け用!AS208="","",貼り付け用!AS208)</f>
        <v/>
      </c>
      <c r="AT208" s="90">
        <f t="shared" si="6"/>
        <v>10293400</v>
      </c>
      <c r="AU208" s="90">
        <f t="shared" si="7"/>
        <v>10293400</v>
      </c>
      <c r="AV208" s="34" t="str">
        <f>IF(貼り付け用!AV208="","",貼り付け用!AV208)</f>
        <v>一般会計等</v>
      </c>
      <c r="AW208" s="34" t="str">
        <f>IF(貼り付け用!AW208="","",貼り付け用!AW208)</f>
        <v>一般会計</v>
      </c>
      <c r="AX208" s="34" t="str">
        <f>IF(貼り付け用!AX208="","",貼り付け用!AX208)</f>
        <v>土木費</v>
      </c>
      <c r="AY208" s="34" t="str">
        <f>IF(貼り付け用!AY208="","",貼り付け用!AY208)</f>
        <v>道路橋梁費</v>
      </c>
      <c r="AZ208" s="34" t="str">
        <f>IF(貼り付け用!AZ208="","",貼り付け用!AZ208)</f>
        <v>道路新設改良費</v>
      </c>
      <c r="BA208" s="212"/>
      <c r="BB208" s="212"/>
      <c r="BC208" s="212"/>
      <c r="BD208" s="34" t="str">
        <f>IF(貼り付け用!BD208="","",貼り付け用!BD208)</f>
        <v/>
      </c>
      <c r="BE208" s="34" t="str">
        <f>IF(貼り付け用!BE208="","",貼り付け用!BE208)</f>
        <v/>
      </c>
      <c r="BF208" s="20"/>
      <c r="BG208" s="20"/>
      <c r="BH208" s="20"/>
      <c r="BI208" s="20"/>
      <c r="BJ208" s="20"/>
    </row>
    <row r="209" spans="5:62" ht="24" customHeight="1">
      <c r="E209" s="2"/>
      <c r="F209" s="217" t="str">
        <f>IF(貼り付け用!F209="","",貼り付け用!F209)</f>
        <v>道路工作物</v>
      </c>
      <c r="G209" s="34" t="str">
        <f>IF(貼り付け用!G209="","",貼り付け用!G209)</f>
        <v>橋梁台帳</v>
      </c>
      <c r="H209" s="2">
        <f>IF(貼り付け用!H209="","",貼り付け用!H209)</f>
        <v>134</v>
      </c>
      <c r="I209" s="2" t="str">
        <f>IF(貼り付け用!I209="","",貼り付け用!I209)</f>
        <v/>
      </c>
      <c r="J209" s="2" t="str">
        <f>IF(貼り付け用!J209="","",貼り付け用!J209)</f>
        <v>1276-1</v>
      </c>
      <c r="K209" s="2" t="str">
        <f>IF(貼り付け用!K209="","",貼り付け用!K209)</f>
        <v>1276-1</v>
      </c>
      <c r="L209" s="2">
        <f>IF(貼り付け用!L209="","",貼り付け用!L209)</f>
        <v>21</v>
      </c>
      <c r="M209" s="31">
        <f>IFERROR(VLOOKUP(L209,コード表!$B:$G,2,FALSE),"")</f>
        <v>3210234</v>
      </c>
      <c r="N209" s="31" t="str">
        <f>IFERROR(VLOOKUP(L209,コード表!$B:$G,3,FALSE),"")</f>
        <v>下都賀郡壬生町</v>
      </c>
      <c r="O209" s="2" t="str">
        <f>IF(貼り付け用!O209="","",貼り付け用!O209)</f>
        <v>ｼﾓﾂｶﾞｸﾞﾝﾐﾌﾞﾏﾁ</v>
      </c>
      <c r="P209" s="31" t="str">
        <f>IFERROR(VLOOKUP(L209,コード表!$B:$G,5,FALSE),"")</f>
        <v>羽生田</v>
      </c>
      <c r="Q209" s="2" t="str">
        <f>IF(貼り付け用!Q209="","",貼り付け用!Q209)</f>
        <v>ﾊﾆｭｳﾀﾞ</v>
      </c>
      <c r="R209" s="2" t="str">
        <f>IF(貼り付け用!R209="","",貼り付け用!R209)</f>
        <v>2117-2</v>
      </c>
      <c r="S209" s="2" t="str">
        <f>IF(貼り付け用!S209="","",貼り付け用!S209)</f>
        <v>2117-2</v>
      </c>
      <c r="T209" s="2">
        <f>IF(貼り付け用!T209="","",貼り付け用!T209)</f>
        <v>11</v>
      </c>
      <c r="U209" s="31" t="str">
        <f>IFERROR(VLOOKUP(T209,コード表!$I:$K,2,FALSE),"")</f>
        <v>建設部</v>
      </c>
      <c r="V209" s="31" t="str">
        <f>IFERROR(VLOOKUP(T209,コード表!$I:$K,3,FALSE),"")</f>
        <v>建設課</v>
      </c>
      <c r="W209" s="2">
        <f>IF(貼り付け用!W209="","",貼り付け用!W209)</f>
        <v>100</v>
      </c>
      <c r="X209" s="31" t="str">
        <f>IFERROR(VLOOKUP(AX209,目的別資産分類変換表!$B$3:$C$16,2,FALSE),"")</f>
        <v>生活インフラ・国土保全</v>
      </c>
      <c r="Y209" s="34" t="str">
        <f>IF(貼り付け用!Y209="","",貼り付け用!Y209)</f>
        <v>行政財産</v>
      </c>
      <c r="Z209" s="34" t="str">
        <f>IF(貼り付け用!Z209="","",貼り付け用!Z209)</f>
        <v>インフラ資産/工作物</v>
      </c>
      <c r="AA209" s="34" t="str">
        <f>IF(貼り付け用!AA209="","",貼り付け用!AA209)</f>
        <v>自己資産（リース資産外)</v>
      </c>
      <c r="AB209" s="34" t="str">
        <f>IF(貼り付け用!AB209="","",貼り付け用!AB209)</f>
        <v>売却不可</v>
      </c>
      <c r="AC209" s="2">
        <f>IF(貼り付け用!AC209="","",貼り付け用!AC209)</f>
        <v>179</v>
      </c>
      <c r="AD209" s="31" t="str">
        <f>IFERROR(VLOOKUP(AC209,耐用年数表!$B:$J,9,FALSE),"")</f>
        <v xml:space="preserve">構築物 鉄骨鉄筋コンクリート造又は鉄筋コンクリート造のもの（前掲のものを除く。） 橋   </v>
      </c>
      <c r="AE209" s="31">
        <f>IFERROR(VLOOKUP(AC209,耐用年数表!$B:$J,8,FALSE),"")</f>
        <v>60</v>
      </c>
      <c r="AF209" s="2" t="str">
        <f>IF(貼り付け用!AF209="","",貼り付け用!AF209)</f>
        <v/>
      </c>
      <c r="AG209" s="26" t="str">
        <f>IF(貼り付け用!AG209="","",貼り付け用!AG209)</f>
        <v/>
      </c>
      <c r="AH209" s="54">
        <f>IF(貼り付け用!AH209="","",貼り付け用!AH209)</f>
        <v>19540331</v>
      </c>
      <c r="AI209" s="54">
        <f>IF(貼り付け用!AI209="","",貼り付け用!AI209)</f>
        <v>19540331</v>
      </c>
      <c r="AJ209" s="72" t="str">
        <f>IF(貼り付け用!AJ209="","",貼り付け用!AJ209)</f>
        <v>不明</v>
      </c>
      <c r="AK209" s="20" t="str">
        <f>IF(貼り付け用!AK209="","",貼り付け用!AK209)</f>
        <v/>
      </c>
      <c r="AL209" s="160">
        <f>IF(貼り付け用!AL209="","",貼り付け用!AL209)</f>
        <v>3</v>
      </c>
      <c r="AM209" s="20" t="str">
        <f>IF(貼り付け用!AM209="","",貼り付け用!AM209)</f>
        <v>構造別工事費の平均</v>
      </c>
      <c r="AN209" s="20" t="str">
        <f>IF(貼り付け用!AN209="","",貼り付け用!AN209)</f>
        <v>道路幅員3～4ｍ</v>
      </c>
      <c r="AO209" s="20">
        <f>IF(貼り付け用!AO209="","",貼り付け用!AO209)</f>
        <v>395900</v>
      </c>
      <c r="AP209" s="20">
        <f>IF(貼り付け用!AP209="","",貼り付け用!AP209)</f>
        <v>22</v>
      </c>
      <c r="AQ209" s="20" t="str">
        <f>IF(貼り付け用!AQ209="","",貼り付け用!AQ209)</f>
        <v>㎡</v>
      </c>
      <c r="AR209" s="20">
        <f>IF(貼り付け用!AR209="","",貼り付け用!AR209)</f>
        <v>8709800</v>
      </c>
      <c r="AS209" s="20" t="str">
        <f>IF(貼り付け用!AS209="","",貼り付け用!AS209)</f>
        <v/>
      </c>
      <c r="AT209" s="90">
        <f t="shared" si="6"/>
        <v>8709800</v>
      </c>
      <c r="AU209" s="90">
        <f t="shared" si="7"/>
        <v>8709800</v>
      </c>
      <c r="AV209" s="34" t="str">
        <f>IF(貼り付け用!AV209="","",貼り付け用!AV209)</f>
        <v>一般会計等</v>
      </c>
      <c r="AW209" s="34" t="str">
        <f>IF(貼り付け用!AW209="","",貼り付け用!AW209)</f>
        <v>一般会計</v>
      </c>
      <c r="AX209" s="34" t="str">
        <f>IF(貼り付け用!AX209="","",貼り付け用!AX209)</f>
        <v>土木費</v>
      </c>
      <c r="AY209" s="34" t="str">
        <f>IF(貼り付け用!AY209="","",貼り付け用!AY209)</f>
        <v>道路橋梁費</v>
      </c>
      <c r="AZ209" s="34" t="str">
        <f>IF(貼り付け用!AZ209="","",貼り付け用!AZ209)</f>
        <v>道路新設改良費</v>
      </c>
      <c r="BA209" s="212"/>
      <c r="BB209" s="212"/>
      <c r="BC209" s="212"/>
      <c r="BD209" s="34" t="str">
        <f>IF(貼り付け用!BD209="","",貼り付け用!BD209)</f>
        <v/>
      </c>
      <c r="BE209" s="34" t="str">
        <f>IF(貼り付け用!BE209="","",貼り付け用!BE209)</f>
        <v/>
      </c>
      <c r="BF209" s="20"/>
      <c r="BG209" s="20"/>
      <c r="BH209" s="20"/>
      <c r="BI209" s="20"/>
      <c r="BJ209" s="20"/>
    </row>
    <row r="210" spans="5:62" ht="24" customHeight="1">
      <c r="E210" s="2"/>
      <c r="F210" s="217" t="str">
        <f>IF(貼り付け用!F210="","",貼り付け用!F210)</f>
        <v>道路工作物</v>
      </c>
      <c r="G210" s="34" t="str">
        <f>IF(貼り付け用!G210="","",貼り付け用!G210)</f>
        <v>橋梁台帳</v>
      </c>
      <c r="H210" s="2">
        <f>IF(貼り付け用!H210="","",貼り付け用!H210)</f>
        <v>135</v>
      </c>
      <c r="I210" s="2" t="str">
        <f>IF(貼り付け用!I210="","",貼り付け用!I210)</f>
        <v/>
      </c>
      <c r="J210" s="2" t="str">
        <f>IF(貼り付け用!J210="","",貼り付け用!J210)</f>
        <v>1280-1</v>
      </c>
      <c r="K210" s="2" t="str">
        <f>IF(貼り付け用!K210="","",貼り付け用!K210)</f>
        <v>1280-1</v>
      </c>
      <c r="L210" s="2">
        <f>IF(貼り付け用!L210="","",貼り付け用!L210)</f>
        <v>21</v>
      </c>
      <c r="M210" s="31">
        <f>IFERROR(VLOOKUP(L210,コード表!$B:$G,2,FALSE),"")</f>
        <v>3210234</v>
      </c>
      <c r="N210" s="31" t="str">
        <f>IFERROR(VLOOKUP(L210,コード表!$B:$G,3,FALSE),"")</f>
        <v>下都賀郡壬生町</v>
      </c>
      <c r="O210" s="2" t="str">
        <f>IF(貼り付け用!O210="","",貼り付け用!O210)</f>
        <v>ｼﾓﾂｶﾞｸﾞﾝﾐﾌﾞﾏﾁ</v>
      </c>
      <c r="P210" s="31" t="str">
        <f>IFERROR(VLOOKUP(L210,コード表!$B:$G,5,FALSE),"")</f>
        <v>羽生田</v>
      </c>
      <c r="Q210" s="2" t="str">
        <f>IF(貼り付け用!Q210="","",貼り付け用!Q210)</f>
        <v>ﾊﾆｭｳﾀﾞ</v>
      </c>
      <c r="R210" s="2" t="str">
        <f>IF(貼り付け用!R210="","",貼り付け用!R210)</f>
        <v>一本松191</v>
      </c>
      <c r="S210" s="2" t="str">
        <f>IF(貼り付け用!S210="","",貼り付け用!S210)</f>
        <v>ｲｯﾎﾟﾝﾏﾂ191</v>
      </c>
      <c r="T210" s="2">
        <f>IF(貼り付け用!T210="","",貼り付け用!T210)</f>
        <v>11</v>
      </c>
      <c r="U210" s="31" t="str">
        <f>IFERROR(VLOOKUP(T210,コード表!$I:$K,2,FALSE),"")</f>
        <v>建設部</v>
      </c>
      <c r="V210" s="31" t="str">
        <f>IFERROR(VLOOKUP(T210,コード表!$I:$K,3,FALSE),"")</f>
        <v>建設課</v>
      </c>
      <c r="W210" s="2">
        <f>IF(貼り付け用!W210="","",貼り付け用!W210)</f>
        <v>100</v>
      </c>
      <c r="X210" s="31" t="str">
        <f>IFERROR(VLOOKUP(AX210,目的別資産分類変換表!$B$3:$C$16,2,FALSE),"")</f>
        <v>生活インフラ・国土保全</v>
      </c>
      <c r="Y210" s="34" t="str">
        <f>IF(貼り付け用!Y210="","",貼り付け用!Y210)</f>
        <v>行政財産</v>
      </c>
      <c r="Z210" s="34" t="str">
        <f>IF(貼り付け用!Z210="","",貼り付け用!Z210)</f>
        <v>インフラ資産/工作物</v>
      </c>
      <c r="AA210" s="34" t="str">
        <f>IF(貼り付け用!AA210="","",貼り付け用!AA210)</f>
        <v>自己資産（リース資産外)</v>
      </c>
      <c r="AB210" s="34" t="str">
        <f>IF(貼り付け用!AB210="","",貼り付け用!AB210)</f>
        <v>売却不可</v>
      </c>
      <c r="AC210" s="2">
        <f>IF(貼り付け用!AC210="","",貼り付け用!AC210)</f>
        <v>179</v>
      </c>
      <c r="AD210" s="31" t="str">
        <f>IFERROR(VLOOKUP(AC210,耐用年数表!$B:$J,9,FALSE),"")</f>
        <v xml:space="preserve">構築物 鉄骨鉄筋コンクリート造又は鉄筋コンクリート造のもの（前掲のものを除く。） 橋   </v>
      </c>
      <c r="AE210" s="31">
        <f>IFERROR(VLOOKUP(AC210,耐用年数表!$B:$J,8,FALSE),"")</f>
        <v>60</v>
      </c>
      <c r="AF210" s="2" t="str">
        <f>IF(貼り付け用!AF210="","",貼り付け用!AF210)</f>
        <v/>
      </c>
      <c r="AG210" s="26" t="str">
        <f>IF(貼り付け用!AG210="","",貼り付け用!AG210)</f>
        <v/>
      </c>
      <c r="AH210" s="54">
        <f>IF(貼り付け用!AH210="","",貼り付け用!AH210)</f>
        <v>19540331</v>
      </c>
      <c r="AI210" s="54">
        <f>IF(貼り付け用!AI210="","",貼り付け用!AI210)</f>
        <v>19540331</v>
      </c>
      <c r="AJ210" s="72" t="str">
        <f>IF(貼り付け用!AJ210="","",貼り付け用!AJ210)</f>
        <v>不明</v>
      </c>
      <c r="AK210" s="20" t="str">
        <f>IF(貼り付け用!AK210="","",貼り付け用!AK210)</f>
        <v/>
      </c>
      <c r="AL210" s="160">
        <f>IF(貼り付け用!AL210="","",貼り付け用!AL210)</f>
        <v>3</v>
      </c>
      <c r="AM210" s="20" t="str">
        <f>IF(貼り付け用!AM210="","",貼り付け用!AM210)</f>
        <v>構造別工事費の平均</v>
      </c>
      <c r="AN210" s="20" t="str">
        <f>IF(貼り付け用!AN210="","",貼り付け用!AN210)</f>
        <v>道路幅員3～4ｍ</v>
      </c>
      <c r="AO210" s="20">
        <f>IF(貼り付け用!AO210="","",貼り付け用!AO210)</f>
        <v>395900</v>
      </c>
      <c r="AP210" s="20">
        <f>IF(貼り付け用!AP210="","",貼り付け用!AP210)</f>
        <v>36</v>
      </c>
      <c r="AQ210" s="20" t="str">
        <f>IF(貼り付け用!AQ210="","",貼り付け用!AQ210)</f>
        <v>㎡</v>
      </c>
      <c r="AR210" s="20">
        <f>IF(貼り付け用!AR210="","",貼り付け用!AR210)</f>
        <v>14252400</v>
      </c>
      <c r="AS210" s="20" t="str">
        <f>IF(貼り付け用!AS210="","",貼り付け用!AS210)</f>
        <v/>
      </c>
      <c r="AT210" s="90">
        <f t="shared" si="6"/>
        <v>14252400</v>
      </c>
      <c r="AU210" s="90">
        <f t="shared" si="7"/>
        <v>14252400</v>
      </c>
      <c r="AV210" s="34" t="str">
        <f>IF(貼り付け用!AV210="","",貼り付け用!AV210)</f>
        <v>一般会計等</v>
      </c>
      <c r="AW210" s="34" t="str">
        <f>IF(貼り付け用!AW210="","",貼り付け用!AW210)</f>
        <v>一般会計</v>
      </c>
      <c r="AX210" s="34" t="str">
        <f>IF(貼り付け用!AX210="","",貼り付け用!AX210)</f>
        <v>土木費</v>
      </c>
      <c r="AY210" s="34" t="str">
        <f>IF(貼り付け用!AY210="","",貼り付け用!AY210)</f>
        <v>道路橋梁費</v>
      </c>
      <c r="AZ210" s="34" t="str">
        <f>IF(貼り付け用!AZ210="","",貼り付け用!AZ210)</f>
        <v>道路新設改良費</v>
      </c>
      <c r="BA210" s="212"/>
      <c r="BB210" s="212"/>
      <c r="BC210" s="212"/>
      <c r="BD210" s="34" t="str">
        <f>IF(貼り付け用!BD210="","",貼り付け用!BD210)</f>
        <v/>
      </c>
      <c r="BE210" s="34" t="str">
        <f>IF(貼り付け用!BE210="","",貼り付け用!BE210)</f>
        <v/>
      </c>
      <c r="BF210" s="20"/>
      <c r="BG210" s="20"/>
      <c r="BH210" s="20"/>
      <c r="BI210" s="20"/>
      <c r="BJ210" s="20"/>
    </row>
    <row r="211" spans="5:62" ht="24" customHeight="1">
      <c r="E211" s="2"/>
      <c r="F211" s="217" t="str">
        <f>IF(貼り付け用!F211="","",貼り付け用!F211)</f>
        <v>道路工作物</v>
      </c>
      <c r="G211" s="34" t="str">
        <f>IF(貼り付け用!G211="","",貼り付け用!G211)</f>
        <v>橋梁台帳</v>
      </c>
      <c r="H211" s="2">
        <f>IF(貼り付け用!H211="","",貼り付け用!H211)</f>
        <v>136</v>
      </c>
      <c r="I211" s="2" t="str">
        <f>IF(貼り付け用!I211="","",貼り付け用!I211)</f>
        <v/>
      </c>
      <c r="J211" s="2" t="str">
        <f>IF(貼り付け用!J211="","",貼り付け用!J211)</f>
        <v>2502-1</v>
      </c>
      <c r="K211" s="2" t="str">
        <f>IF(貼り付け用!K211="","",貼り付け用!K211)</f>
        <v>2502-1</v>
      </c>
      <c r="L211" s="2">
        <f>IF(貼り付け用!L211="","",貼り付け用!L211)</f>
        <v>8</v>
      </c>
      <c r="M211" s="31">
        <f>IFERROR(VLOOKUP(L211,コード表!$B:$G,2,FALSE),"")</f>
        <v>3210231</v>
      </c>
      <c r="N211" s="31" t="str">
        <f>IFERROR(VLOOKUP(L211,コード表!$B:$G,3,FALSE),"")</f>
        <v>下都賀郡壬生町</v>
      </c>
      <c r="O211" s="2" t="str">
        <f>IF(貼り付け用!O211="","",貼り付け用!O211)</f>
        <v>ｼﾓﾂｶﾞｸﾞﾝﾐﾌﾞﾏﾁ</v>
      </c>
      <c r="P211" s="31" t="str">
        <f>IFERROR(VLOOKUP(L211,コード表!$B:$G,5,FALSE),"")</f>
        <v>上田</v>
      </c>
      <c r="Q211" s="2" t="str">
        <f>IF(貼り付け用!Q211="","",貼り付け用!Q211)</f>
        <v>ｶﾐﾀﾞ</v>
      </c>
      <c r="R211" s="2" t="str">
        <f>IF(貼り付け用!R211="","",貼り付け用!R211)</f>
        <v>東峯343</v>
      </c>
      <c r="S211" s="2" t="str">
        <f>IF(貼り付け用!S211="","",貼り付け用!S211)</f>
        <v>ﾋｶﾞｼﾐﾈ343</v>
      </c>
      <c r="T211" s="2">
        <f>IF(貼り付け用!T211="","",貼り付け用!T211)</f>
        <v>11</v>
      </c>
      <c r="U211" s="31" t="str">
        <f>IFERROR(VLOOKUP(T211,コード表!$I:$K,2,FALSE),"")</f>
        <v>建設部</v>
      </c>
      <c r="V211" s="31" t="str">
        <f>IFERROR(VLOOKUP(T211,コード表!$I:$K,3,FALSE),"")</f>
        <v>建設課</v>
      </c>
      <c r="W211" s="2">
        <f>IF(貼り付け用!W211="","",貼り付け用!W211)</f>
        <v>100</v>
      </c>
      <c r="X211" s="31" t="str">
        <f>IFERROR(VLOOKUP(AX211,目的別資産分類変換表!$B$3:$C$16,2,FALSE),"")</f>
        <v>生活インフラ・国土保全</v>
      </c>
      <c r="Y211" s="34" t="str">
        <f>IF(貼り付け用!Y211="","",貼り付け用!Y211)</f>
        <v>行政財産</v>
      </c>
      <c r="Z211" s="34" t="str">
        <f>IF(貼り付け用!Z211="","",貼り付け用!Z211)</f>
        <v>インフラ資産/工作物</v>
      </c>
      <c r="AA211" s="34" t="str">
        <f>IF(貼り付け用!AA211="","",貼り付け用!AA211)</f>
        <v>自己資産（リース資産外)</v>
      </c>
      <c r="AB211" s="34" t="str">
        <f>IF(貼り付け用!AB211="","",貼り付け用!AB211)</f>
        <v>売却不可</v>
      </c>
      <c r="AC211" s="2">
        <f>IF(貼り付け用!AC211="","",貼り付け用!AC211)</f>
        <v>179</v>
      </c>
      <c r="AD211" s="31" t="str">
        <f>IFERROR(VLOOKUP(AC211,耐用年数表!$B:$J,9,FALSE),"")</f>
        <v xml:space="preserve">構築物 鉄骨鉄筋コンクリート造又は鉄筋コンクリート造のもの（前掲のものを除く。） 橋   </v>
      </c>
      <c r="AE211" s="31">
        <f>IFERROR(VLOOKUP(AC211,耐用年数表!$B:$J,8,FALSE),"")</f>
        <v>60</v>
      </c>
      <c r="AF211" s="2" t="str">
        <f>IF(貼り付け用!AF211="","",貼り付け用!AF211)</f>
        <v/>
      </c>
      <c r="AG211" s="26" t="str">
        <f>IF(貼り付け用!AG211="","",貼り付け用!AG211)</f>
        <v/>
      </c>
      <c r="AH211" s="54">
        <f>IF(貼り付け用!AH211="","",貼り付け用!AH211)</f>
        <v>19540331</v>
      </c>
      <c r="AI211" s="54">
        <f>IF(貼り付け用!AI211="","",貼り付け用!AI211)</f>
        <v>19540331</v>
      </c>
      <c r="AJ211" s="72" t="str">
        <f>IF(貼り付け用!AJ211="","",貼り付け用!AJ211)</f>
        <v>不明</v>
      </c>
      <c r="AK211" s="20" t="str">
        <f>IF(貼り付け用!AK211="","",貼り付け用!AK211)</f>
        <v/>
      </c>
      <c r="AL211" s="160">
        <f>IF(貼り付け用!AL211="","",貼り付け用!AL211)</f>
        <v>3</v>
      </c>
      <c r="AM211" s="20" t="str">
        <f>IF(貼り付け用!AM211="","",貼り付け用!AM211)</f>
        <v>構造別工事費の平均</v>
      </c>
      <c r="AN211" s="20" t="str">
        <f>IF(貼り付け用!AN211="","",貼り付け用!AN211)</f>
        <v>道路幅員3～4ｍ</v>
      </c>
      <c r="AO211" s="20">
        <f>IF(貼り付け用!AO211="","",貼り付け用!AO211)</f>
        <v>395900</v>
      </c>
      <c r="AP211" s="20">
        <f>IF(貼り付け用!AP211="","",貼り付け用!AP211)</f>
        <v>46</v>
      </c>
      <c r="AQ211" s="20" t="str">
        <f>IF(貼り付け用!AQ211="","",貼り付け用!AQ211)</f>
        <v>㎡</v>
      </c>
      <c r="AR211" s="20">
        <f>IF(貼り付け用!AR211="","",貼り付け用!AR211)</f>
        <v>18211400</v>
      </c>
      <c r="AS211" s="20" t="str">
        <f>IF(貼り付け用!AS211="","",貼り付け用!AS211)</f>
        <v/>
      </c>
      <c r="AT211" s="90">
        <f t="shared" si="6"/>
        <v>18211400</v>
      </c>
      <c r="AU211" s="90">
        <f t="shared" si="7"/>
        <v>18211400</v>
      </c>
      <c r="AV211" s="34" t="str">
        <f>IF(貼り付け用!AV211="","",貼り付け用!AV211)</f>
        <v>一般会計等</v>
      </c>
      <c r="AW211" s="34" t="str">
        <f>IF(貼り付け用!AW211="","",貼り付け用!AW211)</f>
        <v>一般会計</v>
      </c>
      <c r="AX211" s="34" t="str">
        <f>IF(貼り付け用!AX211="","",貼り付け用!AX211)</f>
        <v>土木費</v>
      </c>
      <c r="AY211" s="34" t="str">
        <f>IF(貼り付け用!AY211="","",貼り付け用!AY211)</f>
        <v>道路橋梁費</v>
      </c>
      <c r="AZ211" s="34" t="str">
        <f>IF(貼り付け用!AZ211="","",貼り付け用!AZ211)</f>
        <v>道路新設改良費</v>
      </c>
      <c r="BA211" s="212"/>
      <c r="BB211" s="212"/>
      <c r="BC211" s="212"/>
      <c r="BD211" s="34" t="str">
        <f>IF(貼り付け用!BD211="","",貼り付け用!BD211)</f>
        <v/>
      </c>
      <c r="BE211" s="34" t="str">
        <f>IF(貼り付け用!BE211="","",貼り付け用!BE211)</f>
        <v/>
      </c>
      <c r="BF211" s="20"/>
      <c r="BG211" s="20"/>
      <c r="BH211" s="20"/>
      <c r="BI211" s="20"/>
      <c r="BJ211" s="20"/>
    </row>
    <row r="212" spans="5:62" ht="24" customHeight="1">
      <c r="E212" s="2"/>
      <c r="F212" s="217" t="str">
        <f>IF(貼り付け用!F212="","",貼り付け用!F212)</f>
        <v>道路工作物</v>
      </c>
      <c r="G212" s="34" t="str">
        <f>IF(貼り付け用!G212="","",貼り付け用!G212)</f>
        <v>橋梁台帳</v>
      </c>
      <c r="H212" s="2">
        <f>IF(貼り付け用!H212="","",貼り付け用!H212)</f>
        <v>137</v>
      </c>
      <c r="I212" s="2" t="str">
        <f>IF(貼り付け用!I212="","",貼り付け用!I212)</f>
        <v/>
      </c>
      <c r="J212" s="2" t="str">
        <f>IF(貼り付け用!J212="","",貼り付け用!J212)</f>
        <v>1287-1</v>
      </c>
      <c r="K212" s="2" t="str">
        <f>IF(貼り付け用!K212="","",貼り付け用!K212)</f>
        <v>1287-1</v>
      </c>
      <c r="L212" s="2">
        <f>IF(貼り付け用!L212="","",貼り付け用!L212)</f>
        <v>21</v>
      </c>
      <c r="M212" s="31">
        <f>IFERROR(VLOOKUP(L212,コード表!$B:$G,2,FALSE),"")</f>
        <v>3210234</v>
      </c>
      <c r="N212" s="31" t="str">
        <f>IFERROR(VLOOKUP(L212,コード表!$B:$G,3,FALSE),"")</f>
        <v>下都賀郡壬生町</v>
      </c>
      <c r="O212" s="2" t="str">
        <f>IF(貼り付け用!O212="","",貼り付け用!O212)</f>
        <v>ｼﾓﾂｶﾞｸﾞﾝﾐﾌﾞﾏﾁ</v>
      </c>
      <c r="P212" s="31" t="str">
        <f>IFERROR(VLOOKUP(L212,コード表!$B:$G,5,FALSE),"")</f>
        <v>羽生田</v>
      </c>
      <c r="Q212" s="2" t="str">
        <f>IF(貼り付け用!Q212="","",貼り付け用!Q212)</f>
        <v>ﾊﾆｭｳﾀﾞ</v>
      </c>
      <c r="R212" s="2" t="str">
        <f>IF(貼り付け用!R212="","",貼り付け用!R212)</f>
        <v>古敷1929-1</v>
      </c>
      <c r="S212" s="2" t="str">
        <f>IF(貼り付け用!S212="","",貼り付け用!S212)</f>
        <v>ｺｼｷ1929-1</v>
      </c>
      <c r="T212" s="2">
        <f>IF(貼り付け用!T212="","",貼り付け用!T212)</f>
        <v>11</v>
      </c>
      <c r="U212" s="31" t="str">
        <f>IFERROR(VLOOKUP(T212,コード表!$I:$K,2,FALSE),"")</f>
        <v>建設部</v>
      </c>
      <c r="V212" s="31" t="str">
        <f>IFERROR(VLOOKUP(T212,コード表!$I:$K,3,FALSE),"")</f>
        <v>建設課</v>
      </c>
      <c r="W212" s="2">
        <f>IF(貼り付け用!W212="","",貼り付け用!W212)</f>
        <v>100</v>
      </c>
      <c r="X212" s="31" t="str">
        <f>IFERROR(VLOOKUP(AX212,目的別資産分類変換表!$B$3:$C$16,2,FALSE),"")</f>
        <v>生活インフラ・国土保全</v>
      </c>
      <c r="Y212" s="34" t="str">
        <f>IF(貼り付け用!Y212="","",貼り付け用!Y212)</f>
        <v>行政財産</v>
      </c>
      <c r="Z212" s="34" t="str">
        <f>IF(貼り付け用!Z212="","",貼り付け用!Z212)</f>
        <v>インフラ資産/工作物</v>
      </c>
      <c r="AA212" s="34" t="str">
        <f>IF(貼り付け用!AA212="","",貼り付け用!AA212)</f>
        <v>自己資産（リース資産外)</v>
      </c>
      <c r="AB212" s="34" t="str">
        <f>IF(貼り付け用!AB212="","",貼り付け用!AB212)</f>
        <v>売却不可</v>
      </c>
      <c r="AC212" s="2">
        <f>IF(貼り付け用!AC212="","",貼り付け用!AC212)</f>
        <v>179</v>
      </c>
      <c r="AD212" s="31" t="str">
        <f>IFERROR(VLOOKUP(AC212,耐用年数表!$B:$J,9,FALSE),"")</f>
        <v xml:space="preserve">構築物 鉄骨鉄筋コンクリート造又は鉄筋コンクリート造のもの（前掲のものを除く。） 橋   </v>
      </c>
      <c r="AE212" s="31">
        <f>IFERROR(VLOOKUP(AC212,耐用年数表!$B:$J,8,FALSE),"")</f>
        <v>60</v>
      </c>
      <c r="AF212" s="2" t="str">
        <f>IF(貼り付け用!AF212="","",貼り付け用!AF212)</f>
        <v/>
      </c>
      <c r="AG212" s="26" t="str">
        <f>IF(貼り付け用!AG212="","",貼り付け用!AG212)</f>
        <v/>
      </c>
      <c r="AH212" s="54">
        <f>IF(貼り付け用!AH212="","",貼り付け用!AH212)</f>
        <v>19540331</v>
      </c>
      <c r="AI212" s="54">
        <f>IF(貼り付け用!AI212="","",貼り付け用!AI212)</f>
        <v>19540331</v>
      </c>
      <c r="AJ212" s="72" t="str">
        <f>IF(貼り付け用!AJ212="","",貼り付け用!AJ212)</f>
        <v>不明</v>
      </c>
      <c r="AK212" s="20" t="str">
        <f>IF(貼り付け用!AK212="","",貼り付け用!AK212)</f>
        <v/>
      </c>
      <c r="AL212" s="160">
        <f>IF(貼り付け用!AL212="","",貼り付け用!AL212)</f>
        <v>3</v>
      </c>
      <c r="AM212" s="20" t="str">
        <f>IF(貼り付け用!AM212="","",貼り付け用!AM212)</f>
        <v>構造別工事費の平均</v>
      </c>
      <c r="AN212" s="20" t="str">
        <f>IF(貼り付け用!AN212="","",貼り付け用!AN212)</f>
        <v>道路幅員3～4ｍ</v>
      </c>
      <c r="AO212" s="20">
        <f>IF(貼り付け用!AO212="","",貼り付け用!AO212)</f>
        <v>395900</v>
      </c>
      <c r="AP212" s="20">
        <f>IF(貼り付け用!AP212="","",貼り付け用!AP212)</f>
        <v>19</v>
      </c>
      <c r="AQ212" s="20" t="str">
        <f>IF(貼り付け用!AQ212="","",貼り付け用!AQ212)</f>
        <v>㎡</v>
      </c>
      <c r="AR212" s="20">
        <f>IF(貼り付け用!AR212="","",貼り付け用!AR212)</f>
        <v>7522100</v>
      </c>
      <c r="AS212" s="20" t="str">
        <f>IF(貼り付け用!AS212="","",貼り付け用!AS212)</f>
        <v/>
      </c>
      <c r="AT212" s="90">
        <f t="shared" si="6"/>
        <v>7522100</v>
      </c>
      <c r="AU212" s="90">
        <f t="shared" si="7"/>
        <v>7522100</v>
      </c>
      <c r="AV212" s="34" t="str">
        <f>IF(貼り付け用!AV212="","",貼り付け用!AV212)</f>
        <v>一般会計等</v>
      </c>
      <c r="AW212" s="34" t="str">
        <f>IF(貼り付け用!AW212="","",貼り付け用!AW212)</f>
        <v>一般会計</v>
      </c>
      <c r="AX212" s="34" t="str">
        <f>IF(貼り付け用!AX212="","",貼り付け用!AX212)</f>
        <v>土木費</v>
      </c>
      <c r="AY212" s="34" t="str">
        <f>IF(貼り付け用!AY212="","",貼り付け用!AY212)</f>
        <v>道路橋梁費</v>
      </c>
      <c r="AZ212" s="34" t="str">
        <f>IF(貼り付け用!AZ212="","",貼り付け用!AZ212)</f>
        <v>道路新設改良費</v>
      </c>
      <c r="BA212" s="212"/>
      <c r="BB212" s="212"/>
      <c r="BC212" s="212"/>
      <c r="BD212" s="34" t="str">
        <f>IF(貼り付け用!BD212="","",貼り付け用!BD212)</f>
        <v/>
      </c>
      <c r="BE212" s="34" t="str">
        <f>IF(貼り付け用!BE212="","",貼り付け用!BE212)</f>
        <v/>
      </c>
      <c r="BF212" s="20"/>
      <c r="BG212" s="20"/>
      <c r="BH212" s="20"/>
      <c r="BI212" s="20"/>
      <c r="BJ212" s="20"/>
    </row>
    <row r="213" spans="5:62" ht="24" customHeight="1">
      <c r="E213" s="2"/>
      <c r="F213" s="217" t="str">
        <f>IF(貼り付け用!F213="","",貼り付け用!F213)</f>
        <v>道路工作物</v>
      </c>
      <c r="G213" s="34" t="str">
        <f>IF(貼り付け用!G213="","",貼り付け用!G213)</f>
        <v>橋梁台帳</v>
      </c>
      <c r="H213" s="2">
        <f>IF(貼り付け用!H213="","",貼り付け用!H213)</f>
        <v>138</v>
      </c>
      <c r="I213" s="2" t="str">
        <f>IF(貼り付け用!I213="","",貼り付け用!I213)</f>
        <v/>
      </c>
      <c r="J213" s="2" t="str">
        <f>IF(貼り付け用!J213="","",貼り付け用!J213)</f>
        <v>1288-1</v>
      </c>
      <c r="K213" s="2" t="str">
        <f>IF(貼り付け用!K213="","",貼り付け用!K213)</f>
        <v>1288-1</v>
      </c>
      <c r="L213" s="2">
        <f>IF(貼り付け用!L213="","",貼り付け用!L213)</f>
        <v>21</v>
      </c>
      <c r="M213" s="31">
        <f>IFERROR(VLOOKUP(L213,コード表!$B:$G,2,FALSE),"")</f>
        <v>3210234</v>
      </c>
      <c r="N213" s="31" t="str">
        <f>IFERROR(VLOOKUP(L213,コード表!$B:$G,3,FALSE),"")</f>
        <v>下都賀郡壬生町</v>
      </c>
      <c r="O213" s="2" t="str">
        <f>IF(貼り付け用!O213="","",貼り付け用!O213)</f>
        <v>ｼﾓﾂｶﾞｸﾞﾝﾐﾌﾞﾏﾁ</v>
      </c>
      <c r="P213" s="31" t="str">
        <f>IFERROR(VLOOKUP(L213,コード表!$B:$G,5,FALSE),"")</f>
        <v>羽生田</v>
      </c>
      <c r="Q213" s="2" t="str">
        <f>IF(貼り付け用!Q213="","",貼り付け用!Q213)</f>
        <v>ﾊﾆｭｳﾀﾞ</v>
      </c>
      <c r="R213" s="2" t="str">
        <f>IF(貼り付け用!R213="","",貼り付け用!R213)</f>
        <v>前田1777</v>
      </c>
      <c r="S213" s="2" t="str">
        <f>IF(貼り付け用!S213="","",貼り付け用!S213)</f>
        <v>ﾏｴﾀﾞ1777</v>
      </c>
      <c r="T213" s="2">
        <f>IF(貼り付け用!T213="","",貼り付け用!T213)</f>
        <v>11</v>
      </c>
      <c r="U213" s="31" t="str">
        <f>IFERROR(VLOOKUP(T213,コード表!$I:$K,2,FALSE),"")</f>
        <v>建設部</v>
      </c>
      <c r="V213" s="31" t="str">
        <f>IFERROR(VLOOKUP(T213,コード表!$I:$K,3,FALSE),"")</f>
        <v>建設課</v>
      </c>
      <c r="W213" s="2">
        <f>IF(貼り付け用!W213="","",貼り付け用!W213)</f>
        <v>100</v>
      </c>
      <c r="X213" s="31" t="str">
        <f>IFERROR(VLOOKUP(AX213,目的別資産分類変換表!$B$3:$C$16,2,FALSE),"")</f>
        <v>生活インフラ・国土保全</v>
      </c>
      <c r="Y213" s="34" t="str">
        <f>IF(貼り付け用!Y213="","",貼り付け用!Y213)</f>
        <v>行政財産</v>
      </c>
      <c r="Z213" s="34" t="str">
        <f>IF(貼り付け用!Z213="","",貼り付け用!Z213)</f>
        <v>インフラ資産/工作物</v>
      </c>
      <c r="AA213" s="34" t="str">
        <f>IF(貼り付け用!AA213="","",貼り付け用!AA213)</f>
        <v>自己資産（リース資産外)</v>
      </c>
      <c r="AB213" s="34" t="str">
        <f>IF(貼り付け用!AB213="","",貼り付け用!AB213)</f>
        <v>売却不可</v>
      </c>
      <c r="AC213" s="2">
        <f>IF(貼り付け用!AC213="","",貼り付け用!AC213)</f>
        <v>179</v>
      </c>
      <c r="AD213" s="31" t="str">
        <f>IFERROR(VLOOKUP(AC213,耐用年数表!$B:$J,9,FALSE),"")</f>
        <v xml:space="preserve">構築物 鉄骨鉄筋コンクリート造又は鉄筋コンクリート造のもの（前掲のものを除く。） 橋   </v>
      </c>
      <c r="AE213" s="31">
        <f>IFERROR(VLOOKUP(AC213,耐用年数表!$B:$J,8,FALSE),"")</f>
        <v>60</v>
      </c>
      <c r="AF213" s="2" t="str">
        <f>IF(貼り付け用!AF213="","",貼り付け用!AF213)</f>
        <v/>
      </c>
      <c r="AG213" s="26" t="str">
        <f>IF(貼り付け用!AG213="","",貼り付け用!AG213)</f>
        <v/>
      </c>
      <c r="AH213" s="54">
        <f>IF(貼り付け用!AH213="","",貼り付け用!AH213)</f>
        <v>19540331</v>
      </c>
      <c r="AI213" s="54">
        <f>IF(貼り付け用!AI213="","",貼り付け用!AI213)</f>
        <v>19540331</v>
      </c>
      <c r="AJ213" s="72" t="str">
        <f>IF(貼り付け用!AJ213="","",貼り付け用!AJ213)</f>
        <v>不明</v>
      </c>
      <c r="AK213" s="20" t="str">
        <f>IF(貼り付け用!AK213="","",貼り付け用!AK213)</f>
        <v/>
      </c>
      <c r="AL213" s="160">
        <f>IF(貼り付け用!AL213="","",貼り付け用!AL213)</f>
        <v>3</v>
      </c>
      <c r="AM213" s="20" t="str">
        <f>IF(貼り付け用!AM213="","",貼り付け用!AM213)</f>
        <v>構造別工事費の平均</v>
      </c>
      <c r="AN213" s="20" t="str">
        <f>IF(貼り付け用!AN213="","",貼り付け用!AN213)</f>
        <v>道路幅員3～4ｍ</v>
      </c>
      <c r="AO213" s="20">
        <f>IF(貼り付け用!AO213="","",貼り付け用!AO213)</f>
        <v>395900</v>
      </c>
      <c r="AP213" s="20">
        <f>IF(貼り付け用!AP213="","",貼り付け用!AP213)</f>
        <v>10</v>
      </c>
      <c r="AQ213" s="20" t="str">
        <f>IF(貼り付け用!AQ213="","",貼り付け用!AQ213)</f>
        <v>㎡</v>
      </c>
      <c r="AR213" s="20">
        <f>IF(貼り付け用!AR213="","",貼り付け用!AR213)</f>
        <v>3959000</v>
      </c>
      <c r="AS213" s="20" t="str">
        <f>IF(貼り付け用!AS213="","",貼り付け用!AS213)</f>
        <v/>
      </c>
      <c r="AT213" s="90">
        <f t="shared" si="6"/>
        <v>3959000</v>
      </c>
      <c r="AU213" s="90">
        <f t="shared" si="7"/>
        <v>3959000</v>
      </c>
      <c r="AV213" s="34" t="str">
        <f>IF(貼り付け用!AV213="","",貼り付け用!AV213)</f>
        <v>一般会計等</v>
      </c>
      <c r="AW213" s="34" t="str">
        <f>IF(貼り付け用!AW213="","",貼り付け用!AW213)</f>
        <v>一般会計</v>
      </c>
      <c r="AX213" s="34" t="str">
        <f>IF(貼り付け用!AX213="","",貼り付け用!AX213)</f>
        <v>土木費</v>
      </c>
      <c r="AY213" s="34" t="str">
        <f>IF(貼り付け用!AY213="","",貼り付け用!AY213)</f>
        <v>道路橋梁費</v>
      </c>
      <c r="AZ213" s="34" t="str">
        <f>IF(貼り付け用!AZ213="","",貼り付け用!AZ213)</f>
        <v>道路新設改良費</v>
      </c>
      <c r="BA213" s="212"/>
      <c r="BB213" s="212"/>
      <c r="BC213" s="212"/>
      <c r="BD213" s="34" t="str">
        <f>IF(貼り付け用!BD213="","",貼り付け用!BD213)</f>
        <v/>
      </c>
      <c r="BE213" s="34" t="str">
        <f>IF(貼り付け用!BE213="","",貼り付け用!BE213)</f>
        <v/>
      </c>
      <c r="BF213" s="20"/>
      <c r="BG213" s="20"/>
      <c r="BH213" s="20"/>
      <c r="BI213" s="20"/>
      <c r="BJ213" s="20"/>
    </row>
    <row r="214" spans="5:62" ht="24" customHeight="1">
      <c r="E214" s="2"/>
      <c r="F214" s="217" t="str">
        <f>IF(貼り付け用!F214="","",貼り付け用!F214)</f>
        <v>道路工作物</v>
      </c>
      <c r="G214" s="34" t="str">
        <f>IF(貼り付け用!G214="","",貼り付け用!G214)</f>
        <v>橋梁台帳</v>
      </c>
      <c r="H214" s="2">
        <f>IF(貼り付け用!H214="","",貼り付け用!H214)</f>
        <v>139</v>
      </c>
      <c r="I214" s="2" t="str">
        <f>IF(貼り付け用!I214="","",貼り付け用!I214)</f>
        <v/>
      </c>
      <c r="J214" s="2" t="str">
        <f>IF(貼り付け用!J214="","",貼り付け用!J214)</f>
        <v>1291-1</v>
      </c>
      <c r="K214" s="2" t="str">
        <f>IF(貼り付け用!K214="","",貼り付け用!K214)</f>
        <v>1291-1</v>
      </c>
      <c r="L214" s="2">
        <f>IF(貼り付け用!L214="","",貼り付け用!L214)</f>
        <v>21</v>
      </c>
      <c r="M214" s="31">
        <f>IFERROR(VLOOKUP(L214,コード表!$B:$G,2,FALSE),"")</f>
        <v>3210234</v>
      </c>
      <c r="N214" s="31" t="str">
        <f>IFERROR(VLOOKUP(L214,コード表!$B:$G,3,FALSE),"")</f>
        <v>下都賀郡壬生町</v>
      </c>
      <c r="O214" s="2" t="str">
        <f>IF(貼り付け用!O214="","",貼り付け用!O214)</f>
        <v>ｼﾓﾂｶﾞｸﾞﾝﾐﾌﾞﾏﾁ</v>
      </c>
      <c r="P214" s="31" t="str">
        <f>IFERROR(VLOOKUP(L214,コード表!$B:$G,5,FALSE),"")</f>
        <v>羽生田</v>
      </c>
      <c r="Q214" s="2" t="str">
        <f>IF(貼り付け用!Q214="","",貼り付け用!Q214)</f>
        <v>ﾊﾆｭｳﾀﾞ</v>
      </c>
      <c r="R214" s="2" t="str">
        <f>IF(貼り付け用!R214="","",貼り付け用!R214)</f>
        <v>一本松29</v>
      </c>
      <c r="S214" s="2" t="str">
        <f>IF(貼り付け用!S214="","",貼り付け用!S214)</f>
        <v>ｲｯﾎﾟﾝﾏﾂ29</v>
      </c>
      <c r="T214" s="2">
        <f>IF(貼り付け用!T214="","",貼り付け用!T214)</f>
        <v>11</v>
      </c>
      <c r="U214" s="31" t="str">
        <f>IFERROR(VLOOKUP(T214,コード表!$I:$K,2,FALSE),"")</f>
        <v>建設部</v>
      </c>
      <c r="V214" s="31" t="str">
        <f>IFERROR(VLOOKUP(T214,コード表!$I:$K,3,FALSE),"")</f>
        <v>建設課</v>
      </c>
      <c r="W214" s="2">
        <f>IF(貼り付け用!W214="","",貼り付け用!W214)</f>
        <v>100</v>
      </c>
      <c r="X214" s="31" t="str">
        <f>IFERROR(VLOOKUP(AX214,目的別資産分類変換表!$B$3:$C$16,2,FALSE),"")</f>
        <v>生活インフラ・国土保全</v>
      </c>
      <c r="Y214" s="34" t="str">
        <f>IF(貼り付け用!Y214="","",貼り付け用!Y214)</f>
        <v>行政財産</v>
      </c>
      <c r="Z214" s="34" t="str">
        <f>IF(貼り付け用!Z214="","",貼り付け用!Z214)</f>
        <v>インフラ資産/工作物</v>
      </c>
      <c r="AA214" s="34" t="str">
        <f>IF(貼り付け用!AA214="","",貼り付け用!AA214)</f>
        <v>自己資産（リース資産外)</v>
      </c>
      <c r="AB214" s="34" t="str">
        <f>IF(貼り付け用!AB214="","",貼り付け用!AB214)</f>
        <v>売却不可</v>
      </c>
      <c r="AC214" s="2">
        <f>IF(貼り付け用!AC214="","",貼り付け用!AC214)</f>
        <v>179</v>
      </c>
      <c r="AD214" s="31" t="str">
        <f>IFERROR(VLOOKUP(AC214,耐用年数表!$B:$J,9,FALSE),"")</f>
        <v xml:space="preserve">構築物 鉄骨鉄筋コンクリート造又は鉄筋コンクリート造のもの（前掲のものを除く。） 橋   </v>
      </c>
      <c r="AE214" s="31">
        <f>IFERROR(VLOOKUP(AC214,耐用年数表!$B:$J,8,FALSE),"")</f>
        <v>60</v>
      </c>
      <c r="AF214" s="2" t="str">
        <f>IF(貼り付け用!AF214="","",貼り付け用!AF214)</f>
        <v/>
      </c>
      <c r="AG214" s="26" t="str">
        <f>IF(貼り付け用!AG214="","",貼り付け用!AG214)</f>
        <v/>
      </c>
      <c r="AH214" s="54">
        <f>IF(貼り付け用!AH214="","",貼り付け用!AH214)</f>
        <v>19540331</v>
      </c>
      <c r="AI214" s="54">
        <f>IF(貼り付け用!AI214="","",貼り付け用!AI214)</f>
        <v>19540331</v>
      </c>
      <c r="AJ214" s="72" t="str">
        <f>IF(貼り付け用!AJ214="","",貼り付け用!AJ214)</f>
        <v>不明</v>
      </c>
      <c r="AK214" s="20" t="str">
        <f>IF(貼り付け用!AK214="","",貼り付け用!AK214)</f>
        <v/>
      </c>
      <c r="AL214" s="160">
        <f>IF(貼り付け用!AL214="","",貼り付け用!AL214)</f>
        <v>3</v>
      </c>
      <c r="AM214" s="20" t="str">
        <f>IF(貼り付け用!AM214="","",貼り付け用!AM214)</f>
        <v>構造別工事費の平均</v>
      </c>
      <c r="AN214" s="20" t="str">
        <f>IF(貼り付け用!AN214="","",貼り付け用!AN214)</f>
        <v>道路幅員3～4ｍ</v>
      </c>
      <c r="AO214" s="20">
        <f>IF(貼り付け用!AO214="","",貼り付け用!AO214)</f>
        <v>395900</v>
      </c>
      <c r="AP214" s="20">
        <f>IF(貼り付け用!AP214="","",貼り付け用!AP214)</f>
        <v>48</v>
      </c>
      <c r="AQ214" s="20" t="str">
        <f>IF(貼り付け用!AQ214="","",貼り付け用!AQ214)</f>
        <v>㎡</v>
      </c>
      <c r="AR214" s="20">
        <f>IF(貼り付け用!AR214="","",貼り付け用!AR214)</f>
        <v>19003200</v>
      </c>
      <c r="AS214" s="20" t="str">
        <f>IF(貼り付け用!AS214="","",貼り付け用!AS214)</f>
        <v/>
      </c>
      <c r="AT214" s="90">
        <f t="shared" si="6"/>
        <v>19003200</v>
      </c>
      <c r="AU214" s="90">
        <f t="shared" si="7"/>
        <v>19003200</v>
      </c>
      <c r="AV214" s="34" t="str">
        <f>IF(貼り付け用!AV214="","",貼り付け用!AV214)</f>
        <v>一般会計等</v>
      </c>
      <c r="AW214" s="34" t="str">
        <f>IF(貼り付け用!AW214="","",貼り付け用!AW214)</f>
        <v>一般会計</v>
      </c>
      <c r="AX214" s="34" t="str">
        <f>IF(貼り付け用!AX214="","",貼り付け用!AX214)</f>
        <v>土木費</v>
      </c>
      <c r="AY214" s="34" t="str">
        <f>IF(貼り付け用!AY214="","",貼り付け用!AY214)</f>
        <v>道路橋梁費</v>
      </c>
      <c r="AZ214" s="34" t="str">
        <f>IF(貼り付け用!AZ214="","",貼り付け用!AZ214)</f>
        <v>道路新設改良費</v>
      </c>
      <c r="BA214" s="212"/>
      <c r="BB214" s="212"/>
      <c r="BC214" s="212"/>
      <c r="BD214" s="34" t="str">
        <f>IF(貼り付け用!BD214="","",貼り付け用!BD214)</f>
        <v/>
      </c>
      <c r="BE214" s="34" t="str">
        <f>IF(貼り付け用!BE214="","",貼り付け用!BE214)</f>
        <v/>
      </c>
      <c r="BF214" s="20"/>
      <c r="BG214" s="20"/>
      <c r="BH214" s="20"/>
      <c r="BI214" s="20"/>
      <c r="BJ214" s="20"/>
    </row>
    <row r="215" spans="5:62" ht="24" customHeight="1">
      <c r="E215" s="2"/>
      <c r="F215" s="217" t="str">
        <f>IF(貼り付け用!F215="","",貼り付け用!F215)</f>
        <v>道路工作物</v>
      </c>
      <c r="G215" s="34" t="str">
        <f>IF(貼り付け用!G215="","",貼り付け用!G215)</f>
        <v>橋梁台帳</v>
      </c>
      <c r="H215" s="2">
        <f>IF(貼り付け用!H215="","",貼り付け用!H215)</f>
        <v>140</v>
      </c>
      <c r="I215" s="2" t="str">
        <f>IF(貼り付け用!I215="","",貼り付け用!I215)</f>
        <v/>
      </c>
      <c r="J215" s="2" t="str">
        <f>IF(貼り付け用!J215="","",貼り付け用!J215)</f>
        <v>1297-1</v>
      </c>
      <c r="K215" s="2" t="str">
        <f>IF(貼り付け用!K215="","",貼り付け用!K215)</f>
        <v>1297-1</v>
      </c>
      <c r="L215" s="2">
        <f>IF(貼り付け用!L215="","",貼り付け用!L215)</f>
        <v>19</v>
      </c>
      <c r="M215" s="31">
        <f>IFERROR(VLOOKUP(L215,コード表!$B:$G,2,FALSE),"")</f>
        <v>3210232</v>
      </c>
      <c r="N215" s="31" t="str">
        <f>IFERROR(VLOOKUP(L215,コード表!$B:$G,3,FALSE),"")</f>
        <v>下都賀郡壬生町</v>
      </c>
      <c r="O215" s="2" t="str">
        <f>IF(貼り付け用!O215="","",貼り付け用!O215)</f>
        <v>ｼﾓﾂｶﾞｸﾞﾝﾐﾌﾞﾏﾁ</v>
      </c>
      <c r="P215" s="31" t="str">
        <f>IFERROR(VLOOKUP(L215,コード表!$B:$G,5,FALSE),"")</f>
        <v>中泉</v>
      </c>
      <c r="Q215" s="2" t="str">
        <f>IF(貼り付け用!Q215="","",貼り付け用!Q215)</f>
        <v>ﾅｶｲｽﾞﾐ</v>
      </c>
      <c r="R215" s="2" t="str">
        <f>IF(貼り付け用!R215="","",貼り付け用!R215)</f>
        <v>熊野615</v>
      </c>
      <c r="S215" s="2" t="str">
        <f>IF(貼り付け用!S215="","",貼り付け用!S215)</f>
        <v>ｸﾏﾉ615</v>
      </c>
      <c r="T215" s="2">
        <f>IF(貼り付け用!T215="","",貼り付け用!T215)</f>
        <v>11</v>
      </c>
      <c r="U215" s="31" t="str">
        <f>IFERROR(VLOOKUP(T215,コード表!$I:$K,2,FALSE),"")</f>
        <v>建設部</v>
      </c>
      <c r="V215" s="31" t="str">
        <f>IFERROR(VLOOKUP(T215,コード表!$I:$K,3,FALSE),"")</f>
        <v>建設課</v>
      </c>
      <c r="W215" s="2">
        <f>IF(貼り付け用!W215="","",貼り付け用!W215)</f>
        <v>100</v>
      </c>
      <c r="X215" s="31" t="str">
        <f>IFERROR(VLOOKUP(AX215,目的別資産分類変換表!$B$3:$C$16,2,FALSE),"")</f>
        <v>生活インフラ・国土保全</v>
      </c>
      <c r="Y215" s="34" t="str">
        <f>IF(貼り付け用!Y215="","",貼り付け用!Y215)</f>
        <v>行政財産</v>
      </c>
      <c r="Z215" s="34" t="str">
        <f>IF(貼り付け用!Z215="","",貼り付け用!Z215)</f>
        <v>インフラ資産/工作物</v>
      </c>
      <c r="AA215" s="34" t="str">
        <f>IF(貼り付け用!AA215="","",貼り付け用!AA215)</f>
        <v>自己資産（リース資産外)</v>
      </c>
      <c r="AB215" s="34" t="str">
        <f>IF(貼り付け用!AB215="","",貼り付け用!AB215)</f>
        <v>売却不可</v>
      </c>
      <c r="AC215" s="2">
        <f>IF(貼り付け用!AC215="","",貼り付け用!AC215)</f>
        <v>179</v>
      </c>
      <c r="AD215" s="31" t="str">
        <f>IFERROR(VLOOKUP(AC215,耐用年数表!$B:$J,9,FALSE),"")</f>
        <v xml:space="preserve">構築物 鉄骨鉄筋コンクリート造又は鉄筋コンクリート造のもの（前掲のものを除く。） 橋   </v>
      </c>
      <c r="AE215" s="31">
        <f>IFERROR(VLOOKUP(AC215,耐用年数表!$B:$J,8,FALSE),"")</f>
        <v>60</v>
      </c>
      <c r="AF215" s="2" t="str">
        <f>IF(貼り付け用!AF215="","",貼り付け用!AF215)</f>
        <v/>
      </c>
      <c r="AG215" s="26" t="str">
        <f>IF(貼り付け用!AG215="","",貼り付け用!AG215)</f>
        <v/>
      </c>
      <c r="AH215" s="54">
        <f>IF(貼り付け用!AH215="","",貼り付け用!AH215)</f>
        <v>19540331</v>
      </c>
      <c r="AI215" s="54">
        <f>IF(貼り付け用!AI215="","",貼り付け用!AI215)</f>
        <v>19540331</v>
      </c>
      <c r="AJ215" s="72" t="str">
        <f>IF(貼り付け用!AJ215="","",貼り付け用!AJ215)</f>
        <v>不明</v>
      </c>
      <c r="AK215" s="20" t="str">
        <f>IF(貼り付け用!AK215="","",貼り付け用!AK215)</f>
        <v/>
      </c>
      <c r="AL215" s="160">
        <f>IF(貼り付け用!AL215="","",貼り付け用!AL215)</f>
        <v>3</v>
      </c>
      <c r="AM215" s="20" t="str">
        <f>IF(貼り付け用!AM215="","",貼り付け用!AM215)</f>
        <v>構造別工事費の平均</v>
      </c>
      <c r="AN215" s="20" t="str">
        <f>IF(貼り付け用!AN215="","",貼り付け用!AN215)</f>
        <v>道路幅員3～4ｍ</v>
      </c>
      <c r="AO215" s="20">
        <f>IF(貼り付け用!AO215="","",貼り付け用!AO215)</f>
        <v>395900</v>
      </c>
      <c r="AP215" s="20">
        <f>IF(貼り付け用!AP215="","",貼り付け用!AP215)</f>
        <v>15</v>
      </c>
      <c r="AQ215" s="20" t="str">
        <f>IF(貼り付け用!AQ215="","",貼り付け用!AQ215)</f>
        <v>㎡</v>
      </c>
      <c r="AR215" s="20">
        <f>IF(貼り付け用!AR215="","",貼り付け用!AR215)</f>
        <v>5938500</v>
      </c>
      <c r="AS215" s="20" t="str">
        <f>IF(貼り付け用!AS215="","",貼り付け用!AS215)</f>
        <v/>
      </c>
      <c r="AT215" s="90">
        <f t="shared" si="6"/>
        <v>5938500</v>
      </c>
      <c r="AU215" s="90">
        <f t="shared" si="7"/>
        <v>5938500</v>
      </c>
      <c r="AV215" s="34" t="str">
        <f>IF(貼り付け用!AV215="","",貼り付け用!AV215)</f>
        <v>一般会計等</v>
      </c>
      <c r="AW215" s="34" t="str">
        <f>IF(貼り付け用!AW215="","",貼り付け用!AW215)</f>
        <v>一般会計</v>
      </c>
      <c r="AX215" s="34" t="str">
        <f>IF(貼り付け用!AX215="","",貼り付け用!AX215)</f>
        <v>土木費</v>
      </c>
      <c r="AY215" s="34" t="str">
        <f>IF(貼り付け用!AY215="","",貼り付け用!AY215)</f>
        <v>道路橋梁費</v>
      </c>
      <c r="AZ215" s="34" t="str">
        <f>IF(貼り付け用!AZ215="","",貼り付け用!AZ215)</f>
        <v>道路新設改良費</v>
      </c>
      <c r="BA215" s="212"/>
      <c r="BB215" s="212"/>
      <c r="BC215" s="212"/>
      <c r="BD215" s="34" t="str">
        <f>IF(貼り付け用!BD215="","",貼り付け用!BD215)</f>
        <v/>
      </c>
      <c r="BE215" s="34" t="str">
        <f>IF(貼り付け用!BE215="","",貼り付け用!BE215)</f>
        <v/>
      </c>
      <c r="BF215" s="20"/>
      <c r="BG215" s="20"/>
      <c r="BH215" s="20"/>
      <c r="BI215" s="20"/>
      <c r="BJ215" s="20"/>
    </row>
    <row r="216" spans="5:62" ht="24" customHeight="1">
      <c r="E216" s="2"/>
      <c r="F216" s="217" t="str">
        <f>IF(貼り付け用!F216="","",貼り付け用!F216)</f>
        <v>道路工作物</v>
      </c>
      <c r="G216" s="34" t="str">
        <f>IF(貼り付け用!G216="","",貼り付け用!G216)</f>
        <v>橋梁台帳</v>
      </c>
      <c r="H216" s="2">
        <f>IF(貼り付け用!H216="","",貼り付け用!H216)</f>
        <v>141</v>
      </c>
      <c r="I216" s="2" t="str">
        <f>IF(貼り付け用!I216="","",貼り付け用!I216)</f>
        <v/>
      </c>
      <c r="J216" s="2" t="str">
        <f>IF(貼り付け用!J216="","",貼り付け用!J216)</f>
        <v>1294-1</v>
      </c>
      <c r="K216" s="2" t="str">
        <f>IF(貼り付け用!K216="","",貼り付け用!K216)</f>
        <v>1294-1</v>
      </c>
      <c r="L216" s="2">
        <f>IF(貼り付け用!L216="","",貼り付け用!L216)</f>
        <v>19</v>
      </c>
      <c r="M216" s="31">
        <f>IFERROR(VLOOKUP(L216,コード表!$B:$G,2,FALSE),"")</f>
        <v>3210232</v>
      </c>
      <c r="N216" s="31" t="str">
        <f>IFERROR(VLOOKUP(L216,コード表!$B:$G,3,FALSE),"")</f>
        <v>下都賀郡壬生町</v>
      </c>
      <c r="O216" s="2" t="str">
        <f>IF(貼り付け用!O216="","",貼り付け用!O216)</f>
        <v>ｼﾓﾂｶﾞｸﾞﾝﾐﾌﾞﾏﾁ</v>
      </c>
      <c r="P216" s="31" t="str">
        <f>IFERROR(VLOOKUP(L216,コード表!$B:$G,5,FALSE),"")</f>
        <v>中泉</v>
      </c>
      <c r="Q216" s="2" t="str">
        <f>IF(貼り付け用!Q216="","",貼り付け用!Q216)</f>
        <v>ﾅｶｲｽﾞﾐ</v>
      </c>
      <c r="R216" s="2" t="str">
        <f>IF(貼り付け用!R216="","",貼り付け用!R216)</f>
        <v>天沼646</v>
      </c>
      <c r="S216" s="2" t="str">
        <f>IF(貼り付け用!S216="","",貼り付け用!S216)</f>
        <v>ｱﾏﾇﾏ646</v>
      </c>
      <c r="T216" s="2">
        <f>IF(貼り付け用!T216="","",貼り付け用!T216)</f>
        <v>11</v>
      </c>
      <c r="U216" s="31" t="str">
        <f>IFERROR(VLOOKUP(T216,コード表!$I:$K,2,FALSE),"")</f>
        <v>建設部</v>
      </c>
      <c r="V216" s="31" t="str">
        <f>IFERROR(VLOOKUP(T216,コード表!$I:$K,3,FALSE),"")</f>
        <v>建設課</v>
      </c>
      <c r="W216" s="2">
        <f>IF(貼り付け用!W216="","",貼り付け用!W216)</f>
        <v>100</v>
      </c>
      <c r="X216" s="31" t="str">
        <f>IFERROR(VLOOKUP(AX216,目的別資産分類変換表!$B$3:$C$16,2,FALSE),"")</f>
        <v>生活インフラ・国土保全</v>
      </c>
      <c r="Y216" s="34" t="str">
        <f>IF(貼り付け用!Y216="","",貼り付け用!Y216)</f>
        <v>行政財産</v>
      </c>
      <c r="Z216" s="34" t="str">
        <f>IF(貼り付け用!Z216="","",貼り付け用!Z216)</f>
        <v>インフラ資産/工作物</v>
      </c>
      <c r="AA216" s="34" t="str">
        <f>IF(貼り付け用!AA216="","",貼り付け用!AA216)</f>
        <v>自己資産（リース資産外)</v>
      </c>
      <c r="AB216" s="34" t="str">
        <f>IF(貼り付け用!AB216="","",貼り付け用!AB216)</f>
        <v>売却不可</v>
      </c>
      <c r="AC216" s="2">
        <f>IF(貼り付け用!AC216="","",貼り付け用!AC216)</f>
        <v>179</v>
      </c>
      <c r="AD216" s="31" t="str">
        <f>IFERROR(VLOOKUP(AC216,耐用年数表!$B:$J,9,FALSE),"")</f>
        <v xml:space="preserve">構築物 鉄骨鉄筋コンクリート造又は鉄筋コンクリート造のもの（前掲のものを除く。） 橋   </v>
      </c>
      <c r="AE216" s="31">
        <f>IFERROR(VLOOKUP(AC216,耐用年数表!$B:$J,8,FALSE),"")</f>
        <v>60</v>
      </c>
      <c r="AF216" s="2" t="str">
        <f>IF(貼り付け用!AF216="","",貼り付け用!AF216)</f>
        <v/>
      </c>
      <c r="AG216" s="26" t="str">
        <f>IF(貼り付け用!AG216="","",貼り付け用!AG216)</f>
        <v/>
      </c>
      <c r="AH216" s="54">
        <f>IF(貼り付け用!AH216="","",貼り付け用!AH216)</f>
        <v>19540331</v>
      </c>
      <c r="AI216" s="54">
        <f>IF(貼り付け用!AI216="","",貼り付け用!AI216)</f>
        <v>19540331</v>
      </c>
      <c r="AJ216" s="72" t="str">
        <f>IF(貼り付け用!AJ216="","",貼り付け用!AJ216)</f>
        <v>不明</v>
      </c>
      <c r="AK216" s="20" t="str">
        <f>IF(貼り付け用!AK216="","",貼り付け用!AK216)</f>
        <v/>
      </c>
      <c r="AL216" s="160">
        <f>IF(貼り付け用!AL216="","",貼り付け用!AL216)</f>
        <v>3</v>
      </c>
      <c r="AM216" s="20" t="str">
        <f>IF(貼り付け用!AM216="","",貼り付け用!AM216)</f>
        <v>構造別工事費の平均</v>
      </c>
      <c r="AN216" s="20" t="str">
        <f>IF(貼り付け用!AN216="","",貼り付け用!AN216)</f>
        <v>道路幅員3～4ｍ</v>
      </c>
      <c r="AO216" s="20">
        <f>IF(貼り付け用!AO216="","",貼り付け用!AO216)</f>
        <v>395900</v>
      </c>
      <c r="AP216" s="20">
        <f>IF(貼り付け用!AP216="","",貼り付け用!AP216)</f>
        <v>10</v>
      </c>
      <c r="AQ216" s="20" t="str">
        <f>IF(貼り付け用!AQ216="","",貼り付け用!AQ216)</f>
        <v>㎡</v>
      </c>
      <c r="AR216" s="20">
        <f>IF(貼り付け用!AR216="","",貼り付け用!AR216)</f>
        <v>3959000</v>
      </c>
      <c r="AS216" s="20" t="str">
        <f>IF(貼り付け用!AS216="","",貼り付け用!AS216)</f>
        <v/>
      </c>
      <c r="AT216" s="90">
        <f t="shared" si="6"/>
        <v>3959000</v>
      </c>
      <c r="AU216" s="90">
        <f t="shared" si="7"/>
        <v>3959000</v>
      </c>
      <c r="AV216" s="34" t="str">
        <f>IF(貼り付け用!AV216="","",貼り付け用!AV216)</f>
        <v>一般会計等</v>
      </c>
      <c r="AW216" s="34" t="str">
        <f>IF(貼り付け用!AW216="","",貼り付け用!AW216)</f>
        <v>一般会計</v>
      </c>
      <c r="AX216" s="34" t="str">
        <f>IF(貼り付け用!AX216="","",貼り付け用!AX216)</f>
        <v>土木費</v>
      </c>
      <c r="AY216" s="34" t="str">
        <f>IF(貼り付け用!AY216="","",貼り付け用!AY216)</f>
        <v>道路橋梁費</v>
      </c>
      <c r="AZ216" s="34" t="str">
        <f>IF(貼り付け用!AZ216="","",貼り付け用!AZ216)</f>
        <v>道路新設改良費</v>
      </c>
      <c r="BA216" s="212"/>
      <c r="BB216" s="212"/>
      <c r="BC216" s="212"/>
      <c r="BD216" s="34" t="str">
        <f>IF(貼り付け用!BD216="","",貼り付け用!BD216)</f>
        <v/>
      </c>
      <c r="BE216" s="34" t="str">
        <f>IF(貼り付け用!BE216="","",貼り付け用!BE216)</f>
        <v/>
      </c>
      <c r="BF216" s="20"/>
      <c r="BG216" s="20"/>
      <c r="BH216" s="20"/>
      <c r="BI216" s="20"/>
      <c r="BJ216" s="20"/>
    </row>
    <row r="217" spans="5:62" ht="24" customHeight="1">
      <c r="E217" s="2"/>
      <c r="F217" s="217" t="str">
        <f>IF(貼り付け用!F217="","",貼り付け用!F217)</f>
        <v>道路工作物</v>
      </c>
      <c r="G217" s="34" t="str">
        <f>IF(貼り付け用!G217="","",貼り付け用!G217)</f>
        <v>橋梁台帳</v>
      </c>
      <c r="H217" s="2">
        <f>IF(貼り付け用!H217="","",貼り付け用!H217)</f>
        <v>142</v>
      </c>
      <c r="I217" s="2" t="str">
        <f>IF(貼り付け用!I217="","",貼り付け用!I217)</f>
        <v/>
      </c>
      <c r="J217" s="2" t="str">
        <f>IF(貼り付け用!J217="","",貼り付け用!J217)</f>
        <v>1293-1</v>
      </c>
      <c r="K217" s="2" t="str">
        <f>IF(貼り付け用!K217="","",貼り付け用!K217)</f>
        <v>1293-1</v>
      </c>
      <c r="L217" s="2">
        <f>IF(貼り付け用!L217="","",貼り付け用!L217)</f>
        <v>19</v>
      </c>
      <c r="M217" s="31">
        <f>IFERROR(VLOOKUP(L217,コード表!$B:$G,2,FALSE),"")</f>
        <v>3210232</v>
      </c>
      <c r="N217" s="31" t="str">
        <f>IFERROR(VLOOKUP(L217,コード表!$B:$G,3,FALSE),"")</f>
        <v>下都賀郡壬生町</v>
      </c>
      <c r="O217" s="2" t="str">
        <f>IF(貼り付け用!O217="","",貼り付け用!O217)</f>
        <v>ｼﾓﾂｶﾞｸﾞﾝﾐﾌﾞﾏﾁ</v>
      </c>
      <c r="P217" s="31" t="str">
        <f>IFERROR(VLOOKUP(L217,コード表!$B:$G,5,FALSE),"")</f>
        <v>中泉</v>
      </c>
      <c r="Q217" s="2" t="str">
        <f>IF(貼り付け用!Q217="","",貼り付け用!Q217)</f>
        <v>ﾅｶｲｽﾞﾐ</v>
      </c>
      <c r="R217" s="2" t="str">
        <f>IF(貼り付け用!R217="","",貼り付け用!R217)</f>
        <v>大宮664-2</v>
      </c>
      <c r="S217" s="2" t="str">
        <f>IF(貼り付け用!S217="","",貼り付け用!S217)</f>
        <v>ｵｵﾐﾔ664-2</v>
      </c>
      <c r="T217" s="2">
        <f>IF(貼り付け用!T217="","",貼り付け用!T217)</f>
        <v>11</v>
      </c>
      <c r="U217" s="31" t="str">
        <f>IFERROR(VLOOKUP(T217,コード表!$I:$K,2,FALSE),"")</f>
        <v>建設部</v>
      </c>
      <c r="V217" s="31" t="str">
        <f>IFERROR(VLOOKUP(T217,コード表!$I:$K,3,FALSE),"")</f>
        <v>建設課</v>
      </c>
      <c r="W217" s="2">
        <f>IF(貼り付け用!W217="","",貼り付け用!W217)</f>
        <v>100</v>
      </c>
      <c r="X217" s="31" t="str">
        <f>IFERROR(VLOOKUP(AX217,目的別資産分類変換表!$B$3:$C$16,2,FALSE),"")</f>
        <v>生活インフラ・国土保全</v>
      </c>
      <c r="Y217" s="34" t="str">
        <f>IF(貼り付け用!Y217="","",貼り付け用!Y217)</f>
        <v>行政財産</v>
      </c>
      <c r="Z217" s="34" t="str">
        <f>IF(貼り付け用!Z217="","",貼り付け用!Z217)</f>
        <v>インフラ資産/工作物</v>
      </c>
      <c r="AA217" s="34" t="str">
        <f>IF(貼り付け用!AA217="","",貼り付け用!AA217)</f>
        <v>自己資産（リース資産外)</v>
      </c>
      <c r="AB217" s="34" t="str">
        <f>IF(貼り付け用!AB217="","",貼り付け用!AB217)</f>
        <v>売却不可</v>
      </c>
      <c r="AC217" s="2">
        <f>IF(貼り付け用!AC217="","",貼り付け用!AC217)</f>
        <v>179</v>
      </c>
      <c r="AD217" s="31" t="str">
        <f>IFERROR(VLOOKUP(AC217,耐用年数表!$B:$J,9,FALSE),"")</f>
        <v xml:space="preserve">構築物 鉄骨鉄筋コンクリート造又は鉄筋コンクリート造のもの（前掲のものを除く。） 橋   </v>
      </c>
      <c r="AE217" s="31">
        <f>IFERROR(VLOOKUP(AC217,耐用年数表!$B:$J,8,FALSE),"")</f>
        <v>60</v>
      </c>
      <c r="AF217" s="2" t="str">
        <f>IF(貼り付け用!AF217="","",貼り付け用!AF217)</f>
        <v/>
      </c>
      <c r="AG217" s="26" t="str">
        <f>IF(貼り付け用!AG217="","",貼り付け用!AG217)</f>
        <v/>
      </c>
      <c r="AH217" s="54">
        <f>IF(貼り付け用!AH217="","",貼り付け用!AH217)</f>
        <v>19540331</v>
      </c>
      <c r="AI217" s="54">
        <f>IF(貼り付け用!AI217="","",貼り付け用!AI217)</f>
        <v>19540331</v>
      </c>
      <c r="AJ217" s="72" t="str">
        <f>IF(貼り付け用!AJ217="","",貼り付け用!AJ217)</f>
        <v>不明</v>
      </c>
      <c r="AK217" s="20" t="str">
        <f>IF(貼り付け用!AK217="","",貼り付け用!AK217)</f>
        <v/>
      </c>
      <c r="AL217" s="160">
        <f>IF(貼り付け用!AL217="","",貼り付け用!AL217)</f>
        <v>3</v>
      </c>
      <c r="AM217" s="20" t="str">
        <f>IF(貼り付け用!AM217="","",貼り付け用!AM217)</f>
        <v>構造別工事費の平均</v>
      </c>
      <c r="AN217" s="20" t="str">
        <f>IF(貼り付け用!AN217="","",貼り付け用!AN217)</f>
        <v>道路幅員3～4ｍ</v>
      </c>
      <c r="AO217" s="20">
        <f>IF(貼り付け用!AO217="","",貼り付け用!AO217)</f>
        <v>395900</v>
      </c>
      <c r="AP217" s="20">
        <f>IF(貼り付け用!AP217="","",貼り付け用!AP217)</f>
        <v>9</v>
      </c>
      <c r="AQ217" s="20" t="str">
        <f>IF(貼り付け用!AQ217="","",貼り付け用!AQ217)</f>
        <v>㎡</v>
      </c>
      <c r="AR217" s="20">
        <f>IF(貼り付け用!AR217="","",貼り付け用!AR217)</f>
        <v>3563100</v>
      </c>
      <c r="AS217" s="20" t="str">
        <f>IF(貼り付け用!AS217="","",貼り付け用!AS217)</f>
        <v/>
      </c>
      <c r="AT217" s="90">
        <f t="shared" si="6"/>
        <v>3563100</v>
      </c>
      <c r="AU217" s="90">
        <f t="shared" si="7"/>
        <v>3563100</v>
      </c>
      <c r="AV217" s="34" t="str">
        <f>IF(貼り付け用!AV217="","",貼り付け用!AV217)</f>
        <v>一般会計等</v>
      </c>
      <c r="AW217" s="34" t="str">
        <f>IF(貼り付け用!AW217="","",貼り付け用!AW217)</f>
        <v>一般会計</v>
      </c>
      <c r="AX217" s="34" t="str">
        <f>IF(貼り付け用!AX217="","",貼り付け用!AX217)</f>
        <v>土木費</v>
      </c>
      <c r="AY217" s="34" t="str">
        <f>IF(貼り付け用!AY217="","",貼り付け用!AY217)</f>
        <v>道路橋梁費</v>
      </c>
      <c r="AZ217" s="34" t="str">
        <f>IF(貼り付け用!AZ217="","",貼り付け用!AZ217)</f>
        <v>道路新設改良費</v>
      </c>
      <c r="BA217" s="212"/>
      <c r="BB217" s="212"/>
      <c r="BC217" s="212"/>
      <c r="BD217" s="34" t="str">
        <f>IF(貼り付け用!BD217="","",貼り付け用!BD217)</f>
        <v/>
      </c>
      <c r="BE217" s="34" t="str">
        <f>IF(貼り付け用!BE217="","",貼り付け用!BE217)</f>
        <v/>
      </c>
      <c r="BF217" s="20"/>
      <c r="BG217" s="20"/>
      <c r="BH217" s="20"/>
      <c r="BI217" s="20"/>
      <c r="BJ217" s="20"/>
    </row>
    <row r="218" spans="5:62" ht="24" customHeight="1">
      <c r="E218" s="2"/>
      <c r="F218" s="217" t="str">
        <f>IF(貼り付け用!F218="","",貼り付け用!F218)</f>
        <v>道路工作物</v>
      </c>
      <c r="G218" s="34" t="str">
        <f>IF(貼り付け用!G218="","",貼り付け用!G218)</f>
        <v>橋梁台帳</v>
      </c>
      <c r="H218" s="2">
        <f>IF(貼り付け用!H218="","",貼り付け用!H218)</f>
        <v>143</v>
      </c>
      <c r="I218" s="2" t="str">
        <f>IF(貼り付け用!I218="","",貼り付け用!I218)</f>
        <v/>
      </c>
      <c r="J218" s="2" t="str">
        <f>IF(貼り付け用!J218="","",貼り付け用!J218)</f>
        <v>1303-1</v>
      </c>
      <c r="K218" s="2" t="str">
        <f>IF(貼り付け用!K218="","",貼り付け用!K218)</f>
        <v>1303-1</v>
      </c>
      <c r="L218" s="2">
        <f>IF(貼り付け用!L218="","",貼り付け用!L218)</f>
        <v>21</v>
      </c>
      <c r="M218" s="31">
        <f>IFERROR(VLOOKUP(L218,コード表!$B:$G,2,FALSE),"")</f>
        <v>3210234</v>
      </c>
      <c r="N218" s="31" t="str">
        <f>IFERROR(VLOOKUP(L218,コード表!$B:$G,3,FALSE),"")</f>
        <v>下都賀郡壬生町</v>
      </c>
      <c r="O218" s="2" t="str">
        <f>IF(貼り付け用!O218="","",貼り付け用!O218)</f>
        <v>ｼﾓﾂｶﾞｸﾞﾝﾐﾌﾞﾏﾁ</v>
      </c>
      <c r="P218" s="31" t="str">
        <f>IFERROR(VLOOKUP(L218,コード表!$B:$G,5,FALSE),"")</f>
        <v>羽生田</v>
      </c>
      <c r="Q218" s="2" t="str">
        <f>IF(貼り付け用!Q218="","",貼り付け用!Q218)</f>
        <v>ﾊﾆｭｳﾀﾞ</v>
      </c>
      <c r="R218" s="2" t="str">
        <f>IF(貼り付け用!R218="","",貼り付け用!R218)</f>
        <v>八幡前1843</v>
      </c>
      <c r="S218" s="2" t="str">
        <f>IF(貼り付け用!S218="","",貼り付け用!S218)</f>
        <v>ﾔﾊﾀﾏｴ1843</v>
      </c>
      <c r="T218" s="2">
        <f>IF(貼り付け用!T218="","",貼り付け用!T218)</f>
        <v>11</v>
      </c>
      <c r="U218" s="31" t="str">
        <f>IFERROR(VLOOKUP(T218,コード表!$I:$K,2,FALSE),"")</f>
        <v>建設部</v>
      </c>
      <c r="V218" s="31" t="str">
        <f>IFERROR(VLOOKUP(T218,コード表!$I:$K,3,FALSE),"")</f>
        <v>建設課</v>
      </c>
      <c r="W218" s="2">
        <f>IF(貼り付け用!W218="","",貼り付け用!W218)</f>
        <v>100</v>
      </c>
      <c r="X218" s="31" t="str">
        <f>IFERROR(VLOOKUP(AX218,目的別資産分類変換表!$B$3:$C$16,2,FALSE),"")</f>
        <v>生活インフラ・国土保全</v>
      </c>
      <c r="Y218" s="34" t="str">
        <f>IF(貼り付け用!Y218="","",貼り付け用!Y218)</f>
        <v>行政財産</v>
      </c>
      <c r="Z218" s="34" t="str">
        <f>IF(貼り付け用!Z218="","",貼り付け用!Z218)</f>
        <v>インフラ資産/工作物</v>
      </c>
      <c r="AA218" s="34" t="str">
        <f>IF(貼り付け用!AA218="","",貼り付け用!AA218)</f>
        <v>自己資産（リース資産外)</v>
      </c>
      <c r="AB218" s="34" t="str">
        <f>IF(貼り付け用!AB218="","",貼り付け用!AB218)</f>
        <v>売却不可</v>
      </c>
      <c r="AC218" s="2">
        <f>IF(貼り付け用!AC218="","",貼り付け用!AC218)</f>
        <v>179</v>
      </c>
      <c r="AD218" s="31" t="str">
        <f>IFERROR(VLOOKUP(AC218,耐用年数表!$B:$J,9,FALSE),"")</f>
        <v xml:space="preserve">構築物 鉄骨鉄筋コンクリート造又は鉄筋コンクリート造のもの（前掲のものを除く。） 橋   </v>
      </c>
      <c r="AE218" s="31">
        <f>IFERROR(VLOOKUP(AC218,耐用年数表!$B:$J,8,FALSE),"")</f>
        <v>60</v>
      </c>
      <c r="AF218" s="2" t="str">
        <f>IF(貼り付け用!AF218="","",貼り付け用!AF218)</f>
        <v/>
      </c>
      <c r="AG218" s="26" t="str">
        <f>IF(貼り付け用!AG218="","",貼り付け用!AG218)</f>
        <v/>
      </c>
      <c r="AH218" s="54">
        <f>IF(貼り付け用!AH218="","",貼り付け用!AH218)</f>
        <v>19540331</v>
      </c>
      <c r="AI218" s="54">
        <f>IF(貼り付け用!AI218="","",貼り付け用!AI218)</f>
        <v>19540331</v>
      </c>
      <c r="AJ218" s="72" t="str">
        <f>IF(貼り付け用!AJ218="","",貼り付け用!AJ218)</f>
        <v>不明</v>
      </c>
      <c r="AK218" s="20" t="str">
        <f>IF(貼り付け用!AK218="","",貼り付け用!AK218)</f>
        <v/>
      </c>
      <c r="AL218" s="160">
        <f>IF(貼り付け用!AL218="","",貼り付け用!AL218)</f>
        <v>3</v>
      </c>
      <c r="AM218" s="20" t="str">
        <f>IF(貼り付け用!AM218="","",貼り付け用!AM218)</f>
        <v>構造別工事費の平均</v>
      </c>
      <c r="AN218" s="20" t="str">
        <f>IF(貼り付け用!AN218="","",貼り付け用!AN218)</f>
        <v>道路幅員3～4ｍ</v>
      </c>
      <c r="AO218" s="20">
        <f>IF(貼り付け用!AO218="","",貼り付け用!AO218)</f>
        <v>395900</v>
      </c>
      <c r="AP218" s="20">
        <f>IF(貼り付け用!AP218="","",貼り付け用!AP218)</f>
        <v>30</v>
      </c>
      <c r="AQ218" s="20" t="str">
        <f>IF(貼り付け用!AQ218="","",貼り付け用!AQ218)</f>
        <v>㎡</v>
      </c>
      <c r="AR218" s="20">
        <f>IF(貼り付け用!AR218="","",貼り付け用!AR218)</f>
        <v>11877000</v>
      </c>
      <c r="AS218" s="20" t="str">
        <f>IF(貼り付け用!AS218="","",貼り付け用!AS218)</f>
        <v/>
      </c>
      <c r="AT218" s="90">
        <f t="shared" si="6"/>
        <v>11877000</v>
      </c>
      <c r="AU218" s="90">
        <f t="shared" si="7"/>
        <v>11877000</v>
      </c>
      <c r="AV218" s="34" t="str">
        <f>IF(貼り付け用!AV218="","",貼り付け用!AV218)</f>
        <v>一般会計等</v>
      </c>
      <c r="AW218" s="34" t="str">
        <f>IF(貼り付け用!AW218="","",貼り付け用!AW218)</f>
        <v>一般会計</v>
      </c>
      <c r="AX218" s="34" t="str">
        <f>IF(貼り付け用!AX218="","",貼り付け用!AX218)</f>
        <v>土木費</v>
      </c>
      <c r="AY218" s="34" t="str">
        <f>IF(貼り付け用!AY218="","",貼り付け用!AY218)</f>
        <v>道路橋梁費</v>
      </c>
      <c r="AZ218" s="34" t="str">
        <f>IF(貼り付け用!AZ218="","",貼り付け用!AZ218)</f>
        <v>道路新設改良費</v>
      </c>
      <c r="BA218" s="212"/>
      <c r="BB218" s="212"/>
      <c r="BC218" s="212"/>
      <c r="BD218" s="34" t="str">
        <f>IF(貼り付け用!BD218="","",貼り付け用!BD218)</f>
        <v/>
      </c>
      <c r="BE218" s="34" t="str">
        <f>IF(貼り付け用!BE218="","",貼り付け用!BE218)</f>
        <v/>
      </c>
      <c r="BF218" s="20"/>
      <c r="BG218" s="20"/>
      <c r="BH218" s="20"/>
      <c r="BI218" s="20"/>
      <c r="BJ218" s="20"/>
    </row>
    <row r="219" spans="5:62" ht="24" customHeight="1">
      <c r="E219" s="2"/>
      <c r="F219" s="217" t="str">
        <f>IF(貼り付け用!F219="","",貼り付け用!F219)</f>
        <v>道路工作物</v>
      </c>
      <c r="G219" s="34" t="str">
        <f>IF(貼り付け用!G219="","",貼り付け用!G219)</f>
        <v>橋梁台帳</v>
      </c>
      <c r="H219" s="2">
        <f>IF(貼り付け用!H219="","",貼り付け用!H219)</f>
        <v>144</v>
      </c>
      <c r="I219" s="2" t="str">
        <f>IF(貼り付け用!I219="","",貼り付け用!I219)</f>
        <v/>
      </c>
      <c r="J219" s="2" t="str">
        <f>IF(貼り付け用!J219="","",貼り付け用!J219)</f>
        <v>1261-1</v>
      </c>
      <c r="K219" s="2" t="str">
        <f>IF(貼り付け用!K219="","",貼り付け用!K219)</f>
        <v>1261-1</v>
      </c>
      <c r="L219" s="2">
        <f>IF(貼り付け用!L219="","",貼り付け用!L219)</f>
        <v>21</v>
      </c>
      <c r="M219" s="31">
        <f>IFERROR(VLOOKUP(L219,コード表!$B:$G,2,FALSE),"")</f>
        <v>3210234</v>
      </c>
      <c r="N219" s="31" t="str">
        <f>IFERROR(VLOOKUP(L219,コード表!$B:$G,3,FALSE),"")</f>
        <v>下都賀郡壬生町</v>
      </c>
      <c r="O219" s="2" t="str">
        <f>IF(貼り付け用!O219="","",貼り付け用!O219)</f>
        <v>ｼﾓﾂｶﾞｸﾞﾝﾐﾌﾞﾏﾁ</v>
      </c>
      <c r="P219" s="31" t="str">
        <f>IFERROR(VLOOKUP(L219,コード表!$B:$G,5,FALSE),"")</f>
        <v>羽生田</v>
      </c>
      <c r="Q219" s="2" t="str">
        <f>IF(貼り付け用!Q219="","",貼り付け用!Q219)</f>
        <v>ﾊﾆｭｳﾀﾞ</v>
      </c>
      <c r="R219" s="2" t="str">
        <f>IF(貼り付け用!R219="","",貼り付け用!R219)</f>
        <v>八幡前1852</v>
      </c>
      <c r="S219" s="2" t="str">
        <f>IF(貼り付け用!S219="","",貼り付け用!S219)</f>
        <v>ﾔﾊﾀﾏｴ1852</v>
      </c>
      <c r="T219" s="2">
        <f>IF(貼り付け用!T219="","",貼り付け用!T219)</f>
        <v>11</v>
      </c>
      <c r="U219" s="31" t="str">
        <f>IFERROR(VLOOKUP(T219,コード表!$I:$K,2,FALSE),"")</f>
        <v>建設部</v>
      </c>
      <c r="V219" s="31" t="str">
        <f>IFERROR(VLOOKUP(T219,コード表!$I:$K,3,FALSE),"")</f>
        <v>建設課</v>
      </c>
      <c r="W219" s="2">
        <f>IF(貼り付け用!W219="","",貼り付け用!W219)</f>
        <v>100</v>
      </c>
      <c r="X219" s="31" t="str">
        <f>IFERROR(VLOOKUP(AX219,目的別資産分類変換表!$B$3:$C$16,2,FALSE),"")</f>
        <v>生活インフラ・国土保全</v>
      </c>
      <c r="Y219" s="34" t="str">
        <f>IF(貼り付け用!Y219="","",貼り付け用!Y219)</f>
        <v>行政財産</v>
      </c>
      <c r="Z219" s="34" t="str">
        <f>IF(貼り付け用!Z219="","",貼り付け用!Z219)</f>
        <v>インフラ資産/工作物</v>
      </c>
      <c r="AA219" s="34" t="str">
        <f>IF(貼り付け用!AA219="","",貼り付け用!AA219)</f>
        <v>自己資産（リース資産外)</v>
      </c>
      <c r="AB219" s="34" t="str">
        <f>IF(貼り付け用!AB219="","",貼り付け用!AB219)</f>
        <v>売却不可</v>
      </c>
      <c r="AC219" s="2">
        <f>IF(貼り付け用!AC219="","",貼り付け用!AC219)</f>
        <v>179</v>
      </c>
      <c r="AD219" s="31" t="str">
        <f>IFERROR(VLOOKUP(AC219,耐用年数表!$B:$J,9,FALSE),"")</f>
        <v xml:space="preserve">構築物 鉄骨鉄筋コンクリート造又は鉄筋コンクリート造のもの（前掲のものを除く。） 橋   </v>
      </c>
      <c r="AE219" s="31">
        <f>IFERROR(VLOOKUP(AC219,耐用年数表!$B:$J,8,FALSE),"")</f>
        <v>60</v>
      </c>
      <c r="AF219" s="2" t="str">
        <f>IF(貼り付け用!AF219="","",貼り付け用!AF219)</f>
        <v/>
      </c>
      <c r="AG219" s="26" t="str">
        <f>IF(貼り付け用!AG219="","",貼り付け用!AG219)</f>
        <v/>
      </c>
      <c r="AH219" s="54">
        <f>IF(貼り付け用!AH219="","",貼り付け用!AH219)</f>
        <v>19540331</v>
      </c>
      <c r="AI219" s="54">
        <f>IF(貼り付け用!AI219="","",貼り付け用!AI219)</f>
        <v>19540331</v>
      </c>
      <c r="AJ219" s="72" t="str">
        <f>IF(貼り付け用!AJ219="","",貼り付け用!AJ219)</f>
        <v>不明</v>
      </c>
      <c r="AK219" s="20" t="str">
        <f>IF(貼り付け用!AK219="","",貼り付け用!AK219)</f>
        <v/>
      </c>
      <c r="AL219" s="160">
        <f>IF(貼り付け用!AL219="","",貼り付け用!AL219)</f>
        <v>3</v>
      </c>
      <c r="AM219" s="20" t="str">
        <f>IF(貼り付け用!AM219="","",貼り付け用!AM219)</f>
        <v>構造別工事費の平均</v>
      </c>
      <c r="AN219" s="20" t="str">
        <f>IF(貼り付け用!AN219="","",貼り付け用!AN219)</f>
        <v>道路幅員3～4ｍ</v>
      </c>
      <c r="AO219" s="20">
        <f>IF(貼り付け用!AO219="","",貼り付け用!AO219)</f>
        <v>395900</v>
      </c>
      <c r="AP219" s="20">
        <f>IF(貼り付け用!AP219="","",貼り付け用!AP219)</f>
        <v>14</v>
      </c>
      <c r="AQ219" s="20" t="str">
        <f>IF(貼り付け用!AQ219="","",貼り付け用!AQ219)</f>
        <v>㎡</v>
      </c>
      <c r="AR219" s="20">
        <f>IF(貼り付け用!AR219="","",貼り付け用!AR219)</f>
        <v>5542600</v>
      </c>
      <c r="AS219" s="20" t="str">
        <f>IF(貼り付け用!AS219="","",貼り付け用!AS219)</f>
        <v/>
      </c>
      <c r="AT219" s="90">
        <f t="shared" si="6"/>
        <v>5542600</v>
      </c>
      <c r="AU219" s="90">
        <f t="shared" si="7"/>
        <v>5542600</v>
      </c>
      <c r="AV219" s="34" t="str">
        <f>IF(貼り付け用!AV219="","",貼り付け用!AV219)</f>
        <v>一般会計等</v>
      </c>
      <c r="AW219" s="34" t="str">
        <f>IF(貼り付け用!AW219="","",貼り付け用!AW219)</f>
        <v>一般会計</v>
      </c>
      <c r="AX219" s="34" t="str">
        <f>IF(貼り付け用!AX219="","",貼り付け用!AX219)</f>
        <v>土木費</v>
      </c>
      <c r="AY219" s="34" t="str">
        <f>IF(貼り付け用!AY219="","",貼り付け用!AY219)</f>
        <v>道路橋梁費</v>
      </c>
      <c r="AZ219" s="34" t="str">
        <f>IF(貼り付け用!AZ219="","",貼り付け用!AZ219)</f>
        <v>道路新設改良費</v>
      </c>
      <c r="BA219" s="212"/>
      <c r="BB219" s="212"/>
      <c r="BC219" s="212"/>
      <c r="BD219" s="34" t="str">
        <f>IF(貼り付け用!BD219="","",貼り付け用!BD219)</f>
        <v/>
      </c>
      <c r="BE219" s="34" t="str">
        <f>IF(貼り付け用!BE219="","",貼り付け用!BE219)</f>
        <v/>
      </c>
      <c r="BF219" s="20"/>
      <c r="BG219" s="20"/>
      <c r="BH219" s="20"/>
      <c r="BI219" s="20"/>
      <c r="BJ219" s="20"/>
    </row>
    <row r="220" spans="5:62" ht="24" customHeight="1">
      <c r="E220" s="2"/>
      <c r="F220" s="217" t="str">
        <f>IF(貼り付け用!F220="","",貼り付け用!F220)</f>
        <v>道路工作物</v>
      </c>
      <c r="G220" s="34" t="str">
        <f>IF(貼り付け用!G220="","",貼り付け用!G220)</f>
        <v>橋梁台帳</v>
      </c>
      <c r="H220" s="2">
        <f>IF(貼り付け用!H220="","",貼り付け用!H220)</f>
        <v>145</v>
      </c>
      <c r="I220" s="2" t="str">
        <f>IF(貼り付け用!I220="","",貼り付け用!I220)</f>
        <v/>
      </c>
      <c r="J220" s="2" t="str">
        <f>IF(貼り付け用!J220="","",貼り付け用!J220)</f>
        <v>1302-1</v>
      </c>
      <c r="K220" s="2" t="str">
        <f>IF(貼り付け用!K220="","",貼り付け用!K220)</f>
        <v>1302-1</v>
      </c>
      <c r="L220" s="2">
        <f>IF(貼り付け用!L220="","",貼り付け用!L220)</f>
        <v>21</v>
      </c>
      <c r="M220" s="31">
        <f>IFERROR(VLOOKUP(L220,コード表!$B:$G,2,FALSE),"")</f>
        <v>3210234</v>
      </c>
      <c r="N220" s="31" t="str">
        <f>IFERROR(VLOOKUP(L220,コード表!$B:$G,3,FALSE),"")</f>
        <v>下都賀郡壬生町</v>
      </c>
      <c r="O220" s="2" t="str">
        <f>IF(貼り付け用!O220="","",貼り付け用!O220)</f>
        <v>ｼﾓﾂｶﾞｸﾞﾝﾐﾌﾞﾏﾁ</v>
      </c>
      <c r="P220" s="31" t="str">
        <f>IFERROR(VLOOKUP(L220,コード表!$B:$G,5,FALSE),"")</f>
        <v>羽生田</v>
      </c>
      <c r="Q220" s="2" t="str">
        <f>IF(貼り付け用!Q220="","",貼り付け用!Q220)</f>
        <v>ﾊﾆｭｳﾀﾞ</v>
      </c>
      <c r="R220" s="2" t="str">
        <f>IF(貼り付け用!R220="","",貼り付け用!R220)</f>
        <v>八幡前1873</v>
      </c>
      <c r="S220" s="2" t="str">
        <f>IF(貼り付け用!S220="","",貼り付け用!S220)</f>
        <v>ﾔﾊﾀﾏｴ1873</v>
      </c>
      <c r="T220" s="2">
        <f>IF(貼り付け用!T220="","",貼り付け用!T220)</f>
        <v>11</v>
      </c>
      <c r="U220" s="31" t="str">
        <f>IFERROR(VLOOKUP(T220,コード表!$I:$K,2,FALSE),"")</f>
        <v>建設部</v>
      </c>
      <c r="V220" s="31" t="str">
        <f>IFERROR(VLOOKUP(T220,コード表!$I:$K,3,FALSE),"")</f>
        <v>建設課</v>
      </c>
      <c r="W220" s="2">
        <f>IF(貼り付け用!W220="","",貼り付け用!W220)</f>
        <v>100</v>
      </c>
      <c r="X220" s="31" t="str">
        <f>IFERROR(VLOOKUP(AX220,目的別資産分類変換表!$B$3:$C$16,2,FALSE),"")</f>
        <v>生活インフラ・国土保全</v>
      </c>
      <c r="Y220" s="34" t="str">
        <f>IF(貼り付け用!Y220="","",貼り付け用!Y220)</f>
        <v>行政財産</v>
      </c>
      <c r="Z220" s="34" t="str">
        <f>IF(貼り付け用!Z220="","",貼り付け用!Z220)</f>
        <v>インフラ資産/工作物</v>
      </c>
      <c r="AA220" s="34" t="str">
        <f>IF(貼り付け用!AA220="","",貼り付け用!AA220)</f>
        <v>自己資産（リース資産外)</v>
      </c>
      <c r="AB220" s="34" t="str">
        <f>IF(貼り付け用!AB220="","",貼り付け用!AB220)</f>
        <v>売却不可</v>
      </c>
      <c r="AC220" s="2">
        <f>IF(貼り付け用!AC220="","",貼り付け用!AC220)</f>
        <v>179</v>
      </c>
      <c r="AD220" s="31" t="str">
        <f>IFERROR(VLOOKUP(AC220,耐用年数表!$B:$J,9,FALSE),"")</f>
        <v xml:space="preserve">構築物 鉄骨鉄筋コンクリート造又は鉄筋コンクリート造のもの（前掲のものを除く。） 橋   </v>
      </c>
      <c r="AE220" s="31">
        <f>IFERROR(VLOOKUP(AC220,耐用年数表!$B:$J,8,FALSE),"")</f>
        <v>60</v>
      </c>
      <c r="AF220" s="2" t="str">
        <f>IF(貼り付け用!AF220="","",貼り付け用!AF220)</f>
        <v/>
      </c>
      <c r="AG220" s="26" t="str">
        <f>IF(貼り付け用!AG220="","",貼り付け用!AG220)</f>
        <v/>
      </c>
      <c r="AH220" s="54">
        <f>IF(貼り付け用!AH220="","",貼り付け用!AH220)</f>
        <v>19540331</v>
      </c>
      <c r="AI220" s="54">
        <f>IF(貼り付け用!AI220="","",貼り付け用!AI220)</f>
        <v>19540331</v>
      </c>
      <c r="AJ220" s="72" t="str">
        <f>IF(貼り付け用!AJ220="","",貼り付け用!AJ220)</f>
        <v>不明</v>
      </c>
      <c r="AK220" s="20" t="str">
        <f>IF(貼り付け用!AK220="","",貼り付け用!AK220)</f>
        <v/>
      </c>
      <c r="AL220" s="160">
        <f>IF(貼り付け用!AL220="","",貼り付け用!AL220)</f>
        <v>3</v>
      </c>
      <c r="AM220" s="20" t="str">
        <f>IF(貼り付け用!AM220="","",貼り付け用!AM220)</f>
        <v>構造別工事費の平均</v>
      </c>
      <c r="AN220" s="20" t="str">
        <f>IF(貼り付け用!AN220="","",貼り付け用!AN220)</f>
        <v>道路幅員3～4ｍ</v>
      </c>
      <c r="AO220" s="20">
        <f>IF(貼り付け用!AO220="","",貼り付け用!AO220)</f>
        <v>395900</v>
      </c>
      <c r="AP220" s="20">
        <f>IF(貼り付け用!AP220="","",貼り付け用!AP220)</f>
        <v>15</v>
      </c>
      <c r="AQ220" s="20" t="str">
        <f>IF(貼り付け用!AQ220="","",貼り付け用!AQ220)</f>
        <v>㎡</v>
      </c>
      <c r="AR220" s="20">
        <f>IF(貼り付け用!AR220="","",貼り付け用!AR220)</f>
        <v>5938500</v>
      </c>
      <c r="AS220" s="20" t="str">
        <f>IF(貼り付け用!AS220="","",貼り付け用!AS220)</f>
        <v/>
      </c>
      <c r="AT220" s="90">
        <f t="shared" si="6"/>
        <v>5938500</v>
      </c>
      <c r="AU220" s="90">
        <f t="shared" si="7"/>
        <v>5938500</v>
      </c>
      <c r="AV220" s="34" t="str">
        <f>IF(貼り付け用!AV220="","",貼り付け用!AV220)</f>
        <v>一般会計等</v>
      </c>
      <c r="AW220" s="34" t="str">
        <f>IF(貼り付け用!AW220="","",貼り付け用!AW220)</f>
        <v>一般会計</v>
      </c>
      <c r="AX220" s="34" t="str">
        <f>IF(貼り付け用!AX220="","",貼り付け用!AX220)</f>
        <v>土木費</v>
      </c>
      <c r="AY220" s="34" t="str">
        <f>IF(貼り付け用!AY220="","",貼り付け用!AY220)</f>
        <v>道路橋梁費</v>
      </c>
      <c r="AZ220" s="34" t="str">
        <f>IF(貼り付け用!AZ220="","",貼り付け用!AZ220)</f>
        <v>道路新設改良費</v>
      </c>
      <c r="BA220" s="212"/>
      <c r="BB220" s="212"/>
      <c r="BC220" s="212"/>
      <c r="BD220" s="34" t="str">
        <f>IF(貼り付け用!BD220="","",貼り付け用!BD220)</f>
        <v/>
      </c>
      <c r="BE220" s="34" t="str">
        <f>IF(貼り付け用!BE220="","",貼り付け用!BE220)</f>
        <v/>
      </c>
      <c r="BF220" s="20"/>
      <c r="BG220" s="20"/>
      <c r="BH220" s="20"/>
      <c r="BI220" s="20"/>
      <c r="BJ220" s="20"/>
    </row>
    <row r="221" spans="5:62" ht="24" customHeight="1">
      <c r="E221" s="2"/>
      <c r="F221" s="217" t="str">
        <f>IF(貼り付け用!F221="","",貼り付け用!F221)</f>
        <v>道路工作物</v>
      </c>
      <c r="G221" s="34" t="str">
        <f>IF(貼り付け用!G221="","",貼り付け用!G221)</f>
        <v>橋梁台帳</v>
      </c>
      <c r="H221" s="2">
        <f>IF(貼り付け用!H221="","",貼り付け用!H221)</f>
        <v>146</v>
      </c>
      <c r="I221" s="2" t="str">
        <f>IF(貼り付け用!I221="","",貼り付け用!I221)</f>
        <v/>
      </c>
      <c r="J221" s="2" t="str">
        <f>IF(貼り付け用!J221="","",貼り付け用!J221)</f>
        <v>1171-1</v>
      </c>
      <c r="K221" s="2" t="str">
        <f>IF(貼り付け用!K221="","",貼り付け用!K221)</f>
        <v>1171-1</v>
      </c>
      <c r="L221" s="2">
        <f>IF(貼り付け用!L221="","",貼り付け用!L221)</f>
        <v>21</v>
      </c>
      <c r="M221" s="31">
        <f>IFERROR(VLOOKUP(L221,コード表!$B:$G,2,FALSE),"")</f>
        <v>3210234</v>
      </c>
      <c r="N221" s="31" t="str">
        <f>IFERROR(VLOOKUP(L221,コード表!$B:$G,3,FALSE),"")</f>
        <v>下都賀郡壬生町</v>
      </c>
      <c r="O221" s="2" t="str">
        <f>IF(貼り付け用!O221="","",貼り付け用!O221)</f>
        <v>ｼﾓﾂｶﾞｸﾞﾝﾐﾌﾞﾏﾁ</v>
      </c>
      <c r="P221" s="31" t="str">
        <f>IFERROR(VLOOKUP(L221,コード表!$B:$G,5,FALSE),"")</f>
        <v>羽生田</v>
      </c>
      <c r="Q221" s="2" t="str">
        <f>IF(貼り付け用!Q221="","",貼り付け用!Q221)</f>
        <v>ﾊﾆｭｳﾀﾞ</v>
      </c>
      <c r="R221" s="2" t="str">
        <f>IF(貼り付け用!R221="","",貼り付け用!R221)</f>
        <v>北原1671-1</v>
      </c>
      <c r="S221" s="2" t="str">
        <f>IF(貼り付け用!S221="","",貼り付け用!S221)</f>
        <v>ｷﾀﾊﾗ1671-1</v>
      </c>
      <c r="T221" s="2">
        <f>IF(貼り付け用!T221="","",貼り付け用!T221)</f>
        <v>11</v>
      </c>
      <c r="U221" s="31" t="str">
        <f>IFERROR(VLOOKUP(T221,コード表!$I:$K,2,FALSE),"")</f>
        <v>建設部</v>
      </c>
      <c r="V221" s="31" t="str">
        <f>IFERROR(VLOOKUP(T221,コード表!$I:$K,3,FALSE),"")</f>
        <v>建設課</v>
      </c>
      <c r="W221" s="2">
        <f>IF(貼り付け用!W221="","",貼り付け用!W221)</f>
        <v>100</v>
      </c>
      <c r="X221" s="31" t="str">
        <f>IFERROR(VLOOKUP(AX221,目的別資産分類変換表!$B$3:$C$16,2,FALSE),"")</f>
        <v>生活インフラ・国土保全</v>
      </c>
      <c r="Y221" s="34" t="str">
        <f>IF(貼り付け用!Y221="","",貼り付け用!Y221)</f>
        <v>行政財産</v>
      </c>
      <c r="Z221" s="34" t="str">
        <f>IF(貼り付け用!Z221="","",貼り付け用!Z221)</f>
        <v>インフラ資産/工作物</v>
      </c>
      <c r="AA221" s="34" t="str">
        <f>IF(貼り付け用!AA221="","",貼り付け用!AA221)</f>
        <v>自己資産（リース資産外)</v>
      </c>
      <c r="AB221" s="34" t="str">
        <f>IF(貼り付け用!AB221="","",貼り付け用!AB221)</f>
        <v>売却不可</v>
      </c>
      <c r="AC221" s="2">
        <f>IF(貼り付け用!AC221="","",貼り付け用!AC221)</f>
        <v>179</v>
      </c>
      <c r="AD221" s="31" t="str">
        <f>IFERROR(VLOOKUP(AC221,耐用年数表!$B:$J,9,FALSE),"")</f>
        <v xml:space="preserve">構築物 鉄骨鉄筋コンクリート造又は鉄筋コンクリート造のもの（前掲のものを除く。） 橋   </v>
      </c>
      <c r="AE221" s="31">
        <f>IFERROR(VLOOKUP(AC221,耐用年数表!$B:$J,8,FALSE),"")</f>
        <v>60</v>
      </c>
      <c r="AF221" s="2" t="str">
        <f>IF(貼り付け用!AF221="","",貼り付け用!AF221)</f>
        <v/>
      </c>
      <c r="AG221" s="26" t="str">
        <f>IF(貼り付け用!AG221="","",貼り付け用!AG221)</f>
        <v/>
      </c>
      <c r="AH221" s="54">
        <f>IF(貼り付け用!AH221="","",貼り付け用!AH221)</f>
        <v>19540331</v>
      </c>
      <c r="AI221" s="54">
        <f>IF(貼り付け用!AI221="","",貼り付け用!AI221)</f>
        <v>19540331</v>
      </c>
      <c r="AJ221" s="72" t="str">
        <f>IF(貼り付け用!AJ221="","",貼り付け用!AJ221)</f>
        <v>不明</v>
      </c>
      <c r="AK221" s="20" t="str">
        <f>IF(貼り付け用!AK221="","",貼り付け用!AK221)</f>
        <v/>
      </c>
      <c r="AL221" s="160">
        <f>IF(貼り付け用!AL221="","",貼り付け用!AL221)</f>
        <v>3</v>
      </c>
      <c r="AM221" s="20" t="str">
        <f>IF(貼り付け用!AM221="","",貼り付け用!AM221)</f>
        <v>構造別工事費の平均</v>
      </c>
      <c r="AN221" s="20" t="str">
        <f>IF(貼り付け用!AN221="","",貼り付け用!AN221)</f>
        <v>道路幅員3～4ｍ</v>
      </c>
      <c r="AO221" s="20">
        <f>IF(貼り付け用!AO221="","",貼り付け用!AO221)</f>
        <v>395900</v>
      </c>
      <c r="AP221" s="20">
        <f>IF(貼り付け用!AP221="","",貼り付け用!AP221)</f>
        <v>20</v>
      </c>
      <c r="AQ221" s="20" t="str">
        <f>IF(貼り付け用!AQ221="","",貼り付け用!AQ221)</f>
        <v>㎡</v>
      </c>
      <c r="AR221" s="20">
        <f>IF(貼り付け用!AR221="","",貼り付け用!AR221)</f>
        <v>7918000</v>
      </c>
      <c r="AS221" s="20" t="str">
        <f>IF(貼り付け用!AS221="","",貼り付け用!AS221)</f>
        <v/>
      </c>
      <c r="AT221" s="90">
        <f t="shared" si="6"/>
        <v>7918000</v>
      </c>
      <c r="AU221" s="90">
        <f t="shared" si="7"/>
        <v>7918000</v>
      </c>
      <c r="AV221" s="34" t="str">
        <f>IF(貼り付け用!AV221="","",貼り付け用!AV221)</f>
        <v>一般会計等</v>
      </c>
      <c r="AW221" s="34" t="str">
        <f>IF(貼り付け用!AW221="","",貼り付け用!AW221)</f>
        <v>一般会計</v>
      </c>
      <c r="AX221" s="34" t="str">
        <f>IF(貼り付け用!AX221="","",貼り付け用!AX221)</f>
        <v>土木費</v>
      </c>
      <c r="AY221" s="34" t="str">
        <f>IF(貼り付け用!AY221="","",貼り付け用!AY221)</f>
        <v>道路橋梁費</v>
      </c>
      <c r="AZ221" s="34" t="str">
        <f>IF(貼り付け用!AZ221="","",貼り付け用!AZ221)</f>
        <v>道路新設改良費</v>
      </c>
      <c r="BA221" s="212"/>
      <c r="BB221" s="212"/>
      <c r="BC221" s="212"/>
      <c r="BD221" s="34" t="str">
        <f>IF(貼り付け用!BD221="","",貼り付け用!BD221)</f>
        <v/>
      </c>
      <c r="BE221" s="34" t="str">
        <f>IF(貼り付け用!BE221="","",貼り付け用!BE221)</f>
        <v/>
      </c>
      <c r="BF221" s="20"/>
      <c r="BG221" s="20"/>
      <c r="BH221" s="20"/>
      <c r="BI221" s="20"/>
      <c r="BJ221" s="20"/>
    </row>
    <row r="222" spans="5:62" ht="24" customHeight="1">
      <c r="E222" s="2"/>
      <c r="F222" s="217" t="str">
        <f>IF(貼り付け用!F222="","",貼り付け用!F222)</f>
        <v>道路工作物</v>
      </c>
      <c r="G222" s="34" t="str">
        <f>IF(貼り付け用!G222="","",貼り付け用!G222)</f>
        <v>橋梁台帳</v>
      </c>
      <c r="H222" s="2">
        <f>IF(貼り付け用!H222="","",貼り付け用!H222)</f>
        <v>147</v>
      </c>
      <c r="I222" s="2" t="str">
        <f>IF(貼り付け用!I222="","",貼り付け用!I222)</f>
        <v/>
      </c>
      <c r="J222" s="2" t="str">
        <f>IF(貼り付け用!J222="","",貼り付け用!J222)</f>
        <v>1309-1</v>
      </c>
      <c r="K222" s="2" t="str">
        <f>IF(貼り付け用!K222="","",貼り付け用!K222)</f>
        <v>1309-1</v>
      </c>
      <c r="L222" s="2">
        <f>IF(貼り付け用!L222="","",貼り付け用!L222)</f>
        <v>19</v>
      </c>
      <c r="M222" s="31">
        <f>IFERROR(VLOOKUP(L222,コード表!$B:$G,2,FALSE),"")</f>
        <v>3210232</v>
      </c>
      <c r="N222" s="31" t="str">
        <f>IFERROR(VLOOKUP(L222,コード表!$B:$G,3,FALSE),"")</f>
        <v>下都賀郡壬生町</v>
      </c>
      <c r="O222" s="2" t="str">
        <f>IF(貼り付け用!O222="","",貼り付け用!O222)</f>
        <v>ｼﾓﾂｶﾞｸﾞﾝﾐﾌﾞﾏﾁ</v>
      </c>
      <c r="P222" s="31" t="str">
        <f>IFERROR(VLOOKUP(L222,コード表!$B:$G,5,FALSE),"")</f>
        <v>中泉</v>
      </c>
      <c r="Q222" s="2" t="str">
        <f>IF(貼り付け用!Q222="","",貼り付け用!Q222)</f>
        <v>ﾅｶｲｽﾞﾐ</v>
      </c>
      <c r="R222" s="2" t="str">
        <f>IF(貼り付け用!R222="","",貼り付け用!R222)</f>
        <v>熊野572</v>
      </c>
      <c r="S222" s="2" t="str">
        <f>IF(貼り付け用!S222="","",貼り付け用!S222)</f>
        <v>ｸﾏﾉ572</v>
      </c>
      <c r="T222" s="2">
        <f>IF(貼り付け用!T222="","",貼り付け用!T222)</f>
        <v>11</v>
      </c>
      <c r="U222" s="31" t="str">
        <f>IFERROR(VLOOKUP(T222,コード表!$I:$K,2,FALSE),"")</f>
        <v>建設部</v>
      </c>
      <c r="V222" s="31" t="str">
        <f>IFERROR(VLOOKUP(T222,コード表!$I:$K,3,FALSE),"")</f>
        <v>建設課</v>
      </c>
      <c r="W222" s="2">
        <f>IF(貼り付け用!W222="","",貼り付け用!W222)</f>
        <v>100</v>
      </c>
      <c r="X222" s="31" t="str">
        <f>IFERROR(VLOOKUP(AX222,目的別資産分類変換表!$B$3:$C$16,2,FALSE),"")</f>
        <v>生活インフラ・国土保全</v>
      </c>
      <c r="Y222" s="34" t="str">
        <f>IF(貼り付け用!Y222="","",貼り付け用!Y222)</f>
        <v>行政財産</v>
      </c>
      <c r="Z222" s="34" t="str">
        <f>IF(貼り付け用!Z222="","",貼り付け用!Z222)</f>
        <v>インフラ資産/工作物</v>
      </c>
      <c r="AA222" s="34" t="str">
        <f>IF(貼り付け用!AA222="","",貼り付け用!AA222)</f>
        <v>自己資産（リース資産外)</v>
      </c>
      <c r="AB222" s="34" t="str">
        <f>IF(貼り付け用!AB222="","",貼り付け用!AB222)</f>
        <v>売却不可</v>
      </c>
      <c r="AC222" s="2">
        <f>IF(貼り付け用!AC222="","",貼り付け用!AC222)</f>
        <v>179</v>
      </c>
      <c r="AD222" s="31" t="str">
        <f>IFERROR(VLOOKUP(AC222,耐用年数表!$B:$J,9,FALSE),"")</f>
        <v xml:space="preserve">構築物 鉄骨鉄筋コンクリート造又は鉄筋コンクリート造のもの（前掲のものを除く。） 橋   </v>
      </c>
      <c r="AE222" s="31">
        <f>IFERROR(VLOOKUP(AC222,耐用年数表!$B:$J,8,FALSE),"")</f>
        <v>60</v>
      </c>
      <c r="AF222" s="2" t="str">
        <f>IF(貼り付け用!AF222="","",貼り付け用!AF222)</f>
        <v/>
      </c>
      <c r="AG222" s="26" t="str">
        <f>IF(貼り付け用!AG222="","",貼り付け用!AG222)</f>
        <v/>
      </c>
      <c r="AH222" s="54">
        <f>IF(貼り付け用!AH222="","",貼り付け用!AH222)</f>
        <v>19540331</v>
      </c>
      <c r="AI222" s="54">
        <f>IF(貼り付け用!AI222="","",貼り付け用!AI222)</f>
        <v>19540331</v>
      </c>
      <c r="AJ222" s="72" t="str">
        <f>IF(貼り付け用!AJ222="","",貼り付け用!AJ222)</f>
        <v>不明</v>
      </c>
      <c r="AK222" s="20" t="str">
        <f>IF(貼り付け用!AK222="","",貼り付け用!AK222)</f>
        <v/>
      </c>
      <c r="AL222" s="160">
        <f>IF(貼り付け用!AL222="","",貼り付け用!AL222)</f>
        <v>3</v>
      </c>
      <c r="AM222" s="20" t="str">
        <f>IF(貼り付け用!AM222="","",貼り付け用!AM222)</f>
        <v>構造別工事費の平均</v>
      </c>
      <c r="AN222" s="20" t="str">
        <f>IF(貼り付け用!AN222="","",貼り付け用!AN222)</f>
        <v>道路幅員3～4ｍ</v>
      </c>
      <c r="AO222" s="20">
        <f>IF(貼り付け用!AO222="","",貼り付け用!AO222)</f>
        <v>395900</v>
      </c>
      <c r="AP222" s="20">
        <f>IF(貼り付け用!AP222="","",貼り付け用!AP222)</f>
        <v>26</v>
      </c>
      <c r="AQ222" s="20" t="str">
        <f>IF(貼り付け用!AQ222="","",貼り付け用!AQ222)</f>
        <v>㎡</v>
      </c>
      <c r="AR222" s="20">
        <f>IF(貼り付け用!AR222="","",貼り付け用!AR222)</f>
        <v>10293400</v>
      </c>
      <c r="AS222" s="20" t="str">
        <f>IF(貼り付け用!AS222="","",貼り付け用!AS222)</f>
        <v/>
      </c>
      <c r="AT222" s="90">
        <f t="shared" si="6"/>
        <v>10293400</v>
      </c>
      <c r="AU222" s="90">
        <f t="shared" si="7"/>
        <v>10293400</v>
      </c>
      <c r="AV222" s="34" t="str">
        <f>IF(貼り付け用!AV222="","",貼り付け用!AV222)</f>
        <v>一般会計等</v>
      </c>
      <c r="AW222" s="34" t="str">
        <f>IF(貼り付け用!AW222="","",貼り付け用!AW222)</f>
        <v>一般会計</v>
      </c>
      <c r="AX222" s="34" t="str">
        <f>IF(貼り付け用!AX222="","",貼り付け用!AX222)</f>
        <v>土木費</v>
      </c>
      <c r="AY222" s="34" t="str">
        <f>IF(貼り付け用!AY222="","",貼り付け用!AY222)</f>
        <v>道路橋梁費</v>
      </c>
      <c r="AZ222" s="34" t="str">
        <f>IF(貼り付け用!AZ222="","",貼り付け用!AZ222)</f>
        <v>道路新設改良費</v>
      </c>
      <c r="BA222" s="212"/>
      <c r="BB222" s="212"/>
      <c r="BC222" s="212"/>
      <c r="BD222" s="34" t="str">
        <f>IF(貼り付け用!BD222="","",貼り付け用!BD222)</f>
        <v/>
      </c>
      <c r="BE222" s="34" t="str">
        <f>IF(貼り付け用!BE222="","",貼り付け用!BE222)</f>
        <v/>
      </c>
      <c r="BF222" s="20"/>
      <c r="BG222" s="20"/>
      <c r="BH222" s="20"/>
      <c r="BI222" s="20"/>
      <c r="BJ222" s="20"/>
    </row>
    <row r="223" spans="5:62" ht="24" customHeight="1">
      <c r="E223" s="2"/>
      <c r="F223" s="217" t="str">
        <f>IF(貼り付け用!F223="","",貼り付け用!F223)</f>
        <v>道路工作物</v>
      </c>
      <c r="G223" s="34" t="str">
        <f>IF(貼り付け用!G223="","",貼り付け用!G223)</f>
        <v>橋梁台帳</v>
      </c>
      <c r="H223" s="2">
        <f>IF(貼り付け用!H223="","",貼り付け用!H223)</f>
        <v>148</v>
      </c>
      <c r="I223" s="2" t="str">
        <f>IF(貼り付け用!I223="","",貼り付け用!I223)</f>
        <v/>
      </c>
      <c r="J223" s="2" t="str">
        <f>IF(貼り付け用!J223="","",貼り付け用!J223)</f>
        <v>コブ田橋</v>
      </c>
      <c r="K223" s="2" t="str">
        <f>IF(貼り付け用!K223="","",貼り付け用!K223)</f>
        <v>ｺﾌﾞﾀﾊｼ</v>
      </c>
      <c r="L223" s="2">
        <f>IF(貼り付け用!L223="","",貼り付け用!L223)</f>
        <v>22</v>
      </c>
      <c r="M223" s="31">
        <f>IFERROR(VLOOKUP(L223,コード表!$B:$G,2,FALSE),"")</f>
        <v>3210219</v>
      </c>
      <c r="N223" s="31" t="str">
        <f>IFERROR(VLOOKUP(L223,コード表!$B:$G,3,FALSE),"")</f>
        <v>下都賀郡壬生町</v>
      </c>
      <c r="O223" s="2" t="str">
        <f>IF(貼り付け用!O223="","",貼り付け用!O223)</f>
        <v>ｼﾓﾂｶﾞｸﾞﾝﾐﾌﾞﾏﾁ</v>
      </c>
      <c r="P223" s="31" t="str">
        <f>IFERROR(VLOOKUP(L223,コード表!$B:$G,5,FALSE),"")</f>
        <v>福和田</v>
      </c>
      <c r="Q223" s="2" t="str">
        <f>IF(貼り付け用!Q223="","",貼り付け用!Q223)</f>
        <v>ﾌｸﾜﾀﾞ</v>
      </c>
      <c r="R223" s="2" t="str">
        <f>IF(貼り付け用!R223="","",貼り付け用!R223)</f>
        <v>櫻田338-1</v>
      </c>
      <c r="S223" s="2" t="str">
        <f>IF(貼り付け用!S223="","",貼り付け用!S223)</f>
        <v>ｻｸﾗﾀﾞ338-1</v>
      </c>
      <c r="T223" s="2">
        <f>IF(貼り付け用!T223="","",貼り付け用!T223)</f>
        <v>11</v>
      </c>
      <c r="U223" s="31" t="str">
        <f>IFERROR(VLOOKUP(T223,コード表!$I:$K,2,FALSE),"")</f>
        <v>建設部</v>
      </c>
      <c r="V223" s="31" t="str">
        <f>IFERROR(VLOOKUP(T223,コード表!$I:$K,3,FALSE),"")</f>
        <v>建設課</v>
      </c>
      <c r="W223" s="2">
        <f>IF(貼り付け用!W223="","",貼り付け用!W223)</f>
        <v>100</v>
      </c>
      <c r="X223" s="31" t="str">
        <f>IFERROR(VLOOKUP(AX223,目的別資産分類変換表!$B$3:$C$16,2,FALSE),"")</f>
        <v>生活インフラ・国土保全</v>
      </c>
      <c r="Y223" s="34" t="str">
        <f>IF(貼り付け用!Y223="","",貼り付け用!Y223)</f>
        <v>行政財産</v>
      </c>
      <c r="Z223" s="34" t="str">
        <f>IF(貼り付け用!Z223="","",貼り付け用!Z223)</f>
        <v>インフラ資産/工作物</v>
      </c>
      <c r="AA223" s="34" t="str">
        <f>IF(貼り付け用!AA223="","",貼り付け用!AA223)</f>
        <v>自己資産（リース資産外)</v>
      </c>
      <c r="AB223" s="34" t="str">
        <f>IF(貼り付け用!AB223="","",貼り付け用!AB223)</f>
        <v>売却不可</v>
      </c>
      <c r="AC223" s="2">
        <f>IF(貼り付け用!AC223="","",貼り付け用!AC223)</f>
        <v>179</v>
      </c>
      <c r="AD223" s="31" t="str">
        <f>IFERROR(VLOOKUP(AC223,耐用年数表!$B:$J,9,FALSE),"")</f>
        <v xml:space="preserve">構築物 鉄骨鉄筋コンクリート造又は鉄筋コンクリート造のもの（前掲のものを除く。） 橋   </v>
      </c>
      <c r="AE223" s="31">
        <f>IFERROR(VLOOKUP(AC223,耐用年数表!$B:$J,8,FALSE),"")</f>
        <v>60</v>
      </c>
      <c r="AF223" s="2" t="str">
        <f>IF(貼り付け用!AF223="","",貼り付け用!AF223)</f>
        <v/>
      </c>
      <c r="AG223" s="26" t="str">
        <f>IF(貼り付け用!AG223="","",貼り付け用!AG223)</f>
        <v/>
      </c>
      <c r="AH223" s="54">
        <f>IF(貼り付け用!AH223="","",貼り付け用!AH223)</f>
        <v>19540331</v>
      </c>
      <c r="AI223" s="54">
        <f>IF(貼り付け用!AI223="","",貼り付け用!AI223)</f>
        <v>19540331</v>
      </c>
      <c r="AJ223" s="72" t="str">
        <f>IF(貼り付け用!AJ223="","",貼り付け用!AJ223)</f>
        <v>不明</v>
      </c>
      <c r="AK223" s="20" t="str">
        <f>IF(貼り付け用!AK223="","",貼り付け用!AK223)</f>
        <v/>
      </c>
      <c r="AL223" s="160">
        <f>IF(貼り付け用!AL223="","",貼り付け用!AL223)</f>
        <v>3</v>
      </c>
      <c r="AM223" s="20" t="str">
        <f>IF(貼り付け用!AM223="","",貼り付け用!AM223)</f>
        <v>構造別工事費の平均</v>
      </c>
      <c r="AN223" s="20" t="str">
        <f>IF(貼り付け用!AN223="","",貼り付け用!AN223)</f>
        <v>道路幅員3～4ｍ</v>
      </c>
      <c r="AO223" s="20">
        <f>IF(貼り付け用!AO223="","",貼り付け用!AO223)</f>
        <v>395900</v>
      </c>
      <c r="AP223" s="20">
        <f>IF(貼り付け用!AP223="","",貼り付け用!AP223)</f>
        <v>143</v>
      </c>
      <c r="AQ223" s="20" t="str">
        <f>IF(貼り付け用!AQ223="","",貼り付け用!AQ223)</f>
        <v>㎡</v>
      </c>
      <c r="AR223" s="20">
        <f>IF(貼り付け用!AR223="","",貼り付け用!AR223)</f>
        <v>56613700</v>
      </c>
      <c r="AS223" s="20" t="str">
        <f>IF(貼り付け用!AS223="","",貼り付け用!AS223)</f>
        <v/>
      </c>
      <c r="AT223" s="90">
        <f t="shared" si="6"/>
        <v>56613700</v>
      </c>
      <c r="AU223" s="90">
        <f t="shared" si="7"/>
        <v>56613700</v>
      </c>
      <c r="AV223" s="34" t="str">
        <f>IF(貼り付け用!AV223="","",貼り付け用!AV223)</f>
        <v>一般会計等</v>
      </c>
      <c r="AW223" s="34" t="str">
        <f>IF(貼り付け用!AW223="","",貼り付け用!AW223)</f>
        <v>一般会計</v>
      </c>
      <c r="AX223" s="34" t="str">
        <f>IF(貼り付け用!AX223="","",貼り付け用!AX223)</f>
        <v>土木費</v>
      </c>
      <c r="AY223" s="34" t="str">
        <f>IF(貼り付け用!AY223="","",貼り付け用!AY223)</f>
        <v>道路橋梁費</v>
      </c>
      <c r="AZ223" s="34" t="str">
        <f>IF(貼り付け用!AZ223="","",貼り付け用!AZ223)</f>
        <v>道路新設改良費</v>
      </c>
      <c r="BA223" s="212"/>
      <c r="BB223" s="212"/>
      <c r="BC223" s="212"/>
      <c r="BD223" s="34" t="str">
        <f>IF(貼り付け用!BD223="","",貼り付け用!BD223)</f>
        <v/>
      </c>
      <c r="BE223" s="34" t="str">
        <f>IF(貼り付け用!BE223="","",貼り付け用!BE223)</f>
        <v/>
      </c>
      <c r="BF223" s="20"/>
      <c r="BG223" s="20"/>
      <c r="BH223" s="20"/>
      <c r="BI223" s="20"/>
      <c r="BJ223" s="20"/>
    </row>
    <row r="224" spans="5:62" ht="24" customHeight="1">
      <c r="E224" s="2"/>
      <c r="F224" s="217" t="str">
        <f>IF(貼り付け用!F224="","",貼り付け用!F224)</f>
        <v>道路工作物</v>
      </c>
      <c r="G224" s="34" t="str">
        <f>IF(貼り付け用!G224="","",貼り付け用!G224)</f>
        <v>橋梁台帳</v>
      </c>
      <c r="H224" s="2">
        <f>IF(貼り付け用!H224="","",貼り付け用!H224)</f>
        <v>149</v>
      </c>
      <c r="I224" s="2" t="str">
        <f>IF(貼り付け用!I224="","",貼り付け用!I224)</f>
        <v/>
      </c>
      <c r="J224" s="2" t="str">
        <f>IF(貼り付け用!J224="","",貼り付け用!J224)</f>
        <v>3399-1</v>
      </c>
      <c r="K224" s="2" t="str">
        <f>IF(貼り付け用!K224="","",貼り付け用!K224)</f>
        <v>3399-1</v>
      </c>
      <c r="L224" s="2">
        <f>IF(貼り付け用!L224="","",貼り付け用!L224)</f>
        <v>14</v>
      </c>
      <c r="M224" s="31">
        <f>IFERROR(VLOOKUP(L224,コード表!$B:$G,2,FALSE),"")</f>
        <v>3210237</v>
      </c>
      <c r="N224" s="31" t="str">
        <f>IFERROR(VLOOKUP(L224,コード表!$B:$G,3,FALSE),"")</f>
        <v>下都賀郡壬生町</v>
      </c>
      <c r="O224" s="2" t="str">
        <f>IF(貼り付け用!O224="","",貼り付け用!O224)</f>
        <v>ｼﾓﾂｶﾞｸﾞﾝﾐﾌﾞﾏﾁ</v>
      </c>
      <c r="P224" s="31" t="str">
        <f>IFERROR(VLOOKUP(L224,コード表!$B:$G,5,FALSE),"")</f>
        <v>下稲葉</v>
      </c>
      <c r="Q224" s="2" t="str">
        <f>IF(貼り付け用!Q224="","",貼り付け用!Q224)</f>
        <v>ｼﾓｲﾅﾊﾞ</v>
      </c>
      <c r="R224" s="2" t="str">
        <f>IF(貼り付け用!R224="","",貼り付け用!R224)</f>
        <v>清水東2302</v>
      </c>
      <c r="S224" s="2" t="str">
        <f>IF(貼り付け用!S224="","",貼り付け用!S224)</f>
        <v>ｼﾐｽﾞﾋｶﾞｼ2302</v>
      </c>
      <c r="T224" s="2">
        <f>IF(貼り付け用!T224="","",貼り付け用!T224)</f>
        <v>11</v>
      </c>
      <c r="U224" s="31" t="str">
        <f>IFERROR(VLOOKUP(T224,コード表!$I:$K,2,FALSE),"")</f>
        <v>建設部</v>
      </c>
      <c r="V224" s="31" t="str">
        <f>IFERROR(VLOOKUP(T224,コード表!$I:$K,3,FALSE),"")</f>
        <v>建設課</v>
      </c>
      <c r="W224" s="2">
        <f>IF(貼り付け用!W224="","",貼り付け用!W224)</f>
        <v>100</v>
      </c>
      <c r="X224" s="31" t="str">
        <f>IFERROR(VLOOKUP(AX224,目的別資産分類変換表!$B$3:$C$16,2,FALSE),"")</f>
        <v>生活インフラ・国土保全</v>
      </c>
      <c r="Y224" s="34" t="str">
        <f>IF(貼り付け用!Y224="","",貼り付け用!Y224)</f>
        <v>行政財産</v>
      </c>
      <c r="Z224" s="34" t="str">
        <f>IF(貼り付け用!Z224="","",貼り付け用!Z224)</f>
        <v>インフラ資産/工作物</v>
      </c>
      <c r="AA224" s="34" t="str">
        <f>IF(貼り付け用!AA224="","",貼り付け用!AA224)</f>
        <v>自己資産（リース資産外)</v>
      </c>
      <c r="AB224" s="34" t="str">
        <f>IF(貼り付け用!AB224="","",貼り付け用!AB224)</f>
        <v>売却不可</v>
      </c>
      <c r="AC224" s="2">
        <f>IF(貼り付け用!AC224="","",貼り付け用!AC224)</f>
        <v>179</v>
      </c>
      <c r="AD224" s="31" t="str">
        <f>IFERROR(VLOOKUP(AC224,耐用年数表!$B:$J,9,FALSE),"")</f>
        <v xml:space="preserve">構築物 鉄骨鉄筋コンクリート造又は鉄筋コンクリート造のもの（前掲のものを除く。） 橋   </v>
      </c>
      <c r="AE224" s="31">
        <f>IFERROR(VLOOKUP(AC224,耐用年数表!$B:$J,8,FALSE),"")</f>
        <v>60</v>
      </c>
      <c r="AF224" s="2" t="str">
        <f>IF(貼り付け用!AF224="","",貼り付け用!AF224)</f>
        <v/>
      </c>
      <c r="AG224" s="26" t="str">
        <f>IF(貼り付け用!AG224="","",貼り付け用!AG224)</f>
        <v/>
      </c>
      <c r="AH224" s="54">
        <f>IF(貼り付け用!AH224="","",貼り付け用!AH224)</f>
        <v>19540331</v>
      </c>
      <c r="AI224" s="54">
        <f>IF(貼り付け用!AI224="","",貼り付け用!AI224)</f>
        <v>19540331</v>
      </c>
      <c r="AJ224" s="72" t="str">
        <f>IF(貼り付け用!AJ224="","",貼り付け用!AJ224)</f>
        <v>不明</v>
      </c>
      <c r="AK224" s="20" t="str">
        <f>IF(貼り付け用!AK224="","",貼り付け用!AK224)</f>
        <v/>
      </c>
      <c r="AL224" s="160">
        <f>IF(貼り付け用!AL224="","",貼り付け用!AL224)</f>
        <v>3</v>
      </c>
      <c r="AM224" s="20" t="str">
        <f>IF(貼り付け用!AM224="","",貼り付け用!AM224)</f>
        <v>構造別工事費の平均</v>
      </c>
      <c r="AN224" s="20" t="str">
        <f>IF(貼り付け用!AN224="","",貼り付け用!AN224)</f>
        <v>道路幅員3～4ｍ</v>
      </c>
      <c r="AO224" s="20">
        <f>IF(貼り付け用!AO224="","",貼り付け用!AO224)</f>
        <v>395900</v>
      </c>
      <c r="AP224" s="20">
        <f>IF(貼り付け用!AP224="","",貼り付け用!AP224)</f>
        <v>53</v>
      </c>
      <c r="AQ224" s="20" t="str">
        <f>IF(貼り付け用!AQ224="","",貼り付け用!AQ224)</f>
        <v>㎡</v>
      </c>
      <c r="AR224" s="20">
        <f>IF(貼り付け用!AR224="","",貼り付け用!AR224)</f>
        <v>20982700</v>
      </c>
      <c r="AS224" s="20" t="str">
        <f>IF(貼り付け用!AS224="","",貼り付け用!AS224)</f>
        <v/>
      </c>
      <c r="AT224" s="90">
        <f t="shared" si="6"/>
        <v>20982700</v>
      </c>
      <c r="AU224" s="90">
        <f t="shared" si="7"/>
        <v>20982700</v>
      </c>
      <c r="AV224" s="34" t="str">
        <f>IF(貼り付け用!AV224="","",貼り付け用!AV224)</f>
        <v>一般会計等</v>
      </c>
      <c r="AW224" s="34" t="str">
        <f>IF(貼り付け用!AW224="","",貼り付け用!AW224)</f>
        <v>一般会計</v>
      </c>
      <c r="AX224" s="34" t="str">
        <f>IF(貼り付け用!AX224="","",貼り付け用!AX224)</f>
        <v>土木費</v>
      </c>
      <c r="AY224" s="34" t="str">
        <f>IF(貼り付け用!AY224="","",貼り付け用!AY224)</f>
        <v>道路橋梁費</v>
      </c>
      <c r="AZ224" s="34" t="str">
        <f>IF(貼り付け用!AZ224="","",貼り付け用!AZ224)</f>
        <v>道路新設改良費</v>
      </c>
      <c r="BA224" s="212"/>
      <c r="BB224" s="212"/>
      <c r="BC224" s="212"/>
      <c r="BD224" s="34" t="str">
        <f>IF(貼り付け用!BD224="","",貼り付け用!BD224)</f>
        <v/>
      </c>
      <c r="BE224" s="34" t="str">
        <f>IF(貼り付け用!BE224="","",貼り付け用!BE224)</f>
        <v/>
      </c>
      <c r="BF224" s="20"/>
      <c r="BG224" s="20"/>
      <c r="BH224" s="20"/>
      <c r="BI224" s="20"/>
      <c r="BJ224" s="20"/>
    </row>
    <row r="225" spans="5:62" ht="24" customHeight="1">
      <c r="E225" s="2"/>
      <c r="F225" s="217" t="str">
        <f>IF(貼り付け用!F225="","",貼り付け用!F225)</f>
        <v>道路工作物</v>
      </c>
      <c r="G225" s="34" t="str">
        <f>IF(貼り付け用!G225="","",貼り付け用!G225)</f>
        <v>橋梁台帳</v>
      </c>
      <c r="H225" s="2">
        <f>IF(貼り付け用!H225="","",貼り付け用!H225)</f>
        <v>150</v>
      </c>
      <c r="I225" s="2" t="str">
        <f>IF(貼り付け用!I225="","",貼り付け用!I225)</f>
        <v/>
      </c>
      <c r="J225" s="2" t="str">
        <f>IF(貼り付け用!J225="","",貼り付け用!J225)</f>
        <v>5-5</v>
      </c>
      <c r="K225" s="2" t="str">
        <f>IF(貼り付け用!K225="","",貼り付け用!K225)</f>
        <v>5-5</v>
      </c>
      <c r="L225" s="2">
        <f>IF(貼り付け用!L225="","",貼り付け用!L225)</f>
        <v>14</v>
      </c>
      <c r="M225" s="31">
        <f>IFERROR(VLOOKUP(L225,コード表!$B:$G,2,FALSE),"")</f>
        <v>3210237</v>
      </c>
      <c r="N225" s="31" t="str">
        <f>IFERROR(VLOOKUP(L225,コード表!$B:$G,3,FALSE),"")</f>
        <v>下都賀郡壬生町</v>
      </c>
      <c r="O225" s="2" t="str">
        <f>IF(貼り付け用!O225="","",貼り付け用!O225)</f>
        <v>ｼﾓﾂｶﾞｸﾞﾝﾐﾌﾞﾏﾁ</v>
      </c>
      <c r="P225" s="31" t="str">
        <f>IFERROR(VLOOKUP(L225,コード表!$B:$G,5,FALSE),"")</f>
        <v>下稲葉</v>
      </c>
      <c r="Q225" s="2" t="str">
        <f>IF(貼り付け用!Q225="","",貼り付け用!Q225)</f>
        <v>ｼﾓｲﾅﾊﾞ</v>
      </c>
      <c r="R225" s="2" t="str">
        <f>IF(貼り付け用!R225="","",貼り付け用!R225)</f>
        <v>鹿島1563</v>
      </c>
      <c r="S225" s="2" t="str">
        <f>IF(貼り付け用!S225="","",貼り付け用!S225)</f>
        <v>ｶｼﾏ1563</v>
      </c>
      <c r="T225" s="2">
        <f>IF(貼り付け用!T225="","",貼り付け用!T225)</f>
        <v>11</v>
      </c>
      <c r="U225" s="31" t="str">
        <f>IFERROR(VLOOKUP(T225,コード表!$I:$K,2,FALSE),"")</f>
        <v>建設部</v>
      </c>
      <c r="V225" s="31" t="str">
        <f>IFERROR(VLOOKUP(T225,コード表!$I:$K,3,FALSE),"")</f>
        <v>建設課</v>
      </c>
      <c r="W225" s="2">
        <f>IF(貼り付け用!W225="","",貼り付け用!W225)</f>
        <v>100</v>
      </c>
      <c r="X225" s="31" t="str">
        <f>IFERROR(VLOOKUP(AX225,目的別資産分類変換表!$B$3:$C$16,2,FALSE),"")</f>
        <v>生活インフラ・国土保全</v>
      </c>
      <c r="Y225" s="34" t="str">
        <f>IF(貼り付け用!Y225="","",貼り付け用!Y225)</f>
        <v>行政財産</v>
      </c>
      <c r="Z225" s="34" t="str">
        <f>IF(貼り付け用!Z225="","",貼り付け用!Z225)</f>
        <v>インフラ資産/工作物</v>
      </c>
      <c r="AA225" s="34" t="str">
        <f>IF(貼り付け用!AA225="","",貼り付け用!AA225)</f>
        <v>自己資産（リース資産外)</v>
      </c>
      <c r="AB225" s="34" t="str">
        <f>IF(貼り付け用!AB225="","",貼り付け用!AB225)</f>
        <v>売却不可</v>
      </c>
      <c r="AC225" s="2">
        <f>IF(貼り付け用!AC225="","",貼り付け用!AC225)</f>
        <v>179</v>
      </c>
      <c r="AD225" s="31" t="str">
        <f>IFERROR(VLOOKUP(AC225,耐用年数表!$B:$J,9,FALSE),"")</f>
        <v xml:space="preserve">構築物 鉄骨鉄筋コンクリート造又は鉄筋コンクリート造のもの（前掲のものを除く。） 橋   </v>
      </c>
      <c r="AE225" s="31">
        <f>IFERROR(VLOOKUP(AC225,耐用年数表!$B:$J,8,FALSE),"")</f>
        <v>60</v>
      </c>
      <c r="AF225" s="2" t="str">
        <f>IF(貼り付け用!AF225="","",貼り付け用!AF225)</f>
        <v/>
      </c>
      <c r="AG225" s="26" t="str">
        <f>IF(貼り付け用!AG225="","",貼り付け用!AG225)</f>
        <v/>
      </c>
      <c r="AH225" s="54">
        <f>IF(貼り付け用!AH225="","",貼り付け用!AH225)</f>
        <v>19540331</v>
      </c>
      <c r="AI225" s="54">
        <f>IF(貼り付け用!AI225="","",貼り付け用!AI225)</f>
        <v>19540331</v>
      </c>
      <c r="AJ225" s="72" t="str">
        <f>IF(貼り付け用!AJ225="","",貼り付け用!AJ225)</f>
        <v>不明</v>
      </c>
      <c r="AK225" s="20" t="str">
        <f>IF(貼り付け用!AK225="","",貼り付け用!AK225)</f>
        <v/>
      </c>
      <c r="AL225" s="160">
        <f>IF(貼り付け用!AL225="","",貼り付け用!AL225)</f>
        <v>3</v>
      </c>
      <c r="AM225" s="20" t="str">
        <f>IF(貼り付け用!AM225="","",貼り付け用!AM225)</f>
        <v>構造別工事費の平均</v>
      </c>
      <c r="AN225" s="20" t="str">
        <f>IF(貼り付け用!AN225="","",貼り付け用!AN225)</f>
        <v>道路幅員3～4ｍ</v>
      </c>
      <c r="AO225" s="20">
        <f>IF(貼り付け用!AO225="","",貼り付け用!AO225)</f>
        <v>395900</v>
      </c>
      <c r="AP225" s="20">
        <f>IF(貼り付け用!AP225="","",貼り付け用!AP225)</f>
        <v>104</v>
      </c>
      <c r="AQ225" s="20" t="str">
        <f>IF(貼り付け用!AQ225="","",貼り付け用!AQ225)</f>
        <v>㎡</v>
      </c>
      <c r="AR225" s="20">
        <f>IF(貼り付け用!AR225="","",貼り付け用!AR225)</f>
        <v>41173600</v>
      </c>
      <c r="AS225" s="20" t="str">
        <f>IF(貼り付け用!AS225="","",貼り付け用!AS225)</f>
        <v/>
      </c>
      <c r="AT225" s="90">
        <f t="shared" si="6"/>
        <v>41173600</v>
      </c>
      <c r="AU225" s="90">
        <f t="shared" si="7"/>
        <v>41173600</v>
      </c>
      <c r="AV225" s="34" t="str">
        <f>IF(貼り付け用!AV225="","",貼り付け用!AV225)</f>
        <v>一般会計等</v>
      </c>
      <c r="AW225" s="34" t="str">
        <f>IF(貼り付け用!AW225="","",貼り付け用!AW225)</f>
        <v>一般会計</v>
      </c>
      <c r="AX225" s="34" t="str">
        <f>IF(貼り付け用!AX225="","",貼り付け用!AX225)</f>
        <v>土木費</v>
      </c>
      <c r="AY225" s="34" t="str">
        <f>IF(貼り付け用!AY225="","",貼り付け用!AY225)</f>
        <v>道路橋梁費</v>
      </c>
      <c r="AZ225" s="34" t="str">
        <f>IF(貼り付け用!AZ225="","",貼り付け用!AZ225)</f>
        <v>道路新設改良費</v>
      </c>
      <c r="BA225" s="212"/>
      <c r="BB225" s="212"/>
      <c r="BC225" s="212"/>
      <c r="BD225" s="34" t="str">
        <f>IF(貼り付け用!BD225="","",貼り付け用!BD225)</f>
        <v/>
      </c>
      <c r="BE225" s="34" t="str">
        <f>IF(貼り付け用!BE225="","",貼り付け用!BE225)</f>
        <v/>
      </c>
      <c r="BF225" s="20"/>
      <c r="BG225" s="20"/>
      <c r="BH225" s="20"/>
      <c r="BI225" s="20"/>
      <c r="BJ225" s="20"/>
    </row>
    <row r="226" spans="5:62" ht="24" customHeight="1">
      <c r="E226" s="2"/>
      <c r="F226" s="217" t="str">
        <f>IF(貼り付け用!F226="","",貼り付け用!F226)</f>
        <v>道路工作物</v>
      </c>
      <c r="G226" s="34" t="str">
        <f>IF(貼り付け用!G226="","",貼り付け用!G226)</f>
        <v>橋梁台帳</v>
      </c>
      <c r="H226" s="2">
        <f>IF(貼り付け用!H226="","",貼り付け用!H226)</f>
        <v>151</v>
      </c>
      <c r="I226" s="2" t="str">
        <f>IF(貼り付け用!I226="","",貼り付け用!I226)</f>
        <v/>
      </c>
      <c r="J226" s="2" t="str">
        <f>IF(貼り付け用!J226="","",貼り付け用!J226)</f>
        <v>1306-1</v>
      </c>
      <c r="K226" s="2" t="str">
        <f>IF(貼り付け用!K226="","",貼り付け用!K226)</f>
        <v>1306-1</v>
      </c>
      <c r="L226" s="2">
        <f>IF(貼り付け用!L226="","",貼り付け用!L226)</f>
        <v>21</v>
      </c>
      <c r="M226" s="31">
        <f>IFERROR(VLOOKUP(L226,コード表!$B:$G,2,FALSE),"")</f>
        <v>3210234</v>
      </c>
      <c r="N226" s="31" t="str">
        <f>IFERROR(VLOOKUP(L226,コード表!$B:$G,3,FALSE),"")</f>
        <v>下都賀郡壬生町</v>
      </c>
      <c r="O226" s="2" t="str">
        <f>IF(貼り付け用!O226="","",貼り付け用!O226)</f>
        <v>ｼﾓﾂｶﾞｸﾞﾝﾐﾌﾞﾏﾁ</v>
      </c>
      <c r="P226" s="31" t="str">
        <f>IFERROR(VLOOKUP(L226,コード表!$B:$G,5,FALSE),"")</f>
        <v>羽生田</v>
      </c>
      <c r="Q226" s="2" t="str">
        <f>IF(貼り付け用!Q226="","",貼り付け用!Q226)</f>
        <v>ﾊﾆｭｳﾀﾞ</v>
      </c>
      <c r="R226" s="2" t="str">
        <f>IF(貼り付け用!R226="","",貼り付け用!R226)</f>
        <v>六反田488</v>
      </c>
      <c r="S226" s="2" t="str">
        <f>IF(貼り付け用!S226="","",貼り付け用!S226)</f>
        <v>ﾛｸﾀﾝﾀﾞ488</v>
      </c>
      <c r="T226" s="2">
        <f>IF(貼り付け用!T226="","",貼り付け用!T226)</f>
        <v>11</v>
      </c>
      <c r="U226" s="31" t="str">
        <f>IFERROR(VLOOKUP(T226,コード表!$I:$K,2,FALSE),"")</f>
        <v>建設部</v>
      </c>
      <c r="V226" s="31" t="str">
        <f>IFERROR(VLOOKUP(T226,コード表!$I:$K,3,FALSE),"")</f>
        <v>建設課</v>
      </c>
      <c r="W226" s="2">
        <f>IF(貼り付け用!W226="","",貼り付け用!W226)</f>
        <v>100</v>
      </c>
      <c r="X226" s="31" t="str">
        <f>IFERROR(VLOOKUP(AX226,目的別資産分類変換表!$B$3:$C$16,2,FALSE),"")</f>
        <v>生活インフラ・国土保全</v>
      </c>
      <c r="Y226" s="34" t="str">
        <f>IF(貼り付け用!Y226="","",貼り付け用!Y226)</f>
        <v>行政財産</v>
      </c>
      <c r="Z226" s="34" t="str">
        <f>IF(貼り付け用!Z226="","",貼り付け用!Z226)</f>
        <v>インフラ資産/工作物</v>
      </c>
      <c r="AA226" s="34" t="str">
        <f>IF(貼り付け用!AA226="","",貼り付け用!AA226)</f>
        <v>自己資産（リース資産外)</v>
      </c>
      <c r="AB226" s="34" t="str">
        <f>IF(貼り付け用!AB226="","",貼り付け用!AB226)</f>
        <v>売却不可</v>
      </c>
      <c r="AC226" s="2">
        <f>IF(貼り付け用!AC226="","",貼り付け用!AC226)</f>
        <v>179</v>
      </c>
      <c r="AD226" s="31" t="str">
        <f>IFERROR(VLOOKUP(AC226,耐用年数表!$B:$J,9,FALSE),"")</f>
        <v xml:space="preserve">構築物 鉄骨鉄筋コンクリート造又は鉄筋コンクリート造のもの（前掲のものを除く。） 橋   </v>
      </c>
      <c r="AE226" s="31">
        <f>IFERROR(VLOOKUP(AC226,耐用年数表!$B:$J,8,FALSE),"")</f>
        <v>60</v>
      </c>
      <c r="AF226" s="2" t="str">
        <f>IF(貼り付け用!AF226="","",貼り付け用!AF226)</f>
        <v/>
      </c>
      <c r="AG226" s="26" t="str">
        <f>IF(貼り付け用!AG226="","",貼り付け用!AG226)</f>
        <v/>
      </c>
      <c r="AH226" s="54">
        <f>IF(貼り付け用!AH226="","",貼り付け用!AH226)</f>
        <v>19540331</v>
      </c>
      <c r="AI226" s="54">
        <f>IF(貼り付け用!AI226="","",貼り付け用!AI226)</f>
        <v>19540331</v>
      </c>
      <c r="AJ226" s="72" t="str">
        <f>IF(貼り付け用!AJ226="","",貼り付け用!AJ226)</f>
        <v>不明</v>
      </c>
      <c r="AK226" s="20" t="str">
        <f>IF(貼り付け用!AK226="","",貼り付け用!AK226)</f>
        <v/>
      </c>
      <c r="AL226" s="160">
        <f>IF(貼り付け用!AL226="","",貼り付け用!AL226)</f>
        <v>3</v>
      </c>
      <c r="AM226" s="20" t="str">
        <f>IF(貼り付け用!AM226="","",貼り付け用!AM226)</f>
        <v>構造別工事費の平均</v>
      </c>
      <c r="AN226" s="20" t="str">
        <f>IF(貼り付け用!AN226="","",貼り付け用!AN226)</f>
        <v>道路幅員3～4ｍ</v>
      </c>
      <c r="AO226" s="20">
        <f>IF(貼り付け用!AO226="","",貼り付け用!AO226)</f>
        <v>395900</v>
      </c>
      <c r="AP226" s="20">
        <f>IF(貼り付け用!AP226="","",貼り付け用!AP226)</f>
        <v>46</v>
      </c>
      <c r="AQ226" s="20" t="str">
        <f>IF(貼り付け用!AQ226="","",貼り付け用!AQ226)</f>
        <v>㎡</v>
      </c>
      <c r="AR226" s="20">
        <f>IF(貼り付け用!AR226="","",貼り付け用!AR226)</f>
        <v>18211400</v>
      </c>
      <c r="AS226" s="20" t="str">
        <f>IF(貼り付け用!AS226="","",貼り付け用!AS226)</f>
        <v/>
      </c>
      <c r="AT226" s="90">
        <f t="shared" si="6"/>
        <v>18211400</v>
      </c>
      <c r="AU226" s="90">
        <f t="shared" si="7"/>
        <v>18211400</v>
      </c>
      <c r="AV226" s="34" t="str">
        <f>IF(貼り付け用!AV226="","",貼り付け用!AV226)</f>
        <v>一般会計等</v>
      </c>
      <c r="AW226" s="34" t="str">
        <f>IF(貼り付け用!AW226="","",貼り付け用!AW226)</f>
        <v>一般会計</v>
      </c>
      <c r="AX226" s="34" t="str">
        <f>IF(貼り付け用!AX226="","",貼り付け用!AX226)</f>
        <v>土木費</v>
      </c>
      <c r="AY226" s="34" t="str">
        <f>IF(貼り付け用!AY226="","",貼り付け用!AY226)</f>
        <v>道路橋梁費</v>
      </c>
      <c r="AZ226" s="34" t="str">
        <f>IF(貼り付け用!AZ226="","",貼り付け用!AZ226)</f>
        <v>道路新設改良費</v>
      </c>
      <c r="BA226" s="212"/>
      <c r="BB226" s="212"/>
      <c r="BC226" s="212"/>
      <c r="BD226" s="34" t="str">
        <f>IF(貼り付け用!BD226="","",貼り付け用!BD226)</f>
        <v/>
      </c>
      <c r="BE226" s="34" t="str">
        <f>IF(貼り付け用!BE226="","",貼り付け用!BE226)</f>
        <v/>
      </c>
      <c r="BF226" s="20"/>
      <c r="BG226" s="20"/>
      <c r="BH226" s="20"/>
      <c r="BI226" s="20"/>
      <c r="BJ226" s="20"/>
    </row>
    <row r="227" spans="5:62" ht="24" customHeight="1">
      <c r="E227" s="2"/>
      <c r="F227" s="217" t="str">
        <f>IF(貼り付け用!F227="","",貼り付け用!F227)</f>
        <v>道路工作物</v>
      </c>
      <c r="G227" s="34" t="str">
        <f>IF(貼り付け用!G227="","",貼り付け用!G227)</f>
        <v>橋梁台帳</v>
      </c>
      <c r="H227" s="2">
        <f>IF(貼り付け用!H227="","",貼り付け用!H227)</f>
        <v>152</v>
      </c>
      <c r="I227" s="2" t="str">
        <f>IF(貼り付け用!I227="","",貼り付け用!I227)</f>
        <v/>
      </c>
      <c r="J227" s="2" t="str">
        <f>IF(貼り付け用!J227="","",貼り付け用!J227)</f>
        <v>1320-1</v>
      </c>
      <c r="K227" s="2" t="str">
        <f>IF(貼り付け用!K227="","",貼り付け用!K227)</f>
        <v>1320-1</v>
      </c>
      <c r="L227" s="2">
        <f>IF(貼り付け用!L227="","",貼り付け用!L227)</f>
        <v>21</v>
      </c>
      <c r="M227" s="31">
        <f>IFERROR(VLOOKUP(L227,コード表!$B:$G,2,FALSE),"")</f>
        <v>3210234</v>
      </c>
      <c r="N227" s="31" t="str">
        <f>IFERROR(VLOOKUP(L227,コード表!$B:$G,3,FALSE),"")</f>
        <v>下都賀郡壬生町</v>
      </c>
      <c r="O227" s="2" t="str">
        <f>IF(貼り付け用!O227="","",貼り付け用!O227)</f>
        <v>ｼﾓﾂｶﾞｸﾞﾝﾐﾌﾞﾏﾁ</v>
      </c>
      <c r="P227" s="31" t="str">
        <f>IFERROR(VLOOKUP(L227,コード表!$B:$G,5,FALSE),"")</f>
        <v>羽生田</v>
      </c>
      <c r="Q227" s="2" t="str">
        <f>IF(貼り付け用!Q227="","",貼り付け用!Q227)</f>
        <v>ﾊﾆｭｳﾀﾞ</v>
      </c>
      <c r="R227" s="2" t="str">
        <f>IF(貼り付け用!R227="","",貼り付け用!R227)</f>
        <v>古敷1935</v>
      </c>
      <c r="S227" s="2" t="str">
        <f>IF(貼り付け用!S227="","",貼り付け用!S227)</f>
        <v>ｺｼｷ1935</v>
      </c>
      <c r="T227" s="2">
        <f>IF(貼り付け用!T227="","",貼り付け用!T227)</f>
        <v>11</v>
      </c>
      <c r="U227" s="31" t="str">
        <f>IFERROR(VLOOKUP(T227,コード表!$I:$K,2,FALSE),"")</f>
        <v>建設部</v>
      </c>
      <c r="V227" s="31" t="str">
        <f>IFERROR(VLOOKUP(T227,コード表!$I:$K,3,FALSE),"")</f>
        <v>建設課</v>
      </c>
      <c r="W227" s="2">
        <f>IF(貼り付け用!W227="","",貼り付け用!W227)</f>
        <v>100</v>
      </c>
      <c r="X227" s="31" t="str">
        <f>IFERROR(VLOOKUP(AX227,目的別資産分類変換表!$B$3:$C$16,2,FALSE),"")</f>
        <v>生活インフラ・国土保全</v>
      </c>
      <c r="Y227" s="34" t="str">
        <f>IF(貼り付け用!Y227="","",貼り付け用!Y227)</f>
        <v>行政財産</v>
      </c>
      <c r="Z227" s="34" t="str">
        <f>IF(貼り付け用!Z227="","",貼り付け用!Z227)</f>
        <v>インフラ資産/工作物</v>
      </c>
      <c r="AA227" s="34" t="str">
        <f>IF(貼り付け用!AA227="","",貼り付け用!AA227)</f>
        <v>自己資産（リース資産外)</v>
      </c>
      <c r="AB227" s="34" t="str">
        <f>IF(貼り付け用!AB227="","",貼り付け用!AB227)</f>
        <v>売却不可</v>
      </c>
      <c r="AC227" s="2">
        <f>IF(貼り付け用!AC227="","",貼り付け用!AC227)</f>
        <v>179</v>
      </c>
      <c r="AD227" s="31" t="str">
        <f>IFERROR(VLOOKUP(AC227,耐用年数表!$B:$J,9,FALSE),"")</f>
        <v xml:space="preserve">構築物 鉄骨鉄筋コンクリート造又は鉄筋コンクリート造のもの（前掲のものを除く。） 橋   </v>
      </c>
      <c r="AE227" s="31">
        <f>IFERROR(VLOOKUP(AC227,耐用年数表!$B:$J,8,FALSE),"")</f>
        <v>60</v>
      </c>
      <c r="AF227" s="2" t="str">
        <f>IF(貼り付け用!AF227="","",貼り付け用!AF227)</f>
        <v/>
      </c>
      <c r="AG227" s="26" t="str">
        <f>IF(貼り付け用!AG227="","",貼り付け用!AG227)</f>
        <v/>
      </c>
      <c r="AH227" s="54">
        <f>IF(貼り付け用!AH227="","",貼り付け用!AH227)</f>
        <v>19540331</v>
      </c>
      <c r="AI227" s="54">
        <f>IF(貼り付け用!AI227="","",貼り付け用!AI227)</f>
        <v>19540331</v>
      </c>
      <c r="AJ227" s="72" t="str">
        <f>IF(貼り付け用!AJ227="","",貼り付け用!AJ227)</f>
        <v>不明</v>
      </c>
      <c r="AK227" s="20" t="str">
        <f>IF(貼り付け用!AK227="","",貼り付け用!AK227)</f>
        <v/>
      </c>
      <c r="AL227" s="160">
        <f>IF(貼り付け用!AL227="","",貼り付け用!AL227)</f>
        <v>3</v>
      </c>
      <c r="AM227" s="20" t="str">
        <f>IF(貼り付け用!AM227="","",貼り付け用!AM227)</f>
        <v>構造別工事費の平均</v>
      </c>
      <c r="AN227" s="20" t="str">
        <f>IF(貼り付け用!AN227="","",貼り付け用!AN227)</f>
        <v>道路幅員3～4ｍ</v>
      </c>
      <c r="AO227" s="20">
        <f>IF(貼り付け用!AO227="","",貼り付け用!AO227)</f>
        <v>395900</v>
      </c>
      <c r="AP227" s="20">
        <f>IF(貼り付け用!AP227="","",貼り付け用!AP227)</f>
        <v>17</v>
      </c>
      <c r="AQ227" s="20" t="str">
        <f>IF(貼り付け用!AQ227="","",貼り付け用!AQ227)</f>
        <v>㎡</v>
      </c>
      <c r="AR227" s="20">
        <f>IF(貼り付け用!AR227="","",貼り付け用!AR227)</f>
        <v>6730300</v>
      </c>
      <c r="AS227" s="20" t="str">
        <f>IF(貼り付け用!AS227="","",貼り付け用!AS227)</f>
        <v/>
      </c>
      <c r="AT227" s="90">
        <f t="shared" si="6"/>
        <v>6730300</v>
      </c>
      <c r="AU227" s="90">
        <f t="shared" si="7"/>
        <v>6730300</v>
      </c>
      <c r="AV227" s="34" t="str">
        <f>IF(貼り付け用!AV227="","",貼り付け用!AV227)</f>
        <v>一般会計等</v>
      </c>
      <c r="AW227" s="34" t="str">
        <f>IF(貼り付け用!AW227="","",貼り付け用!AW227)</f>
        <v>一般会計</v>
      </c>
      <c r="AX227" s="34" t="str">
        <f>IF(貼り付け用!AX227="","",貼り付け用!AX227)</f>
        <v>土木費</v>
      </c>
      <c r="AY227" s="34" t="str">
        <f>IF(貼り付け用!AY227="","",貼り付け用!AY227)</f>
        <v>道路橋梁費</v>
      </c>
      <c r="AZ227" s="34" t="str">
        <f>IF(貼り付け用!AZ227="","",貼り付け用!AZ227)</f>
        <v>道路新設改良費</v>
      </c>
      <c r="BA227" s="212"/>
      <c r="BB227" s="212"/>
      <c r="BC227" s="212"/>
      <c r="BD227" s="34" t="str">
        <f>IF(貼り付け用!BD227="","",貼り付け用!BD227)</f>
        <v/>
      </c>
      <c r="BE227" s="34" t="str">
        <f>IF(貼り付け用!BE227="","",貼り付け用!BE227)</f>
        <v/>
      </c>
      <c r="BF227" s="20"/>
      <c r="BG227" s="20"/>
      <c r="BH227" s="20"/>
      <c r="BI227" s="20"/>
      <c r="BJ227" s="20"/>
    </row>
    <row r="228" spans="5:62" ht="24" customHeight="1">
      <c r="E228" s="2"/>
      <c r="F228" s="217" t="str">
        <f>IF(貼り付け用!F228="","",貼り付け用!F228)</f>
        <v>道路工作物</v>
      </c>
      <c r="G228" s="34" t="str">
        <f>IF(貼り付け用!G228="","",貼り付け用!G228)</f>
        <v>橋梁台帳</v>
      </c>
      <c r="H228" s="2">
        <f>IF(貼り付け用!H228="","",貼り付け用!H228)</f>
        <v>153</v>
      </c>
      <c r="I228" s="2" t="str">
        <f>IF(貼り付け用!I228="","",貼り付け用!I228)</f>
        <v/>
      </c>
      <c r="J228" s="2" t="str">
        <f>IF(貼り付け用!J228="","",貼り付け用!J228)</f>
        <v>1321-1</v>
      </c>
      <c r="K228" s="2" t="str">
        <f>IF(貼り付け用!K228="","",貼り付け用!K228)</f>
        <v>1321-1</v>
      </c>
      <c r="L228" s="2">
        <f>IF(貼り付け用!L228="","",貼り付け用!L228)</f>
        <v>21</v>
      </c>
      <c r="M228" s="31">
        <f>IFERROR(VLOOKUP(L228,コード表!$B:$G,2,FALSE),"")</f>
        <v>3210234</v>
      </c>
      <c r="N228" s="31" t="str">
        <f>IFERROR(VLOOKUP(L228,コード表!$B:$G,3,FALSE),"")</f>
        <v>下都賀郡壬生町</v>
      </c>
      <c r="O228" s="2" t="str">
        <f>IF(貼り付け用!O228="","",貼り付け用!O228)</f>
        <v>ｼﾓﾂｶﾞｸﾞﾝﾐﾌﾞﾏﾁ</v>
      </c>
      <c r="P228" s="31" t="str">
        <f>IFERROR(VLOOKUP(L228,コード表!$B:$G,5,FALSE),"")</f>
        <v>羽生田</v>
      </c>
      <c r="Q228" s="2" t="str">
        <f>IF(貼り付け用!Q228="","",貼り付け用!Q228)</f>
        <v>ﾊﾆｭｳﾀﾞ</v>
      </c>
      <c r="R228" s="2" t="str">
        <f>IF(貼り付け用!R228="","",貼り付け用!R228)</f>
        <v>八幡前1517-2</v>
      </c>
      <c r="S228" s="2" t="str">
        <f>IF(貼り付け用!S228="","",貼り付け用!S228)</f>
        <v>ﾊﾁﾏﾝﾏｴ1517-2</v>
      </c>
      <c r="T228" s="2">
        <f>IF(貼り付け用!T228="","",貼り付け用!T228)</f>
        <v>11</v>
      </c>
      <c r="U228" s="31" t="str">
        <f>IFERROR(VLOOKUP(T228,コード表!$I:$K,2,FALSE),"")</f>
        <v>建設部</v>
      </c>
      <c r="V228" s="31" t="str">
        <f>IFERROR(VLOOKUP(T228,コード表!$I:$K,3,FALSE),"")</f>
        <v>建設課</v>
      </c>
      <c r="W228" s="2">
        <f>IF(貼り付け用!W228="","",貼り付け用!W228)</f>
        <v>100</v>
      </c>
      <c r="X228" s="31" t="str">
        <f>IFERROR(VLOOKUP(AX228,目的別資産分類変換表!$B$3:$C$16,2,FALSE),"")</f>
        <v>生活インフラ・国土保全</v>
      </c>
      <c r="Y228" s="34" t="str">
        <f>IF(貼り付け用!Y228="","",貼り付け用!Y228)</f>
        <v>行政財産</v>
      </c>
      <c r="Z228" s="34" t="str">
        <f>IF(貼り付け用!Z228="","",貼り付け用!Z228)</f>
        <v>インフラ資産/工作物</v>
      </c>
      <c r="AA228" s="34" t="str">
        <f>IF(貼り付け用!AA228="","",貼り付け用!AA228)</f>
        <v>自己資産（リース資産外)</v>
      </c>
      <c r="AB228" s="34" t="str">
        <f>IF(貼り付け用!AB228="","",貼り付け用!AB228)</f>
        <v>売却不可</v>
      </c>
      <c r="AC228" s="2">
        <f>IF(貼り付け用!AC228="","",貼り付け用!AC228)</f>
        <v>179</v>
      </c>
      <c r="AD228" s="31" t="str">
        <f>IFERROR(VLOOKUP(AC228,耐用年数表!$B:$J,9,FALSE),"")</f>
        <v xml:space="preserve">構築物 鉄骨鉄筋コンクリート造又は鉄筋コンクリート造のもの（前掲のものを除く。） 橋   </v>
      </c>
      <c r="AE228" s="31">
        <f>IFERROR(VLOOKUP(AC228,耐用年数表!$B:$J,8,FALSE),"")</f>
        <v>60</v>
      </c>
      <c r="AF228" s="2" t="str">
        <f>IF(貼り付け用!AF228="","",貼り付け用!AF228)</f>
        <v/>
      </c>
      <c r="AG228" s="26" t="str">
        <f>IF(貼り付け用!AG228="","",貼り付け用!AG228)</f>
        <v/>
      </c>
      <c r="AH228" s="54">
        <f>IF(貼り付け用!AH228="","",貼り付け用!AH228)</f>
        <v>19540331</v>
      </c>
      <c r="AI228" s="54">
        <f>IF(貼り付け用!AI228="","",貼り付け用!AI228)</f>
        <v>19540331</v>
      </c>
      <c r="AJ228" s="72" t="str">
        <f>IF(貼り付け用!AJ228="","",貼り付け用!AJ228)</f>
        <v>不明</v>
      </c>
      <c r="AK228" s="20" t="str">
        <f>IF(貼り付け用!AK228="","",貼り付け用!AK228)</f>
        <v/>
      </c>
      <c r="AL228" s="160">
        <f>IF(貼り付け用!AL228="","",貼り付け用!AL228)</f>
        <v>3</v>
      </c>
      <c r="AM228" s="20" t="str">
        <f>IF(貼り付け用!AM228="","",貼り付け用!AM228)</f>
        <v>構造別工事費の平均</v>
      </c>
      <c r="AN228" s="20" t="str">
        <f>IF(貼り付け用!AN228="","",貼り付け用!AN228)</f>
        <v>道路幅員3～4ｍ</v>
      </c>
      <c r="AO228" s="20">
        <f>IF(貼り付け用!AO228="","",貼り付け用!AO228)</f>
        <v>395900</v>
      </c>
      <c r="AP228" s="20">
        <f>IF(貼り付け用!AP228="","",貼り付け用!AP228)</f>
        <v>21</v>
      </c>
      <c r="AQ228" s="20" t="str">
        <f>IF(貼り付け用!AQ228="","",貼り付け用!AQ228)</f>
        <v>㎡</v>
      </c>
      <c r="AR228" s="20">
        <f>IF(貼り付け用!AR228="","",貼り付け用!AR228)</f>
        <v>8313900</v>
      </c>
      <c r="AS228" s="20" t="str">
        <f>IF(貼り付け用!AS228="","",貼り付け用!AS228)</f>
        <v/>
      </c>
      <c r="AT228" s="90">
        <f t="shared" si="6"/>
        <v>8313900</v>
      </c>
      <c r="AU228" s="90">
        <f t="shared" si="7"/>
        <v>8313900</v>
      </c>
      <c r="AV228" s="34" t="str">
        <f>IF(貼り付け用!AV228="","",貼り付け用!AV228)</f>
        <v>一般会計等</v>
      </c>
      <c r="AW228" s="34" t="str">
        <f>IF(貼り付け用!AW228="","",貼り付け用!AW228)</f>
        <v>一般会計</v>
      </c>
      <c r="AX228" s="34" t="str">
        <f>IF(貼り付け用!AX228="","",貼り付け用!AX228)</f>
        <v>土木費</v>
      </c>
      <c r="AY228" s="34" t="str">
        <f>IF(貼り付け用!AY228="","",貼り付け用!AY228)</f>
        <v>道路橋梁費</v>
      </c>
      <c r="AZ228" s="34" t="str">
        <f>IF(貼り付け用!AZ228="","",貼り付け用!AZ228)</f>
        <v>道路新設改良費</v>
      </c>
      <c r="BA228" s="212"/>
      <c r="BB228" s="212"/>
      <c r="BC228" s="212"/>
      <c r="BD228" s="34" t="str">
        <f>IF(貼り付け用!BD228="","",貼り付け用!BD228)</f>
        <v/>
      </c>
      <c r="BE228" s="34" t="str">
        <f>IF(貼り付け用!BE228="","",貼り付け用!BE228)</f>
        <v/>
      </c>
      <c r="BF228" s="20"/>
      <c r="BG228" s="20"/>
      <c r="BH228" s="20"/>
      <c r="BI228" s="20"/>
      <c r="BJ228" s="20"/>
    </row>
    <row r="229" spans="5:62" ht="24" customHeight="1">
      <c r="E229" s="2"/>
      <c r="F229" s="217" t="str">
        <f>IF(貼り付け用!F229="","",貼り付け用!F229)</f>
        <v>道路工作物</v>
      </c>
      <c r="G229" s="34" t="str">
        <f>IF(貼り付け用!G229="","",貼り付け用!G229)</f>
        <v>橋梁台帳</v>
      </c>
      <c r="H229" s="2">
        <f>IF(貼り付け用!H229="","",貼り付け用!H229)</f>
        <v>154</v>
      </c>
      <c r="I229" s="2" t="str">
        <f>IF(貼り付け用!I229="","",貼り付け用!I229)</f>
        <v/>
      </c>
      <c r="J229" s="2" t="str">
        <f>IF(貼り付け用!J229="","",貼り付け用!J229)</f>
        <v>惣宮橋</v>
      </c>
      <c r="K229" s="2" t="str">
        <f>IF(貼り付け用!K229="","",貼り付け用!K229)</f>
        <v>ｿｳﾐﾔﾊｼ</v>
      </c>
      <c r="L229" s="2">
        <f>IF(貼り付け用!L229="","",貼り付け用!L229)</f>
        <v>22</v>
      </c>
      <c r="M229" s="31">
        <f>IFERROR(VLOOKUP(L229,コード表!$B:$G,2,FALSE),"")</f>
        <v>3210219</v>
      </c>
      <c r="N229" s="31" t="str">
        <f>IFERROR(VLOOKUP(L229,コード表!$B:$G,3,FALSE),"")</f>
        <v>下都賀郡壬生町</v>
      </c>
      <c r="O229" s="2" t="str">
        <f>IF(貼り付け用!O229="","",貼り付け用!O229)</f>
        <v>ｼﾓﾂｶﾞｸﾞﾝﾐﾌﾞﾏﾁ</v>
      </c>
      <c r="P229" s="31" t="str">
        <f>IFERROR(VLOOKUP(L229,コード表!$B:$G,5,FALSE),"")</f>
        <v>福和田</v>
      </c>
      <c r="Q229" s="2" t="str">
        <f>IF(貼り付け用!Q229="","",貼り付け用!Q229)</f>
        <v>ﾌｸﾜﾀﾞ</v>
      </c>
      <c r="R229" s="2" t="str">
        <f>IF(貼り付け用!R229="","",貼り付け用!R229)</f>
        <v>惣宮東</v>
      </c>
      <c r="S229" s="2" t="str">
        <f>IF(貼り付け用!S229="","",貼り付け用!S229)</f>
        <v>ｿｳﾐﾔﾋｶﾞｼ</v>
      </c>
      <c r="T229" s="2">
        <f>IF(貼り付け用!T229="","",貼り付け用!T229)</f>
        <v>11</v>
      </c>
      <c r="U229" s="31" t="str">
        <f>IFERROR(VLOOKUP(T229,コード表!$I:$K,2,FALSE),"")</f>
        <v>建設部</v>
      </c>
      <c r="V229" s="31" t="str">
        <f>IFERROR(VLOOKUP(T229,コード表!$I:$K,3,FALSE),"")</f>
        <v>建設課</v>
      </c>
      <c r="W229" s="2">
        <f>IF(貼り付け用!W229="","",貼り付け用!W229)</f>
        <v>100</v>
      </c>
      <c r="X229" s="31" t="str">
        <f>IFERROR(VLOOKUP(AX229,目的別資産分類変換表!$B$3:$C$16,2,FALSE),"")</f>
        <v>生活インフラ・国土保全</v>
      </c>
      <c r="Y229" s="34" t="str">
        <f>IF(貼り付け用!Y229="","",貼り付け用!Y229)</f>
        <v>行政財産</v>
      </c>
      <c r="Z229" s="34" t="str">
        <f>IF(貼り付け用!Z229="","",貼り付け用!Z229)</f>
        <v>インフラ資産/工作物</v>
      </c>
      <c r="AA229" s="34" t="str">
        <f>IF(貼り付け用!AA229="","",貼り付け用!AA229)</f>
        <v>自己資産（リース資産外)</v>
      </c>
      <c r="AB229" s="34" t="str">
        <f>IF(貼り付け用!AB229="","",貼り付け用!AB229)</f>
        <v>売却不可</v>
      </c>
      <c r="AC229" s="2">
        <f>IF(貼り付け用!AC229="","",貼り付け用!AC229)</f>
        <v>179</v>
      </c>
      <c r="AD229" s="31" t="str">
        <f>IFERROR(VLOOKUP(AC229,耐用年数表!$B:$J,9,FALSE),"")</f>
        <v xml:space="preserve">構築物 鉄骨鉄筋コンクリート造又は鉄筋コンクリート造のもの（前掲のものを除く。） 橋   </v>
      </c>
      <c r="AE229" s="31">
        <f>IFERROR(VLOOKUP(AC229,耐用年数表!$B:$J,8,FALSE),"")</f>
        <v>60</v>
      </c>
      <c r="AF229" s="2" t="str">
        <f>IF(貼り付け用!AF229="","",貼り付け用!AF229)</f>
        <v/>
      </c>
      <c r="AG229" s="26" t="str">
        <f>IF(貼り付け用!AG229="","",貼り付け用!AG229)</f>
        <v/>
      </c>
      <c r="AH229" s="54">
        <f>IF(貼り付け用!AH229="","",貼り付け用!AH229)</f>
        <v>19540331</v>
      </c>
      <c r="AI229" s="54">
        <f>IF(貼り付け用!AI229="","",貼り付け用!AI229)</f>
        <v>19540331</v>
      </c>
      <c r="AJ229" s="72" t="str">
        <f>IF(貼り付け用!AJ229="","",貼り付け用!AJ229)</f>
        <v>不明</v>
      </c>
      <c r="AK229" s="20" t="str">
        <f>IF(貼り付け用!AK229="","",貼り付け用!AK229)</f>
        <v/>
      </c>
      <c r="AL229" s="160">
        <f>IF(貼り付け用!AL229="","",貼り付け用!AL229)</f>
        <v>3</v>
      </c>
      <c r="AM229" s="20" t="str">
        <f>IF(貼り付け用!AM229="","",貼り付け用!AM229)</f>
        <v>構造別工事費の平均</v>
      </c>
      <c r="AN229" s="20" t="str">
        <f>IF(貼り付け用!AN229="","",貼り付け用!AN229)</f>
        <v>道路幅員3～4ｍ</v>
      </c>
      <c r="AO229" s="20">
        <f>IF(貼り付け用!AO229="","",貼り付け用!AO229)</f>
        <v>395900</v>
      </c>
      <c r="AP229" s="20">
        <f>IF(貼り付け用!AP229="","",貼り付け用!AP229)</f>
        <v>182</v>
      </c>
      <c r="AQ229" s="20" t="str">
        <f>IF(貼り付け用!AQ229="","",貼り付け用!AQ229)</f>
        <v>㎡</v>
      </c>
      <c r="AR229" s="20">
        <f>IF(貼り付け用!AR229="","",貼り付け用!AR229)</f>
        <v>72053800</v>
      </c>
      <c r="AS229" s="20" t="str">
        <f>IF(貼り付け用!AS229="","",貼り付け用!AS229)</f>
        <v/>
      </c>
      <c r="AT229" s="90">
        <f t="shared" si="6"/>
        <v>72053800</v>
      </c>
      <c r="AU229" s="90">
        <f t="shared" si="7"/>
        <v>72053800</v>
      </c>
      <c r="AV229" s="34" t="str">
        <f>IF(貼り付け用!AV229="","",貼り付け用!AV229)</f>
        <v>一般会計等</v>
      </c>
      <c r="AW229" s="34" t="str">
        <f>IF(貼り付け用!AW229="","",貼り付け用!AW229)</f>
        <v>一般会計</v>
      </c>
      <c r="AX229" s="34" t="str">
        <f>IF(貼り付け用!AX229="","",貼り付け用!AX229)</f>
        <v>土木費</v>
      </c>
      <c r="AY229" s="34" t="str">
        <f>IF(貼り付け用!AY229="","",貼り付け用!AY229)</f>
        <v>道路橋梁費</v>
      </c>
      <c r="AZ229" s="34" t="str">
        <f>IF(貼り付け用!AZ229="","",貼り付け用!AZ229)</f>
        <v>道路新設改良費</v>
      </c>
      <c r="BA229" s="212"/>
      <c r="BB229" s="212"/>
      <c r="BC229" s="212"/>
      <c r="BD229" s="34" t="str">
        <f>IF(貼り付け用!BD229="","",貼り付け用!BD229)</f>
        <v/>
      </c>
      <c r="BE229" s="34" t="str">
        <f>IF(貼り付け用!BE229="","",貼り付け用!BE229)</f>
        <v/>
      </c>
      <c r="BF229" s="20"/>
      <c r="BG229" s="20"/>
      <c r="BH229" s="20"/>
      <c r="BI229" s="20"/>
      <c r="BJ229" s="20"/>
    </row>
    <row r="230" spans="5:62" ht="24" customHeight="1">
      <c r="E230" s="2"/>
      <c r="F230" s="217" t="str">
        <f>IF(貼り付け用!F230="","",貼り付け用!F230)</f>
        <v>道路工作物</v>
      </c>
      <c r="G230" s="34" t="str">
        <f>IF(貼り付け用!G230="","",貼り付け用!G230)</f>
        <v>橋梁台帳</v>
      </c>
      <c r="H230" s="2">
        <f>IF(貼り付け用!H230="","",貼り付け用!H230)</f>
        <v>155</v>
      </c>
      <c r="I230" s="2" t="str">
        <f>IF(貼り付け用!I230="","",貼り付け用!I230)</f>
        <v/>
      </c>
      <c r="J230" s="2" t="str">
        <f>IF(貼り付け用!J230="","",貼り付け用!J230)</f>
        <v>八幡橋</v>
      </c>
      <c r="K230" s="2" t="str">
        <f>IF(貼り付け用!K230="","",貼り付け用!K230)</f>
        <v>ﾊﾁﾏﾝﾊｼ</v>
      </c>
      <c r="L230" s="2">
        <f>IF(貼り付け用!L230="","",貼り付け用!L230)</f>
        <v>4</v>
      </c>
      <c r="M230" s="31">
        <f>IFERROR(VLOOKUP(L230,コード表!$B:$G,2,FALSE),"")</f>
        <v>3210218</v>
      </c>
      <c r="N230" s="31" t="str">
        <f>IFERROR(VLOOKUP(L230,コード表!$B:$G,3,FALSE),"")</f>
        <v>下都賀郡壬生町</v>
      </c>
      <c r="O230" s="2" t="str">
        <f>IF(貼り付け用!O230="","",貼り付け用!O230)</f>
        <v>ｼﾓﾂｶﾞｸﾞﾝﾐﾌﾞﾏﾁ</v>
      </c>
      <c r="P230" s="31" t="str">
        <f>IFERROR(VLOOKUP(L230,コード表!$B:$G,5,FALSE),"")</f>
        <v>落合</v>
      </c>
      <c r="Q230" s="2" t="str">
        <f>IF(貼り付け用!Q230="","",貼り付け用!Q230)</f>
        <v>ｵﾁｱｲ</v>
      </c>
      <c r="R230" s="2" t="str">
        <f>IF(貼り付け用!R230="","",貼り付け用!R230)</f>
        <v>一丁目3798-1</v>
      </c>
      <c r="S230" s="2" t="str">
        <f>IF(貼り付け用!S230="","",貼り付け用!S230)</f>
        <v>ｲｯﾁｮｳﾒ3798-1</v>
      </c>
      <c r="T230" s="2">
        <f>IF(貼り付け用!T230="","",貼り付け用!T230)</f>
        <v>11</v>
      </c>
      <c r="U230" s="31" t="str">
        <f>IFERROR(VLOOKUP(T230,コード表!$I:$K,2,FALSE),"")</f>
        <v>建設部</v>
      </c>
      <c r="V230" s="31" t="str">
        <f>IFERROR(VLOOKUP(T230,コード表!$I:$K,3,FALSE),"")</f>
        <v>建設課</v>
      </c>
      <c r="W230" s="2">
        <f>IF(貼り付け用!W230="","",貼り付け用!W230)</f>
        <v>100</v>
      </c>
      <c r="X230" s="31" t="str">
        <f>IFERROR(VLOOKUP(AX230,目的別資産分類変換表!$B$3:$C$16,2,FALSE),"")</f>
        <v>生活インフラ・国土保全</v>
      </c>
      <c r="Y230" s="34" t="str">
        <f>IF(貼り付け用!Y230="","",貼り付け用!Y230)</f>
        <v>行政財産</v>
      </c>
      <c r="Z230" s="34" t="str">
        <f>IF(貼り付け用!Z230="","",貼り付け用!Z230)</f>
        <v>インフラ資産/工作物</v>
      </c>
      <c r="AA230" s="34" t="str">
        <f>IF(貼り付け用!AA230="","",貼り付け用!AA230)</f>
        <v>自己資産（リース資産外)</v>
      </c>
      <c r="AB230" s="34" t="str">
        <f>IF(貼り付け用!AB230="","",貼り付け用!AB230)</f>
        <v>売却不可</v>
      </c>
      <c r="AC230" s="2">
        <f>IF(貼り付け用!AC230="","",貼り付け用!AC230)</f>
        <v>179</v>
      </c>
      <c r="AD230" s="31" t="str">
        <f>IFERROR(VLOOKUP(AC230,耐用年数表!$B:$J,9,FALSE),"")</f>
        <v xml:space="preserve">構築物 鉄骨鉄筋コンクリート造又は鉄筋コンクリート造のもの（前掲のものを除く。） 橋   </v>
      </c>
      <c r="AE230" s="31">
        <f>IFERROR(VLOOKUP(AC230,耐用年数表!$B:$J,8,FALSE),"")</f>
        <v>60</v>
      </c>
      <c r="AF230" s="2" t="str">
        <f>IF(貼り付け用!AF230="","",貼り付け用!AF230)</f>
        <v/>
      </c>
      <c r="AG230" s="26" t="str">
        <f>IF(貼り付け用!AG230="","",貼り付け用!AG230)</f>
        <v/>
      </c>
      <c r="AH230" s="54">
        <f>IF(貼り付け用!AH230="","",貼り付け用!AH230)</f>
        <v>19540331</v>
      </c>
      <c r="AI230" s="54">
        <f>IF(貼り付け用!AI230="","",貼り付け用!AI230)</f>
        <v>19540331</v>
      </c>
      <c r="AJ230" s="72" t="str">
        <f>IF(貼り付け用!AJ230="","",貼り付け用!AJ230)</f>
        <v>不明</v>
      </c>
      <c r="AK230" s="20" t="str">
        <f>IF(貼り付け用!AK230="","",貼り付け用!AK230)</f>
        <v/>
      </c>
      <c r="AL230" s="160">
        <f>IF(貼り付け用!AL230="","",貼り付け用!AL230)</f>
        <v>3</v>
      </c>
      <c r="AM230" s="20" t="str">
        <f>IF(貼り付け用!AM230="","",貼り付け用!AM230)</f>
        <v>構造別工事費の平均</v>
      </c>
      <c r="AN230" s="20" t="str">
        <f>IF(貼り付け用!AN230="","",貼り付け用!AN230)</f>
        <v>道路幅員3～4ｍ</v>
      </c>
      <c r="AO230" s="20">
        <f>IF(貼り付け用!AO230="","",貼り付け用!AO230)</f>
        <v>395900</v>
      </c>
      <c r="AP230" s="20">
        <f>IF(貼り付け用!AP230="","",貼り付け用!AP230)</f>
        <v>152</v>
      </c>
      <c r="AQ230" s="20" t="str">
        <f>IF(貼り付け用!AQ230="","",貼り付け用!AQ230)</f>
        <v>㎡</v>
      </c>
      <c r="AR230" s="20">
        <f>IF(貼り付け用!AR230="","",貼り付け用!AR230)</f>
        <v>60176800</v>
      </c>
      <c r="AS230" s="20" t="str">
        <f>IF(貼り付け用!AS230="","",貼り付け用!AS230)</f>
        <v/>
      </c>
      <c r="AT230" s="90">
        <f t="shared" si="6"/>
        <v>60176800</v>
      </c>
      <c r="AU230" s="90">
        <f t="shared" si="7"/>
        <v>60176800</v>
      </c>
      <c r="AV230" s="34" t="str">
        <f>IF(貼り付け用!AV230="","",貼り付け用!AV230)</f>
        <v>一般会計等</v>
      </c>
      <c r="AW230" s="34" t="str">
        <f>IF(貼り付け用!AW230="","",貼り付け用!AW230)</f>
        <v>一般会計</v>
      </c>
      <c r="AX230" s="34" t="str">
        <f>IF(貼り付け用!AX230="","",貼り付け用!AX230)</f>
        <v>土木費</v>
      </c>
      <c r="AY230" s="34" t="str">
        <f>IF(貼り付け用!AY230="","",貼り付け用!AY230)</f>
        <v>道路橋梁費</v>
      </c>
      <c r="AZ230" s="34" t="str">
        <f>IF(貼り付け用!AZ230="","",貼り付け用!AZ230)</f>
        <v>道路新設改良費</v>
      </c>
      <c r="BA230" s="212"/>
      <c r="BB230" s="212"/>
      <c r="BC230" s="212"/>
      <c r="BD230" s="34" t="str">
        <f>IF(貼り付け用!BD230="","",貼り付け用!BD230)</f>
        <v/>
      </c>
      <c r="BE230" s="34" t="str">
        <f>IF(貼り付け用!BE230="","",貼り付け用!BE230)</f>
        <v/>
      </c>
      <c r="BF230" s="20"/>
      <c r="BG230" s="20"/>
      <c r="BH230" s="20"/>
      <c r="BI230" s="20"/>
      <c r="BJ230" s="20"/>
    </row>
    <row r="231" spans="5:62" ht="24" customHeight="1">
      <c r="E231" s="2"/>
      <c r="F231" s="217" t="str">
        <f>IF(貼り付け用!F231="","",貼り付け用!F231)</f>
        <v>道路工作物</v>
      </c>
      <c r="G231" s="34" t="str">
        <f>IF(貼り付け用!G231="","",貼り付け用!G231)</f>
        <v>橋梁台帳</v>
      </c>
      <c r="H231" s="2">
        <f>IF(貼り付け用!H231="","",貼り付け用!H231)</f>
        <v>156</v>
      </c>
      <c r="I231" s="2" t="str">
        <f>IF(貼り付け用!I231="","",貼り付け用!I231)</f>
        <v/>
      </c>
      <c r="J231" s="2" t="str">
        <f>IF(貼り付け用!J231="","",貼り付け用!J231)</f>
        <v>3446-1</v>
      </c>
      <c r="K231" s="2" t="str">
        <f>IF(貼り付け用!K231="","",貼り付け用!K231)</f>
        <v>3446-1</v>
      </c>
      <c r="L231" s="2">
        <f>IF(貼り付け用!L231="","",貼り付け用!L231)</f>
        <v>10</v>
      </c>
      <c r="M231" s="31">
        <f>IFERROR(VLOOKUP(L231,コード表!$B:$G,2,FALSE),"")</f>
        <v>3210211</v>
      </c>
      <c r="N231" s="31" t="str">
        <f>IFERROR(VLOOKUP(L231,コード表!$B:$G,3,FALSE),"")</f>
        <v>下都賀郡壬生町</v>
      </c>
      <c r="O231" s="2" t="str">
        <f>IF(貼り付け用!O231="","",貼り付け用!O231)</f>
        <v>ｼﾓﾂｶﾞｸﾞﾝﾐﾌﾞﾏﾁ</v>
      </c>
      <c r="P231" s="31" t="str">
        <f>IFERROR(VLOOKUP(L231,コード表!$B:$G,5,FALSE),"")</f>
        <v>国谷</v>
      </c>
      <c r="Q231" s="2" t="str">
        <f>IF(貼り付け用!Q231="","",貼り付け用!Q231)</f>
        <v>ｸﾆﾔ</v>
      </c>
      <c r="R231" s="2" t="str">
        <f>IF(貼り付け用!R231="","",貼り付け用!R231)</f>
        <v>下田169</v>
      </c>
      <c r="S231" s="2" t="str">
        <f>IF(貼り付け用!S231="","",貼り付け用!S231)</f>
        <v>ｼﾓﾀﾞ169</v>
      </c>
      <c r="T231" s="2">
        <f>IF(貼り付け用!T231="","",貼り付け用!T231)</f>
        <v>11</v>
      </c>
      <c r="U231" s="31" t="str">
        <f>IFERROR(VLOOKUP(T231,コード表!$I:$K,2,FALSE),"")</f>
        <v>建設部</v>
      </c>
      <c r="V231" s="31" t="str">
        <f>IFERROR(VLOOKUP(T231,コード表!$I:$K,3,FALSE),"")</f>
        <v>建設課</v>
      </c>
      <c r="W231" s="2">
        <f>IF(貼り付け用!W231="","",貼り付け用!W231)</f>
        <v>100</v>
      </c>
      <c r="X231" s="31" t="str">
        <f>IFERROR(VLOOKUP(AX231,目的別資産分類変換表!$B$3:$C$16,2,FALSE),"")</f>
        <v>生活インフラ・国土保全</v>
      </c>
      <c r="Y231" s="34" t="str">
        <f>IF(貼り付け用!Y231="","",貼り付け用!Y231)</f>
        <v>行政財産</v>
      </c>
      <c r="Z231" s="34" t="str">
        <f>IF(貼り付け用!Z231="","",貼り付け用!Z231)</f>
        <v>インフラ資産/工作物</v>
      </c>
      <c r="AA231" s="34" t="str">
        <f>IF(貼り付け用!AA231="","",貼り付け用!AA231)</f>
        <v>自己資産（リース資産外)</v>
      </c>
      <c r="AB231" s="34" t="str">
        <f>IF(貼り付け用!AB231="","",貼り付け用!AB231)</f>
        <v>売却不可</v>
      </c>
      <c r="AC231" s="2">
        <f>IF(貼り付け用!AC231="","",貼り付け用!AC231)</f>
        <v>179</v>
      </c>
      <c r="AD231" s="31" t="str">
        <f>IFERROR(VLOOKUP(AC231,耐用年数表!$B:$J,9,FALSE),"")</f>
        <v xml:space="preserve">構築物 鉄骨鉄筋コンクリート造又は鉄筋コンクリート造のもの（前掲のものを除く。） 橋   </v>
      </c>
      <c r="AE231" s="31">
        <f>IFERROR(VLOOKUP(AC231,耐用年数表!$B:$J,8,FALSE),"")</f>
        <v>60</v>
      </c>
      <c r="AF231" s="2" t="str">
        <f>IF(貼り付け用!AF231="","",貼り付け用!AF231)</f>
        <v/>
      </c>
      <c r="AG231" s="26" t="str">
        <f>IF(貼り付け用!AG231="","",貼り付け用!AG231)</f>
        <v/>
      </c>
      <c r="AH231" s="54">
        <f>IF(貼り付け用!AH231="","",貼り付け用!AH231)</f>
        <v>19540331</v>
      </c>
      <c r="AI231" s="54">
        <f>IF(貼り付け用!AI231="","",貼り付け用!AI231)</f>
        <v>19540331</v>
      </c>
      <c r="AJ231" s="72" t="str">
        <f>IF(貼り付け用!AJ231="","",貼り付け用!AJ231)</f>
        <v>不明</v>
      </c>
      <c r="AK231" s="20" t="str">
        <f>IF(貼り付け用!AK231="","",貼り付け用!AK231)</f>
        <v/>
      </c>
      <c r="AL231" s="160">
        <f>IF(貼り付け用!AL231="","",貼り付け用!AL231)</f>
        <v>3</v>
      </c>
      <c r="AM231" s="20" t="str">
        <f>IF(貼り付け用!AM231="","",貼り付け用!AM231)</f>
        <v>構造別工事費の平均</v>
      </c>
      <c r="AN231" s="20" t="str">
        <f>IF(貼り付け用!AN231="","",貼り付け用!AN231)</f>
        <v>道路幅員3～4ｍ</v>
      </c>
      <c r="AO231" s="20">
        <f>IF(貼り付け用!AO231="","",貼り付け用!AO231)</f>
        <v>395900</v>
      </c>
      <c r="AP231" s="20">
        <f>IF(貼り付け用!AP231="","",貼り付け用!AP231)</f>
        <v>16</v>
      </c>
      <c r="AQ231" s="20" t="str">
        <f>IF(貼り付け用!AQ231="","",貼り付け用!AQ231)</f>
        <v>㎡</v>
      </c>
      <c r="AR231" s="20">
        <f>IF(貼り付け用!AR231="","",貼り付け用!AR231)</f>
        <v>6334400</v>
      </c>
      <c r="AS231" s="20" t="str">
        <f>IF(貼り付け用!AS231="","",貼り付け用!AS231)</f>
        <v/>
      </c>
      <c r="AT231" s="90">
        <f t="shared" si="6"/>
        <v>6334400</v>
      </c>
      <c r="AU231" s="90">
        <f t="shared" si="7"/>
        <v>6334400</v>
      </c>
      <c r="AV231" s="34" t="str">
        <f>IF(貼り付け用!AV231="","",貼り付け用!AV231)</f>
        <v>一般会計等</v>
      </c>
      <c r="AW231" s="34" t="str">
        <f>IF(貼り付け用!AW231="","",貼り付け用!AW231)</f>
        <v>一般会計</v>
      </c>
      <c r="AX231" s="34" t="str">
        <f>IF(貼り付け用!AX231="","",貼り付け用!AX231)</f>
        <v>土木費</v>
      </c>
      <c r="AY231" s="34" t="str">
        <f>IF(貼り付け用!AY231="","",貼り付け用!AY231)</f>
        <v>道路橋梁費</v>
      </c>
      <c r="AZ231" s="34" t="str">
        <f>IF(貼り付け用!AZ231="","",貼り付け用!AZ231)</f>
        <v>道路新設改良費</v>
      </c>
      <c r="BA231" s="212"/>
      <c r="BB231" s="212"/>
      <c r="BC231" s="212"/>
      <c r="BD231" s="34" t="str">
        <f>IF(貼り付け用!BD231="","",貼り付け用!BD231)</f>
        <v/>
      </c>
      <c r="BE231" s="34" t="str">
        <f>IF(貼り付け用!BE231="","",貼り付け用!BE231)</f>
        <v/>
      </c>
      <c r="BF231" s="20"/>
      <c r="BG231" s="20"/>
      <c r="BH231" s="20"/>
      <c r="BI231" s="20"/>
      <c r="BJ231" s="20"/>
    </row>
    <row r="232" spans="5:62" ht="24" customHeight="1">
      <c r="E232" s="2"/>
      <c r="F232" s="217" t="str">
        <f>IF(貼り付け用!F232="","",貼り付け用!F232)</f>
        <v>道路工作物</v>
      </c>
      <c r="G232" s="34" t="str">
        <f>IF(貼り付け用!G232="","",貼り付け用!G232)</f>
        <v>橋梁台帳</v>
      </c>
      <c r="H232" s="2">
        <f>IF(貼り付け用!H232="","",貼り付け用!H232)</f>
        <v>157</v>
      </c>
      <c r="I232" s="2" t="str">
        <f>IF(貼り付け用!I232="","",貼り付け用!I232)</f>
        <v/>
      </c>
      <c r="J232" s="2" t="str">
        <f>IF(貼り付け用!J232="","",貼り付け用!J232)</f>
        <v>2552-1</v>
      </c>
      <c r="K232" s="2" t="str">
        <f>IF(貼り付け用!K232="","",貼り付け用!K232)</f>
        <v>2552-1</v>
      </c>
      <c r="L232" s="2">
        <f>IF(貼り付け用!L232="","",貼り付け用!L232)</f>
        <v>9</v>
      </c>
      <c r="M232" s="31">
        <f>IFERROR(VLOOKUP(L232,コード表!$B:$G,2,FALSE),"")</f>
        <v>3210207</v>
      </c>
      <c r="N232" s="31" t="str">
        <f>IFERROR(VLOOKUP(L232,コード表!$B:$G,3,FALSE),"")</f>
        <v>下都賀郡壬生町</v>
      </c>
      <c r="O232" s="2" t="str">
        <f>IF(貼り付け用!O232="","",貼り付け用!O232)</f>
        <v>ｼﾓﾂｶﾞｸﾞﾝﾐﾌﾞﾏﾁ</v>
      </c>
      <c r="P232" s="31" t="str">
        <f>IFERROR(VLOOKUP(L232,コード表!$B:$G,5,FALSE),"")</f>
        <v>北小林</v>
      </c>
      <c r="Q232" s="2" t="str">
        <f>IF(貼り付け用!Q232="","",貼り付け用!Q232)</f>
        <v>ｷﾀｺﾊﾞﾔｼ</v>
      </c>
      <c r="R232" s="2" t="str">
        <f>IF(貼り付け用!R232="","",貼り付け用!R232)</f>
        <v>五反田395</v>
      </c>
      <c r="S232" s="2" t="str">
        <f>IF(貼り付け用!S232="","",貼り付け用!S232)</f>
        <v>ｺﾞﾀﾝﾀﾞ395</v>
      </c>
      <c r="T232" s="2">
        <f>IF(貼り付け用!T232="","",貼り付け用!T232)</f>
        <v>11</v>
      </c>
      <c r="U232" s="31" t="str">
        <f>IFERROR(VLOOKUP(T232,コード表!$I:$K,2,FALSE),"")</f>
        <v>建設部</v>
      </c>
      <c r="V232" s="31" t="str">
        <f>IFERROR(VLOOKUP(T232,コード表!$I:$K,3,FALSE),"")</f>
        <v>建設課</v>
      </c>
      <c r="W232" s="2">
        <f>IF(貼り付け用!W232="","",貼り付け用!W232)</f>
        <v>100</v>
      </c>
      <c r="X232" s="31" t="str">
        <f>IFERROR(VLOOKUP(AX232,目的別資産分類変換表!$B$3:$C$16,2,FALSE),"")</f>
        <v>生活インフラ・国土保全</v>
      </c>
      <c r="Y232" s="34" t="str">
        <f>IF(貼り付け用!Y232="","",貼り付け用!Y232)</f>
        <v>行政財産</v>
      </c>
      <c r="Z232" s="34" t="str">
        <f>IF(貼り付け用!Z232="","",貼り付け用!Z232)</f>
        <v>インフラ資産/工作物</v>
      </c>
      <c r="AA232" s="34" t="str">
        <f>IF(貼り付け用!AA232="","",貼り付け用!AA232)</f>
        <v>自己資産（リース資産外)</v>
      </c>
      <c r="AB232" s="34" t="str">
        <f>IF(貼り付け用!AB232="","",貼り付け用!AB232)</f>
        <v>売却不可</v>
      </c>
      <c r="AC232" s="2">
        <f>IF(貼り付け用!AC232="","",貼り付け用!AC232)</f>
        <v>179</v>
      </c>
      <c r="AD232" s="31" t="str">
        <f>IFERROR(VLOOKUP(AC232,耐用年数表!$B:$J,9,FALSE),"")</f>
        <v xml:space="preserve">構築物 鉄骨鉄筋コンクリート造又は鉄筋コンクリート造のもの（前掲のものを除く。） 橋   </v>
      </c>
      <c r="AE232" s="31">
        <f>IFERROR(VLOOKUP(AC232,耐用年数表!$B:$J,8,FALSE),"")</f>
        <v>60</v>
      </c>
      <c r="AF232" s="2" t="str">
        <f>IF(貼り付け用!AF232="","",貼り付け用!AF232)</f>
        <v/>
      </c>
      <c r="AG232" s="26" t="str">
        <f>IF(貼り付け用!AG232="","",貼り付け用!AG232)</f>
        <v/>
      </c>
      <c r="AH232" s="54">
        <f>IF(貼り付け用!AH232="","",貼り付け用!AH232)</f>
        <v>19540331</v>
      </c>
      <c r="AI232" s="54">
        <f>IF(貼り付け用!AI232="","",貼り付け用!AI232)</f>
        <v>19540331</v>
      </c>
      <c r="AJ232" s="72" t="str">
        <f>IF(貼り付け用!AJ232="","",貼り付け用!AJ232)</f>
        <v>不明</v>
      </c>
      <c r="AK232" s="20" t="str">
        <f>IF(貼り付け用!AK232="","",貼り付け用!AK232)</f>
        <v/>
      </c>
      <c r="AL232" s="160">
        <f>IF(貼り付け用!AL232="","",貼り付け用!AL232)</f>
        <v>3</v>
      </c>
      <c r="AM232" s="20" t="str">
        <f>IF(貼り付け用!AM232="","",貼り付け用!AM232)</f>
        <v>構造別工事費の平均</v>
      </c>
      <c r="AN232" s="20" t="str">
        <f>IF(貼り付け用!AN232="","",貼り付け用!AN232)</f>
        <v>道路幅員3～4ｍ</v>
      </c>
      <c r="AO232" s="20">
        <f>IF(貼り付け用!AO232="","",貼り付け用!AO232)</f>
        <v>395900</v>
      </c>
      <c r="AP232" s="20">
        <f>IF(貼り付け用!AP232="","",貼り付け用!AP232)</f>
        <v>37</v>
      </c>
      <c r="AQ232" s="20" t="str">
        <f>IF(貼り付け用!AQ232="","",貼り付け用!AQ232)</f>
        <v>㎡</v>
      </c>
      <c r="AR232" s="20">
        <f>IF(貼り付け用!AR232="","",貼り付け用!AR232)</f>
        <v>14648300</v>
      </c>
      <c r="AS232" s="20" t="str">
        <f>IF(貼り付け用!AS232="","",貼り付け用!AS232)</f>
        <v/>
      </c>
      <c r="AT232" s="90">
        <f t="shared" si="6"/>
        <v>14648300</v>
      </c>
      <c r="AU232" s="90">
        <f t="shared" si="7"/>
        <v>14648300</v>
      </c>
      <c r="AV232" s="34" t="str">
        <f>IF(貼り付け用!AV232="","",貼り付け用!AV232)</f>
        <v>一般会計等</v>
      </c>
      <c r="AW232" s="34" t="str">
        <f>IF(貼り付け用!AW232="","",貼り付け用!AW232)</f>
        <v>一般会計</v>
      </c>
      <c r="AX232" s="34" t="str">
        <f>IF(貼り付け用!AX232="","",貼り付け用!AX232)</f>
        <v>土木費</v>
      </c>
      <c r="AY232" s="34" t="str">
        <f>IF(貼り付け用!AY232="","",貼り付け用!AY232)</f>
        <v>道路橋梁費</v>
      </c>
      <c r="AZ232" s="34" t="str">
        <f>IF(貼り付け用!AZ232="","",貼り付け用!AZ232)</f>
        <v>道路新設改良費</v>
      </c>
      <c r="BA232" s="212"/>
      <c r="BB232" s="212"/>
      <c r="BC232" s="212"/>
      <c r="BD232" s="34" t="str">
        <f>IF(貼り付け用!BD232="","",貼り付け用!BD232)</f>
        <v/>
      </c>
      <c r="BE232" s="34" t="str">
        <f>IF(貼り付け用!BE232="","",貼り付け用!BE232)</f>
        <v/>
      </c>
      <c r="BF232" s="20"/>
      <c r="BG232" s="20"/>
      <c r="BH232" s="20"/>
      <c r="BI232" s="20"/>
      <c r="BJ232" s="20"/>
    </row>
    <row r="233" spans="5:62" ht="24" customHeight="1">
      <c r="E233" s="2"/>
      <c r="F233" s="217" t="str">
        <f>IF(貼り付け用!F233="","",貼り付け用!F233)</f>
        <v>道路工作物</v>
      </c>
      <c r="G233" s="34" t="str">
        <f>IF(貼り付け用!G233="","",貼り付け用!G233)</f>
        <v>橋梁台帳</v>
      </c>
      <c r="H233" s="2">
        <f>IF(貼り付け用!H233="","",貼り付け用!H233)</f>
        <v>158</v>
      </c>
      <c r="I233" s="2" t="str">
        <f>IF(貼り付け用!I233="","",貼り付け用!I233)</f>
        <v/>
      </c>
      <c r="J233" s="2" t="str">
        <f>IF(貼り付け用!J233="","",貼り付け用!J233)</f>
        <v>2556-1</v>
      </c>
      <c r="K233" s="2" t="str">
        <f>IF(貼り付け用!K233="","",貼り付け用!K233)</f>
        <v>2556-1</v>
      </c>
      <c r="L233" s="2">
        <f>IF(貼り付け用!L233="","",貼り付け用!L233)</f>
        <v>9</v>
      </c>
      <c r="M233" s="31">
        <f>IFERROR(VLOOKUP(L233,コード表!$B:$G,2,FALSE),"")</f>
        <v>3210207</v>
      </c>
      <c r="N233" s="31" t="str">
        <f>IFERROR(VLOOKUP(L233,コード表!$B:$G,3,FALSE),"")</f>
        <v>下都賀郡壬生町</v>
      </c>
      <c r="O233" s="2" t="str">
        <f>IF(貼り付け用!O233="","",貼り付け用!O233)</f>
        <v>ｼﾓﾂｶﾞｸﾞﾝﾐﾌﾞﾏﾁ</v>
      </c>
      <c r="P233" s="31" t="str">
        <f>IFERROR(VLOOKUP(L233,コード表!$B:$G,5,FALSE),"")</f>
        <v>北小林</v>
      </c>
      <c r="Q233" s="2" t="str">
        <f>IF(貼り付け用!Q233="","",貼り付け用!Q233)</f>
        <v>ｷﾀｺﾊﾞﾔｼ</v>
      </c>
      <c r="R233" s="2" t="str">
        <f>IF(貼り付け用!R233="","",貼り付け用!R233)</f>
        <v>前田566</v>
      </c>
      <c r="S233" s="2" t="str">
        <f>IF(貼り付け用!S233="","",貼り付け用!S233)</f>
        <v>ﾏｴﾀﾞ566</v>
      </c>
      <c r="T233" s="2">
        <f>IF(貼り付け用!T233="","",貼り付け用!T233)</f>
        <v>11</v>
      </c>
      <c r="U233" s="31" t="str">
        <f>IFERROR(VLOOKUP(T233,コード表!$I:$K,2,FALSE),"")</f>
        <v>建設部</v>
      </c>
      <c r="V233" s="31" t="str">
        <f>IFERROR(VLOOKUP(T233,コード表!$I:$K,3,FALSE),"")</f>
        <v>建設課</v>
      </c>
      <c r="W233" s="2">
        <f>IF(貼り付け用!W233="","",貼り付け用!W233)</f>
        <v>100</v>
      </c>
      <c r="X233" s="31" t="str">
        <f>IFERROR(VLOOKUP(AX233,目的別資産分類変換表!$B$3:$C$16,2,FALSE),"")</f>
        <v>生活インフラ・国土保全</v>
      </c>
      <c r="Y233" s="34" t="str">
        <f>IF(貼り付け用!Y233="","",貼り付け用!Y233)</f>
        <v>行政財産</v>
      </c>
      <c r="Z233" s="34" t="str">
        <f>IF(貼り付け用!Z233="","",貼り付け用!Z233)</f>
        <v>インフラ資産/工作物</v>
      </c>
      <c r="AA233" s="34" t="str">
        <f>IF(貼り付け用!AA233="","",貼り付け用!AA233)</f>
        <v>自己資産（リース資産外)</v>
      </c>
      <c r="AB233" s="34" t="str">
        <f>IF(貼り付け用!AB233="","",貼り付け用!AB233)</f>
        <v>売却不可</v>
      </c>
      <c r="AC233" s="2">
        <f>IF(貼り付け用!AC233="","",貼り付け用!AC233)</f>
        <v>179</v>
      </c>
      <c r="AD233" s="31" t="str">
        <f>IFERROR(VLOOKUP(AC233,耐用年数表!$B:$J,9,FALSE),"")</f>
        <v xml:space="preserve">構築物 鉄骨鉄筋コンクリート造又は鉄筋コンクリート造のもの（前掲のものを除く。） 橋   </v>
      </c>
      <c r="AE233" s="31">
        <f>IFERROR(VLOOKUP(AC233,耐用年数表!$B:$J,8,FALSE),"")</f>
        <v>60</v>
      </c>
      <c r="AF233" s="2" t="str">
        <f>IF(貼り付け用!AF233="","",貼り付け用!AF233)</f>
        <v/>
      </c>
      <c r="AG233" s="26" t="str">
        <f>IF(貼り付け用!AG233="","",貼り付け用!AG233)</f>
        <v/>
      </c>
      <c r="AH233" s="54">
        <f>IF(貼り付け用!AH233="","",貼り付け用!AH233)</f>
        <v>19540331</v>
      </c>
      <c r="AI233" s="54">
        <f>IF(貼り付け用!AI233="","",貼り付け用!AI233)</f>
        <v>19540331</v>
      </c>
      <c r="AJ233" s="72" t="str">
        <f>IF(貼り付け用!AJ233="","",貼り付け用!AJ233)</f>
        <v>不明</v>
      </c>
      <c r="AK233" s="20" t="str">
        <f>IF(貼り付け用!AK233="","",貼り付け用!AK233)</f>
        <v/>
      </c>
      <c r="AL233" s="160">
        <f>IF(貼り付け用!AL233="","",貼り付け用!AL233)</f>
        <v>3</v>
      </c>
      <c r="AM233" s="20" t="str">
        <f>IF(貼り付け用!AM233="","",貼り付け用!AM233)</f>
        <v>構造別工事費の平均</v>
      </c>
      <c r="AN233" s="20" t="str">
        <f>IF(貼り付け用!AN233="","",貼り付け用!AN233)</f>
        <v>道路幅員3～4ｍ</v>
      </c>
      <c r="AO233" s="20">
        <f>IF(貼り付け用!AO233="","",貼り付け用!AO233)</f>
        <v>395900</v>
      </c>
      <c r="AP233" s="20">
        <f>IF(貼り付け用!AP233="","",貼り付け用!AP233)</f>
        <v>36</v>
      </c>
      <c r="AQ233" s="20" t="str">
        <f>IF(貼り付け用!AQ233="","",貼り付け用!AQ233)</f>
        <v>㎡</v>
      </c>
      <c r="AR233" s="20">
        <f>IF(貼り付け用!AR233="","",貼り付け用!AR233)</f>
        <v>14252400</v>
      </c>
      <c r="AS233" s="20" t="str">
        <f>IF(貼り付け用!AS233="","",貼り付け用!AS233)</f>
        <v/>
      </c>
      <c r="AT233" s="90">
        <f t="shared" si="6"/>
        <v>14252400</v>
      </c>
      <c r="AU233" s="90">
        <f t="shared" si="7"/>
        <v>14252400</v>
      </c>
      <c r="AV233" s="34" t="str">
        <f>IF(貼り付け用!AV233="","",貼り付け用!AV233)</f>
        <v>一般会計等</v>
      </c>
      <c r="AW233" s="34" t="str">
        <f>IF(貼り付け用!AW233="","",貼り付け用!AW233)</f>
        <v>一般会計</v>
      </c>
      <c r="AX233" s="34" t="str">
        <f>IF(貼り付け用!AX233="","",貼り付け用!AX233)</f>
        <v>土木費</v>
      </c>
      <c r="AY233" s="34" t="str">
        <f>IF(貼り付け用!AY233="","",貼り付け用!AY233)</f>
        <v>道路橋梁費</v>
      </c>
      <c r="AZ233" s="34" t="str">
        <f>IF(貼り付け用!AZ233="","",貼り付け用!AZ233)</f>
        <v>道路新設改良費</v>
      </c>
      <c r="BA233" s="212"/>
      <c r="BB233" s="212"/>
      <c r="BC233" s="212"/>
      <c r="BD233" s="34" t="str">
        <f>IF(貼り付け用!BD233="","",貼り付け用!BD233)</f>
        <v/>
      </c>
      <c r="BE233" s="34" t="str">
        <f>IF(貼り付け用!BE233="","",貼り付け用!BE233)</f>
        <v/>
      </c>
      <c r="BF233" s="20"/>
      <c r="BG233" s="20"/>
      <c r="BH233" s="20"/>
      <c r="BI233" s="20"/>
      <c r="BJ233" s="20"/>
    </row>
    <row r="234" spans="5:62" ht="24" customHeight="1">
      <c r="E234" s="2"/>
      <c r="F234" s="217" t="str">
        <f>IF(貼り付け用!F234="","",貼り付け用!F234)</f>
        <v>道路工作物</v>
      </c>
      <c r="G234" s="34" t="str">
        <f>IF(貼り付け用!G234="","",貼り付け用!G234)</f>
        <v>橋梁台帳</v>
      </c>
      <c r="H234" s="2">
        <f>IF(貼り付け用!H234="","",貼り付け用!H234)</f>
        <v>159</v>
      </c>
      <c r="I234" s="2" t="str">
        <f>IF(貼り付け用!I234="","",貼り付け用!I234)</f>
        <v/>
      </c>
      <c r="J234" s="2" t="str">
        <f>IF(貼り付け用!J234="","",貼り付け用!J234)</f>
        <v>2557-1</v>
      </c>
      <c r="K234" s="2" t="str">
        <f>IF(貼り付け用!K234="","",貼り付け用!K234)</f>
        <v>2557-1</v>
      </c>
      <c r="L234" s="2">
        <f>IF(貼り付け用!L234="","",貼り付け用!L234)</f>
        <v>15</v>
      </c>
      <c r="M234" s="31">
        <f>IFERROR(VLOOKUP(L234,コード表!$B:$G,2,FALSE),"")</f>
        <v>3210233</v>
      </c>
      <c r="N234" s="31" t="str">
        <f>IFERROR(VLOOKUP(L234,コード表!$B:$G,3,FALSE),"")</f>
        <v>下都賀郡壬生町</v>
      </c>
      <c r="O234" s="2" t="str">
        <f>IF(貼り付け用!O234="","",貼り付け用!O234)</f>
        <v>ｼﾓﾂｶﾞｸﾞﾝﾐﾌﾞﾏﾁ</v>
      </c>
      <c r="P234" s="31" t="str">
        <f>IFERROR(VLOOKUP(L234,コード表!$B:$G,5,FALSE),"")</f>
        <v>助谷</v>
      </c>
      <c r="Q234" s="2" t="str">
        <f>IF(貼り付け用!Q234="","",貼り付け用!Q234)</f>
        <v>ｽｹｶﾞｲ</v>
      </c>
      <c r="R234" s="2" t="str">
        <f>IF(貼り付け用!R234="","",貼り付け用!R234)</f>
        <v>藤岡2772</v>
      </c>
      <c r="S234" s="2" t="str">
        <f>IF(貼り付け用!S234="","",貼り付け用!S234)</f>
        <v>ﾌｼﾞｵｶ2772</v>
      </c>
      <c r="T234" s="2">
        <f>IF(貼り付け用!T234="","",貼り付け用!T234)</f>
        <v>11</v>
      </c>
      <c r="U234" s="31" t="str">
        <f>IFERROR(VLOOKUP(T234,コード表!$I:$K,2,FALSE),"")</f>
        <v>建設部</v>
      </c>
      <c r="V234" s="31" t="str">
        <f>IFERROR(VLOOKUP(T234,コード表!$I:$K,3,FALSE),"")</f>
        <v>建設課</v>
      </c>
      <c r="W234" s="2">
        <f>IF(貼り付け用!W234="","",貼り付け用!W234)</f>
        <v>100</v>
      </c>
      <c r="X234" s="31" t="str">
        <f>IFERROR(VLOOKUP(AX234,目的別資産分類変換表!$B$3:$C$16,2,FALSE),"")</f>
        <v>生活インフラ・国土保全</v>
      </c>
      <c r="Y234" s="34" t="str">
        <f>IF(貼り付け用!Y234="","",貼り付け用!Y234)</f>
        <v>行政財産</v>
      </c>
      <c r="Z234" s="34" t="str">
        <f>IF(貼り付け用!Z234="","",貼り付け用!Z234)</f>
        <v>インフラ資産/工作物</v>
      </c>
      <c r="AA234" s="34" t="str">
        <f>IF(貼り付け用!AA234="","",貼り付け用!AA234)</f>
        <v>自己資産（リース資産外)</v>
      </c>
      <c r="AB234" s="34" t="str">
        <f>IF(貼り付け用!AB234="","",貼り付け用!AB234)</f>
        <v>売却不可</v>
      </c>
      <c r="AC234" s="2">
        <f>IF(貼り付け用!AC234="","",貼り付け用!AC234)</f>
        <v>179</v>
      </c>
      <c r="AD234" s="31" t="str">
        <f>IFERROR(VLOOKUP(AC234,耐用年数表!$B:$J,9,FALSE),"")</f>
        <v xml:space="preserve">構築物 鉄骨鉄筋コンクリート造又は鉄筋コンクリート造のもの（前掲のものを除く。） 橋   </v>
      </c>
      <c r="AE234" s="31">
        <f>IFERROR(VLOOKUP(AC234,耐用年数表!$B:$J,8,FALSE),"")</f>
        <v>60</v>
      </c>
      <c r="AF234" s="2" t="str">
        <f>IF(貼り付け用!AF234="","",貼り付け用!AF234)</f>
        <v/>
      </c>
      <c r="AG234" s="26" t="str">
        <f>IF(貼り付け用!AG234="","",貼り付け用!AG234)</f>
        <v/>
      </c>
      <c r="AH234" s="54">
        <f>IF(貼り付け用!AH234="","",貼り付け用!AH234)</f>
        <v>19540331</v>
      </c>
      <c r="AI234" s="54">
        <f>IF(貼り付け用!AI234="","",貼り付け用!AI234)</f>
        <v>19540331</v>
      </c>
      <c r="AJ234" s="72" t="str">
        <f>IF(貼り付け用!AJ234="","",貼り付け用!AJ234)</f>
        <v>不明</v>
      </c>
      <c r="AK234" s="20" t="str">
        <f>IF(貼り付け用!AK234="","",貼り付け用!AK234)</f>
        <v/>
      </c>
      <c r="AL234" s="160">
        <f>IF(貼り付け用!AL234="","",貼り付け用!AL234)</f>
        <v>3</v>
      </c>
      <c r="AM234" s="20" t="str">
        <f>IF(貼り付け用!AM234="","",貼り付け用!AM234)</f>
        <v>構造別工事費の平均</v>
      </c>
      <c r="AN234" s="20" t="str">
        <f>IF(貼り付け用!AN234="","",貼り付け用!AN234)</f>
        <v>道路幅員3～4ｍ</v>
      </c>
      <c r="AO234" s="20">
        <f>IF(貼り付け用!AO234="","",貼り付け用!AO234)</f>
        <v>395900</v>
      </c>
      <c r="AP234" s="20">
        <f>IF(貼り付け用!AP234="","",貼り付け用!AP234)</f>
        <v>34</v>
      </c>
      <c r="AQ234" s="20" t="str">
        <f>IF(貼り付け用!AQ234="","",貼り付け用!AQ234)</f>
        <v>㎡</v>
      </c>
      <c r="AR234" s="20">
        <f>IF(貼り付け用!AR234="","",貼り付け用!AR234)</f>
        <v>13460600</v>
      </c>
      <c r="AS234" s="20" t="str">
        <f>IF(貼り付け用!AS234="","",貼り付け用!AS234)</f>
        <v/>
      </c>
      <c r="AT234" s="90">
        <f t="shared" si="6"/>
        <v>13460600</v>
      </c>
      <c r="AU234" s="90">
        <f t="shared" si="7"/>
        <v>13460600</v>
      </c>
      <c r="AV234" s="34" t="str">
        <f>IF(貼り付け用!AV234="","",貼り付け用!AV234)</f>
        <v>一般会計等</v>
      </c>
      <c r="AW234" s="34" t="str">
        <f>IF(貼り付け用!AW234="","",貼り付け用!AW234)</f>
        <v>一般会計</v>
      </c>
      <c r="AX234" s="34" t="str">
        <f>IF(貼り付け用!AX234="","",貼り付け用!AX234)</f>
        <v>土木費</v>
      </c>
      <c r="AY234" s="34" t="str">
        <f>IF(貼り付け用!AY234="","",貼り付け用!AY234)</f>
        <v>道路橋梁費</v>
      </c>
      <c r="AZ234" s="34" t="str">
        <f>IF(貼り付け用!AZ234="","",貼り付け用!AZ234)</f>
        <v>道路新設改良費</v>
      </c>
      <c r="BA234" s="212"/>
      <c r="BB234" s="212"/>
      <c r="BC234" s="212"/>
      <c r="BD234" s="34" t="str">
        <f>IF(貼り付け用!BD234="","",貼り付け用!BD234)</f>
        <v/>
      </c>
      <c r="BE234" s="34" t="str">
        <f>IF(貼り付け用!BE234="","",貼り付け用!BE234)</f>
        <v/>
      </c>
      <c r="BF234" s="20"/>
      <c r="BG234" s="20"/>
      <c r="BH234" s="20"/>
      <c r="BI234" s="20"/>
      <c r="BJ234" s="20"/>
    </row>
    <row r="235" spans="5:62" ht="24" customHeight="1">
      <c r="E235" s="2"/>
      <c r="F235" s="217" t="str">
        <f>IF(貼り付け用!F235="","",貼り付け用!F235)</f>
        <v>道路工作物</v>
      </c>
      <c r="G235" s="34" t="str">
        <f>IF(貼り付け用!G235="","",貼り付け用!G235)</f>
        <v>橋梁台帳</v>
      </c>
      <c r="H235" s="2">
        <f>IF(貼り付け用!H235="","",貼り付け用!H235)</f>
        <v>160</v>
      </c>
      <c r="I235" s="2" t="str">
        <f>IF(貼り付け用!I235="","",貼り付け用!I235)</f>
        <v/>
      </c>
      <c r="J235" s="2" t="str">
        <f>IF(貼り付け用!J235="","",貼り付け用!J235)</f>
        <v>3462-1</v>
      </c>
      <c r="K235" s="2" t="str">
        <f>IF(貼り付け用!K235="","",貼り付け用!K235)</f>
        <v>3462-1</v>
      </c>
      <c r="L235" s="2">
        <f>IF(貼り付け用!L235="","",貼り付け用!L235)</f>
        <v>22</v>
      </c>
      <c r="M235" s="31">
        <f>IFERROR(VLOOKUP(L235,コード表!$B:$G,2,FALSE),"")</f>
        <v>3210219</v>
      </c>
      <c r="N235" s="31" t="str">
        <f>IFERROR(VLOOKUP(L235,コード表!$B:$G,3,FALSE),"")</f>
        <v>下都賀郡壬生町</v>
      </c>
      <c r="O235" s="2" t="str">
        <f>IF(貼り付け用!O235="","",貼り付け用!O235)</f>
        <v>ｼﾓﾂｶﾞｸﾞﾝﾐﾌﾞﾏﾁ</v>
      </c>
      <c r="P235" s="31" t="str">
        <f>IFERROR(VLOOKUP(L235,コード表!$B:$G,5,FALSE),"")</f>
        <v>福和田</v>
      </c>
      <c r="Q235" s="2" t="str">
        <f>IF(貼り付け用!Q235="","",貼り付け用!Q235)</f>
        <v>ﾌｸﾜﾀﾞ</v>
      </c>
      <c r="R235" s="2" t="str">
        <f>IF(貼り付け用!R235="","",貼り付け用!R235)</f>
        <v>銭渕12</v>
      </c>
      <c r="S235" s="2" t="str">
        <f>IF(貼り付け用!S235="","",貼り付け用!S235)</f>
        <v>ｾﾞﾆﾌﾞﾁ12</v>
      </c>
      <c r="T235" s="2">
        <f>IF(貼り付け用!T235="","",貼り付け用!T235)</f>
        <v>11</v>
      </c>
      <c r="U235" s="31" t="str">
        <f>IFERROR(VLOOKUP(T235,コード表!$I:$K,2,FALSE),"")</f>
        <v>建設部</v>
      </c>
      <c r="V235" s="31" t="str">
        <f>IFERROR(VLOOKUP(T235,コード表!$I:$K,3,FALSE),"")</f>
        <v>建設課</v>
      </c>
      <c r="W235" s="2">
        <f>IF(貼り付け用!W235="","",貼り付け用!W235)</f>
        <v>100</v>
      </c>
      <c r="X235" s="31" t="str">
        <f>IFERROR(VLOOKUP(AX235,目的別資産分類変換表!$B$3:$C$16,2,FALSE),"")</f>
        <v>生活インフラ・国土保全</v>
      </c>
      <c r="Y235" s="34" t="str">
        <f>IF(貼り付け用!Y235="","",貼り付け用!Y235)</f>
        <v>行政財産</v>
      </c>
      <c r="Z235" s="34" t="str">
        <f>IF(貼り付け用!Z235="","",貼り付け用!Z235)</f>
        <v>インフラ資産/工作物</v>
      </c>
      <c r="AA235" s="34" t="str">
        <f>IF(貼り付け用!AA235="","",貼り付け用!AA235)</f>
        <v>自己資産（リース資産外)</v>
      </c>
      <c r="AB235" s="34" t="str">
        <f>IF(貼り付け用!AB235="","",貼り付け用!AB235)</f>
        <v>売却不可</v>
      </c>
      <c r="AC235" s="2">
        <f>IF(貼り付け用!AC235="","",貼り付け用!AC235)</f>
        <v>179</v>
      </c>
      <c r="AD235" s="31" t="str">
        <f>IFERROR(VLOOKUP(AC235,耐用年数表!$B:$J,9,FALSE),"")</f>
        <v xml:space="preserve">構築物 鉄骨鉄筋コンクリート造又は鉄筋コンクリート造のもの（前掲のものを除く。） 橋   </v>
      </c>
      <c r="AE235" s="31">
        <f>IFERROR(VLOOKUP(AC235,耐用年数表!$B:$J,8,FALSE),"")</f>
        <v>60</v>
      </c>
      <c r="AF235" s="2" t="str">
        <f>IF(貼り付け用!AF235="","",貼り付け用!AF235)</f>
        <v/>
      </c>
      <c r="AG235" s="26" t="str">
        <f>IF(貼り付け用!AG235="","",貼り付け用!AG235)</f>
        <v/>
      </c>
      <c r="AH235" s="54">
        <f>IF(貼り付け用!AH235="","",貼り付け用!AH235)</f>
        <v>19540331</v>
      </c>
      <c r="AI235" s="54">
        <f>IF(貼り付け用!AI235="","",貼り付け用!AI235)</f>
        <v>19540331</v>
      </c>
      <c r="AJ235" s="72" t="str">
        <f>IF(貼り付け用!AJ235="","",貼り付け用!AJ235)</f>
        <v>不明</v>
      </c>
      <c r="AK235" s="20" t="str">
        <f>IF(貼り付け用!AK235="","",貼り付け用!AK235)</f>
        <v/>
      </c>
      <c r="AL235" s="160">
        <f>IF(貼り付け用!AL235="","",貼り付け用!AL235)</f>
        <v>3</v>
      </c>
      <c r="AM235" s="20" t="str">
        <f>IF(貼り付け用!AM235="","",貼り付け用!AM235)</f>
        <v>構造別工事費の平均</v>
      </c>
      <c r="AN235" s="20" t="str">
        <f>IF(貼り付け用!AN235="","",貼り付け用!AN235)</f>
        <v>道路幅員3～4ｍ</v>
      </c>
      <c r="AO235" s="20">
        <f>IF(貼り付け用!AO235="","",貼り付け用!AO235)</f>
        <v>395900</v>
      </c>
      <c r="AP235" s="20">
        <f>IF(貼り付け用!AP235="","",貼り付け用!AP235)</f>
        <v>50</v>
      </c>
      <c r="AQ235" s="20" t="str">
        <f>IF(貼り付け用!AQ235="","",貼り付け用!AQ235)</f>
        <v>㎡</v>
      </c>
      <c r="AR235" s="20">
        <f>IF(貼り付け用!AR235="","",貼り付け用!AR235)</f>
        <v>19795000</v>
      </c>
      <c r="AS235" s="20" t="str">
        <f>IF(貼り付け用!AS235="","",貼り付け用!AS235)</f>
        <v/>
      </c>
      <c r="AT235" s="90">
        <f t="shared" si="6"/>
        <v>19795000</v>
      </c>
      <c r="AU235" s="90">
        <f t="shared" si="7"/>
        <v>19795000</v>
      </c>
      <c r="AV235" s="34" t="str">
        <f>IF(貼り付け用!AV235="","",貼り付け用!AV235)</f>
        <v>一般会計等</v>
      </c>
      <c r="AW235" s="34" t="str">
        <f>IF(貼り付け用!AW235="","",貼り付け用!AW235)</f>
        <v>一般会計</v>
      </c>
      <c r="AX235" s="34" t="str">
        <f>IF(貼り付け用!AX235="","",貼り付け用!AX235)</f>
        <v>土木費</v>
      </c>
      <c r="AY235" s="34" t="str">
        <f>IF(貼り付け用!AY235="","",貼り付け用!AY235)</f>
        <v>道路橋梁費</v>
      </c>
      <c r="AZ235" s="34" t="str">
        <f>IF(貼り付け用!AZ235="","",貼り付け用!AZ235)</f>
        <v>道路新設改良費</v>
      </c>
      <c r="BA235" s="212"/>
      <c r="BB235" s="212"/>
      <c r="BC235" s="212"/>
      <c r="BD235" s="34" t="str">
        <f>IF(貼り付け用!BD235="","",貼り付け用!BD235)</f>
        <v/>
      </c>
      <c r="BE235" s="34" t="str">
        <f>IF(貼り付け用!BE235="","",貼り付け用!BE235)</f>
        <v/>
      </c>
      <c r="BF235" s="20"/>
      <c r="BG235" s="20"/>
      <c r="BH235" s="20"/>
      <c r="BI235" s="20"/>
      <c r="BJ235" s="20"/>
    </row>
    <row r="236" spans="5:62" ht="24" customHeight="1">
      <c r="E236" s="2"/>
      <c r="F236" s="217" t="str">
        <f>IF(貼り付け用!F236="","",貼り付け用!F236)</f>
        <v>道路工作物</v>
      </c>
      <c r="G236" s="34" t="str">
        <f>IF(貼り付け用!G236="","",貼り付け用!G236)</f>
        <v>橋梁台帳</v>
      </c>
      <c r="H236" s="2">
        <f>IF(貼り付け用!H236="","",貼り付け用!H236)</f>
        <v>161</v>
      </c>
      <c r="I236" s="2" t="str">
        <f>IF(貼り付け用!I236="","",貼り付け用!I236)</f>
        <v/>
      </c>
      <c r="J236" s="2" t="str">
        <f>IF(貼り付け用!J236="","",貼り付け用!J236)</f>
        <v>1327-1</v>
      </c>
      <c r="K236" s="2" t="str">
        <f>IF(貼り付け用!K236="","",貼り付け用!K236)</f>
        <v>1327-1</v>
      </c>
      <c r="L236" s="2">
        <f>IF(貼り付け用!L236="","",貼り付け用!L236)</f>
        <v>21</v>
      </c>
      <c r="M236" s="31">
        <f>IFERROR(VLOOKUP(L236,コード表!$B:$G,2,FALSE),"")</f>
        <v>3210234</v>
      </c>
      <c r="N236" s="31" t="str">
        <f>IFERROR(VLOOKUP(L236,コード表!$B:$G,3,FALSE),"")</f>
        <v>下都賀郡壬生町</v>
      </c>
      <c r="O236" s="2" t="str">
        <f>IF(貼り付け用!O236="","",貼り付け用!O236)</f>
        <v>ｼﾓﾂｶﾞｸﾞﾝﾐﾌﾞﾏﾁ</v>
      </c>
      <c r="P236" s="31" t="str">
        <f>IFERROR(VLOOKUP(L236,コード表!$B:$G,5,FALSE),"")</f>
        <v>羽生田</v>
      </c>
      <c r="Q236" s="2" t="str">
        <f>IF(貼り付け用!Q236="","",貼り付け用!Q236)</f>
        <v>ﾊﾆｭｳﾀﾞ</v>
      </c>
      <c r="R236" s="2" t="str">
        <f>IF(貼り付け用!R236="","",貼り付け用!R236)</f>
        <v>八幡前1836-2</v>
      </c>
      <c r="S236" s="2" t="str">
        <f>IF(貼り付け用!S236="","",貼り付け用!S236)</f>
        <v>ﾊﾁﾏﾝﾏｴ1836-2</v>
      </c>
      <c r="T236" s="2">
        <f>IF(貼り付け用!T236="","",貼り付け用!T236)</f>
        <v>11</v>
      </c>
      <c r="U236" s="31" t="str">
        <f>IFERROR(VLOOKUP(T236,コード表!$I:$K,2,FALSE),"")</f>
        <v>建設部</v>
      </c>
      <c r="V236" s="31" t="str">
        <f>IFERROR(VLOOKUP(T236,コード表!$I:$K,3,FALSE),"")</f>
        <v>建設課</v>
      </c>
      <c r="W236" s="2">
        <f>IF(貼り付け用!W236="","",貼り付け用!W236)</f>
        <v>100</v>
      </c>
      <c r="X236" s="31" t="str">
        <f>IFERROR(VLOOKUP(AX236,目的別資産分類変換表!$B$3:$C$16,2,FALSE),"")</f>
        <v>生活インフラ・国土保全</v>
      </c>
      <c r="Y236" s="34" t="str">
        <f>IF(貼り付け用!Y236="","",貼り付け用!Y236)</f>
        <v>行政財産</v>
      </c>
      <c r="Z236" s="34" t="str">
        <f>IF(貼り付け用!Z236="","",貼り付け用!Z236)</f>
        <v>インフラ資産/工作物</v>
      </c>
      <c r="AA236" s="34" t="str">
        <f>IF(貼り付け用!AA236="","",貼り付け用!AA236)</f>
        <v>自己資産（リース資産外)</v>
      </c>
      <c r="AB236" s="34" t="str">
        <f>IF(貼り付け用!AB236="","",貼り付け用!AB236)</f>
        <v>売却不可</v>
      </c>
      <c r="AC236" s="2">
        <f>IF(貼り付け用!AC236="","",貼り付け用!AC236)</f>
        <v>179</v>
      </c>
      <c r="AD236" s="31" t="str">
        <f>IFERROR(VLOOKUP(AC236,耐用年数表!$B:$J,9,FALSE),"")</f>
        <v xml:space="preserve">構築物 鉄骨鉄筋コンクリート造又は鉄筋コンクリート造のもの（前掲のものを除く。） 橋   </v>
      </c>
      <c r="AE236" s="31">
        <f>IFERROR(VLOOKUP(AC236,耐用年数表!$B:$J,8,FALSE),"")</f>
        <v>60</v>
      </c>
      <c r="AF236" s="2" t="str">
        <f>IF(貼り付け用!AF236="","",貼り付け用!AF236)</f>
        <v/>
      </c>
      <c r="AG236" s="26" t="str">
        <f>IF(貼り付け用!AG236="","",貼り付け用!AG236)</f>
        <v/>
      </c>
      <c r="AH236" s="54">
        <f>IF(貼り付け用!AH236="","",貼り付け用!AH236)</f>
        <v>19540331</v>
      </c>
      <c r="AI236" s="54">
        <f>IF(貼り付け用!AI236="","",貼り付け用!AI236)</f>
        <v>19540331</v>
      </c>
      <c r="AJ236" s="72" t="str">
        <f>IF(貼り付け用!AJ236="","",貼り付け用!AJ236)</f>
        <v>不明</v>
      </c>
      <c r="AK236" s="20" t="str">
        <f>IF(貼り付け用!AK236="","",貼り付け用!AK236)</f>
        <v/>
      </c>
      <c r="AL236" s="160">
        <f>IF(貼り付け用!AL236="","",貼り付け用!AL236)</f>
        <v>3</v>
      </c>
      <c r="AM236" s="20" t="str">
        <f>IF(貼り付け用!AM236="","",貼り付け用!AM236)</f>
        <v>構造別工事費の平均</v>
      </c>
      <c r="AN236" s="20" t="str">
        <f>IF(貼り付け用!AN236="","",貼り付け用!AN236)</f>
        <v>道路幅員3～4ｍ</v>
      </c>
      <c r="AO236" s="20">
        <f>IF(貼り付け用!AO236="","",貼り付け用!AO236)</f>
        <v>395900</v>
      </c>
      <c r="AP236" s="20">
        <f>IF(貼り付け用!AP236="","",貼り付け用!AP236)</f>
        <v>18</v>
      </c>
      <c r="AQ236" s="20" t="str">
        <f>IF(貼り付け用!AQ236="","",貼り付け用!AQ236)</f>
        <v>㎡</v>
      </c>
      <c r="AR236" s="20">
        <f>IF(貼り付け用!AR236="","",貼り付け用!AR236)</f>
        <v>7126200</v>
      </c>
      <c r="AS236" s="20" t="str">
        <f>IF(貼り付け用!AS236="","",貼り付け用!AS236)</f>
        <v/>
      </c>
      <c r="AT236" s="90">
        <f t="shared" si="6"/>
        <v>7126200</v>
      </c>
      <c r="AU236" s="90">
        <f t="shared" si="7"/>
        <v>7126200</v>
      </c>
      <c r="AV236" s="34" t="str">
        <f>IF(貼り付け用!AV236="","",貼り付け用!AV236)</f>
        <v>一般会計等</v>
      </c>
      <c r="AW236" s="34" t="str">
        <f>IF(貼り付け用!AW236="","",貼り付け用!AW236)</f>
        <v>一般会計</v>
      </c>
      <c r="AX236" s="34" t="str">
        <f>IF(貼り付け用!AX236="","",貼り付け用!AX236)</f>
        <v>土木費</v>
      </c>
      <c r="AY236" s="34" t="str">
        <f>IF(貼り付け用!AY236="","",貼り付け用!AY236)</f>
        <v>道路橋梁費</v>
      </c>
      <c r="AZ236" s="34" t="str">
        <f>IF(貼り付け用!AZ236="","",貼り付け用!AZ236)</f>
        <v>道路新設改良費</v>
      </c>
      <c r="BA236" s="212"/>
      <c r="BB236" s="212"/>
      <c r="BC236" s="212"/>
      <c r="BD236" s="34" t="str">
        <f>IF(貼り付け用!BD236="","",貼り付け用!BD236)</f>
        <v/>
      </c>
      <c r="BE236" s="34" t="str">
        <f>IF(貼り付け用!BE236="","",貼り付け用!BE236)</f>
        <v/>
      </c>
      <c r="BF236" s="20"/>
      <c r="BG236" s="20"/>
      <c r="BH236" s="20"/>
      <c r="BI236" s="20"/>
      <c r="BJ236" s="20"/>
    </row>
    <row r="237" spans="5:62" ht="24" customHeight="1">
      <c r="E237" s="2"/>
      <c r="F237" s="217" t="str">
        <f>IF(貼り付け用!F237="","",貼り付け用!F237)</f>
        <v>道路工作物</v>
      </c>
      <c r="G237" s="34" t="str">
        <f>IF(貼り付け用!G237="","",貼り付け用!G237)</f>
        <v>橋梁台帳</v>
      </c>
      <c r="H237" s="2">
        <f>IF(貼り付け用!H237="","",貼り付け用!H237)</f>
        <v>162</v>
      </c>
      <c r="I237" s="2" t="str">
        <f>IF(貼り付け用!I237="","",貼り付け用!I237)</f>
        <v/>
      </c>
      <c r="J237" s="2" t="str">
        <f>IF(貼り付け用!J237="","",貼り付け用!J237)</f>
        <v>1327-2</v>
      </c>
      <c r="K237" s="2" t="str">
        <f>IF(貼り付け用!K237="","",貼り付け用!K237)</f>
        <v>1327-2</v>
      </c>
      <c r="L237" s="2">
        <f>IF(貼り付け用!L237="","",貼り付け用!L237)</f>
        <v>21</v>
      </c>
      <c r="M237" s="31">
        <f>IFERROR(VLOOKUP(L237,コード表!$B:$G,2,FALSE),"")</f>
        <v>3210234</v>
      </c>
      <c r="N237" s="31" t="str">
        <f>IFERROR(VLOOKUP(L237,コード表!$B:$G,3,FALSE),"")</f>
        <v>下都賀郡壬生町</v>
      </c>
      <c r="O237" s="2" t="str">
        <f>IF(貼り付け用!O237="","",貼り付け用!O237)</f>
        <v>ｼﾓﾂｶﾞｸﾞﾝﾐﾌﾞﾏﾁ</v>
      </c>
      <c r="P237" s="31" t="str">
        <f>IFERROR(VLOOKUP(L237,コード表!$B:$G,5,FALSE),"")</f>
        <v>羽生田</v>
      </c>
      <c r="Q237" s="2" t="str">
        <f>IF(貼り付け用!Q237="","",貼り付け用!Q237)</f>
        <v>ﾊﾆｭｳﾀﾞ</v>
      </c>
      <c r="R237" s="2" t="str">
        <f>IF(貼り付け用!R237="","",貼り付け用!R237)</f>
        <v>八幡前1802</v>
      </c>
      <c r="S237" s="2" t="str">
        <f>IF(貼り付け用!S237="","",貼り付け用!S237)</f>
        <v>ﾊﾁﾏﾝﾏｴ1802</v>
      </c>
      <c r="T237" s="2">
        <f>IF(貼り付け用!T237="","",貼り付け用!T237)</f>
        <v>11</v>
      </c>
      <c r="U237" s="31" t="str">
        <f>IFERROR(VLOOKUP(T237,コード表!$I:$K,2,FALSE),"")</f>
        <v>建設部</v>
      </c>
      <c r="V237" s="31" t="str">
        <f>IFERROR(VLOOKUP(T237,コード表!$I:$K,3,FALSE),"")</f>
        <v>建設課</v>
      </c>
      <c r="W237" s="2">
        <f>IF(貼り付け用!W237="","",貼り付け用!W237)</f>
        <v>100</v>
      </c>
      <c r="X237" s="31" t="str">
        <f>IFERROR(VLOOKUP(AX237,目的別資産分類変換表!$B$3:$C$16,2,FALSE),"")</f>
        <v>生活インフラ・国土保全</v>
      </c>
      <c r="Y237" s="34" t="str">
        <f>IF(貼り付け用!Y237="","",貼り付け用!Y237)</f>
        <v>行政財産</v>
      </c>
      <c r="Z237" s="34" t="str">
        <f>IF(貼り付け用!Z237="","",貼り付け用!Z237)</f>
        <v>インフラ資産/工作物</v>
      </c>
      <c r="AA237" s="34" t="str">
        <f>IF(貼り付け用!AA237="","",貼り付け用!AA237)</f>
        <v>自己資産（リース資産外)</v>
      </c>
      <c r="AB237" s="34" t="str">
        <f>IF(貼り付け用!AB237="","",貼り付け用!AB237)</f>
        <v>売却不可</v>
      </c>
      <c r="AC237" s="2">
        <f>IF(貼り付け用!AC237="","",貼り付け用!AC237)</f>
        <v>179</v>
      </c>
      <c r="AD237" s="31" t="str">
        <f>IFERROR(VLOOKUP(AC237,耐用年数表!$B:$J,9,FALSE),"")</f>
        <v xml:space="preserve">構築物 鉄骨鉄筋コンクリート造又は鉄筋コンクリート造のもの（前掲のものを除く。） 橋   </v>
      </c>
      <c r="AE237" s="31">
        <f>IFERROR(VLOOKUP(AC237,耐用年数表!$B:$J,8,FALSE),"")</f>
        <v>60</v>
      </c>
      <c r="AF237" s="2" t="str">
        <f>IF(貼り付け用!AF237="","",貼り付け用!AF237)</f>
        <v/>
      </c>
      <c r="AG237" s="26" t="str">
        <f>IF(貼り付け用!AG237="","",貼り付け用!AG237)</f>
        <v/>
      </c>
      <c r="AH237" s="54">
        <f>IF(貼り付け用!AH237="","",貼り付け用!AH237)</f>
        <v>19540331</v>
      </c>
      <c r="AI237" s="54">
        <f>IF(貼り付け用!AI237="","",貼り付け用!AI237)</f>
        <v>19540331</v>
      </c>
      <c r="AJ237" s="72" t="str">
        <f>IF(貼り付け用!AJ237="","",貼り付け用!AJ237)</f>
        <v>不明</v>
      </c>
      <c r="AK237" s="20" t="str">
        <f>IF(貼り付け用!AK237="","",貼り付け用!AK237)</f>
        <v/>
      </c>
      <c r="AL237" s="160">
        <f>IF(貼り付け用!AL237="","",貼り付け用!AL237)</f>
        <v>3</v>
      </c>
      <c r="AM237" s="20" t="str">
        <f>IF(貼り付け用!AM237="","",貼り付け用!AM237)</f>
        <v>構造別工事費の平均</v>
      </c>
      <c r="AN237" s="20" t="str">
        <f>IF(貼り付け用!AN237="","",貼り付け用!AN237)</f>
        <v>道路幅員3～4ｍ</v>
      </c>
      <c r="AO237" s="20">
        <f>IF(貼り付け用!AO237="","",貼り付け用!AO237)</f>
        <v>395900</v>
      </c>
      <c r="AP237" s="20">
        <f>IF(貼り付け用!AP237="","",貼り付け用!AP237)</f>
        <v>10</v>
      </c>
      <c r="AQ237" s="20" t="str">
        <f>IF(貼り付け用!AQ237="","",貼り付け用!AQ237)</f>
        <v>㎡</v>
      </c>
      <c r="AR237" s="20">
        <f>IF(貼り付け用!AR237="","",貼り付け用!AR237)</f>
        <v>3959000</v>
      </c>
      <c r="AS237" s="20" t="str">
        <f>IF(貼り付け用!AS237="","",貼り付け用!AS237)</f>
        <v/>
      </c>
      <c r="AT237" s="90">
        <f t="shared" si="6"/>
        <v>3959000</v>
      </c>
      <c r="AU237" s="90">
        <f t="shared" si="7"/>
        <v>3959000</v>
      </c>
      <c r="AV237" s="34" t="str">
        <f>IF(貼り付け用!AV237="","",貼り付け用!AV237)</f>
        <v>一般会計等</v>
      </c>
      <c r="AW237" s="34" t="str">
        <f>IF(貼り付け用!AW237="","",貼り付け用!AW237)</f>
        <v>一般会計</v>
      </c>
      <c r="AX237" s="34" t="str">
        <f>IF(貼り付け用!AX237="","",貼り付け用!AX237)</f>
        <v>土木費</v>
      </c>
      <c r="AY237" s="34" t="str">
        <f>IF(貼り付け用!AY237="","",貼り付け用!AY237)</f>
        <v>道路橋梁費</v>
      </c>
      <c r="AZ237" s="34" t="str">
        <f>IF(貼り付け用!AZ237="","",貼り付け用!AZ237)</f>
        <v>道路新設改良費</v>
      </c>
      <c r="BA237" s="212"/>
      <c r="BB237" s="212"/>
      <c r="BC237" s="212"/>
      <c r="BD237" s="34" t="str">
        <f>IF(貼り付け用!BD237="","",貼り付け用!BD237)</f>
        <v/>
      </c>
      <c r="BE237" s="34" t="str">
        <f>IF(貼り付け用!BE237="","",貼り付け用!BE237)</f>
        <v/>
      </c>
      <c r="BF237" s="20"/>
      <c r="BG237" s="20"/>
      <c r="BH237" s="20"/>
      <c r="BI237" s="20"/>
      <c r="BJ237" s="20"/>
    </row>
    <row r="238" spans="5:62" ht="24" customHeight="1">
      <c r="E238" s="2"/>
      <c r="F238" s="217" t="str">
        <f>IF(貼り付け用!F238="","",貼り付け用!F238)</f>
        <v>道路工作物</v>
      </c>
      <c r="G238" s="34" t="str">
        <f>IF(貼り付け用!G238="","",貼り付け用!G238)</f>
        <v>橋梁台帳</v>
      </c>
      <c r="H238" s="2">
        <f>IF(貼り付け用!H238="","",貼り付け用!H238)</f>
        <v>163</v>
      </c>
      <c r="I238" s="2" t="str">
        <f>IF(貼り付け用!I238="","",貼り付け用!I238)</f>
        <v/>
      </c>
      <c r="J238" s="2" t="str">
        <f>IF(貼り付け用!J238="","",貼り付け用!J238)</f>
        <v>東浦橋</v>
      </c>
      <c r="K238" s="2" t="str">
        <f>IF(貼り付け用!K238="","",貼り付け用!K238)</f>
        <v>ﾋｶﾞｼｳﾗﾊｼ</v>
      </c>
      <c r="L238" s="2">
        <f>IF(貼り付け用!L238="","",貼り付け用!L238)</f>
        <v>10</v>
      </c>
      <c r="M238" s="31">
        <f>IFERROR(VLOOKUP(L238,コード表!$B:$G,2,FALSE),"")</f>
        <v>3210211</v>
      </c>
      <c r="N238" s="31" t="str">
        <f>IFERROR(VLOOKUP(L238,コード表!$B:$G,3,FALSE),"")</f>
        <v>下都賀郡壬生町</v>
      </c>
      <c r="O238" s="2" t="str">
        <f>IF(貼り付け用!O238="","",貼り付け用!O238)</f>
        <v>ｼﾓﾂｶﾞｸﾞﾝﾐﾌﾞﾏﾁ</v>
      </c>
      <c r="P238" s="31" t="str">
        <f>IFERROR(VLOOKUP(L238,コード表!$B:$G,5,FALSE),"")</f>
        <v>国谷</v>
      </c>
      <c r="Q238" s="2" t="str">
        <f>IF(貼り付け用!Q238="","",貼り付け用!Q238)</f>
        <v>ｸﾆﾔ</v>
      </c>
      <c r="R238" s="2" t="str">
        <f>IF(貼り付け用!R238="","",貼り付け用!R238)</f>
        <v>谷川82</v>
      </c>
      <c r="S238" s="2" t="str">
        <f>IF(貼り付け用!S238="","",貼り付け用!S238)</f>
        <v>ﾀﾆｶﾜ82</v>
      </c>
      <c r="T238" s="2">
        <f>IF(貼り付け用!T238="","",貼り付け用!T238)</f>
        <v>11</v>
      </c>
      <c r="U238" s="31" t="str">
        <f>IFERROR(VLOOKUP(T238,コード表!$I:$K,2,FALSE),"")</f>
        <v>建設部</v>
      </c>
      <c r="V238" s="31" t="str">
        <f>IFERROR(VLOOKUP(T238,コード表!$I:$K,3,FALSE),"")</f>
        <v>建設課</v>
      </c>
      <c r="W238" s="2">
        <f>IF(貼り付け用!W238="","",貼り付け用!W238)</f>
        <v>100</v>
      </c>
      <c r="X238" s="31" t="str">
        <f>IFERROR(VLOOKUP(AX238,目的別資産分類変換表!$B$3:$C$16,2,FALSE),"")</f>
        <v>生活インフラ・国土保全</v>
      </c>
      <c r="Y238" s="34" t="str">
        <f>IF(貼り付け用!Y238="","",貼り付け用!Y238)</f>
        <v>行政財産</v>
      </c>
      <c r="Z238" s="34" t="str">
        <f>IF(貼り付け用!Z238="","",貼り付け用!Z238)</f>
        <v>インフラ資産/工作物</v>
      </c>
      <c r="AA238" s="34" t="str">
        <f>IF(貼り付け用!AA238="","",貼り付け用!AA238)</f>
        <v>自己資産（リース資産外)</v>
      </c>
      <c r="AB238" s="34" t="str">
        <f>IF(貼り付け用!AB238="","",貼り付け用!AB238)</f>
        <v>売却不可</v>
      </c>
      <c r="AC238" s="2">
        <f>IF(貼り付け用!AC238="","",貼り付け用!AC238)</f>
        <v>179</v>
      </c>
      <c r="AD238" s="31" t="str">
        <f>IFERROR(VLOOKUP(AC238,耐用年数表!$B:$J,9,FALSE),"")</f>
        <v xml:space="preserve">構築物 鉄骨鉄筋コンクリート造又は鉄筋コンクリート造のもの（前掲のものを除く。） 橋   </v>
      </c>
      <c r="AE238" s="31">
        <f>IFERROR(VLOOKUP(AC238,耐用年数表!$B:$J,8,FALSE),"")</f>
        <v>60</v>
      </c>
      <c r="AF238" s="2" t="str">
        <f>IF(貼り付け用!AF238="","",貼り付け用!AF238)</f>
        <v/>
      </c>
      <c r="AG238" s="26" t="str">
        <f>IF(貼り付け用!AG238="","",貼り付け用!AG238)</f>
        <v/>
      </c>
      <c r="AH238" s="54">
        <f>IF(貼り付け用!AH238="","",貼り付け用!AH238)</f>
        <v>19540331</v>
      </c>
      <c r="AI238" s="54">
        <f>IF(貼り付け用!AI238="","",貼り付け用!AI238)</f>
        <v>19540331</v>
      </c>
      <c r="AJ238" s="72" t="str">
        <f>IF(貼り付け用!AJ238="","",貼り付け用!AJ238)</f>
        <v>不明</v>
      </c>
      <c r="AK238" s="20" t="str">
        <f>IF(貼り付け用!AK238="","",貼り付け用!AK238)</f>
        <v/>
      </c>
      <c r="AL238" s="160">
        <f>IF(貼り付け用!AL238="","",貼り付け用!AL238)</f>
        <v>3</v>
      </c>
      <c r="AM238" s="20" t="str">
        <f>IF(貼り付け用!AM238="","",貼り付け用!AM238)</f>
        <v>構造別工事費の平均</v>
      </c>
      <c r="AN238" s="20" t="str">
        <f>IF(貼り付け用!AN238="","",貼り付け用!AN238)</f>
        <v>道路幅員3～4ｍ</v>
      </c>
      <c r="AO238" s="20">
        <f>IF(貼り付け用!AO238="","",貼り付け用!AO238)</f>
        <v>395900</v>
      </c>
      <c r="AP238" s="20">
        <f>IF(貼り付け用!AP238="","",貼り付け用!AP238)</f>
        <v>128</v>
      </c>
      <c r="AQ238" s="20" t="str">
        <f>IF(貼り付け用!AQ238="","",貼り付け用!AQ238)</f>
        <v>㎡</v>
      </c>
      <c r="AR238" s="20">
        <f>IF(貼り付け用!AR238="","",貼り付け用!AR238)</f>
        <v>50675200</v>
      </c>
      <c r="AS238" s="20" t="str">
        <f>IF(貼り付け用!AS238="","",貼り付け用!AS238)</f>
        <v/>
      </c>
      <c r="AT238" s="90">
        <f t="shared" si="6"/>
        <v>50675200</v>
      </c>
      <c r="AU238" s="90">
        <f t="shared" si="7"/>
        <v>50675200</v>
      </c>
      <c r="AV238" s="34" t="str">
        <f>IF(貼り付け用!AV238="","",貼り付け用!AV238)</f>
        <v>一般会計等</v>
      </c>
      <c r="AW238" s="34" t="str">
        <f>IF(貼り付け用!AW238="","",貼り付け用!AW238)</f>
        <v>一般会計</v>
      </c>
      <c r="AX238" s="34" t="str">
        <f>IF(貼り付け用!AX238="","",貼り付け用!AX238)</f>
        <v>土木費</v>
      </c>
      <c r="AY238" s="34" t="str">
        <f>IF(貼り付け用!AY238="","",貼り付け用!AY238)</f>
        <v>道路橋梁費</v>
      </c>
      <c r="AZ238" s="34" t="str">
        <f>IF(貼り付け用!AZ238="","",貼り付け用!AZ238)</f>
        <v>道路新設改良費</v>
      </c>
      <c r="BA238" s="212"/>
      <c r="BB238" s="212"/>
      <c r="BC238" s="212"/>
      <c r="BD238" s="34" t="str">
        <f>IF(貼り付け用!BD238="","",貼り付け用!BD238)</f>
        <v/>
      </c>
      <c r="BE238" s="34" t="str">
        <f>IF(貼り付け用!BE238="","",貼り付け用!BE238)</f>
        <v/>
      </c>
      <c r="BF238" s="20"/>
      <c r="BG238" s="20"/>
      <c r="BH238" s="20"/>
      <c r="BI238" s="20"/>
      <c r="BJ238" s="20"/>
    </row>
    <row r="239" spans="5:62" ht="24" customHeight="1">
      <c r="E239" s="2"/>
      <c r="F239" s="217" t="str">
        <f>IF(貼り付け用!F239="","",貼り付け用!F239)</f>
        <v>道路工作物</v>
      </c>
      <c r="G239" s="34" t="str">
        <f>IF(貼り付け用!G239="","",貼り付け用!G239)</f>
        <v>橋梁台帳</v>
      </c>
      <c r="H239" s="2">
        <f>IF(貼り付け用!H239="","",貼り付け用!H239)</f>
        <v>164</v>
      </c>
      <c r="I239" s="2" t="str">
        <f>IF(貼り付け用!I239="","",貼り付け用!I239)</f>
        <v/>
      </c>
      <c r="J239" s="2" t="str">
        <f>IF(貼り付け用!J239="","",貼り付け用!J239)</f>
        <v>恵川橋</v>
      </c>
      <c r="K239" s="2" t="str">
        <f>IF(貼り付け用!K239="","",貼り付け用!K239)</f>
        <v>ﾒｸﾞｶﾜﾊｼ</v>
      </c>
      <c r="L239" s="2">
        <f>IF(貼り付け用!L239="","",貼り付け用!L239)</f>
        <v>10</v>
      </c>
      <c r="M239" s="31">
        <f>IFERROR(VLOOKUP(L239,コード表!$B:$G,2,FALSE),"")</f>
        <v>3210211</v>
      </c>
      <c r="N239" s="31" t="str">
        <f>IFERROR(VLOOKUP(L239,コード表!$B:$G,3,FALSE),"")</f>
        <v>下都賀郡壬生町</v>
      </c>
      <c r="O239" s="2" t="str">
        <f>IF(貼り付け用!O239="","",貼り付け用!O239)</f>
        <v>ｼﾓﾂｶﾞｸﾞﾝﾐﾌﾞﾏﾁ</v>
      </c>
      <c r="P239" s="31" t="str">
        <f>IFERROR(VLOOKUP(L239,コード表!$B:$G,5,FALSE),"")</f>
        <v>国谷</v>
      </c>
      <c r="Q239" s="2" t="str">
        <f>IF(貼り付け用!Q239="","",貼り付け用!Q239)</f>
        <v>ｸﾆﾔ</v>
      </c>
      <c r="R239" s="2" t="str">
        <f>IF(貼り付け用!R239="","",貼り付け用!R239)</f>
        <v>鶴舞358-1</v>
      </c>
      <c r="S239" s="2" t="str">
        <f>IF(貼り付け用!S239="","",貼り付け用!S239)</f>
        <v>ﾂﾙﾏｲ358-1</v>
      </c>
      <c r="T239" s="2">
        <f>IF(貼り付け用!T239="","",貼り付け用!T239)</f>
        <v>11</v>
      </c>
      <c r="U239" s="31" t="str">
        <f>IFERROR(VLOOKUP(T239,コード表!$I:$K,2,FALSE),"")</f>
        <v>建設部</v>
      </c>
      <c r="V239" s="31" t="str">
        <f>IFERROR(VLOOKUP(T239,コード表!$I:$K,3,FALSE),"")</f>
        <v>建設課</v>
      </c>
      <c r="W239" s="2">
        <f>IF(貼り付け用!W239="","",貼り付け用!W239)</f>
        <v>100</v>
      </c>
      <c r="X239" s="31" t="str">
        <f>IFERROR(VLOOKUP(AX239,目的別資産分類変換表!$B$3:$C$16,2,FALSE),"")</f>
        <v>生活インフラ・国土保全</v>
      </c>
      <c r="Y239" s="34" t="str">
        <f>IF(貼り付け用!Y239="","",貼り付け用!Y239)</f>
        <v>行政財産</v>
      </c>
      <c r="Z239" s="34" t="str">
        <f>IF(貼り付け用!Z239="","",貼り付け用!Z239)</f>
        <v>インフラ資産/工作物</v>
      </c>
      <c r="AA239" s="34" t="str">
        <f>IF(貼り付け用!AA239="","",貼り付け用!AA239)</f>
        <v>自己資産（リース資産外)</v>
      </c>
      <c r="AB239" s="34" t="str">
        <f>IF(貼り付け用!AB239="","",貼り付け用!AB239)</f>
        <v>売却不可</v>
      </c>
      <c r="AC239" s="2">
        <f>IF(貼り付け用!AC239="","",貼り付け用!AC239)</f>
        <v>179</v>
      </c>
      <c r="AD239" s="31" t="str">
        <f>IFERROR(VLOOKUP(AC239,耐用年数表!$B:$J,9,FALSE),"")</f>
        <v xml:space="preserve">構築物 鉄骨鉄筋コンクリート造又は鉄筋コンクリート造のもの（前掲のものを除く。） 橋   </v>
      </c>
      <c r="AE239" s="31">
        <f>IFERROR(VLOOKUP(AC239,耐用年数表!$B:$J,8,FALSE),"")</f>
        <v>60</v>
      </c>
      <c r="AF239" s="2" t="str">
        <f>IF(貼り付け用!AF239="","",貼り付け用!AF239)</f>
        <v/>
      </c>
      <c r="AG239" s="26" t="str">
        <f>IF(貼り付け用!AG239="","",貼り付け用!AG239)</f>
        <v/>
      </c>
      <c r="AH239" s="54">
        <f>IF(貼り付け用!AH239="","",貼り付け用!AH239)</f>
        <v>19540331</v>
      </c>
      <c r="AI239" s="54">
        <f>IF(貼り付け用!AI239="","",貼り付け用!AI239)</f>
        <v>19540331</v>
      </c>
      <c r="AJ239" s="72" t="str">
        <f>IF(貼り付け用!AJ239="","",貼り付け用!AJ239)</f>
        <v>不明</v>
      </c>
      <c r="AK239" s="20" t="str">
        <f>IF(貼り付け用!AK239="","",貼り付け用!AK239)</f>
        <v/>
      </c>
      <c r="AL239" s="160">
        <f>IF(貼り付け用!AL239="","",貼り付け用!AL239)</f>
        <v>3</v>
      </c>
      <c r="AM239" s="20" t="str">
        <f>IF(貼り付け用!AM239="","",貼り付け用!AM239)</f>
        <v>構造別工事費の平均</v>
      </c>
      <c r="AN239" s="20" t="str">
        <f>IF(貼り付け用!AN239="","",貼り付け用!AN239)</f>
        <v>道路幅員3～4ｍ</v>
      </c>
      <c r="AO239" s="20">
        <f>IF(貼り付け用!AO239="","",貼り付け用!AO239)</f>
        <v>395900</v>
      </c>
      <c r="AP239" s="20">
        <f>IF(貼り付け用!AP239="","",貼り付け用!AP239)</f>
        <v>213</v>
      </c>
      <c r="AQ239" s="20" t="str">
        <f>IF(貼り付け用!AQ239="","",貼り付け用!AQ239)</f>
        <v>㎡</v>
      </c>
      <c r="AR239" s="20">
        <f>IF(貼り付け用!AR239="","",貼り付け用!AR239)</f>
        <v>84326700</v>
      </c>
      <c r="AS239" s="20" t="str">
        <f>IF(貼り付け用!AS239="","",貼り付け用!AS239)</f>
        <v/>
      </c>
      <c r="AT239" s="90">
        <f t="shared" si="6"/>
        <v>84326700</v>
      </c>
      <c r="AU239" s="90">
        <f t="shared" si="7"/>
        <v>84326700</v>
      </c>
      <c r="AV239" s="34" t="str">
        <f>IF(貼り付け用!AV239="","",貼り付け用!AV239)</f>
        <v>一般会計等</v>
      </c>
      <c r="AW239" s="34" t="str">
        <f>IF(貼り付け用!AW239="","",貼り付け用!AW239)</f>
        <v>一般会計</v>
      </c>
      <c r="AX239" s="34" t="str">
        <f>IF(貼り付け用!AX239="","",貼り付け用!AX239)</f>
        <v>土木費</v>
      </c>
      <c r="AY239" s="34" t="str">
        <f>IF(貼り付け用!AY239="","",貼り付け用!AY239)</f>
        <v>道路橋梁費</v>
      </c>
      <c r="AZ239" s="34" t="str">
        <f>IF(貼り付け用!AZ239="","",貼り付け用!AZ239)</f>
        <v>道路新設改良費</v>
      </c>
      <c r="BA239" s="212"/>
      <c r="BB239" s="212"/>
      <c r="BC239" s="212"/>
      <c r="BD239" s="34" t="str">
        <f>IF(貼り付け用!BD239="","",貼り付け用!BD239)</f>
        <v/>
      </c>
      <c r="BE239" s="34" t="str">
        <f>IF(貼り付け用!BE239="","",貼り付け用!BE239)</f>
        <v/>
      </c>
      <c r="BF239" s="20"/>
      <c r="BG239" s="20"/>
      <c r="BH239" s="20"/>
      <c r="BI239" s="20"/>
      <c r="BJ239" s="20"/>
    </row>
    <row r="240" spans="5:62" ht="24" customHeight="1">
      <c r="E240" s="2"/>
      <c r="F240" s="217" t="str">
        <f>IF(貼り付け用!F240="","",貼り付け用!F240)</f>
        <v>道路工作物</v>
      </c>
      <c r="G240" s="34" t="str">
        <f>IF(貼り付け用!G240="","",貼り付け用!G240)</f>
        <v>橋梁台帳</v>
      </c>
      <c r="H240" s="2">
        <f>IF(貼り付け用!H240="","",貼り付け用!H240)</f>
        <v>165</v>
      </c>
      <c r="I240" s="2" t="str">
        <f>IF(貼り付け用!I240="","",貼り付け用!I240)</f>
        <v/>
      </c>
      <c r="J240" s="2" t="str">
        <f>IF(貼り付け用!J240="","",貼り付け用!J240)</f>
        <v>1328-1</v>
      </c>
      <c r="K240" s="2" t="str">
        <f>IF(貼り付け用!K240="","",貼り付け用!K240)</f>
        <v>1328-1</v>
      </c>
      <c r="L240" s="2">
        <f>IF(貼り付け用!L240="","",貼り付け用!L240)</f>
        <v>14</v>
      </c>
      <c r="M240" s="31">
        <f>IFERROR(VLOOKUP(L240,コード表!$B:$G,2,FALSE),"")</f>
        <v>3210237</v>
      </c>
      <c r="N240" s="31" t="str">
        <f>IFERROR(VLOOKUP(L240,コード表!$B:$G,3,FALSE),"")</f>
        <v>下都賀郡壬生町</v>
      </c>
      <c r="O240" s="2" t="str">
        <f>IF(貼り付け用!O240="","",貼り付け用!O240)</f>
        <v>ｼﾓﾂｶﾞｸﾞﾝﾐﾌﾞﾏﾁ</v>
      </c>
      <c r="P240" s="31" t="str">
        <f>IFERROR(VLOOKUP(L240,コード表!$B:$G,5,FALSE),"")</f>
        <v>下稲葉</v>
      </c>
      <c r="Q240" s="2" t="str">
        <f>IF(貼り付け用!Q240="","",貼り付け用!Q240)</f>
        <v>ｼﾓｲﾅﾊﾞ</v>
      </c>
      <c r="R240" s="2" t="str">
        <f>IF(貼り付け用!R240="","",貼り付け用!R240)</f>
        <v>鹿島1967-2</v>
      </c>
      <c r="S240" s="2" t="str">
        <f>IF(貼り付け用!S240="","",貼り付け用!S240)</f>
        <v>ｶｼﾏ1967-2</v>
      </c>
      <c r="T240" s="2">
        <f>IF(貼り付け用!T240="","",貼り付け用!T240)</f>
        <v>11</v>
      </c>
      <c r="U240" s="31" t="str">
        <f>IFERROR(VLOOKUP(T240,コード表!$I:$K,2,FALSE),"")</f>
        <v>建設部</v>
      </c>
      <c r="V240" s="31" t="str">
        <f>IFERROR(VLOOKUP(T240,コード表!$I:$K,3,FALSE),"")</f>
        <v>建設課</v>
      </c>
      <c r="W240" s="2">
        <f>IF(貼り付け用!W240="","",貼り付け用!W240)</f>
        <v>100</v>
      </c>
      <c r="X240" s="31" t="str">
        <f>IFERROR(VLOOKUP(AX240,目的別資産分類変換表!$B$3:$C$16,2,FALSE),"")</f>
        <v>生活インフラ・国土保全</v>
      </c>
      <c r="Y240" s="34" t="str">
        <f>IF(貼り付け用!Y240="","",貼り付け用!Y240)</f>
        <v>行政財産</v>
      </c>
      <c r="Z240" s="34" t="str">
        <f>IF(貼り付け用!Z240="","",貼り付け用!Z240)</f>
        <v>インフラ資産/工作物</v>
      </c>
      <c r="AA240" s="34" t="str">
        <f>IF(貼り付け用!AA240="","",貼り付け用!AA240)</f>
        <v>自己資産（リース資産外)</v>
      </c>
      <c r="AB240" s="34" t="str">
        <f>IF(貼り付け用!AB240="","",貼り付け用!AB240)</f>
        <v>売却不可</v>
      </c>
      <c r="AC240" s="2">
        <f>IF(貼り付け用!AC240="","",貼り付け用!AC240)</f>
        <v>179</v>
      </c>
      <c r="AD240" s="31" t="str">
        <f>IFERROR(VLOOKUP(AC240,耐用年数表!$B:$J,9,FALSE),"")</f>
        <v xml:space="preserve">構築物 鉄骨鉄筋コンクリート造又は鉄筋コンクリート造のもの（前掲のものを除く。） 橋   </v>
      </c>
      <c r="AE240" s="31">
        <f>IFERROR(VLOOKUP(AC240,耐用年数表!$B:$J,8,FALSE),"")</f>
        <v>60</v>
      </c>
      <c r="AF240" s="2" t="str">
        <f>IF(貼り付け用!AF240="","",貼り付け用!AF240)</f>
        <v/>
      </c>
      <c r="AG240" s="26" t="str">
        <f>IF(貼り付け用!AG240="","",貼り付け用!AG240)</f>
        <v/>
      </c>
      <c r="AH240" s="54">
        <f>IF(貼り付け用!AH240="","",貼り付け用!AH240)</f>
        <v>19990122</v>
      </c>
      <c r="AI240" s="54">
        <f>IF(貼り付け用!AI240="","",貼り付け用!AI240)</f>
        <v>19990122</v>
      </c>
      <c r="AJ240" s="72" t="str">
        <f>IF(貼り付け用!AJ240="","",貼り付け用!AJ240)</f>
        <v>不明</v>
      </c>
      <c r="AK240" s="20" t="str">
        <f>IF(貼り付け用!AK240="","",貼り付け用!AK240)</f>
        <v/>
      </c>
      <c r="AL240" s="160">
        <f>IF(貼り付け用!AL240="","",貼り付け用!AL240)</f>
        <v>3</v>
      </c>
      <c r="AM240" s="20" t="str">
        <f>IF(貼り付け用!AM240="","",貼り付け用!AM240)</f>
        <v>構造別工事費の平均</v>
      </c>
      <c r="AN240" s="20" t="str">
        <f>IF(貼り付け用!AN240="","",貼り付け用!AN240)</f>
        <v>道路幅員3～4ｍ</v>
      </c>
      <c r="AO240" s="20">
        <f>IF(貼り付け用!AO240="","",貼り付け用!AO240)</f>
        <v>395900</v>
      </c>
      <c r="AP240" s="20">
        <f>IF(貼り付け用!AP240="","",貼り付け用!AP240)</f>
        <v>41</v>
      </c>
      <c r="AQ240" s="20" t="str">
        <f>IF(貼り付け用!AQ240="","",貼り付け用!AQ240)</f>
        <v>㎡</v>
      </c>
      <c r="AR240" s="20">
        <f>IF(貼り付け用!AR240="","",貼り付け用!AR240)</f>
        <v>16231900</v>
      </c>
      <c r="AS240" s="20" t="str">
        <f>IF(貼り付け用!AS240="","",貼り付け用!AS240)</f>
        <v/>
      </c>
      <c r="AT240" s="90">
        <f t="shared" si="6"/>
        <v>16231900</v>
      </c>
      <c r="AU240" s="90">
        <f t="shared" si="7"/>
        <v>16231900</v>
      </c>
      <c r="AV240" s="34" t="str">
        <f>IF(貼り付け用!AV240="","",貼り付け用!AV240)</f>
        <v>一般会計等</v>
      </c>
      <c r="AW240" s="34" t="str">
        <f>IF(貼り付け用!AW240="","",貼り付け用!AW240)</f>
        <v>一般会計</v>
      </c>
      <c r="AX240" s="34" t="str">
        <f>IF(貼り付け用!AX240="","",貼り付け用!AX240)</f>
        <v>土木費</v>
      </c>
      <c r="AY240" s="34" t="str">
        <f>IF(貼り付け用!AY240="","",貼り付け用!AY240)</f>
        <v>道路橋梁費</v>
      </c>
      <c r="AZ240" s="34" t="str">
        <f>IF(貼り付け用!AZ240="","",貼り付け用!AZ240)</f>
        <v>道路新設改良費</v>
      </c>
      <c r="BA240" s="212"/>
      <c r="BB240" s="212"/>
      <c r="BC240" s="212"/>
      <c r="BD240" s="34" t="str">
        <f>IF(貼り付け用!BD240="","",貼り付け用!BD240)</f>
        <v/>
      </c>
      <c r="BE240" s="34" t="str">
        <f>IF(貼り付け用!BE240="","",貼り付け用!BE240)</f>
        <v/>
      </c>
      <c r="BF240" s="20"/>
      <c r="BG240" s="20"/>
      <c r="BH240" s="20"/>
      <c r="BI240" s="20"/>
      <c r="BJ240" s="20"/>
    </row>
    <row r="241" spans="5:62" ht="24" customHeight="1">
      <c r="E241" s="2"/>
      <c r="F241" s="217" t="str">
        <f>IF(貼り付け用!F241="","",貼り付け用!F241)</f>
        <v>道路工作物</v>
      </c>
      <c r="G241" s="34" t="str">
        <f>IF(貼り付け用!G241="","",貼り付け用!G241)</f>
        <v>橋梁台帳</v>
      </c>
      <c r="H241" s="2">
        <f>IF(貼り付け用!H241="","",貼り付け用!H241)</f>
        <v>166</v>
      </c>
      <c r="I241" s="2" t="str">
        <f>IF(貼り付け用!I241="","",貼り付け用!I241)</f>
        <v/>
      </c>
      <c r="J241" s="2" t="str">
        <f>IF(貼り付け用!J241="","",貼り付け用!J241)</f>
        <v>1329-1</v>
      </c>
      <c r="K241" s="2" t="str">
        <f>IF(貼り付け用!K241="","",貼り付け用!K241)</f>
        <v>1329-1</v>
      </c>
      <c r="L241" s="2">
        <f>IF(貼り付け用!L241="","",貼り付け用!L241)</f>
        <v>14</v>
      </c>
      <c r="M241" s="31">
        <f>IFERROR(VLOOKUP(L241,コード表!$B:$G,2,FALSE),"")</f>
        <v>3210237</v>
      </c>
      <c r="N241" s="31" t="str">
        <f>IFERROR(VLOOKUP(L241,コード表!$B:$G,3,FALSE),"")</f>
        <v>下都賀郡壬生町</v>
      </c>
      <c r="O241" s="2" t="str">
        <f>IF(貼り付け用!O241="","",貼り付け用!O241)</f>
        <v>ｼﾓﾂｶﾞｸﾞﾝﾐﾌﾞﾏﾁ</v>
      </c>
      <c r="P241" s="31" t="str">
        <f>IFERROR(VLOOKUP(L241,コード表!$B:$G,5,FALSE),"")</f>
        <v>下稲葉</v>
      </c>
      <c r="Q241" s="2" t="str">
        <f>IF(貼り付け用!Q241="","",貼り付け用!Q241)</f>
        <v>ｼﾓｲﾅﾊﾞ</v>
      </c>
      <c r="R241" s="2" t="str">
        <f>IF(貼り付け用!R241="","",貼り付け用!R241)</f>
        <v>鹿島1911</v>
      </c>
      <c r="S241" s="2" t="str">
        <f>IF(貼り付け用!S241="","",貼り付け用!S241)</f>
        <v>ｶｼﾏ1911</v>
      </c>
      <c r="T241" s="2">
        <f>IF(貼り付け用!T241="","",貼り付け用!T241)</f>
        <v>11</v>
      </c>
      <c r="U241" s="31" t="str">
        <f>IFERROR(VLOOKUP(T241,コード表!$I:$K,2,FALSE),"")</f>
        <v>建設部</v>
      </c>
      <c r="V241" s="31" t="str">
        <f>IFERROR(VLOOKUP(T241,コード表!$I:$K,3,FALSE),"")</f>
        <v>建設課</v>
      </c>
      <c r="W241" s="2">
        <f>IF(貼り付け用!W241="","",貼り付け用!W241)</f>
        <v>100</v>
      </c>
      <c r="X241" s="31" t="str">
        <f>IFERROR(VLOOKUP(AX241,目的別資産分類変換表!$B$3:$C$16,2,FALSE),"")</f>
        <v>生活インフラ・国土保全</v>
      </c>
      <c r="Y241" s="34" t="str">
        <f>IF(貼り付け用!Y241="","",貼り付け用!Y241)</f>
        <v>行政財産</v>
      </c>
      <c r="Z241" s="34" t="str">
        <f>IF(貼り付け用!Z241="","",貼り付け用!Z241)</f>
        <v>インフラ資産/工作物</v>
      </c>
      <c r="AA241" s="34" t="str">
        <f>IF(貼り付け用!AA241="","",貼り付け用!AA241)</f>
        <v>自己資産（リース資産外)</v>
      </c>
      <c r="AB241" s="34" t="str">
        <f>IF(貼り付け用!AB241="","",貼り付け用!AB241)</f>
        <v>売却不可</v>
      </c>
      <c r="AC241" s="2">
        <f>IF(貼り付け用!AC241="","",貼り付け用!AC241)</f>
        <v>179</v>
      </c>
      <c r="AD241" s="31" t="str">
        <f>IFERROR(VLOOKUP(AC241,耐用年数表!$B:$J,9,FALSE),"")</f>
        <v xml:space="preserve">構築物 鉄骨鉄筋コンクリート造又は鉄筋コンクリート造のもの（前掲のものを除く。） 橋   </v>
      </c>
      <c r="AE241" s="31">
        <f>IFERROR(VLOOKUP(AC241,耐用年数表!$B:$J,8,FALSE),"")</f>
        <v>60</v>
      </c>
      <c r="AF241" s="2" t="str">
        <f>IF(貼り付け用!AF241="","",貼り付け用!AF241)</f>
        <v/>
      </c>
      <c r="AG241" s="26" t="str">
        <f>IF(貼り付け用!AG241="","",貼り付け用!AG241)</f>
        <v/>
      </c>
      <c r="AH241" s="54">
        <f>IF(貼り付け用!AH241="","",貼り付け用!AH241)</f>
        <v>19990122</v>
      </c>
      <c r="AI241" s="54">
        <f>IF(貼り付け用!AI241="","",貼り付け用!AI241)</f>
        <v>19990122</v>
      </c>
      <c r="AJ241" s="72" t="str">
        <f>IF(貼り付け用!AJ241="","",貼り付け用!AJ241)</f>
        <v>不明</v>
      </c>
      <c r="AK241" s="20" t="str">
        <f>IF(貼り付け用!AK241="","",貼り付け用!AK241)</f>
        <v/>
      </c>
      <c r="AL241" s="160">
        <f>IF(貼り付け用!AL241="","",貼り付け用!AL241)</f>
        <v>3</v>
      </c>
      <c r="AM241" s="20" t="str">
        <f>IF(貼り付け用!AM241="","",貼り付け用!AM241)</f>
        <v>構造別工事費の平均</v>
      </c>
      <c r="AN241" s="20" t="str">
        <f>IF(貼り付け用!AN241="","",貼り付け用!AN241)</f>
        <v>道路幅員3～4ｍ</v>
      </c>
      <c r="AO241" s="20">
        <f>IF(貼り付け用!AO241="","",貼り付け用!AO241)</f>
        <v>395900</v>
      </c>
      <c r="AP241" s="20">
        <f>IF(貼り付け用!AP241="","",貼り付け用!AP241)</f>
        <v>50</v>
      </c>
      <c r="AQ241" s="20" t="str">
        <f>IF(貼り付け用!AQ241="","",貼り付け用!AQ241)</f>
        <v>㎡</v>
      </c>
      <c r="AR241" s="20">
        <f>IF(貼り付け用!AR241="","",貼り付け用!AR241)</f>
        <v>19795000</v>
      </c>
      <c r="AS241" s="20" t="str">
        <f>IF(貼り付け用!AS241="","",貼り付け用!AS241)</f>
        <v/>
      </c>
      <c r="AT241" s="90">
        <f t="shared" si="6"/>
        <v>19795000</v>
      </c>
      <c r="AU241" s="90">
        <f t="shared" si="7"/>
        <v>19795000</v>
      </c>
      <c r="AV241" s="34" t="str">
        <f>IF(貼り付け用!AV241="","",貼り付け用!AV241)</f>
        <v>一般会計等</v>
      </c>
      <c r="AW241" s="34" t="str">
        <f>IF(貼り付け用!AW241="","",貼り付け用!AW241)</f>
        <v>一般会計</v>
      </c>
      <c r="AX241" s="34" t="str">
        <f>IF(貼り付け用!AX241="","",貼り付け用!AX241)</f>
        <v>土木費</v>
      </c>
      <c r="AY241" s="34" t="str">
        <f>IF(貼り付け用!AY241="","",貼り付け用!AY241)</f>
        <v>道路橋梁費</v>
      </c>
      <c r="AZ241" s="34" t="str">
        <f>IF(貼り付け用!AZ241="","",貼り付け用!AZ241)</f>
        <v>道路新設改良費</v>
      </c>
      <c r="BA241" s="212"/>
      <c r="BB241" s="212"/>
      <c r="BC241" s="212"/>
      <c r="BD241" s="34" t="str">
        <f>IF(貼り付け用!BD241="","",貼り付け用!BD241)</f>
        <v/>
      </c>
      <c r="BE241" s="34" t="str">
        <f>IF(貼り付け用!BE241="","",貼り付け用!BE241)</f>
        <v/>
      </c>
      <c r="BF241" s="20"/>
      <c r="BG241" s="20"/>
      <c r="BH241" s="20"/>
      <c r="BI241" s="20"/>
      <c r="BJ241" s="20"/>
    </row>
    <row r="242" spans="5:62" ht="24" customHeight="1">
      <c r="E242" s="2"/>
      <c r="F242" s="217" t="str">
        <f>IF(貼り付け用!F242="","",貼り付け用!F242)</f>
        <v>道路工作物</v>
      </c>
      <c r="G242" s="34" t="str">
        <f>IF(貼り付け用!G242="","",貼り付け用!G242)</f>
        <v>橋梁台帳</v>
      </c>
      <c r="H242" s="2">
        <f>IF(貼り付け用!H242="","",貼り付け用!H242)</f>
        <v>167</v>
      </c>
      <c r="I242" s="2" t="str">
        <f>IF(貼り付け用!I242="","",貼り付け用!I242)</f>
        <v/>
      </c>
      <c r="J242" s="2" t="str">
        <f>IF(貼り付け用!J242="","",貼り付け用!J242)</f>
        <v>1329-2</v>
      </c>
      <c r="K242" s="2" t="str">
        <f>IF(貼り付け用!K242="","",貼り付け用!K242)</f>
        <v>1329-2</v>
      </c>
      <c r="L242" s="2">
        <f>IF(貼り付け用!L242="","",貼り付け用!L242)</f>
        <v>14</v>
      </c>
      <c r="M242" s="31">
        <f>IFERROR(VLOOKUP(L242,コード表!$B:$G,2,FALSE),"")</f>
        <v>3210237</v>
      </c>
      <c r="N242" s="31" t="str">
        <f>IFERROR(VLOOKUP(L242,コード表!$B:$G,3,FALSE),"")</f>
        <v>下都賀郡壬生町</v>
      </c>
      <c r="O242" s="2" t="str">
        <f>IF(貼り付け用!O242="","",貼り付け用!O242)</f>
        <v>ｼﾓﾂｶﾞｸﾞﾝﾐﾌﾞﾏﾁ</v>
      </c>
      <c r="P242" s="31" t="str">
        <f>IFERROR(VLOOKUP(L242,コード表!$B:$G,5,FALSE),"")</f>
        <v>下稲葉</v>
      </c>
      <c r="Q242" s="2" t="str">
        <f>IF(貼り付け用!Q242="","",貼り付け用!Q242)</f>
        <v>ｼﾓｲﾅﾊﾞ</v>
      </c>
      <c r="R242" s="2" t="str">
        <f>IF(貼り付け用!R242="","",貼り付け用!R242)</f>
        <v>鹿島2029-1</v>
      </c>
      <c r="S242" s="2" t="str">
        <f>IF(貼り付け用!S242="","",貼り付け用!S242)</f>
        <v>ｶｼﾏ2029-1</v>
      </c>
      <c r="T242" s="2">
        <f>IF(貼り付け用!T242="","",貼り付け用!T242)</f>
        <v>11</v>
      </c>
      <c r="U242" s="31" t="str">
        <f>IFERROR(VLOOKUP(T242,コード表!$I:$K,2,FALSE),"")</f>
        <v>建設部</v>
      </c>
      <c r="V242" s="31" t="str">
        <f>IFERROR(VLOOKUP(T242,コード表!$I:$K,3,FALSE),"")</f>
        <v>建設課</v>
      </c>
      <c r="W242" s="2">
        <f>IF(貼り付け用!W242="","",貼り付け用!W242)</f>
        <v>100</v>
      </c>
      <c r="X242" s="31" t="str">
        <f>IFERROR(VLOOKUP(AX242,目的別資産分類変換表!$B$3:$C$16,2,FALSE),"")</f>
        <v>生活インフラ・国土保全</v>
      </c>
      <c r="Y242" s="34" t="str">
        <f>IF(貼り付け用!Y242="","",貼り付け用!Y242)</f>
        <v>行政財産</v>
      </c>
      <c r="Z242" s="34" t="str">
        <f>IF(貼り付け用!Z242="","",貼り付け用!Z242)</f>
        <v>インフラ資産/工作物</v>
      </c>
      <c r="AA242" s="34" t="str">
        <f>IF(貼り付け用!AA242="","",貼り付け用!AA242)</f>
        <v>自己資産（リース資産外)</v>
      </c>
      <c r="AB242" s="34" t="str">
        <f>IF(貼り付け用!AB242="","",貼り付け用!AB242)</f>
        <v>売却不可</v>
      </c>
      <c r="AC242" s="2">
        <f>IF(貼り付け用!AC242="","",貼り付け用!AC242)</f>
        <v>179</v>
      </c>
      <c r="AD242" s="31" t="str">
        <f>IFERROR(VLOOKUP(AC242,耐用年数表!$B:$J,9,FALSE),"")</f>
        <v xml:space="preserve">構築物 鉄骨鉄筋コンクリート造又は鉄筋コンクリート造のもの（前掲のものを除く。） 橋   </v>
      </c>
      <c r="AE242" s="31">
        <f>IFERROR(VLOOKUP(AC242,耐用年数表!$B:$J,8,FALSE),"")</f>
        <v>60</v>
      </c>
      <c r="AF242" s="2" t="str">
        <f>IF(貼り付け用!AF242="","",貼り付け用!AF242)</f>
        <v/>
      </c>
      <c r="AG242" s="26" t="str">
        <f>IF(貼り付け用!AG242="","",貼り付け用!AG242)</f>
        <v/>
      </c>
      <c r="AH242" s="54">
        <f>IF(貼り付け用!AH242="","",貼り付け用!AH242)</f>
        <v>19990122</v>
      </c>
      <c r="AI242" s="54">
        <f>IF(貼り付け用!AI242="","",貼り付け用!AI242)</f>
        <v>19990122</v>
      </c>
      <c r="AJ242" s="72" t="str">
        <f>IF(貼り付け用!AJ242="","",貼り付け用!AJ242)</f>
        <v>不明</v>
      </c>
      <c r="AK242" s="20" t="str">
        <f>IF(貼り付け用!AK242="","",貼り付け用!AK242)</f>
        <v/>
      </c>
      <c r="AL242" s="160">
        <f>IF(貼り付け用!AL242="","",貼り付け用!AL242)</f>
        <v>3</v>
      </c>
      <c r="AM242" s="20" t="str">
        <f>IF(貼り付け用!AM242="","",貼り付け用!AM242)</f>
        <v>構造別工事費の平均</v>
      </c>
      <c r="AN242" s="20" t="str">
        <f>IF(貼り付け用!AN242="","",貼り付け用!AN242)</f>
        <v>道路幅員3～4ｍ</v>
      </c>
      <c r="AO242" s="20">
        <f>IF(貼り付け用!AO242="","",貼り付け用!AO242)</f>
        <v>395900</v>
      </c>
      <c r="AP242" s="20">
        <f>IF(貼り付け用!AP242="","",貼り付け用!AP242)</f>
        <v>50</v>
      </c>
      <c r="AQ242" s="20" t="str">
        <f>IF(貼り付け用!AQ242="","",貼り付け用!AQ242)</f>
        <v>㎡</v>
      </c>
      <c r="AR242" s="20">
        <f>IF(貼り付け用!AR242="","",貼り付け用!AR242)</f>
        <v>19795000</v>
      </c>
      <c r="AS242" s="20" t="str">
        <f>IF(貼り付け用!AS242="","",貼り付け用!AS242)</f>
        <v/>
      </c>
      <c r="AT242" s="90">
        <f t="shared" si="6"/>
        <v>19795000</v>
      </c>
      <c r="AU242" s="90">
        <f t="shared" si="7"/>
        <v>19795000</v>
      </c>
      <c r="AV242" s="34" t="str">
        <f>IF(貼り付け用!AV242="","",貼り付け用!AV242)</f>
        <v>一般会計等</v>
      </c>
      <c r="AW242" s="34" t="str">
        <f>IF(貼り付け用!AW242="","",貼り付け用!AW242)</f>
        <v>一般会計</v>
      </c>
      <c r="AX242" s="34" t="str">
        <f>IF(貼り付け用!AX242="","",貼り付け用!AX242)</f>
        <v>土木費</v>
      </c>
      <c r="AY242" s="34" t="str">
        <f>IF(貼り付け用!AY242="","",貼り付け用!AY242)</f>
        <v>道路橋梁費</v>
      </c>
      <c r="AZ242" s="34" t="str">
        <f>IF(貼り付け用!AZ242="","",貼り付け用!AZ242)</f>
        <v>道路新設改良費</v>
      </c>
      <c r="BA242" s="212"/>
      <c r="BB242" s="212"/>
      <c r="BC242" s="212"/>
      <c r="BD242" s="34" t="str">
        <f>IF(貼り付け用!BD242="","",貼り付け用!BD242)</f>
        <v/>
      </c>
      <c r="BE242" s="34" t="str">
        <f>IF(貼り付け用!BE242="","",貼り付け用!BE242)</f>
        <v/>
      </c>
      <c r="BF242" s="20"/>
      <c r="BG242" s="20"/>
      <c r="BH242" s="20"/>
      <c r="BI242" s="20"/>
      <c r="BJ242" s="20"/>
    </row>
    <row r="243" spans="5:62" ht="24" customHeight="1">
      <c r="E243" s="2"/>
      <c r="F243" s="217" t="str">
        <f>IF(貼り付け用!F243="","",貼り付け用!F243)</f>
        <v>道路工作物</v>
      </c>
      <c r="G243" s="34" t="str">
        <f>IF(貼り付け用!G243="","",貼り付け用!G243)</f>
        <v>橋梁台帳</v>
      </c>
      <c r="H243" s="2">
        <f>IF(貼り付け用!H243="","",貼り付け用!H243)</f>
        <v>168</v>
      </c>
      <c r="I243" s="2" t="str">
        <f>IF(貼り付け用!I243="","",貼り付け用!I243)</f>
        <v/>
      </c>
      <c r="J243" s="2" t="str">
        <f>IF(貼り付け用!J243="","",貼り付け用!J243)</f>
        <v>3482-1</v>
      </c>
      <c r="K243" s="2" t="str">
        <f>IF(貼り付け用!K243="","",貼り付け用!K243)</f>
        <v>3482-1</v>
      </c>
      <c r="L243" s="2">
        <f>IF(貼り付け用!L243="","",貼り付け用!L243)</f>
        <v>14</v>
      </c>
      <c r="M243" s="31">
        <f>IFERROR(VLOOKUP(L243,コード表!$B:$G,2,FALSE),"")</f>
        <v>3210237</v>
      </c>
      <c r="N243" s="31" t="str">
        <f>IFERROR(VLOOKUP(L243,コード表!$B:$G,3,FALSE),"")</f>
        <v>下都賀郡壬生町</v>
      </c>
      <c r="O243" s="2" t="str">
        <f>IF(貼り付け用!O243="","",貼り付け用!O243)</f>
        <v>ｼﾓﾂｶﾞｸﾞﾝﾐﾌﾞﾏﾁ</v>
      </c>
      <c r="P243" s="31" t="str">
        <f>IFERROR(VLOOKUP(L243,コード表!$B:$G,5,FALSE),"")</f>
        <v>下稲葉</v>
      </c>
      <c r="Q243" s="2" t="str">
        <f>IF(貼り付け用!Q243="","",貼り付け用!Q243)</f>
        <v>ｼﾓｲﾅﾊﾞ</v>
      </c>
      <c r="R243" s="2" t="str">
        <f>IF(貼り付け用!R243="","",貼り付け用!R243)</f>
        <v>雷電1367</v>
      </c>
      <c r="S243" s="2" t="str">
        <f>IF(貼り付け用!S243="","",貼り付け用!S243)</f>
        <v>ﾗｲﾃﾞﾝ1367</v>
      </c>
      <c r="T243" s="2">
        <f>IF(貼り付け用!T243="","",貼り付け用!T243)</f>
        <v>11</v>
      </c>
      <c r="U243" s="31" t="str">
        <f>IFERROR(VLOOKUP(T243,コード表!$I:$K,2,FALSE),"")</f>
        <v>建設部</v>
      </c>
      <c r="V243" s="31" t="str">
        <f>IFERROR(VLOOKUP(T243,コード表!$I:$K,3,FALSE),"")</f>
        <v>建設課</v>
      </c>
      <c r="W243" s="2">
        <f>IF(貼り付け用!W243="","",貼り付け用!W243)</f>
        <v>100</v>
      </c>
      <c r="X243" s="31" t="str">
        <f>IFERROR(VLOOKUP(AX243,目的別資産分類変換表!$B$3:$C$16,2,FALSE),"")</f>
        <v>生活インフラ・国土保全</v>
      </c>
      <c r="Y243" s="34" t="str">
        <f>IF(貼り付け用!Y243="","",貼り付け用!Y243)</f>
        <v>行政財産</v>
      </c>
      <c r="Z243" s="34" t="str">
        <f>IF(貼り付け用!Z243="","",貼り付け用!Z243)</f>
        <v>インフラ資産/工作物</v>
      </c>
      <c r="AA243" s="34" t="str">
        <f>IF(貼り付け用!AA243="","",貼り付け用!AA243)</f>
        <v>自己資産（リース資産外)</v>
      </c>
      <c r="AB243" s="34" t="str">
        <f>IF(貼り付け用!AB243="","",貼り付け用!AB243)</f>
        <v>売却不可</v>
      </c>
      <c r="AC243" s="2">
        <f>IF(貼り付け用!AC243="","",貼り付け用!AC243)</f>
        <v>179</v>
      </c>
      <c r="AD243" s="31" t="str">
        <f>IFERROR(VLOOKUP(AC243,耐用年数表!$B:$J,9,FALSE),"")</f>
        <v xml:space="preserve">構築物 鉄骨鉄筋コンクリート造又は鉄筋コンクリート造のもの（前掲のものを除く。） 橋   </v>
      </c>
      <c r="AE243" s="31">
        <f>IFERROR(VLOOKUP(AC243,耐用年数表!$B:$J,8,FALSE),"")</f>
        <v>60</v>
      </c>
      <c r="AF243" s="2" t="str">
        <f>IF(貼り付け用!AF243="","",貼り付け用!AF243)</f>
        <v/>
      </c>
      <c r="AG243" s="26" t="str">
        <f>IF(貼り付け用!AG243="","",貼り付け用!AG243)</f>
        <v/>
      </c>
      <c r="AH243" s="54">
        <f>IF(貼り付け用!AH243="","",貼り付け用!AH243)</f>
        <v>19990122</v>
      </c>
      <c r="AI243" s="54">
        <f>IF(貼り付け用!AI243="","",貼り付け用!AI243)</f>
        <v>19990122</v>
      </c>
      <c r="AJ243" s="72" t="str">
        <f>IF(貼り付け用!AJ243="","",貼り付け用!AJ243)</f>
        <v>不明</v>
      </c>
      <c r="AK243" s="20" t="str">
        <f>IF(貼り付け用!AK243="","",貼り付け用!AK243)</f>
        <v/>
      </c>
      <c r="AL243" s="160">
        <f>IF(貼り付け用!AL243="","",貼り付け用!AL243)</f>
        <v>3</v>
      </c>
      <c r="AM243" s="20" t="str">
        <f>IF(貼り付け用!AM243="","",貼り付け用!AM243)</f>
        <v>構造別工事費の平均</v>
      </c>
      <c r="AN243" s="20" t="str">
        <f>IF(貼り付け用!AN243="","",貼り付け用!AN243)</f>
        <v>道路幅員3～4ｍ</v>
      </c>
      <c r="AO243" s="20">
        <f>IF(貼り付け用!AO243="","",貼り付け用!AO243)</f>
        <v>395900</v>
      </c>
      <c r="AP243" s="20">
        <f>IF(貼り付け用!AP243="","",貼り付け用!AP243)</f>
        <v>38</v>
      </c>
      <c r="AQ243" s="20" t="str">
        <f>IF(貼り付け用!AQ243="","",貼り付け用!AQ243)</f>
        <v>㎡</v>
      </c>
      <c r="AR243" s="20">
        <f>IF(貼り付け用!AR243="","",貼り付け用!AR243)</f>
        <v>15044200</v>
      </c>
      <c r="AS243" s="20" t="str">
        <f>IF(貼り付け用!AS243="","",貼り付け用!AS243)</f>
        <v/>
      </c>
      <c r="AT243" s="90">
        <f t="shared" si="6"/>
        <v>15044200</v>
      </c>
      <c r="AU243" s="90">
        <f t="shared" si="7"/>
        <v>15044200</v>
      </c>
      <c r="AV243" s="34" t="str">
        <f>IF(貼り付け用!AV243="","",貼り付け用!AV243)</f>
        <v>一般会計等</v>
      </c>
      <c r="AW243" s="34" t="str">
        <f>IF(貼り付け用!AW243="","",貼り付け用!AW243)</f>
        <v>一般会計</v>
      </c>
      <c r="AX243" s="34" t="str">
        <f>IF(貼り付け用!AX243="","",貼り付け用!AX243)</f>
        <v>土木費</v>
      </c>
      <c r="AY243" s="34" t="str">
        <f>IF(貼り付け用!AY243="","",貼り付け用!AY243)</f>
        <v>道路橋梁費</v>
      </c>
      <c r="AZ243" s="34" t="str">
        <f>IF(貼り付け用!AZ243="","",貼り付け用!AZ243)</f>
        <v>道路新設改良費</v>
      </c>
      <c r="BA243" s="212"/>
      <c r="BB243" s="212"/>
      <c r="BC243" s="212"/>
      <c r="BD243" s="34" t="str">
        <f>IF(貼り付け用!BD243="","",貼り付け用!BD243)</f>
        <v/>
      </c>
      <c r="BE243" s="34" t="str">
        <f>IF(貼り付け用!BE243="","",貼り付け用!BE243)</f>
        <v/>
      </c>
      <c r="BF243" s="20"/>
      <c r="BG243" s="20"/>
      <c r="BH243" s="20"/>
      <c r="BI243" s="20"/>
      <c r="BJ243" s="20"/>
    </row>
    <row r="244" spans="5:62" ht="24" customHeight="1">
      <c r="E244" s="2"/>
      <c r="F244" s="217" t="str">
        <f>IF(貼り付け用!F244="","",貼り付け用!F244)</f>
        <v>道路工作物</v>
      </c>
      <c r="G244" s="34" t="str">
        <f>IF(貼り付け用!G244="","",貼り付け用!G244)</f>
        <v>橋梁台帳</v>
      </c>
      <c r="H244" s="2">
        <f>IF(貼り付け用!H244="","",貼り付け用!H244)</f>
        <v>169</v>
      </c>
      <c r="I244" s="2" t="str">
        <f>IF(貼り付け用!I244="","",貼り付け用!I244)</f>
        <v/>
      </c>
      <c r="J244" s="2" t="str">
        <f>IF(貼り付け用!J244="","",貼り付け用!J244)</f>
        <v>3484-1</v>
      </c>
      <c r="K244" s="2" t="str">
        <f>IF(貼り付け用!K244="","",貼り付け用!K244)</f>
        <v>3484-1</v>
      </c>
      <c r="L244" s="2">
        <f>IF(貼り付け用!L244="","",貼り付け用!L244)</f>
        <v>14</v>
      </c>
      <c r="M244" s="31">
        <f>IFERROR(VLOOKUP(L244,コード表!$B:$G,2,FALSE),"")</f>
        <v>3210237</v>
      </c>
      <c r="N244" s="31" t="str">
        <f>IFERROR(VLOOKUP(L244,コード表!$B:$G,3,FALSE),"")</f>
        <v>下都賀郡壬生町</v>
      </c>
      <c r="O244" s="2" t="str">
        <f>IF(貼り付け用!O244="","",貼り付け用!O244)</f>
        <v>ｼﾓﾂｶﾞｸﾞﾝﾐﾌﾞﾏﾁ</v>
      </c>
      <c r="P244" s="31" t="str">
        <f>IFERROR(VLOOKUP(L244,コード表!$B:$G,5,FALSE),"")</f>
        <v>下稲葉</v>
      </c>
      <c r="Q244" s="2" t="str">
        <f>IF(貼り付け用!Q244="","",貼り付け用!Q244)</f>
        <v>ｼﾓｲﾅﾊﾞ</v>
      </c>
      <c r="R244" s="2" t="str">
        <f>IF(貼り付け用!R244="","",貼り付け用!R244)</f>
        <v>雷電1371-1</v>
      </c>
      <c r="S244" s="2" t="str">
        <f>IF(貼り付け用!S244="","",貼り付け用!S244)</f>
        <v>ﾗｲﾃﾞﾝ1371-1</v>
      </c>
      <c r="T244" s="2">
        <f>IF(貼り付け用!T244="","",貼り付け用!T244)</f>
        <v>11</v>
      </c>
      <c r="U244" s="31" t="str">
        <f>IFERROR(VLOOKUP(T244,コード表!$I:$K,2,FALSE),"")</f>
        <v>建設部</v>
      </c>
      <c r="V244" s="31" t="str">
        <f>IFERROR(VLOOKUP(T244,コード表!$I:$K,3,FALSE),"")</f>
        <v>建設課</v>
      </c>
      <c r="W244" s="2">
        <f>IF(貼り付け用!W244="","",貼り付け用!W244)</f>
        <v>100</v>
      </c>
      <c r="X244" s="31" t="str">
        <f>IFERROR(VLOOKUP(AX244,目的別資産分類変換表!$B$3:$C$16,2,FALSE),"")</f>
        <v>生活インフラ・国土保全</v>
      </c>
      <c r="Y244" s="34" t="str">
        <f>IF(貼り付け用!Y244="","",貼り付け用!Y244)</f>
        <v>行政財産</v>
      </c>
      <c r="Z244" s="34" t="str">
        <f>IF(貼り付け用!Z244="","",貼り付け用!Z244)</f>
        <v>インフラ資産/工作物</v>
      </c>
      <c r="AA244" s="34" t="str">
        <f>IF(貼り付け用!AA244="","",貼り付け用!AA244)</f>
        <v>自己資産（リース資産外)</v>
      </c>
      <c r="AB244" s="34" t="str">
        <f>IF(貼り付け用!AB244="","",貼り付け用!AB244)</f>
        <v>売却不可</v>
      </c>
      <c r="AC244" s="2">
        <f>IF(貼り付け用!AC244="","",貼り付け用!AC244)</f>
        <v>179</v>
      </c>
      <c r="AD244" s="31" t="str">
        <f>IFERROR(VLOOKUP(AC244,耐用年数表!$B:$J,9,FALSE),"")</f>
        <v xml:space="preserve">構築物 鉄骨鉄筋コンクリート造又は鉄筋コンクリート造のもの（前掲のものを除く。） 橋   </v>
      </c>
      <c r="AE244" s="31">
        <f>IFERROR(VLOOKUP(AC244,耐用年数表!$B:$J,8,FALSE),"")</f>
        <v>60</v>
      </c>
      <c r="AF244" s="2" t="str">
        <f>IF(貼り付け用!AF244="","",貼り付け用!AF244)</f>
        <v/>
      </c>
      <c r="AG244" s="26" t="str">
        <f>IF(貼り付け用!AG244="","",貼り付け用!AG244)</f>
        <v/>
      </c>
      <c r="AH244" s="54">
        <f>IF(貼り付け用!AH244="","",貼り付け用!AH244)</f>
        <v>19990122</v>
      </c>
      <c r="AI244" s="54">
        <f>IF(貼り付け用!AI244="","",貼り付け用!AI244)</f>
        <v>19990122</v>
      </c>
      <c r="AJ244" s="72" t="str">
        <f>IF(貼り付け用!AJ244="","",貼り付け用!AJ244)</f>
        <v>不明</v>
      </c>
      <c r="AK244" s="20" t="str">
        <f>IF(貼り付け用!AK244="","",貼り付け用!AK244)</f>
        <v/>
      </c>
      <c r="AL244" s="160">
        <f>IF(貼り付け用!AL244="","",貼り付け用!AL244)</f>
        <v>3</v>
      </c>
      <c r="AM244" s="20" t="str">
        <f>IF(貼り付け用!AM244="","",貼り付け用!AM244)</f>
        <v>構造別工事費の平均</v>
      </c>
      <c r="AN244" s="20" t="str">
        <f>IF(貼り付け用!AN244="","",貼り付け用!AN244)</f>
        <v>道路幅員3～4ｍ</v>
      </c>
      <c r="AO244" s="20">
        <f>IF(貼り付け用!AO244="","",貼り付け用!AO244)</f>
        <v>395900</v>
      </c>
      <c r="AP244" s="20">
        <f>IF(貼り付け用!AP244="","",貼り付け用!AP244)</f>
        <v>49</v>
      </c>
      <c r="AQ244" s="20" t="str">
        <f>IF(貼り付け用!AQ244="","",貼り付け用!AQ244)</f>
        <v>㎡</v>
      </c>
      <c r="AR244" s="20">
        <f>IF(貼り付け用!AR244="","",貼り付け用!AR244)</f>
        <v>19399100</v>
      </c>
      <c r="AS244" s="20" t="str">
        <f>IF(貼り付け用!AS244="","",貼り付け用!AS244)</f>
        <v/>
      </c>
      <c r="AT244" s="90">
        <f t="shared" si="6"/>
        <v>19399100</v>
      </c>
      <c r="AU244" s="90">
        <f t="shared" si="7"/>
        <v>19399100</v>
      </c>
      <c r="AV244" s="34" t="str">
        <f>IF(貼り付け用!AV244="","",貼り付け用!AV244)</f>
        <v>一般会計等</v>
      </c>
      <c r="AW244" s="34" t="str">
        <f>IF(貼り付け用!AW244="","",貼り付け用!AW244)</f>
        <v>一般会計</v>
      </c>
      <c r="AX244" s="34" t="str">
        <f>IF(貼り付け用!AX244="","",貼り付け用!AX244)</f>
        <v>土木費</v>
      </c>
      <c r="AY244" s="34" t="str">
        <f>IF(貼り付け用!AY244="","",貼り付け用!AY244)</f>
        <v>道路橋梁費</v>
      </c>
      <c r="AZ244" s="34" t="str">
        <f>IF(貼り付け用!AZ244="","",貼り付け用!AZ244)</f>
        <v>道路新設改良費</v>
      </c>
      <c r="BA244" s="212"/>
      <c r="BB244" s="212"/>
      <c r="BC244" s="212"/>
      <c r="BD244" s="34" t="str">
        <f>IF(貼り付け用!BD244="","",貼り付け用!BD244)</f>
        <v/>
      </c>
      <c r="BE244" s="34" t="str">
        <f>IF(貼り付け用!BE244="","",貼り付け用!BE244)</f>
        <v/>
      </c>
      <c r="BF244" s="20"/>
      <c r="BG244" s="20"/>
      <c r="BH244" s="20"/>
      <c r="BI244" s="20"/>
      <c r="BJ244" s="20"/>
    </row>
    <row r="245" spans="5:62" ht="24" customHeight="1">
      <c r="E245" s="2"/>
      <c r="F245" s="217" t="str">
        <f>IF(貼り付け用!F245="","",貼り付け用!F245)</f>
        <v>道路工作物</v>
      </c>
      <c r="G245" s="34" t="str">
        <f>IF(貼り付け用!G245="","",貼り付け用!G245)</f>
        <v>橋梁台帳</v>
      </c>
      <c r="H245" s="2">
        <f>IF(貼り付け用!H245="","",貼り付け用!H245)</f>
        <v>170</v>
      </c>
      <c r="I245" s="2" t="str">
        <f>IF(貼り付け用!I245="","",貼り付け用!I245)</f>
        <v/>
      </c>
      <c r="J245" s="2" t="str">
        <f>IF(貼り付け用!J245="","",貼り付け用!J245)</f>
        <v>2577-1</v>
      </c>
      <c r="K245" s="2" t="str">
        <f>IF(貼り付け用!K245="","",貼り付け用!K245)</f>
        <v>2577-1</v>
      </c>
      <c r="L245" s="2">
        <f>IF(貼り付け用!L245="","",貼り付け用!L245)</f>
        <v>10</v>
      </c>
      <c r="M245" s="31">
        <f>IFERROR(VLOOKUP(L245,コード表!$B:$G,2,FALSE),"")</f>
        <v>3210211</v>
      </c>
      <c r="N245" s="31" t="str">
        <f>IFERROR(VLOOKUP(L245,コード表!$B:$G,3,FALSE),"")</f>
        <v>下都賀郡壬生町</v>
      </c>
      <c r="O245" s="2" t="str">
        <f>IF(貼り付け用!O245="","",貼り付け用!O245)</f>
        <v>ｼﾓﾂｶﾞｸﾞﾝﾐﾌﾞﾏﾁ</v>
      </c>
      <c r="P245" s="31" t="str">
        <f>IFERROR(VLOOKUP(L245,コード表!$B:$G,5,FALSE),"")</f>
        <v>国谷</v>
      </c>
      <c r="Q245" s="2" t="str">
        <f>IF(貼り付け用!Q245="","",貼り付け用!Q245)</f>
        <v>ｸﾆﾔ</v>
      </c>
      <c r="R245" s="2" t="str">
        <f>IF(貼り付け用!R245="","",貼り付け用!R245)</f>
        <v>房田704-1</v>
      </c>
      <c r="S245" s="2" t="str">
        <f>IF(貼り付け用!S245="","",貼り付け用!S245)</f>
        <v>ﾌｻﾀﾞ704-1</v>
      </c>
      <c r="T245" s="2">
        <f>IF(貼り付け用!T245="","",貼り付け用!T245)</f>
        <v>11</v>
      </c>
      <c r="U245" s="31" t="str">
        <f>IFERROR(VLOOKUP(T245,コード表!$I:$K,2,FALSE),"")</f>
        <v>建設部</v>
      </c>
      <c r="V245" s="31" t="str">
        <f>IFERROR(VLOOKUP(T245,コード表!$I:$K,3,FALSE),"")</f>
        <v>建設課</v>
      </c>
      <c r="W245" s="2">
        <f>IF(貼り付け用!W245="","",貼り付け用!W245)</f>
        <v>100</v>
      </c>
      <c r="X245" s="31" t="str">
        <f>IFERROR(VLOOKUP(AX245,目的別資産分類変換表!$B$3:$C$16,2,FALSE),"")</f>
        <v>生活インフラ・国土保全</v>
      </c>
      <c r="Y245" s="34" t="str">
        <f>IF(貼り付け用!Y245="","",貼り付け用!Y245)</f>
        <v>行政財産</v>
      </c>
      <c r="Z245" s="34" t="str">
        <f>IF(貼り付け用!Z245="","",貼り付け用!Z245)</f>
        <v>インフラ資産/工作物</v>
      </c>
      <c r="AA245" s="34" t="str">
        <f>IF(貼り付け用!AA245="","",貼り付け用!AA245)</f>
        <v>自己資産（リース資産外)</v>
      </c>
      <c r="AB245" s="34" t="str">
        <f>IF(貼り付け用!AB245="","",貼り付け用!AB245)</f>
        <v>売却不可</v>
      </c>
      <c r="AC245" s="2">
        <f>IF(貼り付け用!AC245="","",貼り付け用!AC245)</f>
        <v>179</v>
      </c>
      <c r="AD245" s="31" t="str">
        <f>IFERROR(VLOOKUP(AC245,耐用年数表!$B:$J,9,FALSE),"")</f>
        <v xml:space="preserve">構築物 鉄骨鉄筋コンクリート造又は鉄筋コンクリート造のもの（前掲のものを除く。） 橋   </v>
      </c>
      <c r="AE245" s="31">
        <f>IFERROR(VLOOKUP(AC245,耐用年数表!$B:$J,8,FALSE),"")</f>
        <v>60</v>
      </c>
      <c r="AF245" s="2" t="str">
        <f>IF(貼り付け用!AF245="","",貼り付け用!AF245)</f>
        <v/>
      </c>
      <c r="AG245" s="26" t="str">
        <f>IF(貼り付け用!AG245="","",貼り付け用!AG245)</f>
        <v/>
      </c>
      <c r="AH245" s="54">
        <f>IF(貼り付け用!AH245="","",貼り付け用!AH245)</f>
        <v>19990122</v>
      </c>
      <c r="AI245" s="54">
        <f>IF(貼り付け用!AI245="","",貼り付け用!AI245)</f>
        <v>19990122</v>
      </c>
      <c r="AJ245" s="72" t="str">
        <f>IF(貼り付け用!AJ245="","",貼り付け用!AJ245)</f>
        <v>不明</v>
      </c>
      <c r="AK245" s="20" t="str">
        <f>IF(貼り付け用!AK245="","",貼り付け用!AK245)</f>
        <v/>
      </c>
      <c r="AL245" s="160">
        <f>IF(貼り付け用!AL245="","",貼り付け用!AL245)</f>
        <v>3</v>
      </c>
      <c r="AM245" s="20" t="str">
        <f>IF(貼り付け用!AM245="","",貼り付け用!AM245)</f>
        <v>構造別工事費の平均</v>
      </c>
      <c r="AN245" s="20" t="str">
        <f>IF(貼り付け用!AN245="","",貼り付け用!AN245)</f>
        <v>道路幅員3～4ｍ</v>
      </c>
      <c r="AO245" s="20">
        <f>IF(貼り付け用!AO245="","",貼り付け用!AO245)</f>
        <v>395900</v>
      </c>
      <c r="AP245" s="20">
        <f>IF(貼り付け用!AP245="","",貼り付け用!AP245)</f>
        <v>31</v>
      </c>
      <c r="AQ245" s="20" t="str">
        <f>IF(貼り付け用!AQ245="","",貼り付け用!AQ245)</f>
        <v>㎡</v>
      </c>
      <c r="AR245" s="20">
        <f>IF(貼り付け用!AR245="","",貼り付け用!AR245)</f>
        <v>12272900</v>
      </c>
      <c r="AS245" s="20" t="str">
        <f>IF(貼り付け用!AS245="","",貼り付け用!AS245)</f>
        <v/>
      </c>
      <c r="AT245" s="90">
        <f t="shared" si="6"/>
        <v>12272900</v>
      </c>
      <c r="AU245" s="90">
        <f t="shared" si="7"/>
        <v>12272900</v>
      </c>
      <c r="AV245" s="34" t="str">
        <f>IF(貼り付け用!AV245="","",貼り付け用!AV245)</f>
        <v>一般会計等</v>
      </c>
      <c r="AW245" s="34" t="str">
        <f>IF(貼り付け用!AW245="","",貼り付け用!AW245)</f>
        <v>一般会計</v>
      </c>
      <c r="AX245" s="34" t="str">
        <f>IF(貼り付け用!AX245="","",貼り付け用!AX245)</f>
        <v>土木費</v>
      </c>
      <c r="AY245" s="34" t="str">
        <f>IF(貼り付け用!AY245="","",貼り付け用!AY245)</f>
        <v>道路橋梁費</v>
      </c>
      <c r="AZ245" s="34" t="str">
        <f>IF(貼り付け用!AZ245="","",貼り付け用!AZ245)</f>
        <v>道路新設改良費</v>
      </c>
      <c r="BA245" s="212"/>
      <c r="BB245" s="212"/>
      <c r="BC245" s="212"/>
      <c r="BD245" s="34" t="str">
        <f>IF(貼り付け用!BD245="","",貼り付け用!BD245)</f>
        <v/>
      </c>
      <c r="BE245" s="34" t="str">
        <f>IF(貼り付け用!BE245="","",貼り付け用!BE245)</f>
        <v/>
      </c>
      <c r="BF245" s="20"/>
      <c r="BG245" s="20"/>
      <c r="BH245" s="20"/>
      <c r="BI245" s="20"/>
      <c r="BJ245" s="20"/>
    </row>
    <row r="246" spans="5:62" ht="24" customHeight="1">
      <c r="E246" s="2"/>
      <c r="F246" s="217" t="str">
        <f>IF(貼り付け用!F246="","",貼り付け用!F246)</f>
        <v>道路工作物</v>
      </c>
      <c r="G246" s="34" t="str">
        <f>IF(貼り付け用!G246="","",貼り付け用!G246)</f>
        <v>橋梁台帳</v>
      </c>
      <c r="H246" s="2">
        <f>IF(貼り付け用!H246="","",貼り付け用!H246)</f>
        <v>171</v>
      </c>
      <c r="I246" s="2" t="str">
        <f>IF(貼り付け用!I246="","",貼り付け用!I246)</f>
        <v/>
      </c>
      <c r="J246" s="2" t="str">
        <f>IF(貼り付け用!J246="","",貼り付け用!J246)</f>
        <v>2578-1</v>
      </c>
      <c r="K246" s="2" t="str">
        <f>IF(貼り付け用!K246="","",貼り付け用!K246)</f>
        <v>2578-1</v>
      </c>
      <c r="L246" s="2">
        <f>IF(貼り付け用!L246="","",貼り付け用!L246)</f>
        <v>10</v>
      </c>
      <c r="M246" s="31">
        <f>IFERROR(VLOOKUP(L246,コード表!$B:$G,2,FALSE),"")</f>
        <v>3210211</v>
      </c>
      <c r="N246" s="31" t="str">
        <f>IFERROR(VLOOKUP(L246,コード表!$B:$G,3,FALSE),"")</f>
        <v>下都賀郡壬生町</v>
      </c>
      <c r="O246" s="2" t="str">
        <f>IF(貼り付け用!O246="","",貼り付け用!O246)</f>
        <v>ｼﾓﾂｶﾞｸﾞﾝﾐﾌﾞﾏﾁ</v>
      </c>
      <c r="P246" s="31" t="str">
        <f>IFERROR(VLOOKUP(L246,コード表!$B:$G,5,FALSE),"")</f>
        <v>国谷</v>
      </c>
      <c r="Q246" s="2" t="str">
        <f>IF(貼り付け用!Q246="","",貼り付け用!Q246)</f>
        <v>ｸﾆﾔ</v>
      </c>
      <c r="R246" s="2" t="str">
        <f>IF(貼り付け用!R246="","",貼り付け用!R246)</f>
        <v>房田423-1</v>
      </c>
      <c r="S246" s="2" t="str">
        <f>IF(貼り付け用!S246="","",貼り付け用!S246)</f>
        <v>ﾌｻﾀﾞ423-1</v>
      </c>
      <c r="T246" s="2">
        <f>IF(貼り付け用!T246="","",貼り付け用!T246)</f>
        <v>11</v>
      </c>
      <c r="U246" s="31" t="str">
        <f>IFERROR(VLOOKUP(T246,コード表!$I:$K,2,FALSE),"")</f>
        <v>建設部</v>
      </c>
      <c r="V246" s="31" t="str">
        <f>IFERROR(VLOOKUP(T246,コード表!$I:$K,3,FALSE),"")</f>
        <v>建設課</v>
      </c>
      <c r="W246" s="2">
        <f>IF(貼り付け用!W246="","",貼り付け用!W246)</f>
        <v>100</v>
      </c>
      <c r="X246" s="31" t="str">
        <f>IFERROR(VLOOKUP(AX246,目的別資産分類変換表!$B$3:$C$16,2,FALSE),"")</f>
        <v>生活インフラ・国土保全</v>
      </c>
      <c r="Y246" s="34" t="str">
        <f>IF(貼り付け用!Y246="","",貼り付け用!Y246)</f>
        <v>行政財産</v>
      </c>
      <c r="Z246" s="34" t="str">
        <f>IF(貼り付け用!Z246="","",貼り付け用!Z246)</f>
        <v>インフラ資産/工作物</v>
      </c>
      <c r="AA246" s="34" t="str">
        <f>IF(貼り付け用!AA246="","",貼り付け用!AA246)</f>
        <v>自己資産（リース資産外)</v>
      </c>
      <c r="AB246" s="34" t="str">
        <f>IF(貼り付け用!AB246="","",貼り付け用!AB246)</f>
        <v>売却不可</v>
      </c>
      <c r="AC246" s="2">
        <f>IF(貼り付け用!AC246="","",貼り付け用!AC246)</f>
        <v>179</v>
      </c>
      <c r="AD246" s="31" t="str">
        <f>IFERROR(VLOOKUP(AC246,耐用年数表!$B:$J,9,FALSE),"")</f>
        <v xml:space="preserve">構築物 鉄骨鉄筋コンクリート造又は鉄筋コンクリート造のもの（前掲のものを除く。） 橋   </v>
      </c>
      <c r="AE246" s="31">
        <f>IFERROR(VLOOKUP(AC246,耐用年数表!$B:$J,8,FALSE),"")</f>
        <v>60</v>
      </c>
      <c r="AF246" s="2" t="str">
        <f>IF(貼り付け用!AF246="","",貼り付け用!AF246)</f>
        <v/>
      </c>
      <c r="AG246" s="26" t="str">
        <f>IF(貼り付け用!AG246="","",貼り付け用!AG246)</f>
        <v/>
      </c>
      <c r="AH246" s="54">
        <f>IF(貼り付け用!AH246="","",貼り付け用!AH246)</f>
        <v>19990122</v>
      </c>
      <c r="AI246" s="54">
        <f>IF(貼り付け用!AI246="","",貼り付け用!AI246)</f>
        <v>19990122</v>
      </c>
      <c r="AJ246" s="72" t="str">
        <f>IF(貼り付け用!AJ246="","",貼り付け用!AJ246)</f>
        <v>不明</v>
      </c>
      <c r="AK246" s="20" t="str">
        <f>IF(貼り付け用!AK246="","",貼り付け用!AK246)</f>
        <v/>
      </c>
      <c r="AL246" s="160">
        <f>IF(貼り付け用!AL246="","",貼り付け用!AL246)</f>
        <v>3</v>
      </c>
      <c r="AM246" s="20" t="str">
        <f>IF(貼り付け用!AM246="","",貼り付け用!AM246)</f>
        <v>構造別工事費の平均</v>
      </c>
      <c r="AN246" s="20" t="str">
        <f>IF(貼り付け用!AN246="","",貼り付け用!AN246)</f>
        <v>道路幅員3～4ｍ</v>
      </c>
      <c r="AO246" s="20">
        <f>IF(貼り付け用!AO246="","",貼り付け用!AO246)</f>
        <v>395900</v>
      </c>
      <c r="AP246" s="20">
        <f>IF(貼り付け用!AP246="","",貼り付け用!AP246)</f>
        <v>31</v>
      </c>
      <c r="AQ246" s="20" t="str">
        <f>IF(貼り付け用!AQ246="","",貼り付け用!AQ246)</f>
        <v>㎡</v>
      </c>
      <c r="AR246" s="20">
        <f>IF(貼り付け用!AR246="","",貼り付け用!AR246)</f>
        <v>12272900</v>
      </c>
      <c r="AS246" s="20" t="str">
        <f>IF(貼り付け用!AS246="","",貼り付け用!AS246)</f>
        <v/>
      </c>
      <c r="AT246" s="90">
        <f t="shared" si="6"/>
        <v>12272900</v>
      </c>
      <c r="AU246" s="90">
        <f t="shared" si="7"/>
        <v>12272900</v>
      </c>
      <c r="AV246" s="34" t="str">
        <f>IF(貼り付け用!AV246="","",貼り付け用!AV246)</f>
        <v>一般会計等</v>
      </c>
      <c r="AW246" s="34" t="str">
        <f>IF(貼り付け用!AW246="","",貼り付け用!AW246)</f>
        <v>一般会計</v>
      </c>
      <c r="AX246" s="34" t="str">
        <f>IF(貼り付け用!AX246="","",貼り付け用!AX246)</f>
        <v>土木費</v>
      </c>
      <c r="AY246" s="34" t="str">
        <f>IF(貼り付け用!AY246="","",貼り付け用!AY246)</f>
        <v>道路橋梁費</v>
      </c>
      <c r="AZ246" s="34" t="str">
        <f>IF(貼り付け用!AZ246="","",貼り付け用!AZ246)</f>
        <v>道路新設改良費</v>
      </c>
      <c r="BA246" s="212"/>
      <c r="BB246" s="212"/>
      <c r="BC246" s="212"/>
      <c r="BD246" s="34" t="str">
        <f>IF(貼り付け用!BD246="","",貼り付け用!BD246)</f>
        <v/>
      </c>
      <c r="BE246" s="34" t="str">
        <f>IF(貼り付け用!BE246="","",貼り付け用!BE246)</f>
        <v/>
      </c>
      <c r="BF246" s="20"/>
      <c r="BG246" s="20"/>
      <c r="BH246" s="20"/>
      <c r="BI246" s="20"/>
      <c r="BJ246" s="20"/>
    </row>
    <row r="247" spans="5:62" ht="24" customHeight="1">
      <c r="E247" s="2"/>
      <c r="F247" s="217" t="str">
        <f>IF(貼り付け用!F247="","",貼り付け用!F247)</f>
        <v>道路工作物</v>
      </c>
      <c r="G247" s="34" t="str">
        <f>IF(貼り付け用!G247="","",貼り付け用!G247)</f>
        <v>橋梁台帳</v>
      </c>
      <c r="H247" s="2">
        <f>IF(貼り付け用!H247="","",貼り付け用!H247)</f>
        <v>172</v>
      </c>
      <c r="I247" s="2" t="str">
        <f>IF(貼り付け用!I247="","",貼り付け用!I247)</f>
        <v/>
      </c>
      <c r="J247" s="2" t="str">
        <f>IF(貼り付け用!J247="","",貼り付け用!J247)</f>
        <v>国谷宮前橋</v>
      </c>
      <c r="K247" s="2" t="str">
        <f>IF(貼り付け用!K247="","",貼り付け用!K247)</f>
        <v>ｸﾆﾔﾐﾔﾏｴﾊｼ</v>
      </c>
      <c r="L247" s="2">
        <f>IF(貼り付け用!L247="","",貼り付け用!L247)</f>
        <v>10</v>
      </c>
      <c r="M247" s="31">
        <f>IFERROR(VLOOKUP(L247,コード表!$B:$G,2,FALSE),"")</f>
        <v>3210211</v>
      </c>
      <c r="N247" s="31" t="str">
        <f>IFERROR(VLOOKUP(L247,コード表!$B:$G,3,FALSE),"")</f>
        <v>下都賀郡壬生町</v>
      </c>
      <c r="O247" s="2" t="str">
        <f>IF(貼り付け用!O247="","",貼り付け用!O247)</f>
        <v>ｼﾓﾂｶﾞｸﾞﾝﾐﾌﾞﾏﾁ</v>
      </c>
      <c r="P247" s="31" t="str">
        <f>IFERROR(VLOOKUP(L247,コード表!$B:$G,5,FALSE),"")</f>
        <v>国谷</v>
      </c>
      <c r="Q247" s="2" t="str">
        <f>IF(貼り付け用!Q247="","",貼り付け用!Q247)</f>
        <v>ｸﾆﾔ</v>
      </c>
      <c r="R247" s="2" t="str">
        <f>IF(貼り付け用!R247="","",貼り付け用!R247)</f>
        <v>馬場1041-1</v>
      </c>
      <c r="S247" s="2" t="str">
        <f>IF(貼り付け用!S247="","",貼り付け用!S247)</f>
        <v>ﾊﾞﾊﾞ1041-1</v>
      </c>
      <c r="T247" s="2">
        <f>IF(貼り付け用!T247="","",貼り付け用!T247)</f>
        <v>11</v>
      </c>
      <c r="U247" s="31" t="str">
        <f>IFERROR(VLOOKUP(T247,コード表!$I:$K,2,FALSE),"")</f>
        <v>建設部</v>
      </c>
      <c r="V247" s="31" t="str">
        <f>IFERROR(VLOOKUP(T247,コード表!$I:$K,3,FALSE),"")</f>
        <v>建設課</v>
      </c>
      <c r="W247" s="2">
        <f>IF(貼り付け用!W247="","",貼り付け用!W247)</f>
        <v>100</v>
      </c>
      <c r="X247" s="31" t="str">
        <f>IFERROR(VLOOKUP(AX247,目的別資産分類変換表!$B$3:$C$16,2,FALSE),"")</f>
        <v>生活インフラ・国土保全</v>
      </c>
      <c r="Y247" s="34" t="str">
        <f>IF(貼り付け用!Y247="","",貼り付け用!Y247)</f>
        <v>行政財産</v>
      </c>
      <c r="Z247" s="34" t="str">
        <f>IF(貼り付け用!Z247="","",貼り付け用!Z247)</f>
        <v>インフラ資産/工作物</v>
      </c>
      <c r="AA247" s="34" t="str">
        <f>IF(貼り付け用!AA247="","",貼り付け用!AA247)</f>
        <v>自己資産（リース資産外)</v>
      </c>
      <c r="AB247" s="34" t="str">
        <f>IF(貼り付け用!AB247="","",貼り付け用!AB247)</f>
        <v>売却不可</v>
      </c>
      <c r="AC247" s="2">
        <f>IF(貼り付け用!AC247="","",貼り付け用!AC247)</f>
        <v>179</v>
      </c>
      <c r="AD247" s="31" t="str">
        <f>IFERROR(VLOOKUP(AC247,耐用年数表!$B:$J,9,FALSE),"")</f>
        <v xml:space="preserve">構築物 鉄骨鉄筋コンクリート造又は鉄筋コンクリート造のもの（前掲のものを除く。） 橋   </v>
      </c>
      <c r="AE247" s="31">
        <f>IFERROR(VLOOKUP(AC247,耐用年数表!$B:$J,8,FALSE),"")</f>
        <v>60</v>
      </c>
      <c r="AF247" s="2" t="str">
        <f>IF(貼り付け用!AF247="","",貼り付け用!AF247)</f>
        <v/>
      </c>
      <c r="AG247" s="26" t="str">
        <f>IF(貼り付け用!AG247="","",貼り付け用!AG247)</f>
        <v/>
      </c>
      <c r="AH247" s="54">
        <f>IF(貼り付け用!AH247="","",貼り付け用!AH247)</f>
        <v>20000112</v>
      </c>
      <c r="AI247" s="54">
        <f>IF(貼り付け用!AI247="","",貼り付け用!AI247)</f>
        <v>20000112</v>
      </c>
      <c r="AJ247" s="72" t="str">
        <f>IF(貼り付け用!AJ247="","",貼り付け用!AJ247)</f>
        <v>不明</v>
      </c>
      <c r="AK247" s="20" t="str">
        <f>IF(貼り付け用!AK247="","",貼り付け用!AK247)</f>
        <v/>
      </c>
      <c r="AL247" s="160">
        <f>IF(貼り付け用!AL247="","",貼り付け用!AL247)</f>
        <v>3</v>
      </c>
      <c r="AM247" s="20" t="str">
        <f>IF(貼り付け用!AM247="","",貼り付け用!AM247)</f>
        <v>構造別工事費の平均</v>
      </c>
      <c r="AN247" s="20" t="str">
        <f>IF(貼り付け用!AN247="","",貼り付け用!AN247)</f>
        <v>道路幅員3～4ｍ</v>
      </c>
      <c r="AO247" s="20">
        <f>IF(貼り付け用!AO247="","",貼り付け用!AO247)</f>
        <v>395900</v>
      </c>
      <c r="AP247" s="20">
        <f>IF(貼り付け用!AP247="","",貼り付け用!AP247)</f>
        <v>338</v>
      </c>
      <c r="AQ247" s="20" t="str">
        <f>IF(貼り付け用!AQ247="","",貼り付け用!AQ247)</f>
        <v>㎡</v>
      </c>
      <c r="AR247" s="20">
        <f>IF(貼り付け用!AR247="","",貼り付け用!AR247)</f>
        <v>133814200</v>
      </c>
      <c r="AS247" s="20" t="str">
        <f>IF(貼り付け用!AS247="","",貼り付け用!AS247)</f>
        <v/>
      </c>
      <c r="AT247" s="90">
        <f t="shared" si="6"/>
        <v>133814200</v>
      </c>
      <c r="AU247" s="90">
        <f t="shared" si="7"/>
        <v>133814200</v>
      </c>
      <c r="AV247" s="34" t="str">
        <f>IF(貼り付け用!AV247="","",貼り付け用!AV247)</f>
        <v>一般会計等</v>
      </c>
      <c r="AW247" s="34" t="str">
        <f>IF(貼り付け用!AW247="","",貼り付け用!AW247)</f>
        <v>一般会計</v>
      </c>
      <c r="AX247" s="34" t="str">
        <f>IF(貼り付け用!AX247="","",貼り付け用!AX247)</f>
        <v>土木費</v>
      </c>
      <c r="AY247" s="34" t="str">
        <f>IF(貼り付け用!AY247="","",貼り付け用!AY247)</f>
        <v>道路橋梁費</v>
      </c>
      <c r="AZ247" s="34" t="str">
        <f>IF(貼り付け用!AZ247="","",貼り付け用!AZ247)</f>
        <v>道路新設改良費</v>
      </c>
      <c r="BA247" s="212"/>
      <c r="BB247" s="212"/>
      <c r="BC247" s="212"/>
      <c r="BD247" s="34" t="str">
        <f>IF(貼り付け用!BD247="","",貼り付け用!BD247)</f>
        <v/>
      </c>
      <c r="BE247" s="34" t="str">
        <f>IF(貼り付け用!BE247="","",貼り付け用!BE247)</f>
        <v/>
      </c>
      <c r="BF247" s="20"/>
      <c r="BG247" s="20"/>
      <c r="BH247" s="20"/>
      <c r="BI247" s="20"/>
      <c r="BJ247" s="20"/>
    </row>
    <row r="248" spans="5:62" ht="24" customHeight="1">
      <c r="E248" s="2"/>
      <c r="F248" s="217" t="str">
        <f>IF(貼り付け用!F248="","",貼り付け用!F248)</f>
        <v>道路工作物</v>
      </c>
      <c r="G248" s="34" t="str">
        <f>IF(貼り付け用!G248="","",貼り付け用!G248)</f>
        <v>橋梁台帳</v>
      </c>
      <c r="H248" s="2">
        <f>IF(貼り付け用!H248="","",貼り付け用!H248)</f>
        <v>173</v>
      </c>
      <c r="I248" s="2" t="str">
        <f>IF(貼り付け用!I248="","",貼り付け用!I248)</f>
        <v/>
      </c>
      <c r="J248" s="2" t="str">
        <f>IF(貼り付け用!J248="","",貼り付け用!J248)</f>
        <v>鶴蒔橋</v>
      </c>
      <c r="K248" s="2" t="str">
        <f>IF(貼り付け用!K248="","",貼り付け用!K248)</f>
        <v>ﾂﾙﾏｷﾊｼ</v>
      </c>
      <c r="L248" s="2">
        <f>IF(貼り付け用!L248="","",貼り付け用!L248)</f>
        <v>10</v>
      </c>
      <c r="M248" s="31">
        <f>IFERROR(VLOOKUP(L248,コード表!$B:$G,2,FALSE),"")</f>
        <v>3210211</v>
      </c>
      <c r="N248" s="31" t="str">
        <f>IFERROR(VLOOKUP(L248,コード表!$B:$G,3,FALSE),"")</f>
        <v>下都賀郡壬生町</v>
      </c>
      <c r="O248" s="2" t="str">
        <f>IF(貼り付け用!O248="","",貼り付け用!O248)</f>
        <v>ｼﾓﾂｶﾞｸﾞﾝﾐﾌﾞﾏﾁ</v>
      </c>
      <c r="P248" s="31" t="str">
        <f>IFERROR(VLOOKUP(L248,コード表!$B:$G,5,FALSE),"")</f>
        <v>国谷</v>
      </c>
      <c r="Q248" s="2" t="str">
        <f>IF(貼り付け用!Q248="","",貼り付け用!Q248)</f>
        <v>ｸﾆﾔ</v>
      </c>
      <c r="R248" s="2" t="str">
        <f>IF(貼り付け用!R248="","",貼り付け用!R248)</f>
        <v>東浦397-1</v>
      </c>
      <c r="S248" s="2" t="str">
        <f>IF(貼り付け用!S248="","",貼り付け用!S248)</f>
        <v>ﾋｶﾞｼｳﾗ397-1</v>
      </c>
      <c r="T248" s="2">
        <f>IF(貼り付け用!T248="","",貼り付け用!T248)</f>
        <v>11</v>
      </c>
      <c r="U248" s="31" t="str">
        <f>IFERROR(VLOOKUP(T248,コード表!$I:$K,2,FALSE),"")</f>
        <v>建設部</v>
      </c>
      <c r="V248" s="31" t="str">
        <f>IFERROR(VLOOKUP(T248,コード表!$I:$K,3,FALSE),"")</f>
        <v>建設課</v>
      </c>
      <c r="W248" s="2">
        <f>IF(貼り付け用!W248="","",貼り付け用!W248)</f>
        <v>100</v>
      </c>
      <c r="X248" s="31" t="str">
        <f>IFERROR(VLOOKUP(AX248,目的別資産分類変換表!$B$3:$C$16,2,FALSE),"")</f>
        <v>生活インフラ・国土保全</v>
      </c>
      <c r="Y248" s="34" t="str">
        <f>IF(貼り付け用!Y248="","",貼り付け用!Y248)</f>
        <v>行政財産</v>
      </c>
      <c r="Z248" s="34" t="str">
        <f>IF(貼り付け用!Z248="","",貼り付け用!Z248)</f>
        <v>インフラ資産/工作物</v>
      </c>
      <c r="AA248" s="34" t="str">
        <f>IF(貼り付け用!AA248="","",貼り付け用!AA248)</f>
        <v>自己資産（リース資産外)</v>
      </c>
      <c r="AB248" s="34" t="str">
        <f>IF(貼り付け用!AB248="","",貼り付け用!AB248)</f>
        <v>売却不可</v>
      </c>
      <c r="AC248" s="2">
        <f>IF(貼り付け用!AC248="","",貼り付け用!AC248)</f>
        <v>179</v>
      </c>
      <c r="AD248" s="31" t="str">
        <f>IFERROR(VLOOKUP(AC248,耐用年数表!$B:$J,9,FALSE),"")</f>
        <v xml:space="preserve">構築物 鉄骨鉄筋コンクリート造又は鉄筋コンクリート造のもの（前掲のものを除く。） 橋   </v>
      </c>
      <c r="AE248" s="31">
        <f>IFERROR(VLOOKUP(AC248,耐用年数表!$B:$J,8,FALSE),"")</f>
        <v>60</v>
      </c>
      <c r="AF248" s="2" t="str">
        <f>IF(貼り付け用!AF248="","",貼り付け用!AF248)</f>
        <v/>
      </c>
      <c r="AG248" s="26" t="str">
        <f>IF(貼り付け用!AG248="","",貼り付け用!AG248)</f>
        <v/>
      </c>
      <c r="AH248" s="54">
        <f>IF(貼り付け用!AH248="","",貼り付け用!AH248)</f>
        <v>19540331</v>
      </c>
      <c r="AI248" s="54">
        <f>IF(貼り付け用!AI248="","",貼り付け用!AI248)</f>
        <v>19540331</v>
      </c>
      <c r="AJ248" s="72" t="str">
        <f>IF(貼り付け用!AJ248="","",貼り付け用!AJ248)</f>
        <v>不明</v>
      </c>
      <c r="AK248" s="20" t="str">
        <f>IF(貼り付け用!AK248="","",貼り付け用!AK248)</f>
        <v/>
      </c>
      <c r="AL248" s="160">
        <f>IF(貼り付け用!AL248="","",貼り付け用!AL248)</f>
        <v>3</v>
      </c>
      <c r="AM248" s="20" t="str">
        <f>IF(貼り付け用!AM248="","",貼り付け用!AM248)</f>
        <v>構造別工事費の平均</v>
      </c>
      <c r="AN248" s="20" t="str">
        <f>IF(貼り付け用!AN248="","",貼り付け用!AN248)</f>
        <v>道路幅員3～4ｍ</v>
      </c>
      <c r="AO248" s="20">
        <f>IF(貼り付け用!AO248="","",貼り付け用!AO248)</f>
        <v>395900</v>
      </c>
      <c r="AP248" s="20">
        <f>IF(貼り付け用!AP248="","",貼り付け用!AP248)</f>
        <v>142</v>
      </c>
      <c r="AQ248" s="20" t="str">
        <f>IF(貼り付け用!AQ248="","",貼り付け用!AQ248)</f>
        <v>㎡</v>
      </c>
      <c r="AR248" s="20">
        <f>IF(貼り付け用!AR248="","",貼り付け用!AR248)</f>
        <v>56217800</v>
      </c>
      <c r="AS248" s="20" t="str">
        <f>IF(貼り付け用!AS248="","",貼り付け用!AS248)</f>
        <v/>
      </c>
      <c r="AT248" s="90">
        <f t="shared" si="6"/>
        <v>56217800</v>
      </c>
      <c r="AU248" s="90">
        <f t="shared" si="7"/>
        <v>56217800</v>
      </c>
      <c r="AV248" s="34" t="str">
        <f>IF(貼り付け用!AV248="","",貼り付け用!AV248)</f>
        <v>一般会計等</v>
      </c>
      <c r="AW248" s="34" t="str">
        <f>IF(貼り付け用!AW248="","",貼り付け用!AW248)</f>
        <v>一般会計</v>
      </c>
      <c r="AX248" s="34" t="str">
        <f>IF(貼り付け用!AX248="","",貼り付け用!AX248)</f>
        <v>土木費</v>
      </c>
      <c r="AY248" s="34" t="str">
        <f>IF(貼り付け用!AY248="","",貼り付け用!AY248)</f>
        <v>道路橋梁費</v>
      </c>
      <c r="AZ248" s="34" t="str">
        <f>IF(貼り付け用!AZ248="","",貼り付け用!AZ248)</f>
        <v>道路新設改良費</v>
      </c>
      <c r="BA248" s="212"/>
      <c r="BB248" s="212"/>
      <c r="BC248" s="212"/>
      <c r="BD248" s="34" t="str">
        <f>IF(貼り付け用!BD248="","",貼り付け用!BD248)</f>
        <v/>
      </c>
      <c r="BE248" s="34" t="str">
        <f>IF(貼り付け用!BE248="","",貼り付け用!BE248)</f>
        <v/>
      </c>
      <c r="BF248" s="20"/>
      <c r="BG248" s="20"/>
      <c r="BH248" s="20"/>
      <c r="BI248" s="20"/>
      <c r="BJ248" s="20"/>
    </row>
    <row r="249" spans="5:62" ht="24" customHeight="1">
      <c r="E249" s="2"/>
      <c r="F249" s="217" t="str">
        <f>IF(貼り付け用!F249="","",貼り付け用!F249)</f>
        <v>道路工作物</v>
      </c>
      <c r="G249" s="34" t="str">
        <f>IF(貼り付け用!G249="","",貼り付け用!G249)</f>
        <v>橋梁台帳</v>
      </c>
      <c r="H249" s="2">
        <f>IF(貼り付け用!H249="","",貼り付け用!H249)</f>
        <v>174</v>
      </c>
      <c r="I249" s="2" t="str">
        <f>IF(貼り付け用!I249="","",貼り付け用!I249)</f>
        <v/>
      </c>
      <c r="J249" s="2" t="str">
        <f>IF(貼り付け用!J249="","",貼り付け用!J249)</f>
        <v>今井橋</v>
      </c>
      <c r="K249" s="2" t="str">
        <f>IF(貼り付け用!K249="","",貼り付け用!K249)</f>
        <v>ｲﾏｲﾊｼ</v>
      </c>
      <c r="L249" s="2">
        <f>IF(貼り付け用!L249="","",貼り付け用!L249)</f>
        <v>27</v>
      </c>
      <c r="M249" s="31">
        <f>IFERROR(VLOOKUP(L249,コード表!$B:$G,2,FALSE),"")</f>
        <v>3210215</v>
      </c>
      <c r="N249" s="31" t="str">
        <f>IFERROR(VLOOKUP(L249,コード表!$B:$G,3,FALSE),"")</f>
        <v>下都賀郡壬生町</v>
      </c>
      <c r="O249" s="2" t="str">
        <f>IF(貼り付け用!O249="","",貼り付け用!O249)</f>
        <v>ｼﾓﾂｶﾞｸﾞﾝﾐﾌﾞﾏﾁ</v>
      </c>
      <c r="P249" s="31" t="str">
        <f>IFERROR(VLOOKUP(L249,コード表!$B:$G,5,FALSE),"")</f>
        <v>壬生乙</v>
      </c>
      <c r="Q249" s="2" t="str">
        <f>IF(貼り付け用!Q249="","",貼り付け用!Q249)</f>
        <v>ﾐﾌﾞｵﾂ</v>
      </c>
      <c r="R249" s="2" t="str">
        <f>IF(貼り付け用!R249="","",貼り付け用!R249)</f>
        <v>今井西田1807-3</v>
      </c>
      <c r="S249" s="2" t="str">
        <f>IF(貼り付け用!S249="","",貼り付け用!S249)</f>
        <v>ｲﾏｲﾆｼﾀﾞ1807-3</v>
      </c>
      <c r="T249" s="2">
        <f>IF(貼り付け用!T249="","",貼り付け用!T249)</f>
        <v>11</v>
      </c>
      <c r="U249" s="31" t="str">
        <f>IFERROR(VLOOKUP(T249,コード表!$I:$K,2,FALSE),"")</f>
        <v>建設部</v>
      </c>
      <c r="V249" s="31" t="str">
        <f>IFERROR(VLOOKUP(T249,コード表!$I:$K,3,FALSE),"")</f>
        <v>建設課</v>
      </c>
      <c r="W249" s="2">
        <f>IF(貼り付け用!W249="","",貼り付け用!W249)</f>
        <v>100</v>
      </c>
      <c r="X249" s="31" t="str">
        <f>IFERROR(VLOOKUP(AX249,目的別資産分類変換表!$B$3:$C$16,2,FALSE),"")</f>
        <v>生活インフラ・国土保全</v>
      </c>
      <c r="Y249" s="34" t="str">
        <f>IF(貼り付け用!Y249="","",貼り付け用!Y249)</f>
        <v>行政財産</v>
      </c>
      <c r="Z249" s="34" t="str">
        <f>IF(貼り付け用!Z249="","",貼り付け用!Z249)</f>
        <v>インフラ資産/工作物</v>
      </c>
      <c r="AA249" s="34" t="str">
        <f>IF(貼り付け用!AA249="","",貼り付け用!AA249)</f>
        <v>自己資産（リース資産外)</v>
      </c>
      <c r="AB249" s="34" t="str">
        <f>IF(貼り付け用!AB249="","",貼り付け用!AB249)</f>
        <v>売却不可</v>
      </c>
      <c r="AC249" s="2">
        <f>IF(貼り付け用!AC249="","",貼り付け用!AC249)</f>
        <v>179</v>
      </c>
      <c r="AD249" s="31" t="str">
        <f>IFERROR(VLOOKUP(AC249,耐用年数表!$B:$J,9,FALSE),"")</f>
        <v xml:space="preserve">構築物 鉄骨鉄筋コンクリート造又は鉄筋コンクリート造のもの（前掲のものを除く。） 橋   </v>
      </c>
      <c r="AE249" s="31">
        <f>IFERROR(VLOOKUP(AC249,耐用年数表!$B:$J,8,FALSE),"")</f>
        <v>60</v>
      </c>
      <c r="AF249" s="2" t="str">
        <f>IF(貼り付け用!AF249="","",貼り付け用!AF249)</f>
        <v/>
      </c>
      <c r="AG249" s="26" t="str">
        <f>IF(貼り付け用!AG249="","",貼り付け用!AG249)</f>
        <v/>
      </c>
      <c r="AH249" s="54">
        <f>IF(貼り付け用!AH249="","",貼り付け用!AH249)</f>
        <v>19540331</v>
      </c>
      <c r="AI249" s="54">
        <f>IF(貼り付け用!AI249="","",貼り付け用!AI249)</f>
        <v>19540331</v>
      </c>
      <c r="AJ249" s="72" t="str">
        <f>IF(貼り付け用!AJ249="","",貼り付け用!AJ249)</f>
        <v>不明</v>
      </c>
      <c r="AK249" s="20" t="str">
        <f>IF(貼り付け用!AK249="","",貼り付け用!AK249)</f>
        <v/>
      </c>
      <c r="AL249" s="160">
        <f>IF(貼り付け用!AL249="","",貼り付け用!AL249)</f>
        <v>3</v>
      </c>
      <c r="AM249" s="20" t="str">
        <f>IF(貼り付け用!AM249="","",貼り付け用!AM249)</f>
        <v>構造別工事費の平均</v>
      </c>
      <c r="AN249" s="20" t="str">
        <f>IF(貼り付け用!AN249="","",貼り付け用!AN249)</f>
        <v>道路幅員3～4ｍ</v>
      </c>
      <c r="AO249" s="20">
        <f>IF(貼り付け用!AO249="","",貼り付け用!AO249)</f>
        <v>395900</v>
      </c>
      <c r="AP249" s="20">
        <f>IF(貼り付け用!AP249="","",貼り付け用!AP249)</f>
        <v>24</v>
      </c>
      <c r="AQ249" s="20" t="str">
        <f>IF(貼り付け用!AQ249="","",貼り付け用!AQ249)</f>
        <v>㎡</v>
      </c>
      <c r="AR249" s="20">
        <f>IF(貼り付け用!AR249="","",貼り付け用!AR249)</f>
        <v>9501600</v>
      </c>
      <c r="AS249" s="20" t="str">
        <f>IF(貼り付け用!AS249="","",貼り付け用!AS249)</f>
        <v/>
      </c>
      <c r="AT249" s="90">
        <f t="shared" si="6"/>
        <v>9501600</v>
      </c>
      <c r="AU249" s="90">
        <f t="shared" si="7"/>
        <v>9501600</v>
      </c>
      <c r="AV249" s="34" t="str">
        <f>IF(貼り付け用!AV249="","",貼り付け用!AV249)</f>
        <v>一般会計等</v>
      </c>
      <c r="AW249" s="34" t="str">
        <f>IF(貼り付け用!AW249="","",貼り付け用!AW249)</f>
        <v>一般会計</v>
      </c>
      <c r="AX249" s="34" t="str">
        <f>IF(貼り付け用!AX249="","",貼り付け用!AX249)</f>
        <v>土木費</v>
      </c>
      <c r="AY249" s="34" t="str">
        <f>IF(貼り付け用!AY249="","",貼り付け用!AY249)</f>
        <v>道路橋梁費</v>
      </c>
      <c r="AZ249" s="34" t="str">
        <f>IF(貼り付け用!AZ249="","",貼り付け用!AZ249)</f>
        <v>道路新設改良費</v>
      </c>
      <c r="BA249" s="212"/>
      <c r="BB249" s="212"/>
      <c r="BC249" s="212"/>
      <c r="BD249" s="34" t="str">
        <f>IF(貼り付け用!BD249="","",貼り付け用!BD249)</f>
        <v/>
      </c>
      <c r="BE249" s="34" t="str">
        <f>IF(貼り付け用!BE249="","",貼り付け用!BE249)</f>
        <v/>
      </c>
      <c r="BF249" s="20"/>
      <c r="BG249" s="20"/>
      <c r="BH249" s="20"/>
      <c r="BI249" s="20"/>
      <c r="BJ249" s="20"/>
    </row>
    <row r="250" spans="5:62" ht="24" customHeight="1">
      <c r="E250" s="2"/>
      <c r="F250" s="217" t="str">
        <f>IF(貼り付け用!F250="","",貼り付け用!F250)</f>
        <v>道路工作物</v>
      </c>
      <c r="G250" s="34" t="str">
        <f>IF(貼り付け用!G250="","",貼り付け用!G250)</f>
        <v>橋梁台帳</v>
      </c>
      <c r="H250" s="2">
        <f>IF(貼り付け用!H250="","",貼り付け用!H250)</f>
        <v>175</v>
      </c>
      <c r="I250" s="2" t="str">
        <f>IF(貼り付け用!I250="","",貼り付け用!I250)</f>
        <v/>
      </c>
      <c r="J250" s="2" t="str">
        <f>IF(貼り付け用!J250="","",貼り付け用!J250)</f>
        <v>古川橋</v>
      </c>
      <c r="K250" s="2" t="str">
        <f>IF(貼り付け用!K250="","",貼り付け用!K250)</f>
        <v>ﾌﾙｶﾜﾊｼ</v>
      </c>
      <c r="L250" s="2">
        <f>IF(貼り付け用!L250="","",貼り付け用!L250)</f>
        <v>27</v>
      </c>
      <c r="M250" s="31">
        <f>IFERROR(VLOOKUP(L250,コード表!$B:$G,2,FALSE),"")</f>
        <v>3210215</v>
      </c>
      <c r="N250" s="31" t="str">
        <f>IFERROR(VLOOKUP(L250,コード表!$B:$G,3,FALSE),"")</f>
        <v>下都賀郡壬生町</v>
      </c>
      <c r="O250" s="2" t="str">
        <f>IF(貼り付け用!O250="","",貼り付け用!O250)</f>
        <v>ｼﾓﾂｶﾞｸﾞﾝﾐﾌﾞﾏﾁ</v>
      </c>
      <c r="P250" s="31" t="str">
        <f>IFERROR(VLOOKUP(L250,コード表!$B:$G,5,FALSE),"")</f>
        <v>壬生乙</v>
      </c>
      <c r="Q250" s="2" t="str">
        <f>IF(貼り付け用!Q250="","",貼り付け用!Q250)</f>
        <v>ﾐﾌﾞｵﾂ</v>
      </c>
      <c r="R250" s="2" t="str">
        <f>IF(貼り付け用!R250="","",貼り付け用!R250)</f>
        <v>五反目3607-158</v>
      </c>
      <c r="S250" s="2" t="str">
        <f>IF(貼り付け用!S250="","",貼り付け用!S250)</f>
        <v>ｺﾞﾀﾝﾒ3607-158</v>
      </c>
      <c r="T250" s="2">
        <f>IF(貼り付け用!T250="","",貼り付け用!T250)</f>
        <v>11</v>
      </c>
      <c r="U250" s="31" t="str">
        <f>IFERROR(VLOOKUP(T250,コード表!$I:$K,2,FALSE),"")</f>
        <v>建設部</v>
      </c>
      <c r="V250" s="31" t="str">
        <f>IFERROR(VLOOKUP(T250,コード表!$I:$K,3,FALSE),"")</f>
        <v>建設課</v>
      </c>
      <c r="W250" s="2">
        <f>IF(貼り付け用!W250="","",貼り付け用!W250)</f>
        <v>100</v>
      </c>
      <c r="X250" s="31" t="str">
        <f>IFERROR(VLOOKUP(AX250,目的別資産分類変換表!$B$3:$C$16,2,FALSE),"")</f>
        <v>生活インフラ・国土保全</v>
      </c>
      <c r="Y250" s="34" t="str">
        <f>IF(貼り付け用!Y250="","",貼り付け用!Y250)</f>
        <v>行政財産</v>
      </c>
      <c r="Z250" s="34" t="str">
        <f>IF(貼り付け用!Z250="","",貼り付け用!Z250)</f>
        <v>インフラ資産/工作物</v>
      </c>
      <c r="AA250" s="34" t="str">
        <f>IF(貼り付け用!AA250="","",貼り付け用!AA250)</f>
        <v>自己資産（リース資産外)</v>
      </c>
      <c r="AB250" s="34" t="str">
        <f>IF(貼り付け用!AB250="","",貼り付け用!AB250)</f>
        <v>売却不可</v>
      </c>
      <c r="AC250" s="2">
        <f>IF(貼り付け用!AC250="","",貼り付け用!AC250)</f>
        <v>179</v>
      </c>
      <c r="AD250" s="31" t="str">
        <f>IFERROR(VLOOKUP(AC250,耐用年数表!$B:$J,9,FALSE),"")</f>
        <v xml:space="preserve">構築物 鉄骨鉄筋コンクリート造又は鉄筋コンクリート造のもの（前掲のものを除く。） 橋   </v>
      </c>
      <c r="AE250" s="31">
        <f>IFERROR(VLOOKUP(AC250,耐用年数表!$B:$J,8,FALSE),"")</f>
        <v>60</v>
      </c>
      <c r="AF250" s="2" t="str">
        <f>IF(貼り付け用!AF250="","",貼り付け用!AF250)</f>
        <v/>
      </c>
      <c r="AG250" s="26" t="str">
        <f>IF(貼り付け用!AG250="","",貼り付け用!AG250)</f>
        <v/>
      </c>
      <c r="AH250" s="54">
        <f>IF(貼り付け用!AH250="","",貼り付け用!AH250)</f>
        <v>19540331</v>
      </c>
      <c r="AI250" s="54">
        <f>IF(貼り付け用!AI250="","",貼り付け用!AI250)</f>
        <v>19540331</v>
      </c>
      <c r="AJ250" s="72" t="str">
        <f>IF(貼り付け用!AJ250="","",貼り付け用!AJ250)</f>
        <v>不明</v>
      </c>
      <c r="AK250" s="20" t="str">
        <f>IF(貼り付け用!AK250="","",貼り付け用!AK250)</f>
        <v/>
      </c>
      <c r="AL250" s="160">
        <f>IF(貼り付け用!AL250="","",貼り付け用!AL250)</f>
        <v>3</v>
      </c>
      <c r="AM250" s="20" t="str">
        <f>IF(貼り付け用!AM250="","",貼り付け用!AM250)</f>
        <v>構造別工事費の平均</v>
      </c>
      <c r="AN250" s="20" t="str">
        <f>IF(貼り付け用!AN250="","",貼り付け用!AN250)</f>
        <v>道路幅員3～4ｍ</v>
      </c>
      <c r="AO250" s="20">
        <f>IF(貼り付け用!AO250="","",貼り付け用!AO250)</f>
        <v>395900</v>
      </c>
      <c r="AP250" s="20">
        <f>IF(貼り付け用!AP250="","",貼り付け用!AP250)</f>
        <v>79</v>
      </c>
      <c r="AQ250" s="20" t="str">
        <f>IF(貼り付け用!AQ250="","",貼り付け用!AQ250)</f>
        <v>㎡</v>
      </c>
      <c r="AR250" s="20">
        <f>IF(貼り付け用!AR250="","",貼り付け用!AR250)</f>
        <v>31276100</v>
      </c>
      <c r="AS250" s="20" t="str">
        <f>IF(貼り付け用!AS250="","",貼り付け用!AS250)</f>
        <v/>
      </c>
      <c r="AT250" s="90">
        <f t="shared" si="6"/>
        <v>31276100</v>
      </c>
      <c r="AU250" s="90">
        <f t="shared" si="7"/>
        <v>31276100</v>
      </c>
      <c r="AV250" s="34" t="str">
        <f>IF(貼り付け用!AV250="","",貼り付け用!AV250)</f>
        <v>一般会計等</v>
      </c>
      <c r="AW250" s="34" t="str">
        <f>IF(貼り付け用!AW250="","",貼り付け用!AW250)</f>
        <v>一般会計</v>
      </c>
      <c r="AX250" s="34" t="str">
        <f>IF(貼り付け用!AX250="","",貼り付け用!AX250)</f>
        <v>土木費</v>
      </c>
      <c r="AY250" s="34" t="str">
        <f>IF(貼り付け用!AY250="","",貼り付け用!AY250)</f>
        <v>道路橋梁費</v>
      </c>
      <c r="AZ250" s="34" t="str">
        <f>IF(貼り付け用!AZ250="","",貼り付け用!AZ250)</f>
        <v>道路新設改良費</v>
      </c>
      <c r="BA250" s="212"/>
      <c r="BB250" s="212"/>
      <c r="BC250" s="212"/>
      <c r="BD250" s="34" t="str">
        <f>IF(貼り付け用!BD250="","",貼り付け用!BD250)</f>
        <v/>
      </c>
      <c r="BE250" s="34" t="str">
        <f>IF(貼り付け用!BE250="","",貼り付け用!BE250)</f>
        <v/>
      </c>
      <c r="BF250" s="20"/>
      <c r="BG250" s="20"/>
      <c r="BH250" s="20"/>
      <c r="BI250" s="20"/>
      <c r="BJ250" s="20"/>
    </row>
    <row r="251" spans="5:62" ht="24" customHeight="1">
      <c r="E251" s="2"/>
      <c r="F251" s="217" t="str">
        <f>IF(貼り付け用!F251="","",貼り付け用!F251)</f>
        <v>道路工作物</v>
      </c>
      <c r="G251" s="34" t="str">
        <f>IF(貼り付け用!G251="","",貼り付け用!G251)</f>
        <v>橋梁台帳</v>
      </c>
      <c r="H251" s="2">
        <f>IF(貼り付け用!H251="","",貼り付け用!H251)</f>
        <v>176</v>
      </c>
      <c r="I251" s="2" t="str">
        <f>IF(貼り付け用!I251="","",貼り付け用!I251)</f>
        <v/>
      </c>
      <c r="J251" s="2" t="str">
        <f>IF(貼り付け用!J251="","",貼り付け用!J251)</f>
        <v>新道橋</v>
      </c>
      <c r="K251" s="2" t="str">
        <f>IF(貼り付け用!K251="","",貼り付け用!K251)</f>
        <v>ｼﾝﾐﾁﾊｼ</v>
      </c>
      <c r="L251" s="2">
        <f>IF(貼り付け用!L251="","",貼り付け用!L251)</f>
        <v>22</v>
      </c>
      <c r="M251" s="31">
        <f>IFERROR(VLOOKUP(L251,コード表!$B:$G,2,FALSE),"")</f>
        <v>3210219</v>
      </c>
      <c r="N251" s="31" t="str">
        <f>IFERROR(VLOOKUP(L251,コード表!$B:$G,3,FALSE),"")</f>
        <v>下都賀郡壬生町</v>
      </c>
      <c r="O251" s="2" t="str">
        <f>IF(貼り付け用!O251="","",貼り付け用!O251)</f>
        <v>ｼﾓﾂｶﾞｸﾞﾝﾐﾌﾞﾏﾁ</v>
      </c>
      <c r="P251" s="31" t="str">
        <f>IFERROR(VLOOKUP(L251,コード表!$B:$G,5,FALSE),"")</f>
        <v>福和田</v>
      </c>
      <c r="Q251" s="2" t="str">
        <f>IF(貼り付け用!Q251="","",貼り付け用!Q251)</f>
        <v>ﾌｸﾜﾀﾞ</v>
      </c>
      <c r="R251" s="2" t="str">
        <f>IF(貼り付け用!R251="","",貼り付け用!R251)</f>
        <v>長町195-1</v>
      </c>
      <c r="S251" s="2" t="str">
        <f>IF(貼り付け用!S251="","",貼り付け用!S251)</f>
        <v>ﾅｶﾞﾏﾁ195-1</v>
      </c>
      <c r="T251" s="2">
        <f>IF(貼り付け用!T251="","",貼り付け用!T251)</f>
        <v>11</v>
      </c>
      <c r="U251" s="31" t="str">
        <f>IFERROR(VLOOKUP(T251,コード表!$I:$K,2,FALSE),"")</f>
        <v>建設部</v>
      </c>
      <c r="V251" s="31" t="str">
        <f>IFERROR(VLOOKUP(T251,コード表!$I:$K,3,FALSE),"")</f>
        <v>建設課</v>
      </c>
      <c r="W251" s="2">
        <f>IF(貼り付け用!W251="","",貼り付け用!W251)</f>
        <v>100</v>
      </c>
      <c r="X251" s="31" t="str">
        <f>IFERROR(VLOOKUP(AX251,目的別資産分類変換表!$B$3:$C$16,2,FALSE),"")</f>
        <v>生活インフラ・国土保全</v>
      </c>
      <c r="Y251" s="34" t="str">
        <f>IF(貼り付け用!Y251="","",貼り付け用!Y251)</f>
        <v>行政財産</v>
      </c>
      <c r="Z251" s="34" t="str">
        <f>IF(貼り付け用!Z251="","",貼り付け用!Z251)</f>
        <v>インフラ資産/工作物</v>
      </c>
      <c r="AA251" s="34" t="str">
        <f>IF(貼り付け用!AA251="","",貼り付け用!AA251)</f>
        <v>自己資産（リース資産外)</v>
      </c>
      <c r="AB251" s="34" t="str">
        <f>IF(貼り付け用!AB251="","",貼り付け用!AB251)</f>
        <v>売却不可</v>
      </c>
      <c r="AC251" s="2">
        <f>IF(貼り付け用!AC251="","",貼り付け用!AC251)</f>
        <v>179</v>
      </c>
      <c r="AD251" s="31" t="str">
        <f>IFERROR(VLOOKUP(AC251,耐用年数表!$B:$J,9,FALSE),"")</f>
        <v xml:space="preserve">構築物 鉄骨鉄筋コンクリート造又は鉄筋コンクリート造のもの（前掲のものを除く。） 橋   </v>
      </c>
      <c r="AE251" s="31">
        <f>IFERROR(VLOOKUP(AC251,耐用年数表!$B:$J,8,FALSE),"")</f>
        <v>60</v>
      </c>
      <c r="AF251" s="2" t="str">
        <f>IF(貼り付け用!AF251="","",貼り付け用!AF251)</f>
        <v/>
      </c>
      <c r="AG251" s="26" t="str">
        <f>IF(貼り付け用!AG251="","",貼り付け用!AG251)</f>
        <v/>
      </c>
      <c r="AH251" s="54">
        <f>IF(貼り付け用!AH251="","",貼り付け用!AH251)</f>
        <v>19540331</v>
      </c>
      <c r="AI251" s="54">
        <f>IF(貼り付け用!AI251="","",貼り付け用!AI251)</f>
        <v>19540331</v>
      </c>
      <c r="AJ251" s="72" t="str">
        <f>IF(貼り付け用!AJ251="","",貼り付け用!AJ251)</f>
        <v>不明</v>
      </c>
      <c r="AK251" s="20" t="str">
        <f>IF(貼り付け用!AK251="","",貼り付け用!AK251)</f>
        <v/>
      </c>
      <c r="AL251" s="160">
        <f>IF(貼り付け用!AL251="","",貼り付け用!AL251)</f>
        <v>3</v>
      </c>
      <c r="AM251" s="20" t="str">
        <f>IF(貼り付け用!AM251="","",貼り付け用!AM251)</f>
        <v>構造別工事費の平均</v>
      </c>
      <c r="AN251" s="20" t="str">
        <f>IF(貼り付け用!AN251="","",貼り付け用!AN251)</f>
        <v>道路幅員3～4ｍ</v>
      </c>
      <c r="AO251" s="20">
        <f>IF(貼り付け用!AO251="","",貼り付け用!AO251)</f>
        <v>395900</v>
      </c>
      <c r="AP251" s="20">
        <f>IF(貼り付け用!AP251="","",貼り付け用!AP251)</f>
        <v>278</v>
      </c>
      <c r="AQ251" s="20" t="str">
        <f>IF(貼り付け用!AQ251="","",貼り付け用!AQ251)</f>
        <v>㎡</v>
      </c>
      <c r="AR251" s="20">
        <f>IF(貼り付け用!AR251="","",貼り付け用!AR251)</f>
        <v>110060200</v>
      </c>
      <c r="AS251" s="20" t="str">
        <f>IF(貼り付け用!AS251="","",貼り付け用!AS251)</f>
        <v/>
      </c>
      <c r="AT251" s="90">
        <f t="shared" si="6"/>
        <v>110060200</v>
      </c>
      <c r="AU251" s="90">
        <f t="shared" si="7"/>
        <v>110060200</v>
      </c>
      <c r="AV251" s="34" t="str">
        <f>IF(貼り付け用!AV251="","",貼り付け用!AV251)</f>
        <v>一般会計等</v>
      </c>
      <c r="AW251" s="34" t="str">
        <f>IF(貼り付け用!AW251="","",貼り付け用!AW251)</f>
        <v>一般会計</v>
      </c>
      <c r="AX251" s="34" t="str">
        <f>IF(貼り付け用!AX251="","",貼り付け用!AX251)</f>
        <v>土木費</v>
      </c>
      <c r="AY251" s="34" t="str">
        <f>IF(貼り付け用!AY251="","",貼り付け用!AY251)</f>
        <v>道路橋梁費</v>
      </c>
      <c r="AZ251" s="34" t="str">
        <f>IF(貼り付け用!AZ251="","",貼り付け用!AZ251)</f>
        <v>道路新設改良費</v>
      </c>
      <c r="BA251" s="212"/>
      <c r="BB251" s="212"/>
      <c r="BC251" s="212"/>
      <c r="BD251" s="34" t="str">
        <f>IF(貼り付け用!BD251="","",貼り付け用!BD251)</f>
        <v/>
      </c>
      <c r="BE251" s="34" t="str">
        <f>IF(貼り付け用!BE251="","",貼り付け用!BE251)</f>
        <v/>
      </c>
      <c r="BF251" s="20"/>
      <c r="BG251" s="20"/>
      <c r="BH251" s="20"/>
      <c r="BI251" s="20"/>
      <c r="BJ251" s="20"/>
    </row>
    <row r="252" spans="5:62" ht="24" customHeight="1">
      <c r="E252" s="2"/>
      <c r="F252" s="217" t="str">
        <f>IF(貼り付け用!F252="","",貼り付け用!F252)</f>
        <v>道路工作物</v>
      </c>
      <c r="G252" s="34" t="str">
        <f>IF(貼り付け用!G252="","",貼り付け用!G252)</f>
        <v>橋梁台帳</v>
      </c>
      <c r="H252" s="2">
        <f>IF(貼り付け用!H252="","",貼り付け用!H252)</f>
        <v>177</v>
      </c>
      <c r="I252" s="2" t="str">
        <f>IF(貼り付け用!I252="","",貼り付け用!I252)</f>
        <v/>
      </c>
      <c r="J252" s="2" t="str">
        <f>IF(貼り付け用!J252="","",貼り付け用!J252)</f>
        <v>前原橋</v>
      </c>
      <c r="K252" s="2" t="str">
        <f>IF(貼り付け用!K252="","",貼り付け用!K252)</f>
        <v>ﾏｴﾊﾗﾊｼ</v>
      </c>
      <c r="L252" s="2">
        <f>IF(貼り付け用!L252="","",貼り付け用!L252)</f>
        <v>21</v>
      </c>
      <c r="M252" s="31">
        <f>IFERROR(VLOOKUP(L252,コード表!$B:$G,2,FALSE),"")</f>
        <v>3210234</v>
      </c>
      <c r="N252" s="31" t="str">
        <f>IFERROR(VLOOKUP(L252,コード表!$B:$G,3,FALSE),"")</f>
        <v>下都賀郡壬生町</v>
      </c>
      <c r="O252" s="2" t="str">
        <f>IF(貼り付け用!O252="","",貼り付け用!O252)</f>
        <v>ｼﾓﾂｶﾞｸﾞﾝﾐﾌﾞﾏﾁ</v>
      </c>
      <c r="P252" s="31" t="str">
        <f>IFERROR(VLOOKUP(L252,コード表!$B:$G,5,FALSE),"")</f>
        <v>羽生田</v>
      </c>
      <c r="Q252" s="2" t="str">
        <f>IF(貼り付け用!Q252="","",貼り付け用!Q252)</f>
        <v>ﾊﾆｭｳﾀﾞ</v>
      </c>
      <c r="R252" s="2" t="str">
        <f>IF(貼り付け用!R252="","",貼り付け用!R252)</f>
        <v>前田1132</v>
      </c>
      <c r="S252" s="2" t="str">
        <f>IF(貼り付け用!S252="","",貼り付け用!S252)</f>
        <v>ﾏｴﾀﾞ1132</v>
      </c>
      <c r="T252" s="2">
        <f>IF(貼り付け用!T252="","",貼り付け用!T252)</f>
        <v>11</v>
      </c>
      <c r="U252" s="31" t="str">
        <f>IFERROR(VLOOKUP(T252,コード表!$I:$K,2,FALSE),"")</f>
        <v>建設部</v>
      </c>
      <c r="V252" s="31" t="str">
        <f>IFERROR(VLOOKUP(T252,コード表!$I:$K,3,FALSE),"")</f>
        <v>建設課</v>
      </c>
      <c r="W252" s="2">
        <f>IF(貼り付け用!W252="","",貼り付け用!W252)</f>
        <v>100</v>
      </c>
      <c r="X252" s="31" t="str">
        <f>IFERROR(VLOOKUP(AX252,目的別資産分類変換表!$B$3:$C$16,2,FALSE),"")</f>
        <v>生活インフラ・国土保全</v>
      </c>
      <c r="Y252" s="34" t="str">
        <f>IF(貼り付け用!Y252="","",貼り付け用!Y252)</f>
        <v>行政財産</v>
      </c>
      <c r="Z252" s="34" t="str">
        <f>IF(貼り付け用!Z252="","",貼り付け用!Z252)</f>
        <v>インフラ資産/工作物</v>
      </c>
      <c r="AA252" s="34" t="str">
        <f>IF(貼り付け用!AA252="","",貼り付け用!AA252)</f>
        <v>自己資産（リース資産外)</v>
      </c>
      <c r="AB252" s="34" t="str">
        <f>IF(貼り付け用!AB252="","",貼り付け用!AB252)</f>
        <v>売却不可</v>
      </c>
      <c r="AC252" s="2">
        <f>IF(貼り付け用!AC252="","",貼り付け用!AC252)</f>
        <v>179</v>
      </c>
      <c r="AD252" s="31" t="str">
        <f>IFERROR(VLOOKUP(AC252,耐用年数表!$B:$J,9,FALSE),"")</f>
        <v xml:space="preserve">構築物 鉄骨鉄筋コンクリート造又は鉄筋コンクリート造のもの（前掲のものを除く。） 橋   </v>
      </c>
      <c r="AE252" s="31">
        <f>IFERROR(VLOOKUP(AC252,耐用年数表!$B:$J,8,FALSE),"")</f>
        <v>60</v>
      </c>
      <c r="AF252" s="2" t="str">
        <f>IF(貼り付け用!AF252="","",貼り付け用!AF252)</f>
        <v/>
      </c>
      <c r="AG252" s="26" t="str">
        <f>IF(貼り付け用!AG252="","",貼り付け用!AG252)</f>
        <v/>
      </c>
      <c r="AH252" s="54">
        <f>IF(貼り付け用!AH252="","",貼り付け用!AH252)</f>
        <v>19540331</v>
      </c>
      <c r="AI252" s="54">
        <f>IF(貼り付け用!AI252="","",貼り付け用!AI252)</f>
        <v>19540331</v>
      </c>
      <c r="AJ252" s="72" t="str">
        <f>IF(貼り付け用!AJ252="","",貼り付け用!AJ252)</f>
        <v>不明</v>
      </c>
      <c r="AK252" s="20" t="str">
        <f>IF(貼り付け用!AK252="","",貼り付け用!AK252)</f>
        <v/>
      </c>
      <c r="AL252" s="160">
        <f>IF(貼り付け用!AL252="","",貼り付け用!AL252)</f>
        <v>3</v>
      </c>
      <c r="AM252" s="20" t="str">
        <f>IF(貼り付け用!AM252="","",貼り付け用!AM252)</f>
        <v>構造別工事費の平均</v>
      </c>
      <c r="AN252" s="20" t="str">
        <f>IF(貼り付け用!AN252="","",貼り付け用!AN252)</f>
        <v>道路幅員3～4ｍ</v>
      </c>
      <c r="AO252" s="20">
        <f>IF(貼り付け用!AO252="","",貼り付け用!AO252)</f>
        <v>395900</v>
      </c>
      <c r="AP252" s="20">
        <f>IF(貼り付け用!AP252="","",貼り付け用!AP252)</f>
        <v>27</v>
      </c>
      <c r="AQ252" s="20" t="str">
        <f>IF(貼り付け用!AQ252="","",貼り付け用!AQ252)</f>
        <v>㎡</v>
      </c>
      <c r="AR252" s="20">
        <f>IF(貼り付け用!AR252="","",貼り付け用!AR252)</f>
        <v>10689300</v>
      </c>
      <c r="AS252" s="20" t="str">
        <f>IF(貼り付け用!AS252="","",貼り付け用!AS252)</f>
        <v/>
      </c>
      <c r="AT252" s="90">
        <f t="shared" si="6"/>
        <v>10689300</v>
      </c>
      <c r="AU252" s="90">
        <f t="shared" si="7"/>
        <v>10689300</v>
      </c>
      <c r="AV252" s="34" t="str">
        <f>IF(貼り付け用!AV252="","",貼り付け用!AV252)</f>
        <v>一般会計等</v>
      </c>
      <c r="AW252" s="34" t="str">
        <f>IF(貼り付け用!AW252="","",貼り付け用!AW252)</f>
        <v>一般会計</v>
      </c>
      <c r="AX252" s="34" t="str">
        <f>IF(貼り付け用!AX252="","",貼り付け用!AX252)</f>
        <v>土木費</v>
      </c>
      <c r="AY252" s="34" t="str">
        <f>IF(貼り付け用!AY252="","",貼り付け用!AY252)</f>
        <v>道路橋梁費</v>
      </c>
      <c r="AZ252" s="34" t="str">
        <f>IF(貼り付け用!AZ252="","",貼り付け用!AZ252)</f>
        <v>道路新設改良費</v>
      </c>
      <c r="BA252" s="212"/>
      <c r="BB252" s="212"/>
      <c r="BC252" s="212"/>
      <c r="BD252" s="34" t="str">
        <f>IF(貼り付け用!BD252="","",貼り付け用!BD252)</f>
        <v/>
      </c>
      <c r="BE252" s="34" t="str">
        <f>IF(貼り付け用!BE252="","",貼り付け用!BE252)</f>
        <v/>
      </c>
      <c r="BF252" s="20"/>
      <c r="BG252" s="20"/>
      <c r="BH252" s="20"/>
      <c r="BI252" s="20"/>
      <c r="BJ252" s="20"/>
    </row>
    <row r="253" spans="5:62" ht="24" customHeight="1">
      <c r="E253" s="2"/>
      <c r="F253" s="217" t="str">
        <f>IF(貼り付け用!F253="","",貼り付け用!F253)</f>
        <v>道路工作物</v>
      </c>
      <c r="G253" s="34" t="str">
        <f>IF(貼り付け用!G253="","",貼り付け用!G253)</f>
        <v>橋梁台帳</v>
      </c>
      <c r="H253" s="2">
        <f>IF(貼り付け用!H253="","",貼り付け用!H253)</f>
        <v>178</v>
      </c>
      <c r="I253" s="2" t="str">
        <f>IF(貼り付け用!I253="","",貼り付け用!I253)</f>
        <v/>
      </c>
      <c r="J253" s="2" t="str">
        <f>IF(貼り付け用!J253="","",貼り付け用!J253)</f>
        <v>床板橋</v>
      </c>
      <c r="K253" s="2" t="str">
        <f>IF(貼り付け用!K253="","",貼り付け用!K253)</f>
        <v>ﾄｺｲﾀﾊｼ</v>
      </c>
      <c r="L253" s="2">
        <f>IF(貼り付け用!L253="","",貼り付け用!L253)</f>
        <v>10</v>
      </c>
      <c r="M253" s="31">
        <f>IFERROR(VLOOKUP(L253,コード表!$B:$G,2,FALSE),"")</f>
        <v>3210211</v>
      </c>
      <c r="N253" s="31" t="str">
        <f>IFERROR(VLOOKUP(L253,コード表!$B:$G,3,FALSE),"")</f>
        <v>下都賀郡壬生町</v>
      </c>
      <c r="O253" s="2" t="str">
        <f>IF(貼り付け用!O253="","",貼り付け用!O253)</f>
        <v>ｼﾓﾂｶﾞｸﾞﾝﾐﾌﾞﾏﾁ</v>
      </c>
      <c r="P253" s="31" t="str">
        <f>IFERROR(VLOOKUP(L253,コード表!$B:$G,5,FALSE),"")</f>
        <v>国谷</v>
      </c>
      <c r="Q253" s="2" t="str">
        <f>IF(貼り付け用!Q253="","",貼り付け用!Q253)</f>
        <v>ｸﾆﾔ</v>
      </c>
      <c r="R253" s="2" t="str">
        <f>IF(貼り付け用!R253="","",貼り付け用!R253)</f>
        <v>谷川原227</v>
      </c>
      <c r="S253" s="2" t="str">
        <f>IF(貼り付け用!S253="","",貼り付け用!S253)</f>
        <v>ﾀﾆｶﾜﾗ227</v>
      </c>
      <c r="T253" s="2">
        <f>IF(貼り付け用!T253="","",貼り付け用!T253)</f>
        <v>11</v>
      </c>
      <c r="U253" s="31" t="str">
        <f>IFERROR(VLOOKUP(T253,コード表!$I:$K,2,FALSE),"")</f>
        <v>建設部</v>
      </c>
      <c r="V253" s="31" t="str">
        <f>IFERROR(VLOOKUP(T253,コード表!$I:$K,3,FALSE),"")</f>
        <v>建設課</v>
      </c>
      <c r="W253" s="2">
        <f>IF(貼り付け用!W253="","",貼り付け用!W253)</f>
        <v>100</v>
      </c>
      <c r="X253" s="31" t="str">
        <f>IFERROR(VLOOKUP(AX253,目的別資産分類変換表!$B$3:$C$16,2,FALSE),"")</f>
        <v>生活インフラ・国土保全</v>
      </c>
      <c r="Y253" s="34" t="str">
        <f>IF(貼り付け用!Y253="","",貼り付け用!Y253)</f>
        <v>行政財産</v>
      </c>
      <c r="Z253" s="34" t="str">
        <f>IF(貼り付け用!Z253="","",貼り付け用!Z253)</f>
        <v>インフラ資産/工作物</v>
      </c>
      <c r="AA253" s="34" t="str">
        <f>IF(貼り付け用!AA253="","",貼り付け用!AA253)</f>
        <v>自己資産（リース資産外)</v>
      </c>
      <c r="AB253" s="34" t="str">
        <f>IF(貼り付け用!AB253="","",貼り付け用!AB253)</f>
        <v>売却不可</v>
      </c>
      <c r="AC253" s="2">
        <f>IF(貼り付け用!AC253="","",貼り付け用!AC253)</f>
        <v>179</v>
      </c>
      <c r="AD253" s="31" t="str">
        <f>IFERROR(VLOOKUP(AC253,耐用年数表!$B:$J,9,FALSE),"")</f>
        <v xml:space="preserve">構築物 鉄骨鉄筋コンクリート造又は鉄筋コンクリート造のもの（前掲のものを除く。） 橋   </v>
      </c>
      <c r="AE253" s="31">
        <f>IFERROR(VLOOKUP(AC253,耐用年数表!$B:$J,8,FALSE),"")</f>
        <v>60</v>
      </c>
      <c r="AF253" s="2" t="str">
        <f>IF(貼り付け用!AF253="","",貼り付け用!AF253)</f>
        <v/>
      </c>
      <c r="AG253" s="26" t="str">
        <f>IF(貼り付け用!AG253="","",貼り付け用!AG253)</f>
        <v/>
      </c>
      <c r="AH253" s="54">
        <f>IF(貼り付け用!AH253="","",貼り付け用!AH253)</f>
        <v>19540331</v>
      </c>
      <c r="AI253" s="54">
        <f>IF(貼り付け用!AI253="","",貼り付け用!AI253)</f>
        <v>19540331</v>
      </c>
      <c r="AJ253" s="72" t="str">
        <f>IF(貼り付け用!AJ253="","",貼り付け用!AJ253)</f>
        <v>不明</v>
      </c>
      <c r="AK253" s="20" t="str">
        <f>IF(貼り付け用!AK253="","",貼り付け用!AK253)</f>
        <v/>
      </c>
      <c r="AL253" s="160">
        <f>IF(貼り付け用!AL253="","",貼り付け用!AL253)</f>
        <v>3</v>
      </c>
      <c r="AM253" s="20" t="str">
        <f>IF(貼り付け用!AM253="","",貼り付け用!AM253)</f>
        <v>構造別工事費の平均</v>
      </c>
      <c r="AN253" s="20" t="str">
        <f>IF(貼り付け用!AN253="","",貼り付け用!AN253)</f>
        <v>道路幅員3～4ｍ</v>
      </c>
      <c r="AO253" s="20">
        <f>IF(貼り付け用!AO253="","",貼り付け用!AO253)</f>
        <v>395900</v>
      </c>
      <c r="AP253" s="20">
        <f>IF(貼り付け用!AP253="","",貼り付け用!AP253)</f>
        <v>15</v>
      </c>
      <c r="AQ253" s="20" t="str">
        <f>IF(貼り付け用!AQ253="","",貼り付け用!AQ253)</f>
        <v>㎡</v>
      </c>
      <c r="AR253" s="20">
        <f>IF(貼り付け用!AR253="","",貼り付け用!AR253)</f>
        <v>5938500</v>
      </c>
      <c r="AS253" s="20" t="str">
        <f>IF(貼り付け用!AS253="","",貼り付け用!AS253)</f>
        <v/>
      </c>
      <c r="AT253" s="90">
        <f t="shared" si="6"/>
        <v>5938500</v>
      </c>
      <c r="AU253" s="90">
        <f t="shared" si="7"/>
        <v>5938500</v>
      </c>
      <c r="AV253" s="34" t="str">
        <f>IF(貼り付け用!AV253="","",貼り付け用!AV253)</f>
        <v>一般会計等</v>
      </c>
      <c r="AW253" s="34" t="str">
        <f>IF(貼り付け用!AW253="","",貼り付け用!AW253)</f>
        <v>一般会計</v>
      </c>
      <c r="AX253" s="34" t="str">
        <f>IF(貼り付け用!AX253="","",貼り付け用!AX253)</f>
        <v>土木費</v>
      </c>
      <c r="AY253" s="34" t="str">
        <f>IF(貼り付け用!AY253="","",貼り付け用!AY253)</f>
        <v>道路橋梁費</v>
      </c>
      <c r="AZ253" s="34" t="str">
        <f>IF(貼り付け用!AZ253="","",貼り付け用!AZ253)</f>
        <v>道路新設改良費</v>
      </c>
      <c r="BA253" s="212"/>
      <c r="BB253" s="212"/>
      <c r="BC253" s="212"/>
      <c r="BD253" s="34" t="str">
        <f>IF(貼り付け用!BD253="","",貼り付け用!BD253)</f>
        <v/>
      </c>
      <c r="BE253" s="34" t="str">
        <f>IF(貼り付け用!BE253="","",貼り付け用!BE253)</f>
        <v/>
      </c>
      <c r="BF253" s="20"/>
      <c r="BG253" s="20"/>
      <c r="BH253" s="20"/>
      <c r="BI253" s="20"/>
      <c r="BJ253" s="20"/>
    </row>
    <row r="254" spans="5:62" ht="24" customHeight="1">
      <c r="E254" s="2"/>
      <c r="F254" s="217" t="str">
        <f>IF(貼り付け用!F254="","",貼り付け用!F254)</f>
        <v>道路工作物</v>
      </c>
      <c r="G254" s="34" t="str">
        <f>IF(貼り付け用!G254="","",貼り付け用!G254)</f>
        <v>橋梁台帳</v>
      </c>
      <c r="H254" s="2">
        <f>IF(貼り付け用!H254="","",貼り付け用!H254)</f>
        <v>179</v>
      </c>
      <c r="I254" s="2" t="str">
        <f>IF(貼り付け用!I254="","",貼り付け用!I254)</f>
        <v/>
      </c>
      <c r="J254" s="2" t="str">
        <f>IF(貼り付け用!J254="","",貼り付け用!J254)</f>
        <v>3220-1</v>
      </c>
      <c r="K254" s="2" t="str">
        <f>IF(貼り付け用!K254="","",貼り付け用!K254)</f>
        <v>3220-1</v>
      </c>
      <c r="L254" s="2">
        <f>IF(貼り付け用!L254="","",貼り付け用!L254)</f>
        <v>27</v>
      </c>
      <c r="M254" s="31">
        <f>IFERROR(VLOOKUP(L254,コード表!$B:$G,2,FALSE),"")</f>
        <v>3210215</v>
      </c>
      <c r="N254" s="31" t="str">
        <f>IFERROR(VLOOKUP(L254,コード表!$B:$G,3,FALSE),"")</f>
        <v>下都賀郡壬生町</v>
      </c>
      <c r="O254" s="2" t="str">
        <f>IF(貼り付け用!O254="","",貼り付け用!O254)</f>
        <v>ｼﾓﾂｶﾞｸﾞﾝﾐﾌﾞﾏﾁ</v>
      </c>
      <c r="P254" s="31" t="str">
        <f>IFERROR(VLOOKUP(L254,コード表!$B:$G,5,FALSE),"")</f>
        <v>壬生乙</v>
      </c>
      <c r="Q254" s="2" t="str">
        <f>IF(貼り付け用!Q254="","",貼り付け用!Q254)</f>
        <v>ﾐﾌﾞｵﾂ</v>
      </c>
      <c r="R254" s="2" t="str">
        <f>IF(貼り付け用!R254="","",貼り付け用!R254)</f>
        <v>五反目3604-52</v>
      </c>
      <c r="S254" s="2" t="str">
        <f>IF(貼り付け用!S254="","",貼り付け用!S254)</f>
        <v>ｺﾞﾀﾝﾒ3604-52</v>
      </c>
      <c r="T254" s="2">
        <f>IF(貼り付け用!T254="","",貼り付け用!T254)</f>
        <v>11</v>
      </c>
      <c r="U254" s="31" t="str">
        <f>IFERROR(VLOOKUP(T254,コード表!$I:$K,2,FALSE),"")</f>
        <v>建設部</v>
      </c>
      <c r="V254" s="31" t="str">
        <f>IFERROR(VLOOKUP(T254,コード表!$I:$K,3,FALSE),"")</f>
        <v>建設課</v>
      </c>
      <c r="W254" s="2">
        <f>IF(貼り付け用!W254="","",貼り付け用!W254)</f>
        <v>100</v>
      </c>
      <c r="X254" s="31" t="str">
        <f>IFERROR(VLOOKUP(AX254,目的別資産分類変換表!$B$3:$C$16,2,FALSE),"")</f>
        <v>生活インフラ・国土保全</v>
      </c>
      <c r="Y254" s="34" t="str">
        <f>IF(貼り付け用!Y254="","",貼り付け用!Y254)</f>
        <v>行政財産</v>
      </c>
      <c r="Z254" s="34" t="str">
        <f>IF(貼り付け用!Z254="","",貼り付け用!Z254)</f>
        <v>インフラ資産/工作物</v>
      </c>
      <c r="AA254" s="34" t="str">
        <f>IF(貼り付け用!AA254="","",貼り付け用!AA254)</f>
        <v>自己資産（リース資産外)</v>
      </c>
      <c r="AB254" s="34" t="str">
        <f>IF(貼り付け用!AB254="","",貼り付け用!AB254)</f>
        <v>売却不可</v>
      </c>
      <c r="AC254" s="2">
        <f>IF(貼り付け用!AC254="","",貼り付け用!AC254)</f>
        <v>179</v>
      </c>
      <c r="AD254" s="31" t="str">
        <f>IFERROR(VLOOKUP(AC254,耐用年数表!$B:$J,9,FALSE),"")</f>
        <v xml:space="preserve">構築物 鉄骨鉄筋コンクリート造又は鉄筋コンクリート造のもの（前掲のものを除く。） 橋   </v>
      </c>
      <c r="AE254" s="31">
        <f>IFERROR(VLOOKUP(AC254,耐用年数表!$B:$J,8,FALSE),"")</f>
        <v>60</v>
      </c>
      <c r="AF254" s="2" t="str">
        <f>IF(貼り付け用!AF254="","",貼り付け用!AF254)</f>
        <v/>
      </c>
      <c r="AG254" s="26" t="str">
        <f>IF(貼り付け用!AG254="","",貼り付け用!AG254)</f>
        <v/>
      </c>
      <c r="AH254" s="54">
        <f>IF(貼り付け用!AH254="","",貼り付け用!AH254)</f>
        <v>19540331</v>
      </c>
      <c r="AI254" s="54">
        <f>IF(貼り付け用!AI254="","",貼り付け用!AI254)</f>
        <v>19540331</v>
      </c>
      <c r="AJ254" s="72" t="str">
        <f>IF(貼り付け用!AJ254="","",貼り付け用!AJ254)</f>
        <v>不明</v>
      </c>
      <c r="AK254" s="20" t="str">
        <f>IF(貼り付け用!AK254="","",貼り付け用!AK254)</f>
        <v/>
      </c>
      <c r="AL254" s="160">
        <f>IF(貼り付け用!AL254="","",貼り付け用!AL254)</f>
        <v>3</v>
      </c>
      <c r="AM254" s="20" t="str">
        <f>IF(貼り付け用!AM254="","",貼り付け用!AM254)</f>
        <v>構造別工事費の平均</v>
      </c>
      <c r="AN254" s="20" t="str">
        <f>IF(貼り付け用!AN254="","",貼り付け用!AN254)</f>
        <v>道路幅員3～4ｍ</v>
      </c>
      <c r="AO254" s="20">
        <f>IF(貼り付け用!AO254="","",貼り付け用!AO254)</f>
        <v>395900</v>
      </c>
      <c r="AP254" s="20">
        <f>IF(貼り付け用!AP254="","",貼り付け用!AP254)</f>
        <v>18</v>
      </c>
      <c r="AQ254" s="20" t="str">
        <f>IF(貼り付け用!AQ254="","",貼り付け用!AQ254)</f>
        <v>㎡</v>
      </c>
      <c r="AR254" s="20">
        <f>IF(貼り付け用!AR254="","",貼り付け用!AR254)</f>
        <v>7126200</v>
      </c>
      <c r="AS254" s="20" t="str">
        <f>IF(貼り付け用!AS254="","",貼り付け用!AS254)</f>
        <v/>
      </c>
      <c r="AT254" s="90">
        <f t="shared" ref="AT254:AT317" si="8">IF(AL254="",AS254,AR254)</f>
        <v>7126200</v>
      </c>
      <c r="AU254" s="90">
        <f t="shared" ref="AU254:AU317" si="9">IFERROR(IF(AND(AK254,AT254)="","",IF(AH254&lt;19850401,AT254,IF(AJ254="判明",AK254,AT254))),"")</f>
        <v>7126200</v>
      </c>
      <c r="AV254" s="34" t="str">
        <f>IF(貼り付け用!AV254="","",貼り付け用!AV254)</f>
        <v>一般会計等</v>
      </c>
      <c r="AW254" s="34" t="str">
        <f>IF(貼り付け用!AW254="","",貼り付け用!AW254)</f>
        <v>一般会計</v>
      </c>
      <c r="AX254" s="34" t="str">
        <f>IF(貼り付け用!AX254="","",貼り付け用!AX254)</f>
        <v>土木費</v>
      </c>
      <c r="AY254" s="34" t="str">
        <f>IF(貼り付け用!AY254="","",貼り付け用!AY254)</f>
        <v>道路橋梁費</v>
      </c>
      <c r="AZ254" s="34" t="str">
        <f>IF(貼り付け用!AZ254="","",貼り付け用!AZ254)</f>
        <v>道路新設改良費</v>
      </c>
      <c r="BA254" s="212"/>
      <c r="BB254" s="212"/>
      <c r="BC254" s="212"/>
      <c r="BD254" s="34" t="str">
        <f>IF(貼り付け用!BD254="","",貼り付け用!BD254)</f>
        <v/>
      </c>
      <c r="BE254" s="34" t="str">
        <f>IF(貼り付け用!BE254="","",貼り付け用!BE254)</f>
        <v/>
      </c>
      <c r="BF254" s="20"/>
      <c r="BG254" s="20"/>
      <c r="BH254" s="20"/>
      <c r="BI254" s="20"/>
      <c r="BJ254" s="20"/>
    </row>
    <row r="255" spans="5:62" ht="24" customHeight="1">
      <c r="E255" s="2"/>
      <c r="F255" s="217" t="str">
        <f>IF(貼り付け用!F255="","",貼り付け用!F255)</f>
        <v>道路工作物</v>
      </c>
      <c r="G255" s="34" t="str">
        <f>IF(貼り付け用!G255="","",貼り付け用!G255)</f>
        <v>橋梁台帳</v>
      </c>
      <c r="H255" s="2">
        <f>IF(貼り付け用!H255="","",貼り付け用!H255)</f>
        <v>180</v>
      </c>
      <c r="I255" s="2" t="str">
        <f>IF(貼り付け用!I255="","",貼り付け用!I255)</f>
        <v/>
      </c>
      <c r="J255" s="2" t="str">
        <f>IF(貼り付け用!J255="","",貼り付け用!J255)</f>
        <v>3213-1</v>
      </c>
      <c r="K255" s="2" t="str">
        <f>IF(貼り付け用!K255="","",貼り付け用!K255)</f>
        <v>3213-1</v>
      </c>
      <c r="L255" s="2">
        <f>IF(貼り付け用!L255="","",貼り付け用!L255)</f>
        <v>27</v>
      </c>
      <c r="M255" s="31">
        <f>IFERROR(VLOOKUP(L255,コード表!$B:$G,2,FALSE),"")</f>
        <v>3210215</v>
      </c>
      <c r="N255" s="31" t="str">
        <f>IFERROR(VLOOKUP(L255,コード表!$B:$G,3,FALSE),"")</f>
        <v>下都賀郡壬生町</v>
      </c>
      <c r="O255" s="2" t="str">
        <f>IF(貼り付け用!O255="","",貼り付け用!O255)</f>
        <v>ｼﾓﾂｶﾞｸﾞﾝﾐﾌﾞﾏﾁ</v>
      </c>
      <c r="P255" s="31" t="str">
        <f>IFERROR(VLOOKUP(L255,コード表!$B:$G,5,FALSE),"")</f>
        <v>壬生乙</v>
      </c>
      <c r="Q255" s="2" t="str">
        <f>IF(貼り付け用!Q255="","",貼り付け用!Q255)</f>
        <v>ﾐﾌﾞｵﾂ</v>
      </c>
      <c r="R255" s="2" t="str">
        <f>IF(貼り付け用!R255="","",貼り付け用!R255)</f>
        <v>五反目3608-33</v>
      </c>
      <c r="S255" s="2" t="str">
        <f>IF(貼り付け用!S255="","",貼り付け用!S255)</f>
        <v>ｺﾞﾀﾝﾒ3608-33</v>
      </c>
      <c r="T255" s="2">
        <f>IF(貼り付け用!T255="","",貼り付け用!T255)</f>
        <v>11</v>
      </c>
      <c r="U255" s="31" t="str">
        <f>IFERROR(VLOOKUP(T255,コード表!$I:$K,2,FALSE),"")</f>
        <v>建設部</v>
      </c>
      <c r="V255" s="31" t="str">
        <f>IFERROR(VLOOKUP(T255,コード表!$I:$K,3,FALSE),"")</f>
        <v>建設課</v>
      </c>
      <c r="W255" s="2">
        <f>IF(貼り付け用!W255="","",貼り付け用!W255)</f>
        <v>100</v>
      </c>
      <c r="X255" s="31" t="str">
        <f>IFERROR(VLOOKUP(AX255,目的別資産分類変換表!$B$3:$C$16,2,FALSE),"")</f>
        <v>生活インフラ・国土保全</v>
      </c>
      <c r="Y255" s="34" t="str">
        <f>IF(貼り付け用!Y255="","",貼り付け用!Y255)</f>
        <v>行政財産</v>
      </c>
      <c r="Z255" s="34" t="str">
        <f>IF(貼り付け用!Z255="","",貼り付け用!Z255)</f>
        <v>インフラ資産/工作物</v>
      </c>
      <c r="AA255" s="34" t="str">
        <f>IF(貼り付け用!AA255="","",貼り付け用!AA255)</f>
        <v>自己資産（リース資産外)</v>
      </c>
      <c r="AB255" s="34" t="str">
        <f>IF(貼り付け用!AB255="","",貼り付け用!AB255)</f>
        <v>売却不可</v>
      </c>
      <c r="AC255" s="2">
        <f>IF(貼り付け用!AC255="","",貼り付け用!AC255)</f>
        <v>179</v>
      </c>
      <c r="AD255" s="31" t="str">
        <f>IFERROR(VLOOKUP(AC255,耐用年数表!$B:$J,9,FALSE),"")</f>
        <v xml:space="preserve">構築物 鉄骨鉄筋コンクリート造又は鉄筋コンクリート造のもの（前掲のものを除く。） 橋   </v>
      </c>
      <c r="AE255" s="31">
        <f>IFERROR(VLOOKUP(AC255,耐用年数表!$B:$J,8,FALSE),"")</f>
        <v>60</v>
      </c>
      <c r="AF255" s="2" t="str">
        <f>IF(貼り付け用!AF255="","",貼り付け用!AF255)</f>
        <v/>
      </c>
      <c r="AG255" s="26" t="str">
        <f>IF(貼り付け用!AG255="","",貼り付け用!AG255)</f>
        <v/>
      </c>
      <c r="AH255" s="54">
        <f>IF(貼り付け用!AH255="","",貼り付け用!AH255)</f>
        <v>19540331</v>
      </c>
      <c r="AI255" s="54">
        <f>IF(貼り付け用!AI255="","",貼り付け用!AI255)</f>
        <v>19540331</v>
      </c>
      <c r="AJ255" s="72" t="str">
        <f>IF(貼り付け用!AJ255="","",貼り付け用!AJ255)</f>
        <v>不明</v>
      </c>
      <c r="AK255" s="20" t="str">
        <f>IF(貼り付け用!AK255="","",貼り付け用!AK255)</f>
        <v/>
      </c>
      <c r="AL255" s="160">
        <f>IF(貼り付け用!AL255="","",貼り付け用!AL255)</f>
        <v>3</v>
      </c>
      <c r="AM255" s="20" t="str">
        <f>IF(貼り付け用!AM255="","",貼り付け用!AM255)</f>
        <v>構造別工事費の平均</v>
      </c>
      <c r="AN255" s="20" t="str">
        <f>IF(貼り付け用!AN255="","",貼り付け用!AN255)</f>
        <v>道路幅員3～4ｍ</v>
      </c>
      <c r="AO255" s="20">
        <f>IF(貼り付け用!AO255="","",貼り付け用!AO255)</f>
        <v>395900</v>
      </c>
      <c r="AP255" s="20">
        <f>IF(貼り付け用!AP255="","",貼り付け用!AP255)</f>
        <v>18</v>
      </c>
      <c r="AQ255" s="20" t="str">
        <f>IF(貼り付け用!AQ255="","",貼り付け用!AQ255)</f>
        <v>㎡</v>
      </c>
      <c r="AR255" s="20">
        <f>IF(貼り付け用!AR255="","",貼り付け用!AR255)</f>
        <v>7126200</v>
      </c>
      <c r="AS255" s="20" t="str">
        <f>IF(貼り付け用!AS255="","",貼り付け用!AS255)</f>
        <v/>
      </c>
      <c r="AT255" s="90">
        <f t="shared" si="8"/>
        <v>7126200</v>
      </c>
      <c r="AU255" s="90">
        <f t="shared" si="9"/>
        <v>7126200</v>
      </c>
      <c r="AV255" s="34" t="str">
        <f>IF(貼り付け用!AV255="","",貼り付け用!AV255)</f>
        <v>一般会計等</v>
      </c>
      <c r="AW255" s="34" t="str">
        <f>IF(貼り付け用!AW255="","",貼り付け用!AW255)</f>
        <v>一般会計</v>
      </c>
      <c r="AX255" s="34" t="str">
        <f>IF(貼り付け用!AX255="","",貼り付け用!AX255)</f>
        <v>土木費</v>
      </c>
      <c r="AY255" s="34" t="str">
        <f>IF(貼り付け用!AY255="","",貼り付け用!AY255)</f>
        <v>道路橋梁費</v>
      </c>
      <c r="AZ255" s="34" t="str">
        <f>IF(貼り付け用!AZ255="","",貼り付け用!AZ255)</f>
        <v>道路新設改良費</v>
      </c>
      <c r="BA255" s="212"/>
      <c r="BB255" s="212"/>
      <c r="BC255" s="212"/>
      <c r="BD255" s="34" t="str">
        <f>IF(貼り付け用!BD255="","",貼り付け用!BD255)</f>
        <v/>
      </c>
      <c r="BE255" s="34" t="str">
        <f>IF(貼り付け用!BE255="","",貼り付け用!BE255)</f>
        <v/>
      </c>
      <c r="BF255" s="20"/>
      <c r="BG255" s="20"/>
      <c r="BH255" s="20"/>
      <c r="BI255" s="20"/>
      <c r="BJ255" s="20"/>
    </row>
    <row r="256" spans="5:62" ht="24" customHeight="1">
      <c r="E256" s="2"/>
      <c r="F256" s="217" t="str">
        <f>IF(貼り付け用!F256="","",貼り付け用!F256)</f>
        <v>道路工作物</v>
      </c>
      <c r="G256" s="34" t="str">
        <f>IF(貼り付け用!G256="","",貼り付け用!G256)</f>
        <v>橋梁台帳</v>
      </c>
      <c r="H256" s="2">
        <f>IF(貼り付け用!H256="","",貼り付け用!H256)</f>
        <v>181</v>
      </c>
      <c r="I256" s="2" t="str">
        <f>IF(貼り付け用!I256="","",貼り付け用!I256)</f>
        <v/>
      </c>
      <c r="J256" s="2" t="str">
        <f>IF(貼り付け用!J256="","",貼り付け用!J256)</f>
        <v>3473-1</v>
      </c>
      <c r="K256" s="2" t="str">
        <f>IF(貼り付け用!K256="","",貼り付け用!K256)</f>
        <v>3473-1</v>
      </c>
      <c r="L256" s="2">
        <f>IF(貼り付け用!L256="","",貼り付け用!L256)</f>
        <v>27</v>
      </c>
      <c r="M256" s="31">
        <f>IFERROR(VLOOKUP(L256,コード表!$B:$G,2,FALSE),"")</f>
        <v>3210215</v>
      </c>
      <c r="N256" s="31" t="str">
        <f>IFERROR(VLOOKUP(L256,コード表!$B:$G,3,FALSE),"")</f>
        <v>下都賀郡壬生町</v>
      </c>
      <c r="O256" s="2" t="str">
        <f>IF(貼り付け用!O256="","",貼り付け用!O256)</f>
        <v>ｼﾓﾂｶﾞｸﾞﾝﾐﾌﾞﾏﾁ</v>
      </c>
      <c r="P256" s="31" t="str">
        <f>IFERROR(VLOOKUP(L256,コード表!$B:$G,5,FALSE),"")</f>
        <v>壬生乙</v>
      </c>
      <c r="Q256" s="2" t="str">
        <f>IF(貼り付け用!Q256="","",貼り付け用!Q256)</f>
        <v>ﾐﾌﾞｵﾂ</v>
      </c>
      <c r="R256" s="2" t="str">
        <f>IF(貼り付け用!R256="","",貼り付け用!R256)</f>
        <v>五反目3608-28</v>
      </c>
      <c r="S256" s="2" t="str">
        <f>IF(貼り付け用!S256="","",貼り付け用!S256)</f>
        <v>ｺﾞﾀﾝﾒ3608-28</v>
      </c>
      <c r="T256" s="2">
        <f>IF(貼り付け用!T256="","",貼り付け用!T256)</f>
        <v>11</v>
      </c>
      <c r="U256" s="31" t="str">
        <f>IFERROR(VLOOKUP(T256,コード表!$I:$K,2,FALSE),"")</f>
        <v>建設部</v>
      </c>
      <c r="V256" s="31" t="str">
        <f>IFERROR(VLOOKUP(T256,コード表!$I:$K,3,FALSE),"")</f>
        <v>建設課</v>
      </c>
      <c r="W256" s="2">
        <f>IF(貼り付け用!W256="","",貼り付け用!W256)</f>
        <v>100</v>
      </c>
      <c r="X256" s="31" t="str">
        <f>IFERROR(VLOOKUP(AX256,目的別資産分類変換表!$B$3:$C$16,2,FALSE),"")</f>
        <v>生活インフラ・国土保全</v>
      </c>
      <c r="Y256" s="34" t="str">
        <f>IF(貼り付け用!Y256="","",貼り付け用!Y256)</f>
        <v>行政財産</v>
      </c>
      <c r="Z256" s="34" t="str">
        <f>IF(貼り付け用!Z256="","",貼り付け用!Z256)</f>
        <v>インフラ資産/工作物</v>
      </c>
      <c r="AA256" s="34" t="str">
        <f>IF(貼り付け用!AA256="","",貼り付け用!AA256)</f>
        <v>自己資産（リース資産外)</v>
      </c>
      <c r="AB256" s="34" t="str">
        <f>IF(貼り付け用!AB256="","",貼り付け用!AB256)</f>
        <v>売却不可</v>
      </c>
      <c r="AC256" s="2">
        <f>IF(貼り付け用!AC256="","",貼り付け用!AC256)</f>
        <v>179</v>
      </c>
      <c r="AD256" s="31" t="str">
        <f>IFERROR(VLOOKUP(AC256,耐用年数表!$B:$J,9,FALSE),"")</f>
        <v xml:space="preserve">構築物 鉄骨鉄筋コンクリート造又は鉄筋コンクリート造のもの（前掲のものを除く。） 橋   </v>
      </c>
      <c r="AE256" s="31">
        <f>IFERROR(VLOOKUP(AC256,耐用年数表!$B:$J,8,FALSE),"")</f>
        <v>60</v>
      </c>
      <c r="AF256" s="2" t="str">
        <f>IF(貼り付け用!AF256="","",貼り付け用!AF256)</f>
        <v/>
      </c>
      <c r="AG256" s="26" t="str">
        <f>IF(貼り付け用!AG256="","",貼り付け用!AG256)</f>
        <v/>
      </c>
      <c r="AH256" s="54">
        <f>IF(貼り付け用!AH256="","",貼り付け用!AH256)</f>
        <v>19540331</v>
      </c>
      <c r="AI256" s="54">
        <f>IF(貼り付け用!AI256="","",貼り付け用!AI256)</f>
        <v>19540331</v>
      </c>
      <c r="AJ256" s="72" t="str">
        <f>IF(貼り付け用!AJ256="","",貼り付け用!AJ256)</f>
        <v>不明</v>
      </c>
      <c r="AK256" s="20" t="str">
        <f>IF(貼り付け用!AK256="","",貼り付け用!AK256)</f>
        <v/>
      </c>
      <c r="AL256" s="160">
        <f>IF(貼り付け用!AL256="","",貼り付け用!AL256)</f>
        <v>3</v>
      </c>
      <c r="AM256" s="20" t="str">
        <f>IF(貼り付け用!AM256="","",貼り付け用!AM256)</f>
        <v>構造別工事費の平均</v>
      </c>
      <c r="AN256" s="20" t="str">
        <f>IF(貼り付け用!AN256="","",貼り付け用!AN256)</f>
        <v>道路幅員3～4ｍ</v>
      </c>
      <c r="AO256" s="20">
        <f>IF(貼り付け用!AO256="","",貼り付け用!AO256)</f>
        <v>395900</v>
      </c>
      <c r="AP256" s="20">
        <f>IF(貼り付け用!AP256="","",貼り付け用!AP256)</f>
        <v>51</v>
      </c>
      <c r="AQ256" s="20" t="str">
        <f>IF(貼り付け用!AQ256="","",貼り付け用!AQ256)</f>
        <v>㎡</v>
      </c>
      <c r="AR256" s="20">
        <f>IF(貼り付け用!AR256="","",貼り付け用!AR256)</f>
        <v>20190900</v>
      </c>
      <c r="AS256" s="20" t="str">
        <f>IF(貼り付け用!AS256="","",貼り付け用!AS256)</f>
        <v/>
      </c>
      <c r="AT256" s="90">
        <f t="shared" si="8"/>
        <v>20190900</v>
      </c>
      <c r="AU256" s="90">
        <f t="shared" si="9"/>
        <v>20190900</v>
      </c>
      <c r="AV256" s="34" t="str">
        <f>IF(貼り付け用!AV256="","",貼り付け用!AV256)</f>
        <v>一般会計等</v>
      </c>
      <c r="AW256" s="34" t="str">
        <f>IF(貼り付け用!AW256="","",貼り付け用!AW256)</f>
        <v>一般会計</v>
      </c>
      <c r="AX256" s="34" t="str">
        <f>IF(貼り付け用!AX256="","",貼り付け用!AX256)</f>
        <v>土木費</v>
      </c>
      <c r="AY256" s="34" t="str">
        <f>IF(貼り付け用!AY256="","",貼り付け用!AY256)</f>
        <v>道路橋梁費</v>
      </c>
      <c r="AZ256" s="34" t="str">
        <f>IF(貼り付け用!AZ256="","",貼り付け用!AZ256)</f>
        <v>道路新設改良費</v>
      </c>
      <c r="BA256" s="212"/>
      <c r="BB256" s="212"/>
      <c r="BC256" s="212"/>
      <c r="BD256" s="34" t="str">
        <f>IF(貼り付け用!BD256="","",貼り付け用!BD256)</f>
        <v/>
      </c>
      <c r="BE256" s="34" t="str">
        <f>IF(貼り付け用!BE256="","",貼り付け用!BE256)</f>
        <v/>
      </c>
      <c r="BF256" s="20"/>
      <c r="BG256" s="20"/>
      <c r="BH256" s="20"/>
      <c r="BI256" s="20"/>
      <c r="BJ256" s="20"/>
    </row>
    <row r="257" spans="5:62" ht="24" customHeight="1">
      <c r="E257" s="2"/>
      <c r="F257" s="217" t="str">
        <f>IF(貼り付け用!F257="","",貼り付け用!F257)</f>
        <v>道路工作物</v>
      </c>
      <c r="G257" s="34" t="str">
        <f>IF(貼り付け用!G257="","",貼り付け用!G257)</f>
        <v>工事台帳</v>
      </c>
      <c r="H257" s="2">
        <f>IF(貼り付け用!H257="","",貼り付け用!H257)</f>
        <v>1</v>
      </c>
      <c r="I257" s="2" t="str">
        <f>IF(貼り付け用!I257="","",貼り付け用!I257)</f>
        <v/>
      </c>
      <c r="J257" s="2" t="str">
        <f>IF(貼り付け用!J257="","",貼り付け用!J257)</f>
        <v>雨水排水施設</v>
      </c>
      <c r="K257" s="2" t="str">
        <f>IF(貼り付け用!K257="","",貼り付け用!K257)</f>
        <v>ｳｽｲﾊｲｽｲｼｾﾂ</v>
      </c>
      <c r="L257" s="2">
        <f>IF(貼り付け用!L257="","",貼り付け用!L257)</f>
        <v>1</v>
      </c>
      <c r="M257" s="31">
        <f>IFERROR(VLOOKUP(L257,コード表!$B:$G,2,FALSE),"")</f>
        <v>3210206</v>
      </c>
      <c r="N257" s="31" t="str">
        <f>IFERROR(VLOOKUP(L257,コード表!$B:$G,3,FALSE),"")</f>
        <v>下都賀郡壬生町</v>
      </c>
      <c r="O257" s="2" t="str">
        <f>IF(貼り付け用!O257="","",貼り付け用!O257)</f>
        <v>ｼﾓﾂｶﾞｸﾞﾝﾐﾌﾞﾏﾁ</v>
      </c>
      <c r="P257" s="31" t="str">
        <f>IFERROR(VLOOKUP(L257,コード表!$B:$G,5,FALSE),"")</f>
        <v>あけぼの町</v>
      </c>
      <c r="Q257" s="2" t="str">
        <f>IF(貼り付け用!Q257="","",貼り付け用!Q257)</f>
        <v>ｱｹﾎﾞﾉﾁｮｳ</v>
      </c>
      <c r="R257" s="2" t="str">
        <f>IF(貼り付け用!R257="","",貼り付け用!R257)</f>
        <v>寿町地内</v>
      </c>
      <c r="S257" s="2" t="str">
        <f>IF(貼り付け用!S257="","",貼り付け用!S257)</f>
        <v>ｺﾄﾌﾞｷﾁｮｳﾁﾅｲ</v>
      </c>
      <c r="T257" s="2">
        <f>IF(貼り付け用!T257="","",貼り付け用!T257)</f>
        <v>11</v>
      </c>
      <c r="U257" s="31" t="str">
        <f>IFERROR(VLOOKUP(T257,コード表!$I:$K,2,FALSE),"")</f>
        <v>建設部</v>
      </c>
      <c r="V257" s="31" t="str">
        <f>IFERROR(VLOOKUP(T257,コード表!$I:$K,3,FALSE),"")</f>
        <v>建設課</v>
      </c>
      <c r="W257" s="2">
        <f>IF(貼り付け用!W257="","",貼り付け用!W257)</f>
        <v>100</v>
      </c>
      <c r="X257" s="31" t="str">
        <f>IFERROR(VLOOKUP(AX257,目的別資産分類変換表!$B$3:$C$16,2,FALSE),"")</f>
        <v>生活インフラ・国土保全</v>
      </c>
      <c r="Y257" s="34" t="str">
        <f>IF(貼り付け用!Y257="","",貼り付け用!Y257)</f>
        <v>行政財産</v>
      </c>
      <c r="Z257" s="34" t="str">
        <f>IF(貼り付け用!Z257="","",貼り付け用!Z257)</f>
        <v>インフラ資産/工作物</v>
      </c>
      <c r="AA257" s="34" t="str">
        <f>IF(貼り付け用!AA257="","",貼り付け用!AA257)</f>
        <v>自己資産（リース資産外)</v>
      </c>
      <c r="AB257" s="34" t="str">
        <f>IF(貼り付け用!AB257="","",貼り付け用!AB257)</f>
        <v>売却不可</v>
      </c>
      <c r="AC257" s="2">
        <f>IF(貼り付け用!AC257="","",貼り付け用!AC257)</f>
        <v>196</v>
      </c>
      <c r="AD257" s="31" t="str">
        <f>IFERROR(VLOOKUP(AC257,耐用年数表!$B:$J,9,FALSE),"")</f>
        <v xml:space="preserve">構築物 コンクリート造又はコンクリートブロック造のもの（前掲のものを除く。） その他のもの   </v>
      </c>
      <c r="AE257" s="31">
        <f>IFERROR(VLOOKUP(AC257,耐用年数表!$B:$J,8,FALSE),"")</f>
        <v>40</v>
      </c>
      <c r="AF257" s="2" t="str">
        <f>IF(貼り付け用!AF257="","",貼り付け用!AF257)</f>
        <v/>
      </c>
      <c r="AG257" s="26" t="str">
        <f>IF(貼り付け用!AG257="","",貼り付け用!AG257)</f>
        <v/>
      </c>
      <c r="AH257" s="54">
        <f>IF(貼り付け用!AH257="","",貼り付け用!AH257)</f>
        <v>20020128</v>
      </c>
      <c r="AI257" s="54">
        <f>IF(貼り付け用!AI257="","",貼り付け用!AI257)</f>
        <v>20020128</v>
      </c>
      <c r="AJ257" s="72" t="str">
        <f>IF(貼り付け用!AJ257="","",貼り付け用!AJ257)</f>
        <v>判明</v>
      </c>
      <c r="AK257" s="20">
        <f>IF(貼り付け用!AK257="","",貼り付け用!AK257)</f>
        <v>5250000</v>
      </c>
      <c r="AL257" s="160">
        <f>IF(貼り付け用!AL257="","",貼り付け用!AL257)</f>
        <v>17</v>
      </c>
      <c r="AM257" s="20" t="str">
        <f>IF(貼り付け用!AM257="","",貼り付け用!AM257)</f>
        <v>標準設計価格</v>
      </c>
      <c r="AN257" s="20" t="str">
        <f>IF(貼り付け用!AN257="","",貼り付け用!AN257)</f>
        <v>掘削面積1㎥当り</v>
      </c>
      <c r="AO257" s="20">
        <f>IF(貼り付け用!AO257="","",貼り付け用!AO257)</f>
        <v>37500</v>
      </c>
      <c r="AP257" s="20">
        <f>IF(貼り付け用!AP257="","",貼り付け用!AP257)</f>
        <v>161</v>
      </c>
      <c r="AQ257" s="20" t="str">
        <f>IF(貼り付け用!AQ257="","",貼り付け用!AQ257)</f>
        <v>㎥</v>
      </c>
      <c r="AR257" s="20">
        <f>IF(貼り付け用!AR257="","",貼り付け用!AR257)</f>
        <v>6037500</v>
      </c>
      <c r="AS257" s="20" t="str">
        <f>IF(貼り付け用!AS257="","",貼り付け用!AS257)</f>
        <v/>
      </c>
      <c r="AT257" s="90">
        <f t="shared" si="8"/>
        <v>6037500</v>
      </c>
      <c r="AU257" s="90">
        <f t="shared" si="9"/>
        <v>5250000</v>
      </c>
      <c r="AV257" s="34" t="str">
        <f>IF(貼り付け用!AV257="","",貼り付け用!AV257)</f>
        <v>一般会計等</v>
      </c>
      <c r="AW257" s="34" t="str">
        <f>IF(貼り付け用!AW257="","",貼り付け用!AW257)</f>
        <v>一般会計</v>
      </c>
      <c r="AX257" s="34" t="str">
        <f>IF(貼り付け用!AX257="","",貼り付け用!AX257)</f>
        <v>土木費</v>
      </c>
      <c r="AY257" s="34" t="str">
        <f>IF(貼り付け用!AY257="","",貼り付け用!AY257)</f>
        <v>道路橋梁費</v>
      </c>
      <c r="AZ257" s="34" t="str">
        <f>IF(貼り付け用!AZ257="","",貼り付け用!AZ257)</f>
        <v>道路新設改良費</v>
      </c>
      <c r="BA257" s="212"/>
      <c r="BB257" s="212"/>
      <c r="BC257" s="212"/>
      <c r="BD257" s="34" t="str">
        <f>IF(貼り付け用!BD257="","",貼り付け用!BD257)</f>
        <v/>
      </c>
      <c r="BE257" s="34" t="str">
        <f>IF(貼り付け用!BE257="","",貼り付け用!BE257)</f>
        <v/>
      </c>
      <c r="BF257" s="20"/>
      <c r="BG257" s="20"/>
      <c r="BH257" s="20"/>
      <c r="BI257" s="20"/>
      <c r="BJ257" s="20"/>
    </row>
    <row r="258" spans="5:62" ht="24" customHeight="1">
      <c r="E258" s="2"/>
      <c r="F258" s="217" t="str">
        <f>IF(貼り付け用!F258="","",貼り付け用!F258)</f>
        <v>道路工作物</v>
      </c>
      <c r="G258" s="34" t="str">
        <f>IF(貼り付け用!G258="","",貼り付け用!G258)</f>
        <v>工事台帳</v>
      </c>
      <c r="H258" s="2">
        <f>IF(貼り付け用!H258="","",貼り付け用!H258)</f>
        <v>2</v>
      </c>
      <c r="I258" s="2" t="str">
        <f>IF(貼り付け用!I258="","",貼り付け用!I258)</f>
        <v/>
      </c>
      <c r="J258" s="2" t="str">
        <f>IF(貼り付け用!J258="","",貼り付け用!J258)</f>
        <v>雨水排水施設</v>
      </c>
      <c r="K258" s="2" t="str">
        <f>IF(貼り付け用!K258="","",貼り付け用!K258)</f>
        <v>ｳｽｲﾊｲｽｲｼｾﾂ</v>
      </c>
      <c r="L258" s="2">
        <f>IF(貼り付け用!L258="","",貼り付け用!L258)</f>
        <v>28</v>
      </c>
      <c r="M258" s="31">
        <f>IFERROR(VLOOKUP(L258,コード表!$B:$G,2,FALSE),"")</f>
        <v>3210216</v>
      </c>
      <c r="N258" s="31" t="str">
        <f>IFERROR(VLOOKUP(L258,コード表!$B:$G,3,FALSE),"")</f>
        <v>下都賀郡壬生町</v>
      </c>
      <c r="O258" s="2" t="str">
        <f>IF(貼り付け用!O258="","",貼り付け用!O258)</f>
        <v>ｼﾓﾂｶﾞｸﾞﾝﾐﾌﾞﾏﾁ</v>
      </c>
      <c r="P258" s="31" t="str">
        <f>IFERROR(VLOOKUP(L258,コード表!$B:$G,5,FALSE),"")</f>
        <v>壬生丁</v>
      </c>
      <c r="Q258" s="2" t="str">
        <f>IF(貼り付け用!Q258="","",貼り付け用!Q258)</f>
        <v>ﾐﾌﾞﾃｲ</v>
      </c>
      <c r="R258" s="2" t="str">
        <f>IF(貼り付け用!R258="","",貼り付け用!R258)</f>
        <v>3-336号線</v>
      </c>
      <c r="S258" s="2" t="str">
        <f>IF(貼り付け用!S258="","",貼り付け用!S258)</f>
        <v>3-336ｺﾞｳｾﾝ</v>
      </c>
      <c r="T258" s="2">
        <f>IF(貼り付け用!T258="","",貼り付け用!T258)</f>
        <v>11</v>
      </c>
      <c r="U258" s="31" t="str">
        <f>IFERROR(VLOOKUP(T258,コード表!$I:$K,2,FALSE),"")</f>
        <v>建設部</v>
      </c>
      <c r="V258" s="31" t="str">
        <f>IFERROR(VLOOKUP(T258,コード表!$I:$K,3,FALSE),"")</f>
        <v>建設課</v>
      </c>
      <c r="W258" s="2">
        <f>IF(貼り付け用!W258="","",貼り付け用!W258)</f>
        <v>100</v>
      </c>
      <c r="X258" s="31" t="str">
        <f>IFERROR(VLOOKUP(AX258,目的別資産分類変換表!$B$3:$C$16,2,FALSE),"")</f>
        <v>生活インフラ・国土保全</v>
      </c>
      <c r="Y258" s="34" t="str">
        <f>IF(貼り付け用!Y258="","",貼り付け用!Y258)</f>
        <v>行政財産</v>
      </c>
      <c r="Z258" s="34" t="str">
        <f>IF(貼り付け用!Z258="","",貼り付け用!Z258)</f>
        <v>インフラ資産/工作物</v>
      </c>
      <c r="AA258" s="34" t="str">
        <f>IF(貼り付け用!AA258="","",貼り付け用!AA258)</f>
        <v>自己資産（リース資産外)</v>
      </c>
      <c r="AB258" s="34" t="str">
        <f>IF(貼り付け用!AB258="","",貼り付け用!AB258)</f>
        <v>売却不可</v>
      </c>
      <c r="AC258" s="2">
        <f>IF(貼り付け用!AC258="","",貼り付け用!AC258)</f>
        <v>196</v>
      </c>
      <c r="AD258" s="31" t="str">
        <f>IFERROR(VLOOKUP(AC258,耐用年数表!$B:$J,9,FALSE),"")</f>
        <v xml:space="preserve">構築物 コンクリート造又はコンクリートブロック造のもの（前掲のものを除く。） その他のもの   </v>
      </c>
      <c r="AE258" s="31">
        <f>IFERROR(VLOOKUP(AC258,耐用年数表!$B:$J,8,FALSE),"")</f>
        <v>40</v>
      </c>
      <c r="AF258" s="2" t="str">
        <f>IF(貼り付け用!AF258="","",貼り付け用!AF258)</f>
        <v/>
      </c>
      <c r="AG258" s="26" t="str">
        <f>IF(貼り付け用!AG258="","",貼り付け用!AG258)</f>
        <v/>
      </c>
      <c r="AH258" s="54">
        <f>IF(貼り付け用!AH258="","",貼り付け用!AH258)</f>
        <v>20011018</v>
      </c>
      <c r="AI258" s="54">
        <f>IF(貼り付け用!AI258="","",貼り付け用!AI258)</f>
        <v>20011018</v>
      </c>
      <c r="AJ258" s="72" t="str">
        <f>IF(貼り付け用!AJ258="","",貼り付け用!AJ258)</f>
        <v>判明</v>
      </c>
      <c r="AK258" s="20">
        <f>IF(貼り付け用!AK258="","",貼り付け用!AK258)</f>
        <v>23730000</v>
      </c>
      <c r="AL258" s="160">
        <f>IF(貼り付け用!AL258="","",貼り付け用!AL258)</f>
        <v>17</v>
      </c>
      <c r="AM258" s="20" t="str">
        <f>IF(貼り付け用!AM258="","",貼り付け用!AM258)</f>
        <v>標準設計価格</v>
      </c>
      <c r="AN258" s="20" t="str">
        <f>IF(貼り付け用!AN258="","",貼り付け用!AN258)</f>
        <v>掘削面積1㎥当り</v>
      </c>
      <c r="AO258" s="20">
        <f>IF(貼り付け用!AO258="","",貼り付け用!AO258)</f>
        <v>37500</v>
      </c>
      <c r="AP258" s="20">
        <f>IF(貼り付け用!AP258="","",貼り付け用!AP258)</f>
        <v>721</v>
      </c>
      <c r="AQ258" s="20" t="str">
        <f>IF(貼り付け用!AQ258="","",貼り付け用!AQ258)</f>
        <v>㎥</v>
      </c>
      <c r="AR258" s="20">
        <f>IF(貼り付け用!AR258="","",貼り付け用!AR258)</f>
        <v>27037500</v>
      </c>
      <c r="AS258" s="20" t="str">
        <f>IF(貼り付け用!AS258="","",貼り付け用!AS258)</f>
        <v/>
      </c>
      <c r="AT258" s="90">
        <f t="shared" si="8"/>
        <v>27037500</v>
      </c>
      <c r="AU258" s="90">
        <f t="shared" si="9"/>
        <v>23730000</v>
      </c>
      <c r="AV258" s="34" t="str">
        <f>IF(貼り付け用!AV258="","",貼り付け用!AV258)</f>
        <v>一般会計等</v>
      </c>
      <c r="AW258" s="34" t="str">
        <f>IF(貼り付け用!AW258="","",貼り付け用!AW258)</f>
        <v>一般会計</v>
      </c>
      <c r="AX258" s="34" t="str">
        <f>IF(貼り付け用!AX258="","",貼り付け用!AX258)</f>
        <v>土木費</v>
      </c>
      <c r="AY258" s="34" t="str">
        <f>IF(貼り付け用!AY258="","",貼り付け用!AY258)</f>
        <v>道路橋梁費</v>
      </c>
      <c r="AZ258" s="34" t="str">
        <f>IF(貼り付け用!AZ258="","",貼り付け用!AZ258)</f>
        <v>道路新設改良費</v>
      </c>
      <c r="BA258" s="212"/>
      <c r="BB258" s="212"/>
      <c r="BC258" s="212"/>
      <c r="BD258" s="34" t="str">
        <f>IF(貼り付け用!BD258="","",貼り付け用!BD258)</f>
        <v/>
      </c>
      <c r="BE258" s="34" t="str">
        <f>IF(貼り付け用!BE258="","",貼り付け用!BE258)</f>
        <v/>
      </c>
      <c r="BF258" s="20"/>
      <c r="BG258" s="20"/>
      <c r="BH258" s="20"/>
      <c r="BI258" s="20"/>
      <c r="BJ258" s="20"/>
    </row>
    <row r="259" spans="5:62" ht="24" customHeight="1">
      <c r="E259" s="2"/>
      <c r="F259" s="217" t="str">
        <f>IF(貼り付け用!F259="","",貼り付け用!F259)</f>
        <v>道路工作物</v>
      </c>
      <c r="G259" s="34" t="str">
        <f>IF(貼り付け用!G259="","",貼り付け用!G259)</f>
        <v>工事台帳</v>
      </c>
      <c r="H259" s="2">
        <f>IF(貼り付け用!H259="","",貼り付け用!H259)</f>
        <v>3</v>
      </c>
      <c r="I259" s="2" t="str">
        <f>IF(貼り付け用!I259="","",貼り付け用!I259)</f>
        <v/>
      </c>
      <c r="J259" s="2" t="str">
        <f>IF(貼り付け用!J259="","",貼り付け用!J259)</f>
        <v>雨水排水施設</v>
      </c>
      <c r="K259" s="2" t="str">
        <f>IF(貼り付け用!K259="","",貼り付け用!K259)</f>
        <v>ｳｽｲﾊｲｽｲｼｾﾂ</v>
      </c>
      <c r="L259" s="2">
        <f>IF(貼り付け用!L259="","",貼り付け用!L259)</f>
        <v>5</v>
      </c>
      <c r="M259" s="31">
        <f>IFERROR(VLOOKUP(L259,コード表!$B:$G,2,FALSE),"")</f>
        <v>3210202</v>
      </c>
      <c r="N259" s="31" t="str">
        <f>IFERROR(VLOOKUP(L259,コード表!$B:$G,3,FALSE),"")</f>
        <v>下都賀郡壬生町</v>
      </c>
      <c r="O259" s="2" t="str">
        <f>IF(貼り付け用!O259="","",貼り付け用!O259)</f>
        <v>ｼﾓﾂｶﾞｸﾞﾝﾐﾌﾞﾏﾁ</v>
      </c>
      <c r="P259" s="31" t="str">
        <f>IFERROR(VLOOKUP(L259,コード表!$B:$G,5,FALSE),"")</f>
        <v>おもちゃのまち</v>
      </c>
      <c r="Q259" s="2" t="str">
        <f>IF(貼り付け用!Q259="","",貼り付け用!Q259)</f>
        <v>ｵﾓﾁｬﾉﾏﾁ</v>
      </c>
      <c r="R259" s="2" t="str">
        <f>IF(貼り付け用!R259="","",貼り付け用!R259)</f>
        <v>2-301号線</v>
      </c>
      <c r="S259" s="2" t="str">
        <f>IF(貼り付け用!S259="","",貼り付け用!S259)</f>
        <v>2-301ｺﾞｳｾﾝ</v>
      </c>
      <c r="T259" s="2">
        <f>IF(貼り付け用!T259="","",貼り付け用!T259)</f>
        <v>11</v>
      </c>
      <c r="U259" s="31" t="str">
        <f>IFERROR(VLOOKUP(T259,コード表!$I:$K,2,FALSE),"")</f>
        <v>建設部</v>
      </c>
      <c r="V259" s="31" t="str">
        <f>IFERROR(VLOOKUP(T259,コード表!$I:$K,3,FALSE),"")</f>
        <v>建設課</v>
      </c>
      <c r="W259" s="2">
        <f>IF(貼り付け用!W259="","",貼り付け用!W259)</f>
        <v>100</v>
      </c>
      <c r="X259" s="31" t="str">
        <f>IFERROR(VLOOKUP(AX259,目的別資産分類変換表!$B$3:$C$16,2,FALSE),"")</f>
        <v>生活インフラ・国土保全</v>
      </c>
      <c r="Y259" s="34" t="str">
        <f>IF(貼り付け用!Y259="","",貼り付け用!Y259)</f>
        <v>行政財産</v>
      </c>
      <c r="Z259" s="34" t="str">
        <f>IF(貼り付け用!Z259="","",貼り付け用!Z259)</f>
        <v>インフラ資産/工作物</v>
      </c>
      <c r="AA259" s="34" t="str">
        <f>IF(貼り付け用!AA259="","",貼り付け用!AA259)</f>
        <v>自己資産（リース資産外)</v>
      </c>
      <c r="AB259" s="34" t="str">
        <f>IF(貼り付け用!AB259="","",貼り付け用!AB259)</f>
        <v>売却不可</v>
      </c>
      <c r="AC259" s="2">
        <f>IF(貼り付け用!AC259="","",貼り付け用!AC259)</f>
        <v>196</v>
      </c>
      <c r="AD259" s="31" t="str">
        <f>IFERROR(VLOOKUP(AC259,耐用年数表!$B:$J,9,FALSE),"")</f>
        <v xml:space="preserve">構築物 コンクリート造又はコンクリートブロック造のもの（前掲のものを除く。） その他のもの   </v>
      </c>
      <c r="AE259" s="31">
        <f>IFERROR(VLOOKUP(AC259,耐用年数表!$B:$J,8,FALSE),"")</f>
        <v>40</v>
      </c>
      <c r="AF259" s="2" t="str">
        <f>IF(貼り付け用!AF259="","",貼り付け用!AF259)</f>
        <v/>
      </c>
      <c r="AG259" s="26" t="str">
        <f>IF(貼り付け用!AG259="","",貼り付け用!AG259)</f>
        <v/>
      </c>
      <c r="AH259" s="54">
        <f>IF(貼り付け用!AH259="","",貼り付け用!AH259)</f>
        <v>20011012</v>
      </c>
      <c r="AI259" s="54">
        <f>IF(貼り付け用!AI259="","",貼り付け用!AI259)</f>
        <v>20011012</v>
      </c>
      <c r="AJ259" s="72" t="str">
        <f>IF(貼り付け用!AJ259="","",貼り付け用!AJ259)</f>
        <v>判明</v>
      </c>
      <c r="AK259" s="20">
        <f>IF(貼り付け用!AK259="","",貼り付け用!AK259)</f>
        <v>4536000</v>
      </c>
      <c r="AL259" s="160">
        <f>IF(貼り付け用!AL259="","",貼り付け用!AL259)</f>
        <v>17</v>
      </c>
      <c r="AM259" s="20" t="str">
        <f>IF(貼り付け用!AM259="","",貼り付け用!AM259)</f>
        <v>標準設計価格</v>
      </c>
      <c r="AN259" s="20" t="str">
        <f>IF(貼り付け用!AN259="","",貼り付け用!AN259)</f>
        <v>掘削面積1㎥当り</v>
      </c>
      <c r="AO259" s="20">
        <f>IF(貼り付け用!AO259="","",貼り付け用!AO259)</f>
        <v>37500</v>
      </c>
      <c r="AP259" s="20">
        <f>IF(貼り付け用!AP259="","",貼り付け用!AP259)</f>
        <v>125</v>
      </c>
      <c r="AQ259" s="20" t="str">
        <f>IF(貼り付け用!AQ259="","",貼り付け用!AQ259)</f>
        <v>㎥</v>
      </c>
      <c r="AR259" s="20">
        <f>IF(貼り付け用!AR259="","",貼り付け用!AR259)</f>
        <v>4687500</v>
      </c>
      <c r="AS259" s="20" t="str">
        <f>IF(貼り付け用!AS259="","",貼り付け用!AS259)</f>
        <v/>
      </c>
      <c r="AT259" s="90">
        <f t="shared" si="8"/>
        <v>4687500</v>
      </c>
      <c r="AU259" s="90">
        <f t="shared" si="9"/>
        <v>4536000</v>
      </c>
      <c r="AV259" s="34" t="str">
        <f>IF(貼り付け用!AV259="","",貼り付け用!AV259)</f>
        <v>一般会計等</v>
      </c>
      <c r="AW259" s="34" t="str">
        <f>IF(貼り付け用!AW259="","",貼り付け用!AW259)</f>
        <v>一般会計</v>
      </c>
      <c r="AX259" s="34" t="str">
        <f>IF(貼り付け用!AX259="","",貼り付け用!AX259)</f>
        <v>土木費</v>
      </c>
      <c r="AY259" s="34" t="str">
        <f>IF(貼り付け用!AY259="","",貼り付け用!AY259)</f>
        <v>道路橋梁費</v>
      </c>
      <c r="AZ259" s="34" t="str">
        <f>IF(貼り付け用!AZ259="","",貼り付け用!AZ259)</f>
        <v>道路新設改良費</v>
      </c>
      <c r="BA259" s="212"/>
      <c r="BB259" s="212"/>
      <c r="BC259" s="212"/>
      <c r="BD259" s="34" t="str">
        <f>IF(貼り付け用!BD259="","",貼り付け用!BD259)</f>
        <v/>
      </c>
      <c r="BE259" s="34" t="str">
        <f>IF(貼り付け用!BE259="","",貼り付け用!BE259)</f>
        <v/>
      </c>
      <c r="BF259" s="20"/>
      <c r="BG259" s="20"/>
      <c r="BH259" s="20"/>
      <c r="BI259" s="20"/>
      <c r="BJ259" s="20"/>
    </row>
    <row r="260" spans="5:62" ht="24" customHeight="1">
      <c r="E260" s="2"/>
      <c r="F260" s="217" t="str">
        <f>IF(貼り付け用!F260="","",貼り付け用!F260)</f>
        <v>道路工作物</v>
      </c>
      <c r="G260" s="34" t="str">
        <f>IF(貼り付け用!G260="","",貼り付け用!G260)</f>
        <v>工事台帳</v>
      </c>
      <c r="H260" s="2">
        <f>IF(貼り付け用!H260="","",貼り付け用!H260)</f>
        <v>4</v>
      </c>
      <c r="I260" s="2" t="str">
        <f>IF(貼り付け用!I260="","",貼り付け用!I260)</f>
        <v/>
      </c>
      <c r="J260" s="2" t="str">
        <f>IF(貼り付け用!J260="","",貼り付け用!J260)</f>
        <v>雨水排水施設</v>
      </c>
      <c r="K260" s="2" t="str">
        <f>IF(貼り付け用!K260="","",貼り付け用!K260)</f>
        <v>ｳｽｲﾊｲｽｲｼｾﾂ</v>
      </c>
      <c r="L260" s="2">
        <f>IF(貼り付け用!L260="","",貼り付け用!L260)</f>
        <v>26</v>
      </c>
      <c r="M260" s="31">
        <f>IFERROR(VLOOKUP(L260,コード表!$B:$G,2,FALSE),"")</f>
        <v>3210214</v>
      </c>
      <c r="N260" s="31" t="str">
        <f>IFERROR(VLOOKUP(L260,コード表!$B:$G,3,FALSE),"")</f>
        <v>下都賀郡壬生町</v>
      </c>
      <c r="O260" s="2" t="str">
        <f>IF(貼り付け用!O260="","",貼り付け用!O260)</f>
        <v>ｼﾓﾂｶﾞｸﾞﾝﾐﾌﾞﾏﾁ</v>
      </c>
      <c r="P260" s="31" t="str">
        <f>IFERROR(VLOOKUP(L260,コード表!$B:$G,5,FALSE),"")</f>
        <v>壬生甲</v>
      </c>
      <c r="Q260" s="2" t="str">
        <f>IF(貼り付け用!Q260="","",貼り付け用!Q260)</f>
        <v>ﾐﾌﾞｺｳ</v>
      </c>
      <c r="R260" s="2" t="str">
        <f>IF(貼り付け用!R260="","",貼り付け用!R260)</f>
        <v>2-374号線</v>
      </c>
      <c r="S260" s="2" t="str">
        <f>IF(貼り付け用!S260="","",貼り付け用!S260)</f>
        <v>2-374ｺﾞｳｾﾝ</v>
      </c>
      <c r="T260" s="2">
        <f>IF(貼り付け用!T260="","",貼り付け用!T260)</f>
        <v>11</v>
      </c>
      <c r="U260" s="31" t="str">
        <f>IFERROR(VLOOKUP(T260,コード表!$I:$K,2,FALSE),"")</f>
        <v>建設部</v>
      </c>
      <c r="V260" s="31" t="str">
        <f>IFERROR(VLOOKUP(T260,コード表!$I:$K,3,FALSE),"")</f>
        <v>建設課</v>
      </c>
      <c r="W260" s="2">
        <f>IF(貼り付け用!W260="","",貼り付け用!W260)</f>
        <v>100</v>
      </c>
      <c r="X260" s="31" t="str">
        <f>IFERROR(VLOOKUP(AX260,目的別資産分類変換表!$B$3:$C$16,2,FALSE),"")</f>
        <v>生活インフラ・国土保全</v>
      </c>
      <c r="Y260" s="34" t="str">
        <f>IF(貼り付け用!Y260="","",貼り付け用!Y260)</f>
        <v>行政財産</v>
      </c>
      <c r="Z260" s="34" t="str">
        <f>IF(貼り付け用!Z260="","",貼り付け用!Z260)</f>
        <v>インフラ資産/工作物</v>
      </c>
      <c r="AA260" s="34" t="str">
        <f>IF(貼り付け用!AA260="","",貼り付け用!AA260)</f>
        <v>自己資産（リース資産外)</v>
      </c>
      <c r="AB260" s="34" t="str">
        <f>IF(貼り付け用!AB260="","",貼り付け用!AB260)</f>
        <v>売却不可</v>
      </c>
      <c r="AC260" s="2">
        <f>IF(貼り付け用!AC260="","",貼り付け用!AC260)</f>
        <v>196</v>
      </c>
      <c r="AD260" s="31" t="str">
        <f>IFERROR(VLOOKUP(AC260,耐用年数表!$B:$J,9,FALSE),"")</f>
        <v xml:space="preserve">構築物 コンクリート造又はコンクリートブロック造のもの（前掲のものを除く。） その他のもの   </v>
      </c>
      <c r="AE260" s="31">
        <f>IFERROR(VLOOKUP(AC260,耐用年数表!$B:$J,8,FALSE),"")</f>
        <v>40</v>
      </c>
      <c r="AF260" s="2" t="str">
        <f>IF(貼り付け用!AF260="","",貼り付け用!AF260)</f>
        <v/>
      </c>
      <c r="AG260" s="26" t="str">
        <f>IF(貼り付け用!AG260="","",貼り付け用!AG260)</f>
        <v/>
      </c>
      <c r="AH260" s="54">
        <f>IF(貼り付け用!AH260="","",貼り付け用!AH260)</f>
        <v>20010824</v>
      </c>
      <c r="AI260" s="54">
        <f>IF(貼り付け用!AI260="","",貼り付け用!AI260)</f>
        <v>20010824</v>
      </c>
      <c r="AJ260" s="72" t="str">
        <f>IF(貼り付け用!AJ260="","",貼り付け用!AJ260)</f>
        <v>判明</v>
      </c>
      <c r="AK260" s="20">
        <f>IF(貼り付け用!AK260="","",貼り付け用!AK260)</f>
        <v>1050000</v>
      </c>
      <c r="AL260" s="160">
        <f>IF(貼り付け用!AL260="","",貼り付け用!AL260)</f>
        <v>17</v>
      </c>
      <c r="AM260" s="20" t="str">
        <f>IF(貼り付け用!AM260="","",貼り付け用!AM260)</f>
        <v>標準設計価格</v>
      </c>
      <c r="AN260" s="20" t="str">
        <f>IF(貼り付け用!AN260="","",貼り付け用!AN260)</f>
        <v>掘削面積1㎥当り</v>
      </c>
      <c r="AO260" s="20">
        <f>IF(貼り付け用!AO260="","",貼り付け用!AO260)</f>
        <v>37500</v>
      </c>
      <c r="AP260" s="20">
        <f>IF(貼り付け用!AP260="","",貼り付け用!AP260)</f>
        <v>29</v>
      </c>
      <c r="AQ260" s="20" t="str">
        <f>IF(貼り付け用!AQ260="","",貼り付け用!AQ260)</f>
        <v>㎥</v>
      </c>
      <c r="AR260" s="20">
        <f>IF(貼り付け用!AR260="","",貼り付け用!AR260)</f>
        <v>1087500</v>
      </c>
      <c r="AS260" s="20" t="str">
        <f>IF(貼り付け用!AS260="","",貼り付け用!AS260)</f>
        <v/>
      </c>
      <c r="AT260" s="90">
        <f t="shared" si="8"/>
        <v>1087500</v>
      </c>
      <c r="AU260" s="90">
        <f t="shared" si="9"/>
        <v>1050000</v>
      </c>
      <c r="AV260" s="34" t="str">
        <f>IF(貼り付け用!AV260="","",貼り付け用!AV260)</f>
        <v>一般会計等</v>
      </c>
      <c r="AW260" s="34" t="str">
        <f>IF(貼り付け用!AW260="","",貼り付け用!AW260)</f>
        <v>一般会計</v>
      </c>
      <c r="AX260" s="34" t="str">
        <f>IF(貼り付け用!AX260="","",貼り付け用!AX260)</f>
        <v>土木費</v>
      </c>
      <c r="AY260" s="34" t="str">
        <f>IF(貼り付け用!AY260="","",貼り付け用!AY260)</f>
        <v>道路橋梁費</v>
      </c>
      <c r="AZ260" s="34" t="str">
        <f>IF(貼り付け用!AZ260="","",貼り付け用!AZ260)</f>
        <v>道路新設改良費</v>
      </c>
      <c r="BA260" s="212"/>
      <c r="BB260" s="212"/>
      <c r="BC260" s="212"/>
      <c r="BD260" s="34" t="str">
        <f>IF(貼り付け用!BD260="","",貼り付け用!BD260)</f>
        <v/>
      </c>
      <c r="BE260" s="34" t="str">
        <f>IF(貼り付け用!BE260="","",貼り付け用!BE260)</f>
        <v/>
      </c>
      <c r="BF260" s="20"/>
      <c r="BG260" s="20"/>
      <c r="BH260" s="20"/>
      <c r="BI260" s="20"/>
      <c r="BJ260" s="20"/>
    </row>
    <row r="261" spans="5:62" ht="24" customHeight="1">
      <c r="E261" s="2"/>
      <c r="F261" s="217" t="str">
        <f>IF(貼り付け用!F261="","",貼り付け用!F261)</f>
        <v>道路工作物</v>
      </c>
      <c r="G261" s="34" t="str">
        <f>IF(貼り付け用!G261="","",貼り付け用!G261)</f>
        <v>工事台帳</v>
      </c>
      <c r="H261" s="2">
        <f>IF(貼り付け用!H261="","",貼り付け用!H261)</f>
        <v>5</v>
      </c>
      <c r="I261" s="2" t="str">
        <f>IF(貼り付け用!I261="","",貼り付け用!I261)</f>
        <v/>
      </c>
      <c r="J261" s="2" t="str">
        <f>IF(貼り付け用!J261="","",貼り付け用!J261)</f>
        <v>雨水排水施設</v>
      </c>
      <c r="K261" s="2" t="str">
        <f>IF(貼り付け用!K261="","",貼り付け用!K261)</f>
        <v>ｳｽｲﾊｲｽｲｼｾﾂ</v>
      </c>
      <c r="L261" s="2">
        <f>IF(貼り付け用!L261="","",貼り付け用!L261)</f>
        <v>28</v>
      </c>
      <c r="M261" s="31">
        <f>IFERROR(VLOOKUP(L261,コード表!$B:$G,2,FALSE),"")</f>
        <v>3210216</v>
      </c>
      <c r="N261" s="31" t="str">
        <f>IFERROR(VLOOKUP(L261,コード表!$B:$G,3,FALSE),"")</f>
        <v>下都賀郡壬生町</v>
      </c>
      <c r="O261" s="2" t="str">
        <f>IF(貼り付け用!O261="","",貼り付け用!O261)</f>
        <v>ｼﾓﾂｶﾞｸﾞﾝﾐﾌﾞﾏﾁ</v>
      </c>
      <c r="P261" s="31" t="str">
        <f>IFERROR(VLOOKUP(L261,コード表!$B:$G,5,FALSE),"")</f>
        <v>壬生丁</v>
      </c>
      <c r="Q261" s="2" t="str">
        <f>IF(貼り付け用!Q261="","",貼り付け用!Q261)</f>
        <v>ﾐﾌﾞﾃｲ</v>
      </c>
      <c r="R261" s="2" t="str">
        <f>IF(貼り付け用!R261="","",貼り付け用!R261)</f>
        <v>2-549号線</v>
      </c>
      <c r="S261" s="2" t="str">
        <f>IF(貼り付け用!S261="","",貼り付け用!S261)</f>
        <v>2-549ｺﾞｳｾﾝ</v>
      </c>
      <c r="T261" s="2">
        <f>IF(貼り付け用!T261="","",貼り付け用!T261)</f>
        <v>11</v>
      </c>
      <c r="U261" s="31" t="str">
        <f>IFERROR(VLOOKUP(T261,コード表!$I:$K,2,FALSE),"")</f>
        <v>建設部</v>
      </c>
      <c r="V261" s="31" t="str">
        <f>IFERROR(VLOOKUP(T261,コード表!$I:$K,3,FALSE),"")</f>
        <v>建設課</v>
      </c>
      <c r="W261" s="2">
        <f>IF(貼り付け用!W261="","",貼り付け用!W261)</f>
        <v>100</v>
      </c>
      <c r="X261" s="31" t="str">
        <f>IFERROR(VLOOKUP(AX261,目的別資産分類変換表!$B$3:$C$16,2,FALSE),"")</f>
        <v>生活インフラ・国土保全</v>
      </c>
      <c r="Y261" s="34" t="str">
        <f>IF(貼り付け用!Y261="","",貼り付け用!Y261)</f>
        <v>行政財産</v>
      </c>
      <c r="Z261" s="34" t="str">
        <f>IF(貼り付け用!Z261="","",貼り付け用!Z261)</f>
        <v>インフラ資産/工作物</v>
      </c>
      <c r="AA261" s="34" t="str">
        <f>IF(貼り付け用!AA261="","",貼り付け用!AA261)</f>
        <v>自己資産（リース資産外)</v>
      </c>
      <c r="AB261" s="34" t="str">
        <f>IF(貼り付け用!AB261="","",貼り付け用!AB261)</f>
        <v>売却不可</v>
      </c>
      <c r="AC261" s="2">
        <f>IF(貼り付け用!AC261="","",貼り付け用!AC261)</f>
        <v>196</v>
      </c>
      <c r="AD261" s="31" t="str">
        <f>IFERROR(VLOOKUP(AC261,耐用年数表!$B:$J,9,FALSE),"")</f>
        <v xml:space="preserve">構築物 コンクリート造又はコンクリートブロック造のもの（前掲のものを除く。） その他のもの   </v>
      </c>
      <c r="AE261" s="31">
        <f>IFERROR(VLOOKUP(AC261,耐用年数表!$B:$J,8,FALSE),"")</f>
        <v>40</v>
      </c>
      <c r="AF261" s="2" t="str">
        <f>IF(貼り付け用!AF261="","",貼り付け用!AF261)</f>
        <v/>
      </c>
      <c r="AG261" s="26" t="str">
        <f>IF(貼り付け用!AG261="","",貼り付け用!AG261)</f>
        <v/>
      </c>
      <c r="AH261" s="54">
        <f>IF(貼り付け用!AH261="","",貼り付け用!AH261)</f>
        <v>20020118</v>
      </c>
      <c r="AI261" s="54">
        <f>IF(貼り付け用!AI261="","",貼り付け用!AI261)</f>
        <v>20020118</v>
      </c>
      <c r="AJ261" s="72" t="str">
        <f>IF(貼り付け用!AJ261="","",貼り付け用!AJ261)</f>
        <v>判明</v>
      </c>
      <c r="AK261" s="20">
        <f>IF(貼り付け用!AK261="","",貼り付け用!AK261)</f>
        <v>1228500</v>
      </c>
      <c r="AL261" s="160">
        <f>IF(貼り付け用!AL261="","",貼り付け用!AL261)</f>
        <v>17</v>
      </c>
      <c r="AM261" s="20" t="str">
        <f>IF(貼り付け用!AM261="","",貼り付け用!AM261)</f>
        <v>標準設計価格</v>
      </c>
      <c r="AN261" s="20" t="str">
        <f>IF(貼り付け用!AN261="","",貼り付け用!AN261)</f>
        <v>掘削面積1㎥当り</v>
      </c>
      <c r="AO261" s="20">
        <f>IF(貼り付け用!AO261="","",貼り付け用!AO261)</f>
        <v>37500</v>
      </c>
      <c r="AP261" s="20">
        <f>IF(貼り付け用!AP261="","",貼り付け用!AP261)</f>
        <v>38</v>
      </c>
      <c r="AQ261" s="20" t="str">
        <f>IF(貼り付け用!AQ261="","",貼り付け用!AQ261)</f>
        <v>㎥</v>
      </c>
      <c r="AR261" s="20">
        <f>IF(貼り付け用!AR261="","",貼り付け用!AR261)</f>
        <v>1425000</v>
      </c>
      <c r="AS261" s="20" t="str">
        <f>IF(貼り付け用!AS261="","",貼り付け用!AS261)</f>
        <v/>
      </c>
      <c r="AT261" s="90">
        <f t="shared" si="8"/>
        <v>1425000</v>
      </c>
      <c r="AU261" s="90">
        <f t="shared" si="9"/>
        <v>1228500</v>
      </c>
      <c r="AV261" s="34" t="str">
        <f>IF(貼り付け用!AV261="","",貼り付け用!AV261)</f>
        <v>一般会計等</v>
      </c>
      <c r="AW261" s="34" t="str">
        <f>IF(貼り付け用!AW261="","",貼り付け用!AW261)</f>
        <v>一般会計</v>
      </c>
      <c r="AX261" s="34" t="str">
        <f>IF(貼り付け用!AX261="","",貼り付け用!AX261)</f>
        <v>土木費</v>
      </c>
      <c r="AY261" s="34" t="str">
        <f>IF(貼り付け用!AY261="","",貼り付け用!AY261)</f>
        <v>道路橋梁費</v>
      </c>
      <c r="AZ261" s="34" t="str">
        <f>IF(貼り付け用!AZ261="","",貼り付け用!AZ261)</f>
        <v>道路新設改良費</v>
      </c>
      <c r="BA261" s="212"/>
      <c r="BB261" s="212"/>
      <c r="BC261" s="212"/>
      <c r="BD261" s="34" t="str">
        <f>IF(貼り付け用!BD261="","",貼り付け用!BD261)</f>
        <v/>
      </c>
      <c r="BE261" s="34" t="str">
        <f>IF(貼り付け用!BE261="","",貼り付け用!BE261)</f>
        <v/>
      </c>
      <c r="BF261" s="20"/>
      <c r="BG261" s="20"/>
      <c r="BH261" s="20"/>
      <c r="BI261" s="20"/>
      <c r="BJ261" s="20"/>
    </row>
    <row r="262" spans="5:62" ht="24" customHeight="1">
      <c r="E262" s="2"/>
      <c r="F262" s="217" t="str">
        <f>IF(貼り付け用!F262="","",貼り付け用!F262)</f>
        <v>道路工作物</v>
      </c>
      <c r="G262" s="34" t="str">
        <f>IF(貼り付け用!G262="","",貼り付け用!G262)</f>
        <v>工事台帳</v>
      </c>
      <c r="H262" s="2">
        <f>IF(貼り付け用!H262="","",貼り付け用!H262)</f>
        <v>6</v>
      </c>
      <c r="I262" s="2" t="str">
        <f>IF(貼り付け用!I262="","",貼り付け用!I262)</f>
        <v/>
      </c>
      <c r="J262" s="2" t="str">
        <f>IF(貼り付け用!J262="","",貼り付け用!J262)</f>
        <v>雨水排水施設</v>
      </c>
      <c r="K262" s="2" t="str">
        <f>IF(貼り付け用!K262="","",貼り付け用!K262)</f>
        <v>ｳｽｲﾊｲｽｲｼｾﾂ</v>
      </c>
      <c r="L262" s="2">
        <f>IF(貼り付け用!L262="","",貼り付け用!L262)</f>
        <v>25</v>
      </c>
      <c r="M262" s="31">
        <f>IFERROR(VLOOKUP(L262,コード表!$B:$G,2,FALSE),"")</f>
        <v>3210204</v>
      </c>
      <c r="N262" s="31" t="str">
        <f>IFERROR(VLOOKUP(L262,コード表!$B:$G,3,FALSE),"")</f>
        <v>下都賀郡壬生町</v>
      </c>
      <c r="O262" s="2" t="str">
        <f>IF(貼り付け用!O262="","",貼り付け用!O262)</f>
        <v>ｼﾓﾂｶﾞｸﾞﾝﾐﾌﾞﾏﾁ</v>
      </c>
      <c r="P262" s="31" t="str">
        <f>IFERROR(VLOOKUP(L262,コード表!$B:$G,5,FALSE),"")</f>
        <v>緑町</v>
      </c>
      <c r="Q262" s="2" t="str">
        <f>IF(貼り付け用!Q262="","",貼り付け用!Q262)</f>
        <v>ﾐﾄﾞﾘﾁｮｳ</v>
      </c>
      <c r="R262" s="2" t="str">
        <f>IF(貼り付け用!R262="","",貼り付け用!R262)</f>
        <v>2-199号線</v>
      </c>
      <c r="S262" s="2" t="str">
        <f>IF(貼り付け用!S262="","",貼り付け用!S262)</f>
        <v>2-199ｺﾞｳｾﾝ</v>
      </c>
      <c r="T262" s="2">
        <f>IF(貼り付け用!T262="","",貼り付け用!T262)</f>
        <v>11</v>
      </c>
      <c r="U262" s="31" t="str">
        <f>IFERROR(VLOOKUP(T262,コード表!$I:$K,2,FALSE),"")</f>
        <v>建設部</v>
      </c>
      <c r="V262" s="31" t="str">
        <f>IFERROR(VLOOKUP(T262,コード表!$I:$K,3,FALSE),"")</f>
        <v>建設課</v>
      </c>
      <c r="W262" s="2">
        <f>IF(貼り付け用!W262="","",貼り付け用!W262)</f>
        <v>100</v>
      </c>
      <c r="X262" s="31" t="str">
        <f>IFERROR(VLOOKUP(AX262,目的別資産分類変換表!$B$3:$C$16,2,FALSE),"")</f>
        <v>生活インフラ・国土保全</v>
      </c>
      <c r="Y262" s="34" t="str">
        <f>IF(貼り付け用!Y262="","",貼り付け用!Y262)</f>
        <v>行政財産</v>
      </c>
      <c r="Z262" s="34" t="str">
        <f>IF(貼り付け用!Z262="","",貼り付け用!Z262)</f>
        <v>インフラ資産/工作物</v>
      </c>
      <c r="AA262" s="34" t="str">
        <f>IF(貼り付け用!AA262="","",貼り付け用!AA262)</f>
        <v>自己資産（リース資産外)</v>
      </c>
      <c r="AB262" s="34" t="str">
        <f>IF(貼り付け用!AB262="","",貼り付け用!AB262)</f>
        <v>売却不可</v>
      </c>
      <c r="AC262" s="2">
        <f>IF(貼り付け用!AC262="","",貼り付け用!AC262)</f>
        <v>196</v>
      </c>
      <c r="AD262" s="31" t="str">
        <f>IFERROR(VLOOKUP(AC262,耐用年数表!$B:$J,9,FALSE),"")</f>
        <v xml:space="preserve">構築物 コンクリート造又はコンクリートブロック造のもの（前掲のものを除く。） その他のもの   </v>
      </c>
      <c r="AE262" s="31">
        <f>IFERROR(VLOOKUP(AC262,耐用年数表!$B:$J,8,FALSE),"")</f>
        <v>40</v>
      </c>
      <c r="AF262" s="2" t="str">
        <f>IF(貼り付け用!AF262="","",貼り付け用!AF262)</f>
        <v/>
      </c>
      <c r="AG262" s="26" t="str">
        <f>IF(貼り付け用!AG262="","",貼り付け用!AG262)</f>
        <v/>
      </c>
      <c r="AH262" s="54">
        <f>IF(貼り付け用!AH262="","",貼り付け用!AH262)</f>
        <v>20020129</v>
      </c>
      <c r="AI262" s="54">
        <f>IF(貼り付け用!AI262="","",貼り付け用!AI262)</f>
        <v>20020129</v>
      </c>
      <c r="AJ262" s="72" t="str">
        <f>IF(貼り付け用!AJ262="","",貼り付け用!AJ262)</f>
        <v>判明</v>
      </c>
      <c r="AK262" s="20">
        <f>IF(貼り付け用!AK262="","",貼り付け用!AK262)</f>
        <v>735000</v>
      </c>
      <c r="AL262" s="160">
        <f>IF(貼り付け用!AL262="","",貼り付け用!AL262)</f>
        <v>17</v>
      </c>
      <c r="AM262" s="20" t="str">
        <f>IF(貼り付け用!AM262="","",貼り付け用!AM262)</f>
        <v>標準設計価格</v>
      </c>
      <c r="AN262" s="20" t="str">
        <f>IF(貼り付け用!AN262="","",貼り付け用!AN262)</f>
        <v>掘削面積1㎥当り</v>
      </c>
      <c r="AO262" s="20">
        <f>IF(貼り付け用!AO262="","",貼り付け用!AO262)</f>
        <v>37500</v>
      </c>
      <c r="AP262" s="20">
        <f>IF(貼り付け用!AP262="","",貼り付け用!AP262)</f>
        <v>23</v>
      </c>
      <c r="AQ262" s="20" t="str">
        <f>IF(貼り付け用!AQ262="","",貼り付け用!AQ262)</f>
        <v>㎥</v>
      </c>
      <c r="AR262" s="20">
        <f>IF(貼り付け用!AR262="","",貼り付け用!AR262)</f>
        <v>862500</v>
      </c>
      <c r="AS262" s="20" t="str">
        <f>IF(貼り付け用!AS262="","",貼り付け用!AS262)</f>
        <v/>
      </c>
      <c r="AT262" s="90">
        <f t="shared" si="8"/>
        <v>862500</v>
      </c>
      <c r="AU262" s="90">
        <f t="shared" si="9"/>
        <v>735000</v>
      </c>
      <c r="AV262" s="34" t="str">
        <f>IF(貼り付け用!AV262="","",貼り付け用!AV262)</f>
        <v>一般会計等</v>
      </c>
      <c r="AW262" s="34" t="str">
        <f>IF(貼り付け用!AW262="","",貼り付け用!AW262)</f>
        <v>一般会計</v>
      </c>
      <c r="AX262" s="34" t="str">
        <f>IF(貼り付け用!AX262="","",貼り付け用!AX262)</f>
        <v>土木費</v>
      </c>
      <c r="AY262" s="34" t="str">
        <f>IF(貼り付け用!AY262="","",貼り付け用!AY262)</f>
        <v>道路橋梁費</v>
      </c>
      <c r="AZ262" s="34" t="str">
        <f>IF(貼り付け用!AZ262="","",貼り付け用!AZ262)</f>
        <v>道路新設改良費</v>
      </c>
      <c r="BA262" s="212"/>
      <c r="BB262" s="212"/>
      <c r="BC262" s="212"/>
      <c r="BD262" s="34" t="str">
        <f>IF(貼り付け用!BD262="","",貼り付け用!BD262)</f>
        <v/>
      </c>
      <c r="BE262" s="34" t="str">
        <f>IF(貼り付け用!BE262="","",貼り付け用!BE262)</f>
        <v/>
      </c>
      <c r="BF262" s="20"/>
      <c r="BG262" s="20"/>
      <c r="BH262" s="20"/>
      <c r="BI262" s="20"/>
      <c r="BJ262" s="20"/>
    </row>
    <row r="263" spans="5:62" ht="24" customHeight="1">
      <c r="E263" s="2"/>
      <c r="F263" s="217" t="str">
        <f>IF(貼り付け用!F263="","",貼り付け用!F263)</f>
        <v>道路工作物</v>
      </c>
      <c r="G263" s="34" t="str">
        <f>IF(貼り付け用!G263="","",貼り付け用!G263)</f>
        <v>工事台帳</v>
      </c>
      <c r="H263" s="2">
        <f>IF(貼り付け用!H263="","",貼り付け用!H263)</f>
        <v>7</v>
      </c>
      <c r="I263" s="2" t="str">
        <f>IF(貼り付け用!I263="","",貼り付け用!I263)</f>
        <v/>
      </c>
      <c r="J263" s="2" t="str">
        <f>IF(貼り付け用!J263="","",貼り付け用!J263)</f>
        <v>防護柵</v>
      </c>
      <c r="K263" s="2" t="str">
        <f>IF(貼り付け用!K263="","",貼り付け用!K263)</f>
        <v>ﾎﾞｳｺﾞｻｸ</v>
      </c>
      <c r="L263" s="2">
        <f>IF(貼り付け用!L263="","",貼り付け用!L263)</f>
        <v>24</v>
      </c>
      <c r="M263" s="31">
        <f>IFERROR(VLOOKUP(L263,コード表!$B:$G,2,FALSE),"")</f>
        <v>3210225</v>
      </c>
      <c r="N263" s="31" t="str">
        <f>IFERROR(VLOOKUP(L263,コード表!$B:$G,3,FALSE),"")</f>
        <v>下都賀郡壬生町</v>
      </c>
      <c r="O263" s="2" t="str">
        <f>IF(貼り付け用!O263="","",貼り付け用!O263)</f>
        <v>ｼﾓﾂｶﾞｸﾞﾝﾐﾌﾞﾏﾁ</v>
      </c>
      <c r="P263" s="31" t="str">
        <f>IFERROR(VLOOKUP(L263,コード表!$B:$G,5,FALSE),"")</f>
        <v>本丸</v>
      </c>
      <c r="Q263" s="2" t="str">
        <f>IF(貼り付け用!Q263="","",貼り付け用!Q263)</f>
        <v>ﾎﾝﾏﾙ</v>
      </c>
      <c r="R263" s="2" t="str">
        <f>IF(貼り付け用!R263="","",貼り付け用!R263)</f>
        <v>2-172号線</v>
      </c>
      <c r="S263" s="2" t="str">
        <f>IF(貼り付け用!S263="","",貼り付け用!S263)</f>
        <v>2-172ｺﾞｳｾﾝ</v>
      </c>
      <c r="T263" s="2">
        <f>IF(貼り付け用!T263="","",貼り付け用!T263)</f>
        <v>11</v>
      </c>
      <c r="U263" s="31" t="str">
        <f>IFERROR(VLOOKUP(T263,コード表!$I:$K,2,FALSE),"")</f>
        <v>建設部</v>
      </c>
      <c r="V263" s="31" t="str">
        <f>IFERROR(VLOOKUP(T263,コード表!$I:$K,3,FALSE),"")</f>
        <v>建設課</v>
      </c>
      <c r="W263" s="2">
        <f>IF(貼り付け用!W263="","",貼り付け用!W263)</f>
        <v>100</v>
      </c>
      <c r="X263" s="31" t="str">
        <f>IFERROR(VLOOKUP(AX263,目的別資産分類変換表!$B$3:$C$16,2,FALSE),"")</f>
        <v>生活インフラ・国土保全</v>
      </c>
      <c r="Y263" s="34" t="str">
        <f>IF(貼り付け用!Y263="","",貼り付け用!Y263)</f>
        <v>行政財産</v>
      </c>
      <c r="Z263" s="34" t="str">
        <f>IF(貼り付け用!Z263="","",貼り付け用!Z263)</f>
        <v>インフラ資産/工作物</v>
      </c>
      <c r="AA263" s="34" t="str">
        <f>IF(貼り付け用!AA263="","",貼り付け用!AA263)</f>
        <v>自己資産（リース資産外)</v>
      </c>
      <c r="AB263" s="34" t="str">
        <f>IF(貼り付け用!AB263="","",貼り付け用!AB263)</f>
        <v>売却不可</v>
      </c>
      <c r="AC263" s="2">
        <f>IF(貼り付け用!AC263="","",貼り付け用!AC263)</f>
        <v>227</v>
      </c>
      <c r="AD263" s="31" t="str">
        <f>IFERROR(VLOOKUP(AC263,耐用年数表!$B:$J,9,FALSE),"")</f>
        <v xml:space="preserve">構築物 金属造のもの（前掲のものを除く。） その他のもの   </v>
      </c>
      <c r="AE263" s="31">
        <f>IFERROR(VLOOKUP(AC263,耐用年数表!$B:$J,8,FALSE),"")</f>
        <v>45</v>
      </c>
      <c r="AF263" s="2" t="str">
        <f>IF(貼り付け用!AF263="","",貼り付け用!AF263)</f>
        <v/>
      </c>
      <c r="AG263" s="26" t="str">
        <f>IF(貼り付け用!AG263="","",貼り付け用!AG263)</f>
        <v/>
      </c>
      <c r="AH263" s="54">
        <f>IF(貼り付け用!AH263="","",貼り付け用!AH263)</f>
        <v>20020125</v>
      </c>
      <c r="AI263" s="54">
        <f>IF(貼り付け用!AI263="","",貼り付け用!AI263)</f>
        <v>20020125</v>
      </c>
      <c r="AJ263" s="72" t="str">
        <f>IF(貼り付け用!AJ263="","",貼り付け用!AJ263)</f>
        <v>判明</v>
      </c>
      <c r="AK263" s="20">
        <f>IF(貼り付け用!AK263="","",貼り付け用!AK263)</f>
        <v>1102500</v>
      </c>
      <c r="AL263" s="160">
        <f>IF(貼り付け用!AL263="","",貼り付け用!AL263)</f>
        <v>17</v>
      </c>
      <c r="AM263" s="20" t="str">
        <f>IF(貼り付け用!AM263="","",貼り付け用!AM263)</f>
        <v>標準設計価格</v>
      </c>
      <c r="AN263" s="20" t="str">
        <f>IF(貼り付け用!AN263="","",貼り付け用!AN263)</f>
        <v>掘削面積1㎥当り</v>
      </c>
      <c r="AO263" s="20">
        <f>IF(貼り付け用!AO263="","",貼り付け用!AO263)</f>
        <v>37500</v>
      </c>
      <c r="AP263" s="20">
        <f>IF(貼り付け用!AP263="","",貼り付け用!AP263)</f>
        <v>34</v>
      </c>
      <c r="AQ263" s="20" t="str">
        <f>IF(貼り付け用!AQ263="","",貼り付け用!AQ263)</f>
        <v>㎥</v>
      </c>
      <c r="AR263" s="20">
        <f>IF(貼り付け用!AR263="","",貼り付け用!AR263)</f>
        <v>1275000</v>
      </c>
      <c r="AS263" s="20" t="str">
        <f>IF(貼り付け用!AS263="","",貼り付け用!AS263)</f>
        <v/>
      </c>
      <c r="AT263" s="90">
        <f t="shared" si="8"/>
        <v>1275000</v>
      </c>
      <c r="AU263" s="90">
        <f t="shared" si="9"/>
        <v>1102500</v>
      </c>
      <c r="AV263" s="34" t="str">
        <f>IF(貼り付け用!AV263="","",貼り付け用!AV263)</f>
        <v>一般会計等</v>
      </c>
      <c r="AW263" s="34" t="str">
        <f>IF(貼り付け用!AW263="","",貼り付け用!AW263)</f>
        <v>一般会計</v>
      </c>
      <c r="AX263" s="34" t="str">
        <f>IF(貼り付け用!AX263="","",貼り付け用!AX263)</f>
        <v>土木費</v>
      </c>
      <c r="AY263" s="34" t="str">
        <f>IF(貼り付け用!AY263="","",貼り付け用!AY263)</f>
        <v>道路橋梁費</v>
      </c>
      <c r="AZ263" s="34" t="str">
        <f>IF(貼り付け用!AZ263="","",貼り付け用!AZ263)</f>
        <v>道路新設改良費</v>
      </c>
      <c r="BA263" s="212"/>
      <c r="BB263" s="212"/>
      <c r="BC263" s="212"/>
      <c r="BD263" s="34" t="str">
        <f>IF(貼り付け用!BD263="","",貼り付け用!BD263)</f>
        <v/>
      </c>
      <c r="BE263" s="34" t="str">
        <f>IF(貼り付け用!BE263="","",貼り付け用!BE263)</f>
        <v/>
      </c>
      <c r="BF263" s="20"/>
      <c r="BG263" s="20"/>
      <c r="BH263" s="20"/>
      <c r="BI263" s="20"/>
      <c r="BJ263" s="20"/>
    </row>
    <row r="264" spans="5:62" ht="24" customHeight="1">
      <c r="E264" s="2"/>
      <c r="F264" s="217" t="str">
        <f>IF(貼り付け用!F264="","",貼り付け用!F264)</f>
        <v>道路工作物</v>
      </c>
      <c r="G264" s="34" t="str">
        <f>IF(貼り付け用!G264="","",貼り付け用!G264)</f>
        <v>工事台帳</v>
      </c>
      <c r="H264" s="2">
        <f>IF(貼り付け用!H264="","",貼り付け用!H264)</f>
        <v>8</v>
      </c>
      <c r="I264" s="2" t="str">
        <f>IF(貼り付け用!I264="","",貼り付け用!I264)</f>
        <v/>
      </c>
      <c r="J264" s="2" t="str">
        <f>IF(貼り付け用!J264="","",貼り付け用!J264)</f>
        <v>雨水排水施設</v>
      </c>
      <c r="K264" s="2" t="str">
        <f>IF(貼り付け用!K264="","",貼り付け用!K264)</f>
        <v>ｳｽｲﾊｲｽｲｼｾﾂ</v>
      </c>
      <c r="L264" s="2">
        <f>IF(貼り付け用!L264="","",貼り付け用!L264)</f>
        <v>22</v>
      </c>
      <c r="M264" s="31">
        <f>IFERROR(VLOOKUP(L264,コード表!$B:$G,2,FALSE),"")</f>
        <v>3210219</v>
      </c>
      <c r="N264" s="31" t="str">
        <f>IFERROR(VLOOKUP(L264,コード表!$B:$G,3,FALSE),"")</f>
        <v>下都賀郡壬生町</v>
      </c>
      <c r="O264" s="2" t="str">
        <f>IF(貼り付け用!O264="","",貼り付け用!O264)</f>
        <v>ｼﾓﾂｶﾞｸﾞﾝﾐﾌﾞﾏﾁ</v>
      </c>
      <c r="P264" s="31" t="str">
        <f>IFERROR(VLOOKUP(L264,コード表!$B:$G,5,FALSE),"")</f>
        <v>福和田</v>
      </c>
      <c r="Q264" s="2" t="str">
        <f>IF(貼り付け用!Q264="","",貼り付け用!Q264)</f>
        <v>ﾌｸﾜﾀﾞ</v>
      </c>
      <c r="R264" s="2" t="str">
        <f>IF(貼り付け用!R264="","",貼り付け用!R264)</f>
        <v>一級4号線</v>
      </c>
      <c r="S264" s="2" t="str">
        <f>IF(貼り付け用!S264="","",貼り付け用!S264)</f>
        <v>ｲｯｷｭｳ4ｺﾞｳｾﾝ</v>
      </c>
      <c r="T264" s="2">
        <f>IF(貼り付け用!T264="","",貼り付け用!T264)</f>
        <v>11</v>
      </c>
      <c r="U264" s="31" t="str">
        <f>IFERROR(VLOOKUP(T264,コード表!$I:$K,2,FALSE),"")</f>
        <v>建設部</v>
      </c>
      <c r="V264" s="31" t="str">
        <f>IFERROR(VLOOKUP(T264,コード表!$I:$K,3,FALSE),"")</f>
        <v>建設課</v>
      </c>
      <c r="W264" s="2">
        <f>IF(貼り付け用!W264="","",貼り付け用!W264)</f>
        <v>100</v>
      </c>
      <c r="X264" s="31" t="str">
        <f>IFERROR(VLOOKUP(AX264,目的別資産分類変換表!$B$3:$C$16,2,FALSE),"")</f>
        <v>生活インフラ・国土保全</v>
      </c>
      <c r="Y264" s="34" t="str">
        <f>IF(貼り付け用!Y264="","",貼り付け用!Y264)</f>
        <v>行政財産</v>
      </c>
      <c r="Z264" s="34" t="str">
        <f>IF(貼り付け用!Z264="","",貼り付け用!Z264)</f>
        <v>インフラ資産/工作物</v>
      </c>
      <c r="AA264" s="34" t="str">
        <f>IF(貼り付け用!AA264="","",貼り付け用!AA264)</f>
        <v>自己資産（リース資産外)</v>
      </c>
      <c r="AB264" s="34" t="str">
        <f>IF(貼り付け用!AB264="","",貼り付け用!AB264)</f>
        <v>売却不可</v>
      </c>
      <c r="AC264" s="2">
        <f>IF(貼り付け用!AC264="","",貼り付け用!AC264)</f>
        <v>196</v>
      </c>
      <c r="AD264" s="31" t="str">
        <f>IFERROR(VLOOKUP(AC264,耐用年数表!$B:$J,9,FALSE),"")</f>
        <v xml:space="preserve">構築物 コンクリート造又はコンクリートブロック造のもの（前掲のものを除く。） その他のもの   </v>
      </c>
      <c r="AE264" s="31">
        <f>IFERROR(VLOOKUP(AC264,耐用年数表!$B:$J,8,FALSE),"")</f>
        <v>40</v>
      </c>
      <c r="AF264" s="2" t="str">
        <f>IF(貼り付け用!AF264="","",貼り付け用!AF264)</f>
        <v/>
      </c>
      <c r="AG264" s="26" t="str">
        <f>IF(貼り付け用!AG264="","",貼り付け用!AG264)</f>
        <v/>
      </c>
      <c r="AH264" s="54">
        <f>IF(貼り付け用!AH264="","",貼り付け用!AH264)</f>
        <v>19990512</v>
      </c>
      <c r="AI264" s="54">
        <f>IF(貼り付け用!AI264="","",貼り付け用!AI264)</f>
        <v>19990512</v>
      </c>
      <c r="AJ264" s="72" t="str">
        <f>IF(貼り付け用!AJ264="","",貼り付け用!AJ264)</f>
        <v>判明</v>
      </c>
      <c r="AK264" s="20">
        <f>IF(貼り付け用!AK264="","",貼り付け用!AK264)</f>
        <v>819000</v>
      </c>
      <c r="AL264" s="160">
        <f>IF(貼り付け用!AL264="","",貼り付け用!AL264)</f>
        <v>17</v>
      </c>
      <c r="AM264" s="20" t="str">
        <f>IF(貼り付け用!AM264="","",貼り付け用!AM264)</f>
        <v>標準設計価格</v>
      </c>
      <c r="AN264" s="20" t="str">
        <f>IF(貼り付け用!AN264="","",貼り付け用!AN264)</f>
        <v>掘削面積1㎥当り</v>
      </c>
      <c r="AO264" s="20">
        <f>IF(貼り付け用!AO264="","",貼り付け用!AO264)</f>
        <v>37500</v>
      </c>
      <c r="AP264" s="20">
        <f>IF(貼り付け用!AP264="","",貼り付け用!AP264)</f>
        <v>25</v>
      </c>
      <c r="AQ264" s="20" t="str">
        <f>IF(貼り付け用!AQ264="","",貼り付け用!AQ264)</f>
        <v>㎥</v>
      </c>
      <c r="AR264" s="20">
        <f>IF(貼り付け用!AR264="","",貼り付け用!AR264)</f>
        <v>937500</v>
      </c>
      <c r="AS264" s="20" t="str">
        <f>IF(貼り付け用!AS264="","",貼り付け用!AS264)</f>
        <v/>
      </c>
      <c r="AT264" s="90">
        <f t="shared" si="8"/>
        <v>937500</v>
      </c>
      <c r="AU264" s="90">
        <f t="shared" si="9"/>
        <v>819000</v>
      </c>
      <c r="AV264" s="34" t="str">
        <f>IF(貼り付け用!AV264="","",貼り付け用!AV264)</f>
        <v>一般会計等</v>
      </c>
      <c r="AW264" s="34" t="str">
        <f>IF(貼り付け用!AW264="","",貼り付け用!AW264)</f>
        <v>一般会計</v>
      </c>
      <c r="AX264" s="34" t="str">
        <f>IF(貼り付け用!AX264="","",貼り付け用!AX264)</f>
        <v>土木費</v>
      </c>
      <c r="AY264" s="34" t="str">
        <f>IF(貼り付け用!AY264="","",貼り付け用!AY264)</f>
        <v>道路橋梁費</v>
      </c>
      <c r="AZ264" s="34" t="str">
        <f>IF(貼り付け用!AZ264="","",貼り付け用!AZ264)</f>
        <v>道路新設改良費</v>
      </c>
      <c r="BA264" s="212"/>
      <c r="BB264" s="212"/>
      <c r="BC264" s="212"/>
      <c r="BD264" s="34" t="str">
        <f>IF(貼り付け用!BD264="","",貼り付け用!BD264)</f>
        <v/>
      </c>
      <c r="BE264" s="34" t="str">
        <f>IF(貼り付け用!BE264="","",貼り付け用!BE264)</f>
        <v/>
      </c>
      <c r="BF264" s="20"/>
      <c r="BG264" s="20"/>
      <c r="BH264" s="20"/>
      <c r="BI264" s="20"/>
      <c r="BJ264" s="20"/>
    </row>
    <row r="265" spans="5:62" ht="24" customHeight="1">
      <c r="E265" s="2"/>
      <c r="F265" s="217" t="str">
        <f>IF(貼り付け用!F265="","",貼り付け用!F265)</f>
        <v>道路工作物</v>
      </c>
      <c r="G265" s="34" t="str">
        <f>IF(貼り付け用!G265="","",貼り付け用!G265)</f>
        <v>工事台帳</v>
      </c>
      <c r="H265" s="2">
        <f>IF(貼り付け用!H265="","",貼り付け用!H265)</f>
        <v>9</v>
      </c>
      <c r="I265" s="2" t="str">
        <f>IF(貼り付け用!I265="","",貼り付け用!I265)</f>
        <v/>
      </c>
      <c r="J265" s="2" t="str">
        <f>IF(貼り付け用!J265="","",貼り付け用!J265)</f>
        <v>雨水排水施設</v>
      </c>
      <c r="K265" s="2" t="str">
        <f>IF(貼り付け用!K265="","",貼り付け用!K265)</f>
        <v>ｳｽｲﾊｲｽｲｼｾﾂ</v>
      </c>
      <c r="L265" s="2">
        <f>IF(貼り付け用!L265="","",貼り付け用!L265)</f>
        <v>28</v>
      </c>
      <c r="M265" s="31">
        <f>IFERROR(VLOOKUP(L265,コード表!$B:$G,2,FALSE),"")</f>
        <v>3210216</v>
      </c>
      <c r="N265" s="31" t="str">
        <f>IFERROR(VLOOKUP(L265,コード表!$B:$G,3,FALSE),"")</f>
        <v>下都賀郡壬生町</v>
      </c>
      <c r="O265" s="2" t="str">
        <f>IF(貼り付け用!O265="","",貼り付け用!O265)</f>
        <v>ｼﾓﾂｶﾞｸﾞﾝﾐﾌﾞﾏﾁ</v>
      </c>
      <c r="P265" s="31" t="str">
        <f>IFERROR(VLOOKUP(L265,コード表!$B:$G,5,FALSE),"")</f>
        <v>壬生丁</v>
      </c>
      <c r="Q265" s="2" t="str">
        <f>IF(貼り付け用!Q265="","",貼り付け用!Q265)</f>
        <v>ﾐﾌﾞﾃｲ</v>
      </c>
      <c r="R265" s="2" t="str">
        <f>IF(貼り付け用!R265="","",貼り付け用!R265)</f>
        <v>2-336号線</v>
      </c>
      <c r="S265" s="2" t="str">
        <f>IF(貼り付け用!S265="","",貼り付け用!S265)</f>
        <v>2-336ｺﾞｳｾﾝ</v>
      </c>
      <c r="T265" s="2">
        <f>IF(貼り付け用!T265="","",貼り付け用!T265)</f>
        <v>11</v>
      </c>
      <c r="U265" s="31" t="str">
        <f>IFERROR(VLOOKUP(T265,コード表!$I:$K,2,FALSE),"")</f>
        <v>建設部</v>
      </c>
      <c r="V265" s="31" t="str">
        <f>IFERROR(VLOOKUP(T265,コード表!$I:$K,3,FALSE),"")</f>
        <v>建設課</v>
      </c>
      <c r="W265" s="2">
        <f>IF(貼り付け用!W265="","",貼り付け用!W265)</f>
        <v>100</v>
      </c>
      <c r="X265" s="31" t="str">
        <f>IFERROR(VLOOKUP(AX265,目的別資産分類変換表!$B$3:$C$16,2,FALSE),"")</f>
        <v>生活インフラ・国土保全</v>
      </c>
      <c r="Y265" s="34" t="str">
        <f>IF(貼り付け用!Y265="","",貼り付け用!Y265)</f>
        <v>行政財産</v>
      </c>
      <c r="Z265" s="34" t="str">
        <f>IF(貼り付け用!Z265="","",貼り付け用!Z265)</f>
        <v>インフラ資産/工作物</v>
      </c>
      <c r="AA265" s="34" t="str">
        <f>IF(貼り付け用!AA265="","",貼り付け用!AA265)</f>
        <v>自己資産（リース資産外)</v>
      </c>
      <c r="AB265" s="34" t="str">
        <f>IF(貼り付け用!AB265="","",貼り付け用!AB265)</f>
        <v>売却不可</v>
      </c>
      <c r="AC265" s="2">
        <f>IF(貼り付け用!AC265="","",貼り付け用!AC265)</f>
        <v>196</v>
      </c>
      <c r="AD265" s="31" t="str">
        <f>IFERROR(VLOOKUP(AC265,耐用年数表!$B:$J,9,FALSE),"")</f>
        <v xml:space="preserve">構築物 コンクリート造又はコンクリートブロック造のもの（前掲のものを除く。） その他のもの   </v>
      </c>
      <c r="AE265" s="31">
        <f>IFERROR(VLOOKUP(AC265,耐用年数表!$B:$J,8,FALSE),"")</f>
        <v>40</v>
      </c>
      <c r="AF265" s="2" t="str">
        <f>IF(貼り付け用!AF265="","",貼り付け用!AF265)</f>
        <v/>
      </c>
      <c r="AG265" s="26" t="str">
        <f>IF(貼り付け用!AG265="","",貼り付け用!AG265)</f>
        <v/>
      </c>
      <c r="AH265" s="54">
        <f>IF(貼り付け用!AH265="","",貼り付け用!AH265)</f>
        <v>19991027</v>
      </c>
      <c r="AI265" s="54">
        <f>IF(貼り付け用!AI265="","",貼り付け用!AI265)</f>
        <v>19991027</v>
      </c>
      <c r="AJ265" s="72" t="str">
        <f>IF(貼り付け用!AJ265="","",貼り付け用!AJ265)</f>
        <v>判明</v>
      </c>
      <c r="AK265" s="20">
        <f>IF(貼り付け用!AK265="","",貼り付け用!AK265)</f>
        <v>18585000</v>
      </c>
      <c r="AL265" s="160">
        <f>IF(貼り付け用!AL265="","",貼り付け用!AL265)</f>
        <v>17</v>
      </c>
      <c r="AM265" s="20" t="str">
        <f>IF(貼り付け用!AM265="","",貼り付け用!AM265)</f>
        <v>標準設計価格</v>
      </c>
      <c r="AN265" s="20" t="str">
        <f>IF(貼り付け用!AN265="","",貼り付け用!AN265)</f>
        <v>掘削面積1㎥当り</v>
      </c>
      <c r="AO265" s="20">
        <f>IF(貼り付け用!AO265="","",貼り付け用!AO265)</f>
        <v>37500</v>
      </c>
      <c r="AP265" s="20">
        <f>IF(貼り付け用!AP265="","",貼り付け用!AP265)</f>
        <v>556</v>
      </c>
      <c r="AQ265" s="20" t="str">
        <f>IF(貼り付け用!AQ265="","",貼り付け用!AQ265)</f>
        <v>㎥</v>
      </c>
      <c r="AR265" s="20">
        <f>IF(貼り付け用!AR265="","",貼り付け用!AR265)</f>
        <v>20850000</v>
      </c>
      <c r="AS265" s="20" t="str">
        <f>IF(貼り付け用!AS265="","",貼り付け用!AS265)</f>
        <v/>
      </c>
      <c r="AT265" s="90">
        <f t="shared" si="8"/>
        <v>20850000</v>
      </c>
      <c r="AU265" s="90">
        <f t="shared" si="9"/>
        <v>18585000</v>
      </c>
      <c r="AV265" s="34" t="str">
        <f>IF(貼り付け用!AV265="","",貼り付け用!AV265)</f>
        <v>一般会計等</v>
      </c>
      <c r="AW265" s="34" t="str">
        <f>IF(貼り付け用!AW265="","",貼り付け用!AW265)</f>
        <v>一般会計</v>
      </c>
      <c r="AX265" s="34" t="str">
        <f>IF(貼り付け用!AX265="","",貼り付け用!AX265)</f>
        <v>土木費</v>
      </c>
      <c r="AY265" s="34" t="str">
        <f>IF(貼り付け用!AY265="","",貼り付け用!AY265)</f>
        <v>道路橋梁費</v>
      </c>
      <c r="AZ265" s="34" t="str">
        <f>IF(貼り付け用!AZ265="","",貼り付け用!AZ265)</f>
        <v>道路新設改良費</v>
      </c>
      <c r="BA265" s="212"/>
      <c r="BB265" s="212"/>
      <c r="BC265" s="212"/>
      <c r="BD265" s="34" t="str">
        <f>IF(貼り付け用!BD265="","",貼り付け用!BD265)</f>
        <v/>
      </c>
      <c r="BE265" s="34" t="str">
        <f>IF(貼り付け用!BE265="","",貼り付け用!BE265)</f>
        <v/>
      </c>
      <c r="BF265" s="20"/>
      <c r="BG265" s="20"/>
      <c r="BH265" s="20"/>
      <c r="BI265" s="20"/>
      <c r="BJ265" s="20"/>
    </row>
    <row r="266" spans="5:62" ht="24" customHeight="1">
      <c r="E266" s="2"/>
      <c r="F266" s="217" t="str">
        <f>IF(貼り付け用!F266="","",貼り付け用!F266)</f>
        <v>道路工作物</v>
      </c>
      <c r="G266" s="34" t="str">
        <f>IF(貼り付け用!G266="","",貼り付け用!G266)</f>
        <v>工事台帳</v>
      </c>
      <c r="H266" s="2">
        <f>IF(貼り付け用!H266="","",貼り付け用!H266)</f>
        <v>10</v>
      </c>
      <c r="I266" s="2" t="str">
        <f>IF(貼り付け用!I266="","",貼り付け用!I266)</f>
        <v/>
      </c>
      <c r="J266" s="2" t="str">
        <f>IF(貼り付け用!J266="","",貼り付け用!J266)</f>
        <v>雨水排水施設</v>
      </c>
      <c r="K266" s="2" t="str">
        <f>IF(貼り付け用!K266="","",貼り付け用!K266)</f>
        <v>ｳｽｲﾊｲｽｲｼｾﾂ</v>
      </c>
      <c r="L266" s="2">
        <f>IF(貼り付け用!L266="","",貼り付け用!L266)</f>
        <v>22</v>
      </c>
      <c r="M266" s="31">
        <f>IFERROR(VLOOKUP(L266,コード表!$B:$G,2,FALSE),"")</f>
        <v>3210219</v>
      </c>
      <c r="N266" s="31" t="str">
        <f>IFERROR(VLOOKUP(L266,コード表!$B:$G,3,FALSE),"")</f>
        <v>下都賀郡壬生町</v>
      </c>
      <c r="O266" s="2" t="str">
        <f>IF(貼り付け用!O266="","",貼り付け用!O266)</f>
        <v>ｼﾓﾂｶﾞｸﾞﾝﾐﾌﾞﾏﾁ</v>
      </c>
      <c r="P266" s="31" t="str">
        <f>IFERROR(VLOOKUP(L266,コード表!$B:$G,5,FALSE),"")</f>
        <v>福和田</v>
      </c>
      <c r="Q266" s="2" t="str">
        <f>IF(貼り付け用!Q266="","",貼り付け用!Q266)</f>
        <v>ﾌｸﾜﾀﾞ</v>
      </c>
      <c r="R266" s="2" t="str">
        <f>IF(貼り付け用!R266="","",貼り付け用!R266)</f>
        <v>3-446号線</v>
      </c>
      <c r="S266" s="2" t="str">
        <f>IF(貼り付け用!S266="","",貼り付け用!S266)</f>
        <v>3-446ｺﾞｳｾﾝ</v>
      </c>
      <c r="T266" s="2">
        <f>IF(貼り付け用!T266="","",貼り付け用!T266)</f>
        <v>11</v>
      </c>
      <c r="U266" s="31" t="str">
        <f>IFERROR(VLOOKUP(T266,コード表!$I:$K,2,FALSE),"")</f>
        <v>建設部</v>
      </c>
      <c r="V266" s="31" t="str">
        <f>IFERROR(VLOOKUP(T266,コード表!$I:$K,3,FALSE),"")</f>
        <v>建設課</v>
      </c>
      <c r="W266" s="2">
        <f>IF(貼り付け用!W266="","",貼り付け用!W266)</f>
        <v>100</v>
      </c>
      <c r="X266" s="31" t="str">
        <f>IFERROR(VLOOKUP(AX266,目的別資産分類変換表!$B$3:$C$16,2,FALSE),"")</f>
        <v>生活インフラ・国土保全</v>
      </c>
      <c r="Y266" s="34" t="str">
        <f>IF(貼り付け用!Y266="","",貼り付け用!Y266)</f>
        <v>行政財産</v>
      </c>
      <c r="Z266" s="34" t="str">
        <f>IF(貼り付け用!Z266="","",貼り付け用!Z266)</f>
        <v>インフラ資産/工作物</v>
      </c>
      <c r="AA266" s="34" t="str">
        <f>IF(貼り付け用!AA266="","",貼り付け用!AA266)</f>
        <v>自己資産（リース資産外)</v>
      </c>
      <c r="AB266" s="34" t="str">
        <f>IF(貼り付け用!AB266="","",貼り付け用!AB266)</f>
        <v>売却不可</v>
      </c>
      <c r="AC266" s="2">
        <f>IF(貼り付け用!AC266="","",貼り付け用!AC266)</f>
        <v>196</v>
      </c>
      <c r="AD266" s="31" t="str">
        <f>IFERROR(VLOOKUP(AC266,耐用年数表!$B:$J,9,FALSE),"")</f>
        <v xml:space="preserve">構築物 コンクリート造又はコンクリートブロック造のもの（前掲のものを除く。） その他のもの   </v>
      </c>
      <c r="AE266" s="31">
        <f>IFERROR(VLOOKUP(AC266,耐用年数表!$B:$J,8,FALSE),"")</f>
        <v>40</v>
      </c>
      <c r="AF266" s="2" t="str">
        <f>IF(貼り付け用!AF266="","",貼り付け用!AF266)</f>
        <v/>
      </c>
      <c r="AG266" s="26" t="str">
        <f>IF(貼り付け用!AG266="","",貼り付け用!AG266)</f>
        <v/>
      </c>
      <c r="AH266" s="54">
        <f>IF(貼り付け用!AH266="","",貼り付け用!AH266)</f>
        <v>20010330</v>
      </c>
      <c r="AI266" s="54">
        <f>IF(貼り付け用!AI266="","",貼り付け用!AI266)</f>
        <v>20010330</v>
      </c>
      <c r="AJ266" s="72" t="str">
        <f>IF(貼り付け用!AJ266="","",貼り付け用!AJ266)</f>
        <v>判明</v>
      </c>
      <c r="AK266" s="20">
        <f>IF(貼り付け用!AK266="","",貼り付け用!AK266)</f>
        <v>2363500</v>
      </c>
      <c r="AL266" s="160">
        <f>IF(貼り付け用!AL266="","",貼り付け用!AL266)</f>
        <v>17</v>
      </c>
      <c r="AM266" s="20" t="str">
        <f>IF(貼り付け用!AM266="","",貼り付け用!AM266)</f>
        <v>標準設計価格</v>
      </c>
      <c r="AN266" s="20" t="str">
        <f>IF(貼り付け用!AN266="","",貼り付け用!AN266)</f>
        <v>掘削面積1㎥当り</v>
      </c>
      <c r="AO266" s="20">
        <f>IF(貼り付け用!AO266="","",貼り付け用!AO266)</f>
        <v>37500</v>
      </c>
      <c r="AP266" s="20">
        <f>IF(貼り付け用!AP266="","",貼り付け用!AP266)</f>
        <v>72</v>
      </c>
      <c r="AQ266" s="20" t="str">
        <f>IF(貼り付け用!AQ266="","",貼り付け用!AQ266)</f>
        <v>㎥</v>
      </c>
      <c r="AR266" s="20">
        <f>IF(貼り付け用!AR266="","",貼り付け用!AR266)</f>
        <v>2700000</v>
      </c>
      <c r="AS266" s="20" t="str">
        <f>IF(貼り付け用!AS266="","",貼り付け用!AS266)</f>
        <v/>
      </c>
      <c r="AT266" s="90">
        <f t="shared" si="8"/>
        <v>2700000</v>
      </c>
      <c r="AU266" s="90">
        <f t="shared" si="9"/>
        <v>2363500</v>
      </c>
      <c r="AV266" s="34" t="str">
        <f>IF(貼り付け用!AV266="","",貼り付け用!AV266)</f>
        <v>一般会計等</v>
      </c>
      <c r="AW266" s="34" t="str">
        <f>IF(貼り付け用!AW266="","",貼り付け用!AW266)</f>
        <v>一般会計</v>
      </c>
      <c r="AX266" s="34" t="str">
        <f>IF(貼り付け用!AX266="","",貼り付け用!AX266)</f>
        <v>土木費</v>
      </c>
      <c r="AY266" s="34" t="str">
        <f>IF(貼り付け用!AY266="","",貼り付け用!AY266)</f>
        <v>道路橋梁費</v>
      </c>
      <c r="AZ266" s="34" t="str">
        <f>IF(貼り付け用!AZ266="","",貼り付け用!AZ266)</f>
        <v>道路新設改良費</v>
      </c>
      <c r="BA266" s="212"/>
      <c r="BB266" s="212"/>
      <c r="BC266" s="212"/>
      <c r="BD266" s="34" t="str">
        <f>IF(貼り付け用!BD266="","",貼り付け用!BD266)</f>
        <v/>
      </c>
      <c r="BE266" s="34" t="str">
        <f>IF(貼り付け用!BE266="","",貼り付け用!BE266)</f>
        <v/>
      </c>
      <c r="BF266" s="20"/>
      <c r="BG266" s="20"/>
      <c r="BH266" s="20"/>
      <c r="BI266" s="20"/>
      <c r="BJ266" s="20"/>
    </row>
    <row r="267" spans="5:62" ht="24" customHeight="1">
      <c r="E267" s="2"/>
      <c r="F267" s="217" t="str">
        <f>IF(貼り付け用!F267="","",貼り付け用!F267)</f>
        <v>道路工作物</v>
      </c>
      <c r="G267" s="34" t="str">
        <f>IF(貼り付け用!G267="","",貼り付け用!G267)</f>
        <v>工事台帳</v>
      </c>
      <c r="H267" s="2">
        <f>IF(貼り付け用!H267="","",貼り付け用!H267)</f>
        <v>11</v>
      </c>
      <c r="I267" s="2" t="str">
        <f>IF(貼り付け用!I267="","",貼り付け用!I267)</f>
        <v/>
      </c>
      <c r="J267" s="2" t="str">
        <f>IF(貼り付け用!J267="","",貼り付け用!J267)</f>
        <v>雨水排水施設</v>
      </c>
      <c r="K267" s="2" t="str">
        <f>IF(貼り付け用!K267="","",貼り付け用!K267)</f>
        <v>ｳｽｲﾊｲｽｲｼｾﾂ</v>
      </c>
      <c r="L267" s="2">
        <f>IF(貼り付け用!L267="","",貼り付け用!L267)</f>
        <v>28</v>
      </c>
      <c r="M267" s="31">
        <f>IFERROR(VLOOKUP(L267,コード表!$B:$G,2,FALSE),"")</f>
        <v>3210216</v>
      </c>
      <c r="N267" s="31" t="str">
        <f>IFERROR(VLOOKUP(L267,コード表!$B:$G,3,FALSE),"")</f>
        <v>下都賀郡壬生町</v>
      </c>
      <c r="O267" s="2" t="str">
        <f>IF(貼り付け用!O267="","",貼り付け用!O267)</f>
        <v>ｼﾓﾂｶﾞｸﾞﾝﾐﾌﾞﾏﾁ</v>
      </c>
      <c r="P267" s="31" t="str">
        <f>IFERROR(VLOOKUP(L267,コード表!$B:$G,5,FALSE),"")</f>
        <v>壬生丁</v>
      </c>
      <c r="Q267" s="2" t="str">
        <f>IF(貼り付け用!Q267="","",貼り付け用!Q267)</f>
        <v>ﾐﾌﾞﾃｲ</v>
      </c>
      <c r="R267" s="2" t="str">
        <f>IF(貼り付け用!R267="","",貼り付け用!R267)</f>
        <v>銀杏公園</v>
      </c>
      <c r="S267" s="2" t="str">
        <f>IF(貼り付け用!S267="","",貼り付け用!S267)</f>
        <v>ｲﾁｮｳｺｳｴﾝ</v>
      </c>
      <c r="T267" s="2">
        <f>IF(貼り付け用!T267="","",貼り付け用!T267)</f>
        <v>11</v>
      </c>
      <c r="U267" s="31" t="str">
        <f>IFERROR(VLOOKUP(T267,コード表!$I:$K,2,FALSE),"")</f>
        <v>建設部</v>
      </c>
      <c r="V267" s="31" t="str">
        <f>IFERROR(VLOOKUP(T267,コード表!$I:$K,3,FALSE),"")</f>
        <v>建設課</v>
      </c>
      <c r="W267" s="2">
        <f>IF(貼り付け用!W267="","",貼り付け用!W267)</f>
        <v>100</v>
      </c>
      <c r="X267" s="31" t="str">
        <f>IFERROR(VLOOKUP(AX267,目的別資産分類変換表!$B$3:$C$16,2,FALSE),"")</f>
        <v>生活インフラ・国土保全</v>
      </c>
      <c r="Y267" s="34" t="str">
        <f>IF(貼り付け用!Y267="","",貼り付け用!Y267)</f>
        <v>行政財産</v>
      </c>
      <c r="Z267" s="34" t="str">
        <f>IF(貼り付け用!Z267="","",貼り付け用!Z267)</f>
        <v>インフラ資産/工作物</v>
      </c>
      <c r="AA267" s="34" t="str">
        <f>IF(貼り付け用!AA267="","",貼り付け用!AA267)</f>
        <v>自己資産（リース資産外)</v>
      </c>
      <c r="AB267" s="34" t="str">
        <f>IF(貼り付け用!AB267="","",貼り付け用!AB267)</f>
        <v>売却不可</v>
      </c>
      <c r="AC267" s="2">
        <f>IF(貼り付け用!AC267="","",貼り付け用!AC267)</f>
        <v>196</v>
      </c>
      <c r="AD267" s="31" t="str">
        <f>IFERROR(VLOOKUP(AC267,耐用年数表!$B:$J,9,FALSE),"")</f>
        <v xml:space="preserve">構築物 コンクリート造又はコンクリートブロック造のもの（前掲のものを除く。） その他のもの   </v>
      </c>
      <c r="AE267" s="31">
        <f>IFERROR(VLOOKUP(AC267,耐用年数表!$B:$J,8,FALSE),"")</f>
        <v>40</v>
      </c>
      <c r="AF267" s="2" t="str">
        <f>IF(貼り付け用!AF267="","",貼り付け用!AF267)</f>
        <v/>
      </c>
      <c r="AG267" s="26" t="str">
        <f>IF(貼り付け用!AG267="","",貼り付け用!AG267)</f>
        <v/>
      </c>
      <c r="AH267" s="54">
        <f>IF(貼り付け用!AH267="","",貼り付け用!AH267)</f>
        <v>19990704</v>
      </c>
      <c r="AI267" s="54">
        <f>IF(貼り付け用!AI267="","",貼り付け用!AI267)</f>
        <v>19990704</v>
      </c>
      <c r="AJ267" s="72" t="str">
        <f>IF(貼り付け用!AJ267="","",貼り付け用!AJ267)</f>
        <v>判明</v>
      </c>
      <c r="AK267" s="20">
        <f>IF(貼り付け用!AK267="","",貼り付け用!AK267)</f>
        <v>3622500</v>
      </c>
      <c r="AL267" s="160">
        <f>IF(貼り付け用!AL267="","",貼り付け用!AL267)</f>
        <v>17</v>
      </c>
      <c r="AM267" s="20" t="str">
        <f>IF(貼り付け用!AM267="","",貼り付け用!AM267)</f>
        <v>標準設計価格</v>
      </c>
      <c r="AN267" s="20" t="str">
        <f>IF(貼り付け用!AN267="","",貼り付け用!AN267)</f>
        <v>掘削面積1㎥当り</v>
      </c>
      <c r="AO267" s="20">
        <f>IF(貼り付け用!AO267="","",貼り付け用!AO267)</f>
        <v>37500</v>
      </c>
      <c r="AP267" s="20">
        <f>IF(貼り付け用!AP267="","",貼り付け用!AP267)</f>
        <v>108</v>
      </c>
      <c r="AQ267" s="20" t="str">
        <f>IF(貼り付け用!AQ267="","",貼り付け用!AQ267)</f>
        <v>㎥</v>
      </c>
      <c r="AR267" s="20">
        <f>IF(貼り付け用!AR267="","",貼り付け用!AR267)</f>
        <v>4050000</v>
      </c>
      <c r="AS267" s="20" t="str">
        <f>IF(貼り付け用!AS267="","",貼り付け用!AS267)</f>
        <v/>
      </c>
      <c r="AT267" s="90">
        <f t="shared" si="8"/>
        <v>4050000</v>
      </c>
      <c r="AU267" s="90">
        <f t="shared" si="9"/>
        <v>3622500</v>
      </c>
      <c r="AV267" s="34" t="str">
        <f>IF(貼り付け用!AV267="","",貼り付け用!AV267)</f>
        <v>一般会計等</v>
      </c>
      <c r="AW267" s="34" t="str">
        <f>IF(貼り付け用!AW267="","",貼り付け用!AW267)</f>
        <v>一般会計</v>
      </c>
      <c r="AX267" s="34" t="str">
        <f>IF(貼り付け用!AX267="","",貼り付け用!AX267)</f>
        <v>土木費</v>
      </c>
      <c r="AY267" s="34" t="str">
        <f>IF(貼り付け用!AY267="","",貼り付け用!AY267)</f>
        <v>道路橋梁費</v>
      </c>
      <c r="AZ267" s="34" t="str">
        <f>IF(貼り付け用!AZ267="","",貼り付け用!AZ267)</f>
        <v>道路新設改良費</v>
      </c>
      <c r="BA267" s="212"/>
      <c r="BB267" s="212"/>
      <c r="BC267" s="212"/>
      <c r="BD267" s="34" t="str">
        <f>IF(貼り付け用!BD267="","",貼り付け用!BD267)</f>
        <v/>
      </c>
      <c r="BE267" s="34" t="str">
        <f>IF(貼り付け用!BE267="","",貼り付け用!BE267)</f>
        <v/>
      </c>
      <c r="BF267" s="20"/>
      <c r="BG267" s="20"/>
      <c r="BH267" s="20"/>
      <c r="BI267" s="20"/>
      <c r="BJ267" s="20"/>
    </row>
    <row r="268" spans="5:62" ht="24" customHeight="1">
      <c r="E268" s="2"/>
      <c r="F268" s="217" t="str">
        <f>IF(貼り付け用!F268="","",貼り付け用!F268)</f>
        <v>道路工作物</v>
      </c>
      <c r="G268" s="34" t="str">
        <f>IF(貼り付け用!G268="","",貼り付け用!G268)</f>
        <v>工事台帳</v>
      </c>
      <c r="H268" s="2">
        <f>IF(貼り付け用!H268="","",貼り付け用!H268)</f>
        <v>12</v>
      </c>
      <c r="I268" s="2" t="str">
        <f>IF(貼り付け用!I268="","",貼り付け用!I268)</f>
        <v/>
      </c>
      <c r="J268" s="2" t="str">
        <f>IF(貼り付け用!J268="","",貼り付け用!J268)</f>
        <v>雨水排水施設</v>
      </c>
      <c r="K268" s="2" t="str">
        <f>IF(貼り付け用!K268="","",貼り付け用!K268)</f>
        <v>ｳｽｲﾊｲｽｲｼｾﾂ</v>
      </c>
      <c r="L268" s="2">
        <f>IF(貼り付け用!L268="","",貼り付け用!L268)</f>
        <v>24</v>
      </c>
      <c r="M268" s="31">
        <f>IFERROR(VLOOKUP(L268,コード表!$B:$G,2,FALSE),"")</f>
        <v>3210225</v>
      </c>
      <c r="N268" s="31" t="str">
        <f>IFERROR(VLOOKUP(L268,コード表!$B:$G,3,FALSE),"")</f>
        <v>下都賀郡壬生町</v>
      </c>
      <c r="O268" s="2" t="str">
        <f>IF(貼り付け用!O268="","",貼り付け用!O268)</f>
        <v>ｼﾓﾂｶﾞｸﾞﾝﾐﾌﾞﾏﾁ</v>
      </c>
      <c r="P268" s="31" t="str">
        <f>IFERROR(VLOOKUP(L268,コード表!$B:$G,5,FALSE),"")</f>
        <v>本丸</v>
      </c>
      <c r="Q268" s="2" t="str">
        <f>IF(貼り付け用!Q268="","",貼り付け用!Q268)</f>
        <v>ﾎﾝﾏﾙ</v>
      </c>
      <c r="R268" s="2" t="str">
        <f>IF(貼り付け用!R268="","",貼り付け用!R268)</f>
        <v>二丁目3-174号線</v>
      </c>
      <c r="S268" s="2" t="str">
        <f>IF(貼り付け用!S268="","",貼り付け用!S268)</f>
        <v>ﾆﾁｮｳﾒ3-174ｺﾞｳｾﾝ</v>
      </c>
      <c r="T268" s="2">
        <f>IF(貼り付け用!T268="","",貼り付け用!T268)</f>
        <v>11</v>
      </c>
      <c r="U268" s="31" t="str">
        <f>IFERROR(VLOOKUP(T268,コード表!$I:$K,2,FALSE),"")</f>
        <v>建設部</v>
      </c>
      <c r="V268" s="31" t="str">
        <f>IFERROR(VLOOKUP(T268,コード表!$I:$K,3,FALSE),"")</f>
        <v>建設課</v>
      </c>
      <c r="W268" s="2">
        <f>IF(貼り付け用!W268="","",貼り付け用!W268)</f>
        <v>100</v>
      </c>
      <c r="X268" s="31" t="str">
        <f>IFERROR(VLOOKUP(AX268,目的別資産分類変換表!$B$3:$C$16,2,FALSE),"")</f>
        <v>生活インフラ・国土保全</v>
      </c>
      <c r="Y268" s="34" t="str">
        <f>IF(貼り付け用!Y268="","",貼り付け用!Y268)</f>
        <v>行政財産</v>
      </c>
      <c r="Z268" s="34" t="str">
        <f>IF(貼り付け用!Z268="","",貼り付け用!Z268)</f>
        <v>インフラ資産/工作物</v>
      </c>
      <c r="AA268" s="34" t="str">
        <f>IF(貼り付け用!AA268="","",貼り付け用!AA268)</f>
        <v>自己資産（リース資産外)</v>
      </c>
      <c r="AB268" s="34" t="str">
        <f>IF(貼り付け用!AB268="","",貼り付け用!AB268)</f>
        <v>売却不可</v>
      </c>
      <c r="AC268" s="2">
        <f>IF(貼り付け用!AC268="","",貼り付け用!AC268)</f>
        <v>196</v>
      </c>
      <c r="AD268" s="31" t="str">
        <f>IFERROR(VLOOKUP(AC268,耐用年数表!$B:$J,9,FALSE),"")</f>
        <v xml:space="preserve">構築物 コンクリート造又はコンクリートブロック造のもの（前掲のものを除く。） その他のもの   </v>
      </c>
      <c r="AE268" s="31">
        <f>IFERROR(VLOOKUP(AC268,耐用年数表!$B:$J,8,FALSE),"")</f>
        <v>40</v>
      </c>
      <c r="AF268" s="2" t="str">
        <f>IF(貼り付け用!AF268="","",貼り付け用!AF268)</f>
        <v/>
      </c>
      <c r="AG268" s="26" t="str">
        <f>IF(貼り付け用!AG268="","",貼り付け用!AG268)</f>
        <v/>
      </c>
      <c r="AH268" s="54">
        <f>IF(貼り付け用!AH268="","",貼り付け用!AH268)</f>
        <v>19980529</v>
      </c>
      <c r="AI268" s="54">
        <f>IF(貼り付け用!AI268="","",貼り付け用!AI268)</f>
        <v>19980529</v>
      </c>
      <c r="AJ268" s="72" t="str">
        <f>IF(貼り付け用!AJ268="","",貼り付け用!AJ268)</f>
        <v>判明</v>
      </c>
      <c r="AK268" s="20">
        <f>IF(貼り付け用!AK268="","",貼り付け用!AK268)</f>
        <v>945000</v>
      </c>
      <c r="AL268" s="160">
        <f>IF(貼り付け用!AL268="","",貼り付け用!AL268)</f>
        <v>17</v>
      </c>
      <c r="AM268" s="20" t="str">
        <f>IF(貼り付け用!AM268="","",貼り付け用!AM268)</f>
        <v>標準設計価格</v>
      </c>
      <c r="AN268" s="20" t="str">
        <f>IF(貼り付け用!AN268="","",貼り付け用!AN268)</f>
        <v>掘削面積1㎥当り</v>
      </c>
      <c r="AO268" s="20">
        <f>IF(貼り付け用!AO268="","",貼り付け用!AO268)</f>
        <v>37500</v>
      </c>
      <c r="AP268" s="20">
        <f>IF(貼り付け用!AP268="","",貼り付け用!AP268)</f>
        <v>28</v>
      </c>
      <c r="AQ268" s="20" t="str">
        <f>IF(貼り付け用!AQ268="","",貼り付け用!AQ268)</f>
        <v>㎥</v>
      </c>
      <c r="AR268" s="20">
        <f>IF(貼り付け用!AR268="","",貼り付け用!AR268)</f>
        <v>1050000</v>
      </c>
      <c r="AS268" s="20" t="str">
        <f>IF(貼り付け用!AS268="","",貼り付け用!AS268)</f>
        <v/>
      </c>
      <c r="AT268" s="90">
        <f t="shared" si="8"/>
        <v>1050000</v>
      </c>
      <c r="AU268" s="90">
        <f t="shared" si="9"/>
        <v>945000</v>
      </c>
      <c r="AV268" s="34" t="str">
        <f>IF(貼り付け用!AV268="","",貼り付け用!AV268)</f>
        <v>一般会計等</v>
      </c>
      <c r="AW268" s="34" t="str">
        <f>IF(貼り付け用!AW268="","",貼り付け用!AW268)</f>
        <v>一般会計</v>
      </c>
      <c r="AX268" s="34" t="str">
        <f>IF(貼り付け用!AX268="","",貼り付け用!AX268)</f>
        <v>土木費</v>
      </c>
      <c r="AY268" s="34" t="str">
        <f>IF(貼り付け用!AY268="","",貼り付け用!AY268)</f>
        <v>道路橋梁費</v>
      </c>
      <c r="AZ268" s="34" t="str">
        <f>IF(貼り付け用!AZ268="","",貼り付け用!AZ268)</f>
        <v>道路新設改良費</v>
      </c>
      <c r="BA268" s="212"/>
      <c r="BB268" s="212"/>
      <c r="BC268" s="212"/>
      <c r="BD268" s="34" t="str">
        <f>IF(貼り付け用!BD268="","",貼り付け用!BD268)</f>
        <v/>
      </c>
      <c r="BE268" s="34" t="str">
        <f>IF(貼り付け用!BE268="","",貼り付け用!BE268)</f>
        <v/>
      </c>
      <c r="BF268" s="20"/>
      <c r="BG268" s="20"/>
      <c r="BH268" s="20"/>
      <c r="BI268" s="20"/>
      <c r="BJ268" s="20"/>
    </row>
    <row r="269" spans="5:62" ht="24" customHeight="1">
      <c r="E269" s="2"/>
      <c r="F269" s="217" t="str">
        <f>IF(貼り付け用!F269="","",貼り付け用!F269)</f>
        <v>道路工作物</v>
      </c>
      <c r="G269" s="34" t="str">
        <f>IF(貼り付け用!G269="","",貼り付け用!G269)</f>
        <v>工事台帳</v>
      </c>
      <c r="H269" s="2">
        <f>IF(貼り付け用!H269="","",貼り付け用!H269)</f>
        <v>13</v>
      </c>
      <c r="I269" s="2" t="str">
        <f>IF(貼り付け用!I269="","",貼り付け用!I269)</f>
        <v/>
      </c>
      <c r="J269" s="2" t="str">
        <f>IF(貼り付け用!J269="","",貼り付け用!J269)</f>
        <v>音響施設</v>
      </c>
      <c r="K269" s="2" t="str">
        <f>IF(貼り付け用!K269="","",貼り付け用!K269)</f>
        <v>ｵﾝｷｮｳｼｾﾂ</v>
      </c>
      <c r="L269" s="2">
        <f>IF(貼り付け用!L269="","",貼り付け用!L269)</f>
        <v>26</v>
      </c>
      <c r="M269" s="31">
        <f>IFERROR(VLOOKUP(L269,コード表!$B:$G,2,FALSE),"")</f>
        <v>3210214</v>
      </c>
      <c r="N269" s="31" t="str">
        <f>IFERROR(VLOOKUP(L269,コード表!$B:$G,3,FALSE),"")</f>
        <v>下都賀郡壬生町</v>
      </c>
      <c r="O269" s="2" t="str">
        <f>IF(貼り付け用!O269="","",貼り付け用!O269)</f>
        <v>ｼﾓﾂｶﾞｸﾞﾝﾐﾌﾞﾏﾁ</v>
      </c>
      <c r="P269" s="31" t="str">
        <f>IFERROR(VLOOKUP(L269,コード表!$B:$G,5,FALSE),"")</f>
        <v>壬生甲</v>
      </c>
      <c r="Q269" s="2" t="str">
        <f>IF(貼り付け用!Q269="","",貼り付け用!Q269)</f>
        <v>ﾐﾌﾞｺｳ</v>
      </c>
      <c r="R269" s="2" t="str">
        <f>IF(貼り付け用!R269="","",貼り付け用!R269)</f>
        <v>東雲さくら橋</v>
      </c>
      <c r="S269" s="2" t="str">
        <f>IF(貼り付け用!S269="","",貼り付け用!S269)</f>
        <v>ｼﾉﾉﾒｻｸﾗﾊｼ</v>
      </c>
      <c r="T269" s="2">
        <f>IF(貼り付け用!T269="","",貼り付け用!T269)</f>
        <v>11</v>
      </c>
      <c r="U269" s="31" t="str">
        <f>IFERROR(VLOOKUP(T269,コード表!$I:$K,2,FALSE),"")</f>
        <v>建設部</v>
      </c>
      <c r="V269" s="31" t="str">
        <f>IFERROR(VLOOKUP(T269,コード表!$I:$K,3,FALSE),"")</f>
        <v>建設課</v>
      </c>
      <c r="W269" s="2">
        <f>IF(貼り付け用!W269="","",貼り付け用!W269)</f>
        <v>100</v>
      </c>
      <c r="X269" s="31" t="str">
        <f>IFERROR(VLOOKUP(AX269,目的別資産分類変換表!$B$3:$C$16,2,FALSE),"")</f>
        <v>生活インフラ・国土保全</v>
      </c>
      <c r="Y269" s="34" t="str">
        <f>IF(貼り付け用!Y269="","",貼り付け用!Y269)</f>
        <v>行政財産</v>
      </c>
      <c r="Z269" s="34" t="str">
        <f>IF(貼り付け用!Z269="","",貼り付け用!Z269)</f>
        <v>インフラ資産/工作物</v>
      </c>
      <c r="AA269" s="34" t="str">
        <f>IF(貼り付け用!AA269="","",貼り付け用!AA269)</f>
        <v>自己資産（リース資産外)</v>
      </c>
      <c r="AB269" s="34" t="str">
        <f>IF(貼り付け用!AB269="","",貼り付け用!AB269)</f>
        <v>売却不可</v>
      </c>
      <c r="AC269" s="2">
        <f>IF(貼り付け用!AC269="","",貼り付け用!AC269)</f>
        <v>330</v>
      </c>
      <c r="AD269" s="31" t="str">
        <f>IFERROR(VLOOKUP(AC269,耐用年数表!$B:$J,9,FALSE),"")</f>
        <v xml:space="preserve">器具及び備品 １　家具、電気機器、ガス機器及び家庭用品（他の項に掲げるものを除く。） ラジオ、テレビジョン、テープレコーダーその他の音響機器   </v>
      </c>
      <c r="AE269" s="31">
        <f>IFERROR(VLOOKUP(AC269,耐用年数表!$B:$J,8,FALSE),"")</f>
        <v>5</v>
      </c>
      <c r="AF269" s="2" t="str">
        <f>IF(貼り付け用!AF269="","",貼り付け用!AF269)</f>
        <v/>
      </c>
      <c r="AG269" s="26" t="str">
        <f>IF(貼り付け用!AG269="","",貼り付け用!AG269)</f>
        <v/>
      </c>
      <c r="AH269" s="54">
        <f>IF(貼り付け用!AH269="","",貼り付け用!AH269)</f>
        <v>19990320</v>
      </c>
      <c r="AI269" s="54">
        <f>IF(貼り付け用!AI269="","",貼り付け用!AI269)</f>
        <v>19990320</v>
      </c>
      <c r="AJ269" s="72" t="str">
        <f>IF(貼り付け用!AJ269="","",貼り付け用!AJ269)</f>
        <v>判明</v>
      </c>
      <c r="AK269" s="20">
        <f>IF(貼り付け用!AK269="","",貼り付け用!AK269)</f>
        <v>7066500</v>
      </c>
      <c r="AL269" s="160">
        <f>IF(貼り付け用!AL269="","",貼り付け用!AL269)</f>
        <v>17</v>
      </c>
      <c r="AM269" s="20" t="str">
        <f>IF(貼り付け用!AM269="","",貼り付け用!AM269)</f>
        <v>標準設計価格</v>
      </c>
      <c r="AN269" s="20" t="str">
        <f>IF(貼り付け用!AN269="","",貼り付け用!AN269)</f>
        <v>掘削面積1㎥当り</v>
      </c>
      <c r="AO269" s="20">
        <f>IF(貼り付け用!AO269="","",貼り付け用!AO269)</f>
        <v>37500</v>
      </c>
      <c r="AP269" s="20">
        <f>IF(貼り付け用!AP269="","",貼り付け用!AP269)</f>
        <v>216</v>
      </c>
      <c r="AQ269" s="20" t="str">
        <f>IF(貼り付け用!AQ269="","",貼り付け用!AQ269)</f>
        <v>㎥</v>
      </c>
      <c r="AR269" s="20">
        <f>IF(貼り付け用!AR269="","",貼り付け用!AR269)</f>
        <v>8100000</v>
      </c>
      <c r="AS269" s="20" t="str">
        <f>IF(貼り付け用!AS269="","",貼り付け用!AS269)</f>
        <v/>
      </c>
      <c r="AT269" s="90">
        <f t="shared" si="8"/>
        <v>8100000</v>
      </c>
      <c r="AU269" s="90">
        <f t="shared" si="9"/>
        <v>7066500</v>
      </c>
      <c r="AV269" s="34" t="str">
        <f>IF(貼り付け用!AV269="","",貼り付け用!AV269)</f>
        <v>一般会計等</v>
      </c>
      <c r="AW269" s="34" t="str">
        <f>IF(貼り付け用!AW269="","",貼り付け用!AW269)</f>
        <v>一般会計</v>
      </c>
      <c r="AX269" s="34" t="str">
        <f>IF(貼り付け用!AX269="","",貼り付け用!AX269)</f>
        <v>土木費</v>
      </c>
      <c r="AY269" s="34" t="str">
        <f>IF(貼り付け用!AY269="","",貼り付け用!AY269)</f>
        <v>道路橋梁費</v>
      </c>
      <c r="AZ269" s="34" t="str">
        <f>IF(貼り付け用!AZ269="","",貼り付け用!AZ269)</f>
        <v>道路新設改良費</v>
      </c>
      <c r="BA269" s="212"/>
      <c r="BB269" s="212"/>
      <c r="BC269" s="212"/>
      <c r="BD269" s="34" t="str">
        <f>IF(貼り付け用!BD269="","",貼り付け用!BD269)</f>
        <v/>
      </c>
      <c r="BE269" s="34" t="str">
        <f>IF(貼り付け用!BE269="","",貼り付け用!BE269)</f>
        <v/>
      </c>
      <c r="BF269" s="20"/>
      <c r="BG269" s="20"/>
      <c r="BH269" s="20"/>
      <c r="BI269" s="20"/>
      <c r="BJ269" s="20"/>
    </row>
    <row r="270" spans="5:62" ht="24" customHeight="1">
      <c r="E270" s="2"/>
      <c r="F270" s="217" t="str">
        <f>IF(貼り付け用!F270="","",貼り付け用!F270)</f>
        <v>道路工作物</v>
      </c>
      <c r="G270" s="34" t="str">
        <f>IF(貼り付け用!G270="","",貼り付け用!G270)</f>
        <v>工事台帳</v>
      </c>
      <c r="H270" s="2">
        <f>IF(貼り付け用!H270="","",貼り付け用!H270)</f>
        <v>14</v>
      </c>
      <c r="I270" s="2" t="str">
        <f>IF(貼り付け用!I270="","",貼り付け用!I270)</f>
        <v/>
      </c>
      <c r="J270" s="2" t="str">
        <f>IF(貼り付け用!J270="","",貼り付け用!J270)</f>
        <v>雨水排水施設</v>
      </c>
      <c r="K270" s="2" t="str">
        <f>IF(貼り付け用!K270="","",貼り付け用!K270)</f>
        <v>ｳｽｲﾊｲｽｲｼｾﾂ</v>
      </c>
      <c r="L270" s="2">
        <f>IF(貼り付け用!L270="","",貼り付け用!L270)</f>
        <v>26</v>
      </c>
      <c r="M270" s="31">
        <f>IFERROR(VLOOKUP(L270,コード表!$B:$G,2,FALSE),"")</f>
        <v>3210214</v>
      </c>
      <c r="N270" s="31" t="str">
        <f>IFERROR(VLOOKUP(L270,コード表!$B:$G,3,FALSE),"")</f>
        <v>下都賀郡壬生町</v>
      </c>
      <c r="O270" s="2" t="str">
        <f>IF(貼り付け用!O270="","",貼り付け用!O270)</f>
        <v>ｼﾓﾂｶﾞｸﾞﾝﾐﾌﾞﾏﾁ</v>
      </c>
      <c r="P270" s="31" t="str">
        <f>IFERROR(VLOOKUP(L270,コード表!$B:$G,5,FALSE),"")</f>
        <v>壬生甲</v>
      </c>
      <c r="Q270" s="2" t="str">
        <f>IF(貼り付け用!Q270="","",貼り付け用!Q270)</f>
        <v>ﾐﾌﾞｺｳ</v>
      </c>
      <c r="R270" s="2" t="str">
        <f>IF(貼り付け用!R270="","",貼り付け用!R270)</f>
        <v>2-342号線</v>
      </c>
      <c r="S270" s="2" t="str">
        <f>IF(貼り付け用!S270="","",貼り付け用!S270)</f>
        <v>2-342ｺﾞｳｾﾝ</v>
      </c>
      <c r="T270" s="2">
        <f>IF(貼り付け用!T270="","",貼り付け用!T270)</f>
        <v>11</v>
      </c>
      <c r="U270" s="31" t="str">
        <f>IFERROR(VLOOKUP(T270,コード表!$I:$K,2,FALSE),"")</f>
        <v>建設部</v>
      </c>
      <c r="V270" s="31" t="str">
        <f>IFERROR(VLOOKUP(T270,コード表!$I:$K,3,FALSE),"")</f>
        <v>建設課</v>
      </c>
      <c r="W270" s="2">
        <f>IF(貼り付け用!W270="","",貼り付け用!W270)</f>
        <v>100</v>
      </c>
      <c r="X270" s="31" t="str">
        <f>IFERROR(VLOOKUP(AX270,目的別資産分類変換表!$B$3:$C$16,2,FALSE),"")</f>
        <v>生活インフラ・国土保全</v>
      </c>
      <c r="Y270" s="34" t="str">
        <f>IF(貼り付け用!Y270="","",貼り付け用!Y270)</f>
        <v>行政財産</v>
      </c>
      <c r="Z270" s="34" t="str">
        <f>IF(貼り付け用!Z270="","",貼り付け用!Z270)</f>
        <v>インフラ資産/工作物</v>
      </c>
      <c r="AA270" s="34" t="str">
        <f>IF(貼り付け用!AA270="","",貼り付け用!AA270)</f>
        <v>自己資産（リース資産外)</v>
      </c>
      <c r="AB270" s="34" t="str">
        <f>IF(貼り付け用!AB270="","",貼り付け用!AB270)</f>
        <v>売却不可</v>
      </c>
      <c r="AC270" s="2">
        <f>IF(貼り付け用!AC270="","",貼り付け用!AC270)</f>
        <v>196</v>
      </c>
      <c r="AD270" s="31" t="str">
        <f>IFERROR(VLOOKUP(AC270,耐用年数表!$B:$J,9,FALSE),"")</f>
        <v xml:space="preserve">構築物 コンクリート造又はコンクリートブロック造のもの（前掲のものを除く。） その他のもの   </v>
      </c>
      <c r="AE270" s="31">
        <f>IFERROR(VLOOKUP(AC270,耐用年数表!$B:$J,8,FALSE),"")</f>
        <v>40</v>
      </c>
      <c r="AF270" s="2" t="str">
        <f>IF(貼り付け用!AF270="","",貼り付け用!AF270)</f>
        <v/>
      </c>
      <c r="AG270" s="26" t="str">
        <f>IF(貼り付け用!AG270="","",貼り付け用!AG270)</f>
        <v/>
      </c>
      <c r="AH270" s="54">
        <f>IF(貼り付け用!AH270="","",貼り付け用!AH270)</f>
        <v>19970710</v>
      </c>
      <c r="AI270" s="54">
        <f>IF(貼り付け用!AI270="","",貼り付け用!AI270)</f>
        <v>19970710</v>
      </c>
      <c r="AJ270" s="72" t="str">
        <f>IF(貼り付け用!AJ270="","",貼り付け用!AJ270)</f>
        <v>判明</v>
      </c>
      <c r="AK270" s="20">
        <f>IF(貼り付け用!AK270="","",貼り付け用!AK270)</f>
        <v>7350000</v>
      </c>
      <c r="AL270" s="160">
        <f>IF(貼り付け用!AL270="","",貼り付け用!AL270)</f>
        <v>17</v>
      </c>
      <c r="AM270" s="20" t="str">
        <f>IF(貼り付け用!AM270="","",貼り付け用!AM270)</f>
        <v>標準設計価格</v>
      </c>
      <c r="AN270" s="20" t="str">
        <f>IF(貼り付け用!AN270="","",貼り付け用!AN270)</f>
        <v>掘削面積1㎥当り</v>
      </c>
      <c r="AO270" s="20">
        <f>IF(貼り付け用!AO270="","",貼り付け用!AO270)</f>
        <v>37500</v>
      </c>
      <c r="AP270" s="20">
        <f>IF(貼り付け用!AP270="","",貼り付け用!AP270)</f>
        <v>205</v>
      </c>
      <c r="AQ270" s="20" t="str">
        <f>IF(貼り付け用!AQ270="","",貼り付け用!AQ270)</f>
        <v>㎥</v>
      </c>
      <c r="AR270" s="20">
        <f>IF(貼り付け用!AR270="","",貼り付け用!AR270)</f>
        <v>7687500</v>
      </c>
      <c r="AS270" s="20" t="str">
        <f>IF(貼り付け用!AS270="","",貼り付け用!AS270)</f>
        <v/>
      </c>
      <c r="AT270" s="90">
        <f t="shared" si="8"/>
        <v>7687500</v>
      </c>
      <c r="AU270" s="90">
        <f t="shared" si="9"/>
        <v>7350000</v>
      </c>
      <c r="AV270" s="34" t="str">
        <f>IF(貼り付け用!AV270="","",貼り付け用!AV270)</f>
        <v>一般会計等</v>
      </c>
      <c r="AW270" s="34" t="str">
        <f>IF(貼り付け用!AW270="","",貼り付け用!AW270)</f>
        <v>一般会計</v>
      </c>
      <c r="AX270" s="34" t="str">
        <f>IF(貼り付け用!AX270="","",貼り付け用!AX270)</f>
        <v>土木費</v>
      </c>
      <c r="AY270" s="34" t="str">
        <f>IF(貼り付け用!AY270="","",貼り付け用!AY270)</f>
        <v>道路橋梁費</v>
      </c>
      <c r="AZ270" s="34" t="str">
        <f>IF(貼り付け用!AZ270="","",貼り付け用!AZ270)</f>
        <v>道路新設改良費</v>
      </c>
      <c r="BA270" s="212"/>
      <c r="BB270" s="212"/>
      <c r="BC270" s="212"/>
      <c r="BD270" s="34" t="str">
        <f>IF(貼り付け用!BD270="","",貼り付け用!BD270)</f>
        <v/>
      </c>
      <c r="BE270" s="34" t="str">
        <f>IF(貼り付け用!BE270="","",貼り付け用!BE270)</f>
        <v/>
      </c>
      <c r="BF270" s="20"/>
      <c r="BG270" s="20"/>
      <c r="BH270" s="20"/>
      <c r="BI270" s="20"/>
      <c r="BJ270" s="20"/>
    </row>
    <row r="271" spans="5:62" ht="24" customHeight="1">
      <c r="E271" s="2"/>
      <c r="F271" s="217" t="str">
        <f>IF(貼り付け用!F271="","",貼り付け用!F271)</f>
        <v>道路工作物</v>
      </c>
      <c r="G271" s="34" t="str">
        <f>IF(貼り付け用!G271="","",貼り付け用!G271)</f>
        <v>工事台帳</v>
      </c>
      <c r="H271" s="2">
        <f>IF(貼り付け用!H271="","",貼り付け用!H271)</f>
        <v>15</v>
      </c>
      <c r="I271" s="2" t="str">
        <f>IF(貼り付け用!I271="","",貼り付け用!I271)</f>
        <v/>
      </c>
      <c r="J271" s="2" t="str">
        <f>IF(貼り付け用!J271="","",貼り付け用!J271)</f>
        <v>雨水排水施設</v>
      </c>
      <c r="K271" s="2" t="str">
        <f>IF(貼り付け用!K271="","",貼り付け用!K271)</f>
        <v>ｳｽｲﾊｲｽｲｼｾﾂ</v>
      </c>
      <c r="L271" s="2">
        <f>IF(貼り付け用!L271="","",貼り付け用!L271)</f>
        <v>10</v>
      </c>
      <c r="M271" s="31">
        <f>IFERROR(VLOOKUP(L271,コード表!$B:$G,2,FALSE),"")</f>
        <v>3210211</v>
      </c>
      <c r="N271" s="31" t="str">
        <f>IFERROR(VLOOKUP(L271,コード表!$B:$G,3,FALSE),"")</f>
        <v>下都賀郡壬生町</v>
      </c>
      <c r="O271" s="2" t="str">
        <f>IF(貼り付け用!O271="","",貼り付け用!O271)</f>
        <v>ｼﾓﾂｶﾞｸﾞﾝﾐﾌﾞﾏﾁ</v>
      </c>
      <c r="P271" s="31" t="str">
        <f>IFERROR(VLOOKUP(L271,コード表!$B:$G,5,FALSE),"")</f>
        <v>国谷</v>
      </c>
      <c r="Q271" s="2" t="str">
        <f>IF(貼り付け用!Q271="","",貼り付け用!Q271)</f>
        <v>ｸﾆﾔ</v>
      </c>
      <c r="R271" s="2" t="str">
        <f>IF(貼り付け用!R271="","",貼り付け用!R271)</f>
        <v>2-329号線</v>
      </c>
      <c r="S271" s="2" t="str">
        <f>IF(貼り付け用!S271="","",貼り付け用!S271)</f>
        <v>2-329ｺﾞｳｾﾝ</v>
      </c>
      <c r="T271" s="2">
        <f>IF(貼り付け用!T271="","",貼り付け用!T271)</f>
        <v>11</v>
      </c>
      <c r="U271" s="31" t="str">
        <f>IFERROR(VLOOKUP(T271,コード表!$I:$K,2,FALSE),"")</f>
        <v>建設部</v>
      </c>
      <c r="V271" s="31" t="str">
        <f>IFERROR(VLOOKUP(T271,コード表!$I:$K,3,FALSE),"")</f>
        <v>建設課</v>
      </c>
      <c r="W271" s="2">
        <f>IF(貼り付け用!W271="","",貼り付け用!W271)</f>
        <v>100</v>
      </c>
      <c r="X271" s="31" t="str">
        <f>IFERROR(VLOOKUP(AX271,目的別資産分類変換表!$B$3:$C$16,2,FALSE),"")</f>
        <v>生活インフラ・国土保全</v>
      </c>
      <c r="Y271" s="34" t="str">
        <f>IF(貼り付け用!Y271="","",貼り付け用!Y271)</f>
        <v>行政財産</v>
      </c>
      <c r="Z271" s="34" t="str">
        <f>IF(貼り付け用!Z271="","",貼り付け用!Z271)</f>
        <v>インフラ資産/工作物</v>
      </c>
      <c r="AA271" s="34" t="str">
        <f>IF(貼り付け用!AA271="","",貼り付け用!AA271)</f>
        <v>自己資産（リース資産外)</v>
      </c>
      <c r="AB271" s="34" t="str">
        <f>IF(貼り付け用!AB271="","",貼り付け用!AB271)</f>
        <v>売却不可</v>
      </c>
      <c r="AC271" s="2">
        <f>IF(貼り付け用!AC271="","",貼り付け用!AC271)</f>
        <v>196</v>
      </c>
      <c r="AD271" s="31" t="str">
        <f>IFERROR(VLOOKUP(AC271,耐用年数表!$B:$J,9,FALSE),"")</f>
        <v xml:space="preserve">構築物 コンクリート造又はコンクリートブロック造のもの（前掲のものを除く。） その他のもの   </v>
      </c>
      <c r="AE271" s="31">
        <f>IFERROR(VLOOKUP(AC271,耐用年数表!$B:$J,8,FALSE),"")</f>
        <v>40</v>
      </c>
      <c r="AF271" s="2" t="str">
        <f>IF(貼り付け用!AF271="","",貼り付け用!AF271)</f>
        <v/>
      </c>
      <c r="AG271" s="26" t="str">
        <f>IF(貼り付け用!AG271="","",貼り付け用!AG271)</f>
        <v/>
      </c>
      <c r="AH271" s="54">
        <f>IF(貼り付け用!AH271="","",貼り付け用!AH271)</f>
        <v>19970901</v>
      </c>
      <c r="AI271" s="54">
        <f>IF(貼り付け用!AI271="","",貼り付け用!AI271)</f>
        <v>19970901</v>
      </c>
      <c r="AJ271" s="72" t="str">
        <f>IF(貼り付け用!AJ271="","",貼り付け用!AJ271)</f>
        <v>判明</v>
      </c>
      <c r="AK271" s="20">
        <f>IF(貼り付け用!AK271="","",貼り付け用!AK271)</f>
        <v>4200000</v>
      </c>
      <c r="AL271" s="160">
        <f>IF(貼り付け用!AL271="","",貼り付け用!AL271)</f>
        <v>17</v>
      </c>
      <c r="AM271" s="20" t="str">
        <f>IF(貼り付け用!AM271="","",貼り付け用!AM271)</f>
        <v>標準設計価格</v>
      </c>
      <c r="AN271" s="20" t="str">
        <f>IF(貼り付け用!AN271="","",貼り付け用!AN271)</f>
        <v>掘削面積1㎥当り</v>
      </c>
      <c r="AO271" s="20">
        <f>IF(貼り付け用!AO271="","",貼り付け用!AO271)</f>
        <v>37500</v>
      </c>
      <c r="AP271" s="20">
        <f>IF(貼り付け用!AP271="","",貼り付け用!AP271)</f>
        <v>122</v>
      </c>
      <c r="AQ271" s="20" t="str">
        <f>IF(貼り付け用!AQ271="","",貼り付け用!AQ271)</f>
        <v>㎥</v>
      </c>
      <c r="AR271" s="20">
        <f>IF(貼り付け用!AR271="","",貼り付け用!AR271)</f>
        <v>4575000</v>
      </c>
      <c r="AS271" s="20" t="str">
        <f>IF(貼り付け用!AS271="","",貼り付け用!AS271)</f>
        <v/>
      </c>
      <c r="AT271" s="90">
        <f t="shared" si="8"/>
        <v>4575000</v>
      </c>
      <c r="AU271" s="90">
        <f t="shared" si="9"/>
        <v>4200000</v>
      </c>
      <c r="AV271" s="34" t="str">
        <f>IF(貼り付け用!AV271="","",貼り付け用!AV271)</f>
        <v>一般会計等</v>
      </c>
      <c r="AW271" s="34" t="str">
        <f>IF(貼り付け用!AW271="","",貼り付け用!AW271)</f>
        <v>一般会計</v>
      </c>
      <c r="AX271" s="34" t="str">
        <f>IF(貼り付け用!AX271="","",貼り付け用!AX271)</f>
        <v>土木費</v>
      </c>
      <c r="AY271" s="34" t="str">
        <f>IF(貼り付け用!AY271="","",貼り付け用!AY271)</f>
        <v>道路橋梁費</v>
      </c>
      <c r="AZ271" s="34" t="str">
        <f>IF(貼り付け用!AZ271="","",貼り付け用!AZ271)</f>
        <v>道路新設改良費</v>
      </c>
      <c r="BA271" s="212"/>
      <c r="BB271" s="212"/>
      <c r="BC271" s="212"/>
      <c r="BD271" s="34" t="str">
        <f>IF(貼り付け用!BD271="","",貼り付け用!BD271)</f>
        <v/>
      </c>
      <c r="BE271" s="34" t="str">
        <f>IF(貼り付け用!BE271="","",貼り付け用!BE271)</f>
        <v/>
      </c>
      <c r="BF271" s="20"/>
      <c r="BG271" s="20"/>
      <c r="BH271" s="20"/>
      <c r="BI271" s="20"/>
      <c r="BJ271" s="20"/>
    </row>
    <row r="272" spans="5:62" ht="24" customHeight="1">
      <c r="E272" s="2"/>
      <c r="F272" s="217" t="str">
        <f>IF(貼り付け用!F272="","",貼り付け用!F272)</f>
        <v>道路工作物</v>
      </c>
      <c r="G272" s="34" t="str">
        <f>IF(貼り付け用!G272="","",貼り付け用!G272)</f>
        <v>工事台帳</v>
      </c>
      <c r="H272" s="2">
        <f>IF(貼り付け用!H272="","",貼り付け用!H272)</f>
        <v>16</v>
      </c>
      <c r="I272" s="2" t="str">
        <f>IF(貼り付け用!I272="","",貼り付け用!I272)</f>
        <v/>
      </c>
      <c r="J272" s="2" t="str">
        <f>IF(貼り付け用!J272="","",貼り付け用!J272)</f>
        <v>雨水排水施設</v>
      </c>
      <c r="K272" s="2" t="str">
        <f>IF(貼り付け用!K272="","",貼り付け用!K272)</f>
        <v>ｳｽｲﾊｲｽｲｼｾﾂ</v>
      </c>
      <c r="L272" s="2">
        <f>IF(貼り付け用!L272="","",貼り付け用!L272)</f>
        <v>26</v>
      </c>
      <c r="M272" s="31">
        <f>IFERROR(VLOOKUP(L272,コード表!$B:$G,2,FALSE),"")</f>
        <v>3210214</v>
      </c>
      <c r="N272" s="31" t="str">
        <f>IFERROR(VLOOKUP(L272,コード表!$B:$G,3,FALSE),"")</f>
        <v>下都賀郡壬生町</v>
      </c>
      <c r="O272" s="2" t="str">
        <f>IF(貼り付け用!O272="","",貼り付け用!O272)</f>
        <v>ｼﾓﾂｶﾞｸﾞﾝﾐﾌﾞﾏﾁ</v>
      </c>
      <c r="P272" s="31" t="str">
        <f>IFERROR(VLOOKUP(L272,コード表!$B:$G,5,FALSE),"")</f>
        <v>壬生甲</v>
      </c>
      <c r="Q272" s="2" t="str">
        <f>IF(貼り付け用!Q272="","",貼り付け用!Q272)</f>
        <v>ﾐﾌﾞｺｳ</v>
      </c>
      <c r="R272" s="2" t="str">
        <f>IF(貼り付け用!R272="","",貼り付け用!R272)</f>
        <v>3-151号線</v>
      </c>
      <c r="S272" s="2" t="str">
        <f>IF(貼り付け用!S272="","",貼り付け用!S272)</f>
        <v>3-151ｺﾞｳｾﾝ</v>
      </c>
      <c r="T272" s="2">
        <f>IF(貼り付け用!T272="","",貼り付け用!T272)</f>
        <v>11</v>
      </c>
      <c r="U272" s="31" t="str">
        <f>IFERROR(VLOOKUP(T272,コード表!$I:$K,2,FALSE),"")</f>
        <v>建設部</v>
      </c>
      <c r="V272" s="31" t="str">
        <f>IFERROR(VLOOKUP(T272,コード表!$I:$K,3,FALSE),"")</f>
        <v>建設課</v>
      </c>
      <c r="W272" s="2">
        <f>IF(貼り付け用!W272="","",貼り付け用!W272)</f>
        <v>100</v>
      </c>
      <c r="X272" s="31" t="str">
        <f>IFERROR(VLOOKUP(AX272,目的別資産分類変換表!$B$3:$C$16,2,FALSE),"")</f>
        <v>生活インフラ・国土保全</v>
      </c>
      <c r="Y272" s="34" t="str">
        <f>IF(貼り付け用!Y272="","",貼り付け用!Y272)</f>
        <v>行政財産</v>
      </c>
      <c r="Z272" s="34" t="str">
        <f>IF(貼り付け用!Z272="","",貼り付け用!Z272)</f>
        <v>インフラ資産/工作物</v>
      </c>
      <c r="AA272" s="34" t="str">
        <f>IF(貼り付け用!AA272="","",貼り付け用!AA272)</f>
        <v>自己資産（リース資産外)</v>
      </c>
      <c r="AB272" s="34" t="str">
        <f>IF(貼り付け用!AB272="","",貼り付け用!AB272)</f>
        <v>売却不可</v>
      </c>
      <c r="AC272" s="2">
        <f>IF(貼り付け用!AC272="","",貼り付け用!AC272)</f>
        <v>196</v>
      </c>
      <c r="AD272" s="31" t="str">
        <f>IFERROR(VLOOKUP(AC272,耐用年数表!$B:$J,9,FALSE),"")</f>
        <v xml:space="preserve">構築物 コンクリート造又はコンクリートブロック造のもの（前掲のものを除く。） その他のもの   </v>
      </c>
      <c r="AE272" s="31">
        <f>IFERROR(VLOOKUP(AC272,耐用年数表!$B:$J,8,FALSE),"")</f>
        <v>40</v>
      </c>
      <c r="AF272" s="2" t="str">
        <f>IF(貼り付け用!AF272="","",貼り付け用!AF272)</f>
        <v/>
      </c>
      <c r="AG272" s="26" t="str">
        <f>IF(貼り付け用!AG272="","",貼り付け用!AG272)</f>
        <v/>
      </c>
      <c r="AH272" s="54">
        <f>IF(貼り付け用!AH272="","",貼り付け用!AH272)</f>
        <v>19980325</v>
      </c>
      <c r="AI272" s="54">
        <f>IF(貼り付け用!AI272="","",貼り付け用!AI272)</f>
        <v>19980325</v>
      </c>
      <c r="AJ272" s="72" t="str">
        <f>IF(貼り付け用!AJ272="","",貼り付け用!AJ272)</f>
        <v>判明</v>
      </c>
      <c r="AK272" s="20">
        <f>IF(貼り付け用!AK272="","",貼り付け用!AK272)</f>
        <v>12001500</v>
      </c>
      <c r="AL272" s="160">
        <f>IF(貼り付け用!AL272="","",貼り付け用!AL272)</f>
        <v>17</v>
      </c>
      <c r="AM272" s="20" t="str">
        <f>IF(貼り付け用!AM272="","",貼り付け用!AM272)</f>
        <v>標準設計価格</v>
      </c>
      <c r="AN272" s="20" t="str">
        <f>IF(貼り付け用!AN272="","",貼り付け用!AN272)</f>
        <v>掘削面積1㎥当り</v>
      </c>
      <c r="AO272" s="20">
        <f>IF(貼り付け用!AO272="","",貼り付け用!AO272)</f>
        <v>37500</v>
      </c>
      <c r="AP272" s="20">
        <f>IF(貼り付け用!AP272="","",貼り付け用!AP272)</f>
        <v>355</v>
      </c>
      <c r="AQ272" s="20" t="str">
        <f>IF(貼り付け用!AQ272="","",貼り付け用!AQ272)</f>
        <v>㎥</v>
      </c>
      <c r="AR272" s="20">
        <f>IF(貼り付け用!AR272="","",貼り付け用!AR272)</f>
        <v>13312500</v>
      </c>
      <c r="AS272" s="20" t="str">
        <f>IF(貼り付け用!AS272="","",貼り付け用!AS272)</f>
        <v/>
      </c>
      <c r="AT272" s="90">
        <f t="shared" si="8"/>
        <v>13312500</v>
      </c>
      <c r="AU272" s="90">
        <f t="shared" si="9"/>
        <v>12001500</v>
      </c>
      <c r="AV272" s="34" t="str">
        <f>IF(貼り付け用!AV272="","",貼り付け用!AV272)</f>
        <v>一般会計等</v>
      </c>
      <c r="AW272" s="34" t="str">
        <f>IF(貼り付け用!AW272="","",貼り付け用!AW272)</f>
        <v>一般会計</v>
      </c>
      <c r="AX272" s="34" t="str">
        <f>IF(貼り付け用!AX272="","",貼り付け用!AX272)</f>
        <v>土木費</v>
      </c>
      <c r="AY272" s="34" t="str">
        <f>IF(貼り付け用!AY272="","",貼り付け用!AY272)</f>
        <v>道路橋梁費</v>
      </c>
      <c r="AZ272" s="34" t="str">
        <f>IF(貼り付け用!AZ272="","",貼り付け用!AZ272)</f>
        <v>道路新設改良費</v>
      </c>
      <c r="BA272" s="212"/>
      <c r="BB272" s="212"/>
      <c r="BC272" s="212"/>
      <c r="BD272" s="34" t="str">
        <f>IF(貼り付け用!BD272="","",貼り付け用!BD272)</f>
        <v/>
      </c>
      <c r="BE272" s="34" t="str">
        <f>IF(貼り付け用!BE272="","",貼り付け用!BE272)</f>
        <v/>
      </c>
      <c r="BF272" s="20"/>
      <c r="BG272" s="20"/>
      <c r="BH272" s="20"/>
      <c r="BI272" s="20"/>
      <c r="BJ272" s="20"/>
    </row>
    <row r="273" spans="5:62" ht="24" customHeight="1">
      <c r="E273" s="2"/>
      <c r="F273" s="217" t="str">
        <f>IF(貼り付け用!F273="","",貼り付け用!F273)</f>
        <v>道路工作物</v>
      </c>
      <c r="G273" s="34" t="str">
        <f>IF(貼り付け用!G273="","",貼り付け用!G273)</f>
        <v>工事台帳</v>
      </c>
      <c r="H273" s="2">
        <f>IF(貼り付け用!H273="","",貼り付け用!H273)</f>
        <v>17</v>
      </c>
      <c r="I273" s="2" t="str">
        <f>IF(貼り付け用!I273="","",貼り付け用!I273)</f>
        <v/>
      </c>
      <c r="J273" s="2" t="str">
        <f>IF(貼り付け用!J273="","",貼り付け用!J273)</f>
        <v>雨水排水施設</v>
      </c>
      <c r="K273" s="2" t="str">
        <f>IF(貼り付け用!K273="","",貼り付け用!K273)</f>
        <v>ｳｽｲﾊｲｽｲｼｾﾂ</v>
      </c>
      <c r="L273" s="2">
        <f>IF(貼り付け用!L273="","",貼り付け用!L273)</f>
        <v>22</v>
      </c>
      <c r="M273" s="31">
        <f>IFERROR(VLOOKUP(L273,コード表!$B:$G,2,FALSE),"")</f>
        <v>3210219</v>
      </c>
      <c r="N273" s="31" t="str">
        <f>IFERROR(VLOOKUP(L273,コード表!$B:$G,3,FALSE),"")</f>
        <v>下都賀郡壬生町</v>
      </c>
      <c r="O273" s="2" t="str">
        <f>IF(貼り付け用!O273="","",貼り付け用!O273)</f>
        <v>ｼﾓﾂｶﾞｸﾞﾝﾐﾌﾞﾏﾁ</v>
      </c>
      <c r="P273" s="31" t="str">
        <f>IFERROR(VLOOKUP(L273,コード表!$B:$G,5,FALSE),"")</f>
        <v>福和田</v>
      </c>
      <c r="Q273" s="2" t="str">
        <f>IF(貼り付け用!Q273="","",貼り付け用!Q273)</f>
        <v>ﾌｸﾜﾀﾞ</v>
      </c>
      <c r="R273" s="2" t="str">
        <f>IF(貼り付け用!R273="","",貼り付け用!R273)</f>
        <v>1-189号線</v>
      </c>
      <c r="S273" s="2" t="str">
        <f>IF(貼り付け用!S273="","",貼り付け用!S273)</f>
        <v>1-189ｺﾞｳｾﾝ</v>
      </c>
      <c r="T273" s="2">
        <f>IF(貼り付け用!T273="","",貼り付け用!T273)</f>
        <v>11</v>
      </c>
      <c r="U273" s="31" t="str">
        <f>IFERROR(VLOOKUP(T273,コード表!$I:$K,2,FALSE),"")</f>
        <v>建設部</v>
      </c>
      <c r="V273" s="31" t="str">
        <f>IFERROR(VLOOKUP(T273,コード表!$I:$K,3,FALSE),"")</f>
        <v>建設課</v>
      </c>
      <c r="W273" s="2">
        <f>IF(貼り付け用!W273="","",貼り付け用!W273)</f>
        <v>100</v>
      </c>
      <c r="X273" s="31" t="str">
        <f>IFERROR(VLOOKUP(AX273,目的別資産分類変換表!$B$3:$C$16,2,FALSE),"")</f>
        <v>生活インフラ・国土保全</v>
      </c>
      <c r="Y273" s="34" t="str">
        <f>IF(貼り付け用!Y273="","",貼り付け用!Y273)</f>
        <v>行政財産</v>
      </c>
      <c r="Z273" s="34" t="str">
        <f>IF(貼り付け用!Z273="","",貼り付け用!Z273)</f>
        <v>インフラ資産/工作物</v>
      </c>
      <c r="AA273" s="34" t="str">
        <f>IF(貼り付け用!AA273="","",貼り付け用!AA273)</f>
        <v>自己資産（リース資産外)</v>
      </c>
      <c r="AB273" s="34" t="str">
        <f>IF(貼り付け用!AB273="","",貼り付け用!AB273)</f>
        <v>売却不可</v>
      </c>
      <c r="AC273" s="2">
        <f>IF(貼り付け用!AC273="","",貼り付け用!AC273)</f>
        <v>196</v>
      </c>
      <c r="AD273" s="31" t="str">
        <f>IFERROR(VLOOKUP(AC273,耐用年数表!$B:$J,9,FALSE),"")</f>
        <v xml:space="preserve">構築物 コンクリート造又はコンクリートブロック造のもの（前掲のものを除く。） その他のもの   </v>
      </c>
      <c r="AE273" s="31">
        <f>IFERROR(VLOOKUP(AC273,耐用年数表!$B:$J,8,FALSE),"")</f>
        <v>40</v>
      </c>
      <c r="AF273" s="2" t="str">
        <f>IF(貼り付け用!AF273="","",貼り付け用!AF273)</f>
        <v/>
      </c>
      <c r="AG273" s="26" t="str">
        <f>IF(貼り付け用!AG273="","",貼り付け用!AG273)</f>
        <v/>
      </c>
      <c r="AH273" s="54">
        <f>IF(貼り付け用!AH273="","",貼り付け用!AH273)</f>
        <v>19980320</v>
      </c>
      <c r="AI273" s="54">
        <f>IF(貼り付け用!AI273="","",貼り付け用!AI273)</f>
        <v>19980320</v>
      </c>
      <c r="AJ273" s="72" t="str">
        <f>IF(貼り付け用!AJ273="","",貼り付け用!AJ273)</f>
        <v>判明</v>
      </c>
      <c r="AK273" s="20">
        <f>IF(貼り付け用!AK273="","",貼り付け用!AK273)</f>
        <v>5775000</v>
      </c>
      <c r="AL273" s="160">
        <f>IF(貼り付け用!AL273="","",貼り付け用!AL273)</f>
        <v>17</v>
      </c>
      <c r="AM273" s="20" t="str">
        <f>IF(貼り付け用!AM273="","",貼り付け用!AM273)</f>
        <v>標準設計価格</v>
      </c>
      <c r="AN273" s="20" t="str">
        <f>IF(貼り付け用!AN273="","",貼り付け用!AN273)</f>
        <v>掘削面積1㎥当り</v>
      </c>
      <c r="AO273" s="20">
        <f>IF(貼り付け用!AO273="","",貼り付け用!AO273)</f>
        <v>37500</v>
      </c>
      <c r="AP273" s="20">
        <f>IF(貼り付け用!AP273="","",貼り付け用!AP273)</f>
        <v>171</v>
      </c>
      <c r="AQ273" s="20" t="str">
        <f>IF(貼り付け用!AQ273="","",貼り付け用!AQ273)</f>
        <v>㎥</v>
      </c>
      <c r="AR273" s="20">
        <f>IF(貼り付け用!AR273="","",貼り付け用!AR273)</f>
        <v>6412500</v>
      </c>
      <c r="AS273" s="20" t="str">
        <f>IF(貼り付け用!AS273="","",貼り付け用!AS273)</f>
        <v/>
      </c>
      <c r="AT273" s="90">
        <f t="shared" si="8"/>
        <v>6412500</v>
      </c>
      <c r="AU273" s="90">
        <f t="shared" si="9"/>
        <v>5775000</v>
      </c>
      <c r="AV273" s="34" t="str">
        <f>IF(貼り付け用!AV273="","",貼り付け用!AV273)</f>
        <v>一般会計等</v>
      </c>
      <c r="AW273" s="34" t="str">
        <f>IF(貼り付け用!AW273="","",貼り付け用!AW273)</f>
        <v>一般会計</v>
      </c>
      <c r="AX273" s="34" t="str">
        <f>IF(貼り付け用!AX273="","",貼り付け用!AX273)</f>
        <v>土木費</v>
      </c>
      <c r="AY273" s="34" t="str">
        <f>IF(貼り付け用!AY273="","",貼り付け用!AY273)</f>
        <v>道路橋梁費</v>
      </c>
      <c r="AZ273" s="34" t="str">
        <f>IF(貼り付け用!AZ273="","",貼り付け用!AZ273)</f>
        <v>道路新設改良費</v>
      </c>
      <c r="BA273" s="212"/>
      <c r="BB273" s="212"/>
      <c r="BC273" s="212"/>
      <c r="BD273" s="34" t="str">
        <f>IF(貼り付け用!BD273="","",貼り付け用!BD273)</f>
        <v/>
      </c>
      <c r="BE273" s="34" t="str">
        <f>IF(貼り付け用!BE273="","",貼り付け用!BE273)</f>
        <v/>
      </c>
      <c r="BF273" s="20"/>
      <c r="BG273" s="20"/>
      <c r="BH273" s="20"/>
      <c r="BI273" s="20"/>
      <c r="BJ273" s="20"/>
    </row>
    <row r="274" spans="5:62" ht="24" customHeight="1">
      <c r="E274" s="2"/>
      <c r="F274" s="217" t="str">
        <f>IF(貼り付け用!F274="","",貼り付け用!F274)</f>
        <v>道路工作物</v>
      </c>
      <c r="G274" s="34" t="str">
        <f>IF(貼り付け用!G274="","",貼り付け用!G274)</f>
        <v>工事台帳</v>
      </c>
      <c r="H274" s="2">
        <f>IF(貼り付け用!H274="","",貼り付け用!H274)</f>
        <v>18</v>
      </c>
      <c r="I274" s="2" t="str">
        <f>IF(貼り付け用!I274="","",貼り付け用!I274)</f>
        <v/>
      </c>
      <c r="J274" s="2" t="str">
        <f>IF(貼り付け用!J274="","",貼り付け用!J274)</f>
        <v>雨水排水施設</v>
      </c>
      <c r="K274" s="2" t="str">
        <f>IF(貼り付け用!K274="","",貼り付け用!K274)</f>
        <v>ｳｽｲﾊｲｽｲｼｾﾂ</v>
      </c>
      <c r="L274" s="2">
        <f>IF(貼り付け用!L274="","",貼り付け用!L274)</f>
        <v>10</v>
      </c>
      <c r="M274" s="31">
        <f>IFERROR(VLOOKUP(L274,コード表!$B:$G,2,FALSE),"")</f>
        <v>3210211</v>
      </c>
      <c r="N274" s="31" t="str">
        <f>IFERROR(VLOOKUP(L274,コード表!$B:$G,3,FALSE),"")</f>
        <v>下都賀郡壬生町</v>
      </c>
      <c r="O274" s="2" t="str">
        <f>IF(貼り付け用!O274="","",貼り付け用!O274)</f>
        <v>ｼﾓﾂｶﾞｸﾞﾝﾐﾌﾞﾏﾁ</v>
      </c>
      <c r="P274" s="31" t="str">
        <f>IFERROR(VLOOKUP(L274,コード表!$B:$G,5,FALSE),"")</f>
        <v>国谷</v>
      </c>
      <c r="Q274" s="2" t="str">
        <f>IF(貼り付け用!Q274="","",貼り付け用!Q274)</f>
        <v>ｸﾆﾔ</v>
      </c>
      <c r="R274" s="2" t="str">
        <f>IF(貼り付け用!R274="","",貼り付け用!R274)</f>
        <v>2-174号線</v>
      </c>
      <c r="S274" s="2" t="str">
        <f>IF(貼り付け用!S274="","",貼り付け用!S274)</f>
        <v>2-174ｺﾞｳｾﾝ</v>
      </c>
      <c r="T274" s="2">
        <f>IF(貼り付け用!T274="","",貼り付け用!T274)</f>
        <v>11</v>
      </c>
      <c r="U274" s="31" t="str">
        <f>IFERROR(VLOOKUP(T274,コード表!$I:$K,2,FALSE),"")</f>
        <v>建設部</v>
      </c>
      <c r="V274" s="31" t="str">
        <f>IFERROR(VLOOKUP(T274,コード表!$I:$K,3,FALSE),"")</f>
        <v>建設課</v>
      </c>
      <c r="W274" s="2">
        <f>IF(貼り付け用!W274="","",貼り付け用!W274)</f>
        <v>100</v>
      </c>
      <c r="X274" s="31" t="str">
        <f>IFERROR(VLOOKUP(AX274,目的別資産分類変換表!$B$3:$C$16,2,FALSE),"")</f>
        <v>生活インフラ・国土保全</v>
      </c>
      <c r="Y274" s="34" t="str">
        <f>IF(貼り付け用!Y274="","",貼り付け用!Y274)</f>
        <v>行政財産</v>
      </c>
      <c r="Z274" s="34" t="str">
        <f>IF(貼り付け用!Z274="","",貼り付け用!Z274)</f>
        <v>インフラ資産/工作物</v>
      </c>
      <c r="AA274" s="34" t="str">
        <f>IF(貼り付け用!AA274="","",貼り付け用!AA274)</f>
        <v>自己資産（リース資産外)</v>
      </c>
      <c r="AB274" s="34" t="str">
        <f>IF(貼り付け用!AB274="","",貼り付け用!AB274)</f>
        <v>売却不可</v>
      </c>
      <c r="AC274" s="2">
        <f>IF(貼り付け用!AC274="","",貼り付け用!AC274)</f>
        <v>196</v>
      </c>
      <c r="AD274" s="31" t="str">
        <f>IFERROR(VLOOKUP(AC274,耐用年数表!$B:$J,9,FALSE),"")</f>
        <v xml:space="preserve">構築物 コンクリート造又はコンクリートブロック造のもの（前掲のものを除く。） その他のもの   </v>
      </c>
      <c r="AE274" s="31">
        <f>IFERROR(VLOOKUP(AC274,耐用年数表!$B:$J,8,FALSE),"")</f>
        <v>40</v>
      </c>
      <c r="AF274" s="2" t="str">
        <f>IF(貼り付け用!AF274="","",貼り付け用!AF274)</f>
        <v/>
      </c>
      <c r="AG274" s="26" t="str">
        <f>IF(貼り付け用!AG274="","",貼り付け用!AG274)</f>
        <v/>
      </c>
      <c r="AH274" s="54">
        <f>IF(貼り付け用!AH274="","",貼り付け用!AH274)</f>
        <v>19980317</v>
      </c>
      <c r="AI274" s="54">
        <f>IF(貼り付け用!AI274="","",貼り付け用!AI274)</f>
        <v>19980317</v>
      </c>
      <c r="AJ274" s="72" t="str">
        <f>IF(貼り付け用!AJ274="","",貼り付け用!AJ274)</f>
        <v>判明</v>
      </c>
      <c r="AK274" s="20">
        <f>IF(貼り付け用!AK274="","",貼り付け用!AK274)</f>
        <v>1260000</v>
      </c>
      <c r="AL274" s="160">
        <f>IF(貼り付け用!AL274="","",貼り付け用!AL274)</f>
        <v>17</v>
      </c>
      <c r="AM274" s="20" t="str">
        <f>IF(貼り付け用!AM274="","",貼り付け用!AM274)</f>
        <v>標準設計価格</v>
      </c>
      <c r="AN274" s="20" t="str">
        <f>IF(貼り付け用!AN274="","",貼り付け用!AN274)</f>
        <v>掘削面積1㎥当り</v>
      </c>
      <c r="AO274" s="20">
        <f>IF(貼り付け用!AO274="","",貼り付け用!AO274)</f>
        <v>37500</v>
      </c>
      <c r="AP274" s="20">
        <f>IF(貼り付け用!AP274="","",貼り付け用!AP274)</f>
        <v>37</v>
      </c>
      <c r="AQ274" s="20" t="str">
        <f>IF(貼り付け用!AQ274="","",貼り付け用!AQ274)</f>
        <v>㎥</v>
      </c>
      <c r="AR274" s="20">
        <f>IF(貼り付け用!AR274="","",貼り付け用!AR274)</f>
        <v>1387500</v>
      </c>
      <c r="AS274" s="20" t="str">
        <f>IF(貼り付け用!AS274="","",貼り付け用!AS274)</f>
        <v/>
      </c>
      <c r="AT274" s="90">
        <f t="shared" si="8"/>
        <v>1387500</v>
      </c>
      <c r="AU274" s="90">
        <f t="shared" si="9"/>
        <v>1260000</v>
      </c>
      <c r="AV274" s="34" t="str">
        <f>IF(貼り付け用!AV274="","",貼り付け用!AV274)</f>
        <v>一般会計等</v>
      </c>
      <c r="AW274" s="34" t="str">
        <f>IF(貼り付け用!AW274="","",貼り付け用!AW274)</f>
        <v>一般会計</v>
      </c>
      <c r="AX274" s="34" t="str">
        <f>IF(貼り付け用!AX274="","",貼り付け用!AX274)</f>
        <v>土木費</v>
      </c>
      <c r="AY274" s="34" t="str">
        <f>IF(貼り付け用!AY274="","",貼り付け用!AY274)</f>
        <v>道路橋梁費</v>
      </c>
      <c r="AZ274" s="34" t="str">
        <f>IF(貼り付け用!AZ274="","",貼り付け用!AZ274)</f>
        <v>道路新設改良費</v>
      </c>
      <c r="BA274" s="212"/>
      <c r="BB274" s="212"/>
      <c r="BC274" s="212"/>
      <c r="BD274" s="34" t="str">
        <f>IF(貼り付け用!BD274="","",貼り付け用!BD274)</f>
        <v/>
      </c>
      <c r="BE274" s="34" t="str">
        <f>IF(貼り付け用!BE274="","",貼り付け用!BE274)</f>
        <v/>
      </c>
      <c r="BF274" s="20"/>
      <c r="BG274" s="20"/>
      <c r="BH274" s="20"/>
      <c r="BI274" s="20"/>
      <c r="BJ274" s="20"/>
    </row>
    <row r="275" spans="5:62" ht="24" customHeight="1">
      <c r="E275" s="2"/>
      <c r="F275" s="217" t="str">
        <f>IF(貼り付け用!F275="","",貼り付け用!F275)</f>
        <v>道路工作物</v>
      </c>
      <c r="G275" s="34" t="str">
        <f>IF(貼り付け用!G275="","",貼り付け用!G275)</f>
        <v>工事台帳</v>
      </c>
      <c r="H275" s="2">
        <f>IF(貼り付け用!H275="","",貼り付け用!H275)</f>
        <v>19</v>
      </c>
      <c r="I275" s="2" t="str">
        <f>IF(貼り付け用!I275="","",貼り付け用!I275)</f>
        <v/>
      </c>
      <c r="J275" s="2" t="str">
        <f>IF(貼り付け用!J275="","",貼り付け用!J275)</f>
        <v>雨水排水施設</v>
      </c>
      <c r="K275" s="2" t="str">
        <f>IF(貼り付け用!K275="","",貼り付け用!K275)</f>
        <v>ｳｽｲﾊｲｽｲｼｾﾂ</v>
      </c>
      <c r="L275" s="2">
        <f>IF(貼り付け用!L275="","",貼り付け用!L275)</f>
        <v>31</v>
      </c>
      <c r="M275" s="31">
        <f>IFERROR(VLOOKUP(L275,コード表!$B:$G,2,FALSE),"")</f>
        <v>3210201</v>
      </c>
      <c r="N275" s="31" t="str">
        <f>IFERROR(VLOOKUP(L275,コード表!$B:$G,3,FALSE),"")</f>
        <v>下都賀郡壬生町</v>
      </c>
      <c r="O275" s="2" t="str">
        <f>IF(貼り付け用!O275="","",貼り付け用!O275)</f>
        <v>ｼﾓﾂｶﾞｸﾞﾝﾐﾌﾞﾏﾁ</v>
      </c>
      <c r="P275" s="31" t="str">
        <f>IFERROR(VLOOKUP(L275,コード表!$B:$G,5,FALSE),"")</f>
        <v>安塚</v>
      </c>
      <c r="Q275" s="2" t="str">
        <f>IF(貼り付け用!Q275="","",貼り付け用!Q275)</f>
        <v>ﾔｽﾂﾞｶ</v>
      </c>
      <c r="R275" s="2" t="str">
        <f>IF(貼り付け用!R275="","",貼り付け用!R275)</f>
        <v>2-117号線</v>
      </c>
      <c r="S275" s="2" t="str">
        <f>IF(貼り付け用!S275="","",貼り付け用!S275)</f>
        <v>2-117ｺﾞｳｾﾝ</v>
      </c>
      <c r="T275" s="2">
        <f>IF(貼り付け用!T275="","",貼り付け用!T275)</f>
        <v>11</v>
      </c>
      <c r="U275" s="31" t="str">
        <f>IFERROR(VLOOKUP(T275,コード表!$I:$K,2,FALSE),"")</f>
        <v>建設部</v>
      </c>
      <c r="V275" s="31" t="str">
        <f>IFERROR(VLOOKUP(T275,コード表!$I:$K,3,FALSE),"")</f>
        <v>建設課</v>
      </c>
      <c r="W275" s="2">
        <f>IF(貼り付け用!W275="","",貼り付け用!W275)</f>
        <v>100</v>
      </c>
      <c r="X275" s="31" t="str">
        <f>IFERROR(VLOOKUP(AX275,目的別資産分類変換表!$B$3:$C$16,2,FALSE),"")</f>
        <v>生活インフラ・国土保全</v>
      </c>
      <c r="Y275" s="34" t="str">
        <f>IF(貼り付け用!Y275="","",貼り付け用!Y275)</f>
        <v>行政財産</v>
      </c>
      <c r="Z275" s="34" t="str">
        <f>IF(貼り付け用!Z275="","",貼り付け用!Z275)</f>
        <v>インフラ資産/工作物</v>
      </c>
      <c r="AA275" s="34" t="str">
        <f>IF(貼り付け用!AA275="","",貼り付け用!AA275)</f>
        <v>自己資産（リース資産外)</v>
      </c>
      <c r="AB275" s="34" t="str">
        <f>IF(貼り付け用!AB275="","",貼り付け用!AB275)</f>
        <v>売却不可</v>
      </c>
      <c r="AC275" s="2">
        <f>IF(貼り付け用!AC275="","",貼り付け用!AC275)</f>
        <v>196</v>
      </c>
      <c r="AD275" s="31" t="str">
        <f>IFERROR(VLOOKUP(AC275,耐用年数表!$B:$J,9,FALSE),"")</f>
        <v xml:space="preserve">構築物 コンクリート造又はコンクリートブロック造のもの（前掲のものを除く。） その他のもの   </v>
      </c>
      <c r="AE275" s="31">
        <f>IFERROR(VLOOKUP(AC275,耐用年数表!$B:$J,8,FALSE),"")</f>
        <v>40</v>
      </c>
      <c r="AF275" s="2" t="str">
        <f>IF(貼り付け用!AF275="","",貼り付け用!AF275)</f>
        <v/>
      </c>
      <c r="AG275" s="26" t="str">
        <f>IF(貼り付け用!AG275="","",貼り付け用!AG275)</f>
        <v/>
      </c>
      <c r="AH275" s="54">
        <f>IF(貼り付け用!AH275="","",貼り付け用!AH275)</f>
        <v>19970531</v>
      </c>
      <c r="AI275" s="54">
        <f>IF(貼り付け用!AI275="","",貼り付け用!AI275)</f>
        <v>19970531</v>
      </c>
      <c r="AJ275" s="72" t="str">
        <f>IF(貼り付け用!AJ275="","",貼り付け用!AJ275)</f>
        <v>判明</v>
      </c>
      <c r="AK275" s="20">
        <f>IF(貼り付け用!AK275="","",貼り付け用!AK275)</f>
        <v>1102500</v>
      </c>
      <c r="AL275" s="160">
        <f>IF(貼り付け用!AL275="","",貼り付け用!AL275)</f>
        <v>17</v>
      </c>
      <c r="AM275" s="20" t="str">
        <f>IF(貼り付け用!AM275="","",貼り付け用!AM275)</f>
        <v>標準設計価格</v>
      </c>
      <c r="AN275" s="20" t="str">
        <f>IF(貼り付け用!AN275="","",貼り付け用!AN275)</f>
        <v>掘削面積1㎥当り</v>
      </c>
      <c r="AO275" s="20">
        <f>IF(貼り付け用!AO275="","",貼り付け用!AO275)</f>
        <v>37500</v>
      </c>
      <c r="AP275" s="20">
        <f>IF(貼り付け用!AP275="","",貼り付け用!AP275)</f>
        <v>32</v>
      </c>
      <c r="AQ275" s="20" t="str">
        <f>IF(貼り付け用!AQ275="","",貼り付け用!AQ275)</f>
        <v>㎥</v>
      </c>
      <c r="AR275" s="20">
        <f>IF(貼り付け用!AR275="","",貼り付け用!AR275)</f>
        <v>1200000</v>
      </c>
      <c r="AS275" s="20" t="str">
        <f>IF(貼り付け用!AS275="","",貼り付け用!AS275)</f>
        <v/>
      </c>
      <c r="AT275" s="90">
        <f t="shared" si="8"/>
        <v>1200000</v>
      </c>
      <c r="AU275" s="90">
        <f t="shared" si="9"/>
        <v>1102500</v>
      </c>
      <c r="AV275" s="34" t="str">
        <f>IF(貼り付け用!AV275="","",貼り付け用!AV275)</f>
        <v>一般会計等</v>
      </c>
      <c r="AW275" s="34" t="str">
        <f>IF(貼り付け用!AW275="","",貼り付け用!AW275)</f>
        <v>一般会計</v>
      </c>
      <c r="AX275" s="34" t="str">
        <f>IF(貼り付け用!AX275="","",貼り付け用!AX275)</f>
        <v>土木費</v>
      </c>
      <c r="AY275" s="34" t="str">
        <f>IF(貼り付け用!AY275="","",貼り付け用!AY275)</f>
        <v>道路橋梁費</v>
      </c>
      <c r="AZ275" s="34" t="str">
        <f>IF(貼り付け用!AZ275="","",貼り付け用!AZ275)</f>
        <v>道路新設改良費</v>
      </c>
      <c r="BA275" s="212"/>
      <c r="BB275" s="212"/>
      <c r="BC275" s="212"/>
      <c r="BD275" s="34" t="str">
        <f>IF(貼り付け用!BD275="","",貼り付け用!BD275)</f>
        <v/>
      </c>
      <c r="BE275" s="34" t="str">
        <f>IF(貼り付け用!BE275="","",貼り付け用!BE275)</f>
        <v/>
      </c>
      <c r="BF275" s="20"/>
      <c r="BG275" s="20"/>
      <c r="BH275" s="20"/>
      <c r="BI275" s="20"/>
      <c r="BJ275" s="20"/>
    </row>
    <row r="276" spans="5:62" ht="24" customHeight="1">
      <c r="E276" s="2"/>
      <c r="F276" s="217" t="str">
        <f>IF(貼り付け用!F276="","",貼り付け用!F276)</f>
        <v>道路工作物</v>
      </c>
      <c r="G276" s="34" t="str">
        <f>IF(貼り付け用!G276="","",貼り付け用!G276)</f>
        <v>工事台帳</v>
      </c>
      <c r="H276" s="2">
        <f>IF(貼り付け用!H276="","",貼り付け用!H276)</f>
        <v>20</v>
      </c>
      <c r="I276" s="2" t="str">
        <f>IF(貼り付け用!I276="","",貼り付け用!I276)</f>
        <v/>
      </c>
      <c r="J276" s="2" t="str">
        <f>IF(貼り付け用!J276="","",貼り付け用!J276)</f>
        <v>雨水排水施設</v>
      </c>
      <c r="K276" s="2" t="str">
        <f>IF(貼り付け用!K276="","",貼り付け用!K276)</f>
        <v>ｳｽｲﾊｲｽｲｼｾﾂ</v>
      </c>
      <c r="L276" s="2">
        <f>IF(貼り付け用!L276="","",貼り付け用!L276)</f>
        <v>30</v>
      </c>
      <c r="M276" s="31">
        <f>IFERROR(VLOOKUP(L276,コード表!$B:$G,2,FALSE),"")</f>
        <v>3210223</v>
      </c>
      <c r="N276" s="31" t="str">
        <f>IFERROR(VLOOKUP(L276,コード表!$B:$G,3,FALSE),"")</f>
        <v>下都賀郡壬生町</v>
      </c>
      <c r="O276" s="2" t="str">
        <f>IF(貼り付け用!O276="","",貼り付け用!O276)</f>
        <v>ｼﾓﾂｶﾞｸﾞﾝﾐﾌﾞﾏﾁ</v>
      </c>
      <c r="P276" s="31" t="str">
        <f>IFERROR(VLOOKUP(L276,コード表!$B:$G,5,FALSE),"")</f>
        <v>元町</v>
      </c>
      <c r="Q276" s="2" t="str">
        <f>IF(貼り付け用!Q276="","",貼り付け用!Q276)</f>
        <v>ﾓﾄﾏﾁ</v>
      </c>
      <c r="R276" s="2" t="str">
        <f>IF(貼り付け用!R276="","",貼り付け用!R276)</f>
        <v>3-209号線</v>
      </c>
      <c r="S276" s="2" t="str">
        <f>IF(貼り付け用!S276="","",貼り付け用!S276)</f>
        <v>3-209ｺﾞｳｾﾝ</v>
      </c>
      <c r="T276" s="2">
        <f>IF(貼り付け用!T276="","",貼り付け用!T276)</f>
        <v>11</v>
      </c>
      <c r="U276" s="31" t="str">
        <f>IFERROR(VLOOKUP(T276,コード表!$I:$K,2,FALSE),"")</f>
        <v>建設部</v>
      </c>
      <c r="V276" s="31" t="str">
        <f>IFERROR(VLOOKUP(T276,コード表!$I:$K,3,FALSE),"")</f>
        <v>建設課</v>
      </c>
      <c r="W276" s="2">
        <f>IF(貼り付け用!W276="","",貼り付け用!W276)</f>
        <v>100</v>
      </c>
      <c r="X276" s="31" t="str">
        <f>IFERROR(VLOOKUP(AX276,目的別資産分類変換表!$B$3:$C$16,2,FALSE),"")</f>
        <v>生活インフラ・国土保全</v>
      </c>
      <c r="Y276" s="34" t="str">
        <f>IF(貼り付け用!Y276="","",貼り付け用!Y276)</f>
        <v>行政財産</v>
      </c>
      <c r="Z276" s="34" t="str">
        <f>IF(貼り付け用!Z276="","",貼り付け用!Z276)</f>
        <v>インフラ資産/工作物</v>
      </c>
      <c r="AA276" s="34" t="str">
        <f>IF(貼り付け用!AA276="","",貼り付け用!AA276)</f>
        <v>自己資産（リース資産外)</v>
      </c>
      <c r="AB276" s="34" t="str">
        <f>IF(貼り付け用!AB276="","",貼り付け用!AB276)</f>
        <v>売却不可</v>
      </c>
      <c r="AC276" s="2">
        <f>IF(貼り付け用!AC276="","",貼り付け用!AC276)</f>
        <v>196</v>
      </c>
      <c r="AD276" s="31" t="str">
        <f>IFERROR(VLOOKUP(AC276,耐用年数表!$B:$J,9,FALSE),"")</f>
        <v xml:space="preserve">構築物 コンクリート造又はコンクリートブロック造のもの（前掲のものを除く。） その他のもの   </v>
      </c>
      <c r="AE276" s="31">
        <f>IFERROR(VLOOKUP(AC276,耐用年数表!$B:$J,8,FALSE),"")</f>
        <v>40</v>
      </c>
      <c r="AF276" s="2" t="str">
        <f>IF(貼り付け用!AF276="","",貼り付け用!AF276)</f>
        <v/>
      </c>
      <c r="AG276" s="26" t="str">
        <f>IF(貼り付け用!AG276="","",貼り付け用!AG276)</f>
        <v/>
      </c>
      <c r="AH276" s="54">
        <f>IF(貼り付け用!AH276="","",貼り付け用!AH276)</f>
        <v>19970614</v>
      </c>
      <c r="AI276" s="54">
        <f>IF(貼り付け用!AI276="","",貼り付け用!AI276)</f>
        <v>19970614</v>
      </c>
      <c r="AJ276" s="72" t="str">
        <f>IF(貼り付け用!AJ276="","",貼り付け用!AJ276)</f>
        <v>判明</v>
      </c>
      <c r="AK276" s="20">
        <f>IF(貼り付け用!AK276="","",貼り付け用!AK276)</f>
        <v>525000</v>
      </c>
      <c r="AL276" s="160">
        <f>IF(貼り付け用!AL276="","",貼り付け用!AL276)</f>
        <v>17</v>
      </c>
      <c r="AM276" s="20" t="str">
        <f>IF(貼り付け用!AM276="","",貼り付け用!AM276)</f>
        <v>標準設計価格</v>
      </c>
      <c r="AN276" s="20" t="str">
        <f>IF(貼り付け用!AN276="","",貼り付け用!AN276)</f>
        <v>掘削面積1㎥当り</v>
      </c>
      <c r="AO276" s="20">
        <f>IF(貼り付け用!AO276="","",貼り付け用!AO276)</f>
        <v>37500</v>
      </c>
      <c r="AP276" s="20">
        <f>IF(貼り付け用!AP276="","",貼り付け用!AP276)</f>
        <v>15</v>
      </c>
      <c r="AQ276" s="20" t="str">
        <f>IF(貼り付け用!AQ276="","",貼り付け用!AQ276)</f>
        <v>㎥</v>
      </c>
      <c r="AR276" s="20">
        <f>IF(貼り付け用!AR276="","",貼り付け用!AR276)</f>
        <v>562500</v>
      </c>
      <c r="AS276" s="20" t="str">
        <f>IF(貼り付け用!AS276="","",貼り付け用!AS276)</f>
        <v/>
      </c>
      <c r="AT276" s="90">
        <f t="shared" si="8"/>
        <v>562500</v>
      </c>
      <c r="AU276" s="90">
        <f t="shared" si="9"/>
        <v>525000</v>
      </c>
      <c r="AV276" s="34" t="str">
        <f>IF(貼り付け用!AV276="","",貼り付け用!AV276)</f>
        <v>一般会計等</v>
      </c>
      <c r="AW276" s="34" t="str">
        <f>IF(貼り付け用!AW276="","",貼り付け用!AW276)</f>
        <v>一般会計</v>
      </c>
      <c r="AX276" s="34" t="str">
        <f>IF(貼り付け用!AX276="","",貼り付け用!AX276)</f>
        <v>土木費</v>
      </c>
      <c r="AY276" s="34" t="str">
        <f>IF(貼り付け用!AY276="","",貼り付け用!AY276)</f>
        <v>道路橋梁費</v>
      </c>
      <c r="AZ276" s="34" t="str">
        <f>IF(貼り付け用!AZ276="","",貼り付け用!AZ276)</f>
        <v>道路新設改良費</v>
      </c>
      <c r="BA276" s="212"/>
      <c r="BB276" s="212"/>
      <c r="BC276" s="212"/>
      <c r="BD276" s="34" t="str">
        <f>IF(貼り付け用!BD276="","",貼り付け用!BD276)</f>
        <v/>
      </c>
      <c r="BE276" s="34" t="str">
        <f>IF(貼り付け用!BE276="","",貼り付け用!BE276)</f>
        <v/>
      </c>
      <c r="BF276" s="20"/>
      <c r="BG276" s="20"/>
      <c r="BH276" s="20"/>
      <c r="BI276" s="20"/>
      <c r="BJ276" s="20"/>
    </row>
    <row r="277" spans="5:62" ht="24" customHeight="1">
      <c r="E277" s="2"/>
      <c r="F277" s="217" t="str">
        <f>IF(貼り付け用!F277="","",貼り付け用!F277)</f>
        <v>道路工作物</v>
      </c>
      <c r="G277" s="34" t="str">
        <f>IF(貼り付け用!G277="","",貼り付け用!G277)</f>
        <v>工事台帳</v>
      </c>
      <c r="H277" s="2">
        <f>IF(貼り付け用!H277="","",貼り付け用!H277)</f>
        <v>21</v>
      </c>
      <c r="I277" s="2" t="str">
        <f>IF(貼り付け用!I277="","",貼り付け用!I277)</f>
        <v/>
      </c>
      <c r="J277" s="2" t="str">
        <f>IF(貼り付け用!J277="","",貼り付け用!J277)</f>
        <v>雨水排水施設</v>
      </c>
      <c r="K277" s="2" t="str">
        <f>IF(貼り付け用!K277="","",貼り付け用!K277)</f>
        <v>ｳｽｲﾊｲｽｲｼｾﾂ</v>
      </c>
      <c r="L277" s="2">
        <f>IF(貼り付け用!L277="","",貼り付け用!L277)</f>
        <v>23</v>
      </c>
      <c r="M277" s="31">
        <f>IFERROR(VLOOKUP(L277,コード表!$B:$G,2,FALSE),"")</f>
        <v>3210221</v>
      </c>
      <c r="N277" s="31" t="str">
        <f>IFERROR(VLOOKUP(L277,コード表!$B:$G,3,FALSE),"")</f>
        <v>下都賀郡壬生町</v>
      </c>
      <c r="O277" s="2" t="str">
        <f>IF(貼り付け用!O277="","",貼り付け用!O277)</f>
        <v>ｼﾓﾂｶﾞｸﾞﾝﾐﾌﾞﾏﾁ</v>
      </c>
      <c r="P277" s="31" t="str">
        <f>IFERROR(VLOOKUP(L277,コード表!$B:$G,5,FALSE),"")</f>
        <v>藤井</v>
      </c>
      <c r="Q277" s="2" t="str">
        <f>IF(貼り付け用!Q277="","",貼り付け用!Q277)</f>
        <v>ﾌｼﾞｲ</v>
      </c>
      <c r="R277" s="2" t="str">
        <f>IF(貼り付け用!R277="","",貼り付け用!R277)</f>
        <v>3-254号線</v>
      </c>
      <c r="S277" s="2" t="str">
        <f>IF(貼り付け用!S277="","",貼り付け用!S277)</f>
        <v>3-254ｺﾞｳｾﾝ</v>
      </c>
      <c r="T277" s="2">
        <f>IF(貼り付け用!T277="","",貼り付け用!T277)</f>
        <v>11</v>
      </c>
      <c r="U277" s="31" t="str">
        <f>IFERROR(VLOOKUP(T277,コード表!$I:$K,2,FALSE),"")</f>
        <v>建設部</v>
      </c>
      <c r="V277" s="31" t="str">
        <f>IFERROR(VLOOKUP(T277,コード表!$I:$K,3,FALSE),"")</f>
        <v>建設課</v>
      </c>
      <c r="W277" s="2">
        <f>IF(貼り付け用!W277="","",貼り付け用!W277)</f>
        <v>100</v>
      </c>
      <c r="X277" s="31" t="str">
        <f>IFERROR(VLOOKUP(AX277,目的別資産分類変換表!$B$3:$C$16,2,FALSE),"")</f>
        <v>生活インフラ・国土保全</v>
      </c>
      <c r="Y277" s="34" t="str">
        <f>IF(貼り付け用!Y277="","",貼り付け用!Y277)</f>
        <v>行政財産</v>
      </c>
      <c r="Z277" s="34" t="str">
        <f>IF(貼り付け用!Z277="","",貼り付け用!Z277)</f>
        <v>インフラ資産/工作物</v>
      </c>
      <c r="AA277" s="34" t="str">
        <f>IF(貼り付け用!AA277="","",貼り付け用!AA277)</f>
        <v>自己資産（リース資産外)</v>
      </c>
      <c r="AB277" s="34" t="str">
        <f>IF(貼り付け用!AB277="","",貼り付け用!AB277)</f>
        <v>売却不可</v>
      </c>
      <c r="AC277" s="2">
        <f>IF(貼り付け用!AC277="","",貼り付け用!AC277)</f>
        <v>196</v>
      </c>
      <c r="AD277" s="31" t="str">
        <f>IFERROR(VLOOKUP(AC277,耐用年数表!$B:$J,9,FALSE),"")</f>
        <v xml:space="preserve">構築物 コンクリート造又はコンクリートブロック造のもの（前掲のものを除く。） その他のもの   </v>
      </c>
      <c r="AE277" s="31">
        <f>IFERROR(VLOOKUP(AC277,耐用年数表!$B:$J,8,FALSE),"")</f>
        <v>40</v>
      </c>
      <c r="AF277" s="2" t="str">
        <f>IF(貼り付け用!AF277="","",貼り付け用!AF277)</f>
        <v/>
      </c>
      <c r="AG277" s="26" t="str">
        <f>IF(貼り付け用!AG277="","",貼り付け用!AG277)</f>
        <v/>
      </c>
      <c r="AH277" s="54">
        <f>IF(貼り付け用!AH277="","",貼り付け用!AH277)</f>
        <v>19970712</v>
      </c>
      <c r="AI277" s="54">
        <f>IF(貼り付け用!AI277="","",貼り付け用!AI277)</f>
        <v>19970712</v>
      </c>
      <c r="AJ277" s="72" t="str">
        <f>IF(貼り付け用!AJ277="","",貼り付け用!AJ277)</f>
        <v>判明</v>
      </c>
      <c r="AK277" s="20">
        <f>IF(貼り付け用!AK277="","",貼り付け用!AK277)</f>
        <v>1260000</v>
      </c>
      <c r="AL277" s="160">
        <f>IF(貼り付け用!AL277="","",貼り付け用!AL277)</f>
        <v>17</v>
      </c>
      <c r="AM277" s="20" t="str">
        <f>IF(貼り付け用!AM277="","",貼り付け用!AM277)</f>
        <v>標準設計価格</v>
      </c>
      <c r="AN277" s="20" t="str">
        <f>IF(貼り付け用!AN277="","",貼り付け用!AN277)</f>
        <v>掘削面積1㎥当り</v>
      </c>
      <c r="AO277" s="20">
        <f>IF(貼り付け用!AO277="","",貼り付け用!AO277)</f>
        <v>37500</v>
      </c>
      <c r="AP277" s="20">
        <f>IF(貼り付け用!AP277="","",貼り付け用!AP277)</f>
        <v>37</v>
      </c>
      <c r="AQ277" s="20" t="str">
        <f>IF(貼り付け用!AQ277="","",貼り付け用!AQ277)</f>
        <v>㎥</v>
      </c>
      <c r="AR277" s="20">
        <f>IF(貼り付け用!AR277="","",貼り付け用!AR277)</f>
        <v>1387500</v>
      </c>
      <c r="AS277" s="20" t="str">
        <f>IF(貼り付け用!AS277="","",貼り付け用!AS277)</f>
        <v/>
      </c>
      <c r="AT277" s="90">
        <f t="shared" si="8"/>
        <v>1387500</v>
      </c>
      <c r="AU277" s="90">
        <f t="shared" si="9"/>
        <v>1260000</v>
      </c>
      <c r="AV277" s="34" t="str">
        <f>IF(貼り付け用!AV277="","",貼り付け用!AV277)</f>
        <v>一般会計等</v>
      </c>
      <c r="AW277" s="34" t="str">
        <f>IF(貼り付け用!AW277="","",貼り付け用!AW277)</f>
        <v>一般会計</v>
      </c>
      <c r="AX277" s="34" t="str">
        <f>IF(貼り付け用!AX277="","",貼り付け用!AX277)</f>
        <v>土木費</v>
      </c>
      <c r="AY277" s="34" t="str">
        <f>IF(貼り付け用!AY277="","",貼り付け用!AY277)</f>
        <v>道路橋梁費</v>
      </c>
      <c r="AZ277" s="34" t="str">
        <f>IF(貼り付け用!AZ277="","",貼り付け用!AZ277)</f>
        <v>道路新設改良費</v>
      </c>
      <c r="BA277" s="212"/>
      <c r="BB277" s="212"/>
      <c r="BC277" s="212"/>
      <c r="BD277" s="34" t="str">
        <f>IF(貼り付け用!BD277="","",貼り付け用!BD277)</f>
        <v/>
      </c>
      <c r="BE277" s="34" t="str">
        <f>IF(貼り付け用!BE277="","",貼り付け用!BE277)</f>
        <v/>
      </c>
      <c r="BF277" s="20"/>
      <c r="BG277" s="20"/>
      <c r="BH277" s="20"/>
      <c r="BI277" s="20"/>
      <c r="BJ277" s="20"/>
    </row>
    <row r="278" spans="5:62" ht="24" customHeight="1">
      <c r="E278" s="2"/>
      <c r="F278" s="217" t="str">
        <f>IF(貼り付け用!F278="","",貼り付け用!F278)</f>
        <v>道路工作物</v>
      </c>
      <c r="G278" s="34" t="str">
        <f>IF(貼り付け用!G278="","",貼り付け用!G278)</f>
        <v>工事台帳</v>
      </c>
      <c r="H278" s="2">
        <f>IF(貼り付け用!H278="","",貼り付け用!H278)</f>
        <v>22</v>
      </c>
      <c r="I278" s="2" t="str">
        <f>IF(貼り付け用!I278="","",貼り付け用!I278)</f>
        <v/>
      </c>
      <c r="J278" s="2" t="str">
        <f>IF(貼り付け用!J278="","",貼り付け用!J278)</f>
        <v>雨水排水施設</v>
      </c>
      <c r="K278" s="2" t="str">
        <f>IF(貼り付け用!K278="","",貼り付け用!K278)</f>
        <v>ｳｽｲﾊｲｽｲｼｾﾂ</v>
      </c>
      <c r="L278" s="2">
        <f>IF(貼り付け用!L278="","",貼り付け用!L278)</f>
        <v>16</v>
      </c>
      <c r="M278" s="31">
        <f>IFERROR(VLOOKUP(L278,コード表!$B:$G,2,FALSE),"")</f>
        <v>3210228</v>
      </c>
      <c r="N278" s="31" t="str">
        <f>IFERROR(VLOOKUP(L278,コード表!$B:$G,3,FALSE),"")</f>
        <v>下都賀郡壬生町</v>
      </c>
      <c r="O278" s="2" t="str">
        <f>IF(貼り付け用!O278="","",貼り付け用!O278)</f>
        <v>ｼﾓﾂｶﾞｸﾞﾝﾐﾌﾞﾏﾁ</v>
      </c>
      <c r="P278" s="31" t="str">
        <f>IFERROR(VLOOKUP(L278,コード表!$B:$G,5,FALSE),"")</f>
        <v>大師町</v>
      </c>
      <c r="Q278" s="2" t="str">
        <f>IF(貼り付け用!Q278="","",貼り付け用!Q278)</f>
        <v>ﾀﾞｲｼﾏﾁ</v>
      </c>
      <c r="R278" s="2" t="str">
        <f>IF(貼り付け用!R278="","",貼り付け用!R278)</f>
        <v>3-162号線</v>
      </c>
      <c r="S278" s="2" t="str">
        <f>IF(貼り付け用!S278="","",貼り付け用!S278)</f>
        <v>3-162ｺﾞｳｾﾝ</v>
      </c>
      <c r="T278" s="2">
        <f>IF(貼り付け用!T278="","",貼り付け用!T278)</f>
        <v>11</v>
      </c>
      <c r="U278" s="31" t="str">
        <f>IFERROR(VLOOKUP(T278,コード表!$I:$K,2,FALSE),"")</f>
        <v>建設部</v>
      </c>
      <c r="V278" s="31" t="str">
        <f>IFERROR(VLOOKUP(T278,コード表!$I:$K,3,FALSE),"")</f>
        <v>建設課</v>
      </c>
      <c r="W278" s="2">
        <f>IF(貼り付け用!W278="","",貼り付け用!W278)</f>
        <v>100</v>
      </c>
      <c r="X278" s="31" t="str">
        <f>IFERROR(VLOOKUP(AX278,目的別資産分類変換表!$B$3:$C$16,2,FALSE),"")</f>
        <v>生活インフラ・国土保全</v>
      </c>
      <c r="Y278" s="34" t="str">
        <f>IF(貼り付け用!Y278="","",貼り付け用!Y278)</f>
        <v>行政財産</v>
      </c>
      <c r="Z278" s="34" t="str">
        <f>IF(貼り付け用!Z278="","",貼り付け用!Z278)</f>
        <v>インフラ資産/工作物</v>
      </c>
      <c r="AA278" s="34" t="str">
        <f>IF(貼り付け用!AA278="","",貼り付け用!AA278)</f>
        <v>自己資産（リース資産外)</v>
      </c>
      <c r="AB278" s="34" t="str">
        <f>IF(貼り付け用!AB278="","",貼り付け用!AB278)</f>
        <v>売却不可</v>
      </c>
      <c r="AC278" s="2">
        <f>IF(貼り付け用!AC278="","",貼り付け用!AC278)</f>
        <v>196</v>
      </c>
      <c r="AD278" s="31" t="str">
        <f>IFERROR(VLOOKUP(AC278,耐用年数表!$B:$J,9,FALSE),"")</f>
        <v xml:space="preserve">構築物 コンクリート造又はコンクリートブロック造のもの（前掲のものを除く。） その他のもの   </v>
      </c>
      <c r="AE278" s="31">
        <f>IFERROR(VLOOKUP(AC278,耐用年数表!$B:$J,8,FALSE),"")</f>
        <v>40</v>
      </c>
      <c r="AF278" s="2" t="str">
        <f>IF(貼り付け用!AF278="","",貼り付け用!AF278)</f>
        <v/>
      </c>
      <c r="AG278" s="26" t="str">
        <f>IF(貼り付け用!AG278="","",貼り付け用!AG278)</f>
        <v/>
      </c>
      <c r="AH278" s="54">
        <f>IF(貼り付け用!AH278="","",貼り付け用!AH278)</f>
        <v>19970810</v>
      </c>
      <c r="AI278" s="54">
        <f>IF(貼り付け用!AI278="","",貼り付け用!AI278)</f>
        <v>19970810</v>
      </c>
      <c r="AJ278" s="72" t="str">
        <f>IF(貼り付け用!AJ278="","",貼り付け用!AJ278)</f>
        <v>判明</v>
      </c>
      <c r="AK278" s="20">
        <f>IF(貼り付け用!AK278="","",貼り付け用!AK278)</f>
        <v>1207500</v>
      </c>
      <c r="AL278" s="160">
        <f>IF(貼り付け用!AL278="","",貼り付け用!AL278)</f>
        <v>17</v>
      </c>
      <c r="AM278" s="20" t="str">
        <f>IF(貼り付け用!AM278="","",貼り付け用!AM278)</f>
        <v>標準設計価格</v>
      </c>
      <c r="AN278" s="20" t="str">
        <f>IF(貼り付け用!AN278="","",貼り付け用!AN278)</f>
        <v>掘削面積1㎥当り</v>
      </c>
      <c r="AO278" s="20">
        <f>IF(貼り付け用!AO278="","",貼り付け用!AO278)</f>
        <v>37500</v>
      </c>
      <c r="AP278" s="20">
        <f>IF(貼り付け用!AP278="","",貼り付け用!AP278)</f>
        <v>35</v>
      </c>
      <c r="AQ278" s="20" t="str">
        <f>IF(貼り付け用!AQ278="","",貼り付け用!AQ278)</f>
        <v>㎥</v>
      </c>
      <c r="AR278" s="20">
        <f>IF(貼り付け用!AR278="","",貼り付け用!AR278)</f>
        <v>1312500</v>
      </c>
      <c r="AS278" s="20" t="str">
        <f>IF(貼り付け用!AS278="","",貼り付け用!AS278)</f>
        <v/>
      </c>
      <c r="AT278" s="90">
        <f t="shared" si="8"/>
        <v>1312500</v>
      </c>
      <c r="AU278" s="90">
        <f t="shared" si="9"/>
        <v>1207500</v>
      </c>
      <c r="AV278" s="34" t="str">
        <f>IF(貼り付け用!AV278="","",貼り付け用!AV278)</f>
        <v>一般会計等</v>
      </c>
      <c r="AW278" s="34" t="str">
        <f>IF(貼り付け用!AW278="","",貼り付け用!AW278)</f>
        <v>一般会計</v>
      </c>
      <c r="AX278" s="34" t="str">
        <f>IF(貼り付け用!AX278="","",貼り付け用!AX278)</f>
        <v>土木費</v>
      </c>
      <c r="AY278" s="34" t="str">
        <f>IF(貼り付け用!AY278="","",貼り付け用!AY278)</f>
        <v>道路橋梁費</v>
      </c>
      <c r="AZ278" s="34" t="str">
        <f>IF(貼り付け用!AZ278="","",貼り付け用!AZ278)</f>
        <v>道路新設改良費</v>
      </c>
      <c r="BA278" s="212"/>
      <c r="BB278" s="212"/>
      <c r="BC278" s="212"/>
      <c r="BD278" s="34" t="str">
        <f>IF(貼り付け用!BD278="","",貼り付け用!BD278)</f>
        <v/>
      </c>
      <c r="BE278" s="34" t="str">
        <f>IF(貼り付け用!BE278="","",貼り付け用!BE278)</f>
        <v/>
      </c>
      <c r="BF278" s="20"/>
      <c r="BG278" s="20"/>
      <c r="BH278" s="20"/>
      <c r="BI278" s="20"/>
      <c r="BJ278" s="20"/>
    </row>
    <row r="279" spans="5:62" ht="24" customHeight="1">
      <c r="E279" s="2"/>
      <c r="F279" s="217" t="str">
        <f>IF(貼り付け用!F279="","",貼り付け用!F279)</f>
        <v>道路工作物</v>
      </c>
      <c r="G279" s="34" t="str">
        <f>IF(貼り付け用!G279="","",貼り付け用!G279)</f>
        <v>工事台帳</v>
      </c>
      <c r="H279" s="2">
        <f>IF(貼り付け用!H279="","",貼り付け用!H279)</f>
        <v>23</v>
      </c>
      <c r="I279" s="2" t="str">
        <f>IF(貼り付け用!I279="","",貼り付け用!I279)</f>
        <v/>
      </c>
      <c r="J279" s="2" t="str">
        <f>IF(貼り付け用!J279="","",貼り付け用!J279)</f>
        <v>雨水排水施設</v>
      </c>
      <c r="K279" s="2" t="str">
        <f>IF(貼り付け用!K279="","",貼り付け用!K279)</f>
        <v>ｳｽｲﾊｲｽｲｼｾﾂ</v>
      </c>
      <c r="L279" s="2">
        <f>IF(貼り付け用!L279="","",貼り付け用!L279)</f>
        <v>19</v>
      </c>
      <c r="M279" s="31">
        <f>IFERROR(VLOOKUP(L279,コード表!$B:$G,2,FALSE),"")</f>
        <v>3210232</v>
      </c>
      <c r="N279" s="31" t="str">
        <f>IFERROR(VLOOKUP(L279,コード表!$B:$G,3,FALSE),"")</f>
        <v>下都賀郡壬生町</v>
      </c>
      <c r="O279" s="2" t="str">
        <f>IF(貼り付け用!O279="","",貼り付け用!O279)</f>
        <v>ｼﾓﾂｶﾞｸﾞﾝﾐﾌﾞﾏﾁ</v>
      </c>
      <c r="P279" s="31" t="str">
        <f>IFERROR(VLOOKUP(L279,コード表!$B:$G,5,FALSE),"")</f>
        <v>中泉</v>
      </c>
      <c r="Q279" s="2" t="str">
        <f>IF(貼り付け用!Q279="","",貼り付け用!Q279)</f>
        <v>ﾅｶｲｽﾞﾐ</v>
      </c>
      <c r="R279" s="2" t="str">
        <f>IF(貼り付け用!R279="","",貼り付け用!R279)</f>
        <v>1-118号線</v>
      </c>
      <c r="S279" s="2" t="str">
        <f>IF(貼り付け用!S279="","",貼り付け用!S279)</f>
        <v>1-118ｺﾞｳｾﾝ</v>
      </c>
      <c r="T279" s="2">
        <f>IF(貼り付け用!T279="","",貼り付け用!T279)</f>
        <v>11</v>
      </c>
      <c r="U279" s="31" t="str">
        <f>IFERROR(VLOOKUP(T279,コード表!$I:$K,2,FALSE),"")</f>
        <v>建設部</v>
      </c>
      <c r="V279" s="31" t="str">
        <f>IFERROR(VLOOKUP(T279,コード表!$I:$K,3,FALSE),"")</f>
        <v>建設課</v>
      </c>
      <c r="W279" s="2">
        <f>IF(貼り付け用!W279="","",貼り付け用!W279)</f>
        <v>100</v>
      </c>
      <c r="X279" s="31" t="str">
        <f>IFERROR(VLOOKUP(AX279,目的別資産分類変換表!$B$3:$C$16,2,FALSE),"")</f>
        <v>生活インフラ・国土保全</v>
      </c>
      <c r="Y279" s="34" t="str">
        <f>IF(貼り付け用!Y279="","",貼り付け用!Y279)</f>
        <v>行政財産</v>
      </c>
      <c r="Z279" s="34" t="str">
        <f>IF(貼り付け用!Z279="","",貼り付け用!Z279)</f>
        <v>インフラ資産/工作物</v>
      </c>
      <c r="AA279" s="34" t="str">
        <f>IF(貼り付け用!AA279="","",貼り付け用!AA279)</f>
        <v>自己資産（リース資産外)</v>
      </c>
      <c r="AB279" s="34" t="str">
        <f>IF(貼り付け用!AB279="","",貼り付け用!AB279)</f>
        <v>売却不可</v>
      </c>
      <c r="AC279" s="2">
        <f>IF(貼り付け用!AC279="","",貼り付け用!AC279)</f>
        <v>196</v>
      </c>
      <c r="AD279" s="31" t="str">
        <f>IFERROR(VLOOKUP(AC279,耐用年数表!$B:$J,9,FALSE),"")</f>
        <v xml:space="preserve">構築物 コンクリート造又はコンクリートブロック造のもの（前掲のものを除く。） その他のもの   </v>
      </c>
      <c r="AE279" s="31">
        <f>IFERROR(VLOOKUP(AC279,耐用年数表!$B:$J,8,FALSE),"")</f>
        <v>40</v>
      </c>
      <c r="AF279" s="2" t="str">
        <f>IF(貼り付け用!AF279="","",貼り付け用!AF279)</f>
        <v/>
      </c>
      <c r="AG279" s="26" t="str">
        <f>IF(貼り付け用!AG279="","",貼り付け用!AG279)</f>
        <v/>
      </c>
      <c r="AH279" s="54">
        <f>IF(貼り付け用!AH279="","",貼り付け用!AH279)</f>
        <v>19980220</v>
      </c>
      <c r="AI279" s="54">
        <f>IF(貼り付け用!AI279="","",貼り付け用!AI279)</f>
        <v>19980220</v>
      </c>
      <c r="AJ279" s="72" t="str">
        <f>IF(貼り付け用!AJ279="","",貼り付け用!AJ279)</f>
        <v>判明</v>
      </c>
      <c r="AK279" s="20">
        <f>IF(貼り付け用!AK279="","",貼り付け用!AK279)</f>
        <v>1207500</v>
      </c>
      <c r="AL279" s="160">
        <f>IF(貼り付け用!AL279="","",貼り付け用!AL279)</f>
        <v>17</v>
      </c>
      <c r="AM279" s="20" t="str">
        <f>IF(貼り付け用!AM279="","",貼り付け用!AM279)</f>
        <v>標準設計価格</v>
      </c>
      <c r="AN279" s="20" t="str">
        <f>IF(貼り付け用!AN279="","",貼り付け用!AN279)</f>
        <v>掘削面積1㎥当り</v>
      </c>
      <c r="AO279" s="20">
        <f>IF(貼り付け用!AO279="","",貼り付け用!AO279)</f>
        <v>37500</v>
      </c>
      <c r="AP279" s="20">
        <f>IF(貼り付け用!AP279="","",貼り付け用!AP279)</f>
        <v>36</v>
      </c>
      <c r="AQ279" s="20" t="str">
        <f>IF(貼り付け用!AQ279="","",貼り付け用!AQ279)</f>
        <v>㎥</v>
      </c>
      <c r="AR279" s="20">
        <f>IF(貼り付け用!AR279="","",貼り付け用!AR279)</f>
        <v>1350000</v>
      </c>
      <c r="AS279" s="20" t="str">
        <f>IF(貼り付け用!AS279="","",貼り付け用!AS279)</f>
        <v/>
      </c>
      <c r="AT279" s="90">
        <f t="shared" si="8"/>
        <v>1350000</v>
      </c>
      <c r="AU279" s="90">
        <f t="shared" si="9"/>
        <v>1207500</v>
      </c>
      <c r="AV279" s="34" t="str">
        <f>IF(貼り付け用!AV279="","",貼り付け用!AV279)</f>
        <v>一般会計等</v>
      </c>
      <c r="AW279" s="34" t="str">
        <f>IF(貼り付け用!AW279="","",貼り付け用!AW279)</f>
        <v>一般会計</v>
      </c>
      <c r="AX279" s="34" t="str">
        <f>IF(貼り付け用!AX279="","",貼り付け用!AX279)</f>
        <v>土木費</v>
      </c>
      <c r="AY279" s="34" t="str">
        <f>IF(貼り付け用!AY279="","",貼り付け用!AY279)</f>
        <v>道路橋梁費</v>
      </c>
      <c r="AZ279" s="34" t="str">
        <f>IF(貼り付け用!AZ279="","",貼り付け用!AZ279)</f>
        <v>道路新設改良費</v>
      </c>
      <c r="BA279" s="212"/>
      <c r="BB279" s="212"/>
      <c r="BC279" s="212"/>
      <c r="BD279" s="34" t="str">
        <f>IF(貼り付け用!BD279="","",貼り付け用!BD279)</f>
        <v/>
      </c>
      <c r="BE279" s="34" t="str">
        <f>IF(貼り付け用!BE279="","",貼り付け用!BE279)</f>
        <v/>
      </c>
      <c r="BF279" s="20"/>
      <c r="BG279" s="20"/>
      <c r="BH279" s="20"/>
      <c r="BI279" s="20"/>
      <c r="BJ279" s="20"/>
    </row>
    <row r="280" spans="5:62" ht="24" customHeight="1">
      <c r="E280" s="2"/>
      <c r="F280" s="217" t="str">
        <f>IF(貼り付け用!F280="","",貼り付け用!F280)</f>
        <v>道路工作物</v>
      </c>
      <c r="G280" s="34" t="str">
        <f>IF(貼り付け用!G280="","",貼り付け用!G280)</f>
        <v>工事台帳</v>
      </c>
      <c r="H280" s="2">
        <f>IF(貼り付け用!H280="","",貼り付け用!H280)</f>
        <v>24</v>
      </c>
      <c r="I280" s="2" t="str">
        <f>IF(貼り付け用!I280="","",貼り付け用!I280)</f>
        <v/>
      </c>
      <c r="J280" s="2" t="str">
        <f>IF(貼り付け用!J280="","",貼り付け用!J280)</f>
        <v>雨水排水施設</v>
      </c>
      <c r="K280" s="2" t="str">
        <f>IF(貼り付け用!K280="","",貼り付け用!K280)</f>
        <v>ｳｽｲﾊｲｽｲｼｾﾂ</v>
      </c>
      <c r="L280" s="2">
        <f>IF(貼り付け用!L280="","",貼り付け用!L280)</f>
        <v>6</v>
      </c>
      <c r="M280" s="31">
        <f>IFERROR(VLOOKUP(L280,コード表!$B:$G,2,FALSE),"")</f>
        <v>3210224</v>
      </c>
      <c r="N280" s="31" t="str">
        <f>IFERROR(VLOOKUP(L280,コード表!$B:$G,3,FALSE),"")</f>
        <v>下都賀郡壬生町</v>
      </c>
      <c r="O280" s="2" t="str">
        <f>IF(貼り付け用!O280="","",貼り付け用!O280)</f>
        <v>ｼﾓﾂｶﾞｸﾞﾝﾐﾌﾞﾏﾁ</v>
      </c>
      <c r="P280" s="31" t="str">
        <f>IFERROR(VLOOKUP(L280,コード表!$B:$G,5,FALSE),"")</f>
        <v>表町</v>
      </c>
      <c r="Q280" s="2" t="str">
        <f>IF(貼り付け用!Q280="","",貼り付け用!Q280)</f>
        <v>ｵﾓﾃﾏﾁ</v>
      </c>
      <c r="R280" s="2" t="str">
        <f>IF(貼り付け用!R280="","",貼り付け用!R280)</f>
        <v>3-396号線</v>
      </c>
      <c r="S280" s="2" t="str">
        <f>IF(貼り付け用!S280="","",貼り付け用!S280)</f>
        <v>3-396ｺﾞｳｾﾝ</v>
      </c>
      <c r="T280" s="2">
        <f>IF(貼り付け用!T280="","",貼り付け用!T280)</f>
        <v>11</v>
      </c>
      <c r="U280" s="31" t="str">
        <f>IFERROR(VLOOKUP(T280,コード表!$I:$K,2,FALSE),"")</f>
        <v>建設部</v>
      </c>
      <c r="V280" s="31" t="str">
        <f>IFERROR(VLOOKUP(T280,コード表!$I:$K,3,FALSE),"")</f>
        <v>建設課</v>
      </c>
      <c r="W280" s="2">
        <f>IF(貼り付け用!W280="","",貼り付け用!W280)</f>
        <v>100</v>
      </c>
      <c r="X280" s="31" t="str">
        <f>IFERROR(VLOOKUP(AX280,目的別資産分類変換表!$B$3:$C$16,2,FALSE),"")</f>
        <v>生活インフラ・国土保全</v>
      </c>
      <c r="Y280" s="34" t="str">
        <f>IF(貼り付け用!Y280="","",貼り付け用!Y280)</f>
        <v>行政財産</v>
      </c>
      <c r="Z280" s="34" t="str">
        <f>IF(貼り付け用!Z280="","",貼り付け用!Z280)</f>
        <v>インフラ資産/工作物</v>
      </c>
      <c r="AA280" s="34" t="str">
        <f>IF(貼り付け用!AA280="","",貼り付け用!AA280)</f>
        <v>自己資産（リース資産外)</v>
      </c>
      <c r="AB280" s="34" t="str">
        <f>IF(貼り付け用!AB280="","",貼り付け用!AB280)</f>
        <v>売却不可</v>
      </c>
      <c r="AC280" s="2">
        <f>IF(貼り付け用!AC280="","",貼り付け用!AC280)</f>
        <v>196</v>
      </c>
      <c r="AD280" s="31" t="str">
        <f>IFERROR(VLOOKUP(AC280,耐用年数表!$B:$J,9,FALSE),"")</f>
        <v xml:space="preserve">構築物 コンクリート造又はコンクリートブロック造のもの（前掲のものを除く。） その他のもの   </v>
      </c>
      <c r="AE280" s="31">
        <f>IFERROR(VLOOKUP(AC280,耐用年数表!$B:$J,8,FALSE),"")</f>
        <v>40</v>
      </c>
      <c r="AF280" s="2" t="str">
        <f>IF(貼り付け用!AF280="","",貼り付け用!AF280)</f>
        <v/>
      </c>
      <c r="AG280" s="26" t="str">
        <f>IF(貼り付け用!AG280="","",貼り付け用!AG280)</f>
        <v/>
      </c>
      <c r="AH280" s="54">
        <f>IF(貼り付け用!AH280="","",貼り付け用!AH280)</f>
        <v>19960630</v>
      </c>
      <c r="AI280" s="54">
        <f>IF(貼り付け用!AI280="","",貼り付け用!AI280)</f>
        <v>19960630</v>
      </c>
      <c r="AJ280" s="72" t="str">
        <f>IF(貼り付け用!AJ280="","",貼り付け用!AJ280)</f>
        <v>判明</v>
      </c>
      <c r="AK280" s="20">
        <f>IF(貼り付け用!AK280="","",貼り付け用!AK280)</f>
        <v>1236000</v>
      </c>
      <c r="AL280" s="160">
        <f>IF(貼り付け用!AL280="","",貼り付け用!AL280)</f>
        <v>17</v>
      </c>
      <c r="AM280" s="20" t="str">
        <f>IF(貼り付け用!AM280="","",貼り付け用!AM280)</f>
        <v>標準設計価格</v>
      </c>
      <c r="AN280" s="20" t="str">
        <f>IF(貼り付け用!AN280="","",貼り付け用!AN280)</f>
        <v>掘削面積1㎥当り</v>
      </c>
      <c r="AO280" s="20">
        <f>IF(貼り付け用!AO280="","",貼り付け用!AO280)</f>
        <v>37500</v>
      </c>
      <c r="AP280" s="20">
        <f>IF(貼り付け用!AP280="","",貼り付け用!AP280)</f>
        <v>36</v>
      </c>
      <c r="AQ280" s="20" t="str">
        <f>IF(貼り付け用!AQ280="","",貼り付け用!AQ280)</f>
        <v>㎥</v>
      </c>
      <c r="AR280" s="20">
        <f>IF(貼り付け用!AR280="","",貼り付け用!AR280)</f>
        <v>1350000</v>
      </c>
      <c r="AS280" s="20" t="str">
        <f>IF(貼り付け用!AS280="","",貼り付け用!AS280)</f>
        <v/>
      </c>
      <c r="AT280" s="90">
        <f t="shared" si="8"/>
        <v>1350000</v>
      </c>
      <c r="AU280" s="90">
        <f t="shared" si="9"/>
        <v>1236000</v>
      </c>
      <c r="AV280" s="34" t="str">
        <f>IF(貼り付け用!AV280="","",貼り付け用!AV280)</f>
        <v>一般会計等</v>
      </c>
      <c r="AW280" s="34" t="str">
        <f>IF(貼り付け用!AW280="","",貼り付け用!AW280)</f>
        <v>一般会計</v>
      </c>
      <c r="AX280" s="34" t="str">
        <f>IF(貼り付け用!AX280="","",貼り付け用!AX280)</f>
        <v>土木費</v>
      </c>
      <c r="AY280" s="34" t="str">
        <f>IF(貼り付け用!AY280="","",貼り付け用!AY280)</f>
        <v>道路橋梁費</v>
      </c>
      <c r="AZ280" s="34" t="str">
        <f>IF(貼り付け用!AZ280="","",貼り付け用!AZ280)</f>
        <v>道路新設改良費</v>
      </c>
      <c r="BA280" s="212"/>
      <c r="BB280" s="212"/>
      <c r="BC280" s="212"/>
      <c r="BD280" s="34" t="str">
        <f>IF(貼り付け用!BD280="","",貼り付け用!BD280)</f>
        <v/>
      </c>
      <c r="BE280" s="34" t="str">
        <f>IF(貼り付け用!BE280="","",貼り付け用!BE280)</f>
        <v/>
      </c>
      <c r="BF280" s="20"/>
      <c r="BG280" s="20"/>
      <c r="BH280" s="20"/>
      <c r="BI280" s="20"/>
      <c r="BJ280" s="20"/>
    </row>
    <row r="281" spans="5:62" ht="24" customHeight="1">
      <c r="E281" s="2"/>
      <c r="F281" s="217" t="str">
        <f>IF(貼り付け用!F281="","",貼り付け用!F281)</f>
        <v>道路工作物</v>
      </c>
      <c r="G281" s="34" t="str">
        <f>IF(貼り付け用!G281="","",貼り付け用!G281)</f>
        <v>工事台帳</v>
      </c>
      <c r="H281" s="2">
        <f>IF(貼り付け用!H281="","",貼り付け用!H281)</f>
        <v>25</v>
      </c>
      <c r="I281" s="2" t="str">
        <f>IF(貼り付け用!I281="","",貼り付け用!I281)</f>
        <v/>
      </c>
      <c r="J281" s="2" t="str">
        <f>IF(貼り付け用!J281="","",貼り付け用!J281)</f>
        <v>雨水排水施設</v>
      </c>
      <c r="K281" s="2" t="str">
        <f>IF(貼り付け用!K281="","",貼り付け用!K281)</f>
        <v>ｳｽｲﾊｲｽｲｼｾﾂ</v>
      </c>
      <c r="L281" s="2">
        <f>IF(貼り付け用!L281="","",貼り付け用!L281)</f>
        <v>12</v>
      </c>
      <c r="M281" s="31">
        <f>IFERROR(VLOOKUP(L281,コード表!$B:$G,2,FALSE),"")</f>
        <v>3210203</v>
      </c>
      <c r="N281" s="31" t="str">
        <f>IFERROR(VLOOKUP(L281,コード表!$B:$G,3,FALSE),"")</f>
        <v>下都賀郡壬生町</v>
      </c>
      <c r="O281" s="2" t="str">
        <f>IF(貼り付け用!O281="","",貼り付け用!O281)</f>
        <v>ｼﾓﾂｶﾞｸﾞﾝﾐﾌﾞﾏﾁ</v>
      </c>
      <c r="P281" s="31" t="str">
        <f>IFERROR(VLOOKUP(L281,コード表!$B:$G,5,FALSE),"")</f>
        <v>幸町</v>
      </c>
      <c r="Q281" s="2" t="str">
        <f>IF(貼り付け用!Q281="","",貼り付け用!Q281)</f>
        <v>ｻｲﾜｲﾁｮｳ</v>
      </c>
      <c r="R281" s="2" t="str">
        <f>IF(貼り付け用!R281="","",貼り付け用!R281)</f>
        <v>一丁目2-238号線</v>
      </c>
      <c r="S281" s="2" t="str">
        <f>IF(貼り付け用!S281="","",貼り付け用!S281)</f>
        <v>ｲｯﾁｮｳﾒ2-238ｺﾞｳｾﾝ</v>
      </c>
      <c r="T281" s="2">
        <f>IF(貼り付け用!T281="","",貼り付け用!T281)</f>
        <v>11</v>
      </c>
      <c r="U281" s="31" t="str">
        <f>IFERROR(VLOOKUP(T281,コード表!$I:$K,2,FALSE),"")</f>
        <v>建設部</v>
      </c>
      <c r="V281" s="31" t="str">
        <f>IFERROR(VLOOKUP(T281,コード表!$I:$K,3,FALSE),"")</f>
        <v>建設課</v>
      </c>
      <c r="W281" s="2">
        <f>IF(貼り付け用!W281="","",貼り付け用!W281)</f>
        <v>100</v>
      </c>
      <c r="X281" s="31" t="str">
        <f>IFERROR(VLOOKUP(AX281,目的別資産分類変換表!$B$3:$C$16,2,FALSE),"")</f>
        <v>生活インフラ・国土保全</v>
      </c>
      <c r="Y281" s="34" t="str">
        <f>IF(貼り付け用!Y281="","",貼り付け用!Y281)</f>
        <v>行政財産</v>
      </c>
      <c r="Z281" s="34" t="str">
        <f>IF(貼り付け用!Z281="","",貼り付け用!Z281)</f>
        <v>インフラ資産/工作物</v>
      </c>
      <c r="AA281" s="34" t="str">
        <f>IF(貼り付け用!AA281="","",貼り付け用!AA281)</f>
        <v>自己資産（リース資産外)</v>
      </c>
      <c r="AB281" s="34" t="str">
        <f>IF(貼り付け用!AB281="","",貼り付け用!AB281)</f>
        <v>売却不可</v>
      </c>
      <c r="AC281" s="2">
        <f>IF(貼り付け用!AC281="","",貼り付け用!AC281)</f>
        <v>196</v>
      </c>
      <c r="AD281" s="31" t="str">
        <f>IFERROR(VLOOKUP(AC281,耐用年数表!$B:$J,9,FALSE),"")</f>
        <v xml:space="preserve">構築物 コンクリート造又はコンクリートブロック造のもの（前掲のものを除く。） その他のもの   </v>
      </c>
      <c r="AE281" s="31">
        <f>IFERROR(VLOOKUP(AC281,耐用年数表!$B:$J,8,FALSE),"")</f>
        <v>40</v>
      </c>
      <c r="AF281" s="2" t="str">
        <f>IF(貼り付け用!AF281="","",貼り付け用!AF281)</f>
        <v/>
      </c>
      <c r="AG281" s="26" t="str">
        <f>IF(貼り付け用!AG281="","",貼り付け用!AG281)</f>
        <v/>
      </c>
      <c r="AH281" s="54">
        <f>IF(貼り付け用!AH281="","",貼り付け用!AH281)</f>
        <v>19961010</v>
      </c>
      <c r="AI281" s="54">
        <f>IF(貼り付け用!AI281="","",貼り付け用!AI281)</f>
        <v>19961010</v>
      </c>
      <c r="AJ281" s="72" t="str">
        <f>IF(貼り付け用!AJ281="","",貼り付け用!AJ281)</f>
        <v>判明</v>
      </c>
      <c r="AK281" s="20">
        <f>IF(貼り付け用!AK281="","",貼り付け用!AK281)</f>
        <v>721000</v>
      </c>
      <c r="AL281" s="160">
        <f>IF(貼り付け用!AL281="","",貼り付け用!AL281)</f>
        <v>17</v>
      </c>
      <c r="AM281" s="20" t="str">
        <f>IF(貼り付け用!AM281="","",貼り付け用!AM281)</f>
        <v>標準設計価格</v>
      </c>
      <c r="AN281" s="20" t="str">
        <f>IF(貼り付け用!AN281="","",貼り付け用!AN281)</f>
        <v>掘削面積1㎥当り</v>
      </c>
      <c r="AO281" s="20">
        <f>IF(貼り付け用!AO281="","",貼り付け用!AO281)</f>
        <v>37500</v>
      </c>
      <c r="AP281" s="20">
        <f>IF(貼り付け用!AP281="","",貼り付け用!AP281)</f>
        <v>21</v>
      </c>
      <c r="AQ281" s="20" t="str">
        <f>IF(貼り付け用!AQ281="","",貼り付け用!AQ281)</f>
        <v>㎥</v>
      </c>
      <c r="AR281" s="20">
        <f>IF(貼り付け用!AR281="","",貼り付け用!AR281)</f>
        <v>787500</v>
      </c>
      <c r="AS281" s="20" t="str">
        <f>IF(貼り付け用!AS281="","",貼り付け用!AS281)</f>
        <v/>
      </c>
      <c r="AT281" s="90">
        <f t="shared" si="8"/>
        <v>787500</v>
      </c>
      <c r="AU281" s="90">
        <f t="shared" si="9"/>
        <v>721000</v>
      </c>
      <c r="AV281" s="34" t="str">
        <f>IF(貼り付け用!AV281="","",貼り付け用!AV281)</f>
        <v>一般会計等</v>
      </c>
      <c r="AW281" s="34" t="str">
        <f>IF(貼り付け用!AW281="","",貼り付け用!AW281)</f>
        <v>一般会計</v>
      </c>
      <c r="AX281" s="34" t="str">
        <f>IF(貼り付け用!AX281="","",貼り付け用!AX281)</f>
        <v>土木費</v>
      </c>
      <c r="AY281" s="34" t="str">
        <f>IF(貼り付け用!AY281="","",貼り付け用!AY281)</f>
        <v>道路橋梁費</v>
      </c>
      <c r="AZ281" s="34" t="str">
        <f>IF(貼り付け用!AZ281="","",貼り付け用!AZ281)</f>
        <v>道路新設改良費</v>
      </c>
      <c r="BA281" s="212"/>
      <c r="BB281" s="212"/>
      <c r="BC281" s="212"/>
      <c r="BD281" s="34" t="str">
        <f>IF(貼り付け用!BD281="","",貼り付け用!BD281)</f>
        <v/>
      </c>
      <c r="BE281" s="34" t="str">
        <f>IF(貼り付け用!BE281="","",貼り付け用!BE281)</f>
        <v/>
      </c>
      <c r="BF281" s="20"/>
      <c r="BG281" s="20"/>
      <c r="BH281" s="20"/>
      <c r="BI281" s="20"/>
      <c r="BJ281" s="20"/>
    </row>
    <row r="282" spans="5:62" ht="24" customHeight="1">
      <c r="E282" s="2"/>
      <c r="F282" s="217" t="str">
        <f>IF(貼り付け用!F282="","",貼り付け用!F282)</f>
        <v>道路工作物</v>
      </c>
      <c r="G282" s="34" t="str">
        <f>IF(貼り付け用!G282="","",貼り付け用!G282)</f>
        <v>工事台帳</v>
      </c>
      <c r="H282" s="2">
        <f>IF(貼り付け用!H282="","",貼り付け用!H282)</f>
        <v>26</v>
      </c>
      <c r="I282" s="2" t="str">
        <f>IF(貼り付け用!I282="","",貼り付け用!I282)</f>
        <v/>
      </c>
      <c r="J282" s="2" t="str">
        <f>IF(貼り付け用!J282="","",貼り付け用!J282)</f>
        <v>雨水排水施設</v>
      </c>
      <c r="K282" s="2" t="str">
        <f>IF(貼り付け用!K282="","",貼り付け用!K282)</f>
        <v>ｳｽｲﾊｲｽｲｼｾﾂ</v>
      </c>
      <c r="L282" s="2">
        <f>IF(貼り付け用!L282="","",貼り付け用!L282)</f>
        <v>17</v>
      </c>
      <c r="M282" s="31">
        <f>IFERROR(VLOOKUP(L282,コード表!$B:$G,2,FALSE),"")</f>
        <v>3210226</v>
      </c>
      <c r="N282" s="31" t="str">
        <f>IFERROR(VLOOKUP(L282,コード表!$B:$G,3,FALSE),"")</f>
        <v>下都賀郡壬生町</v>
      </c>
      <c r="O282" s="2" t="str">
        <f>IF(貼り付け用!O282="","",貼り付け用!O282)</f>
        <v>ｼﾓﾂｶﾞｸﾞﾝﾐﾌﾞﾏﾁ</v>
      </c>
      <c r="P282" s="31" t="str">
        <f>IFERROR(VLOOKUP(L282,コード表!$B:$G,5,FALSE),"")</f>
        <v>中央町</v>
      </c>
      <c r="Q282" s="2" t="str">
        <f>IF(貼り付け用!Q282="","",貼り付け用!Q282)</f>
        <v>ﾁｭｳｵｳﾁｮｳ</v>
      </c>
      <c r="R282" s="2" t="str">
        <f>IF(貼り付け用!R282="","",貼り付け用!R282)</f>
        <v>小山・壬生線</v>
      </c>
      <c r="S282" s="2" t="str">
        <f>IF(貼り付け用!S282="","",貼り付け用!S282)</f>
        <v>ｵﾔﾏ･ﾐﾌﾞｾﾝ</v>
      </c>
      <c r="T282" s="2">
        <f>IF(貼り付け用!T282="","",貼り付け用!T282)</f>
        <v>11</v>
      </c>
      <c r="U282" s="31" t="str">
        <f>IFERROR(VLOOKUP(T282,コード表!$I:$K,2,FALSE),"")</f>
        <v>建設部</v>
      </c>
      <c r="V282" s="31" t="str">
        <f>IFERROR(VLOOKUP(T282,コード表!$I:$K,3,FALSE),"")</f>
        <v>建設課</v>
      </c>
      <c r="W282" s="2">
        <f>IF(貼り付け用!W282="","",貼り付け用!W282)</f>
        <v>100</v>
      </c>
      <c r="X282" s="31" t="str">
        <f>IFERROR(VLOOKUP(AX282,目的別資産分類変換表!$B$3:$C$16,2,FALSE),"")</f>
        <v>生活インフラ・国土保全</v>
      </c>
      <c r="Y282" s="34" t="str">
        <f>IF(貼り付け用!Y282="","",貼り付け用!Y282)</f>
        <v>行政財産</v>
      </c>
      <c r="Z282" s="34" t="str">
        <f>IF(貼り付け用!Z282="","",貼り付け用!Z282)</f>
        <v>インフラ資産/工作物</v>
      </c>
      <c r="AA282" s="34" t="str">
        <f>IF(貼り付け用!AA282="","",貼り付け用!AA282)</f>
        <v>自己資産（リース資産外)</v>
      </c>
      <c r="AB282" s="34" t="str">
        <f>IF(貼り付け用!AB282="","",貼り付け用!AB282)</f>
        <v>売却不可</v>
      </c>
      <c r="AC282" s="2">
        <f>IF(貼り付け用!AC282="","",貼り付け用!AC282)</f>
        <v>225</v>
      </c>
      <c r="AD282" s="31" t="str">
        <f>IFERROR(VLOOKUP(AC282,耐用年数表!$B:$J,9,FALSE),"")</f>
        <v xml:space="preserve">構築物 金属造のもの（前掲のものを除く。） つり橋、煙突、焼却炉、打込み井戸、へい、街路灯及びガードレール   </v>
      </c>
      <c r="AE282" s="31">
        <f>IFERROR(VLOOKUP(AC282,耐用年数表!$B:$J,8,FALSE),"")</f>
        <v>10</v>
      </c>
      <c r="AF282" s="2" t="str">
        <f>IF(貼り付け用!AF282="","",貼り付け用!AF282)</f>
        <v/>
      </c>
      <c r="AG282" s="26" t="str">
        <f>IF(貼り付け用!AG282="","",貼り付け用!AG282)</f>
        <v/>
      </c>
      <c r="AH282" s="54">
        <f>IF(貼り付け用!AH282="","",貼り付け用!AH282)</f>
        <v>19960111</v>
      </c>
      <c r="AI282" s="54">
        <f>IF(貼り付け用!AI282="","",貼り付け用!AI282)</f>
        <v>19960111</v>
      </c>
      <c r="AJ282" s="72" t="str">
        <f>IF(貼り付け用!AJ282="","",貼り付け用!AJ282)</f>
        <v>判明</v>
      </c>
      <c r="AK282" s="20">
        <f>IF(貼り付け用!AK282="","",貼り付け用!AK282)</f>
        <v>16068000</v>
      </c>
      <c r="AL282" s="160">
        <f>IF(貼り付け用!AL282="","",貼り付け用!AL282)</f>
        <v>17</v>
      </c>
      <c r="AM282" s="20" t="str">
        <f>IF(貼り付け用!AM282="","",貼り付け用!AM282)</f>
        <v>標準設計価格</v>
      </c>
      <c r="AN282" s="20" t="str">
        <f>IF(貼り付け用!AN282="","",貼り付け用!AN282)</f>
        <v>掘削面積1㎥当り</v>
      </c>
      <c r="AO282" s="20">
        <f>IF(貼り付け用!AO282="","",貼り付け用!AO282)</f>
        <v>37500</v>
      </c>
      <c r="AP282" s="20">
        <f>IF(貼り付け用!AP282="","",貼り付け用!AP282)</f>
        <v>471</v>
      </c>
      <c r="AQ282" s="20" t="str">
        <f>IF(貼り付け用!AQ282="","",貼り付け用!AQ282)</f>
        <v>㎥</v>
      </c>
      <c r="AR282" s="20">
        <f>IF(貼り付け用!AR282="","",貼り付け用!AR282)</f>
        <v>17662500</v>
      </c>
      <c r="AS282" s="20" t="str">
        <f>IF(貼り付け用!AS282="","",貼り付け用!AS282)</f>
        <v/>
      </c>
      <c r="AT282" s="90">
        <f t="shared" si="8"/>
        <v>17662500</v>
      </c>
      <c r="AU282" s="90">
        <f t="shared" si="9"/>
        <v>16068000</v>
      </c>
      <c r="AV282" s="34" t="str">
        <f>IF(貼り付け用!AV282="","",貼り付け用!AV282)</f>
        <v>一般会計等</v>
      </c>
      <c r="AW282" s="34" t="str">
        <f>IF(貼り付け用!AW282="","",貼り付け用!AW282)</f>
        <v>一般会計</v>
      </c>
      <c r="AX282" s="34" t="str">
        <f>IF(貼り付け用!AX282="","",貼り付け用!AX282)</f>
        <v>土木費</v>
      </c>
      <c r="AY282" s="34" t="str">
        <f>IF(貼り付け用!AY282="","",貼り付け用!AY282)</f>
        <v>道路橋梁費</v>
      </c>
      <c r="AZ282" s="34" t="str">
        <f>IF(貼り付け用!AZ282="","",貼り付け用!AZ282)</f>
        <v>道路新設改良費</v>
      </c>
      <c r="BA282" s="212"/>
      <c r="BB282" s="212"/>
      <c r="BC282" s="212"/>
      <c r="BD282" s="34" t="str">
        <f>IF(貼り付け用!BD282="","",貼り付け用!BD282)</f>
        <v/>
      </c>
      <c r="BE282" s="34" t="str">
        <f>IF(貼り付け用!BE282="","",貼り付け用!BE282)</f>
        <v/>
      </c>
      <c r="BF282" s="20"/>
      <c r="BG282" s="20"/>
      <c r="BH282" s="20"/>
      <c r="BI282" s="20"/>
      <c r="BJ282" s="20"/>
    </row>
    <row r="283" spans="5:62" ht="24" customHeight="1">
      <c r="E283" s="2"/>
      <c r="F283" s="217" t="str">
        <f>IF(貼り付け用!F283="","",貼り付け用!F283)</f>
        <v>道路工作物</v>
      </c>
      <c r="G283" s="34" t="str">
        <f>IF(貼り付け用!G283="","",貼り付け用!G283)</f>
        <v>工事台帳</v>
      </c>
      <c r="H283" s="2">
        <f>IF(貼り付け用!H283="","",貼り付け用!H283)</f>
        <v>27</v>
      </c>
      <c r="I283" s="2" t="str">
        <f>IF(貼り付け用!I283="","",貼り付け用!I283)</f>
        <v/>
      </c>
      <c r="J283" s="2" t="str">
        <f>IF(貼り付け用!J283="","",貼り付け用!J283)</f>
        <v>雨水排水施設</v>
      </c>
      <c r="K283" s="2" t="str">
        <f>IF(貼り付け用!K283="","",貼り付け用!K283)</f>
        <v>ｳｽｲﾊｲｽｲｼｾﾂ</v>
      </c>
      <c r="L283" s="2">
        <f>IF(貼り付け用!L283="","",貼り付け用!L283)</f>
        <v>27</v>
      </c>
      <c r="M283" s="31">
        <f>IFERROR(VLOOKUP(L283,コード表!$B:$G,2,FALSE),"")</f>
        <v>3210215</v>
      </c>
      <c r="N283" s="31" t="str">
        <f>IFERROR(VLOOKUP(L283,コード表!$B:$G,3,FALSE),"")</f>
        <v>下都賀郡壬生町</v>
      </c>
      <c r="O283" s="2" t="str">
        <f>IF(貼り付け用!O283="","",貼り付け用!O283)</f>
        <v>ｼﾓﾂｶﾞｸﾞﾝﾐﾌﾞﾏﾁ</v>
      </c>
      <c r="P283" s="31" t="str">
        <f>IFERROR(VLOOKUP(L283,コード表!$B:$G,5,FALSE),"")</f>
        <v>壬生乙</v>
      </c>
      <c r="Q283" s="2" t="str">
        <f>IF(貼り付け用!Q283="","",貼り付け用!Q283)</f>
        <v>ﾐﾌﾞｵﾂ</v>
      </c>
      <c r="R283" s="2" t="str">
        <f>IF(貼り付け用!R283="","",貼り付け用!R283)</f>
        <v>3-124号線</v>
      </c>
      <c r="S283" s="2" t="str">
        <f>IF(貼り付け用!S283="","",貼り付け用!S283)</f>
        <v>3-124ｺﾞｳｾﾝ</v>
      </c>
      <c r="T283" s="2">
        <f>IF(貼り付け用!T283="","",貼り付け用!T283)</f>
        <v>11</v>
      </c>
      <c r="U283" s="31" t="str">
        <f>IFERROR(VLOOKUP(T283,コード表!$I:$K,2,FALSE),"")</f>
        <v>建設部</v>
      </c>
      <c r="V283" s="31" t="str">
        <f>IFERROR(VLOOKUP(T283,コード表!$I:$K,3,FALSE),"")</f>
        <v>建設課</v>
      </c>
      <c r="W283" s="2">
        <f>IF(貼り付け用!W283="","",貼り付け用!W283)</f>
        <v>100</v>
      </c>
      <c r="X283" s="31" t="str">
        <f>IFERROR(VLOOKUP(AX283,目的別資産分類変換表!$B$3:$C$16,2,FALSE),"")</f>
        <v>生活インフラ・国土保全</v>
      </c>
      <c r="Y283" s="34" t="str">
        <f>IF(貼り付け用!Y283="","",貼り付け用!Y283)</f>
        <v>行政財産</v>
      </c>
      <c r="Z283" s="34" t="str">
        <f>IF(貼り付け用!Z283="","",貼り付け用!Z283)</f>
        <v>インフラ資産/工作物</v>
      </c>
      <c r="AA283" s="34" t="str">
        <f>IF(貼り付け用!AA283="","",貼り付け用!AA283)</f>
        <v>自己資産（リース資産外)</v>
      </c>
      <c r="AB283" s="34" t="str">
        <f>IF(貼り付け用!AB283="","",貼り付け用!AB283)</f>
        <v>売却不可</v>
      </c>
      <c r="AC283" s="2">
        <f>IF(貼り付け用!AC283="","",貼り付け用!AC283)</f>
        <v>196</v>
      </c>
      <c r="AD283" s="31" t="str">
        <f>IFERROR(VLOOKUP(AC283,耐用年数表!$B:$J,9,FALSE),"")</f>
        <v xml:space="preserve">構築物 コンクリート造又はコンクリートブロック造のもの（前掲のものを除く。） その他のもの   </v>
      </c>
      <c r="AE283" s="31">
        <f>IFERROR(VLOOKUP(AC283,耐用年数表!$B:$J,8,FALSE),"")</f>
        <v>40</v>
      </c>
      <c r="AF283" s="2" t="str">
        <f>IF(貼り付け用!AF283="","",貼り付け用!AF283)</f>
        <v/>
      </c>
      <c r="AG283" s="26" t="str">
        <f>IF(貼り付け用!AG283="","",貼り付け用!AG283)</f>
        <v/>
      </c>
      <c r="AH283" s="54">
        <f>IF(貼り付け用!AH283="","",貼り付け用!AH283)</f>
        <v>19940701</v>
      </c>
      <c r="AI283" s="54">
        <f>IF(貼り付け用!AI283="","",貼り付け用!AI283)</f>
        <v>19940701</v>
      </c>
      <c r="AJ283" s="72" t="str">
        <f>IF(貼り付け用!AJ283="","",貼り付け用!AJ283)</f>
        <v>判明</v>
      </c>
      <c r="AK283" s="20">
        <f>IF(貼り付け用!AK283="","",貼り付け用!AK283)</f>
        <v>865200</v>
      </c>
      <c r="AL283" s="160">
        <f>IF(貼り付け用!AL283="","",貼り付け用!AL283)</f>
        <v>17</v>
      </c>
      <c r="AM283" s="20" t="str">
        <f>IF(貼り付け用!AM283="","",貼り付け用!AM283)</f>
        <v>標準設計価格</v>
      </c>
      <c r="AN283" s="20" t="str">
        <f>IF(貼り付け用!AN283="","",貼り付け用!AN283)</f>
        <v>掘削面積1㎥当り</v>
      </c>
      <c r="AO283" s="20">
        <f>IF(貼り付け用!AO283="","",貼り付け用!AO283)</f>
        <v>37500</v>
      </c>
      <c r="AP283" s="20">
        <f>IF(貼り付け用!AP283="","",貼り付け用!AP283)</f>
        <v>25</v>
      </c>
      <c r="AQ283" s="20" t="str">
        <f>IF(貼り付け用!AQ283="","",貼り付け用!AQ283)</f>
        <v>㎥</v>
      </c>
      <c r="AR283" s="20">
        <f>IF(貼り付け用!AR283="","",貼り付け用!AR283)</f>
        <v>937500</v>
      </c>
      <c r="AS283" s="20" t="str">
        <f>IF(貼り付け用!AS283="","",貼り付け用!AS283)</f>
        <v/>
      </c>
      <c r="AT283" s="90">
        <f t="shared" si="8"/>
        <v>937500</v>
      </c>
      <c r="AU283" s="90">
        <f t="shared" si="9"/>
        <v>865200</v>
      </c>
      <c r="AV283" s="34" t="str">
        <f>IF(貼り付け用!AV283="","",貼り付け用!AV283)</f>
        <v>一般会計等</v>
      </c>
      <c r="AW283" s="34" t="str">
        <f>IF(貼り付け用!AW283="","",貼り付け用!AW283)</f>
        <v>一般会計</v>
      </c>
      <c r="AX283" s="34" t="str">
        <f>IF(貼り付け用!AX283="","",貼り付け用!AX283)</f>
        <v>土木費</v>
      </c>
      <c r="AY283" s="34" t="str">
        <f>IF(貼り付け用!AY283="","",貼り付け用!AY283)</f>
        <v>道路橋梁費</v>
      </c>
      <c r="AZ283" s="34" t="str">
        <f>IF(貼り付け用!AZ283="","",貼り付け用!AZ283)</f>
        <v>道路新設改良費</v>
      </c>
      <c r="BA283" s="212"/>
      <c r="BB283" s="212"/>
      <c r="BC283" s="212"/>
      <c r="BD283" s="34" t="str">
        <f>IF(貼り付け用!BD283="","",貼り付け用!BD283)</f>
        <v/>
      </c>
      <c r="BE283" s="34" t="str">
        <f>IF(貼り付け用!BE283="","",貼り付け用!BE283)</f>
        <v/>
      </c>
      <c r="BF283" s="20"/>
      <c r="BG283" s="20"/>
      <c r="BH283" s="20"/>
      <c r="BI283" s="20"/>
      <c r="BJ283" s="20"/>
    </row>
    <row r="284" spans="5:62" ht="24" customHeight="1">
      <c r="E284" s="2"/>
      <c r="F284" s="217" t="str">
        <f>IF(貼り付け用!F284="","",貼り付け用!F284)</f>
        <v>道路工作物</v>
      </c>
      <c r="G284" s="34" t="str">
        <f>IF(貼り付け用!G284="","",貼り付け用!G284)</f>
        <v>工事台帳</v>
      </c>
      <c r="H284" s="2">
        <f>IF(貼り付け用!H284="","",貼り付け用!H284)</f>
        <v>28</v>
      </c>
      <c r="I284" s="2" t="str">
        <f>IF(貼り付け用!I284="","",貼り付け用!I284)</f>
        <v/>
      </c>
      <c r="J284" s="2" t="str">
        <f>IF(貼り付け用!J284="","",貼り付け用!J284)</f>
        <v>雨水排水施設</v>
      </c>
      <c r="K284" s="2" t="str">
        <f>IF(貼り付け用!K284="","",貼り付け用!K284)</f>
        <v>ｳｽｲﾊｲｽｲｼｾﾂ</v>
      </c>
      <c r="L284" s="2">
        <f>IF(貼り付け用!L284="","",貼り付け用!L284)</f>
        <v>26</v>
      </c>
      <c r="M284" s="31">
        <f>IFERROR(VLOOKUP(L284,コード表!$B:$G,2,FALSE),"")</f>
        <v>3210214</v>
      </c>
      <c r="N284" s="31" t="str">
        <f>IFERROR(VLOOKUP(L284,コード表!$B:$G,3,FALSE),"")</f>
        <v>下都賀郡壬生町</v>
      </c>
      <c r="O284" s="2" t="str">
        <f>IF(貼り付け用!O284="","",貼り付け用!O284)</f>
        <v>ｼﾓﾂｶﾞｸﾞﾝﾐﾌﾞﾏﾁ</v>
      </c>
      <c r="P284" s="31" t="str">
        <f>IFERROR(VLOOKUP(L284,コード表!$B:$G,5,FALSE),"")</f>
        <v>壬生甲</v>
      </c>
      <c r="Q284" s="2" t="str">
        <f>IF(貼り付け用!Q284="","",貼り付け用!Q284)</f>
        <v>ﾐﾌﾞｺｳ</v>
      </c>
      <c r="R284" s="2" t="str">
        <f>IF(貼り付け用!R284="","",貼り付け用!R284)</f>
        <v>認定外</v>
      </c>
      <c r="S284" s="2" t="str">
        <f>IF(貼り付け用!S284="","",貼り付け用!S284)</f>
        <v>ﾆﾝﾃｲｶﾞｲ</v>
      </c>
      <c r="T284" s="2">
        <f>IF(貼り付け用!T284="","",貼り付け用!T284)</f>
        <v>11</v>
      </c>
      <c r="U284" s="31" t="str">
        <f>IFERROR(VLOOKUP(T284,コード表!$I:$K,2,FALSE),"")</f>
        <v>建設部</v>
      </c>
      <c r="V284" s="31" t="str">
        <f>IFERROR(VLOOKUP(T284,コード表!$I:$K,3,FALSE),"")</f>
        <v>建設課</v>
      </c>
      <c r="W284" s="2">
        <f>IF(貼り付け用!W284="","",貼り付け用!W284)</f>
        <v>100</v>
      </c>
      <c r="X284" s="31" t="str">
        <f>IFERROR(VLOOKUP(AX284,目的別資産分類変換表!$B$3:$C$16,2,FALSE),"")</f>
        <v>生活インフラ・国土保全</v>
      </c>
      <c r="Y284" s="34" t="str">
        <f>IF(貼り付け用!Y284="","",貼り付け用!Y284)</f>
        <v>行政財産</v>
      </c>
      <c r="Z284" s="34" t="str">
        <f>IF(貼り付け用!Z284="","",貼り付け用!Z284)</f>
        <v>インフラ資産/工作物</v>
      </c>
      <c r="AA284" s="34" t="str">
        <f>IF(貼り付け用!AA284="","",貼り付け用!AA284)</f>
        <v>自己資産（リース資産外)</v>
      </c>
      <c r="AB284" s="34" t="str">
        <f>IF(貼り付け用!AB284="","",貼り付け用!AB284)</f>
        <v>売却不可</v>
      </c>
      <c r="AC284" s="2">
        <f>IF(貼り付け用!AC284="","",貼り付け用!AC284)</f>
        <v>196</v>
      </c>
      <c r="AD284" s="31" t="str">
        <f>IFERROR(VLOOKUP(AC284,耐用年数表!$B:$J,9,FALSE),"")</f>
        <v xml:space="preserve">構築物 コンクリート造又はコンクリートブロック造のもの（前掲のものを除く。） その他のもの   </v>
      </c>
      <c r="AE284" s="31">
        <f>IFERROR(VLOOKUP(AC284,耐用年数表!$B:$J,8,FALSE),"")</f>
        <v>40</v>
      </c>
      <c r="AF284" s="2" t="str">
        <f>IF(貼り付け用!AF284="","",貼り付け用!AF284)</f>
        <v/>
      </c>
      <c r="AG284" s="26" t="str">
        <f>IF(貼り付け用!AG284="","",貼り付け用!AG284)</f>
        <v/>
      </c>
      <c r="AH284" s="54">
        <f>IF(貼り付け用!AH284="","",貼り付け用!AH284)</f>
        <v>19941208</v>
      </c>
      <c r="AI284" s="54">
        <f>IF(貼り付け用!AI284="","",貼り付け用!AI284)</f>
        <v>19941208</v>
      </c>
      <c r="AJ284" s="72" t="str">
        <f>IF(貼り付け用!AJ284="","",貼り付け用!AJ284)</f>
        <v>判明</v>
      </c>
      <c r="AK284" s="20">
        <f>IF(貼り付け用!AK284="","",貼り付け用!AK284)</f>
        <v>30807300</v>
      </c>
      <c r="AL284" s="160">
        <f>IF(貼り付け用!AL284="","",貼り付け用!AL284)</f>
        <v>17</v>
      </c>
      <c r="AM284" s="20" t="str">
        <f>IF(貼り付け用!AM284="","",貼り付け用!AM284)</f>
        <v>標準設計価格</v>
      </c>
      <c r="AN284" s="20" t="str">
        <f>IF(貼り付け用!AN284="","",貼り付け用!AN284)</f>
        <v>掘削面積1㎥当り</v>
      </c>
      <c r="AO284" s="20">
        <f>IF(貼り付け用!AO284="","",貼り付け用!AO284)</f>
        <v>37500</v>
      </c>
      <c r="AP284" s="20">
        <f>IF(貼り付け用!AP284="","",貼り付け用!AP284)</f>
        <v>906</v>
      </c>
      <c r="AQ284" s="20" t="str">
        <f>IF(貼り付け用!AQ284="","",貼り付け用!AQ284)</f>
        <v>㎥</v>
      </c>
      <c r="AR284" s="20">
        <f>IF(貼り付け用!AR284="","",貼り付け用!AR284)</f>
        <v>33975000</v>
      </c>
      <c r="AS284" s="20" t="str">
        <f>IF(貼り付け用!AS284="","",貼り付け用!AS284)</f>
        <v/>
      </c>
      <c r="AT284" s="90">
        <f t="shared" si="8"/>
        <v>33975000</v>
      </c>
      <c r="AU284" s="90">
        <f t="shared" si="9"/>
        <v>30807300</v>
      </c>
      <c r="AV284" s="34" t="str">
        <f>IF(貼り付け用!AV284="","",貼り付け用!AV284)</f>
        <v>一般会計等</v>
      </c>
      <c r="AW284" s="34" t="str">
        <f>IF(貼り付け用!AW284="","",貼り付け用!AW284)</f>
        <v>一般会計</v>
      </c>
      <c r="AX284" s="34" t="str">
        <f>IF(貼り付け用!AX284="","",貼り付け用!AX284)</f>
        <v>土木費</v>
      </c>
      <c r="AY284" s="34" t="str">
        <f>IF(貼り付け用!AY284="","",貼り付け用!AY284)</f>
        <v>道路橋梁費</v>
      </c>
      <c r="AZ284" s="34" t="str">
        <f>IF(貼り付け用!AZ284="","",貼り付け用!AZ284)</f>
        <v>道路新設改良費</v>
      </c>
      <c r="BA284" s="212"/>
      <c r="BB284" s="212"/>
      <c r="BC284" s="212"/>
      <c r="BD284" s="34" t="str">
        <f>IF(貼り付け用!BD284="","",貼り付け用!BD284)</f>
        <v/>
      </c>
      <c r="BE284" s="34" t="str">
        <f>IF(貼り付け用!BE284="","",貼り付け用!BE284)</f>
        <v/>
      </c>
      <c r="BF284" s="20"/>
      <c r="BG284" s="20"/>
      <c r="BH284" s="20"/>
      <c r="BI284" s="20"/>
      <c r="BJ284" s="20"/>
    </row>
    <row r="285" spans="5:62" ht="24" customHeight="1">
      <c r="E285" s="2"/>
      <c r="F285" s="217" t="str">
        <f>IF(貼り付け用!F285="","",貼り付け用!F285)</f>
        <v>道路工作物</v>
      </c>
      <c r="G285" s="34" t="str">
        <f>IF(貼り付け用!G285="","",貼り付け用!G285)</f>
        <v>工事台帳</v>
      </c>
      <c r="H285" s="2">
        <f>IF(貼り付け用!H285="","",貼り付け用!H285)</f>
        <v>29</v>
      </c>
      <c r="I285" s="2" t="str">
        <f>IF(貼り付け用!I285="","",貼り付け用!I285)</f>
        <v/>
      </c>
      <c r="J285" s="2" t="str">
        <f>IF(貼り付け用!J285="","",貼り付け用!J285)</f>
        <v>雨水排水施設</v>
      </c>
      <c r="K285" s="2" t="str">
        <f>IF(貼り付け用!K285="","",貼り付け用!K285)</f>
        <v>ｳｽｲﾊｲｽｲｼｾﾂ</v>
      </c>
      <c r="L285" s="2">
        <f>IF(貼り付け用!L285="","",貼り付け用!L285)</f>
        <v>24</v>
      </c>
      <c r="M285" s="31">
        <f>IFERROR(VLOOKUP(L285,コード表!$B:$G,2,FALSE),"")</f>
        <v>3210225</v>
      </c>
      <c r="N285" s="31" t="str">
        <f>IFERROR(VLOOKUP(L285,コード表!$B:$G,3,FALSE),"")</f>
        <v>下都賀郡壬生町</v>
      </c>
      <c r="O285" s="2" t="str">
        <f>IF(貼り付け用!O285="","",貼り付け用!O285)</f>
        <v>ｼﾓﾂｶﾞｸﾞﾝﾐﾌﾞﾏﾁ</v>
      </c>
      <c r="P285" s="31" t="str">
        <f>IFERROR(VLOOKUP(L285,コード表!$B:$G,5,FALSE),"")</f>
        <v>本丸</v>
      </c>
      <c r="Q285" s="2" t="str">
        <f>IF(貼り付け用!Q285="","",貼り付け用!Q285)</f>
        <v>ﾎﾝﾏﾙ</v>
      </c>
      <c r="R285" s="2" t="str">
        <f>IF(貼り付け用!R285="","",貼り付け用!R285)</f>
        <v>3-174</v>
      </c>
      <c r="S285" s="2" t="str">
        <f>IF(貼り付け用!S285="","",貼り付け用!S285)</f>
        <v>3-174</v>
      </c>
      <c r="T285" s="2">
        <f>IF(貼り付け用!T285="","",貼り付け用!T285)</f>
        <v>11</v>
      </c>
      <c r="U285" s="31" t="str">
        <f>IFERROR(VLOOKUP(T285,コード表!$I:$K,2,FALSE),"")</f>
        <v>建設部</v>
      </c>
      <c r="V285" s="31" t="str">
        <f>IFERROR(VLOOKUP(T285,コード表!$I:$K,3,FALSE),"")</f>
        <v>建設課</v>
      </c>
      <c r="W285" s="2">
        <f>IF(貼り付け用!W285="","",貼り付け用!W285)</f>
        <v>100</v>
      </c>
      <c r="X285" s="31" t="str">
        <f>IFERROR(VLOOKUP(AX285,目的別資産分類変換表!$B$3:$C$16,2,FALSE),"")</f>
        <v>生活インフラ・国土保全</v>
      </c>
      <c r="Y285" s="34" t="str">
        <f>IF(貼り付け用!Y285="","",貼り付け用!Y285)</f>
        <v>行政財産</v>
      </c>
      <c r="Z285" s="34" t="str">
        <f>IF(貼り付け用!Z285="","",貼り付け用!Z285)</f>
        <v>インフラ資産/工作物</v>
      </c>
      <c r="AA285" s="34" t="str">
        <f>IF(貼り付け用!AA285="","",貼り付け用!AA285)</f>
        <v>自己資産（リース資産外)</v>
      </c>
      <c r="AB285" s="34" t="str">
        <f>IF(貼り付け用!AB285="","",貼り付け用!AB285)</f>
        <v>売却不可</v>
      </c>
      <c r="AC285" s="2">
        <f>IF(貼り付け用!AC285="","",貼り付け用!AC285)</f>
        <v>196</v>
      </c>
      <c r="AD285" s="31" t="str">
        <f>IFERROR(VLOOKUP(AC285,耐用年数表!$B:$J,9,FALSE),"")</f>
        <v xml:space="preserve">構築物 コンクリート造又はコンクリートブロック造のもの（前掲のものを除く。） その他のもの   </v>
      </c>
      <c r="AE285" s="31">
        <f>IFERROR(VLOOKUP(AC285,耐用年数表!$B:$J,8,FALSE),"")</f>
        <v>40</v>
      </c>
      <c r="AF285" s="2" t="str">
        <f>IF(貼り付け用!AF285="","",貼り付け用!AF285)</f>
        <v/>
      </c>
      <c r="AG285" s="26" t="str">
        <f>IF(貼り付け用!AG285="","",貼り付け用!AG285)</f>
        <v/>
      </c>
      <c r="AH285" s="54">
        <f>IF(貼り付け用!AH285="","",貼り付け用!AH285)</f>
        <v>20091021</v>
      </c>
      <c r="AI285" s="54">
        <f>IF(貼り付け用!AI285="","",貼り付け用!AI285)</f>
        <v>20091021</v>
      </c>
      <c r="AJ285" s="72" t="str">
        <f>IF(貼り付け用!AJ285="","",貼り付け用!AJ285)</f>
        <v>判明</v>
      </c>
      <c r="AK285" s="20">
        <f>IF(貼り付け用!AK285="","",貼り付け用!AK285)</f>
        <v>4935000</v>
      </c>
      <c r="AL285" s="160">
        <f>IF(貼り付け用!AL285="","",貼り付け用!AL285)</f>
        <v>17</v>
      </c>
      <c r="AM285" s="20" t="str">
        <f>IF(貼り付け用!AM285="","",貼り付け用!AM285)</f>
        <v>標準設計価格</v>
      </c>
      <c r="AN285" s="20" t="str">
        <f>IF(貼り付け用!AN285="","",貼り付け用!AN285)</f>
        <v>掘削面積1㎥当り</v>
      </c>
      <c r="AO285" s="20">
        <f>IF(貼り付け用!AO285="","",貼り付け用!AO285)</f>
        <v>37500</v>
      </c>
      <c r="AP285" s="20">
        <f>IF(貼り付け用!AP285="","",貼り付け用!AP285)</f>
        <v>139</v>
      </c>
      <c r="AQ285" s="20" t="str">
        <f>IF(貼り付け用!AQ285="","",貼り付け用!AQ285)</f>
        <v>㎥</v>
      </c>
      <c r="AR285" s="20">
        <f>IF(貼り付け用!AR285="","",貼り付け用!AR285)</f>
        <v>5212500</v>
      </c>
      <c r="AS285" s="20" t="str">
        <f>IF(貼り付け用!AS285="","",貼り付け用!AS285)</f>
        <v/>
      </c>
      <c r="AT285" s="90">
        <f t="shared" si="8"/>
        <v>5212500</v>
      </c>
      <c r="AU285" s="90">
        <f t="shared" si="9"/>
        <v>4935000</v>
      </c>
      <c r="AV285" s="34" t="str">
        <f>IF(貼り付け用!AV285="","",貼り付け用!AV285)</f>
        <v>一般会計等</v>
      </c>
      <c r="AW285" s="34" t="str">
        <f>IF(貼り付け用!AW285="","",貼り付け用!AW285)</f>
        <v>一般会計</v>
      </c>
      <c r="AX285" s="34" t="str">
        <f>IF(貼り付け用!AX285="","",貼り付け用!AX285)</f>
        <v>土木費</v>
      </c>
      <c r="AY285" s="34" t="str">
        <f>IF(貼り付け用!AY285="","",貼り付け用!AY285)</f>
        <v>道路橋梁費</v>
      </c>
      <c r="AZ285" s="34" t="str">
        <f>IF(貼り付け用!AZ285="","",貼り付け用!AZ285)</f>
        <v>道路新設改良費</v>
      </c>
      <c r="BA285" s="212"/>
      <c r="BB285" s="212"/>
      <c r="BC285" s="212"/>
      <c r="BD285" s="34" t="str">
        <f>IF(貼り付け用!BD285="","",貼り付け用!BD285)</f>
        <v/>
      </c>
      <c r="BE285" s="34" t="str">
        <f>IF(貼り付け用!BE285="","",貼り付け用!BE285)</f>
        <v/>
      </c>
      <c r="BF285" s="20"/>
      <c r="BG285" s="20"/>
      <c r="BH285" s="20"/>
      <c r="BI285" s="20"/>
      <c r="BJ285" s="20"/>
    </row>
    <row r="286" spans="5:62" ht="24" customHeight="1">
      <c r="E286" s="2"/>
      <c r="F286" s="217" t="str">
        <f>IF(貼り付け用!F286="","",貼り付け用!F286)</f>
        <v>道路工作物</v>
      </c>
      <c r="G286" s="34" t="str">
        <f>IF(貼り付け用!G286="","",貼り付け用!G286)</f>
        <v>工事台帳</v>
      </c>
      <c r="H286" s="2">
        <f>IF(貼り付け用!H286="","",貼り付け用!H286)</f>
        <v>30</v>
      </c>
      <c r="I286" s="2" t="str">
        <f>IF(貼り付け用!I286="","",貼り付け用!I286)</f>
        <v/>
      </c>
      <c r="J286" s="2" t="str">
        <f>IF(貼り付け用!J286="","",貼り付け用!J286)</f>
        <v>雨水排水施設</v>
      </c>
      <c r="K286" s="2" t="str">
        <f>IF(貼り付け用!K286="","",貼り付け用!K286)</f>
        <v>ｳｽｲﾊｲｽｲｼｾﾂ</v>
      </c>
      <c r="L286" s="2">
        <f>IF(貼り付け用!L286="","",貼り付け用!L286)</f>
        <v>23</v>
      </c>
      <c r="M286" s="31">
        <f>IFERROR(VLOOKUP(L286,コード表!$B:$G,2,FALSE),"")</f>
        <v>3210221</v>
      </c>
      <c r="N286" s="31" t="str">
        <f>IFERROR(VLOOKUP(L286,コード表!$B:$G,3,FALSE),"")</f>
        <v>下都賀郡壬生町</v>
      </c>
      <c r="O286" s="2" t="str">
        <f>IF(貼り付け用!O286="","",貼り付け用!O286)</f>
        <v>ｼﾓﾂｶﾞｸﾞﾝﾐﾌﾞﾏﾁ</v>
      </c>
      <c r="P286" s="31" t="str">
        <f>IFERROR(VLOOKUP(L286,コード表!$B:$G,5,FALSE),"")</f>
        <v>藤井</v>
      </c>
      <c r="Q286" s="2" t="str">
        <f>IF(貼り付け用!Q286="","",貼り付け用!Q286)</f>
        <v>ﾌｼﾞｲ</v>
      </c>
      <c r="R286" s="2" t="str">
        <f>IF(貼り付け用!R286="","",貼り付け用!R286)</f>
        <v>3-329</v>
      </c>
      <c r="S286" s="2" t="str">
        <f>IF(貼り付け用!S286="","",貼り付け用!S286)</f>
        <v>3-329</v>
      </c>
      <c r="T286" s="2">
        <f>IF(貼り付け用!T286="","",貼り付け用!T286)</f>
        <v>11</v>
      </c>
      <c r="U286" s="31" t="str">
        <f>IFERROR(VLOOKUP(T286,コード表!$I:$K,2,FALSE),"")</f>
        <v>建設部</v>
      </c>
      <c r="V286" s="31" t="str">
        <f>IFERROR(VLOOKUP(T286,コード表!$I:$K,3,FALSE),"")</f>
        <v>建設課</v>
      </c>
      <c r="W286" s="2">
        <f>IF(貼り付け用!W286="","",貼り付け用!W286)</f>
        <v>100</v>
      </c>
      <c r="X286" s="31" t="str">
        <f>IFERROR(VLOOKUP(AX286,目的別資産分類変換表!$B$3:$C$16,2,FALSE),"")</f>
        <v>生活インフラ・国土保全</v>
      </c>
      <c r="Y286" s="34" t="str">
        <f>IF(貼り付け用!Y286="","",貼り付け用!Y286)</f>
        <v>行政財産</v>
      </c>
      <c r="Z286" s="34" t="str">
        <f>IF(貼り付け用!Z286="","",貼り付け用!Z286)</f>
        <v>インフラ資産/工作物</v>
      </c>
      <c r="AA286" s="34" t="str">
        <f>IF(貼り付け用!AA286="","",貼り付け用!AA286)</f>
        <v>自己資産（リース資産外)</v>
      </c>
      <c r="AB286" s="34" t="str">
        <f>IF(貼り付け用!AB286="","",貼り付け用!AB286)</f>
        <v>売却不可</v>
      </c>
      <c r="AC286" s="2">
        <f>IF(貼り付け用!AC286="","",貼り付け用!AC286)</f>
        <v>196</v>
      </c>
      <c r="AD286" s="31" t="str">
        <f>IFERROR(VLOOKUP(AC286,耐用年数表!$B:$J,9,FALSE),"")</f>
        <v xml:space="preserve">構築物 コンクリート造又はコンクリートブロック造のもの（前掲のものを除く。） その他のもの   </v>
      </c>
      <c r="AE286" s="31">
        <f>IFERROR(VLOOKUP(AC286,耐用年数表!$B:$J,8,FALSE),"")</f>
        <v>40</v>
      </c>
      <c r="AF286" s="2" t="str">
        <f>IF(貼り付け用!AF286="","",貼り付け用!AF286)</f>
        <v/>
      </c>
      <c r="AG286" s="26" t="str">
        <f>IF(貼り付け用!AG286="","",貼り付け用!AG286)</f>
        <v/>
      </c>
      <c r="AH286" s="54">
        <f>IF(貼り付け用!AH286="","",貼り付け用!AH286)</f>
        <v>20100319</v>
      </c>
      <c r="AI286" s="54">
        <f>IF(貼り付け用!AI286="","",貼り付け用!AI286)</f>
        <v>20100319</v>
      </c>
      <c r="AJ286" s="72" t="str">
        <f>IF(貼り付け用!AJ286="","",貼り付け用!AJ286)</f>
        <v>判明</v>
      </c>
      <c r="AK286" s="20">
        <f>IF(貼り付け用!AK286="","",貼り付け用!AK286)</f>
        <v>8757000</v>
      </c>
      <c r="AL286" s="160">
        <f>IF(貼り付け用!AL286="","",貼り付け用!AL286)</f>
        <v>17</v>
      </c>
      <c r="AM286" s="20" t="str">
        <f>IF(貼り付け用!AM286="","",貼り付け用!AM286)</f>
        <v>標準設計価格</v>
      </c>
      <c r="AN286" s="20" t="str">
        <f>IF(貼り付け用!AN286="","",貼り付け用!AN286)</f>
        <v>掘削面積1㎥当り</v>
      </c>
      <c r="AO286" s="20">
        <f>IF(貼り付け用!AO286="","",貼り付け用!AO286)</f>
        <v>37500</v>
      </c>
      <c r="AP286" s="20">
        <f>IF(貼り付け用!AP286="","",貼り付け用!AP286)</f>
        <v>246</v>
      </c>
      <c r="AQ286" s="20" t="str">
        <f>IF(貼り付け用!AQ286="","",貼り付け用!AQ286)</f>
        <v>㎥</v>
      </c>
      <c r="AR286" s="20">
        <f>IF(貼り付け用!AR286="","",貼り付け用!AR286)</f>
        <v>9225000</v>
      </c>
      <c r="AS286" s="20" t="str">
        <f>IF(貼り付け用!AS286="","",貼り付け用!AS286)</f>
        <v/>
      </c>
      <c r="AT286" s="90">
        <f t="shared" si="8"/>
        <v>9225000</v>
      </c>
      <c r="AU286" s="90">
        <f t="shared" si="9"/>
        <v>8757000</v>
      </c>
      <c r="AV286" s="34" t="str">
        <f>IF(貼り付け用!AV286="","",貼り付け用!AV286)</f>
        <v>一般会計等</v>
      </c>
      <c r="AW286" s="34" t="str">
        <f>IF(貼り付け用!AW286="","",貼り付け用!AW286)</f>
        <v>一般会計</v>
      </c>
      <c r="AX286" s="34" t="str">
        <f>IF(貼り付け用!AX286="","",貼り付け用!AX286)</f>
        <v>土木費</v>
      </c>
      <c r="AY286" s="34" t="str">
        <f>IF(貼り付け用!AY286="","",貼り付け用!AY286)</f>
        <v>道路橋梁費</v>
      </c>
      <c r="AZ286" s="34" t="str">
        <f>IF(貼り付け用!AZ286="","",貼り付け用!AZ286)</f>
        <v>道路新設改良費</v>
      </c>
      <c r="BA286" s="212"/>
      <c r="BB286" s="212"/>
      <c r="BC286" s="212"/>
      <c r="BD286" s="34" t="str">
        <f>IF(貼り付け用!BD286="","",貼り付け用!BD286)</f>
        <v/>
      </c>
      <c r="BE286" s="34" t="str">
        <f>IF(貼り付け用!BE286="","",貼り付け用!BE286)</f>
        <v/>
      </c>
      <c r="BF286" s="20"/>
      <c r="BG286" s="20"/>
      <c r="BH286" s="20"/>
      <c r="BI286" s="20"/>
      <c r="BJ286" s="20"/>
    </row>
    <row r="287" spans="5:62" ht="24" customHeight="1">
      <c r="E287" s="2"/>
      <c r="F287" s="217" t="str">
        <f>IF(貼り付け用!F287="","",貼り付け用!F287)</f>
        <v>道路工作物</v>
      </c>
      <c r="G287" s="34" t="str">
        <f>IF(貼り付け用!G287="","",貼り付け用!G287)</f>
        <v>工事台帳</v>
      </c>
      <c r="H287" s="2">
        <f>IF(貼り付け用!H287="","",貼り付け用!H287)</f>
        <v>31</v>
      </c>
      <c r="I287" s="2" t="str">
        <f>IF(貼り付け用!I287="","",貼り付け用!I287)</f>
        <v/>
      </c>
      <c r="J287" s="2" t="str">
        <f>IF(貼り付け用!J287="","",貼り付け用!J287)</f>
        <v>雨水排水施設</v>
      </c>
      <c r="K287" s="2" t="str">
        <f>IF(貼り付け用!K287="","",貼り付け用!K287)</f>
        <v>ｳｽｲﾊｲｽｲｼｾﾂ</v>
      </c>
      <c r="L287" s="2">
        <f>IF(貼り付け用!L287="","",貼り付け用!L287)</f>
        <v>31</v>
      </c>
      <c r="M287" s="31">
        <f>IFERROR(VLOOKUP(L287,コード表!$B:$G,2,FALSE),"")</f>
        <v>3210201</v>
      </c>
      <c r="N287" s="31" t="str">
        <f>IFERROR(VLOOKUP(L287,コード表!$B:$G,3,FALSE),"")</f>
        <v>下都賀郡壬生町</v>
      </c>
      <c r="O287" s="2" t="str">
        <f>IF(貼り付け用!O287="","",貼り付け用!O287)</f>
        <v>ｼﾓﾂｶﾞｸﾞﾝﾐﾌﾞﾏﾁ</v>
      </c>
      <c r="P287" s="31" t="str">
        <f>IFERROR(VLOOKUP(L287,コード表!$B:$G,5,FALSE),"")</f>
        <v>安塚</v>
      </c>
      <c r="Q287" s="2" t="str">
        <f>IF(貼り付け用!Q287="","",貼り付け用!Q287)</f>
        <v>ﾔｽﾂﾞｶ</v>
      </c>
      <c r="R287" s="2" t="str">
        <f>IF(貼り付け用!R287="","",貼り付け用!R287)</f>
        <v>2-138</v>
      </c>
      <c r="S287" s="2" t="str">
        <f>IF(貼り付け用!S287="","",貼り付け用!S287)</f>
        <v>2-138</v>
      </c>
      <c r="T287" s="2">
        <f>IF(貼り付け用!T287="","",貼り付け用!T287)</f>
        <v>11</v>
      </c>
      <c r="U287" s="31" t="str">
        <f>IFERROR(VLOOKUP(T287,コード表!$I:$K,2,FALSE),"")</f>
        <v>建設部</v>
      </c>
      <c r="V287" s="31" t="str">
        <f>IFERROR(VLOOKUP(T287,コード表!$I:$K,3,FALSE),"")</f>
        <v>建設課</v>
      </c>
      <c r="W287" s="2">
        <f>IF(貼り付け用!W287="","",貼り付け用!W287)</f>
        <v>100</v>
      </c>
      <c r="X287" s="31" t="str">
        <f>IFERROR(VLOOKUP(AX287,目的別資産分類変換表!$B$3:$C$16,2,FALSE),"")</f>
        <v>生活インフラ・国土保全</v>
      </c>
      <c r="Y287" s="34" t="str">
        <f>IF(貼り付け用!Y287="","",貼り付け用!Y287)</f>
        <v>行政財産</v>
      </c>
      <c r="Z287" s="34" t="str">
        <f>IF(貼り付け用!Z287="","",貼り付け用!Z287)</f>
        <v>インフラ資産/工作物</v>
      </c>
      <c r="AA287" s="34" t="str">
        <f>IF(貼り付け用!AA287="","",貼り付け用!AA287)</f>
        <v>自己資産（リース資産外)</v>
      </c>
      <c r="AB287" s="34" t="str">
        <f>IF(貼り付け用!AB287="","",貼り付け用!AB287)</f>
        <v>売却不可</v>
      </c>
      <c r="AC287" s="2">
        <f>IF(貼り付け用!AC287="","",貼り付け用!AC287)</f>
        <v>196</v>
      </c>
      <c r="AD287" s="31" t="str">
        <f>IFERROR(VLOOKUP(AC287,耐用年数表!$B:$J,9,FALSE),"")</f>
        <v xml:space="preserve">構築物 コンクリート造又はコンクリートブロック造のもの（前掲のものを除く。） その他のもの   </v>
      </c>
      <c r="AE287" s="31">
        <f>IFERROR(VLOOKUP(AC287,耐用年数表!$B:$J,8,FALSE),"")</f>
        <v>40</v>
      </c>
      <c r="AF287" s="2" t="str">
        <f>IF(貼り付け用!AF287="","",貼り付け用!AF287)</f>
        <v/>
      </c>
      <c r="AG287" s="26" t="str">
        <f>IF(貼り付け用!AG287="","",貼り付け用!AG287)</f>
        <v/>
      </c>
      <c r="AH287" s="54">
        <f>IF(貼り付け用!AH287="","",貼り付け用!AH287)</f>
        <v>20100326</v>
      </c>
      <c r="AI287" s="54">
        <f>IF(貼り付け用!AI287="","",貼り付け用!AI287)</f>
        <v>20100326</v>
      </c>
      <c r="AJ287" s="72" t="str">
        <f>IF(貼り付け用!AJ287="","",貼り付け用!AJ287)</f>
        <v>判明</v>
      </c>
      <c r="AK287" s="20">
        <f>IF(貼り付け用!AK287="","",貼り付け用!AK287)</f>
        <v>12285000</v>
      </c>
      <c r="AL287" s="160">
        <f>IF(貼り付け用!AL287="","",貼り付け用!AL287)</f>
        <v>17</v>
      </c>
      <c r="AM287" s="20" t="str">
        <f>IF(貼り付け用!AM287="","",貼り付け用!AM287)</f>
        <v>標準設計価格</v>
      </c>
      <c r="AN287" s="20" t="str">
        <f>IF(貼り付け用!AN287="","",貼り付け用!AN287)</f>
        <v>掘削面積1㎥当り</v>
      </c>
      <c r="AO287" s="20">
        <f>IF(貼り付け用!AO287="","",貼り付け用!AO287)</f>
        <v>37500</v>
      </c>
      <c r="AP287" s="20">
        <f>IF(貼り付け用!AP287="","",貼り付け用!AP287)</f>
        <v>345</v>
      </c>
      <c r="AQ287" s="20" t="str">
        <f>IF(貼り付け用!AQ287="","",貼り付け用!AQ287)</f>
        <v>㎥</v>
      </c>
      <c r="AR287" s="20">
        <f>IF(貼り付け用!AR287="","",貼り付け用!AR287)</f>
        <v>12937500</v>
      </c>
      <c r="AS287" s="20" t="str">
        <f>IF(貼り付け用!AS287="","",貼り付け用!AS287)</f>
        <v/>
      </c>
      <c r="AT287" s="90">
        <f t="shared" si="8"/>
        <v>12937500</v>
      </c>
      <c r="AU287" s="90">
        <f t="shared" si="9"/>
        <v>12285000</v>
      </c>
      <c r="AV287" s="34" t="str">
        <f>IF(貼り付け用!AV287="","",貼り付け用!AV287)</f>
        <v>一般会計等</v>
      </c>
      <c r="AW287" s="34" t="str">
        <f>IF(貼り付け用!AW287="","",貼り付け用!AW287)</f>
        <v>一般会計</v>
      </c>
      <c r="AX287" s="34" t="str">
        <f>IF(貼り付け用!AX287="","",貼り付け用!AX287)</f>
        <v>土木費</v>
      </c>
      <c r="AY287" s="34" t="str">
        <f>IF(貼り付け用!AY287="","",貼り付け用!AY287)</f>
        <v>道路橋梁費</v>
      </c>
      <c r="AZ287" s="34" t="str">
        <f>IF(貼り付け用!AZ287="","",貼り付け用!AZ287)</f>
        <v>道路新設改良費</v>
      </c>
      <c r="BA287" s="212"/>
      <c r="BB287" s="212"/>
      <c r="BC287" s="212"/>
      <c r="BD287" s="34" t="str">
        <f>IF(貼り付け用!BD287="","",貼り付け用!BD287)</f>
        <v/>
      </c>
      <c r="BE287" s="34" t="str">
        <f>IF(貼り付け用!BE287="","",貼り付け用!BE287)</f>
        <v/>
      </c>
      <c r="BF287" s="20"/>
      <c r="BG287" s="20"/>
      <c r="BH287" s="20"/>
      <c r="BI287" s="20"/>
      <c r="BJ287" s="20"/>
    </row>
    <row r="288" spans="5:62" ht="24" customHeight="1">
      <c r="E288" s="2"/>
      <c r="F288" s="217" t="str">
        <f>IF(貼り付け用!F288="","",貼り付け用!F288)</f>
        <v>道路工作物</v>
      </c>
      <c r="G288" s="34" t="str">
        <f>IF(貼り付け用!G288="","",貼り付け用!G288)</f>
        <v>工事台帳</v>
      </c>
      <c r="H288" s="2">
        <f>IF(貼り付け用!H288="","",貼り付け用!H288)</f>
        <v>32</v>
      </c>
      <c r="I288" s="2" t="str">
        <f>IF(貼り付け用!I288="","",貼り付け用!I288)</f>
        <v/>
      </c>
      <c r="J288" s="2" t="str">
        <f>IF(貼り付け用!J288="","",貼り付け用!J288)</f>
        <v>雨水排水施設</v>
      </c>
      <c r="K288" s="2" t="str">
        <f>IF(貼り付け用!K288="","",貼り付け用!K288)</f>
        <v>ｳｽｲﾊｲｽｲｼｾﾂ</v>
      </c>
      <c r="L288" s="2">
        <f>IF(貼り付け用!L288="","",貼り付け用!L288)</f>
        <v>16</v>
      </c>
      <c r="M288" s="31">
        <f>IFERROR(VLOOKUP(L288,コード表!$B:$G,2,FALSE),"")</f>
        <v>3210228</v>
      </c>
      <c r="N288" s="31" t="str">
        <f>IFERROR(VLOOKUP(L288,コード表!$B:$G,3,FALSE),"")</f>
        <v>下都賀郡壬生町</v>
      </c>
      <c r="O288" s="2" t="str">
        <f>IF(貼り付け用!O288="","",貼り付け用!O288)</f>
        <v>ｼﾓﾂｶﾞｸﾞﾝﾐﾌﾞﾏﾁ</v>
      </c>
      <c r="P288" s="31" t="str">
        <f>IFERROR(VLOOKUP(L288,コード表!$B:$G,5,FALSE),"")</f>
        <v>大師町</v>
      </c>
      <c r="Q288" s="2" t="str">
        <f>IF(貼り付け用!Q288="","",貼り付け用!Q288)</f>
        <v>ﾀﾞｲｼﾏﾁ</v>
      </c>
      <c r="R288" s="2" t="str">
        <f>IF(貼り付け用!R288="","",貼り付け用!R288)</f>
        <v>3-161</v>
      </c>
      <c r="S288" s="2" t="str">
        <f>IF(貼り付け用!S288="","",貼り付け用!S288)</f>
        <v>3-161</v>
      </c>
      <c r="T288" s="2">
        <f>IF(貼り付け用!T288="","",貼り付け用!T288)</f>
        <v>11</v>
      </c>
      <c r="U288" s="31" t="str">
        <f>IFERROR(VLOOKUP(T288,コード表!$I:$K,2,FALSE),"")</f>
        <v>建設部</v>
      </c>
      <c r="V288" s="31" t="str">
        <f>IFERROR(VLOOKUP(T288,コード表!$I:$K,3,FALSE),"")</f>
        <v>建設課</v>
      </c>
      <c r="W288" s="2">
        <f>IF(貼り付け用!W288="","",貼り付け用!W288)</f>
        <v>100</v>
      </c>
      <c r="X288" s="31" t="str">
        <f>IFERROR(VLOOKUP(AX288,目的別資産分類変換表!$B$3:$C$16,2,FALSE),"")</f>
        <v>生活インフラ・国土保全</v>
      </c>
      <c r="Y288" s="34" t="str">
        <f>IF(貼り付け用!Y288="","",貼り付け用!Y288)</f>
        <v>行政財産</v>
      </c>
      <c r="Z288" s="34" t="str">
        <f>IF(貼り付け用!Z288="","",貼り付け用!Z288)</f>
        <v>インフラ資産/工作物</v>
      </c>
      <c r="AA288" s="34" t="str">
        <f>IF(貼り付け用!AA288="","",貼り付け用!AA288)</f>
        <v>自己資産（リース資産外)</v>
      </c>
      <c r="AB288" s="34" t="str">
        <f>IF(貼り付け用!AB288="","",貼り付け用!AB288)</f>
        <v>売却不可</v>
      </c>
      <c r="AC288" s="2">
        <f>IF(貼り付け用!AC288="","",貼り付け用!AC288)</f>
        <v>196</v>
      </c>
      <c r="AD288" s="31" t="str">
        <f>IFERROR(VLOOKUP(AC288,耐用年数表!$B:$J,9,FALSE),"")</f>
        <v xml:space="preserve">構築物 コンクリート造又はコンクリートブロック造のもの（前掲のものを除く。） その他のもの   </v>
      </c>
      <c r="AE288" s="31">
        <f>IFERROR(VLOOKUP(AC288,耐用年数表!$B:$J,8,FALSE),"")</f>
        <v>40</v>
      </c>
      <c r="AF288" s="2" t="str">
        <f>IF(貼り付け用!AF288="","",貼り付け用!AF288)</f>
        <v/>
      </c>
      <c r="AG288" s="26" t="str">
        <f>IF(貼り付け用!AG288="","",貼り付け用!AG288)</f>
        <v/>
      </c>
      <c r="AH288" s="54">
        <f>IF(貼り付け用!AH288="","",貼り付け用!AH288)</f>
        <v>20091016</v>
      </c>
      <c r="AI288" s="54">
        <f>IF(貼り付け用!AI288="","",貼り付け用!AI288)</f>
        <v>20091016</v>
      </c>
      <c r="AJ288" s="72" t="str">
        <f>IF(貼り付け用!AJ288="","",貼り付け用!AJ288)</f>
        <v>判明</v>
      </c>
      <c r="AK288" s="20">
        <f>IF(貼り付け用!AK288="","",貼り付け用!AK288)</f>
        <v>1249500</v>
      </c>
      <c r="AL288" s="160">
        <f>IF(貼り付け用!AL288="","",貼り付け用!AL288)</f>
        <v>17</v>
      </c>
      <c r="AM288" s="20" t="str">
        <f>IF(貼り付け用!AM288="","",貼り付け用!AM288)</f>
        <v>標準設計価格</v>
      </c>
      <c r="AN288" s="20" t="str">
        <f>IF(貼り付け用!AN288="","",貼り付け用!AN288)</f>
        <v>掘削面積1㎥当り</v>
      </c>
      <c r="AO288" s="20">
        <f>IF(貼り付け用!AO288="","",貼り付け用!AO288)</f>
        <v>37500</v>
      </c>
      <c r="AP288" s="20">
        <f>IF(貼り付け用!AP288="","",貼り付け用!AP288)</f>
        <v>35</v>
      </c>
      <c r="AQ288" s="20" t="str">
        <f>IF(貼り付け用!AQ288="","",貼り付け用!AQ288)</f>
        <v>㎥</v>
      </c>
      <c r="AR288" s="20">
        <f>IF(貼り付け用!AR288="","",貼り付け用!AR288)</f>
        <v>1312500</v>
      </c>
      <c r="AS288" s="20" t="str">
        <f>IF(貼り付け用!AS288="","",貼り付け用!AS288)</f>
        <v/>
      </c>
      <c r="AT288" s="90">
        <f t="shared" si="8"/>
        <v>1312500</v>
      </c>
      <c r="AU288" s="90">
        <f t="shared" si="9"/>
        <v>1249500</v>
      </c>
      <c r="AV288" s="34" t="str">
        <f>IF(貼り付け用!AV288="","",貼り付け用!AV288)</f>
        <v>一般会計等</v>
      </c>
      <c r="AW288" s="34" t="str">
        <f>IF(貼り付け用!AW288="","",貼り付け用!AW288)</f>
        <v>一般会計</v>
      </c>
      <c r="AX288" s="34" t="str">
        <f>IF(貼り付け用!AX288="","",貼り付け用!AX288)</f>
        <v>土木費</v>
      </c>
      <c r="AY288" s="34" t="str">
        <f>IF(貼り付け用!AY288="","",貼り付け用!AY288)</f>
        <v>道路橋梁費</v>
      </c>
      <c r="AZ288" s="34" t="str">
        <f>IF(貼り付け用!AZ288="","",貼り付け用!AZ288)</f>
        <v>道路新設改良費</v>
      </c>
      <c r="BA288" s="212"/>
      <c r="BB288" s="212"/>
      <c r="BC288" s="212"/>
      <c r="BD288" s="34" t="str">
        <f>IF(貼り付け用!BD288="","",貼り付け用!BD288)</f>
        <v/>
      </c>
      <c r="BE288" s="34" t="str">
        <f>IF(貼り付け用!BE288="","",貼り付け用!BE288)</f>
        <v/>
      </c>
      <c r="BF288" s="20"/>
      <c r="BG288" s="20"/>
      <c r="BH288" s="20"/>
      <c r="BI288" s="20"/>
      <c r="BJ288" s="20"/>
    </row>
    <row r="289" spans="5:62" ht="24" customHeight="1">
      <c r="E289" s="2"/>
      <c r="F289" s="217" t="str">
        <f>IF(貼り付け用!F289="","",貼り付け用!F289)</f>
        <v>道路工作物</v>
      </c>
      <c r="G289" s="34" t="str">
        <f>IF(貼り付け用!G289="","",貼り付け用!G289)</f>
        <v>工事台帳</v>
      </c>
      <c r="H289" s="2">
        <f>IF(貼り付け用!H289="","",貼り付け用!H289)</f>
        <v>33</v>
      </c>
      <c r="I289" s="2" t="str">
        <f>IF(貼り付け用!I289="","",貼り付け用!I289)</f>
        <v/>
      </c>
      <c r="J289" s="2" t="str">
        <f>IF(貼り付け用!J289="","",貼り付け用!J289)</f>
        <v>雨水排水施設</v>
      </c>
      <c r="K289" s="2" t="str">
        <f>IF(貼り付け用!K289="","",貼り付け用!K289)</f>
        <v>ｳｽｲﾊｲｽｲｼｾﾂ</v>
      </c>
      <c r="L289" s="2">
        <f>IF(貼り付け用!L289="","",貼り付け用!L289)</f>
        <v>13</v>
      </c>
      <c r="M289" s="31">
        <f>IFERROR(VLOOKUP(L289,コード表!$B:$G,2,FALSE),"")</f>
        <v>3210217</v>
      </c>
      <c r="N289" s="31" t="str">
        <f>IFERROR(VLOOKUP(L289,コード表!$B:$G,3,FALSE),"")</f>
        <v>下都賀郡壬生町</v>
      </c>
      <c r="O289" s="2" t="str">
        <f>IF(貼り付け用!O289="","",貼り付け用!O289)</f>
        <v>ｼﾓﾂｶﾞｸﾞﾝﾐﾌﾞﾏﾁ</v>
      </c>
      <c r="P289" s="31" t="str">
        <f>IFERROR(VLOOKUP(L289,コード表!$B:$G,5,FALSE),"")</f>
        <v>至宝</v>
      </c>
      <c r="Q289" s="2" t="str">
        <f>IF(貼り付け用!Q289="","",貼り付け用!Q289)</f>
        <v>ｼﾎｳ</v>
      </c>
      <c r="R289" s="2" t="str">
        <f>IF(貼り付け用!R289="","",貼り付け用!R289)</f>
        <v>2-197</v>
      </c>
      <c r="S289" s="2" t="str">
        <f>IF(貼り付け用!S289="","",貼り付け用!S289)</f>
        <v>2-197</v>
      </c>
      <c r="T289" s="2">
        <f>IF(貼り付け用!T289="","",貼り付け用!T289)</f>
        <v>11</v>
      </c>
      <c r="U289" s="31" t="str">
        <f>IFERROR(VLOOKUP(T289,コード表!$I:$K,2,FALSE),"")</f>
        <v>建設部</v>
      </c>
      <c r="V289" s="31" t="str">
        <f>IFERROR(VLOOKUP(T289,コード表!$I:$K,3,FALSE),"")</f>
        <v>建設課</v>
      </c>
      <c r="W289" s="2">
        <f>IF(貼り付け用!W289="","",貼り付け用!W289)</f>
        <v>100</v>
      </c>
      <c r="X289" s="31" t="str">
        <f>IFERROR(VLOOKUP(AX289,目的別資産分類変換表!$B$3:$C$16,2,FALSE),"")</f>
        <v>生活インフラ・国土保全</v>
      </c>
      <c r="Y289" s="34" t="str">
        <f>IF(貼り付け用!Y289="","",貼り付け用!Y289)</f>
        <v>行政財産</v>
      </c>
      <c r="Z289" s="34" t="str">
        <f>IF(貼り付け用!Z289="","",貼り付け用!Z289)</f>
        <v>インフラ資産/工作物</v>
      </c>
      <c r="AA289" s="34" t="str">
        <f>IF(貼り付け用!AA289="","",貼り付け用!AA289)</f>
        <v>自己資産（リース資産外)</v>
      </c>
      <c r="AB289" s="34" t="str">
        <f>IF(貼り付け用!AB289="","",貼り付け用!AB289)</f>
        <v>売却不可</v>
      </c>
      <c r="AC289" s="2">
        <f>IF(貼り付け用!AC289="","",貼り付け用!AC289)</f>
        <v>196</v>
      </c>
      <c r="AD289" s="31" t="str">
        <f>IFERROR(VLOOKUP(AC289,耐用年数表!$B:$J,9,FALSE),"")</f>
        <v xml:space="preserve">構築物 コンクリート造又はコンクリートブロック造のもの（前掲のものを除く。） その他のもの   </v>
      </c>
      <c r="AE289" s="31">
        <f>IFERROR(VLOOKUP(AC289,耐用年数表!$B:$J,8,FALSE),"")</f>
        <v>40</v>
      </c>
      <c r="AF289" s="2" t="str">
        <f>IF(貼り付け用!AF289="","",貼り付け用!AF289)</f>
        <v/>
      </c>
      <c r="AG289" s="26" t="str">
        <f>IF(貼り付け用!AG289="","",貼り付け用!AG289)</f>
        <v/>
      </c>
      <c r="AH289" s="54">
        <f>IF(貼り付け用!AH289="","",貼り付け用!AH289)</f>
        <v>20080118</v>
      </c>
      <c r="AI289" s="54">
        <f>IF(貼り付け用!AI289="","",貼り付け用!AI289)</f>
        <v>20080118</v>
      </c>
      <c r="AJ289" s="72" t="str">
        <f>IF(貼り付け用!AJ289="","",貼り付け用!AJ289)</f>
        <v>判明</v>
      </c>
      <c r="AK289" s="20">
        <f>IF(貼り付け用!AK289="","",貼り付け用!AK289)</f>
        <v>18196500</v>
      </c>
      <c r="AL289" s="160">
        <f>IF(貼り付け用!AL289="","",貼り付け用!AL289)</f>
        <v>17</v>
      </c>
      <c r="AM289" s="20" t="str">
        <f>IF(貼り付け用!AM289="","",貼り付け用!AM289)</f>
        <v>標準設計価格</v>
      </c>
      <c r="AN289" s="20" t="str">
        <f>IF(貼り付け用!AN289="","",貼り付け用!AN289)</f>
        <v>掘削面積1㎥当り</v>
      </c>
      <c r="AO289" s="20">
        <f>IF(貼り付け用!AO289="","",貼り付け用!AO289)</f>
        <v>37500</v>
      </c>
      <c r="AP289" s="20">
        <f>IF(貼り付け用!AP289="","",貼り付け用!AP289)</f>
        <v>496</v>
      </c>
      <c r="AQ289" s="20" t="str">
        <f>IF(貼り付け用!AQ289="","",貼り付け用!AQ289)</f>
        <v>㎥</v>
      </c>
      <c r="AR289" s="20">
        <f>IF(貼り付け用!AR289="","",貼り付け用!AR289)</f>
        <v>18600000</v>
      </c>
      <c r="AS289" s="20" t="str">
        <f>IF(貼り付け用!AS289="","",貼り付け用!AS289)</f>
        <v/>
      </c>
      <c r="AT289" s="90">
        <f t="shared" si="8"/>
        <v>18600000</v>
      </c>
      <c r="AU289" s="90">
        <f t="shared" si="9"/>
        <v>18196500</v>
      </c>
      <c r="AV289" s="34" t="str">
        <f>IF(貼り付け用!AV289="","",貼り付け用!AV289)</f>
        <v>一般会計等</v>
      </c>
      <c r="AW289" s="34" t="str">
        <f>IF(貼り付け用!AW289="","",貼り付け用!AW289)</f>
        <v>一般会計</v>
      </c>
      <c r="AX289" s="34" t="str">
        <f>IF(貼り付け用!AX289="","",貼り付け用!AX289)</f>
        <v>土木費</v>
      </c>
      <c r="AY289" s="34" t="str">
        <f>IF(貼り付け用!AY289="","",貼り付け用!AY289)</f>
        <v>道路橋梁費</v>
      </c>
      <c r="AZ289" s="34" t="str">
        <f>IF(貼り付け用!AZ289="","",貼り付け用!AZ289)</f>
        <v>道路新設改良費</v>
      </c>
      <c r="BA289" s="212"/>
      <c r="BB289" s="212"/>
      <c r="BC289" s="212"/>
      <c r="BD289" s="34" t="str">
        <f>IF(貼り付け用!BD289="","",貼り付け用!BD289)</f>
        <v/>
      </c>
      <c r="BE289" s="34" t="str">
        <f>IF(貼り付け用!BE289="","",貼り付け用!BE289)</f>
        <v/>
      </c>
      <c r="BF289" s="20"/>
      <c r="BG289" s="20"/>
      <c r="BH289" s="20"/>
      <c r="BI289" s="20"/>
      <c r="BJ289" s="20"/>
    </row>
    <row r="290" spans="5:62" ht="24" customHeight="1">
      <c r="E290" s="2"/>
      <c r="F290" s="217" t="str">
        <f>IF(貼り付け用!F290="","",貼り付け用!F290)</f>
        <v>道路工作物</v>
      </c>
      <c r="G290" s="34" t="str">
        <f>IF(貼り付け用!G290="","",貼り付け用!G290)</f>
        <v>工事台帳</v>
      </c>
      <c r="H290" s="2">
        <f>IF(貼り付け用!H290="","",貼り付け用!H290)</f>
        <v>34</v>
      </c>
      <c r="I290" s="2" t="str">
        <f>IF(貼り付け用!I290="","",貼り付け用!I290)</f>
        <v/>
      </c>
      <c r="J290" s="2" t="str">
        <f>IF(貼り付け用!J290="","",貼り付け用!J290)</f>
        <v>雨水排水施設</v>
      </c>
      <c r="K290" s="2" t="str">
        <f>IF(貼り付け用!K290="","",貼り付け用!K290)</f>
        <v>ｳｽｲﾊｲｽｲｼｾﾂ</v>
      </c>
      <c r="L290" s="2">
        <f>IF(貼り付け用!L290="","",貼り付け用!L290)</f>
        <v>21</v>
      </c>
      <c r="M290" s="31">
        <f>IFERROR(VLOOKUP(L290,コード表!$B:$G,2,FALSE),"")</f>
        <v>3210234</v>
      </c>
      <c r="N290" s="31" t="str">
        <f>IFERROR(VLOOKUP(L290,コード表!$B:$G,3,FALSE),"")</f>
        <v>下都賀郡壬生町</v>
      </c>
      <c r="O290" s="2" t="str">
        <f>IF(貼り付け用!O290="","",貼り付け用!O290)</f>
        <v>ｼﾓﾂｶﾞｸﾞﾝﾐﾌﾞﾏﾁ</v>
      </c>
      <c r="P290" s="31" t="str">
        <f>IFERROR(VLOOKUP(L290,コード表!$B:$G,5,FALSE),"")</f>
        <v>羽生田</v>
      </c>
      <c r="Q290" s="2" t="str">
        <f>IF(貼り付け用!Q290="","",貼り付け用!Q290)</f>
        <v>ﾊﾆｭｳﾀﾞ</v>
      </c>
      <c r="R290" s="2" t="str">
        <f>IF(貼り付け用!R290="","",貼り付け用!R290)</f>
        <v>1-184</v>
      </c>
      <c r="S290" s="2" t="str">
        <f>IF(貼り付け用!S290="","",貼り付け用!S290)</f>
        <v>1-184</v>
      </c>
      <c r="T290" s="2">
        <f>IF(貼り付け用!T290="","",貼り付け用!T290)</f>
        <v>11</v>
      </c>
      <c r="U290" s="31" t="str">
        <f>IFERROR(VLOOKUP(T290,コード表!$I:$K,2,FALSE),"")</f>
        <v>建設部</v>
      </c>
      <c r="V290" s="31" t="str">
        <f>IFERROR(VLOOKUP(T290,コード表!$I:$K,3,FALSE),"")</f>
        <v>建設課</v>
      </c>
      <c r="W290" s="2">
        <f>IF(貼り付け用!W290="","",貼り付け用!W290)</f>
        <v>100</v>
      </c>
      <c r="X290" s="31" t="str">
        <f>IFERROR(VLOOKUP(AX290,目的別資産分類変換表!$B$3:$C$16,2,FALSE),"")</f>
        <v>生活インフラ・国土保全</v>
      </c>
      <c r="Y290" s="34" t="str">
        <f>IF(貼り付け用!Y290="","",貼り付け用!Y290)</f>
        <v>行政財産</v>
      </c>
      <c r="Z290" s="34" t="str">
        <f>IF(貼り付け用!Z290="","",貼り付け用!Z290)</f>
        <v>インフラ資産/工作物</v>
      </c>
      <c r="AA290" s="34" t="str">
        <f>IF(貼り付け用!AA290="","",貼り付け用!AA290)</f>
        <v>自己資産（リース資産外)</v>
      </c>
      <c r="AB290" s="34" t="str">
        <f>IF(貼り付け用!AB290="","",貼り付け用!AB290)</f>
        <v>売却不可</v>
      </c>
      <c r="AC290" s="2">
        <f>IF(貼り付け用!AC290="","",貼り付け用!AC290)</f>
        <v>196</v>
      </c>
      <c r="AD290" s="31" t="str">
        <f>IFERROR(VLOOKUP(AC290,耐用年数表!$B:$J,9,FALSE),"")</f>
        <v xml:space="preserve">構築物 コンクリート造又はコンクリートブロック造のもの（前掲のものを除く。） その他のもの   </v>
      </c>
      <c r="AE290" s="31">
        <f>IFERROR(VLOOKUP(AC290,耐用年数表!$B:$J,8,FALSE),"")</f>
        <v>40</v>
      </c>
      <c r="AF290" s="2" t="str">
        <f>IF(貼り付け用!AF290="","",貼り付け用!AF290)</f>
        <v/>
      </c>
      <c r="AG290" s="26" t="str">
        <f>IF(貼り付け用!AG290="","",貼り付け用!AG290)</f>
        <v/>
      </c>
      <c r="AH290" s="54">
        <f>IF(貼り付け用!AH290="","",貼り付け用!AH290)</f>
        <v>20061201</v>
      </c>
      <c r="AI290" s="54">
        <f>IF(貼り付け用!AI290="","",貼り付け用!AI290)</f>
        <v>20061201</v>
      </c>
      <c r="AJ290" s="72" t="str">
        <f>IF(貼り付け用!AJ290="","",貼り付け用!AJ290)</f>
        <v>判明</v>
      </c>
      <c r="AK290" s="20">
        <f>IF(貼り付け用!AK290="","",貼り付け用!AK290)</f>
        <v>14175000</v>
      </c>
      <c r="AL290" s="160">
        <f>IF(貼り付け用!AL290="","",貼り付け用!AL290)</f>
        <v>17</v>
      </c>
      <c r="AM290" s="20" t="str">
        <f>IF(貼り付け用!AM290="","",貼り付け用!AM290)</f>
        <v>標準設計価格</v>
      </c>
      <c r="AN290" s="20" t="str">
        <f>IF(貼り付け用!AN290="","",貼り付け用!AN290)</f>
        <v>掘削面積1㎥当り</v>
      </c>
      <c r="AO290" s="20">
        <f>IF(貼り付け用!AO290="","",貼り付け用!AO290)</f>
        <v>37500</v>
      </c>
      <c r="AP290" s="20">
        <f>IF(貼り付け用!AP290="","",貼り付け用!AP290)</f>
        <v>411</v>
      </c>
      <c r="AQ290" s="20" t="str">
        <f>IF(貼り付け用!AQ290="","",貼り付け用!AQ290)</f>
        <v>㎥</v>
      </c>
      <c r="AR290" s="20">
        <f>IF(貼り付け用!AR290="","",貼り付け用!AR290)</f>
        <v>15412500</v>
      </c>
      <c r="AS290" s="20" t="str">
        <f>IF(貼り付け用!AS290="","",貼り付け用!AS290)</f>
        <v/>
      </c>
      <c r="AT290" s="90">
        <f t="shared" si="8"/>
        <v>15412500</v>
      </c>
      <c r="AU290" s="90">
        <f t="shared" si="9"/>
        <v>14175000</v>
      </c>
      <c r="AV290" s="34" t="str">
        <f>IF(貼り付け用!AV290="","",貼り付け用!AV290)</f>
        <v>一般会計等</v>
      </c>
      <c r="AW290" s="34" t="str">
        <f>IF(貼り付け用!AW290="","",貼り付け用!AW290)</f>
        <v>一般会計</v>
      </c>
      <c r="AX290" s="34" t="str">
        <f>IF(貼り付け用!AX290="","",貼り付け用!AX290)</f>
        <v>土木費</v>
      </c>
      <c r="AY290" s="34" t="str">
        <f>IF(貼り付け用!AY290="","",貼り付け用!AY290)</f>
        <v>道路橋梁費</v>
      </c>
      <c r="AZ290" s="34" t="str">
        <f>IF(貼り付け用!AZ290="","",貼り付け用!AZ290)</f>
        <v>道路新設改良費</v>
      </c>
      <c r="BA290" s="212"/>
      <c r="BB290" s="212"/>
      <c r="BC290" s="212"/>
      <c r="BD290" s="34" t="str">
        <f>IF(貼り付け用!BD290="","",貼り付け用!BD290)</f>
        <v/>
      </c>
      <c r="BE290" s="34" t="str">
        <f>IF(貼り付け用!BE290="","",貼り付け用!BE290)</f>
        <v/>
      </c>
      <c r="BF290" s="20"/>
      <c r="BG290" s="20"/>
      <c r="BH290" s="20"/>
      <c r="BI290" s="20"/>
      <c r="BJ290" s="20"/>
    </row>
    <row r="291" spans="5:62" ht="24" customHeight="1">
      <c r="E291" s="2"/>
      <c r="F291" s="217" t="str">
        <f>IF(貼り付け用!F291="","",貼り付け用!F291)</f>
        <v>道路工作物</v>
      </c>
      <c r="G291" s="34" t="str">
        <f>IF(貼り付け用!G291="","",貼り付け用!G291)</f>
        <v>工事台帳</v>
      </c>
      <c r="H291" s="2">
        <f>IF(貼り付け用!H291="","",貼り付け用!H291)</f>
        <v>35</v>
      </c>
      <c r="I291" s="2" t="str">
        <f>IF(貼り付け用!I291="","",貼り付け用!I291)</f>
        <v/>
      </c>
      <c r="J291" s="2" t="str">
        <f>IF(貼り付け用!J291="","",貼り付け用!J291)</f>
        <v>雨水排水施設</v>
      </c>
      <c r="K291" s="2" t="str">
        <f>IF(貼り付け用!K291="","",貼り付け用!K291)</f>
        <v>ｳｽｲﾊｲｽｲｼｾﾂ</v>
      </c>
      <c r="L291" s="2">
        <f>IF(貼り付け用!L291="","",貼り付け用!L291)</f>
        <v>21</v>
      </c>
      <c r="M291" s="31">
        <f>IFERROR(VLOOKUP(L291,コード表!$B:$G,2,FALSE),"")</f>
        <v>3210234</v>
      </c>
      <c r="N291" s="31" t="str">
        <f>IFERROR(VLOOKUP(L291,コード表!$B:$G,3,FALSE),"")</f>
        <v>下都賀郡壬生町</v>
      </c>
      <c r="O291" s="2" t="str">
        <f>IF(貼り付け用!O291="","",貼り付け用!O291)</f>
        <v>ｼﾓﾂｶﾞｸﾞﾝﾐﾌﾞﾏﾁ</v>
      </c>
      <c r="P291" s="31" t="str">
        <f>IFERROR(VLOOKUP(L291,コード表!$B:$G,5,FALSE),"")</f>
        <v>羽生田</v>
      </c>
      <c r="Q291" s="2" t="str">
        <f>IF(貼り付け用!Q291="","",貼り付け用!Q291)</f>
        <v>ﾊﾆｭｳﾀﾞ</v>
      </c>
      <c r="R291" s="2" t="str">
        <f>IF(貼り付け用!R291="","",貼り付け用!R291)</f>
        <v>1-171</v>
      </c>
      <c r="S291" s="2" t="str">
        <f>IF(貼り付け用!S291="","",貼り付け用!S291)</f>
        <v>1-171</v>
      </c>
      <c r="T291" s="2">
        <f>IF(貼り付け用!T291="","",貼り付け用!T291)</f>
        <v>11</v>
      </c>
      <c r="U291" s="31" t="str">
        <f>IFERROR(VLOOKUP(T291,コード表!$I:$K,2,FALSE),"")</f>
        <v>建設部</v>
      </c>
      <c r="V291" s="31" t="str">
        <f>IFERROR(VLOOKUP(T291,コード表!$I:$K,3,FALSE),"")</f>
        <v>建設課</v>
      </c>
      <c r="W291" s="2">
        <f>IF(貼り付け用!W291="","",貼り付け用!W291)</f>
        <v>100</v>
      </c>
      <c r="X291" s="31" t="str">
        <f>IFERROR(VLOOKUP(AX291,目的別資産分類変換表!$B$3:$C$16,2,FALSE),"")</f>
        <v>生活インフラ・国土保全</v>
      </c>
      <c r="Y291" s="34" t="str">
        <f>IF(貼り付け用!Y291="","",貼り付け用!Y291)</f>
        <v>行政財産</v>
      </c>
      <c r="Z291" s="34" t="str">
        <f>IF(貼り付け用!Z291="","",貼り付け用!Z291)</f>
        <v>インフラ資産/工作物</v>
      </c>
      <c r="AA291" s="34" t="str">
        <f>IF(貼り付け用!AA291="","",貼り付け用!AA291)</f>
        <v>自己資産（リース資産外)</v>
      </c>
      <c r="AB291" s="34" t="str">
        <f>IF(貼り付け用!AB291="","",貼り付け用!AB291)</f>
        <v>売却不可</v>
      </c>
      <c r="AC291" s="2">
        <f>IF(貼り付け用!AC291="","",貼り付け用!AC291)</f>
        <v>196</v>
      </c>
      <c r="AD291" s="31" t="str">
        <f>IFERROR(VLOOKUP(AC291,耐用年数表!$B:$J,9,FALSE),"")</f>
        <v xml:space="preserve">構築物 コンクリート造又はコンクリートブロック造のもの（前掲のものを除く。） その他のもの   </v>
      </c>
      <c r="AE291" s="31">
        <f>IFERROR(VLOOKUP(AC291,耐用年数表!$B:$J,8,FALSE),"")</f>
        <v>40</v>
      </c>
      <c r="AF291" s="2" t="str">
        <f>IF(貼り付け用!AF291="","",貼り付け用!AF291)</f>
        <v/>
      </c>
      <c r="AG291" s="26" t="str">
        <f>IF(貼り付け用!AG291="","",貼り付け用!AG291)</f>
        <v/>
      </c>
      <c r="AH291" s="54">
        <f>IF(貼り付け用!AH291="","",貼り付け用!AH291)</f>
        <v>20050310</v>
      </c>
      <c r="AI291" s="54">
        <f>IF(貼り付け用!AI291="","",貼り付け用!AI291)</f>
        <v>20050310</v>
      </c>
      <c r="AJ291" s="72" t="str">
        <f>IF(貼り付け用!AJ291="","",貼り付け用!AJ291)</f>
        <v>判明</v>
      </c>
      <c r="AK291" s="20">
        <f>IF(貼り付け用!AK291="","",貼り付け用!AK291)</f>
        <v>2562000</v>
      </c>
      <c r="AL291" s="160">
        <f>IF(貼り付け用!AL291="","",貼り付け用!AL291)</f>
        <v>17</v>
      </c>
      <c r="AM291" s="20" t="str">
        <f>IF(貼り付け用!AM291="","",貼り付け用!AM291)</f>
        <v>標準設計価格</v>
      </c>
      <c r="AN291" s="20" t="str">
        <f>IF(貼り付け用!AN291="","",貼り付け用!AN291)</f>
        <v>掘削面積1㎥当り</v>
      </c>
      <c r="AO291" s="20">
        <f>IF(貼り付け用!AO291="","",貼り付け用!AO291)</f>
        <v>37500</v>
      </c>
      <c r="AP291" s="20">
        <f>IF(貼り付け用!AP291="","",貼り付け用!AP291)</f>
        <v>76</v>
      </c>
      <c r="AQ291" s="20" t="str">
        <f>IF(貼り付け用!AQ291="","",貼り付け用!AQ291)</f>
        <v>㎥</v>
      </c>
      <c r="AR291" s="20">
        <f>IF(貼り付け用!AR291="","",貼り付け用!AR291)</f>
        <v>2850000</v>
      </c>
      <c r="AS291" s="20" t="str">
        <f>IF(貼り付け用!AS291="","",貼り付け用!AS291)</f>
        <v/>
      </c>
      <c r="AT291" s="90">
        <f t="shared" si="8"/>
        <v>2850000</v>
      </c>
      <c r="AU291" s="90">
        <f t="shared" si="9"/>
        <v>2562000</v>
      </c>
      <c r="AV291" s="34" t="str">
        <f>IF(貼り付け用!AV291="","",貼り付け用!AV291)</f>
        <v>一般会計等</v>
      </c>
      <c r="AW291" s="34" t="str">
        <f>IF(貼り付け用!AW291="","",貼り付け用!AW291)</f>
        <v>一般会計</v>
      </c>
      <c r="AX291" s="34" t="str">
        <f>IF(貼り付け用!AX291="","",貼り付け用!AX291)</f>
        <v>土木費</v>
      </c>
      <c r="AY291" s="34" t="str">
        <f>IF(貼り付け用!AY291="","",貼り付け用!AY291)</f>
        <v>道路橋梁費</v>
      </c>
      <c r="AZ291" s="34" t="str">
        <f>IF(貼り付け用!AZ291="","",貼り付け用!AZ291)</f>
        <v>道路新設改良費</v>
      </c>
      <c r="BA291" s="212"/>
      <c r="BB291" s="212"/>
      <c r="BC291" s="212"/>
      <c r="BD291" s="34" t="str">
        <f>IF(貼り付け用!BD291="","",貼り付け用!BD291)</f>
        <v/>
      </c>
      <c r="BE291" s="34" t="str">
        <f>IF(貼り付け用!BE291="","",貼り付け用!BE291)</f>
        <v/>
      </c>
      <c r="BF291" s="20"/>
      <c r="BG291" s="20"/>
      <c r="BH291" s="20"/>
      <c r="BI291" s="20"/>
      <c r="BJ291" s="20"/>
    </row>
    <row r="292" spans="5:62" ht="24" customHeight="1">
      <c r="E292" s="2"/>
      <c r="F292" s="217" t="str">
        <f>IF(貼り付け用!F292="","",貼り付け用!F292)</f>
        <v>道路工作物</v>
      </c>
      <c r="G292" s="34" t="str">
        <f>IF(貼り付け用!G292="","",貼り付け用!G292)</f>
        <v>工事台帳</v>
      </c>
      <c r="H292" s="2">
        <f>IF(貼り付け用!H292="","",貼り付け用!H292)</f>
        <v>36</v>
      </c>
      <c r="I292" s="2" t="str">
        <f>IF(貼り付け用!I292="","",貼り付け用!I292)</f>
        <v/>
      </c>
      <c r="J292" s="2" t="str">
        <f>IF(貼り付け用!J292="","",貼り付け用!J292)</f>
        <v>雨水排水施設</v>
      </c>
      <c r="K292" s="2" t="str">
        <f>IF(貼り付け用!K292="","",貼り付け用!K292)</f>
        <v>ｳｽｲﾊｲｽｲｼｾﾂ</v>
      </c>
      <c r="L292" s="2">
        <f>IF(貼り付け用!L292="","",貼り付け用!L292)</f>
        <v>19</v>
      </c>
      <c r="M292" s="31">
        <f>IFERROR(VLOOKUP(L292,コード表!$B:$G,2,FALSE),"")</f>
        <v>3210232</v>
      </c>
      <c r="N292" s="31" t="str">
        <f>IFERROR(VLOOKUP(L292,コード表!$B:$G,3,FALSE),"")</f>
        <v>下都賀郡壬生町</v>
      </c>
      <c r="O292" s="2" t="str">
        <f>IF(貼り付け用!O292="","",貼り付け用!O292)</f>
        <v>ｼﾓﾂｶﾞｸﾞﾝﾐﾌﾞﾏﾁ</v>
      </c>
      <c r="P292" s="31" t="str">
        <f>IFERROR(VLOOKUP(L292,コード表!$B:$G,5,FALSE),"")</f>
        <v>中泉</v>
      </c>
      <c r="Q292" s="2" t="str">
        <f>IF(貼り付け用!Q292="","",貼り付け用!Q292)</f>
        <v>ﾅｶｲｽﾞﾐ</v>
      </c>
      <c r="R292" s="2" t="str">
        <f>IF(貼り付け用!R292="","",貼り付け用!R292)</f>
        <v>1-145</v>
      </c>
      <c r="S292" s="2" t="str">
        <f>IF(貼り付け用!S292="","",貼り付け用!S292)</f>
        <v>1-145</v>
      </c>
      <c r="T292" s="2">
        <f>IF(貼り付け用!T292="","",貼り付け用!T292)</f>
        <v>11</v>
      </c>
      <c r="U292" s="31" t="str">
        <f>IFERROR(VLOOKUP(T292,コード表!$I:$K,2,FALSE),"")</f>
        <v>建設部</v>
      </c>
      <c r="V292" s="31" t="str">
        <f>IFERROR(VLOOKUP(T292,コード表!$I:$K,3,FALSE),"")</f>
        <v>建設課</v>
      </c>
      <c r="W292" s="2">
        <f>IF(貼り付け用!W292="","",貼り付け用!W292)</f>
        <v>100</v>
      </c>
      <c r="X292" s="31" t="str">
        <f>IFERROR(VLOOKUP(AX292,目的別資産分類変換表!$B$3:$C$16,2,FALSE),"")</f>
        <v>生活インフラ・国土保全</v>
      </c>
      <c r="Y292" s="34" t="str">
        <f>IF(貼り付け用!Y292="","",貼り付け用!Y292)</f>
        <v>行政財産</v>
      </c>
      <c r="Z292" s="34" t="str">
        <f>IF(貼り付け用!Z292="","",貼り付け用!Z292)</f>
        <v>インフラ資産/工作物</v>
      </c>
      <c r="AA292" s="34" t="str">
        <f>IF(貼り付け用!AA292="","",貼り付け用!AA292)</f>
        <v>自己資産（リース資産外)</v>
      </c>
      <c r="AB292" s="34" t="str">
        <f>IF(貼り付け用!AB292="","",貼り付け用!AB292)</f>
        <v>売却不可</v>
      </c>
      <c r="AC292" s="2">
        <f>IF(貼り付け用!AC292="","",貼り付け用!AC292)</f>
        <v>196</v>
      </c>
      <c r="AD292" s="31" t="str">
        <f>IFERROR(VLOOKUP(AC292,耐用年数表!$B:$J,9,FALSE),"")</f>
        <v xml:space="preserve">構築物 コンクリート造又はコンクリートブロック造のもの（前掲のものを除く。） その他のもの   </v>
      </c>
      <c r="AE292" s="31">
        <f>IFERROR(VLOOKUP(AC292,耐用年数表!$B:$J,8,FALSE),"")</f>
        <v>40</v>
      </c>
      <c r="AF292" s="2" t="str">
        <f>IF(貼り付け用!AF292="","",貼り付け用!AF292)</f>
        <v/>
      </c>
      <c r="AG292" s="26" t="str">
        <f>IF(貼り付け用!AG292="","",貼り付け用!AG292)</f>
        <v/>
      </c>
      <c r="AH292" s="54">
        <f>IF(貼り付け用!AH292="","",貼り付け用!AH292)</f>
        <v>20030925</v>
      </c>
      <c r="AI292" s="54">
        <f>IF(貼り付け用!AI292="","",貼り付け用!AI292)</f>
        <v>20030925</v>
      </c>
      <c r="AJ292" s="72" t="str">
        <f>IF(貼り付け用!AJ292="","",貼り付け用!AJ292)</f>
        <v>判明</v>
      </c>
      <c r="AK292" s="20">
        <f>IF(貼り付け用!AK292="","",貼り付け用!AK292)</f>
        <v>4882500</v>
      </c>
      <c r="AL292" s="160">
        <f>IF(貼り付け用!AL292="","",貼り付け用!AL292)</f>
        <v>17</v>
      </c>
      <c r="AM292" s="20" t="str">
        <f>IF(貼り付け用!AM292="","",貼り付け用!AM292)</f>
        <v>標準設計価格</v>
      </c>
      <c r="AN292" s="20" t="str">
        <f>IF(貼り付け用!AN292="","",貼り付け用!AN292)</f>
        <v>掘削面積1㎥当り</v>
      </c>
      <c r="AO292" s="20">
        <f>IF(貼り付け用!AO292="","",貼り付け用!AO292)</f>
        <v>37500</v>
      </c>
      <c r="AP292" s="20">
        <f>IF(貼り付け用!AP292="","",貼り付け用!AP292)</f>
        <v>149</v>
      </c>
      <c r="AQ292" s="20" t="str">
        <f>IF(貼り付け用!AQ292="","",貼り付け用!AQ292)</f>
        <v>㎥</v>
      </c>
      <c r="AR292" s="20">
        <f>IF(貼り付け用!AR292="","",貼り付け用!AR292)</f>
        <v>5587500</v>
      </c>
      <c r="AS292" s="20" t="str">
        <f>IF(貼り付け用!AS292="","",貼り付け用!AS292)</f>
        <v/>
      </c>
      <c r="AT292" s="90">
        <f t="shared" si="8"/>
        <v>5587500</v>
      </c>
      <c r="AU292" s="90">
        <f t="shared" si="9"/>
        <v>4882500</v>
      </c>
      <c r="AV292" s="34" t="str">
        <f>IF(貼り付け用!AV292="","",貼り付け用!AV292)</f>
        <v>一般会計等</v>
      </c>
      <c r="AW292" s="34" t="str">
        <f>IF(貼り付け用!AW292="","",貼り付け用!AW292)</f>
        <v>一般会計</v>
      </c>
      <c r="AX292" s="34" t="str">
        <f>IF(貼り付け用!AX292="","",貼り付け用!AX292)</f>
        <v>土木費</v>
      </c>
      <c r="AY292" s="34" t="str">
        <f>IF(貼り付け用!AY292="","",貼り付け用!AY292)</f>
        <v>道路橋梁費</v>
      </c>
      <c r="AZ292" s="34" t="str">
        <f>IF(貼り付け用!AZ292="","",貼り付け用!AZ292)</f>
        <v>道路新設改良費</v>
      </c>
      <c r="BA292" s="212"/>
      <c r="BB292" s="212"/>
      <c r="BC292" s="212"/>
      <c r="BD292" s="34" t="str">
        <f>IF(貼り付け用!BD292="","",貼り付け用!BD292)</f>
        <v/>
      </c>
      <c r="BE292" s="34" t="str">
        <f>IF(貼り付け用!BE292="","",貼り付け用!BE292)</f>
        <v/>
      </c>
      <c r="BF292" s="20"/>
      <c r="BG292" s="20"/>
      <c r="BH292" s="20"/>
      <c r="BI292" s="20"/>
      <c r="BJ292" s="20"/>
    </row>
    <row r="293" spans="5:62" ht="24" customHeight="1">
      <c r="E293" s="2"/>
      <c r="F293" s="217" t="str">
        <f>IF(貼り付け用!F293="","",貼り付け用!F293)</f>
        <v>道路工作物</v>
      </c>
      <c r="G293" s="34" t="str">
        <f>IF(貼り付け用!G293="","",貼り付け用!G293)</f>
        <v>工事台帳</v>
      </c>
      <c r="H293" s="2">
        <f>IF(貼り付け用!H293="","",貼り付け用!H293)</f>
        <v>37</v>
      </c>
      <c r="I293" s="2" t="str">
        <f>IF(貼り付け用!I293="","",貼り付け用!I293)</f>
        <v/>
      </c>
      <c r="J293" s="2" t="str">
        <f>IF(貼り付け用!J293="","",貼り付け用!J293)</f>
        <v>雨水排水施設</v>
      </c>
      <c r="K293" s="2" t="str">
        <f>IF(貼り付け用!K293="","",貼り付け用!K293)</f>
        <v>ｳｽｲﾊｲｽｲｼｾﾂ</v>
      </c>
      <c r="L293" s="2">
        <f>IF(貼り付け用!L293="","",貼り付け用!L293)</f>
        <v>24</v>
      </c>
      <c r="M293" s="31">
        <f>IFERROR(VLOOKUP(L293,コード表!$B:$G,2,FALSE),"")</f>
        <v>3210225</v>
      </c>
      <c r="N293" s="31" t="str">
        <f>IFERROR(VLOOKUP(L293,コード表!$B:$G,3,FALSE),"")</f>
        <v>下都賀郡壬生町</v>
      </c>
      <c r="O293" s="2" t="str">
        <f>IF(貼り付け用!O293="","",貼り付け用!O293)</f>
        <v>ｼﾓﾂｶﾞｸﾞﾝﾐﾌﾞﾏﾁ</v>
      </c>
      <c r="P293" s="31" t="str">
        <f>IFERROR(VLOOKUP(L293,コード表!$B:$G,5,FALSE),"")</f>
        <v>本丸</v>
      </c>
      <c r="Q293" s="2" t="str">
        <f>IF(貼り付け用!Q293="","",貼り付け用!Q293)</f>
        <v>ﾎﾝﾏﾙ</v>
      </c>
      <c r="R293" s="2" t="str">
        <f>IF(貼り付け用!R293="","",貼り付け用!R293)</f>
        <v>3-175</v>
      </c>
      <c r="S293" s="2" t="str">
        <f>IF(貼り付け用!S293="","",貼り付け用!S293)</f>
        <v>3-175</v>
      </c>
      <c r="T293" s="2">
        <f>IF(貼り付け用!T293="","",貼り付け用!T293)</f>
        <v>11</v>
      </c>
      <c r="U293" s="31" t="str">
        <f>IFERROR(VLOOKUP(T293,コード表!$I:$K,2,FALSE),"")</f>
        <v>建設部</v>
      </c>
      <c r="V293" s="31" t="str">
        <f>IFERROR(VLOOKUP(T293,コード表!$I:$K,3,FALSE),"")</f>
        <v>建設課</v>
      </c>
      <c r="W293" s="2">
        <f>IF(貼り付け用!W293="","",貼り付け用!W293)</f>
        <v>100</v>
      </c>
      <c r="X293" s="31" t="str">
        <f>IFERROR(VLOOKUP(AX293,目的別資産分類変換表!$B$3:$C$16,2,FALSE),"")</f>
        <v>生活インフラ・国土保全</v>
      </c>
      <c r="Y293" s="34" t="str">
        <f>IF(貼り付け用!Y293="","",貼り付け用!Y293)</f>
        <v>行政財産</v>
      </c>
      <c r="Z293" s="34" t="str">
        <f>IF(貼り付け用!Z293="","",貼り付け用!Z293)</f>
        <v>インフラ資産/工作物</v>
      </c>
      <c r="AA293" s="34" t="str">
        <f>IF(貼り付け用!AA293="","",貼り付け用!AA293)</f>
        <v>自己資産（リース資産外)</v>
      </c>
      <c r="AB293" s="34" t="str">
        <f>IF(貼り付け用!AB293="","",貼り付け用!AB293)</f>
        <v>売却不可</v>
      </c>
      <c r="AC293" s="2">
        <f>IF(貼り付け用!AC293="","",貼り付け用!AC293)</f>
        <v>196</v>
      </c>
      <c r="AD293" s="31" t="str">
        <f>IFERROR(VLOOKUP(AC293,耐用年数表!$B:$J,9,FALSE),"")</f>
        <v xml:space="preserve">構築物 コンクリート造又はコンクリートブロック造のもの（前掲のものを除く。） その他のもの   </v>
      </c>
      <c r="AE293" s="31">
        <f>IFERROR(VLOOKUP(AC293,耐用年数表!$B:$J,8,FALSE),"")</f>
        <v>40</v>
      </c>
      <c r="AF293" s="2" t="str">
        <f>IF(貼り付け用!AF293="","",貼り付け用!AF293)</f>
        <v/>
      </c>
      <c r="AG293" s="26" t="str">
        <f>IF(貼り付け用!AG293="","",貼り付け用!AG293)</f>
        <v/>
      </c>
      <c r="AH293" s="54">
        <f>IF(貼り付け用!AH293="","",貼り付け用!AH293)</f>
        <v>20030725</v>
      </c>
      <c r="AI293" s="54">
        <f>IF(貼り付け用!AI293="","",貼り付け用!AI293)</f>
        <v>20030725</v>
      </c>
      <c r="AJ293" s="72" t="str">
        <f>IF(貼り付け用!AJ293="","",貼り付け用!AJ293)</f>
        <v>判明</v>
      </c>
      <c r="AK293" s="20">
        <f>IF(貼り付け用!AK293="","",貼り付け用!AK293)</f>
        <v>1260000</v>
      </c>
      <c r="AL293" s="160">
        <f>IF(貼り付け用!AL293="","",貼り付け用!AL293)</f>
        <v>17</v>
      </c>
      <c r="AM293" s="20" t="str">
        <f>IF(貼り付け用!AM293="","",貼り付け用!AM293)</f>
        <v>標準設計価格</v>
      </c>
      <c r="AN293" s="20" t="str">
        <f>IF(貼り付け用!AN293="","",貼り付け用!AN293)</f>
        <v>掘削面積1㎥当り</v>
      </c>
      <c r="AO293" s="20">
        <f>IF(貼り付け用!AO293="","",貼り付け用!AO293)</f>
        <v>37500</v>
      </c>
      <c r="AP293" s="20">
        <f>IF(貼り付け用!AP293="","",貼り付け用!AP293)</f>
        <v>38</v>
      </c>
      <c r="AQ293" s="20" t="str">
        <f>IF(貼り付け用!AQ293="","",貼り付け用!AQ293)</f>
        <v>㎥</v>
      </c>
      <c r="AR293" s="20">
        <f>IF(貼り付け用!AR293="","",貼り付け用!AR293)</f>
        <v>1425000</v>
      </c>
      <c r="AS293" s="20" t="str">
        <f>IF(貼り付け用!AS293="","",貼り付け用!AS293)</f>
        <v/>
      </c>
      <c r="AT293" s="90">
        <f t="shared" si="8"/>
        <v>1425000</v>
      </c>
      <c r="AU293" s="90">
        <f t="shared" si="9"/>
        <v>1260000</v>
      </c>
      <c r="AV293" s="34" t="str">
        <f>IF(貼り付け用!AV293="","",貼り付け用!AV293)</f>
        <v>一般会計等</v>
      </c>
      <c r="AW293" s="34" t="str">
        <f>IF(貼り付け用!AW293="","",貼り付け用!AW293)</f>
        <v>一般会計</v>
      </c>
      <c r="AX293" s="34" t="str">
        <f>IF(貼り付け用!AX293="","",貼り付け用!AX293)</f>
        <v>土木費</v>
      </c>
      <c r="AY293" s="34" t="str">
        <f>IF(貼り付け用!AY293="","",貼り付け用!AY293)</f>
        <v>道路橋梁費</v>
      </c>
      <c r="AZ293" s="34" t="str">
        <f>IF(貼り付け用!AZ293="","",貼り付け用!AZ293)</f>
        <v>道路新設改良費</v>
      </c>
      <c r="BA293" s="212"/>
      <c r="BB293" s="212"/>
      <c r="BC293" s="212"/>
      <c r="BD293" s="34" t="str">
        <f>IF(貼り付け用!BD293="","",貼り付け用!BD293)</f>
        <v/>
      </c>
      <c r="BE293" s="34" t="str">
        <f>IF(貼り付け用!BE293="","",貼り付け用!BE293)</f>
        <v/>
      </c>
      <c r="BF293" s="20"/>
      <c r="BG293" s="20"/>
      <c r="BH293" s="20"/>
      <c r="BI293" s="20"/>
      <c r="BJ293" s="20"/>
    </row>
    <row r="294" spans="5:62" ht="24" customHeight="1">
      <c r="E294" s="2"/>
      <c r="F294" s="217" t="str">
        <f>IF(貼り付け用!F294="","",貼り付け用!F294)</f>
        <v>道路工作物</v>
      </c>
      <c r="G294" s="34" t="str">
        <f>IF(貼り付け用!G294="","",貼り付け用!G294)</f>
        <v>工事台帳</v>
      </c>
      <c r="H294" s="2">
        <f>IF(貼り付け用!H294="","",貼り付け用!H294)</f>
        <v>38</v>
      </c>
      <c r="I294" s="2" t="str">
        <f>IF(貼り付け用!I294="","",貼り付け用!I294)</f>
        <v/>
      </c>
      <c r="J294" s="2" t="str">
        <f>IF(貼り付け用!J294="","",貼り付け用!J294)</f>
        <v>雨水排水施設</v>
      </c>
      <c r="K294" s="2" t="str">
        <f>IF(貼り付け用!K294="","",貼り付け用!K294)</f>
        <v>ｳｽｲﾊｲｽｲｼｾﾂ</v>
      </c>
      <c r="L294" s="2">
        <f>IF(貼り付け用!L294="","",貼り付け用!L294)</f>
        <v>30</v>
      </c>
      <c r="M294" s="31">
        <f>IFERROR(VLOOKUP(L294,コード表!$B:$G,2,FALSE),"")</f>
        <v>3210223</v>
      </c>
      <c r="N294" s="31" t="str">
        <f>IFERROR(VLOOKUP(L294,コード表!$B:$G,3,FALSE),"")</f>
        <v>下都賀郡壬生町</v>
      </c>
      <c r="O294" s="2" t="str">
        <f>IF(貼り付け用!O294="","",貼り付け用!O294)</f>
        <v>ｼﾓﾂｶﾞｸﾞﾝﾐﾌﾞﾏﾁ</v>
      </c>
      <c r="P294" s="31" t="str">
        <f>IFERROR(VLOOKUP(L294,コード表!$B:$G,5,FALSE),"")</f>
        <v>元町</v>
      </c>
      <c r="Q294" s="2" t="str">
        <f>IF(貼り付け用!Q294="","",貼り付け用!Q294)</f>
        <v>ﾓﾄﾏﾁ</v>
      </c>
      <c r="R294" s="2" t="str">
        <f>IF(貼り付け用!R294="","",貼り付け用!R294)</f>
        <v>3-210</v>
      </c>
      <c r="S294" s="2" t="str">
        <f>IF(貼り付け用!S294="","",貼り付け用!S294)</f>
        <v>3-210</v>
      </c>
      <c r="T294" s="2">
        <f>IF(貼り付け用!T294="","",貼り付け用!T294)</f>
        <v>11</v>
      </c>
      <c r="U294" s="31" t="str">
        <f>IFERROR(VLOOKUP(T294,コード表!$I:$K,2,FALSE),"")</f>
        <v>建設部</v>
      </c>
      <c r="V294" s="31" t="str">
        <f>IFERROR(VLOOKUP(T294,コード表!$I:$K,3,FALSE),"")</f>
        <v>建設課</v>
      </c>
      <c r="W294" s="2">
        <f>IF(貼り付け用!W294="","",貼り付け用!W294)</f>
        <v>100</v>
      </c>
      <c r="X294" s="31" t="str">
        <f>IFERROR(VLOOKUP(AX294,目的別資産分類変換表!$B$3:$C$16,2,FALSE),"")</f>
        <v>生活インフラ・国土保全</v>
      </c>
      <c r="Y294" s="34" t="str">
        <f>IF(貼り付け用!Y294="","",貼り付け用!Y294)</f>
        <v>行政財産</v>
      </c>
      <c r="Z294" s="34" t="str">
        <f>IF(貼り付け用!Z294="","",貼り付け用!Z294)</f>
        <v>インフラ資産/工作物</v>
      </c>
      <c r="AA294" s="34" t="str">
        <f>IF(貼り付け用!AA294="","",貼り付け用!AA294)</f>
        <v>自己資産（リース資産外)</v>
      </c>
      <c r="AB294" s="34" t="str">
        <f>IF(貼り付け用!AB294="","",貼り付け用!AB294)</f>
        <v>売却不可</v>
      </c>
      <c r="AC294" s="2">
        <f>IF(貼り付け用!AC294="","",貼り付け用!AC294)</f>
        <v>196</v>
      </c>
      <c r="AD294" s="31" t="str">
        <f>IFERROR(VLOOKUP(AC294,耐用年数表!$B:$J,9,FALSE),"")</f>
        <v xml:space="preserve">構築物 コンクリート造又はコンクリートブロック造のもの（前掲のものを除く。） その他のもの   </v>
      </c>
      <c r="AE294" s="31">
        <f>IFERROR(VLOOKUP(AC294,耐用年数表!$B:$J,8,FALSE),"")</f>
        <v>40</v>
      </c>
      <c r="AF294" s="2" t="str">
        <f>IF(貼り付け用!AF294="","",貼り付け用!AF294)</f>
        <v/>
      </c>
      <c r="AG294" s="26" t="str">
        <f>IF(貼り付け用!AG294="","",貼り付け用!AG294)</f>
        <v/>
      </c>
      <c r="AH294" s="54">
        <f>IF(貼り付け用!AH294="","",貼り付け用!AH294)</f>
        <v>20030830</v>
      </c>
      <c r="AI294" s="54">
        <f>IF(貼り付け用!AI294="","",貼り付け用!AI294)</f>
        <v>20030830</v>
      </c>
      <c r="AJ294" s="72" t="str">
        <f>IF(貼り付け用!AJ294="","",貼り付け用!AJ294)</f>
        <v>判明</v>
      </c>
      <c r="AK294" s="20">
        <f>IF(貼り付け用!AK294="","",貼り付け用!AK294)</f>
        <v>735000</v>
      </c>
      <c r="AL294" s="160">
        <f>IF(貼り付け用!AL294="","",貼り付け用!AL294)</f>
        <v>17</v>
      </c>
      <c r="AM294" s="20" t="str">
        <f>IF(貼り付け用!AM294="","",貼り付け用!AM294)</f>
        <v>標準設計価格</v>
      </c>
      <c r="AN294" s="20" t="str">
        <f>IF(貼り付け用!AN294="","",貼り付け用!AN294)</f>
        <v>掘削面積1㎥当り</v>
      </c>
      <c r="AO294" s="20">
        <f>IF(貼り付け用!AO294="","",貼り付け用!AO294)</f>
        <v>37500</v>
      </c>
      <c r="AP294" s="20">
        <f>IF(貼り付け用!AP294="","",貼り付け用!AP294)</f>
        <v>22</v>
      </c>
      <c r="AQ294" s="20" t="str">
        <f>IF(貼り付け用!AQ294="","",貼り付け用!AQ294)</f>
        <v>㎥</v>
      </c>
      <c r="AR294" s="20">
        <f>IF(貼り付け用!AR294="","",貼り付け用!AR294)</f>
        <v>825000</v>
      </c>
      <c r="AS294" s="20" t="str">
        <f>IF(貼り付け用!AS294="","",貼り付け用!AS294)</f>
        <v/>
      </c>
      <c r="AT294" s="90">
        <f t="shared" si="8"/>
        <v>825000</v>
      </c>
      <c r="AU294" s="90">
        <f t="shared" si="9"/>
        <v>735000</v>
      </c>
      <c r="AV294" s="34" t="str">
        <f>IF(貼り付け用!AV294="","",貼り付け用!AV294)</f>
        <v>一般会計等</v>
      </c>
      <c r="AW294" s="34" t="str">
        <f>IF(貼り付け用!AW294="","",貼り付け用!AW294)</f>
        <v>一般会計</v>
      </c>
      <c r="AX294" s="34" t="str">
        <f>IF(貼り付け用!AX294="","",貼り付け用!AX294)</f>
        <v>土木費</v>
      </c>
      <c r="AY294" s="34" t="str">
        <f>IF(貼り付け用!AY294="","",貼り付け用!AY294)</f>
        <v>道路橋梁費</v>
      </c>
      <c r="AZ294" s="34" t="str">
        <f>IF(貼り付け用!AZ294="","",貼り付け用!AZ294)</f>
        <v>道路新設改良費</v>
      </c>
      <c r="BA294" s="212"/>
      <c r="BB294" s="212"/>
      <c r="BC294" s="212"/>
      <c r="BD294" s="34" t="str">
        <f>IF(貼り付け用!BD294="","",貼り付け用!BD294)</f>
        <v/>
      </c>
      <c r="BE294" s="34" t="str">
        <f>IF(貼り付け用!BE294="","",貼り付け用!BE294)</f>
        <v/>
      </c>
      <c r="BF294" s="20"/>
      <c r="BG294" s="20"/>
      <c r="BH294" s="20"/>
      <c r="BI294" s="20"/>
      <c r="BJ294" s="20"/>
    </row>
    <row r="295" spans="5:62" ht="24" customHeight="1">
      <c r="E295" s="2"/>
      <c r="F295" s="217" t="str">
        <f>IF(貼り付け用!F295="","",貼り付け用!F295)</f>
        <v>道路工作物</v>
      </c>
      <c r="G295" s="34" t="str">
        <f>IF(貼り付け用!G295="","",貼り付け用!G295)</f>
        <v>工事台帳</v>
      </c>
      <c r="H295" s="2">
        <f>IF(貼り付け用!H295="","",貼り付け用!H295)</f>
        <v>39</v>
      </c>
      <c r="I295" s="2" t="str">
        <f>IF(貼り付け用!I295="","",貼り付け用!I295)</f>
        <v/>
      </c>
      <c r="J295" s="2" t="str">
        <f>IF(貼り付け用!J295="","",貼り付け用!J295)</f>
        <v>雨水排水施設</v>
      </c>
      <c r="K295" s="2" t="str">
        <f>IF(貼り付け用!K295="","",貼り付け用!K295)</f>
        <v>ｳｽｲﾊｲｽｲｼｾﾂ</v>
      </c>
      <c r="L295" s="2">
        <f>IF(貼り付け用!L295="","",貼り付け用!L295)</f>
        <v>31</v>
      </c>
      <c r="M295" s="31">
        <f>IFERROR(VLOOKUP(L295,コード表!$B:$G,2,FALSE),"")</f>
        <v>3210201</v>
      </c>
      <c r="N295" s="31" t="str">
        <f>IFERROR(VLOOKUP(L295,コード表!$B:$G,3,FALSE),"")</f>
        <v>下都賀郡壬生町</v>
      </c>
      <c r="O295" s="2" t="str">
        <f>IF(貼り付け用!O295="","",貼り付け用!O295)</f>
        <v>ｼﾓﾂｶﾞｸﾞﾝﾐﾌﾞﾏﾁ</v>
      </c>
      <c r="P295" s="31" t="str">
        <f>IFERROR(VLOOKUP(L295,コード表!$B:$G,5,FALSE),"")</f>
        <v>安塚</v>
      </c>
      <c r="Q295" s="2" t="str">
        <f>IF(貼り付け用!Q295="","",貼り付け用!Q295)</f>
        <v>ﾔｽﾂﾞｶ</v>
      </c>
      <c r="R295" s="2" t="str">
        <f>IF(貼り付け用!R295="","",貼り付け用!R295)</f>
        <v>2-391</v>
      </c>
      <c r="S295" s="2" t="str">
        <f>IF(貼り付け用!S295="","",貼り付け用!S295)</f>
        <v>2-391</v>
      </c>
      <c r="T295" s="2">
        <f>IF(貼り付け用!T295="","",貼り付け用!T295)</f>
        <v>11</v>
      </c>
      <c r="U295" s="31" t="str">
        <f>IFERROR(VLOOKUP(T295,コード表!$I:$K,2,FALSE),"")</f>
        <v>建設部</v>
      </c>
      <c r="V295" s="31" t="str">
        <f>IFERROR(VLOOKUP(T295,コード表!$I:$K,3,FALSE),"")</f>
        <v>建設課</v>
      </c>
      <c r="W295" s="2">
        <f>IF(貼り付け用!W295="","",貼り付け用!W295)</f>
        <v>100</v>
      </c>
      <c r="X295" s="31" t="str">
        <f>IFERROR(VLOOKUP(AX295,目的別資産分類変換表!$B$3:$C$16,2,FALSE),"")</f>
        <v>生活インフラ・国土保全</v>
      </c>
      <c r="Y295" s="34" t="str">
        <f>IF(貼り付け用!Y295="","",貼り付け用!Y295)</f>
        <v>行政財産</v>
      </c>
      <c r="Z295" s="34" t="str">
        <f>IF(貼り付け用!Z295="","",貼り付け用!Z295)</f>
        <v>インフラ資産/工作物</v>
      </c>
      <c r="AA295" s="34" t="str">
        <f>IF(貼り付け用!AA295="","",貼り付け用!AA295)</f>
        <v>自己資産（リース資産外)</v>
      </c>
      <c r="AB295" s="34" t="str">
        <f>IF(貼り付け用!AB295="","",貼り付け用!AB295)</f>
        <v>売却不可</v>
      </c>
      <c r="AC295" s="2">
        <f>IF(貼り付け用!AC295="","",貼り付け用!AC295)</f>
        <v>196</v>
      </c>
      <c r="AD295" s="31" t="str">
        <f>IFERROR(VLOOKUP(AC295,耐用年数表!$B:$J,9,FALSE),"")</f>
        <v xml:space="preserve">構築物 コンクリート造又はコンクリートブロック造のもの（前掲のものを除く。） その他のもの   </v>
      </c>
      <c r="AE295" s="31">
        <f>IFERROR(VLOOKUP(AC295,耐用年数表!$B:$J,8,FALSE),"")</f>
        <v>40</v>
      </c>
      <c r="AF295" s="2" t="str">
        <f>IF(貼り付け用!AF295="","",貼り付け用!AF295)</f>
        <v/>
      </c>
      <c r="AG295" s="26" t="str">
        <f>IF(貼り付け用!AG295="","",貼り付け用!AG295)</f>
        <v/>
      </c>
      <c r="AH295" s="54">
        <f>IF(貼り付け用!AH295="","",貼り付け用!AH295)</f>
        <v>20031017</v>
      </c>
      <c r="AI295" s="54">
        <f>IF(貼り付け用!AI295="","",貼り付け用!AI295)</f>
        <v>20031017</v>
      </c>
      <c r="AJ295" s="72" t="str">
        <f>IF(貼り付け用!AJ295="","",貼り付け用!AJ295)</f>
        <v>判明</v>
      </c>
      <c r="AK295" s="20">
        <f>IF(貼り付け用!AK295="","",貼り付け用!AK295)</f>
        <v>7203000</v>
      </c>
      <c r="AL295" s="160">
        <f>IF(貼り付け用!AL295="","",貼り付け用!AL295)</f>
        <v>17</v>
      </c>
      <c r="AM295" s="20" t="str">
        <f>IF(貼り付け用!AM295="","",貼り付け用!AM295)</f>
        <v>標準設計価格</v>
      </c>
      <c r="AN295" s="20" t="str">
        <f>IF(貼り付け用!AN295="","",貼り付け用!AN295)</f>
        <v>掘削面積1㎥当り</v>
      </c>
      <c r="AO295" s="20">
        <f>IF(貼り付け用!AO295="","",貼り付け用!AO295)</f>
        <v>37500</v>
      </c>
      <c r="AP295" s="20">
        <f>IF(貼り付け用!AP295="","",貼り付け用!AP295)</f>
        <v>220</v>
      </c>
      <c r="AQ295" s="20" t="str">
        <f>IF(貼り付け用!AQ295="","",貼り付け用!AQ295)</f>
        <v>㎥</v>
      </c>
      <c r="AR295" s="20">
        <f>IF(貼り付け用!AR295="","",貼り付け用!AR295)</f>
        <v>8250000</v>
      </c>
      <c r="AS295" s="20" t="str">
        <f>IF(貼り付け用!AS295="","",貼り付け用!AS295)</f>
        <v/>
      </c>
      <c r="AT295" s="90">
        <f t="shared" si="8"/>
        <v>8250000</v>
      </c>
      <c r="AU295" s="90">
        <f t="shared" si="9"/>
        <v>7203000</v>
      </c>
      <c r="AV295" s="34" t="str">
        <f>IF(貼り付け用!AV295="","",貼り付け用!AV295)</f>
        <v>一般会計等</v>
      </c>
      <c r="AW295" s="34" t="str">
        <f>IF(貼り付け用!AW295="","",貼り付け用!AW295)</f>
        <v>一般会計</v>
      </c>
      <c r="AX295" s="34" t="str">
        <f>IF(貼り付け用!AX295="","",貼り付け用!AX295)</f>
        <v>土木費</v>
      </c>
      <c r="AY295" s="34" t="str">
        <f>IF(貼り付け用!AY295="","",貼り付け用!AY295)</f>
        <v>道路橋梁費</v>
      </c>
      <c r="AZ295" s="34" t="str">
        <f>IF(貼り付け用!AZ295="","",貼り付け用!AZ295)</f>
        <v>道路新設改良費</v>
      </c>
      <c r="BA295" s="212"/>
      <c r="BB295" s="212"/>
      <c r="BC295" s="212"/>
      <c r="BD295" s="34" t="str">
        <f>IF(貼り付け用!BD295="","",貼り付け用!BD295)</f>
        <v/>
      </c>
      <c r="BE295" s="34" t="str">
        <f>IF(貼り付け用!BE295="","",貼り付け用!BE295)</f>
        <v/>
      </c>
      <c r="BF295" s="20"/>
      <c r="BG295" s="20"/>
      <c r="BH295" s="20"/>
      <c r="BI295" s="20"/>
      <c r="BJ295" s="20"/>
    </row>
    <row r="296" spans="5:62" ht="24" customHeight="1">
      <c r="E296" s="2"/>
      <c r="F296" s="217" t="str">
        <f>IF(貼り付け用!F296="","",貼り付け用!F296)</f>
        <v>道路工作物</v>
      </c>
      <c r="G296" s="34" t="str">
        <f>IF(貼り付け用!G296="","",貼り付け用!G296)</f>
        <v>工事台帳</v>
      </c>
      <c r="H296" s="2">
        <f>IF(貼り付け用!H296="","",貼り付け用!H296)</f>
        <v>40</v>
      </c>
      <c r="I296" s="2" t="str">
        <f>IF(貼り付け用!I296="","",貼り付け用!I296)</f>
        <v/>
      </c>
      <c r="J296" s="2" t="str">
        <f>IF(貼り付け用!J296="","",貼り付け用!J296)</f>
        <v>雨水排水施設</v>
      </c>
      <c r="K296" s="2" t="str">
        <f>IF(貼り付け用!K296="","",貼り付け用!K296)</f>
        <v>ｳｽｲﾊｲｽｲｼｾﾂ</v>
      </c>
      <c r="L296" s="2">
        <f>IF(貼り付け用!L296="","",貼り付け用!L296)</f>
        <v>13</v>
      </c>
      <c r="M296" s="31">
        <f>IFERROR(VLOOKUP(L296,コード表!$B:$G,2,FALSE),"")</f>
        <v>3210217</v>
      </c>
      <c r="N296" s="31" t="str">
        <f>IFERROR(VLOOKUP(L296,コード表!$B:$G,3,FALSE),"")</f>
        <v>下都賀郡壬生町</v>
      </c>
      <c r="O296" s="2" t="str">
        <f>IF(貼り付け用!O296="","",貼り付け用!O296)</f>
        <v>ｼﾓﾂｶﾞｸﾞﾝﾐﾌﾞﾏﾁ</v>
      </c>
      <c r="P296" s="31" t="str">
        <f>IFERROR(VLOOKUP(L296,コード表!$B:$G,5,FALSE),"")</f>
        <v>至宝</v>
      </c>
      <c r="Q296" s="2" t="str">
        <f>IF(貼り付け用!Q296="","",貼り付け用!Q296)</f>
        <v>ｼﾎｳ</v>
      </c>
      <c r="R296" s="2" t="str">
        <f>IF(貼り付け用!R296="","",貼り付け用!R296)</f>
        <v>2-628</v>
      </c>
      <c r="S296" s="2" t="str">
        <f>IF(貼り付け用!S296="","",貼り付け用!S296)</f>
        <v>2-628</v>
      </c>
      <c r="T296" s="2">
        <f>IF(貼り付け用!T296="","",貼り付け用!T296)</f>
        <v>11</v>
      </c>
      <c r="U296" s="31" t="str">
        <f>IFERROR(VLOOKUP(T296,コード表!$I:$K,2,FALSE),"")</f>
        <v>建設部</v>
      </c>
      <c r="V296" s="31" t="str">
        <f>IFERROR(VLOOKUP(T296,コード表!$I:$K,3,FALSE),"")</f>
        <v>建設課</v>
      </c>
      <c r="W296" s="2">
        <f>IF(貼り付け用!W296="","",貼り付け用!W296)</f>
        <v>100</v>
      </c>
      <c r="X296" s="31" t="str">
        <f>IFERROR(VLOOKUP(AX296,目的別資産分類変換表!$B$3:$C$16,2,FALSE),"")</f>
        <v>生活インフラ・国土保全</v>
      </c>
      <c r="Y296" s="34" t="str">
        <f>IF(貼り付け用!Y296="","",貼り付け用!Y296)</f>
        <v>行政財産</v>
      </c>
      <c r="Z296" s="34" t="str">
        <f>IF(貼り付け用!Z296="","",貼り付け用!Z296)</f>
        <v>インフラ資産/工作物</v>
      </c>
      <c r="AA296" s="34" t="str">
        <f>IF(貼り付け用!AA296="","",貼り付け用!AA296)</f>
        <v>自己資産（リース資産外)</v>
      </c>
      <c r="AB296" s="34" t="str">
        <f>IF(貼り付け用!AB296="","",貼り付け用!AB296)</f>
        <v>売却不可</v>
      </c>
      <c r="AC296" s="2">
        <f>IF(貼り付け用!AC296="","",貼り付け用!AC296)</f>
        <v>196</v>
      </c>
      <c r="AD296" s="31" t="str">
        <f>IFERROR(VLOOKUP(AC296,耐用年数表!$B:$J,9,FALSE),"")</f>
        <v xml:space="preserve">構築物 コンクリート造又はコンクリートブロック造のもの（前掲のものを除く。） その他のもの   </v>
      </c>
      <c r="AE296" s="31">
        <f>IFERROR(VLOOKUP(AC296,耐用年数表!$B:$J,8,FALSE),"")</f>
        <v>40</v>
      </c>
      <c r="AF296" s="2" t="str">
        <f>IF(貼り付け用!AF296="","",貼り付け用!AF296)</f>
        <v/>
      </c>
      <c r="AG296" s="26" t="str">
        <f>IF(貼り付け用!AG296="","",貼り付け用!AG296)</f>
        <v/>
      </c>
      <c r="AH296" s="54">
        <f>IF(貼り付け用!AH296="","",貼り付け用!AH296)</f>
        <v>20040129</v>
      </c>
      <c r="AI296" s="54">
        <f>IF(貼り付け用!AI296="","",貼り付け用!AI296)</f>
        <v>20040129</v>
      </c>
      <c r="AJ296" s="72" t="str">
        <f>IF(貼り付け用!AJ296="","",貼り付け用!AJ296)</f>
        <v>判明</v>
      </c>
      <c r="AK296" s="20">
        <f>IF(貼り付け用!AK296="","",貼り付け用!AK296)</f>
        <v>14101500</v>
      </c>
      <c r="AL296" s="160">
        <f>IF(貼り付け用!AL296="","",貼り付け用!AL296)</f>
        <v>17</v>
      </c>
      <c r="AM296" s="20" t="str">
        <f>IF(貼り付け用!AM296="","",貼り付け用!AM296)</f>
        <v>標準設計価格</v>
      </c>
      <c r="AN296" s="20" t="str">
        <f>IF(貼り付け用!AN296="","",貼り付け用!AN296)</f>
        <v>掘削面積1㎥当り</v>
      </c>
      <c r="AO296" s="20">
        <f>IF(貼り付け用!AO296="","",貼り付け用!AO296)</f>
        <v>37500</v>
      </c>
      <c r="AP296" s="20">
        <f>IF(貼り付け用!AP296="","",貼り付け用!AP296)</f>
        <v>425</v>
      </c>
      <c r="AQ296" s="20" t="str">
        <f>IF(貼り付け用!AQ296="","",貼り付け用!AQ296)</f>
        <v>㎥</v>
      </c>
      <c r="AR296" s="20">
        <f>IF(貼り付け用!AR296="","",貼り付け用!AR296)</f>
        <v>15937500</v>
      </c>
      <c r="AS296" s="20" t="str">
        <f>IF(貼り付け用!AS296="","",貼り付け用!AS296)</f>
        <v/>
      </c>
      <c r="AT296" s="90">
        <f t="shared" si="8"/>
        <v>15937500</v>
      </c>
      <c r="AU296" s="90">
        <f t="shared" si="9"/>
        <v>14101500</v>
      </c>
      <c r="AV296" s="34" t="str">
        <f>IF(貼り付け用!AV296="","",貼り付け用!AV296)</f>
        <v>一般会計等</v>
      </c>
      <c r="AW296" s="34" t="str">
        <f>IF(貼り付け用!AW296="","",貼り付け用!AW296)</f>
        <v>一般会計</v>
      </c>
      <c r="AX296" s="34" t="str">
        <f>IF(貼り付け用!AX296="","",貼り付け用!AX296)</f>
        <v>土木費</v>
      </c>
      <c r="AY296" s="34" t="str">
        <f>IF(貼り付け用!AY296="","",貼り付け用!AY296)</f>
        <v>道路橋梁費</v>
      </c>
      <c r="AZ296" s="34" t="str">
        <f>IF(貼り付け用!AZ296="","",貼り付け用!AZ296)</f>
        <v>道路新設改良費</v>
      </c>
      <c r="BA296" s="212"/>
      <c r="BB296" s="212"/>
      <c r="BC296" s="212"/>
      <c r="BD296" s="34" t="str">
        <f>IF(貼り付け用!BD296="","",貼り付け用!BD296)</f>
        <v/>
      </c>
      <c r="BE296" s="34" t="str">
        <f>IF(貼り付け用!BE296="","",貼り付け用!BE296)</f>
        <v/>
      </c>
      <c r="BF296" s="20"/>
      <c r="BG296" s="20"/>
      <c r="BH296" s="20"/>
      <c r="BI296" s="20"/>
      <c r="BJ296" s="20"/>
    </row>
    <row r="297" spans="5:62" ht="24" customHeight="1">
      <c r="E297" s="2"/>
      <c r="F297" s="217" t="str">
        <f>IF(貼り付け用!F297="","",貼り付け用!F297)</f>
        <v>道路工作物</v>
      </c>
      <c r="G297" s="34" t="str">
        <f>IF(貼り付け用!G297="","",貼り付け用!G297)</f>
        <v>工事台帳</v>
      </c>
      <c r="H297" s="2">
        <f>IF(貼り付け用!H297="","",貼り付け用!H297)</f>
        <v>41</v>
      </c>
      <c r="I297" s="2" t="str">
        <f>IF(貼り付け用!I297="","",貼り付け用!I297)</f>
        <v/>
      </c>
      <c r="J297" s="2" t="str">
        <f>IF(貼り付け用!J297="","",貼り付け用!J297)</f>
        <v>雨水排水施設</v>
      </c>
      <c r="K297" s="2" t="str">
        <f>IF(貼り付け用!K297="","",貼り付け用!K297)</f>
        <v>ｳｽｲﾊｲｽｲｼｾﾂ</v>
      </c>
      <c r="L297" s="2">
        <f>IF(貼り付け用!L297="","",貼り付け用!L297)</f>
        <v>23</v>
      </c>
      <c r="M297" s="31">
        <f>IFERROR(VLOOKUP(L297,コード表!$B:$G,2,FALSE),"")</f>
        <v>3210221</v>
      </c>
      <c r="N297" s="31" t="str">
        <f>IFERROR(VLOOKUP(L297,コード表!$B:$G,3,FALSE),"")</f>
        <v>下都賀郡壬生町</v>
      </c>
      <c r="O297" s="2" t="str">
        <f>IF(貼り付け用!O297="","",貼り付け用!O297)</f>
        <v>ｼﾓﾂｶﾞｸﾞﾝﾐﾌﾞﾏﾁ</v>
      </c>
      <c r="P297" s="31" t="str">
        <f>IFERROR(VLOOKUP(L297,コード表!$B:$G,5,FALSE),"")</f>
        <v>藤井</v>
      </c>
      <c r="Q297" s="2" t="str">
        <f>IF(貼り付け用!Q297="","",貼り付け用!Q297)</f>
        <v>ﾌｼﾞｲ</v>
      </c>
      <c r="R297" s="2" t="str">
        <f>IF(貼り付け用!R297="","",貼り付け用!R297)</f>
        <v>二級53号線</v>
      </c>
      <c r="S297" s="2" t="str">
        <f>IF(貼り付け用!S297="","",貼り付け用!S297)</f>
        <v>ﾆｷｭｳ53ｺﾞｳｾﾝ</v>
      </c>
      <c r="T297" s="2">
        <f>IF(貼り付け用!T297="","",貼り付け用!T297)</f>
        <v>11</v>
      </c>
      <c r="U297" s="31" t="str">
        <f>IFERROR(VLOOKUP(T297,コード表!$I:$K,2,FALSE),"")</f>
        <v>建設部</v>
      </c>
      <c r="V297" s="31" t="str">
        <f>IFERROR(VLOOKUP(T297,コード表!$I:$K,3,FALSE),"")</f>
        <v>建設課</v>
      </c>
      <c r="W297" s="2">
        <f>IF(貼り付け用!W297="","",貼り付け用!W297)</f>
        <v>100</v>
      </c>
      <c r="X297" s="31" t="str">
        <f>IFERROR(VLOOKUP(AX297,目的別資産分類変換表!$B$3:$C$16,2,FALSE),"")</f>
        <v>生活インフラ・国土保全</v>
      </c>
      <c r="Y297" s="34" t="str">
        <f>IF(貼り付け用!Y297="","",貼り付け用!Y297)</f>
        <v>行政財産</v>
      </c>
      <c r="Z297" s="34" t="str">
        <f>IF(貼り付け用!Z297="","",貼り付け用!Z297)</f>
        <v>インフラ資産/工作物</v>
      </c>
      <c r="AA297" s="34" t="str">
        <f>IF(貼り付け用!AA297="","",貼り付け用!AA297)</f>
        <v>自己資産（リース資産外)</v>
      </c>
      <c r="AB297" s="34" t="str">
        <f>IF(貼り付け用!AB297="","",貼り付け用!AB297)</f>
        <v>売却不可</v>
      </c>
      <c r="AC297" s="2">
        <f>IF(貼り付け用!AC297="","",貼り付け用!AC297)</f>
        <v>196</v>
      </c>
      <c r="AD297" s="31" t="str">
        <f>IFERROR(VLOOKUP(AC297,耐用年数表!$B:$J,9,FALSE),"")</f>
        <v xml:space="preserve">構築物 コンクリート造又はコンクリートブロック造のもの（前掲のものを除く。） その他のもの   </v>
      </c>
      <c r="AE297" s="31">
        <f>IFERROR(VLOOKUP(AC297,耐用年数表!$B:$J,8,FALSE),"")</f>
        <v>40</v>
      </c>
      <c r="AF297" s="2" t="str">
        <f>IF(貼り付け用!AF297="","",貼り付け用!AF297)</f>
        <v/>
      </c>
      <c r="AG297" s="26" t="str">
        <f>IF(貼り付け用!AG297="","",貼り付け用!AG297)</f>
        <v/>
      </c>
      <c r="AH297" s="54">
        <f>IF(貼り付け用!AH297="","",貼り付け用!AH297)</f>
        <v>20040220</v>
      </c>
      <c r="AI297" s="54">
        <f>IF(貼り付け用!AI297="","",貼り付け用!AI297)</f>
        <v>20040220</v>
      </c>
      <c r="AJ297" s="72" t="str">
        <f>IF(貼り付け用!AJ297="","",貼り付け用!AJ297)</f>
        <v>判明</v>
      </c>
      <c r="AK297" s="20">
        <f>IF(貼り付け用!AK297="","",貼り付け用!AK297)</f>
        <v>20643000</v>
      </c>
      <c r="AL297" s="160">
        <f>IF(貼り付け用!AL297="","",貼り付け用!AL297)</f>
        <v>17</v>
      </c>
      <c r="AM297" s="20" t="str">
        <f>IF(貼り付け用!AM297="","",貼り付け用!AM297)</f>
        <v>標準設計価格</v>
      </c>
      <c r="AN297" s="20" t="str">
        <f>IF(貼り付け用!AN297="","",貼り付け用!AN297)</f>
        <v>掘削面積1㎥当り</v>
      </c>
      <c r="AO297" s="20">
        <f>IF(貼り付け用!AO297="","",貼り付け用!AO297)</f>
        <v>37500</v>
      </c>
      <c r="AP297" s="20">
        <f>IF(貼り付け用!AP297="","",貼り付け用!AP297)</f>
        <v>622</v>
      </c>
      <c r="AQ297" s="20" t="str">
        <f>IF(貼り付け用!AQ297="","",貼り付け用!AQ297)</f>
        <v>㎥</v>
      </c>
      <c r="AR297" s="20">
        <f>IF(貼り付け用!AR297="","",貼り付け用!AR297)</f>
        <v>23325000</v>
      </c>
      <c r="AS297" s="20" t="str">
        <f>IF(貼り付け用!AS297="","",貼り付け用!AS297)</f>
        <v/>
      </c>
      <c r="AT297" s="90">
        <f t="shared" si="8"/>
        <v>23325000</v>
      </c>
      <c r="AU297" s="90">
        <f t="shared" si="9"/>
        <v>20643000</v>
      </c>
      <c r="AV297" s="34" t="str">
        <f>IF(貼り付け用!AV297="","",貼り付け用!AV297)</f>
        <v>一般会計等</v>
      </c>
      <c r="AW297" s="34" t="str">
        <f>IF(貼り付け用!AW297="","",貼り付け用!AW297)</f>
        <v>一般会計</v>
      </c>
      <c r="AX297" s="34" t="str">
        <f>IF(貼り付け用!AX297="","",貼り付け用!AX297)</f>
        <v>土木費</v>
      </c>
      <c r="AY297" s="34" t="str">
        <f>IF(貼り付け用!AY297="","",貼り付け用!AY297)</f>
        <v>道路橋梁費</v>
      </c>
      <c r="AZ297" s="34" t="str">
        <f>IF(貼り付け用!AZ297="","",貼り付け用!AZ297)</f>
        <v>道路新設改良費</v>
      </c>
      <c r="BA297" s="212"/>
      <c r="BB297" s="212"/>
      <c r="BC297" s="212"/>
      <c r="BD297" s="34" t="str">
        <f>IF(貼り付け用!BD297="","",貼り付け用!BD297)</f>
        <v/>
      </c>
      <c r="BE297" s="34" t="str">
        <f>IF(貼り付け用!BE297="","",貼り付け用!BE297)</f>
        <v/>
      </c>
      <c r="BF297" s="20"/>
      <c r="BG297" s="20"/>
      <c r="BH297" s="20"/>
      <c r="BI297" s="20"/>
      <c r="BJ297" s="20"/>
    </row>
    <row r="298" spans="5:62" ht="24" customHeight="1">
      <c r="E298" s="2"/>
      <c r="F298" s="217" t="str">
        <f>IF(貼り付け用!F298="","",貼り付け用!F298)</f>
        <v>道路工作物</v>
      </c>
      <c r="G298" s="34" t="str">
        <f>IF(貼り付け用!G298="","",貼り付け用!G298)</f>
        <v>工事台帳</v>
      </c>
      <c r="H298" s="2">
        <f>IF(貼り付け用!H298="","",貼り付け用!H298)</f>
        <v>42</v>
      </c>
      <c r="I298" s="2" t="str">
        <f>IF(貼り付け用!I298="","",貼り付け用!I298)</f>
        <v/>
      </c>
      <c r="J298" s="2" t="str">
        <f>IF(貼り付け用!J298="","",貼り付け用!J298)</f>
        <v>雨水排水施設</v>
      </c>
      <c r="K298" s="2" t="str">
        <f>IF(貼り付け用!K298="","",貼り付け用!K298)</f>
        <v>ｳｽｲﾊｲｽｲｼｾﾂ</v>
      </c>
      <c r="L298" s="2">
        <f>IF(貼り付け用!L298="","",貼り付け用!L298)</f>
        <v>15</v>
      </c>
      <c r="M298" s="31">
        <f>IFERROR(VLOOKUP(L298,コード表!$B:$G,2,FALSE),"")</f>
        <v>3210233</v>
      </c>
      <c r="N298" s="31" t="str">
        <f>IFERROR(VLOOKUP(L298,コード表!$B:$G,3,FALSE),"")</f>
        <v>下都賀郡壬生町</v>
      </c>
      <c r="O298" s="2" t="str">
        <f>IF(貼り付け用!O298="","",貼り付け用!O298)</f>
        <v>ｼﾓﾂｶﾞｸﾞﾝﾐﾌﾞﾏﾁ</v>
      </c>
      <c r="P298" s="31" t="str">
        <f>IFERROR(VLOOKUP(L298,コード表!$B:$G,5,FALSE),"")</f>
        <v>助谷</v>
      </c>
      <c r="Q298" s="2" t="str">
        <f>IF(貼り付け用!Q298="","",貼り付け用!Q298)</f>
        <v>ｽｹｶﾞｲ</v>
      </c>
      <c r="R298" s="2" t="str">
        <f>IF(貼り付け用!R298="","",貼り付け用!R298)</f>
        <v>一級7号線</v>
      </c>
      <c r="S298" s="2" t="str">
        <f>IF(貼り付け用!S298="","",貼り付け用!S298)</f>
        <v>ｲｯｷｭｳ7ｺﾞｳｾﾝ</v>
      </c>
      <c r="T298" s="2">
        <f>IF(貼り付け用!T298="","",貼り付け用!T298)</f>
        <v>11</v>
      </c>
      <c r="U298" s="31" t="str">
        <f>IFERROR(VLOOKUP(T298,コード表!$I:$K,2,FALSE),"")</f>
        <v>建設部</v>
      </c>
      <c r="V298" s="31" t="str">
        <f>IFERROR(VLOOKUP(T298,コード表!$I:$K,3,FALSE),"")</f>
        <v>建設課</v>
      </c>
      <c r="W298" s="2">
        <f>IF(貼り付け用!W298="","",貼り付け用!W298)</f>
        <v>100</v>
      </c>
      <c r="X298" s="31" t="str">
        <f>IFERROR(VLOOKUP(AX298,目的別資産分類変換表!$B$3:$C$16,2,FALSE),"")</f>
        <v>生活インフラ・国土保全</v>
      </c>
      <c r="Y298" s="34" t="str">
        <f>IF(貼り付け用!Y298="","",貼り付け用!Y298)</f>
        <v>行政財産</v>
      </c>
      <c r="Z298" s="34" t="str">
        <f>IF(貼り付け用!Z298="","",貼り付け用!Z298)</f>
        <v>インフラ資産/工作物</v>
      </c>
      <c r="AA298" s="34" t="str">
        <f>IF(貼り付け用!AA298="","",貼り付け用!AA298)</f>
        <v>自己資産（リース資産外)</v>
      </c>
      <c r="AB298" s="34" t="str">
        <f>IF(貼り付け用!AB298="","",貼り付け用!AB298)</f>
        <v>売却不可</v>
      </c>
      <c r="AC298" s="2">
        <f>IF(貼り付け用!AC298="","",貼り付け用!AC298)</f>
        <v>196</v>
      </c>
      <c r="AD298" s="31" t="str">
        <f>IFERROR(VLOOKUP(AC298,耐用年数表!$B:$J,9,FALSE),"")</f>
        <v xml:space="preserve">構築物 コンクリート造又はコンクリートブロック造のもの（前掲のものを除く。） その他のもの   </v>
      </c>
      <c r="AE298" s="31">
        <f>IFERROR(VLOOKUP(AC298,耐用年数表!$B:$J,8,FALSE),"")</f>
        <v>40</v>
      </c>
      <c r="AF298" s="2" t="str">
        <f>IF(貼り付け用!AF298="","",貼り付け用!AF298)</f>
        <v/>
      </c>
      <c r="AG298" s="26" t="str">
        <f>IF(貼り付け用!AG298="","",貼り付け用!AG298)</f>
        <v/>
      </c>
      <c r="AH298" s="54">
        <f>IF(貼り付け用!AH298="","",貼り付け用!AH298)</f>
        <v>20050127</v>
      </c>
      <c r="AI298" s="54">
        <f>IF(貼り付け用!AI298="","",貼り付け用!AI298)</f>
        <v>20050127</v>
      </c>
      <c r="AJ298" s="72" t="str">
        <f>IF(貼り付け用!AJ298="","",貼り付け用!AJ298)</f>
        <v>判明</v>
      </c>
      <c r="AK298" s="20">
        <f>IF(貼り付け用!AK298="","",貼り付け用!AK298)</f>
        <v>483000</v>
      </c>
      <c r="AL298" s="160">
        <f>IF(貼り付け用!AL298="","",貼り付け用!AL298)</f>
        <v>17</v>
      </c>
      <c r="AM298" s="20" t="str">
        <f>IF(貼り付け用!AM298="","",貼り付け用!AM298)</f>
        <v>標準設計価格</v>
      </c>
      <c r="AN298" s="20" t="str">
        <f>IF(貼り付け用!AN298="","",貼り付け用!AN298)</f>
        <v>掘削面積1㎥当り</v>
      </c>
      <c r="AO298" s="20">
        <f>IF(貼り付け用!AO298="","",貼り付け用!AO298)</f>
        <v>37500</v>
      </c>
      <c r="AP298" s="20">
        <f>IF(貼り付け用!AP298="","",貼り付け用!AP298)</f>
        <v>14</v>
      </c>
      <c r="AQ298" s="20" t="str">
        <f>IF(貼り付け用!AQ298="","",貼り付け用!AQ298)</f>
        <v>㎥</v>
      </c>
      <c r="AR298" s="20">
        <f>IF(貼り付け用!AR298="","",貼り付け用!AR298)</f>
        <v>525000</v>
      </c>
      <c r="AS298" s="20" t="str">
        <f>IF(貼り付け用!AS298="","",貼り付け用!AS298)</f>
        <v/>
      </c>
      <c r="AT298" s="90">
        <f t="shared" si="8"/>
        <v>525000</v>
      </c>
      <c r="AU298" s="90">
        <f t="shared" si="9"/>
        <v>483000</v>
      </c>
      <c r="AV298" s="34" t="str">
        <f>IF(貼り付け用!AV298="","",貼り付け用!AV298)</f>
        <v>一般会計等</v>
      </c>
      <c r="AW298" s="34" t="str">
        <f>IF(貼り付け用!AW298="","",貼り付け用!AW298)</f>
        <v>一般会計</v>
      </c>
      <c r="AX298" s="34" t="str">
        <f>IF(貼り付け用!AX298="","",貼り付け用!AX298)</f>
        <v>土木費</v>
      </c>
      <c r="AY298" s="34" t="str">
        <f>IF(貼り付け用!AY298="","",貼り付け用!AY298)</f>
        <v>道路橋梁費</v>
      </c>
      <c r="AZ298" s="34" t="str">
        <f>IF(貼り付け用!AZ298="","",貼り付け用!AZ298)</f>
        <v>道路新設改良費</v>
      </c>
      <c r="BA298" s="212"/>
      <c r="BB298" s="212"/>
      <c r="BC298" s="212"/>
      <c r="BD298" s="34" t="str">
        <f>IF(貼り付け用!BD298="","",貼り付け用!BD298)</f>
        <v/>
      </c>
      <c r="BE298" s="34" t="str">
        <f>IF(貼り付け用!BE298="","",貼り付け用!BE298)</f>
        <v/>
      </c>
      <c r="BF298" s="20"/>
      <c r="BG298" s="20"/>
      <c r="BH298" s="20"/>
      <c r="BI298" s="20"/>
      <c r="BJ298" s="20"/>
    </row>
    <row r="299" spans="5:62" ht="24" customHeight="1">
      <c r="E299" s="2"/>
      <c r="F299" s="217" t="str">
        <f>IF(貼り付け用!F299="","",貼り付け用!F299)</f>
        <v>道路工作物</v>
      </c>
      <c r="G299" s="34" t="str">
        <f>IF(貼り付け用!G299="","",貼り付け用!G299)</f>
        <v>工事台帳</v>
      </c>
      <c r="H299" s="2">
        <f>IF(貼り付け用!H299="","",貼り付け用!H299)</f>
        <v>43</v>
      </c>
      <c r="I299" s="2" t="str">
        <f>IF(貼り付け用!I299="","",貼り付け用!I299)</f>
        <v/>
      </c>
      <c r="J299" s="2" t="str">
        <f>IF(貼り付け用!J299="","",貼り付け用!J299)</f>
        <v>雨水排水施設</v>
      </c>
      <c r="K299" s="2" t="str">
        <f>IF(貼り付け用!K299="","",貼り付け用!K299)</f>
        <v>ｳｽｲﾊｲｽｲｼｾﾂ</v>
      </c>
      <c r="L299" s="2">
        <f>IF(貼り付け用!L299="","",貼り付け用!L299)</f>
        <v>31</v>
      </c>
      <c r="M299" s="31">
        <f>IFERROR(VLOOKUP(L299,コード表!$B:$G,2,FALSE),"")</f>
        <v>3210201</v>
      </c>
      <c r="N299" s="31" t="str">
        <f>IFERROR(VLOOKUP(L299,コード表!$B:$G,3,FALSE),"")</f>
        <v>下都賀郡壬生町</v>
      </c>
      <c r="O299" s="2" t="str">
        <f>IF(貼り付け用!O299="","",貼り付け用!O299)</f>
        <v>ｼﾓﾂｶﾞｸﾞﾝﾐﾌﾞﾏﾁ</v>
      </c>
      <c r="P299" s="31" t="str">
        <f>IFERROR(VLOOKUP(L299,コード表!$B:$G,5,FALSE),"")</f>
        <v>安塚</v>
      </c>
      <c r="Q299" s="2" t="str">
        <f>IF(貼り付け用!Q299="","",貼り付け用!Q299)</f>
        <v>ﾔｽﾂﾞｶ</v>
      </c>
      <c r="R299" s="2" t="str">
        <f>IF(貼り付け用!R299="","",貼り付け用!R299)</f>
        <v>2-125</v>
      </c>
      <c r="S299" s="2" t="str">
        <f>IF(貼り付け用!S299="","",貼り付け用!S299)</f>
        <v>2-125</v>
      </c>
      <c r="T299" s="2">
        <f>IF(貼り付け用!T299="","",貼り付け用!T299)</f>
        <v>11</v>
      </c>
      <c r="U299" s="31" t="str">
        <f>IFERROR(VLOOKUP(T299,コード表!$I:$K,2,FALSE),"")</f>
        <v>建設部</v>
      </c>
      <c r="V299" s="31" t="str">
        <f>IFERROR(VLOOKUP(T299,コード表!$I:$K,3,FALSE),"")</f>
        <v>建設課</v>
      </c>
      <c r="W299" s="2">
        <f>IF(貼り付け用!W299="","",貼り付け用!W299)</f>
        <v>100</v>
      </c>
      <c r="X299" s="31" t="str">
        <f>IFERROR(VLOOKUP(AX299,目的別資産分類変換表!$B$3:$C$16,2,FALSE),"")</f>
        <v>生活インフラ・国土保全</v>
      </c>
      <c r="Y299" s="34" t="str">
        <f>IF(貼り付け用!Y299="","",貼り付け用!Y299)</f>
        <v>行政財産</v>
      </c>
      <c r="Z299" s="34" t="str">
        <f>IF(貼り付け用!Z299="","",貼り付け用!Z299)</f>
        <v>インフラ資産/工作物</v>
      </c>
      <c r="AA299" s="34" t="str">
        <f>IF(貼り付け用!AA299="","",貼り付け用!AA299)</f>
        <v>自己資産（リース資産外)</v>
      </c>
      <c r="AB299" s="34" t="str">
        <f>IF(貼り付け用!AB299="","",貼り付け用!AB299)</f>
        <v>売却不可</v>
      </c>
      <c r="AC299" s="2">
        <f>IF(貼り付け用!AC299="","",貼り付け用!AC299)</f>
        <v>196</v>
      </c>
      <c r="AD299" s="31" t="str">
        <f>IFERROR(VLOOKUP(AC299,耐用年数表!$B:$J,9,FALSE),"")</f>
        <v xml:space="preserve">構築物 コンクリート造又はコンクリートブロック造のもの（前掲のものを除く。） その他のもの   </v>
      </c>
      <c r="AE299" s="31">
        <f>IFERROR(VLOOKUP(AC299,耐用年数表!$B:$J,8,FALSE),"")</f>
        <v>40</v>
      </c>
      <c r="AF299" s="2" t="str">
        <f>IF(貼り付け用!AF299="","",貼り付け用!AF299)</f>
        <v/>
      </c>
      <c r="AG299" s="26" t="str">
        <f>IF(貼り付け用!AG299="","",貼り付け用!AG299)</f>
        <v/>
      </c>
      <c r="AH299" s="54">
        <f>IF(貼り付け用!AH299="","",貼り付け用!AH299)</f>
        <v>20120903</v>
      </c>
      <c r="AI299" s="54">
        <f>IF(貼り付け用!AI299="","",貼り付け用!AI299)</f>
        <v>20120903</v>
      </c>
      <c r="AJ299" s="72" t="str">
        <f>IF(貼り付け用!AJ299="","",貼り付け用!AJ299)</f>
        <v>判明</v>
      </c>
      <c r="AK299" s="20">
        <f>IF(貼り付け用!AK299="","",貼り付け用!AK299)</f>
        <v>7822500</v>
      </c>
      <c r="AL299" s="160">
        <f>IF(貼り付け用!AL299="","",貼り付け用!AL299)</f>
        <v>17</v>
      </c>
      <c r="AM299" s="20" t="str">
        <f>IF(貼り付け用!AM299="","",貼り付け用!AM299)</f>
        <v>標準設計価格</v>
      </c>
      <c r="AN299" s="20" t="str">
        <f>IF(貼り付け用!AN299="","",貼り付け用!AN299)</f>
        <v>掘削面積1㎥当り</v>
      </c>
      <c r="AO299" s="20">
        <f>IF(貼り付け用!AO299="","",貼り付け用!AO299)</f>
        <v>37500</v>
      </c>
      <c r="AP299" s="20">
        <f>IF(貼り付け用!AP299="","",貼り付け用!AP299)</f>
        <v>219</v>
      </c>
      <c r="AQ299" s="20" t="str">
        <f>IF(貼り付け用!AQ299="","",貼り付け用!AQ299)</f>
        <v>㎥</v>
      </c>
      <c r="AR299" s="20">
        <f>IF(貼り付け用!AR299="","",貼り付け用!AR299)</f>
        <v>8212500</v>
      </c>
      <c r="AS299" s="20" t="str">
        <f>IF(貼り付け用!AS299="","",貼り付け用!AS299)</f>
        <v/>
      </c>
      <c r="AT299" s="90">
        <f t="shared" si="8"/>
        <v>8212500</v>
      </c>
      <c r="AU299" s="90">
        <f t="shared" si="9"/>
        <v>7822500</v>
      </c>
      <c r="AV299" s="34" t="str">
        <f>IF(貼り付け用!AV299="","",貼り付け用!AV299)</f>
        <v>一般会計等</v>
      </c>
      <c r="AW299" s="34" t="str">
        <f>IF(貼り付け用!AW299="","",貼り付け用!AW299)</f>
        <v>一般会計</v>
      </c>
      <c r="AX299" s="34" t="str">
        <f>IF(貼り付け用!AX299="","",貼り付け用!AX299)</f>
        <v>土木費</v>
      </c>
      <c r="AY299" s="34" t="str">
        <f>IF(貼り付け用!AY299="","",貼り付け用!AY299)</f>
        <v>道路橋梁費</v>
      </c>
      <c r="AZ299" s="34" t="str">
        <f>IF(貼り付け用!AZ299="","",貼り付け用!AZ299)</f>
        <v>道路新設改良費</v>
      </c>
      <c r="BA299" s="212"/>
      <c r="BB299" s="212"/>
      <c r="BC299" s="212"/>
      <c r="BD299" s="34" t="str">
        <f>IF(貼り付け用!BD299="","",貼り付け用!BD299)</f>
        <v/>
      </c>
      <c r="BE299" s="34" t="str">
        <f>IF(貼り付け用!BE299="","",貼り付け用!BE299)</f>
        <v/>
      </c>
      <c r="BF299" s="20"/>
      <c r="BG299" s="20"/>
      <c r="BH299" s="20"/>
      <c r="BI299" s="20"/>
      <c r="BJ299" s="20"/>
    </row>
    <row r="300" spans="5:62" ht="24" customHeight="1">
      <c r="E300" s="2"/>
      <c r="F300" s="217" t="str">
        <f>IF(貼り付け用!F300="","",貼り付け用!F300)</f>
        <v>道路工作物</v>
      </c>
      <c r="G300" s="34" t="str">
        <f>IF(貼り付け用!G300="","",貼り付け用!G300)</f>
        <v>工事台帳</v>
      </c>
      <c r="H300" s="2">
        <f>IF(貼り付け用!H300="","",貼り付け用!H300)</f>
        <v>44</v>
      </c>
      <c r="I300" s="2" t="str">
        <f>IF(貼り付け用!I300="","",貼り付け用!I300)</f>
        <v/>
      </c>
      <c r="J300" s="2" t="str">
        <f>IF(貼り付け用!J300="","",貼り付け用!J300)</f>
        <v>雨水排水施設</v>
      </c>
      <c r="K300" s="2" t="str">
        <f>IF(貼り付け用!K300="","",貼り付け用!K300)</f>
        <v>ｳｽｲﾊｲｽｲｼｾﾂ</v>
      </c>
      <c r="L300" s="2">
        <f>IF(貼り付け用!L300="","",貼り付け用!L300)</f>
        <v>28</v>
      </c>
      <c r="M300" s="31">
        <f>IFERROR(VLOOKUP(L300,コード表!$B:$G,2,FALSE),"")</f>
        <v>3210216</v>
      </c>
      <c r="N300" s="31" t="str">
        <f>IFERROR(VLOOKUP(L300,コード表!$B:$G,3,FALSE),"")</f>
        <v>下都賀郡壬生町</v>
      </c>
      <c r="O300" s="2" t="str">
        <f>IF(貼り付け用!O300="","",貼り付け用!O300)</f>
        <v>ｼﾓﾂｶﾞｸﾞﾝﾐﾌﾞﾏﾁ</v>
      </c>
      <c r="P300" s="31" t="str">
        <f>IFERROR(VLOOKUP(L300,コード表!$B:$G,5,FALSE),"")</f>
        <v>壬生丁</v>
      </c>
      <c r="Q300" s="2" t="str">
        <f>IF(貼り付け用!Q300="","",貼り付け用!Q300)</f>
        <v>ﾐﾌﾞﾃｲ</v>
      </c>
      <c r="R300" s="2" t="str">
        <f>IF(貼り付け用!R300="","",貼り付け用!R300)</f>
        <v>2-424</v>
      </c>
      <c r="S300" s="2" t="str">
        <f>IF(貼り付け用!S300="","",貼り付け用!S300)</f>
        <v>2-424</v>
      </c>
      <c r="T300" s="2">
        <f>IF(貼り付け用!T300="","",貼り付け用!T300)</f>
        <v>11</v>
      </c>
      <c r="U300" s="31" t="str">
        <f>IFERROR(VLOOKUP(T300,コード表!$I:$K,2,FALSE),"")</f>
        <v>建設部</v>
      </c>
      <c r="V300" s="31" t="str">
        <f>IFERROR(VLOOKUP(T300,コード表!$I:$K,3,FALSE),"")</f>
        <v>建設課</v>
      </c>
      <c r="W300" s="2">
        <f>IF(貼り付け用!W300="","",貼り付け用!W300)</f>
        <v>100</v>
      </c>
      <c r="X300" s="31" t="str">
        <f>IFERROR(VLOOKUP(AX300,目的別資産分類変換表!$B$3:$C$16,2,FALSE),"")</f>
        <v>生活インフラ・国土保全</v>
      </c>
      <c r="Y300" s="34" t="str">
        <f>IF(貼り付け用!Y300="","",貼り付け用!Y300)</f>
        <v>行政財産</v>
      </c>
      <c r="Z300" s="34" t="str">
        <f>IF(貼り付け用!Z300="","",貼り付け用!Z300)</f>
        <v>インフラ資産/工作物</v>
      </c>
      <c r="AA300" s="34" t="str">
        <f>IF(貼り付け用!AA300="","",貼り付け用!AA300)</f>
        <v>自己資産（リース資産外)</v>
      </c>
      <c r="AB300" s="34" t="str">
        <f>IF(貼り付け用!AB300="","",貼り付け用!AB300)</f>
        <v>売却不可</v>
      </c>
      <c r="AC300" s="2">
        <f>IF(貼り付け用!AC300="","",貼り付け用!AC300)</f>
        <v>196</v>
      </c>
      <c r="AD300" s="31" t="str">
        <f>IFERROR(VLOOKUP(AC300,耐用年数表!$B:$J,9,FALSE),"")</f>
        <v xml:space="preserve">構築物 コンクリート造又はコンクリートブロック造のもの（前掲のものを除く。） その他のもの   </v>
      </c>
      <c r="AE300" s="31">
        <f>IFERROR(VLOOKUP(AC300,耐用年数表!$B:$J,8,FALSE),"")</f>
        <v>40</v>
      </c>
      <c r="AF300" s="2" t="str">
        <f>IF(貼り付け用!AF300="","",貼り付け用!AF300)</f>
        <v/>
      </c>
      <c r="AG300" s="26" t="str">
        <f>IF(貼り付け用!AG300="","",貼り付け用!AG300)</f>
        <v/>
      </c>
      <c r="AH300" s="54">
        <f>IF(貼り付け用!AH300="","",貼り付け用!AH300)</f>
        <v>20121101</v>
      </c>
      <c r="AI300" s="54">
        <f>IF(貼り付け用!AI300="","",貼り付け用!AI300)</f>
        <v>20121101</v>
      </c>
      <c r="AJ300" s="72" t="str">
        <f>IF(貼り付け用!AJ300="","",貼り付け用!AJ300)</f>
        <v>判明</v>
      </c>
      <c r="AK300" s="20">
        <f>IF(貼り付け用!AK300="","",貼り付け用!AK300)</f>
        <v>6730500</v>
      </c>
      <c r="AL300" s="160">
        <f>IF(貼り付け用!AL300="","",貼り付け用!AL300)</f>
        <v>17</v>
      </c>
      <c r="AM300" s="20" t="str">
        <f>IF(貼り付け用!AM300="","",貼り付け用!AM300)</f>
        <v>標準設計価格</v>
      </c>
      <c r="AN300" s="20" t="str">
        <f>IF(貼り付け用!AN300="","",貼り付け用!AN300)</f>
        <v>掘削面積1㎥当り</v>
      </c>
      <c r="AO300" s="20">
        <f>IF(貼り付け用!AO300="","",貼り付け用!AO300)</f>
        <v>37500</v>
      </c>
      <c r="AP300" s="20">
        <f>IF(貼り付け用!AP300="","",貼り付け用!AP300)</f>
        <v>189</v>
      </c>
      <c r="AQ300" s="20" t="str">
        <f>IF(貼り付け用!AQ300="","",貼り付け用!AQ300)</f>
        <v>㎥</v>
      </c>
      <c r="AR300" s="20">
        <f>IF(貼り付け用!AR300="","",貼り付け用!AR300)</f>
        <v>7087500</v>
      </c>
      <c r="AS300" s="20" t="str">
        <f>IF(貼り付け用!AS300="","",貼り付け用!AS300)</f>
        <v/>
      </c>
      <c r="AT300" s="90">
        <f t="shared" si="8"/>
        <v>7087500</v>
      </c>
      <c r="AU300" s="90">
        <f t="shared" si="9"/>
        <v>6730500</v>
      </c>
      <c r="AV300" s="34" t="str">
        <f>IF(貼り付け用!AV300="","",貼り付け用!AV300)</f>
        <v>一般会計等</v>
      </c>
      <c r="AW300" s="34" t="str">
        <f>IF(貼り付け用!AW300="","",貼り付け用!AW300)</f>
        <v>一般会計</v>
      </c>
      <c r="AX300" s="34" t="str">
        <f>IF(貼り付け用!AX300="","",貼り付け用!AX300)</f>
        <v>土木費</v>
      </c>
      <c r="AY300" s="34" t="str">
        <f>IF(貼り付け用!AY300="","",貼り付け用!AY300)</f>
        <v>道路橋梁費</v>
      </c>
      <c r="AZ300" s="34" t="str">
        <f>IF(貼り付け用!AZ300="","",貼り付け用!AZ300)</f>
        <v>道路新設改良費</v>
      </c>
      <c r="BA300" s="212"/>
      <c r="BB300" s="212"/>
      <c r="BC300" s="212"/>
      <c r="BD300" s="34" t="str">
        <f>IF(貼り付け用!BD300="","",貼り付け用!BD300)</f>
        <v/>
      </c>
      <c r="BE300" s="34" t="str">
        <f>IF(貼り付け用!BE300="","",貼り付け用!BE300)</f>
        <v/>
      </c>
      <c r="BF300" s="20"/>
      <c r="BG300" s="20"/>
      <c r="BH300" s="20"/>
      <c r="BI300" s="20"/>
      <c r="BJ300" s="20"/>
    </row>
    <row r="301" spans="5:62" ht="24" customHeight="1">
      <c r="E301" s="2"/>
      <c r="F301" s="217" t="str">
        <f>IF(貼り付け用!F301="","",貼り付け用!F301)</f>
        <v>道路工作物</v>
      </c>
      <c r="G301" s="34" t="str">
        <f>IF(貼り付け用!G301="","",貼り付け用!G301)</f>
        <v>工事台帳</v>
      </c>
      <c r="H301" s="2">
        <f>IF(貼り付け用!H301="","",貼り付け用!H301)</f>
        <v>45</v>
      </c>
      <c r="I301" s="2" t="str">
        <f>IF(貼り付け用!I301="","",貼り付け用!I301)</f>
        <v/>
      </c>
      <c r="J301" s="2" t="str">
        <f>IF(貼り付け用!J301="","",貼り付け用!J301)</f>
        <v>雨水排水施設</v>
      </c>
      <c r="K301" s="2" t="str">
        <f>IF(貼り付け用!K301="","",貼り付け用!K301)</f>
        <v>ｳｽｲﾊｲｽｲｼｾﾂ</v>
      </c>
      <c r="L301" s="2">
        <f>IF(貼り付け用!L301="","",貼り付け用!L301)</f>
        <v>17</v>
      </c>
      <c r="M301" s="31">
        <f>IFERROR(VLOOKUP(L301,コード表!$B:$G,2,FALSE),"")</f>
        <v>3210226</v>
      </c>
      <c r="N301" s="31" t="str">
        <f>IFERROR(VLOOKUP(L301,コード表!$B:$G,3,FALSE),"")</f>
        <v>下都賀郡壬生町</v>
      </c>
      <c r="O301" s="2" t="str">
        <f>IF(貼り付け用!O301="","",貼り付け用!O301)</f>
        <v>ｼﾓﾂｶﾞｸﾞﾝﾐﾌﾞﾏﾁ</v>
      </c>
      <c r="P301" s="31" t="str">
        <f>IFERROR(VLOOKUP(L301,コード表!$B:$G,5,FALSE),"")</f>
        <v>中央町</v>
      </c>
      <c r="Q301" s="2" t="str">
        <f>IF(貼り付け用!Q301="","",貼り付け用!Q301)</f>
        <v>ﾁｭｳｵｳﾁｮｳ</v>
      </c>
      <c r="R301" s="2" t="str">
        <f>IF(貼り付け用!R301="","",貼り付け用!R301)</f>
        <v>3-182</v>
      </c>
      <c r="S301" s="2" t="str">
        <f>IF(貼り付け用!S301="","",貼り付け用!S301)</f>
        <v>3-182</v>
      </c>
      <c r="T301" s="2">
        <f>IF(貼り付け用!T301="","",貼り付け用!T301)</f>
        <v>11</v>
      </c>
      <c r="U301" s="31" t="str">
        <f>IFERROR(VLOOKUP(T301,コード表!$I:$K,2,FALSE),"")</f>
        <v>建設部</v>
      </c>
      <c r="V301" s="31" t="str">
        <f>IFERROR(VLOOKUP(T301,コード表!$I:$K,3,FALSE),"")</f>
        <v>建設課</v>
      </c>
      <c r="W301" s="2">
        <f>IF(貼り付け用!W301="","",貼り付け用!W301)</f>
        <v>100</v>
      </c>
      <c r="X301" s="31" t="str">
        <f>IFERROR(VLOOKUP(AX301,目的別資産分類変換表!$B$3:$C$16,2,FALSE),"")</f>
        <v>生活インフラ・国土保全</v>
      </c>
      <c r="Y301" s="34" t="str">
        <f>IF(貼り付け用!Y301="","",貼り付け用!Y301)</f>
        <v>行政財産</v>
      </c>
      <c r="Z301" s="34" t="str">
        <f>IF(貼り付け用!Z301="","",貼り付け用!Z301)</f>
        <v>インフラ資産/工作物</v>
      </c>
      <c r="AA301" s="34" t="str">
        <f>IF(貼り付け用!AA301="","",貼り付け用!AA301)</f>
        <v>自己資産（リース資産外)</v>
      </c>
      <c r="AB301" s="34" t="str">
        <f>IF(貼り付け用!AB301="","",貼り付け用!AB301)</f>
        <v>売却不可</v>
      </c>
      <c r="AC301" s="2">
        <f>IF(貼り付け用!AC301="","",貼り付け用!AC301)</f>
        <v>196</v>
      </c>
      <c r="AD301" s="31" t="str">
        <f>IFERROR(VLOOKUP(AC301,耐用年数表!$B:$J,9,FALSE),"")</f>
        <v xml:space="preserve">構築物 コンクリート造又はコンクリートブロック造のもの（前掲のものを除く。） その他のもの   </v>
      </c>
      <c r="AE301" s="31">
        <f>IFERROR(VLOOKUP(AC301,耐用年数表!$B:$J,8,FALSE),"")</f>
        <v>40</v>
      </c>
      <c r="AF301" s="2" t="str">
        <f>IF(貼り付け用!AF301="","",貼り付け用!AF301)</f>
        <v/>
      </c>
      <c r="AG301" s="26" t="str">
        <f>IF(貼り付け用!AG301="","",貼り付け用!AG301)</f>
        <v/>
      </c>
      <c r="AH301" s="54">
        <f>IF(貼り付け用!AH301="","",貼り付け用!AH301)</f>
        <v>20120831</v>
      </c>
      <c r="AI301" s="54">
        <f>IF(貼り付け用!AI301="","",貼り付け用!AI301)</f>
        <v>20120831</v>
      </c>
      <c r="AJ301" s="72" t="str">
        <f>IF(貼り付け用!AJ301="","",貼り付け用!AJ301)</f>
        <v>判明</v>
      </c>
      <c r="AK301" s="20">
        <f>IF(貼り付け用!AK301="","",貼り付け用!AK301)</f>
        <v>3066000</v>
      </c>
      <c r="AL301" s="160">
        <f>IF(貼り付け用!AL301="","",貼り付け用!AL301)</f>
        <v>17</v>
      </c>
      <c r="AM301" s="20" t="str">
        <f>IF(貼り付け用!AM301="","",貼り付け用!AM301)</f>
        <v>標準設計価格</v>
      </c>
      <c r="AN301" s="20" t="str">
        <f>IF(貼り付け用!AN301="","",貼り付け用!AN301)</f>
        <v>掘削面積1㎥当り</v>
      </c>
      <c r="AO301" s="20">
        <f>IF(貼り付け用!AO301="","",貼り付け用!AO301)</f>
        <v>37500</v>
      </c>
      <c r="AP301" s="20">
        <f>IF(貼り付け用!AP301="","",貼り付け用!AP301)</f>
        <v>86</v>
      </c>
      <c r="AQ301" s="20" t="str">
        <f>IF(貼り付け用!AQ301="","",貼り付け用!AQ301)</f>
        <v>㎥</v>
      </c>
      <c r="AR301" s="20">
        <f>IF(貼り付け用!AR301="","",貼り付け用!AR301)</f>
        <v>3225000</v>
      </c>
      <c r="AS301" s="20" t="str">
        <f>IF(貼り付け用!AS301="","",貼り付け用!AS301)</f>
        <v/>
      </c>
      <c r="AT301" s="90">
        <f t="shared" si="8"/>
        <v>3225000</v>
      </c>
      <c r="AU301" s="90">
        <f t="shared" si="9"/>
        <v>3066000</v>
      </c>
      <c r="AV301" s="34" t="str">
        <f>IF(貼り付け用!AV301="","",貼り付け用!AV301)</f>
        <v>一般会計等</v>
      </c>
      <c r="AW301" s="34" t="str">
        <f>IF(貼り付け用!AW301="","",貼り付け用!AW301)</f>
        <v>一般会計</v>
      </c>
      <c r="AX301" s="34" t="str">
        <f>IF(貼り付け用!AX301="","",貼り付け用!AX301)</f>
        <v>土木費</v>
      </c>
      <c r="AY301" s="34" t="str">
        <f>IF(貼り付け用!AY301="","",貼り付け用!AY301)</f>
        <v>道路橋梁費</v>
      </c>
      <c r="AZ301" s="34" t="str">
        <f>IF(貼り付け用!AZ301="","",貼り付け用!AZ301)</f>
        <v>道路新設改良費</v>
      </c>
      <c r="BA301" s="212"/>
      <c r="BB301" s="212"/>
      <c r="BC301" s="212"/>
      <c r="BD301" s="34" t="str">
        <f>IF(貼り付け用!BD301="","",貼り付け用!BD301)</f>
        <v/>
      </c>
      <c r="BE301" s="34" t="str">
        <f>IF(貼り付け用!BE301="","",貼り付け用!BE301)</f>
        <v/>
      </c>
      <c r="BF301" s="20"/>
      <c r="BG301" s="20"/>
      <c r="BH301" s="20"/>
      <c r="BI301" s="20"/>
      <c r="BJ301" s="20"/>
    </row>
    <row r="302" spans="5:62" ht="24" customHeight="1">
      <c r="E302" s="2"/>
      <c r="F302" s="217" t="str">
        <f>IF(貼り付け用!F302="","",貼り付け用!F302)</f>
        <v>道路工作物</v>
      </c>
      <c r="G302" s="34" t="str">
        <f>IF(貼り付け用!G302="","",貼り付け用!G302)</f>
        <v>工事台帳</v>
      </c>
      <c r="H302" s="2">
        <f>IF(貼り付け用!H302="","",貼り付け用!H302)</f>
        <v>46</v>
      </c>
      <c r="I302" s="2" t="str">
        <f>IF(貼り付け用!I302="","",貼り付け用!I302)</f>
        <v/>
      </c>
      <c r="J302" s="2" t="str">
        <f>IF(貼り付け用!J302="","",貼り付け用!J302)</f>
        <v>雨水排水施設</v>
      </c>
      <c r="K302" s="2" t="str">
        <f>IF(貼り付け用!K302="","",貼り付け用!K302)</f>
        <v>ｳｽｲﾊｲｽｲｼｾﾂ</v>
      </c>
      <c r="L302" s="2">
        <f>IF(貼り付け用!L302="","",貼り付け用!L302)</f>
        <v>10</v>
      </c>
      <c r="M302" s="31">
        <f>IFERROR(VLOOKUP(L302,コード表!$B:$G,2,FALSE),"")</f>
        <v>3210211</v>
      </c>
      <c r="N302" s="31" t="str">
        <f>IFERROR(VLOOKUP(L302,コード表!$B:$G,3,FALSE),"")</f>
        <v>下都賀郡壬生町</v>
      </c>
      <c r="O302" s="2" t="str">
        <f>IF(貼り付け用!O302="","",貼り付け用!O302)</f>
        <v>ｼﾓﾂｶﾞｸﾞﾝﾐﾌﾞﾏﾁ</v>
      </c>
      <c r="P302" s="31" t="str">
        <f>IFERROR(VLOOKUP(L302,コード表!$B:$G,5,FALSE),"")</f>
        <v>国谷</v>
      </c>
      <c r="Q302" s="2" t="str">
        <f>IF(貼り付け用!Q302="","",貼り付け用!Q302)</f>
        <v>ｸﾆﾔ</v>
      </c>
      <c r="R302" s="2" t="str">
        <f>IF(貼り付け用!R302="","",貼り付け用!R302)</f>
        <v>2-169</v>
      </c>
      <c r="S302" s="2" t="str">
        <f>IF(貼り付け用!S302="","",貼り付け用!S302)</f>
        <v>2-169</v>
      </c>
      <c r="T302" s="2">
        <f>IF(貼り付け用!T302="","",貼り付け用!T302)</f>
        <v>11</v>
      </c>
      <c r="U302" s="31" t="str">
        <f>IFERROR(VLOOKUP(T302,コード表!$I:$K,2,FALSE),"")</f>
        <v>建設部</v>
      </c>
      <c r="V302" s="31" t="str">
        <f>IFERROR(VLOOKUP(T302,コード表!$I:$K,3,FALSE),"")</f>
        <v>建設課</v>
      </c>
      <c r="W302" s="2">
        <f>IF(貼り付け用!W302="","",貼り付け用!W302)</f>
        <v>100</v>
      </c>
      <c r="X302" s="31" t="str">
        <f>IFERROR(VLOOKUP(AX302,目的別資産分類変換表!$B$3:$C$16,2,FALSE),"")</f>
        <v>生活インフラ・国土保全</v>
      </c>
      <c r="Y302" s="34" t="str">
        <f>IF(貼り付け用!Y302="","",貼り付け用!Y302)</f>
        <v>行政財産</v>
      </c>
      <c r="Z302" s="34" t="str">
        <f>IF(貼り付け用!Z302="","",貼り付け用!Z302)</f>
        <v>インフラ資産/工作物</v>
      </c>
      <c r="AA302" s="34" t="str">
        <f>IF(貼り付け用!AA302="","",貼り付け用!AA302)</f>
        <v>自己資産（リース資産外)</v>
      </c>
      <c r="AB302" s="34" t="str">
        <f>IF(貼り付け用!AB302="","",貼り付け用!AB302)</f>
        <v>売却不可</v>
      </c>
      <c r="AC302" s="2">
        <f>IF(貼り付け用!AC302="","",貼り付け用!AC302)</f>
        <v>196</v>
      </c>
      <c r="AD302" s="31" t="str">
        <f>IFERROR(VLOOKUP(AC302,耐用年数表!$B:$J,9,FALSE),"")</f>
        <v xml:space="preserve">構築物 コンクリート造又はコンクリートブロック造のもの（前掲のものを除く。） その他のもの   </v>
      </c>
      <c r="AE302" s="31">
        <f>IFERROR(VLOOKUP(AC302,耐用年数表!$B:$J,8,FALSE),"")</f>
        <v>40</v>
      </c>
      <c r="AF302" s="2" t="str">
        <f>IF(貼り付け用!AF302="","",貼り付け用!AF302)</f>
        <v/>
      </c>
      <c r="AG302" s="26" t="str">
        <f>IF(貼り付け用!AG302="","",貼り付け用!AG302)</f>
        <v/>
      </c>
      <c r="AH302" s="54">
        <f>IF(貼り付け用!AH302="","",貼り付け用!AH302)</f>
        <v>20130308</v>
      </c>
      <c r="AI302" s="54">
        <f>IF(貼り付け用!AI302="","",貼り付け用!AI302)</f>
        <v>20130308</v>
      </c>
      <c r="AJ302" s="72" t="str">
        <f>IF(貼り付け用!AJ302="","",貼り付け用!AJ302)</f>
        <v>判明</v>
      </c>
      <c r="AK302" s="20">
        <f>IF(貼り付け用!AK302="","",貼り付け用!AK302)</f>
        <v>8463000</v>
      </c>
      <c r="AL302" s="160">
        <f>IF(貼り付け用!AL302="","",貼り付け用!AL302)</f>
        <v>17</v>
      </c>
      <c r="AM302" s="20" t="str">
        <f>IF(貼り付け用!AM302="","",貼り付け用!AM302)</f>
        <v>標準設計価格</v>
      </c>
      <c r="AN302" s="20" t="str">
        <f>IF(貼り付け用!AN302="","",貼り付け用!AN302)</f>
        <v>掘削面積1㎥当り</v>
      </c>
      <c r="AO302" s="20">
        <f>IF(貼り付け用!AO302="","",貼り付け用!AO302)</f>
        <v>37500</v>
      </c>
      <c r="AP302" s="20">
        <f>IF(貼り付け用!AP302="","",貼り付け用!AP302)</f>
        <v>232</v>
      </c>
      <c r="AQ302" s="20" t="str">
        <f>IF(貼り付け用!AQ302="","",貼り付け用!AQ302)</f>
        <v>㎥</v>
      </c>
      <c r="AR302" s="20">
        <f>IF(貼り付け用!AR302="","",貼り付け用!AR302)</f>
        <v>8700000</v>
      </c>
      <c r="AS302" s="20" t="str">
        <f>IF(貼り付け用!AS302="","",貼り付け用!AS302)</f>
        <v/>
      </c>
      <c r="AT302" s="90">
        <f t="shared" si="8"/>
        <v>8700000</v>
      </c>
      <c r="AU302" s="90">
        <f t="shared" si="9"/>
        <v>8463000</v>
      </c>
      <c r="AV302" s="34" t="str">
        <f>IF(貼り付け用!AV302="","",貼り付け用!AV302)</f>
        <v>一般会計等</v>
      </c>
      <c r="AW302" s="34" t="str">
        <f>IF(貼り付け用!AW302="","",貼り付け用!AW302)</f>
        <v>一般会計</v>
      </c>
      <c r="AX302" s="34" t="str">
        <f>IF(貼り付け用!AX302="","",貼り付け用!AX302)</f>
        <v>土木費</v>
      </c>
      <c r="AY302" s="34" t="str">
        <f>IF(貼り付け用!AY302="","",貼り付け用!AY302)</f>
        <v>道路橋梁費</v>
      </c>
      <c r="AZ302" s="34" t="str">
        <f>IF(貼り付け用!AZ302="","",貼り付け用!AZ302)</f>
        <v>道路新設改良費</v>
      </c>
      <c r="BA302" s="212"/>
      <c r="BB302" s="212"/>
      <c r="BC302" s="212"/>
      <c r="BD302" s="34" t="str">
        <f>IF(貼り付け用!BD302="","",貼り付け用!BD302)</f>
        <v/>
      </c>
      <c r="BE302" s="34" t="str">
        <f>IF(貼り付け用!BE302="","",貼り付け用!BE302)</f>
        <v/>
      </c>
      <c r="BF302" s="20"/>
      <c r="BG302" s="20"/>
      <c r="BH302" s="20"/>
      <c r="BI302" s="20"/>
      <c r="BJ302" s="20"/>
    </row>
    <row r="303" spans="5:62" ht="24" customHeight="1">
      <c r="E303" s="2"/>
      <c r="F303" s="217" t="str">
        <f>IF(貼り付け用!F303="","",貼り付け用!F303)</f>
        <v>道路工作物</v>
      </c>
      <c r="G303" s="34" t="str">
        <f>IF(貼り付け用!G303="","",貼り付け用!G303)</f>
        <v>工事台帳</v>
      </c>
      <c r="H303" s="2">
        <f>IF(貼り付け用!H303="","",貼り付け用!H303)</f>
        <v>47</v>
      </c>
      <c r="I303" s="2" t="str">
        <f>IF(貼り付け用!I303="","",貼り付け用!I303)</f>
        <v/>
      </c>
      <c r="J303" s="2" t="str">
        <f>IF(貼り付け用!J303="","",貼り付け用!J303)</f>
        <v>雨水排水施設</v>
      </c>
      <c r="K303" s="2" t="str">
        <f>IF(貼り付け用!K303="","",貼り付け用!K303)</f>
        <v>ｳｽｲﾊｲｽｲｼｾﾂ</v>
      </c>
      <c r="L303" s="2">
        <f>IF(貼り付け用!L303="","",貼り付け用!L303)</f>
        <v>31</v>
      </c>
      <c r="M303" s="31">
        <f>IFERROR(VLOOKUP(L303,コード表!$B:$G,2,FALSE),"")</f>
        <v>3210201</v>
      </c>
      <c r="N303" s="31" t="str">
        <f>IFERROR(VLOOKUP(L303,コード表!$B:$G,3,FALSE),"")</f>
        <v>下都賀郡壬生町</v>
      </c>
      <c r="O303" s="2" t="str">
        <f>IF(貼り付け用!O303="","",貼り付け用!O303)</f>
        <v>ｼﾓﾂｶﾞｸﾞﾝﾐﾌﾞﾏﾁ</v>
      </c>
      <c r="P303" s="31" t="str">
        <f>IFERROR(VLOOKUP(L303,コード表!$B:$G,5,FALSE),"")</f>
        <v>安塚</v>
      </c>
      <c r="Q303" s="2" t="str">
        <f>IF(貼り付け用!Q303="","",貼り付け用!Q303)</f>
        <v>ﾔｽﾂﾞｶ</v>
      </c>
      <c r="R303" s="2" t="str">
        <f>IF(貼り付け用!R303="","",貼り付け用!R303)</f>
        <v>2-367</v>
      </c>
      <c r="S303" s="2" t="str">
        <f>IF(貼り付け用!S303="","",貼り付け用!S303)</f>
        <v>2-367</v>
      </c>
      <c r="T303" s="2">
        <f>IF(貼り付け用!T303="","",貼り付け用!T303)</f>
        <v>11</v>
      </c>
      <c r="U303" s="31" t="str">
        <f>IFERROR(VLOOKUP(T303,コード表!$I:$K,2,FALSE),"")</f>
        <v>建設部</v>
      </c>
      <c r="V303" s="31" t="str">
        <f>IFERROR(VLOOKUP(T303,コード表!$I:$K,3,FALSE),"")</f>
        <v>建設課</v>
      </c>
      <c r="W303" s="2">
        <f>IF(貼り付け用!W303="","",貼り付け用!W303)</f>
        <v>100</v>
      </c>
      <c r="X303" s="31" t="str">
        <f>IFERROR(VLOOKUP(AX303,目的別資産分類変換表!$B$3:$C$16,2,FALSE),"")</f>
        <v>生活インフラ・国土保全</v>
      </c>
      <c r="Y303" s="34" t="str">
        <f>IF(貼り付け用!Y303="","",貼り付け用!Y303)</f>
        <v>行政財産</v>
      </c>
      <c r="Z303" s="34" t="str">
        <f>IF(貼り付け用!Z303="","",貼り付け用!Z303)</f>
        <v>インフラ資産/工作物</v>
      </c>
      <c r="AA303" s="34" t="str">
        <f>IF(貼り付け用!AA303="","",貼り付け用!AA303)</f>
        <v>自己資産（リース資産外)</v>
      </c>
      <c r="AB303" s="34" t="str">
        <f>IF(貼り付け用!AB303="","",貼り付け用!AB303)</f>
        <v>売却不可</v>
      </c>
      <c r="AC303" s="2">
        <f>IF(貼り付け用!AC303="","",貼り付け用!AC303)</f>
        <v>196</v>
      </c>
      <c r="AD303" s="31" t="str">
        <f>IFERROR(VLOOKUP(AC303,耐用年数表!$B:$J,9,FALSE),"")</f>
        <v xml:space="preserve">構築物 コンクリート造又はコンクリートブロック造のもの（前掲のものを除く。） その他のもの   </v>
      </c>
      <c r="AE303" s="31">
        <f>IFERROR(VLOOKUP(AC303,耐用年数表!$B:$J,8,FALSE),"")</f>
        <v>40</v>
      </c>
      <c r="AF303" s="2" t="str">
        <f>IF(貼り付け用!AF303="","",貼り付け用!AF303)</f>
        <v/>
      </c>
      <c r="AG303" s="26" t="str">
        <f>IF(貼り付け用!AG303="","",貼り付け用!AG303)</f>
        <v/>
      </c>
      <c r="AH303" s="54">
        <f>IF(貼り付け用!AH303="","",貼り付け用!AH303)</f>
        <v>20130205</v>
      </c>
      <c r="AI303" s="54">
        <f>IF(貼り付け用!AI303="","",貼り付け用!AI303)</f>
        <v>20130205</v>
      </c>
      <c r="AJ303" s="72" t="str">
        <f>IF(貼り付け用!AJ303="","",貼り付け用!AJ303)</f>
        <v>判明</v>
      </c>
      <c r="AK303" s="20">
        <f>IF(貼り付け用!AK303="","",貼り付け用!AK303)</f>
        <v>5806500</v>
      </c>
      <c r="AL303" s="160">
        <f>IF(貼り付け用!AL303="","",貼り付け用!AL303)</f>
        <v>17</v>
      </c>
      <c r="AM303" s="20" t="str">
        <f>IF(貼り付け用!AM303="","",貼り付け用!AM303)</f>
        <v>標準設計価格</v>
      </c>
      <c r="AN303" s="20" t="str">
        <f>IF(貼り付け用!AN303="","",貼り付け用!AN303)</f>
        <v>掘削面積1㎥当り</v>
      </c>
      <c r="AO303" s="20">
        <f>IF(貼り付け用!AO303="","",貼り付け用!AO303)</f>
        <v>37500</v>
      </c>
      <c r="AP303" s="20">
        <f>IF(貼り付け用!AP303="","",貼り付け用!AP303)</f>
        <v>159</v>
      </c>
      <c r="AQ303" s="20" t="str">
        <f>IF(貼り付け用!AQ303="","",貼り付け用!AQ303)</f>
        <v>㎥</v>
      </c>
      <c r="AR303" s="20">
        <f>IF(貼り付け用!AR303="","",貼り付け用!AR303)</f>
        <v>5962500</v>
      </c>
      <c r="AS303" s="20" t="str">
        <f>IF(貼り付け用!AS303="","",貼り付け用!AS303)</f>
        <v/>
      </c>
      <c r="AT303" s="90">
        <f t="shared" si="8"/>
        <v>5962500</v>
      </c>
      <c r="AU303" s="90">
        <f t="shared" si="9"/>
        <v>5806500</v>
      </c>
      <c r="AV303" s="34" t="str">
        <f>IF(貼り付け用!AV303="","",貼り付け用!AV303)</f>
        <v>一般会計等</v>
      </c>
      <c r="AW303" s="34" t="str">
        <f>IF(貼り付け用!AW303="","",貼り付け用!AW303)</f>
        <v>一般会計</v>
      </c>
      <c r="AX303" s="34" t="str">
        <f>IF(貼り付け用!AX303="","",貼り付け用!AX303)</f>
        <v>土木費</v>
      </c>
      <c r="AY303" s="34" t="str">
        <f>IF(貼り付け用!AY303="","",貼り付け用!AY303)</f>
        <v>道路橋梁費</v>
      </c>
      <c r="AZ303" s="34" t="str">
        <f>IF(貼り付け用!AZ303="","",貼り付け用!AZ303)</f>
        <v>道路新設改良費</v>
      </c>
      <c r="BA303" s="212"/>
      <c r="BB303" s="212"/>
      <c r="BC303" s="212"/>
      <c r="BD303" s="34" t="str">
        <f>IF(貼り付け用!BD303="","",貼り付け用!BD303)</f>
        <v/>
      </c>
      <c r="BE303" s="34" t="str">
        <f>IF(貼り付け用!BE303="","",貼り付け用!BE303)</f>
        <v/>
      </c>
      <c r="BF303" s="20"/>
      <c r="BG303" s="20"/>
      <c r="BH303" s="20"/>
      <c r="BI303" s="20"/>
      <c r="BJ303" s="20"/>
    </row>
    <row r="304" spans="5:62" ht="24" customHeight="1">
      <c r="E304" s="2"/>
      <c r="F304" s="217" t="str">
        <f>IF(貼り付け用!F304="","",貼り付け用!F304)</f>
        <v>道路工作物</v>
      </c>
      <c r="G304" s="34" t="str">
        <f>IF(貼り付け用!G304="","",貼り付け用!G304)</f>
        <v>工事台帳</v>
      </c>
      <c r="H304" s="2">
        <f>IF(貼り付け用!H304="","",貼り付け用!H304)</f>
        <v>48</v>
      </c>
      <c r="I304" s="2" t="str">
        <f>IF(貼り付け用!I304="","",貼り付け用!I304)</f>
        <v/>
      </c>
      <c r="J304" s="2" t="str">
        <f>IF(貼り付け用!J304="","",貼り付け用!J304)</f>
        <v>雨水排水施設</v>
      </c>
      <c r="K304" s="2" t="str">
        <f>IF(貼り付け用!K304="","",貼り付け用!K304)</f>
        <v>ｳｽｲﾊｲｽｲｼｾﾂ</v>
      </c>
      <c r="L304" s="2">
        <f>IF(貼り付け用!L304="","",貼り付け用!L304)</f>
        <v>8</v>
      </c>
      <c r="M304" s="31">
        <f>IFERROR(VLOOKUP(L304,コード表!$B:$G,2,FALSE),"")</f>
        <v>3210231</v>
      </c>
      <c r="N304" s="31" t="str">
        <f>IFERROR(VLOOKUP(L304,コード表!$B:$G,3,FALSE),"")</f>
        <v>下都賀郡壬生町</v>
      </c>
      <c r="O304" s="2" t="str">
        <f>IF(貼り付け用!O304="","",貼り付け用!O304)</f>
        <v>ｼﾓﾂｶﾞｸﾞﾝﾐﾌﾞﾏﾁ</v>
      </c>
      <c r="P304" s="31" t="str">
        <f>IFERROR(VLOOKUP(L304,コード表!$B:$G,5,FALSE),"")</f>
        <v>上田</v>
      </c>
      <c r="Q304" s="2" t="str">
        <f>IF(貼り付け用!Q304="","",貼り付け用!Q304)</f>
        <v>ｶﾐﾀﾞ</v>
      </c>
      <c r="R304" s="2" t="str">
        <f>IF(貼り付け用!R304="","",貼り付け用!R304)</f>
        <v>2-104</v>
      </c>
      <c r="S304" s="2" t="str">
        <f>IF(貼り付け用!S304="","",貼り付け用!S304)</f>
        <v>2-104</v>
      </c>
      <c r="T304" s="2">
        <f>IF(貼り付け用!T304="","",貼り付け用!T304)</f>
        <v>11</v>
      </c>
      <c r="U304" s="31" t="str">
        <f>IFERROR(VLOOKUP(T304,コード表!$I:$K,2,FALSE),"")</f>
        <v>建設部</v>
      </c>
      <c r="V304" s="31" t="str">
        <f>IFERROR(VLOOKUP(T304,コード表!$I:$K,3,FALSE),"")</f>
        <v>建設課</v>
      </c>
      <c r="W304" s="2">
        <f>IF(貼り付け用!W304="","",貼り付け用!W304)</f>
        <v>100</v>
      </c>
      <c r="X304" s="31" t="str">
        <f>IFERROR(VLOOKUP(AX304,目的別資産分類変換表!$B$3:$C$16,2,FALSE),"")</f>
        <v>生活インフラ・国土保全</v>
      </c>
      <c r="Y304" s="34" t="str">
        <f>IF(貼り付け用!Y304="","",貼り付け用!Y304)</f>
        <v>行政財産</v>
      </c>
      <c r="Z304" s="34" t="str">
        <f>IF(貼り付け用!Z304="","",貼り付け用!Z304)</f>
        <v>インフラ資産/工作物</v>
      </c>
      <c r="AA304" s="34" t="str">
        <f>IF(貼り付け用!AA304="","",貼り付け用!AA304)</f>
        <v>自己資産（リース資産外)</v>
      </c>
      <c r="AB304" s="34" t="str">
        <f>IF(貼り付け用!AB304="","",貼り付け用!AB304)</f>
        <v>売却不可</v>
      </c>
      <c r="AC304" s="2">
        <f>IF(貼り付け用!AC304="","",貼り付け用!AC304)</f>
        <v>196</v>
      </c>
      <c r="AD304" s="31" t="str">
        <f>IFERROR(VLOOKUP(AC304,耐用年数表!$B:$J,9,FALSE),"")</f>
        <v xml:space="preserve">構築物 コンクリート造又はコンクリートブロック造のもの（前掲のものを除く。） その他のもの   </v>
      </c>
      <c r="AE304" s="31">
        <f>IFERROR(VLOOKUP(AC304,耐用年数表!$B:$J,8,FALSE),"")</f>
        <v>40</v>
      </c>
      <c r="AF304" s="2" t="str">
        <f>IF(貼り付け用!AF304="","",貼り付け用!AF304)</f>
        <v/>
      </c>
      <c r="AG304" s="26" t="str">
        <f>IF(貼り付け用!AG304="","",貼り付け用!AG304)</f>
        <v/>
      </c>
      <c r="AH304" s="54">
        <f>IF(貼り付け用!AH304="","",貼り付け用!AH304)</f>
        <v>20130322</v>
      </c>
      <c r="AI304" s="54">
        <f>IF(貼り付け用!AI304="","",貼り付け用!AI304)</f>
        <v>20130322</v>
      </c>
      <c r="AJ304" s="72" t="str">
        <f>IF(貼り付け用!AJ304="","",貼り付け用!AJ304)</f>
        <v>判明</v>
      </c>
      <c r="AK304" s="20">
        <f>IF(貼り付け用!AK304="","",貼り付け用!AK304)</f>
        <v>5869500</v>
      </c>
      <c r="AL304" s="160">
        <f>IF(貼り付け用!AL304="","",貼り付け用!AL304)</f>
        <v>17</v>
      </c>
      <c r="AM304" s="20" t="str">
        <f>IF(貼り付け用!AM304="","",貼り付け用!AM304)</f>
        <v>標準設計価格</v>
      </c>
      <c r="AN304" s="20" t="str">
        <f>IF(貼り付け用!AN304="","",貼り付け用!AN304)</f>
        <v>掘削面積1㎥当り</v>
      </c>
      <c r="AO304" s="20">
        <f>IF(貼り付け用!AO304="","",貼り付け用!AO304)</f>
        <v>37500</v>
      </c>
      <c r="AP304" s="20">
        <f>IF(貼り付け用!AP304="","",貼り付け用!AP304)</f>
        <v>161</v>
      </c>
      <c r="AQ304" s="20" t="str">
        <f>IF(貼り付け用!AQ304="","",貼り付け用!AQ304)</f>
        <v>㎥</v>
      </c>
      <c r="AR304" s="20">
        <f>IF(貼り付け用!AR304="","",貼り付け用!AR304)</f>
        <v>6037500</v>
      </c>
      <c r="AS304" s="20" t="str">
        <f>IF(貼り付け用!AS304="","",貼り付け用!AS304)</f>
        <v/>
      </c>
      <c r="AT304" s="90">
        <f t="shared" si="8"/>
        <v>6037500</v>
      </c>
      <c r="AU304" s="90">
        <f t="shared" si="9"/>
        <v>5869500</v>
      </c>
      <c r="AV304" s="34" t="str">
        <f>IF(貼り付け用!AV304="","",貼り付け用!AV304)</f>
        <v>一般会計等</v>
      </c>
      <c r="AW304" s="34" t="str">
        <f>IF(貼り付け用!AW304="","",貼り付け用!AW304)</f>
        <v>一般会計</v>
      </c>
      <c r="AX304" s="34" t="str">
        <f>IF(貼り付け用!AX304="","",貼り付け用!AX304)</f>
        <v>土木費</v>
      </c>
      <c r="AY304" s="34" t="str">
        <f>IF(貼り付け用!AY304="","",貼り付け用!AY304)</f>
        <v>道路橋梁費</v>
      </c>
      <c r="AZ304" s="34" t="str">
        <f>IF(貼り付け用!AZ304="","",貼り付け用!AZ304)</f>
        <v>道路新設改良費</v>
      </c>
      <c r="BA304" s="212"/>
      <c r="BB304" s="212"/>
      <c r="BC304" s="212"/>
      <c r="BD304" s="34" t="str">
        <f>IF(貼り付け用!BD304="","",貼り付け用!BD304)</f>
        <v/>
      </c>
      <c r="BE304" s="34" t="str">
        <f>IF(貼り付け用!BE304="","",貼り付け用!BE304)</f>
        <v/>
      </c>
      <c r="BF304" s="20"/>
      <c r="BG304" s="20"/>
      <c r="BH304" s="20"/>
      <c r="BI304" s="20"/>
      <c r="BJ304" s="20"/>
    </row>
    <row r="305" spans="5:62" ht="24" customHeight="1">
      <c r="E305" s="2"/>
      <c r="F305" s="217" t="str">
        <f>IF(貼り付け用!F305="","",貼り付け用!F305)</f>
        <v>道路工作物</v>
      </c>
      <c r="G305" s="34" t="str">
        <f>IF(貼り付け用!G305="","",貼り付け用!G305)</f>
        <v>工事台帳</v>
      </c>
      <c r="H305" s="2">
        <f>IF(貼り付け用!H305="","",貼り付け用!H305)</f>
        <v>49</v>
      </c>
      <c r="I305" s="2" t="str">
        <f>IF(貼り付け用!I305="","",貼り付け用!I305)</f>
        <v/>
      </c>
      <c r="J305" s="2" t="str">
        <f>IF(貼り付け用!J305="","",貼り付け用!J305)</f>
        <v>雨水排水施設</v>
      </c>
      <c r="K305" s="2" t="str">
        <f>IF(貼り付け用!K305="","",貼り付け用!K305)</f>
        <v>ｳｽｲﾊｲｽｲｼｾﾂ</v>
      </c>
      <c r="L305" s="2">
        <f>IF(貼り付け用!L305="","",貼り付け用!L305)</f>
        <v>23</v>
      </c>
      <c r="M305" s="31">
        <f>IFERROR(VLOOKUP(L305,コード表!$B:$G,2,FALSE),"")</f>
        <v>3210221</v>
      </c>
      <c r="N305" s="31" t="str">
        <f>IFERROR(VLOOKUP(L305,コード表!$B:$G,3,FALSE),"")</f>
        <v>下都賀郡壬生町</v>
      </c>
      <c r="O305" s="2" t="str">
        <f>IF(貼り付け用!O305="","",貼り付け用!O305)</f>
        <v>ｼﾓﾂｶﾞｸﾞﾝﾐﾌﾞﾏﾁ</v>
      </c>
      <c r="P305" s="31" t="str">
        <f>IFERROR(VLOOKUP(L305,コード表!$B:$G,5,FALSE),"")</f>
        <v>藤井</v>
      </c>
      <c r="Q305" s="2" t="str">
        <f>IF(貼り付け用!Q305="","",貼り付け用!Q305)</f>
        <v>ﾌｼﾞｲ</v>
      </c>
      <c r="R305" s="2" t="str">
        <f>IF(貼り付け用!R305="","",貼り付け用!R305)</f>
        <v>藤井地内</v>
      </c>
      <c r="S305" s="2" t="str">
        <f>IF(貼り付け用!S305="","",貼り付け用!S305)</f>
        <v>ﾌｼﾞｲﾁﾅｲ</v>
      </c>
      <c r="T305" s="2">
        <f>IF(貼り付け用!T305="","",貼り付け用!T305)</f>
        <v>11</v>
      </c>
      <c r="U305" s="31" t="str">
        <f>IFERROR(VLOOKUP(T305,コード表!$I:$K,2,FALSE),"")</f>
        <v>建設部</v>
      </c>
      <c r="V305" s="31" t="str">
        <f>IFERROR(VLOOKUP(T305,コード表!$I:$K,3,FALSE),"")</f>
        <v>建設課</v>
      </c>
      <c r="W305" s="2">
        <f>IF(貼り付け用!W305="","",貼り付け用!W305)</f>
        <v>100</v>
      </c>
      <c r="X305" s="31" t="str">
        <f>IFERROR(VLOOKUP(AX305,目的別資産分類変換表!$B$3:$C$16,2,FALSE),"")</f>
        <v>生活インフラ・国土保全</v>
      </c>
      <c r="Y305" s="34" t="str">
        <f>IF(貼り付け用!Y305="","",貼り付け用!Y305)</f>
        <v>行政財産</v>
      </c>
      <c r="Z305" s="34" t="str">
        <f>IF(貼り付け用!Z305="","",貼り付け用!Z305)</f>
        <v>インフラ資産/工作物</v>
      </c>
      <c r="AA305" s="34" t="str">
        <f>IF(貼り付け用!AA305="","",貼り付け用!AA305)</f>
        <v>自己資産（リース資産外)</v>
      </c>
      <c r="AB305" s="34" t="str">
        <f>IF(貼り付け用!AB305="","",貼り付け用!AB305)</f>
        <v>売却不可</v>
      </c>
      <c r="AC305" s="2">
        <f>IF(貼り付け用!AC305="","",貼り付け用!AC305)</f>
        <v>196</v>
      </c>
      <c r="AD305" s="31" t="str">
        <f>IFERROR(VLOOKUP(AC305,耐用年数表!$B:$J,9,FALSE),"")</f>
        <v xml:space="preserve">構築物 コンクリート造又はコンクリートブロック造のもの（前掲のものを除く。） その他のもの   </v>
      </c>
      <c r="AE305" s="31">
        <f>IFERROR(VLOOKUP(AC305,耐用年数表!$B:$J,8,FALSE),"")</f>
        <v>40</v>
      </c>
      <c r="AF305" s="2" t="str">
        <f>IF(貼り付け用!AF305="","",貼り付け用!AF305)</f>
        <v/>
      </c>
      <c r="AG305" s="26" t="str">
        <f>IF(貼り付け用!AG305="","",貼り付け用!AG305)</f>
        <v/>
      </c>
      <c r="AH305" s="54">
        <f>IF(貼り付け用!AH305="","",貼り付け用!AH305)</f>
        <v>20120323</v>
      </c>
      <c r="AI305" s="54">
        <f>IF(貼り付け用!AI305="","",貼り付け用!AI305)</f>
        <v>20120323</v>
      </c>
      <c r="AJ305" s="72" t="str">
        <f>IF(貼り付け用!AJ305="","",貼り付け用!AJ305)</f>
        <v>判明</v>
      </c>
      <c r="AK305" s="20">
        <f>IF(貼り付け用!AK305="","",貼り付け用!AK305)</f>
        <v>40687500</v>
      </c>
      <c r="AL305" s="160">
        <f>IF(貼り付け用!AL305="","",貼り付け用!AL305)</f>
        <v>17</v>
      </c>
      <c r="AM305" s="20" t="str">
        <f>IF(貼り付け用!AM305="","",貼り付け用!AM305)</f>
        <v>標準設計価格</v>
      </c>
      <c r="AN305" s="20" t="str">
        <f>IF(貼り付け用!AN305="","",貼り付け用!AN305)</f>
        <v>掘削面積1㎥当り</v>
      </c>
      <c r="AO305" s="20">
        <f>IF(貼り付け用!AO305="","",貼り付け用!AO305)</f>
        <v>37500</v>
      </c>
      <c r="AP305" s="20">
        <f>IF(貼り付け用!AP305="","",貼り付け用!AP305)</f>
        <v>1140</v>
      </c>
      <c r="AQ305" s="20" t="str">
        <f>IF(貼り付け用!AQ305="","",貼り付け用!AQ305)</f>
        <v>㎥</v>
      </c>
      <c r="AR305" s="20">
        <f>IF(貼り付け用!AR305="","",貼り付け用!AR305)</f>
        <v>42750000</v>
      </c>
      <c r="AS305" s="20" t="str">
        <f>IF(貼り付け用!AS305="","",貼り付け用!AS305)</f>
        <v/>
      </c>
      <c r="AT305" s="90">
        <f t="shared" si="8"/>
        <v>42750000</v>
      </c>
      <c r="AU305" s="90">
        <f t="shared" si="9"/>
        <v>40687500</v>
      </c>
      <c r="AV305" s="34" t="str">
        <f>IF(貼り付け用!AV305="","",貼り付け用!AV305)</f>
        <v>一般会計等</v>
      </c>
      <c r="AW305" s="34" t="str">
        <f>IF(貼り付け用!AW305="","",貼り付け用!AW305)</f>
        <v>一般会計</v>
      </c>
      <c r="AX305" s="34" t="str">
        <f>IF(貼り付け用!AX305="","",貼り付け用!AX305)</f>
        <v>土木費</v>
      </c>
      <c r="AY305" s="34" t="str">
        <f>IF(貼り付け用!AY305="","",貼り付け用!AY305)</f>
        <v>道路橋梁費</v>
      </c>
      <c r="AZ305" s="34" t="str">
        <f>IF(貼り付け用!AZ305="","",貼り付け用!AZ305)</f>
        <v>道路新設改良費</v>
      </c>
      <c r="BA305" s="212"/>
      <c r="BB305" s="212"/>
      <c r="BC305" s="212"/>
      <c r="BD305" s="34" t="str">
        <f>IF(貼り付け用!BD305="","",貼り付け用!BD305)</f>
        <v/>
      </c>
      <c r="BE305" s="34" t="str">
        <f>IF(貼り付け用!BE305="","",貼り付け用!BE305)</f>
        <v/>
      </c>
      <c r="BF305" s="20"/>
      <c r="BG305" s="20"/>
      <c r="BH305" s="20"/>
      <c r="BI305" s="20"/>
      <c r="BJ305" s="20"/>
    </row>
    <row r="306" spans="5:62" ht="24" customHeight="1">
      <c r="E306" s="2"/>
      <c r="F306" s="217" t="str">
        <f>IF(貼り付け用!F306="","",貼り付け用!F306)</f>
        <v>道路工作物</v>
      </c>
      <c r="G306" s="34" t="str">
        <f>IF(貼り付け用!G306="","",貼り付け用!G306)</f>
        <v>工事台帳</v>
      </c>
      <c r="H306" s="2">
        <f>IF(貼り付け用!H306="","",貼り付け用!H306)</f>
        <v>50</v>
      </c>
      <c r="I306" s="2" t="str">
        <f>IF(貼り付け用!I306="","",貼り付け用!I306)</f>
        <v/>
      </c>
      <c r="J306" s="2" t="str">
        <f>IF(貼り付け用!J306="","",貼り付け用!J306)</f>
        <v>雨水排水施設</v>
      </c>
      <c r="K306" s="2" t="str">
        <f>IF(貼り付け用!K306="","",貼り付け用!K306)</f>
        <v>ｳｽｲﾊｲｽｲｼｾﾂ</v>
      </c>
      <c r="L306" s="2">
        <f>IF(貼り付け用!L306="","",貼り付け用!L306)</f>
        <v>31</v>
      </c>
      <c r="M306" s="31">
        <f>IFERROR(VLOOKUP(L306,コード表!$B:$G,2,FALSE),"")</f>
        <v>3210201</v>
      </c>
      <c r="N306" s="31" t="str">
        <f>IFERROR(VLOOKUP(L306,コード表!$B:$G,3,FALSE),"")</f>
        <v>下都賀郡壬生町</v>
      </c>
      <c r="O306" s="2" t="str">
        <f>IF(貼り付け用!O306="","",貼り付け用!O306)</f>
        <v>ｼﾓﾂｶﾞｸﾞﾝﾐﾌﾞﾏﾁ</v>
      </c>
      <c r="P306" s="31" t="str">
        <f>IFERROR(VLOOKUP(L306,コード表!$B:$G,5,FALSE),"")</f>
        <v>安塚</v>
      </c>
      <c r="Q306" s="2" t="str">
        <f>IF(貼り付け用!Q306="","",貼り付け用!Q306)</f>
        <v>ﾔｽﾂﾞｶ</v>
      </c>
      <c r="R306" s="2" t="str">
        <f>IF(貼り付け用!R306="","",貼り付け用!R306)</f>
        <v>2-616</v>
      </c>
      <c r="S306" s="2" t="str">
        <f>IF(貼り付け用!S306="","",貼り付け用!S306)</f>
        <v>2-616</v>
      </c>
      <c r="T306" s="2">
        <f>IF(貼り付け用!T306="","",貼り付け用!T306)</f>
        <v>11</v>
      </c>
      <c r="U306" s="31" t="str">
        <f>IFERROR(VLOOKUP(T306,コード表!$I:$K,2,FALSE),"")</f>
        <v>建設部</v>
      </c>
      <c r="V306" s="31" t="str">
        <f>IFERROR(VLOOKUP(T306,コード表!$I:$K,3,FALSE),"")</f>
        <v>建設課</v>
      </c>
      <c r="W306" s="2">
        <f>IF(貼り付け用!W306="","",貼り付け用!W306)</f>
        <v>100</v>
      </c>
      <c r="X306" s="31" t="str">
        <f>IFERROR(VLOOKUP(AX306,目的別資産分類変換表!$B$3:$C$16,2,FALSE),"")</f>
        <v>生活インフラ・国土保全</v>
      </c>
      <c r="Y306" s="34" t="str">
        <f>IF(貼り付け用!Y306="","",貼り付け用!Y306)</f>
        <v>行政財産</v>
      </c>
      <c r="Z306" s="34" t="str">
        <f>IF(貼り付け用!Z306="","",貼り付け用!Z306)</f>
        <v>インフラ資産/工作物</v>
      </c>
      <c r="AA306" s="34" t="str">
        <f>IF(貼り付け用!AA306="","",貼り付け用!AA306)</f>
        <v>自己資産（リース資産外)</v>
      </c>
      <c r="AB306" s="34" t="str">
        <f>IF(貼り付け用!AB306="","",貼り付け用!AB306)</f>
        <v>売却不可</v>
      </c>
      <c r="AC306" s="2">
        <f>IF(貼り付け用!AC306="","",貼り付け用!AC306)</f>
        <v>196</v>
      </c>
      <c r="AD306" s="31" t="str">
        <f>IFERROR(VLOOKUP(AC306,耐用年数表!$B:$J,9,FALSE),"")</f>
        <v xml:space="preserve">構築物 コンクリート造又はコンクリートブロック造のもの（前掲のものを除く。） その他のもの   </v>
      </c>
      <c r="AE306" s="31">
        <f>IFERROR(VLOOKUP(AC306,耐用年数表!$B:$J,8,FALSE),"")</f>
        <v>40</v>
      </c>
      <c r="AF306" s="2" t="str">
        <f>IF(貼り付け用!AF306="","",貼り付け用!AF306)</f>
        <v/>
      </c>
      <c r="AG306" s="26" t="str">
        <f>IF(貼り付け用!AG306="","",貼り付け用!AG306)</f>
        <v/>
      </c>
      <c r="AH306" s="54">
        <f>IF(貼り付け用!AH306="","",貼り付け用!AH306)</f>
        <v>20110831</v>
      </c>
      <c r="AI306" s="54">
        <f>IF(貼り付け用!AI306="","",貼り付け用!AI306)</f>
        <v>20110831</v>
      </c>
      <c r="AJ306" s="72" t="str">
        <f>IF(貼り付け用!AJ306="","",貼り付け用!AJ306)</f>
        <v>判明</v>
      </c>
      <c r="AK306" s="20">
        <f>IF(貼り付け用!AK306="","",貼り付け用!AK306)</f>
        <v>5817000</v>
      </c>
      <c r="AL306" s="160">
        <f>IF(貼り付け用!AL306="","",貼り付け用!AL306)</f>
        <v>17</v>
      </c>
      <c r="AM306" s="20" t="str">
        <f>IF(貼り付け用!AM306="","",貼り付け用!AM306)</f>
        <v>標準設計価格</v>
      </c>
      <c r="AN306" s="20" t="str">
        <f>IF(貼り付け用!AN306="","",貼り付け用!AN306)</f>
        <v>掘削面積1㎥当り</v>
      </c>
      <c r="AO306" s="20">
        <f>IF(貼り付け用!AO306="","",貼り付け用!AO306)</f>
        <v>37500</v>
      </c>
      <c r="AP306" s="20">
        <f>IF(貼り付け用!AP306="","",貼り付け用!AP306)</f>
        <v>161</v>
      </c>
      <c r="AQ306" s="20" t="str">
        <f>IF(貼り付け用!AQ306="","",貼り付け用!AQ306)</f>
        <v>㎥</v>
      </c>
      <c r="AR306" s="20">
        <f>IF(貼り付け用!AR306="","",貼り付け用!AR306)</f>
        <v>6037500</v>
      </c>
      <c r="AS306" s="20" t="str">
        <f>IF(貼り付け用!AS306="","",貼り付け用!AS306)</f>
        <v/>
      </c>
      <c r="AT306" s="90">
        <f t="shared" si="8"/>
        <v>6037500</v>
      </c>
      <c r="AU306" s="90">
        <f t="shared" si="9"/>
        <v>5817000</v>
      </c>
      <c r="AV306" s="34" t="str">
        <f>IF(貼り付け用!AV306="","",貼り付け用!AV306)</f>
        <v>一般会計等</v>
      </c>
      <c r="AW306" s="34" t="str">
        <f>IF(貼り付け用!AW306="","",貼り付け用!AW306)</f>
        <v>一般会計</v>
      </c>
      <c r="AX306" s="34" t="str">
        <f>IF(貼り付け用!AX306="","",貼り付け用!AX306)</f>
        <v>土木費</v>
      </c>
      <c r="AY306" s="34" t="str">
        <f>IF(貼り付け用!AY306="","",貼り付け用!AY306)</f>
        <v>道路橋梁費</v>
      </c>
      <c r="AZ306" s="34" t="str">
        <f>IF(貼り付け用!AZ306="","",貼り付け用!AZ306)</f>
        <v>道路新設改良費</v>
      </c>
      <c r="BA306" s="212"/>
      <c r="BB306" s="212"/>
      <c r="BC306" s="212"/>
      <c r="BD306" s="34" t="str">
        <f>IF(貼り付け用!BD306="","",貼り付け用!BD306)</f>
        <v/>
      </c>
      <c r="BE306" s="34" t="str">
        <f>IF(貼り付け用!BE306="","",貼り付け用!BE306)</f>
        <v/>
      </c>
      <c r="BF306" s="20"/>
      <c r="BG306" s="20"/>
      <c r="BH306" s="20"/>
      <c r="BI306" s="20"/>
      <c r="BJ306" s="20"/>
    </row>
    <row r="307" spans="5:62" ht="24" customHeight="1">
      <c r="E307" s="2"/>
      <c r="F307" s="217" t="str">
        <f>IF(貼り付け用!F307="","",貼り付け用!F307)</f>
        <v>道路工作物</v>
      </c>
      <c r="G307" s="34" t="str">
        <f>IF(貼り付け用!G307="","",貼り付け用!G307)</f>
        <v>工事台帳</v>
      </c>
      <c r="H307" s="2">
        <f>IF(貼り付け用!H307="","",貼り付け用!H307)</f>
        <v>51</v>
      </c>
      <c r="I307" s="2" t="str">
        <f>IF(貼り付け用!I307="","",貼り付け用!I307)</f>
        <v/>
      </c>
      <c r="J307" s="2" t="str">
        <f>IF(貼り付け用!J307="","",貼り付け用!J307)</f>
        <v>雨水排水施設</v>
      </c>
      <c r="K307" s="2" t="str">
        <f>IF(貼り付け用!K307="","",貼り付け用!K307)</f>
        <v>ｳｽｲﾊｲｽｲｼｾﾂ</v>
      </c>
      <c r="L307" s="2">
        <f>IF(貼り付け用!L307="","",貼り付け用!L307)</f>
        <v>31</v>
      </c>
      <c r="M307" s="31">
        <f>IFERROR(VLOOKUP(L307,コード表!$B:$G,2,FALSE),"")</f>
        <v>3210201</v>
      </c>
      <c r="N307" s="31" t="str">
        <f>IFERROR(VLOOKUP(L307,コード表!$B:$G,3,FALSE),"")</f>
        <v>下都賀郡壬生町</v>
      </c>
      <c r="O307" s="2" t="str">
        <f>IF(貼り付け用!O307="","",貼り付け用!O307)</f>
        <v>ｼﾓﾂｶﾞｸﾞﾝﾐﾌﾞﾏﾁ</v>
      </c>
      <c r="P307" s="31" t="str">
        <f>IFERROR(VLOOKUP(L307,コード表!$B:$G,5,FALSE),"")</f>
        <v>安塚</v>
      </c>
      <c r="Q307" s="2" t="str">
        <f>IF(貼り付け用!Q307="","",貼り付け用!Q307)</f>
        <v>ﾔｽﾂﾞｶ</v>
      </c>
      <c r="R307" s="2" t="str">
        <f>IF(貼り付け用!R307="","",貼り付け用!R307)</f>
        <v>安塚地内</v>
      </c>
      <c r="S307" s="2" t="str">
        <f>IF(貼り付け用!S307="","",貼り付け用!S307)</f>
        <v>ﾔｽﾂﾞｶﾁﾅｲ</v>
      </c>
      <c r="T307" s="2">
        <f>IF(貼り付け用!T307="","",貼り付け用!T307)</f>
        <v>11</v>
      </c>
      <c r="U307" s="31" t="str">
        <f>IFERROR(VLOOKUP(T307,コード表!$I:$K,2,FALSE),"")</f>
        <v>建設部</v>
      </c>
      <c r="V307" s="31" t="str">
        <f>IFERROR(VLOOKUP(T307,コード表!$I:$K,3,FALSE),"")</f>
        <v>建設課</v>
      </c>
      <c r="W307" s="2">
        <f>IF(貼り付け用!W307="","",貼り付け用!W307)</f>
        <v>100</v>
      </c>
      <c r="X307" s="31" t="str">
        <f>IFERROR(VLOOKUP(AX307,目的別資産分類変換表!$B$3:$C$16,2,FALSE),"")</f>
        <v>生活インフラ・国土保全</v>
      </c>
      <c r="Y307" s="34" t="str">
        <f>IF(貼り付け用!Y307="","",貼り付け用!Y307)</f>
        <v>行政財産</v>
      </c>
      <c r="Z307" s="34" t="str">
        <f>IF(貼り付け用!Z307="","",貼り付け用!Z307)</f>
        <v>インフラ資産/工作物</v>
      </c>
      <c r="AA307" s="34" t="str">
        <f>IF(貼り付け用!AA307="","",貼り付け用!AA307)</f>
        <v>自己資産（リース資産外)</v>
      </c>
      <c r="AB307" s="34" t="str">
        <f>IF(貼り付け用!AB307="","",貼り付け用!AB307)</f>
        <v>売却不可</v>
      </c>
      <c r="AC307" s="2">
        <f>IF(貼り付け用!AC307="","",貼り付け用!AC307)</f>
        <v>196</v>
      </c>
      <c r="AD307" s="31" t="str">
        <f>IFERROR(VLOOKUP(AC307,耐用年数表!$B:$J,9,FALSE),"")</f>
        <v xml:space="preserve">構築物 コンクリート造又はコンクリートブロック造のもの（前掲のものを除く。） その他のもの   </v>
      </c>
      <c r="AE307" s="31">
        <f>IFERROR(VLOOKUP(AC307,耐用年数表!$B:$J,8,FALSE),"")</f>
        <v>40</v>
      </c>
      <c r="AF307" s="2" t="str">
        <f>IF(貼り付け用!AF307="","",貼り付け用!AF307)</f>
        <v/>
      </c>
      <c r="AG307" s="26" t="str">
        <f>IF(貼り付け用!AG307="","",貼り付け用!AG307)</f>
        <v/>
      </c>
      <c r="AH307" s="54">
        <f>IF(貼り付け用!AH307="","",貼り付け用!AH307)</f>
        <v>20110812</v>
      </c>
      <c r="AI307" s="54">
        <f>IF(貼り付け用!AI307="","",貼り付け用!AI307)</f>
        <v>20110812</v>
      </c>
      <c r="AJ307" s="72" t="str">
        <f>IF(貼り付け用!AJ307="","",貼り付け用!AJ307)</f>
        <v>判明</v>
      </c>
      <c r="AK307" s="20">
        <f>IF(貼り付け用!AK307="","",貼り付け用!AK307)</f>
        <v>4767000</v>
      </c>
      <c r="AL307" s="160">
        <f>IF(貼り付け用!AL307="","",貼り付け用!AL307)</f>
        <v>17</v>
      </c>
      <c r="AM307" s="20" t="str">
        <f>IF(貼り付け用!AM307="","",貼り付け用!AM307)</f>
        <v>標準設計価格</v>
      </c>
      <c r="AN307" s="20" t="str">
        <f>IF(貼り付け用!AN307="","",貼り付け用!AN307)</f>
        <v>掘削面積1㎥当り</v>
      </c>
      <c r="AO307" s="20">
        <f>IF(貼り付け用!AO307="","",貼り付け用!AO307)</f>
        <v>37500</v>
      </c>
      <c r="AP307" s="20">
        <f>IF(貼り付け用!AP307="","",貼り付け用!AP307)</f>
        <v>132</v>
      </c>
      <c r="AQ307" s="20" t="str">
        <f>IF(貼り付け用!AQ307="","",貼り付け用!AQ307)</f>
        <v>㎥</v>
      </c>
      <c r="AR307" s="20">
        <f>IF(貼り付け用!AR307="","",貼り付け用!AR307)</f>
        <v>4950000</v>
      </c>
      <c r="AS307" s="20" t="str">
        <f>IF(貼り付け用!AS307="","",貼り付け用!AS307)</f>
        <v/>
      </c>
      <c r="AT307" s="90">
        <f t="shared" si="8"/>
        <v>4950000</v>
      </c>
      <c r="AU307" s="90">
        <f t="shared" si="9"/>
        <v>4767000</v>
      </c>
      <c r="AV307" s="34" t="str">
        <f>IF(貼り付け用!AV307="","",貼り付け用!AV307)</f>
        <v>一般会計等</v>
      </c>
      <c r="AW307" s="34" t="str">
        <f>IF(貼り付け用!AW307="","",貼り付け用!AW307)</f>
        <v>一般会計</v>
      </c>
      <c r="AX307" s="34" t="str">
        <f>IF(貼り付け用!AX307="","",貼り付け用!AX307)</f>
        <v>土木費</v>
      </c>
      <c r="AY307" s="34" t="str">
        <f>IF(貼り付け用!AY307="","",貼り付け用!AY307)</f>
        <v>道路橋梁費</v>
      </c>
      <c r="AZ307" s="34" t="str">
        <f>IF(貼り付け用!AZ307="","",貼り付け用!AZ307)</f>
        <v>道路新設改良費</v>
      </c>
      <c r="BA307" s="212"/>
      <c r="BB307" s="212"/>
      <c r="BC307" s="212"/>
      <c r="BD307" s="34" t="str">
        <f>IF(貼り付け用!BD307="","",貼り付け用!BD307)</f>
        <v/>
      </c>
      <c r="BE307" s="34" t="str">
        <f>IF(貼り付け用!BE307="","",貼り付け用!BE307)</f>
        <v/>
      </c>
      <c r="BF307" s="20"/>
      <c r="BG307" s="20"/>
      <c r="BH307" s="20"/>
      <c r="BI307" s="20"/>
      <c r="BJ307" s="20"/>
    </row>
    <row r="308" spans="5:62" ht="24" customHeight="1">
      <c r="E308" s="2"/>
      <c r="F308" s="217" t="str">
        <f>IF(貼り付け用!F308="","",貼り付け用!F308)</f>
        <v>道路工作物</v>
      </c>
      <c r="G308" s="34" t="str">
        <f>IF(貼り付け用!G308="","",貼り付け用!G308)</f>
        <v>工事台帳</v>
      </c>
      <c r="H308" s="2">
        <f>IF(貼り付け用!H308="","",貼り付け用!H308)</f>
        <v>52</v>
      </c>
      <c r="I308" s="2" t="str">
        <f>IF(貼り付け用!I308="","",貼り付け用!I308)</f>
        <v/>
      </c>
      <c r="J308" s="2" t="str">
        <f>IF(貼り付け用!J308="","",貼り付け用!J308)</f>
        <v>雨水排水施設</v>
      </c>
      <c r="K308" s="2" t="str">
        <f>IF(貼り付け用!K308="","",貼り付け用!K308)</f>
        <v>ｳｽｲﾊｲｽｲｼｾﾂ</v>
      </c>
      <c r="L308" s="2">
        <f>IF(貼り付け用!L308="","",貼り付け用!L308)</f>
        <v>31</v>
      </c>
      <c r="M308" s="31">
        <f>IFERROR(VLOOKUP(L308,コード表!$B:$G,2,FALSE),"")</f>
        <v>3210201</v>
      </c>
      <c r="N308" s="31" t="str">
        <f>IFERROR(VLOOKUP(L308,コード表!$B:$G,3,FALSE),"")</f>
        <v>下都賀郡壬生町</v>
      </c>
      <c r="O308" s="2" t="str">
        <f>IF(貼り付け用!O308="","",貼り付け用!O308)</f>
        <v>ｼﾓﾂｶﾞｸﾞﾝﾐﾌﾞﾏﾁ</v>
      </c>
      <c r="P308" s="31" t="str">
        <f>IFERROR(VLOOKUP(L308,コード表!$B:$G,5,FALSE),"")</f>
        <v>安塚</v>
      </c>
      <c r="Q308" s="2" t="str">
        <f>IF(貼り付け用!Q308="","",貼り付け用!Q308)</f>
        <v>ﾔｽﾂﾞｶ</v>
      </c>
      <c r="R308" s="2" t="str">
        <f>IF(貼り付け用!R308="","",貼り付け用!R308)</f>
        <v>2-678</v>
      </c>
      <c r="S308" s="2" t="str">
        <f>IF(貼り付け用!S308="","",貼り付け用!S308)</f>
        <v>2-678</v>
      </c>
      <c r="T308" s="2">
        <f>IF(貼り付け用!T308="","",貼り付け用!T308)</f>
        <v>11</v>
      </c>
      <c r="U308" s="31" t="str">
        <f>IFERROR(VLOOKUP(T308,コード表!$I:$K,2,FALSE),"")</f>
        <v>建設部</v>
      </c>
      <c r="V308" s="31" t="str">
        <f>IFERROR(VLOOKUP(T308,コード表!$I:$K,3,FALSE),"")</f>
        <v>建設課</v>
      </c>
      <c r="W308" s="2">
        <f>IF(貼り付け用!W308="","",貼り付け用!W308)</f>
        <v>100</v>
      </c>
      <c r="X308" s="31" t="str">
        <f>IFERROR(VLOOKUP(AX308,目的別資産分類変換表!$B$3:$C$16,2,FALSE),"")</f>
        <v>生活インフラ・国土保全</v>
      </c>
      <c r="Y308" s="34" t="str">
        <f>IF(貼り付け用!Y308="","",貼り付け用!Y308)</f>
        <v>行政財産</v>
      </c>
      <c r="Z308" s="34" t="str">
        <f>IF(貼り付け用!Z308="","",貼り付け用!Z308)</f>
        <v>インフラ資産/工作物</v>
      </c>
      <c r="AA308" s="34" t="str">
        <f>IF(貼り付け用!AA308="","",貼り付け用!AA308)</f>
        <v>自己資産（リース資産外)</v>
      </c>
      <c r="AB308" s="34" t="str">
        <f>IF(貼り付け用!AB308="","",貼り付け用!AB308)</f>
        <v>売却不可</v>
      </c>
      <c r="AC308" s="2">
        <f>IF(貼り付け用!AC308="","",貼り付け用!AC308)</f>
        <v>196</v>
      </c>
      <c r="AD308" s="31" t="str">
        <f>IFERROR(VLOOKUP(AC308,耐用年数表!$B:$J,9,FALSE),"")</f>
        <v xml:space="preserve">構築物 コンクリート造又はコンクリートブロック造のもの（前掲のものを除く。） その他のもの   </v>
      </c>
      <c r="AE308" s="31">
        <f>IFERROR(VLOOKUP(AC308,耐用年数表!$B:$J,8,FALSE),"")</f>
        <v>40</v>
      </c>
      <c r="AF308" s="2" t="str">
        <f>IF(貼り付け用!AF308="","",貼り付け用!AF308)</f>
        <v/>
      </c>
      <c r="AG308" s="26" t="str">
        <f>IF(貼り付け用!AG308="","",貼り付け用!AG308)</f>
        <v/>
      </c>
      <c r="AH308" s="54">
        <f>IF(貼り付け用!AH308="","",貼り付け用!AH308)</f>
        <v>20111229</v>
      </c>
      <c r="AI308" s="54">
        <f>IF(貼り付け用!AI308="","",貼り付け用!AI308)</f>
        <v>20111229</v>
      </c>
      <c r="AJ308" s="72" t="str">
        <f>IF(貼り付け用!AJ308="","",貼り付け用!AJ308)</f>
        <v>判明</v>
      </c>
      <c r="AK308" s="20">
        <f>IF(貼り付け用!AK308="","",貼り付け用!AK308)</f>
        <v>6331500</v>
      </c>
      <c r="AL308" s="160">
        <f>IF(貼り付け用!AL308="","",貼り付け用!AL308)</f>
        <v>17</v>
      </c>
      <c r="AM308" s="20" t="str">
        <f>IF(貼り付け用!AM308="","",貼り付け用!AM308)</f>
        <v>標準設計価格</v>
      </c>
      <c r="AN308" s="20" t="str">
        <f>IF(貼り付け用!AN308="","",貼り付け用!AN308)</f>
        <v>掘削面積1㎥当り</v>
      </c>
      <c r="AO308" s="20">
        <f>IF(貼り付け用!AO308="","",貼り付け用!AO308)</f>
        <v>37500</v>
      </c>
      <c r="AP308" s="20">
        <f>IF(貼り付け用!AP308="","",貼り付け用!AP308)</f>
        <v>175</v>
      </c>
      <c r="AQ308" s="20" t="str">
        <f>IF(貼り付け用!AQ308="","",貼り付け用!AQ308)</f>
        <v>㎥</v>
      </c>
      <c r="AR308" s="20">
        <f>IF(貼り付け用!AR308="","",貼り付け用!AR308)</f>
        <v>6562500</v>
      </c>
      <c r="AS308" s="20" t="str">
        <f>IF(貼り付け用!AS308="","",貼り付け用!AS308)</f>
        <v/>
      </c>
      <c r="AT308" s="90">
        <f t="shared" si="8"/>
        <v>6562500</v>
      </c>
      <c r="AU308" s="90">
        <f t="shared" si="9"/>
        <v>6331500</v>
      </c>
      <c r="AV308" s="34" t="str">
        <f>IF(貼り付け用!AV308="","",貼り付け用!AV308)</f>
        <v>一般会計等</v>
      </c>
      <c r="AW308" s="34" t="str">
        <f>IF(貼り付け用!AW308="","",貼り付け用!AW308)</f>
        <v>一般会計</v>
      </c>
      <c r="AX308" s="34" t="str">
        <f>IF(貼り付け用!AX308="","",貼り付け用!AX308)</f>
        <v>土木費</v>
      </c>
      <c r="AY308" s="34" t="str">
        <f>IF(貼り付け用!AY308="","",貼り付け用!AY308)</f>
        <v>道路橋梁費</v>
      </c>
      <c r="AZ308" s="34" t="str">
        <f>IF(貼り付け用!AZ308="","",貼り付け用!AZ308)</f>
        <v>道路新設改良費</v>
      </c>
      <c r="BA308" s="212"/>
      <c r="BB308" s="212"/>
      <c r="BC308" s="212"/>
      <c r="BD308" s="34" t="str">
        <f>IF(貼り付け用!BD308="","",貼り付け用!BD308)</f>
        <v/>
      </c>
      <c r="BE308" s="34" t="str">
        <f>IF(貼り付け用!BE308="","",貼り付け用!BE308)</f>
        <v/>
      </c>
      <c r="BF308" s="20"/>
      <c r="BG308" s="20"/>
      <c r="BH308" s="20"/>
      <c r="BI308" s="20"/>
      <c r="BJ308" s="20"/>
    </row>
    <row r="309" spans="5:62" ht="24" customHeight="1">
      <c r="E309" s="2"/>
      <c r="F309" s="217" t="str">
        <f>IF(貼り付け用!F309="","",貼り付け用!F309)</f>
        <v>道路工作物</v>
      </c>
      <c r="G309" s="34" t="str">
        <f>IF(貼り付け用!G309="","",貼り付け用!G309)</f>
        <v>工事台帳</v>
      </c>
      <c r="H309" s="2">
        <f>IF(貼り付け用!H309="","",貼り付け用!H309)</f>
        <v>53</v>
      </c>
      <c r="I309" s="2" t="str">
        <f>IF(貼り付け用!I309="","",貼り付け用!I309)</f>
        <v/>
      </c>
      <c r="J309" s="2" t="str">
        <f>IF(貼り付け用!J309="","",貼り付け用!J309)</f>
        <v>雨水排水施設</v>
      </c>
      <c r="K309" s="2" t="str">
        <f>IF(貼り付け用!K309="","",貼り付け用!K309)</f>
        <v>ｳｽｲﾊｲｽｲｼｾﾂ</v>
      </c>
      <c r="L309" s="2">
        <f>IF(貼り付け用!L309="","",貼り付け用!L309)</f>
        <v>28</v>
      </c>
      <c r="M309" s="31">
        <f>IFERROR(VLOOKUP(L309,コード表!$B:$G,2,FALSE),"")</f>
        <v>3210216</v>
      </c>
      <c r="N309" s="31" t="str">
        <f>IFERROR(VLOOKUP(L309,コード表!$B:$G,3,FALSE),"")</f>
        <v>下都賀郡壬生町</v>
      </c>
      <c r="O309" s="2" t="str">
        <f>IF(貼り付け用!O309="","",貼り付け用!O309)</f>
        <v>ｼﾓﾂｶﾞｸﾞﾝﾐﾌﾞﾏﾁ</v>
      </c>
      <c r="P309" s="31" t="str">
        <f>IFERROR(VLOOKUP(L309,コード表!$B:$G,5,FALSE),"")</f>
        <v>壬生丁</v>
      </c>
      <c r="Q309" s="2" t="str">
        <f>IF(貼り付け用!Q309="","",貼り付け用!Q309)</f>
        <v>ﾐﾌﾞﾃｲ</v>
      </c>
      <c r="R309" s="2" t="str">
        <f>IF(貼り付け用!R309="","",貼り付け用!R309)</f>
        <v>壬生丁地内</v>
      </c>
      <c r="S309" s="2" t="str">
        <f>IF(貼り付け用!S309="","",貼り付け用!S309)</f>
        <v>ﾐﾌﾞﾃｲﾁﾅｲ</v>
      </c>
      <c r="T309" s="2">
        <f>IF(貼り付け用!T309="","",貼り付け用!T309)</f>
        <v>11</v>
      </c>
      <c r="U309" s="31" t="str">
        <f>IFERROR(VLOOKUP(T309,コード表!$I:$K,2,FALSE),"")</f>
        <v>建設部</v>
      </c>
      <c r="V309" s="31" t="str">
        <f>IFERROR(VLOOKUP(T309,コード表!$I:$K,3,FALSE),"")</f>
        <v>建設課</v>
      </c>
      <c r="W309" s="2">
        <f>IF(貼り付け用!W309="","",貼り付け用!W309)</f>
        <v>100</v>
      </c>
      <c r="X309" s="31" t="str">
        <f>IFERROR(VLOOKUP(AX309,目的別資産分類変換表!$B$3:$C$16,2,FALSE),"")</f>
        <v>生活インフラ・国土保全</v>
      </c>
      <c r="Y309" s="34" t="str">
        <f>IF(貼り付け用!Y309="","",貼り付け用!Y309)</f>
        <v>行政財産</v>
      </c>
      <c r="Z309" s="34" t="str">
        <f>IF(貼り付け用!Z309="","",貼り付け用!Z309)</f>
        <v>インフラ資産/工作物</v>
      </c>
      <c r="AA309" s="34" t="str">
        <f>IF(貼り付け用!AA309="","",貼り付け用!AA309)</f>
        <v>自己資産（リース資産外)</v>
      </c>
      <c r="AB309" s="34" t="str">
        <f>IF(貼り付け用!AB309="","",貼り付け用!AB309)</f>
        <v>売却不可</v>
      </c>
      <c r="AC309" s="2">
        <f>IF(貼り付け用!AC309="","",貼り付け用!AC309)</f>
        <v>196</v>
      </c>
      <c r="AD309" s="31" t="str">
        <f>IFERROR(VLOOKUP(AC309,耐用年数表!$B:$J,9,FALSE),"")</f>
        <v xml:space="preserve">構築物 コンクリート造又はコンクリートブロック造のもの（前掲のものを除く。） その他のもの   </v>
      </c>
      <c r="AE309" s="31">
        <f>IFERROR(VLOOKUP(AC309,耐用年数表!$B:$J,8,FALSE),"")</f>
        <v>40</v>
      </c>
      <c r="AF309" s="2" t="str">
        <f>IF(貼り付け用!AF309="","",貼り付け用!AF309)</f>
        <v/>
      </c>
      <c r="AG309" s="26" t="str">
        <f>IF(貼り付け用!AG309="","",貼り付け用!AG309)</f>
        <v/>
      </c>
      <c r="AH309" s="54">
        <f>IF(貼り付け用!AH309="","",貼り付け用!AH309)</f>
        <v>20120316</v>
      </c>
      <c r="AI309" s="54">
        <f>IF(貼り付け用!AI309="","",貼り付け用!AI309)</f>
        <v>20120316</v>
      </c>
      <c r="AJ309" s="72" t="str">
        <f>IF(貼り付け用!AJ309="","",貼り付け用!AJ309)</f>
        <v>判明</v>
      </c>
      <c r="AK309" s="20">
        <f>IF(貼り付け用!AK309="","",貼り付け用!AK309)</f>
        <v>987000</v>
      </c>
      <c r="AL309" s="160">
        <f>IF(貼り付け用!AL309="","",貼り付け用!AL309)</f>
        <v>17</v>
      </c>
      <c r="AM309" s="20" t="str">
        <f>IF(貼り付け用!AM309="","",貼り付け用!AM309)</f>
        <v>標準設計価格</v>
      </c>
      <c r="AN309" s="20" t="str">
        <f>IF(貼り付け用!AN309="","",貼り付け用!AN309)</f>
        <v>掘削面積1㎥当り</v>
      </c>
      <c r="AO309" s="20">
        <f>IF(貼り付け用!AO309="","",貼り付け用!AO309)</f>
        <v>37500</v>
      </c>
      <c r="AP309" s="20">
        <f>IF(貼り付け用!AP309="","",貼り付け用!AP309)</f>
        <v>28</v>
      </c>
      <c r="AQ309" s="20" t="str">
        <f>IF(貼り付け用!AQ309="","",貼り付け用!AQ309)</f>
        <v>㎥</v>
      </c>
      <c r="AR309" s="20">
        <f>IF(貼り付け用!AR309="","",貼り付け用!AR309)</f>
        <v>1050000</v>
      </c>
      <c r="AS309" s="20" t="str">
        <f>IF(貼り付け用!AS309="","",貼り付け用!AS309)</f>
        <v/>
      </c>
      <c r="AT309" s="90">
        <f t="shared" si="8"/>
        <v>1050000</v>
      </c>
      <c r="AU309" s="90">
        <f t="shared" si="9"/>
        <v>987000</v>
      </c>
      <c r="AV309" s="34" t="str">
        <f>IF(貼り付け用!AV309="","",貼り付け用!AV309)</f>
        <v>一般会計等</v>
      </c>
      <c r="AW309" s="34" t="str">
        <f>IF(貼り付け用!AW309="","",貼り付け用!AW309)</f>
        <v>一般会計</v>
      </c>
      <c r="AX309" s="34" t="str">
        <f>IF(貼り付け用!AX309="","",貼り付け用!AX309)</f>
        <v>土木費</v>
      </c>
      <c r="AY309" s="34" t="str">
        <f>IF(貼り付け用!AY309="","",貼り付け用!AY309)</f>
        <v>道路橋梁費</v>
      </c>
      <c r="AZ309" s="34" t="str">
        <f>IF(貼り付け用!AZ309="","",貼り付け用!AZ309)</f>
        <v>道路新設改良費</v>
      </c>
      <c r="BA309" s="212"/>
      <c r="BB309" s="212"/>
      <c r="BC309" s="212"/>
      <c r="BD309" s="34" t="str">
        <f>IF(貼り付け用!BD309="","",貼り付け用!BD309)</f>
        <v/>
      </c>
      <c r="BE309" s="34" t="str">
        <f>IF(貼り付け用!BE309="","",貼り付け用!BE309)</f>
        <v/>
      </c>
      <c r="BF309" s="20"/>
      <c r="BG309" s="20"/>
      <c r="BH309" s="20"/>
      <c r="BI309" s="20"/>
      <c r="BJ309" s="20"/>
    </row>
    <row r="310" spans="5:62" ht="24" customHeight="1">
      <c r="E310" s="2"/>
      <c r="F310" s="217" t="str">
        <f>IF(貼り付け用!F310="","",貼り付け用!F310)</f>
        <v>道路工作物</v>
      </c>
      <c r="G310" s="34" t="str">
        <f>IF(貼り付け用!G310="","",貼り付け用!G310)</f>
        <v>工事台帳</v>
      </c>
      <c r="H310" s="2">
        <f>IF(貼り付け用!H310="","",貼り付け用!H310)</f>
        <v>54</v>
      </c>
      <c r="I310" s="2" t="str">
        <f>IF(貼り付け用!I310="","",貼り付け用!I310)</f>
        <v/>
      </c>
      <c r="J310" s="2" t="str">
        <f>IF(貼り付け用!J310="","",貼り付け用!J310)</f>
        <v>雨水排水施設</v>
      </c>
      <c r="K310" s="2" t="str">
        <f>IF(貼り付け用!K310="","",貼り付け用!K310)</f>
        <v>ｳｽｲﾊｲｽｲｼｾﾂ</v>
      </c>
      <c r="L310" s="2">
        <f>IF(貼り付け用!L310="","",貼り付け用!L310)</f>
        <v>28</v>
      </c>
      <c r="M310" s="31">
        <f>IFERROR(VLOOKUP(L310,コード表!$B:$G,2,FALSE),"")</f>
        <v>3210216</v>
      </c>
      <c r="N310" s="31" t="str">
        <f>IFERROR(VLOOKUP(L310,コード表!$B:$G,3,FALSE),"")</f>
        <v>下都賀郡壬生町</v>
      </c>
      <c r="O310" s="2" t="str">
        <f>IF(貼り付け用!O310="","",貼り付け用!O310)</f>
        <v>ｼﾓﾂｶﾞｸﾞﾝﾐﾌﾞﾏﾁ</v>
      </c>
      <c r="P310" s="31" t="str">
        <f>IFERROR(VLOOKUP(L310,コード表!$B:$G,5,FALSE),"")</f>
        <v>壬生丁</v>
      </c>
      <c r="Q310" s="2" t="str">
        <f>IF(貼り付け用!Q310="","",貼り付け用!Q310)</f>
        <v>ﾐﾌﾞﾃｲ</v>
      </c>
      <c r="R310" s="2" t="str">
        <f>IF(貼り付け用!R310="","",貼り付け用!R310)</f>
        <v>2-314</v>
      </c>
      <c r="S310" s="2" t="str">
        <f>IF(貼り付け用!S310="","",貼り付け用!S310)</f>
        <v>2-314</v>
      </c>
      <c r="T310" s="2">
        <f>IF(貼り付け用!T310="","",貼り付け用!T310)</f>
        <v>11</v>
      </c>
      <c r="U310" s="31" t="str">
        <f>IFERROR(VLOOKUP(T310,コード表!$I:$K,2,FALSE),"")</f>
        <v>建設部</v>
      </c>
      <c r="V310" s="31" t="str">
        <f>IFERROR(VLOOKUP(T310,コード表!$I:$K,3,FALSE),"")</f>
        <v>建設課</v>
      </c>
      <c r="W310" s="2">
        <f>IF(貼り付け用!W310="","",貼り付け用!W310)</f>
        <v>100</v>
      </c>
      <c r="X310" s="31" t="str">
        <f>IFERROR(VLOOKUP(AX310,目的別資産分類変換表!$B$3:$C$16,2,FALSE),"")</f>
        <v>生活インフラ・国土保全</v>
      </c>
      <c r="Y310" s="34" t="str">
        <f>IF(貼り付け用!Y310="","",貼り付け用!Y310)</f>
        <v>行政財産</v>
      </c>
      <c r="Z310" s="34" t="str">
        <f>IF(貼り付け用!Z310="","",貼り付け用!Z310)</f>
        <v>インフラ資産/工作物</v>
      </c>
      <c r="AA310" s="34" t="str">
        <f>IF(貼り付け用!AA310="","",貼り付け用!AA310)</f>
        <v>自己資産（リース資産外)</v>
      </c>
      <c r="AB310" s="34" t="str">
        <f>IF(貼り付け用!AB310="","",貼り付け用!AB310)</f>
        <v>売却不可</v>
      </c>
      <c r="AC310" s="2">
        <f>IF(貼り付け用!AC310="","",貼り付け用!AC310)</f>
        <v>196</v>
      </c>
      <c r="AD310" s="31" t="str">
        <f>IFERROR(VLOOKUP(AC310,耐用年数表!$B:$J,9,FALSE),"")</f>
        <v xml:space="preserve">構築物 コンクリート造又はコンクリートブロック造のもの（前掲のものを除く。） その他のもの   </v>
      </c>
      <c r="AE310" s="31">
        <f>IFERROR(VLOOKUP(AC310,耐用年数表!$B:$J,8,FALSE),"")</f>
        <v>40</v>
      </c>
      <c r="AF310" s="2" t="str">
        <f>IF(貼り付け用!AF310="","",貼り付け用!AF310)</f>
        <v/>
      </c>
      <c r="AG310" s="26" t="str">
        <f>IF(貼り付け用!AG310="","",貼り付け用!AG310)</f>
        <v/>
      </c>
      <c r="AH310" s="54">
        <f>IF(貼り付け用!AH310="","",貼り付け用!AH310)</f>
        <v>20120323</v>
      </c>
      <c r="AI310" s="54">
        <f>IF(貼り付け用!AI310="","",貼り付け用!AI310)</f>
        <v>20120323</v>
      </c>
      <c r="AJ310" s="72" t="str">
        <f>IF(貼り付け用!AJ310="","",貼り付け用!AJ310)</f>
        <v>判明</v>
      </c>
      <c r="AK310" s="20">
        <f>IF(貼り付け用!AK310="","",貼り付け用!AK310)</f>
        <v>735000</v>
      </c>
      <c r="AL310" s="160">
        <f>IF(貼り付け用!AL310="","",貼り付け用!AL310)</f>
        <v>17</v>
      </c>
      <c r="AM310" s="20" t="str">
        <f>IF(貼り付け用!AM310="","",貼り付け用!AM310)</f>
        <v>標準設計価格</v>
      </c>
      <c r="AN310" s="20" t="str">
        <f>IF(貼り付け用!AN310="","",貼り付け用!AN310)</f>
        <v>掘削面積1㎥当り</v>
      </c>
      <c r="AO310" s="20">
        <f>IF(貼り付け用!AO310="","",貼り付け用!AO310)</f>
        <v>37500</v>
      </c>
      <c r="AP310" s="20">
        <f>IF(貼り付け用!AP310="","",貼り付け用!AP310)</f>
        <v>21</v>
      </c>
      <c r="AQ310" s="20" t="str">
        <f>IF(貼り付け用!AQ310="","",貼り付け用!AQ310)</f>
        <v>㎥</v>
      </c>
      <c r="AR310" s="20">
        <f>IF(貼り付け用!AR310="","",貼り付け用!AR310)</f>
        <v>787500</v>
      </c>
      <c r="AS310" s="20" t="str">
        <f>IF(貼り付け用!AS310="","",貼り付け用!AS310)</f>
        <v/>
      </c>
      <c r="AT310" s="90">
        <f t="shared" si="8"/>
        <v>787500</v>
      </c>
      <c r="AU310" s="90">
        <f t="shared" si="9"/>
        <v>735000</v>
      </c>
      <c r="AV310" s="34" t="str">
        <f>IF(貼り付け用!AV310="","",貼り付け用!AV310)</f>
        <v>一般会計等</v>
      </c>
      <c r="AW310" s="34" t="str">
        <f>IF(貼り付け用!AW310="","",貼り付け用!AW310)</f>
        <v>一般会計</v>
      </c>
      <c r="AX310" s="34" t="str">
        <f>IF(貼り付け用!AX310="","",貼り付け用!AX310)</f>
        <v>土木費</v>
      </c>
      <c r="AY310" s="34" t="str">
        <f>IF(貼り付け用!AY310="","",貼り付け用!AY310)</f>
        <v>道路橋梁費</v>
      </c>
      <c r="AZ310" s="34" t="str">
        <f>IF(貼り付け用!AZ310="","",貼り付け用!AZ310)</f>
        <v>道路新設改良費</v>
      </c>
      <c r="BA310" s="212"/>
      <c r="BB310" s="212"/>
      <c r="BC310" s="212"/>
      <c r="BD310" s="34" t="str">
        <f>IF(貼り付け用!BD310="","",貼り付け用!BD310)</f>
        <v/>
      </c>
      <c r="BE310" s="34" t="str">
        <f>IF(貼り付け用!BE310="","",貼り付け用!BE310)</f>
        <v/>
      </c>
      <c r="BF310" s="20"/>
      <c r="BG310" s="20"/>
      <c r="BH310" s="20"/>
      <c r="BI310" s="20"/>
      <c r="BJ310" s="20"/>
    </row>
    <row r="311" spans="5:62" ht="24" customHeight="1">
      <c r="E311" s="2"/>
      <c r="F311" s="217" t="str">
        <f>IF(貼り付け用!F311="","",貼り付け用!F311)</f>
        <v>道路工作物</v>
      </c>
      <c r="G311" s="34" t="str">
        <f>IF(貼り付け用!G311="","",貼り付け用!G311)</f>
        <v>工事台帳</v>
      </c>
      <c r="H311" s="2">
        <f>IF(貼り付け用!H311="","",貼り付け用!H311)</f>
        <v>55</v>
      </c>
      <c r="I311" s="2" t="str">
        <f>IF(貼り付け用!I311="","",貼り付け用!I311)</f>
        <v/>
      </c>
      <c r="J311" s="2" t="str">
        <f>IF(貼り付け用!J311="","",貼り付け用!J311)</f>
        <v>雨水排水施設</v>
      </c>
      <c r="K311" s="2" t="str">
        <f>IF(貼り付け用!K311="","",貼り付け用!K311)</f>
        <v>ｳｽｲﾊｲｽｲｼｾﾂ</v>
      </c>
      <c r="L311" s="2">
        <f>IF(貼り付け用!L311="","",貼り付け用!L311)</f>
        <v>31</v>
      </c>
      <c r="M311" s="31">
        <f>IFERROR(VLOOKUP(L311,コード表!$B:$G,2,FALSE),"")</f>
        <v>3210201</v>
      </c>
      <c r="N311" s="31" t="str">
        <f>IFERROR(VLOOKUP(L311,コード表!$B:$G,3,FALSE),"")</f>
        <v>下都賀郡壬生町</v>
      </c>
      <c r="O311" s="2" t="str">
        <f>IF(貼り付け用!O311="","",貼り付け用!O311)</f>
        <v>ｼﾓﾂｶﾞｸﾞﾝﾐﾌﾞﾏﾁ</v>
      </c>
      <c r="P311" s="31" t="str">
        <f>IFERROR(VLOOKUP(L311,コード表!$B:$G,5,FALSE),"")</f>
        <v>安塚</v>
      </c>
      <c r="Q311" s="2" t="str">
        <f>IF(貼り付け用!Q311="","",貼り付け用!Q311)</f>
        <v>ﾔｽﾂﾞｶ</v>
      </c>
      <c r="R311" s="2" t="str">
        <f>IF(貼り付け用!R311="","",貼り付け用!R311)</f>
        <v>2-105</v>
      </c>
      <c r="S311" s="2" t="str">
        <f>IF(貼り付け用!S311="","",貼り付け用!S311)</f>
        <v>2-105</v>
      </c>
      <c r="T311" s="2">
        <f>IF(貼り付け用!T311="","",貼り付け用!T311)</f>
        <v>11</v>
      </c>
      <c r="U311" s="31" t="str">
        <f>IFERROR(VLOOKUP(T311,コード表!$I:$K,2,FALSE),"")</f>
        <v>建設部</v>
      </c>
      <c r="V311" s="31" t="str">
        <f>IFERROR(VLOOKUP(T311,コード表!$I:$K,3,FALSE),"")</f>
        <v>建設課</v>
      </c>
      <c r="W311" s="2">
        <f>IF(貼り付け用!W311="","",貼り付け用!W311)</f>
        <v>100</v>
      </c>
      <c r="X311" s="31" t="str">
        <f>IFERROR(VLOOKUP(AX311,目的別資産分類変換表!$B$3:$C$16,2,FALSE),"")</f>
        <v>生活インフラ・国土保全</v>
      </c>
      <c r="Y311" s="34" t="str">
        <f>IF(貼り付け用!Y311="","",貼り付け用!Y311)</f>
        <v>行政財産</v>
      </c>
      <c r="Z311" s="34" t="str">
        <f>IF(貼り付け用!Z311="","",貼り付け用!Z311)</f>
        <v>インフラ資産/工作物</v>
      </c>
      <c r="AA311" s="34" t="str">
        <f>IF(貼り付け用!AA311="","",貼り付け用!AA311)</f>
        <v>自己資産（リース資産外)</v>
      </c>
      <c r="AB311" s="34" t="str">
        <f>IF(貼り付け用!AB311="","",貼り付け用!AB311)</f>
        <v>売却不可</v>
      </c>
      <c r="AC311" s="2">
        <f>IF(貼り付け用!AC311="","",貼り付け用!AC311)</f>
        <v>196</v>
      </c>
      <c r="AD311" s="31" t="str">
        <f>IFERROR(VLOOKUP(AC311,耐用年数表!$B:$J,9,FALSE),"")</f>
        <v xml:space="preserve">構築物 コンクリート造又はコンクリートブロック造のもの（前掲のものを除く。） その他のもの   </v>
      </c>
      <c r="AE311" s="31">
        <f>IFERROR(VLOOKUP(AC311,耐用年数表!$B:$J,8,FALSE),"")</f>
        <v>40</v>
      </c>
      <c r="AF311" s="2" t="str">
        <f>IF(貼り付け用!AF311="","",貼り付け用!AF311)</f>
        <v/>
      </c>
      <c r="AG311" s="26" t="str">
        <f>IF(貼り付け用!AG311="","",貼り付け用!AG311)</f>
        <v/>
      </c>
      <c r="AH311" s="54">
        <f>IF(貼り付け用!AH311="","",貼り付け用!AH311)</f>
        <v>20110330</v>
      </c>
      <c r="AI311" s="54">
        <f>IF(貼り付け用!AI311="","",貼り付け用!AI311)</f>
        <v>20110330</v>
      </c>
      <c r="AJ311" s="72" t="str">
        <f>IF(貼り付け用!AJ311="","",貼り付け用!AJ311)</f>
        <v>判明</v>
      </c>
      <c r="AK311" s="20">
        <f>IF(貼り付け用!AK311="","",貼り付け用!AK311)</f>
        <v>850500</v>
      </c>
      <c r="AL311" s="160">
        <f>IF(貼り付け用!AL311="","",貼り付け用!AL311)</f>
        <v>17</v>
      </c>
      <c r="AM311" s="20" t="str">
        <f>IF(貼り付け用!AM311="","",貼り付け用!AM311)</f>
        <v>標準設計価格</v>
      </c>
      <c r="AN311" s="20" t="str">
        <f>IF(貼り付け用!AN311="","",貼り付け用!AN311)</f>
        <v>掘削面積1㎥当り</v>
      </c>
      <c r="AO311" s="20">
        <f>IF(貼り付け用!AO311="","",貼り付け用!AO311)</f>
        <v>37500</v>
      </c>
      <c r="AP311" s="20">
        <f>IF(貼り付け用!AP311="","",貼り付け用!AP311)</f>
        <v>23</v>
      </c>
      <c r="AQ311" s="20" t="str">
        <f>IF(貼り付け用!AQ311="","",貼り付け用!AQ311)</f>
        <v>㎥</v>
      </c>
      <c r="AR311" s="20">
        <f>IF(貼り付け用!AR311="","",貼り付け用!AR311)</f>
        <v>862500</v>
      </c>
      <c r="AS311" s="20" t="str">
        <f>IF(貼り付け用!AS311="","",貼り付け用!AS311)</f>
        <v/>
      </c>
      <c r="AT311" s="90">
        <f t="shared" si="8"/>
        <v>862500</v>
      </c>
      <c r="AU311" s="90">
        <f t="shared" si="9"/>
        <v>850500</v>
      </c>
      <c r="AV311" s="34" t="str">
        <f>IF(貼り付け用!AV311="","",貼り付け用!AV311)</f>
        <v>一般会計等</v>
      </c>
      <c r="AW311" s="34" t="str">
        <f>IF(貼り付け用!AW311="","",貼り付け用!AW311)</f>
        <v>一般会計</v>
      </c>
      <c r="AX311" s="34" t="str">
        <f>IF(貼り付け用!AX311="","",貼り付け用!AX311)</f>
        <v>土木費</v>
      </c>
      <c r="AY311" s="34" t="str">
        <f>IF(貼り付け用!AY311="","",貼り付け用!AY311)</f>
        <v>道路橋梁費</v>
      </c>
      <c r="AZ311" s="34" t="str">
        <f>IF(貼り付け用!AZ311="","",貼り付け用!AZ311)</f>
        <v>道路新設改良費</v>
      </c>
      <c r="BA311" s="212"/>
      <c r="BB311" s="212"/>
      <c r="BC311" s="212"/>
      <c r="BD311" s="34" t="str">
        <f>IF(貼り付け用!BD311="","",貼り付け用!BD311)</f>
        <v/>
      </c>
      <c r="BE311" s="34" t="str">
        <f>IF(貼り付け用!BE311="","",貼り付け用!BE311)</f>
        <v/>
      </c>
      <c r="BF311" s="20"/>
      <c r="BG311" s="20"/>
      <c r="BH311" s="20"/>
      <c r="BI311" s="20"/>
      <c r="BJ311" s="20"/>
    </row>
    <row r="312" spans="5:62" ht="24" customHeight="1">
      <c r="E312" s="2"/>
      <c r="F312" s="217" t="str">
        <f>IF(貼り付け用!F312="","",貼り付け用!F312)</f>
        <v>道路工作物</v>
      </c>
      <c r="G312" s="34" t="str">
        <f>IF(貼り付け用!G312="","",貼り付け用!G312)</f>
        <v>工事台帳</v>
      </c>
      <c r="H312" s="2">
        <f>IF(貼り付け用!H312="","",貼り付け用!H312)</f>
        <v>56</v>
      </c>
      <c r="I312" s="2" t="str">
        <f>IF(貼り付け用!I312="","",貼り付け用!I312)</f>
        <v/>
      </c>
      <c r="J312" s="2" t="str">
        <f>IF(貼り付け用!J312="","",貼り付け用!J312)</f>
        <v>雨水排水施設</v>
      </c>
      <c r="K312" s="2" t="str">
        <f>IF(貼り付け用!K312="","",貼り付け用!K312)</f>
        <v>ｳｽｲﾊｲｽｲｼｾﾂ</v>
      </c>
      <c r="L312" s="2">
        <f>IF(貼り付け用!L312="","",貼り付け用!L312)</f>
        <v>24</v>
      </c>
      <c r="M312" s="31">
        <f>IFERROR(VLOOKUP(L312,コード表!$B:$G,2,FALSE),"")</f>
        <v>3210225</v>
      </c>
      <c r="N312" s="31" t="str">
        <f>IFERROR(VLOOKUP(L312,コード表!$B:$G,3,FALSE),"")</f>
        <v>下都賀郡壬生町</v>
      </c>
      <c r="O312" s="2" t="str">
        <f>IF(貼り付け用!O312="","",貼り付け用!O312)</f>
        <v>ｼﾓﾂｶﾞｸﾞﾝﾐﾌﾞﾏﾁ</v>
      </c>
      <c r="P312" s="31" t="str">
        <f>IFERROR(VLOOKUP(L312,コード表!$B:$G,5,FALSE),"")</f>
        <v>本丸</v>
      </c>
      <c r="Q312" s="2" t="str">
        <f>IF(貼り付け用!Q312="","",貼り付け用!Q312)</f>
        <v>ﾎﾝﾏﾙ</v>
      </c>
      <c r="R312" s="2" t="str">
        <f>IF(貼り付け用!R312="","",貼り付け用!R312)</f>
        <v>一丁目3-436</v>
      </c>
      <c r="S312" s="2" t="str">
        <f>IF(貼り付け用!S312="","",貼り付け用!S312)</f>
        <v>ｲｯﾁｮｳﾒ3-436</v>
      </c>
      <c r="T312" s="2">
        <f>IF(貼り付け用!T312="","",貼り付け用!T312)</f>
        <v>11</v>
      </c>
      <c r="U312" s="31" t="str">
        <f>IFERROR(VLOOKUP(T312,コード表!$I:$K,2,FALSE),"")</f>
        <v>建設部</v>
      </c>
      <c r="V312" s="31" t="str">
        <f>IFERROR(VLOOKUP(T312,コード表!$I:$K,3,FALSE),"")</f>
        <v>建設課</v>
      </c>
      <c r="W312" s="2">
        <f>IF(貼り付け用!W312="","",貼り付け用!W312)</f>
        <v>100</v>
      </c>
      <c r="X312" s="31" t="str">
        <f>IFERROR(VLOOKUP(AX312,目的別資産分類変換表!$B$3:$C$16,2,FALSE),"")</f>
        <v>生活インフラ・国土保全</v>
      </c>
      <c r="Y312" s="34" t="str">
        <f>IF(貼り付け用!Y312="","",貼り付け用!Y312)</f>
        <v>行政財産</v>
      </c>
      <c r="Z312" s="34" t="str">
        <f>IF(貼り付け用!Z312="","",貼り付け用!Z312)</f>
        <v>インフラ資産/工作物</v>
      </c>
      <c r="AA312" s="34" t="str">
        <f>IF(貼り付け用!AA312="","",貼り付け用!AA312)</f>
        <v>自己資産（リース資産外)</v>
      </c>
      <c r="AB312" s="34" t="str">
        <f>IF(貼り付け用!AB312="","",貼り付け用!AB312)</f>
        <v>売却不可</v>
      </c>
      <c r="AC312" s="2">
        <f>IF(貼り付け用!AC312="","",貼り付け用!AC312)</f>
        <v>196</v>
      </c>
      <c r="AD312" s="31" t="str">
        <f>IFERROR(VLOOKUP(AC312,耐用年数表!$B:$J,9,FALSE),"")</f>
        <v xml:space="preserve">構築物 コンクリート造又はコンクリートブロック造のもの（前掲のものを除く。） その他のもの   </v>
      </c>
      <c r="AE312" s="31">
        <f>IFERROR(VLOOKUP(AC312,耐用年数表!$B:$J,8,FALSE),"")</f>
        <v>40</v>
      </c>
      <c r="AF312" s="2" t="str">
        <f>IF(貼り付け用!AF312="","",貼り付け用!AF312)</f>
        <v/>
      </c>
      <c r="AG312" s="26" t="str">
        <f>IF(貼り付け用!AG312="","",貼り付け用!AG312)</f>
        <v/>
      </c>
      <c r="AH312" s="54">
        <f>IF(貼り付け用!AH312="","",貼り付け用!AH312)</f>
        <v>20000908</v>
      </c>
      <c r="AI312" s="54">
        <f>IF(貼り付け用!AI312="","",貼り付け用!AI312)</f>
        <v>20000908</v>
      </c>
      <c r="AJ312" s="72" t="str">
        <f>IF(貼り付け用!AJ312="","",貼り付け用!AJ312)</f>
        <v>判明</v>
      </c>
      <c r="AK312" s="20">
        <f>IF(貼り付け用!AK312="","",貼り付け用!AK312)</f>
        <v>8211000</v>
      </c>
      <c r="AL312" s="160">
        <f>IF(貼り付け用!AL312="","",貼り付け用!AL312)</f>
        <v>17</v>
      </c>
      <c r="AM312" s="20" t="str">
        <f>IF(貼り付け用!AM312="","",貼り付け用!AM312)</f>
        <v>標準設計価格</v>
      </c>
      <c r="AN312" s="20" t="str">
        <f>IF(貼り付け用!AN312="","",貼り付け用!AN312)</f>
        <v>掘削面積1㎥当り</v>
      </c>
      <c r="AO312" s="20">
        <f>IF(貼り付け用!AO312="","",貼り付け用!AO312)</f>
        <v>37500</v>
      </c>
      <c r="AP312" s="20">
        <f>IF(貼り付け用!AP312="","",貼り付け用!AP312)</f>
        <v>245</v>
      </c>
      <c r="AQ312" s="20" t="str">
        <f>IF(貼り付け用!AQ312="","",貼り付け用!AQ312)</f>
        <v>㎥</v>
      </c>
      <c r="AR312" s="20">
        <f>IF(貼り付け用!AR312="","",貼り付け用!AR312)</f>
        <v>9187500</v>
      </c>
      <c r="AS312" s="20" t="str">
        <f>IF(貼り付け用!AS312="","",貼り付け用!AS312)</f>
        <v/>
      </c>
      <c r="AT312" s="90">
        <f t="shared" si="8"/>
        <v>9187500</v>
      </c>
      <c r="AU312" s="90">
        <f t="shared" si="9"/>
        <v>8211000</v>
      </c>
      <c r="AV312" s="34" t="str">
        <f>IF(貼り付け用!AV312="","",貼り付け用!AV312)</f>
        <v>一般会計等</v>
      </c>
      <c r="AW312" s="34" t="str">
        <f>IF(貼り付け用!AW312="","",貼り付け用!AW312)</f>
        <v>一般会計</v>
      </c>
      <c r="AX312" s="34" t="str">
        <f>IF(貼り付け用!AX312="","",貼り付け用!AX312)</f>
        <v>土木費</v>
      </c>
      <c r="AY312" s="34" t="str">
        <f>IF(貼り付け用!AY312="","",貼り付け用!AY312)</f>
        <v>道路橋梁費</v>
      </c>
      <c r="AZ312" s="34" t="str">
        <f>IF(貼り付け用!AZ312="","",貼り付け用!AZ312)</f>
        <v>道路新設改良費</v>
      </c>
      <c r="BA312" s="212"/>
      <c r="BB312" s="212"/>
      <c r="BC312" s="212"/>
      <c r="BD312" s="34" t="str">
        <f>IF(貼り付け用!BD312="","",貼り付け用!BD312)</f>
        <v/>
      </c>
      <c r="BE312" s="34" t="str">
        <f>IF(貼り付け用!BE312="","",貼り付け用!BE312)</f>
        <v/>
      </c>
      <c r="BF312" s="20"/>
      <c r="BG312" s="20"/>
      <c r="BH312" s="20"/>
      <c r="BI312" s="20"/>
      <c r="BJ312" s="20"/>
    </row>
    <row r="313" spans="5:62" ht="24" customHeight="1">
      <c r="E313" s="2"/>
      <c r="F313" s="217" t="str">
        <f>IF(貼り付け用!F313="","",貼り付け用!F313)</f>
        <v>道路工作物</v>
      </c>
      <c r="G313" s="34" t="str">
        <f>IF(貼り付け用!G313="","",貼り付け用!G313)</f>
        <v>工事台帳</v>
      </c>
      <c r="H313" s="2">
        <f>IF(貼り付け用!H313="","",貼り付け用!H313)</f>
        <v>57</v>
      </c>
      <c r="I313" s="2" t="str">
        <f>IF(貼り付け用!I313="","",貼り付け用!I313)</f>
        <v/>
      </c>
      <c r="J313" s="2" t="str">
        <f>IF(貼り付け用!J313="","",貼り付け用!J313)</f>
        <v>雨水排水施設</v>
      </c>
      <c r="K313" s="2" t="str">
        <f>IF(貼り付け用!K313="","",貼り付け用!K313)</f>
        <v>ｳｽｲﾊｲｽｲｼｾﾂ</v>
      </c>
      <c r="L313" s="2">
        <f>IF(貼り付け用!L313="","",貼り付け用!L313)</f>
        <v>20</v>
      </c>
      <c r="M313" s="31">
        <f>IFERROR(VLOOKUP(L313,コード表!$B:$G,2,FALSE),"")</f>
        <v>3210235</v>
      </c>
      <c r="N313" s="31" t="str">
        <f>IFERROR(VLOOKUP(L313,コード表!$B:$G,3,FALSE),"")</f>
        <v>下都賀郡壬生町</v>
      </c>
      <c r="O313" s="2" t="str">
        <f>IF(貼り付け用!O313="","",貼り付け用!O313)</f>
        <v>ｼﾓﾂｶﾞｸﾞﾝﾐﾌﾞﾏﾁ</v>
      </c>
      <c r="P313" s="31" t="str">
        <f>IFERROR(VLOOKUP(L313,コード表!$B:$G,5,FALSE),"")</f>
        <v>七ツ石</v>
      </c>
      <c r="Q313" s="2" t="str">
        <f>IF(貼り付け用!Q313="","",貼り付け用!Q313)</f>
        <v>ﾅﾅﾂｲｼ</v>
      </c>
      <c r="R313" s="2" t="str">
        <f>IF(貼り付け用!R313="","",貼り付け用!R313)</f>
        <v>1-209</v>
      </c>
      <c r="S313" s="2" t="str">
        <f>IF(貼り付け用!S313="","",貼り付け用!S313)</f>
        <v>1-209</v>
      </c>
      <c r="T313" s="2">
        <f>IF(貼り付け用!T313="","",貼り付け用!T313)</f>
        <v>11</v>
      </c>
      <c r="U313" s="31" t="str">
        <f>IFERROR(VLOOKUP(T313,コード表!$I:$K,2,FALSE),"")</f>
        <v>建設部</v>
      </c>
      <c r="V313" s="31" t="str">
        <f>IFERROR(VLOOKUP(T313,コード表!$I:$K,3,FALSE),"")</f>
        <v>建設課</v>
      </c>
      <c r="W313" s="2">
        <f>IF(貼り付け用!W313="","",貼り付け用!W313)</f>
        <v>100</v>
      </c>
      <c r="X313" s="31" t="str">
        <f>IFERROR(VLOOKUP(AX313,目的別資産分類変換表!$B$3:$C$16,2,FALSE),"")</f>
        <v>生活インフラ・国土保全</v>
      </c>
      <c r="Y313" s="34" t="str">
        <f>IF(貼り付け用!Y313="","",貼り付け用!Y313)</f>
        <v>行政財産</v>
      </c>
      <c r="Z313" s="34" t="str">
        <f>IF(貼り付け用!Z313="","",貼り付け用!Z313)</f>
        <v>インフラ資産/工作物</v>
      </c>
      <c r="AA313" s="34" t="str">
        <f>IF(貼り付け用!AA313="","",貼り付け用!AA313)</f>
        <v>自己資産（リース資産外)</v>
      </c>
      <c r="AB313" s="34" t="str">
        <f>IF(貼り付け用!AB313="","",貼り付け用!AB313)</f>
        <v>売却不可</v>
      </c>
      <c r="AC313" s="2">
        <f>IF(貼り付け用!AC313="","",貼り付け用!AC313)</f>
        <v>196</v>
      </c>
      <c r="AD313" s="31" t="str">
        <f>IFERROR(VLOOKUP(AC313,耐用年数表!$B:$J,9,FALSE),"")</f>
        <v xml:space="preserve">構築物 コンクリート造又はコンクリートブロック造のもの（前掲のものを除く。） その他のもの   </v>
      </c>
      <c r="AE313" s="31">
        <f>IFERROR(VLOOKUP(AC313,耐用年数表!$B:$J,8,FALSE),"")</f>
        <v>40</v>
      </c>
      <c r="AF313" s="2" t="str">
        <f>IF(貼り付け用!AF313="","",貼り付け用!AF313)</f>
        <v/>
      </c>
      <c r="AG313" s="26" t="str">
        <f>IF(貼り付け用!AG313="","",貼り付け用!AG313)</f>
        <v/>
      </c>
      <c r="AH313" s="54">
        <f>IF(貼り付け用!AH313="","",貼り付け用!AH313)</f>
        <v>20000730</v>
      </c>
      <c r="AI313" s="54">
        <f>IF(貼り付け用!AI313="","",貼り付け用!AI313)</f>
        <v>20000730</v>
      </c>
      <c r="AJ313" s="72" t="str">
        <f>IF(貼り付け用!AJ313="","",貼り付け用!AJ313)</f>
        <v>判明</v>
      </c>
      <c r="AK313" s="20">
        <f>IF(貼り付け用!AK313="","",貼り付け用!AK313)</f>
        <v>2740500</v>
      </c>
      <c r="AL313" s="160">
        <f>IF(貼り付け用!AL313="","",貼り付け用!AL313)</f>
        <v>17</v>
      </c>
      <c r="AM313" s="20" t="str">
        <f>IF(貼り付け用!AM313="","",貼り付け用!AM313)</f>
        <v>標準設計価格</v>
      </c>
      <c r="AN313" s="20" t="str">
        <f>IF(貼り付け用!AN313="","",貼り付け用!AN313)</f>
        <v>掘削面積1㎥当り</v>
      </c>
      <c r="AO313" s="20">
        <f>IF(貼り付け用!AO313="","",貼り付け用!AO313)</f>
        <v>37500</v>
      </c>
      <c r="AP313" s="20">
        <f>IF(貼り付け用!AP313="","",貼り付け用!AP313)</f>
        <v>82</v>
      </c>
      <c r="AQ313" s="20" t="str">
        <f>IF(貼り付け用!AQ313="","",貼り付け用!AQ313)</f>
        <v>㎥</v>
      </c>
      <c r="AR313" s="20">
        <f>IF(貼り付け用!AR313="","",貼り付け用!AR313)</f>
        <v>3075000</v>
      </c>
      <c r="AS313" s="20" t="str">
        <f>IF(貼り付け用!AS313="","",貼り付け用!AS313)</f>
        <v/>
      </c>
      <c r="AT313" s="90">
        <f t="shared" si="8"/>
        <v>3075000</v>
      </c>
      <c r="AU313" s="90">
        <f t="shared" si="9"/>
        <v>2740500</v>
      </c>
      <c r="AV313" s="34" t="str">
        <f>IF(貼り付け用!AV313="","",貼り付け用!AV313)</f>
        <v>一般会計等</v>
      </c>
      <c r="AW313" s="34" t="str">
        <f>IF(貼り付け用!AW313="","",貼り付け用!AW313)</f>
        <v>一般会計</v>
      </c>
      <c r="AX313" s="34" t="str">
        <f>IF(貼り付け用!AX313="","",貼り付け用!AX313)</f>
        <v>土木費</v>
      </c>
      <c r="AY313" s="34" t="str">
        <f>IF(貼り付け用!AY313="","",貼り付け用!AY313)</f>
        <v>道路橋梁費</v>
      </c>
      <c r="AZ313" s="34" t="str">
        <f>IF(貼り付け用!AZ313="","",貼り付け用!AZ313)</f>
        <v>道路新設改良費</v>
      </c>
      <c r="BA313" s="212"/>
      <c r="BB313" s="212"/>
      <c r="BC313" s="212"/>
      <c r="BD313" s="34" t="str">
        <f>IF(貼り付け用!BD313="","",貼り付け用!BD313)</f>
        <v/>
      </c>
      <c r="BE313" s="34" t="str">
        <f>IF(貼り付け用!BE313="","",貼り付け用!BE313)</f>
        <v/>
      </c>
      <c r="BF313" s="20"/>
      <c r="BG313" s="20"/>
      <c r="BH313" s="20"/>
      <c r="BI313" s="20"/>
      <c r="BJ313" s="20"/>
    </row>
    <row r="314" spans="5:62" ht="24" customHeight="1">
      <c r="E314" s="2"/>
      <c r="F314" s="217" t="str">
        <f>IF(貼り付け用!F314="","",貼り付け用!F314)</f>
        <v>道路工作物</v>
      </c>
      <c r="G314" s="34" t="str">
        <f>IF(貼り付け用!G314="","",貼り付け用!G314)</f>
        <v>工事台帳</v>
      </c>
      <c r="H314" s="2">
        <f>IF(貼り付け用!H314="","",貼り付け用!H314)</f>
        <v>58</v>
      </c>
      <c r="I314" s="2" t="str">
        <f>IF(貼り付け用!I314="","",貼り付け用!I314)</f>
        <v/>
      </c>
      <c r="J314" s="2" t="str">
        <f>IF(貼り付け用!J314="","",貼り付け用!J314)</f>
        <v>雨水排水施設</v>
      </c>
      <c r="K314" s="2" t="str">
        <f>IF(貼り付け用!K314="","",貼り付け用!K314)</f>
        <v>ｳｽｲﾊｲｽｲｼｾﾂ</v>
      </c>
      <c r="L314" s="2">
        <f>IF(貼り付け用!L314="","",貼り付け用!L314)</f>
        <v>9</v>
      </c>
      <c r="M314" s="31">
        <f>IFERROR(VLOOKUP(L314,コード表!$B:$G,2,FALSE),"")</f>
        <v>3210207</v>
      </c>
      <c r="N314" s="31" t="str">
        <f>IFERROR(VLOOKUP(L314,コード表!$B:$G,3,FALSE),"")</f>
        <v>下都賀郡壬生町</v>
      </c>
      <c r="O314" s="2" t="str">
        <f>IF(貼り付け用!O314="","",貼り付け用!O314)</f>
        <v>ｼﾓﾂｶﾞｸﾞﾝﾐﾌﾞﾏﾁ</v>
      </c>
      <c r="P314" s="31" t="str">
        <f>IFERROR(VLOOKUP(L314,コード表!$B:$G,5,FALSE),"")</f>
        <v>北小林</v>
      </c>
      <c r="Q314" s="2" t="str">
        <f>IF(貼り付け用!Q314="","",貼り付け用!Q314)</f>
        <v>ｷﾀｺﾊﾞﾔｼ</v>
      </c>
      <c r="R314" s="2" t="str">
        <f>IF(貼り付け用!R314="","",貼り付け用!R314)</f>
        <v>2-644</v>
      </c>
      <c r="S314" s="2" t="str">
        <f>IF(貼り付け用!S314="","",貼り付け用!S314)</f>
        <v>2-644</v>
      </c>
      <c r="T314" s="2">
        <f>IF(貼り付け用!T314="","",貼り付け用!T314)</f>
        <v>11</v>
      </c>
      <c r="U314" s="31" t="str">
        <f>IFERROR(VLOOKUP(T314,コード表!$I:$K,2,FALSE),"")</f>
        <v>建設部</v>
      </c>
      <c r="V314" s="31" t="str">
        <f>IFERROR(VLOOKUP(T314,コード表!$I:$K,3,FALSE),"")</f>
        <v>建設課</v>
      </c>
      <c r="W314" s="2">
        <f>IF(貼り付け用!W314="","",貼り付け用!W314)</f>
        <v>100</v>
      </c>
      <c r="X314" s="31" t="str">
        <f>IFERROR(VLOOKUP(AX314,目的別資産分類変換表!$B$3:$C$16,2,FALSE),"")</f>
        <v>生活インフラ・国土保全</v>
      </c>
      <c r="Y314" s="34" t="str">
        <f>IF(貼り付け用!Y314="","",貼り付け用!Y314)</f>
        <v>行政財産</v>
      </c>
      <c r="Z314" s="34" t="str">
        <f>IF(貼り付け用!Z314="","",貼り付け用!Z314)</f>
        <v>インフラ資産/工作物</v>
      </c>
      <c r="AA314" s="34" t="str">
        <f>IF(貼り付け用!AA314="","",貼り付け用!AA314)</f>
        <v>自己資産（リース資産外)</v>
      </c>
      <c r="AB314" s="34" t="str">
        <f>IF(貼り付け用!AB314="","",貼り付け用!AB314)</f>
        <v>売却不可</v>
      </c>
      <c r="AC314" s="2">
        <f>IF(貼り付け用!AC314="","",貼り付け用!AC314)</f>
        <v>196</v>
      </c>
      <c r="AD314" s="31" t="str">
        <f>IFERROR(VLOOKUP(AC314,耐用年数表!$B:$J,9,FALSE),"")</f>
        <v xml:space="preserve">構築物 コンクリート造又はコンクリートブロック造のもの（前掲のものを除く。） その他のもの   </v>
      </c>
      <c r="AE314" s="31">
        <f>IFERROR(VLOOKUP(AC314,耐用年数表!$B:$J,8,FALSE),"")</f>
        <v>40</v>
      </c>
      <c r="AF314" s="2" t="str">
        <f>IF(貼り付け用!AF314="","",貼り付け用!AF314)</f>
        <v/>
      </c>
      <c r="AG314" s="26" t="str">
        <f>IF(貼り付け用!AG314="","",貼り付け用!AG314)</f>
        <v/>
      </c>
      <c r="AH314" s="54">
        <f>IF(貼り付け用!AH314="","",貼り付け用!AH314)</f>
        <v>20001001</v>
      </c>
      <c r="AI314" s="54">
        <f>IF(貼り付け用!AI314="","",貼り付け用!AI314)</f>
        <v>20001001</v>
      </c>
      <c r="AJ314" s="72" t="str">
        <f>IF(貼り付け用!AJ314="","",貼り付け用!AJ314)</f>
        <v>判明</v>
      </c>
      <c r="AK314" s="20">
        <f>IF(貼り付け用!AK314="","",貼り付け用!AK314)</f>
        <v>2929500</v>
      </c>
      <c r="AL314" s="160">
        <f>IF(貼り付け用!AL314="","",貼り付け用!AL314)</f>
        <v>17</v>
      </c>
      <c r="AM314" s="20" t="str">
        <f>IF(貼り付け用!AM314="","",貼り付け用!AM314)</f>
        <v>標準設計価格</v>
      </c>
      <c r="AN314" s="20" t="str">
        <f>IF(貼り付け用!AN314="","",貼り付け用!AN314)</f>
        <v>掘削面積1㎥当り</v>
      </c>
      <c r="AO314" s="20">
        <f>IF(貼り付け用!AO314="","",貼り付け用!AO314)</f>
        <v>37500</v>
      </c>
      <c r="AP314" s="20">
        <f>IF(貼り付け用!AP314="","",貼り付け用!AP314)</f>
        <v>87</v>
      </c>
      <c r="AQ314" s="20" t="str">
        <f>IF(貼り付け用!AQ314="","",貼り付け用!AQ314)</f>
        <v>㎥</v>
      </c>
      <c r="AR314" s="20">
        <f>IF(貼り付け用!AR314="","",貼り付け用!AR314)</f>
        <v>3262500</v>
      </c>
      <c r="AS314" s="20" t="str">
        <f>IF(貼り付け用!AS314="","",貼り付け用!AS314)</f>
        <v/>
      </c>
      <c r="AT314" s="90">
        <f t="shared" si="8"/>
        <v>3262500</v>
      </c>
      <c r="AU314" s="90">
        <f t="shared" si="9"/>
        <v>2929500</v>
      </c>
      <c r="AV314" s="34" t="str">
        <f>IF(貼り付け用!AV314="","",貼り付け用!AV314)</f>
        <v>一般会計等</v>
      </c>
      <c r="AW314" s="34" t="str">
        <f>IF(貼り付け用!AW314="","",貼り付け用!AW314)</f>
        <v>一般会計</v>
      </c>
      <c r="AX314" s="34" t="str">
        <f>IF(貼り付け用!AX314="","",貼り付け用!AX314)</f>
        <v>土木費</v>
      </c>
      <c r="AY314" s="34" t="str">
        <f>IF(貼り付け用!AY314="","",貼り付け用!AY314)</f>
        <v>道路橋梁費</v>
      </c>
      <c r="AZ314" s="34" t="str">
        <f>IF(貼り付け用!AZ314="","",貼り付け用!AZ314)</f>
        <v>道路新設改良費</v>
      </c>
      <c r="BA314" s="212"/>
      <c r="BB314" s="212"/>
      <c r="BC314" s="212"/>
      <c r="BD314" s="34" t="str">
        <f>IF(貼り付け用!BD314="","",貼り付け用!BD314)</f>
        <v/>
      </c>
      <c r="BE314" s="34" t="str">
        <f>IF(貼り付け用!BE314="","",貼り付け用!BE314)</f>
        <v/>
      </c>
      <c r="BF314" s="20"/>
      <c r="BG314" s="20"/>
      <c r="BH314" s="20"/>
      <c r="BI314" s="20"/>
      <c r="BJ314" s="20"/>
    </row>
    <row r="315" spans="5:62" ht="24" customHeight="1">
      <c r="E315" s="2"/>
      <c r="F315" s="217" t="str">
        <f>IF(貼り付け用!F315="","",貼り付け用!F315)</f>
        <v>道路工作物</v>
      </c>
      <c r="G315" s="34" t="str">
        <f>IF(貼り付け用!G315="","",貼り付け用!G315)</f>
        <v>工事台帳</v>
      </c>
      <c r="H315" s="2">
        <f>IF(貼り付け用!H315="","",貼り付け用!H315)</f>
        <v>59</v>
      </c>
      <c r="I315" s="2" t="str">
        <f>IF(貼り付け用!I315="","",貼り付け用!I315)</f>
        <v/>
      </c>
      <c r="J315" s="2" t="str">
        <f>IF(貼り付け用!J315="","",貼り付け用!J315)</f>
        <v>雨水排水施設</v>
      </c>
      <c r="K315" s="2" t="str">
        <f>IF(貼り付け用!K315="","",貼り付け用!K315)</f>
        <v>ｳｽｲﾊｲｽｲｼｾﾂ</v>
      </c>
      <c r="L315" s="2">
        <f>IF(貼り付け用!L315="","",貼り付け用!L315)</f>
        <v>28</v>
      </c>
      <c r="M315" s="31">
        <f>IFERROR(VLOOKUP(L315,コード表!$B:$G,2,FALSE),"")</f>
        <v>3210216</v>
      </c>
      <c r="N315" s="31" t="str">
        <f>IFERROR(VLOOKUP(L315,コード表!$B:$G,3,FALSE),"")</f>
        <v>下都賀郡壬生町</v>
      </c>
      <c r="O315" s="2" t="str">
        <f>IF(貼り付け用!O315="","",貼り付け用!O315)</f>
        <v>ｼﾓﾂｶﾞｸﾞﾝﾐﾌﾞﾏﾁ</v>
      </c>
      <c r="P315" s="31" t="str">
        <f>IFERROR(VLOOKUP(L315,コード表!$B:$G,5,FALSE),"")</f>
        <v>壬生丁</v>
      </c>
      <c r="Q315" s="2" t="str">
        <f>IF(貼り付け用!Q315="","",貼り付け用!Q315)</f>
        <v>ﾐﾌﾞﾃｲ</v>
      </c>
      <c r="R315" s="2" t="str">
        <f>IF(貼り付け用!R315="","",貼り付け用!R315)</f>
        <v>2-610</v>
      </c>
      <c r="S315" s="2" t="str">
        <f>IF(貼り付け用!S315="","",貼り付け用!S315)</f>
        <v>2-610</v>
      </c>
      <c r="T315" s="2">
        <f>IF(貼り付け用!T315="","",貼り付け用!T315)</f>
        <v>11</v>
      </c>
      <c r="U315" s="31" t="str">
        <f>IFERROR(VLOOKUP(T315,コード表!$I:$K,2,FALSE),"")</f>
        <v>建設部</v>
      </c>
      <c r="V315" s="31" t="str">
        <f>IFERROR(VLOOKUP(T315,コード表!$I:$K,3,FALSE),"")</f>
        <v>建設課</v>
      </c>
      <c r="W315" s="2">
        <f>IF(貼り付け用!W315="","",貼り付け用!W315)</f>
        <v>100</v>
      </c>
      <c r="X315" s="31" t="str">
        <f>IFERROR(VLOOKUP(AX315,目的別資産分類変換表!$B$3:$C$16,2,FALSE),"")</f>
        <v>生活インフラ・国土保全</v>
      </c>
      <c r="Y315" s="34" t="str">
        <f>IF(貼り付け用!Y315="","",貼り付け用!Y315)</f>
        <v>行政財産</v>
      </c>
      <c r="Z315" s="34" t="str">
        <f>IF(貼り付け用!Z315="","",貼り付け用!Z315)</f>
        <v>インフラ資産/工作物</v>
      </c>
      <c r="AA315" s="34" t="str">
        <f>IF(貼り付け用!AA315="","",貼り付け用!AA315)</f>
        <v>自己資産（リース資産外)</v>
      </c>
      <c r="AB315" s="34" t="str">
        <f>IF(貼り付け用!AB315="","",貼り付け用!AB315)</f>
        <v>売却不可</v>
      </c>
      <c r="AC315" s="2">
        <f>IF(貼り付け用!AC315="","",貼り付け用!AC315)</f>
        <v>196</v>
      </c>
      <c r="AD315" s="31" t="str">
        <f>IFERROR(VLOOKUP(AC315,耐用年数表!$B:$J,9,FALSE),"")</f>
        <v xml:space="preserve">構築物 コンクリート造又はコンクリートブロック造のもの（前掲のものを除く。） その他のもの   </v>
      </c>
      <c r="AE315" s="31">
        <f>IFERROR(VLOOKUP(AC315,耐用年数表!$B:$J,8,FALSE),"")</f>
        <v>40</v>
      </c>
      <c r="AF315" s="2" t="str">
        <f>IF(貼り付け用!AF315="","",貼り付け用!AF315)</f>
        <v/>
      </c>
      <c r="AG315" s="26" t="str">
        <f>IF(貼り付け用!AG315="","",貼り付け用!AG315)</f>
        <v/>
      </c>
      <c r="AH315" s="54">
        <f>IF(貼り付け用!AH315="","",貼り付け用!AH315)</f>
        <v>20110325</v>
      </c>
      <c r="AI315" s="54">
        <f>IF(貼り付け用!AI315="","",貼り付け用!AI315)</f>
        <v>20110325</v>
      </c>
      <c r="AJ315" s="72" t="str">
        <f>IF(貼り付け用!AJ315="","",貼り付け用!AJ315)</f>
        <v>判明</v>
      </c>
      <c r="AK315" s="20">
        <f>IF(貼り付け用!AK315="","",貼り付け用!AK315)</f>
        <v>9051000</v>
      </c>
      <c r="AL315" s="160">
        <f>IF(貼り付け用!AL315="","",貼り付け用!AL315)</f>
        <v>17</v>
      </c>
      <c r="AM315" s="20" t="str">
        <f>IF(貼り付け用!AM315="","",貼り付け用!AM315)</f>
        <v>標準設計価格</v>
      </c>
      <c r="AN315" s="20" t="str">
        <f>IF(貼り付け用!AN315="","",貼り付け用!AN315)</f>
        <v>掘削面積1㎥当り</v>
      </c>
      <c r="AO315" s="20">
        <f>IF(貼り付け用!AO315="","",貼り付け用!AO315)</f>
        <v>37500</v>
      </c>
      <c r="AP315" s="20">
        <f>IF(貼り付け用!AP315="","",貼り付け用!AP315)</f>
        <v>250</v>
      </c>
      <c r="AQ315" s="20" t="str">
        <f>IF(貼り付け用!AQ315="","",貼り付け用!AQ315)</f>
        <v>㎥</v>
      </c>
      <c r="AR315" s="20">
        <f>IF(貼り付け用!AR315="","",貼り付け用!AR315)</f>
        <v>9375000</v>
      </c>
      <c r="AS315" s="20" t="str">
        <f>IF(貼り付け用!AS315="","",貼り付け用!AS315)</f>
        <v/>
      </c>
      <c r="AT315" s="90">
        <f t="shared" si="8"/>
        <v>9375000</v>
      </c>
      <c r="AU315" s="90">
        <f t="shared" si="9"/>
        <v>9051000</v>
      </c>
      <c r="AV315" s="34" t="str">
        <f>IF(貼り付け用!AV315="","",貼り付け用!AV315)</f>
        <v>一般会計等</v>
      </c>
      <c r="AW315" s="34" t="str">
        <f>IF(貼り付け用!AW315="","",貼り付け用!AW315)</f>
        <v>一般会計</v>
      </c>
      <c r="AX315" s="34" t="str">
        <f>IF(貼り付け用!AX315="","",貼り付け用!AX315)</f>
        <v>土木費</v>
      </c>
      <c r="AY315" s="34" t="str">
        <f>IF(貼り付け用!AY315="","",貼り付け用!AY315)</f>
        <v>道路橋梁費</v>
      </c>
      <c r="AZ315" s="34" t="str">
        <f>IF(貼り付け用!AZ315="","",貼り付け用!AZ315)</f>
        <v>道路新設改良費</v>
      </c>
      <c r="BA315" s="212"/>
      <c r="BB315" s="212"/>
      <c r="BC315" s="212"/>
      <c r="BD315" s="34" t="str">
        <f>IF(貼り付け用!BD315="","",貼り付け用!BD315)</f>
        <v/>
      </c>
      <c r="BE315" s="34" t="str">
        <f>IF(貼り付け用!BE315="","",貼り付け用!BE315)</f>
        <v/>
      </c>
      <c r="BF315" s="20"/>
      <c r="BG315" s="20"/>
      <c r="BH315" s="20"/>
      <c r="BI315" s="20"/>
      <c r="BJ315" s="20"/>
    </row>
    <row r="316" spans="5:62" ht="24" customHeight="1">
      <c r="E316" s="2"/>
      <c r="F316" s="217" t="str">
        <f>IF(貼り付け用!F316="","",貼り付け用!F316)</f>
        <v>道路工作物</v>
      </c>
      <c r="G316" s="34" t="str">
        <f>IF(貼り付け用!G316="","",貼り付け用!G316)</f>
        <v>工事台帳</v>
      </c>
      <c r="H316" s="2">
        <f>IF(貼り付け用!H316="","",貼り付け用!H316)</f>
        <v>60</v>
      </c>
      <c r="I316" s="2" t="str">
        <f>IF(貼り付け用!I316="","",貼り付け用!I316)</f>
        <v/>
      </c>
      <c r="J316" s="2" t="str">
        <f>IF(貼り付け用!J316="","",貼り付け用!J316)</f>
        <v>雨水排水施設</v>
      </c>
      <c r="K316" s="2" t="str">
        <f>IF(貼り付け用!K316="","",貼り付け用!K316)</f>
        <v>ｳｽｲﾊｲｽｲｼｾﾂ</v>
      </c>
      <c r="L316" s="2">
        <f>IF(貼り付け用!L316="","",貼り付け用!L316)</f>
        <v>1</v>
      </c>
      <c r="M316" s="31">
        <f>IFERROR(VLOOKUP(L316,コード表!$B:$G,2,FALSE),"")</f>
        <v>3210206</v>
      </c>
      <c r="N316" s="31" t="str">
        <f>IFERROR(VLOOKUP(L316,コード表!$B:$G,3,FALSE),"")</f>
        <v>下都賀郡壬生町</v>
      </c>
      <c r="O316" s="2" t="str">
        <f>IF(貼り付け用!O316="","",貼り付け用!O316)</f>
        <v>ｼﾓﾂｶﾞｸﾞﾝﾐﾌﾞﾏﾁ</v>
      </c>
      <c r="P316" s="31" t="str">
        <f>IFERROR(VLOOKUP(L316,コード表!$B:$G,5,FALSE),"")</f>
        <v>あけぼの町</v>
      </c>
      <c r="Q316" s="2" t="str">
        <f>IF(貼り付け用!Q316="","",貼り付け用!Q316)</f>
        <v>ｱｹﾎﾞﾉﾁｮｳ</v>
      </c>
      <c r="R316" s="2" t="str">
        <f>IF(貼り付け用!R316="","",貼り付け用!R316)</f>
        <v>2-172</v>
      </c>
      <c r="S316" s="2" t="str">
        <f>IF(貼り付け用!S316="","",貼り付け用!S316)</f>
        <v>2-172</v>
      </c>
      <c r="T316" s="2">
        <f>IF(貼り付け用!T316="","",貼り付け用!T316)</f>
        <v>11</v>
      </c>
      <c r="U316" s="31" t="str">
        <f>IFERROR(VLOOKUP(T316,コード表!$I:$K,2,FALSE),"")</f>
        <v>建設部</v>
      </c>
      <c r="V316" s="31" t="str">
        <f>IFERROR(VLOOKUP(T316,コード表!$I:$K,3,FALSE),"")</f>
        <v>建設課</v>
      </c>
      <c r="W316" s="2">
        <f>IF(貼り付け用!W316="","",貼り付け用!W316)</f>
        <v>100</v>
      </c>
      <c r="X316" s="31" t="str">
        <f>IFERROR(VLOOKUP(AX316,目的別資産分類変換表!$B$3:$C$16,2,FALSE),"")</f>
        <v>生活インフラ・国土保全</v>
      </c>
      <c r="Y316" s="34" t="str">
        <f>IF(貼り付け用!Y316="","",貼り付け用!Y316)</f>
        <v>行政財産</v>
      </c>
      <c r="Z316" s="34" t="str">
        <f>IF(貼り付け用!Z316="","",貼り付け用!Z316)</f>
        <v>インフラ資産/工作物</v>
      </c>
      <c r="AA316" s="34" t="str">
        <f>IF(貼り付け用!AA316="","",貼り付け用!AA316)</f>
        <v>自己資産（リース資産外)</v>
      </c>
      <c r="AB316" s="34" t="str">
        <f>IF(貼り付け用!AB316="","",貼り付け用!AB316)</f>
        <v>売却不可</v>
      </c>
      <c r="AC316" s="2">
        <f>IF(貼り付け用!AC316="","",貼り付け用!AC316)</f>
        <v>196</v>
      </c>
      <c r="AD316" s="31" t="str">
        <f>IFERROR(VLOOKUP(AC316,耐用年数表!$B:$J,9,FALSE),"")</f>
        <v xml:space="preserve">構築物 コンクリート造又はコンクリートブロック造のもの（前掲のものを除く。） その他のもの   </v>
      </c>
      <c r="AE316" s="31">
        <f>IFERROR(VLOOKUP(AC316,耐用年数表!$B:$J,8,FALSE),"")</f>
        <v>40</v>
      </c>
      <c r="AF316" s="2" t="str">
        <f>IF(貼り付け用!AF316="","",貼り付け用!AF316)</f>
        <v/>
      </c>
      <c r="AG316" s="26" t="str">
        <f>IF(貼り付け用!AG316="","",貼り付け用!AG316)</f>
        <v/>
      </c>
      <c r="AH316" s="54">
        <f>IF(貼り付け用!AH316="","",貼り付け用!AH316)</f>
        <v>20110310</v>
      </c>
      <c r="AI316" s="54">
        <f>IF(貼り付け用!AI316="","",貼り付け用!AI316)</f>
        <v>20110310</v>
      </c>
      <c r="AJ316" s="72" t="str">
        <f>IF(貼り付け用!AJ316="","",貼り付け用!AJ316)</f>
        <v>判明</v>
      </c>
      <c r="AK316" s="20">
        <f>IF(貼り付け用!AK316="","",貼り付け用!AK316)</f>
        <v>2667000</v>
      </c>
      <c r="AL316" s="160">
        <f>IF(貼り付け用!AL316="","",貼り付け用!AL316)</f>
        <v>17</v>
      </c>
      <c r="AM316" s="20" t="str">
        <f>IF(貼り付け用!AM316="","",貼り付け用!AM316)</f>
        <v>標準設計価格</v>
      </c>
      <c r="AN316" s="20" t="str">
        <f>IF(貼り付け用!AN316="","",貼り付け用!AN316)</f>
        <v>掘削面積1㎥当り</v>
      </c>
      <c r="AO316" s="20">
        <f>IF(貼り付け用!AO316="","",貼り付け用!AO316)</f>
        <v>37500</v>
      </c>
      <c r="AP316" s="20">
        <f>IF(貼り付け用!AP316="","",貼り付け用!AP316)</f>
        <v>74</v>
      </c>
      <c r="AQ316" s="20" t="str">
        <f>IF(貼り付け用!AQ316="","",貼り付け用!AQ316)</f>
        <v>㎥</v>
      </c>
      <c r="AR316" s="20">
        <f>IF(貼り付け用!AR316="","",貼り付け用!AR316)</f>
        <v>2775000</v>
      </c>
      <c r="AS316" s="20" t="str">
        <f>IF(貼り付け用!AS316="","",貼り付け用!AS316)</f>
        <v/>
      </c>
      <c r="AT316" s="90">
        <f t="shared" si="8"/>
        <v>2775000</v>
      </c>
      <c r="AU316" s="90">
        <f t="shared" si="9"/>
        <v>2667000</v>
      </c>
      <c r="AV316" s="34" t="str">
        <f>IF(貼り付け用!AV316="","",貼り付け用!AV316)</f>
        <v>一般会計等</v>
      </c>
      <c r="AW316" s="34" t="str">
        <f>IF(貼り付け用!AW316="","",貼り付け用!AW316)</f>
        <v>一般会計</v>
      </c>
      <c r="AX316" s="34" t="str">
        <f>IF(貼り付け用!AX316="","",貼り付け用!AX316)</f>
        <v>土木費</v>
      </c>
      <c r="AY316" s="34" t="str">
        <f>IF(貼り付け用!AY316="","",貼り付け用!AY316)</f>
        <v>道路橋梁費</v>
      </c>
      <c r="AZ316" s="34" t="str">
        <f>IF(貼り付け用!AZ316="","",貼り付け用!AZ316)</f>
        <v>道路新設改良費</v>
      </c>
      <c r="BA316" s="212"/>
      <c r="BB316" s="212"/>
      <c r="BC316" s="212"/>
      <c r="BD316" s="34" t="str">
        <f>IF(貼り付け用!BD316="","",貼り付け用!BD316)</f>
        <v/>
      </c>
      <c r="BE316" s="34" t="str">
        <f>IF(貼り付け用!BE316="","",貼り付け用!BE316)</f>
        <v/>
      </c>
      <c r="BF316" s="20"/>
      <c r="BG316" s="20"/>
      <c r="BH316" s="20"/>
      <c r="BI316" s="20"/>
      <c r="BJ316" s="20"/>
    </row>
    <row r="317" spans="5:62" ht="24" customHeight="1">
      <c r="E317" s="2"/>
      <c r="F317" s="217" t="str">
        <f>IF(貼り付け用!F317="","",貼り付け用!F317)</f>
        <v>道路工作物</v>
      </c>
      <c r="G317" s="34" t="str">
        <f>IF(貼り付け用!G317="","",貼り付け用!G317)</f>
        <v>工事台帳</v>
      </c>
      <c r="H317" s="2">
        <f>IF(貼り付け用!H317="","",貼り付け用!H317)</f>
        <v>61</v>
      </c>
      <c r="I317" s="2" t="str">
        <f>IF(貼り付け用!I317="","",貼り付け用!I317)</f>
        <v/>
      </c>
      <c r="J317" s="2" t="str">
        <f>IF(貼り付け用!J317="","",貼り付け用!J317)</f>
        <v>雨水排水施設</v>
      </c>
      <c r="K317" s="2" t="str">
        <f>IF(貼り付け用!K317="","",貼り付け用!K317)</f>
        <v>ｳｽｲﾊｲｽｲｼｾﾂ</v>
      </c>
      <c r="L317" s="2">
        <f>IF(貼り付け用!L317="","",貼り付け用!L317)</f>
        <v>31</v>
      </c>
      <c r="M317" s="31">
        <f>IFERROR(VLOOKUP(L317,コード表!$B:$G,2,FALSE),"")</f>
        <v>3210201</v>
      </c>
      <c r="N317" s="31" t="str">
        <f>IFERROR(VLOOKUP(L317,コード表!$B:$G,3,FALSE),"")</f>
        <v>下都賀郡壬生町</v>
      </c>
      <c r="O317" s="2" t="str">
        <f>IF(貼り付け用!O317="","",貼り付け用!O317)</f>
        <v>ｼﾓﾂｶﾞｸﾞﾝﾐﾌﾞﾏﾁ</v>
      </c>
      <c r="P317" s="31" t="str">
        <f>IFERROR(VLOOKUP(L317,コード表!$B:$G,5,FALSE),"")</f>
        <v>安塚</v>
      </c>
      <c r="Q317" s="2" t="str">
        <f>IF(貼り付け用!Q317="","",貼り付け用!Q317)</f>
        <v>ﾔｽﾂﾞｶ</v>
      </c>
      <c r="R317" s="2" t="str">
        <f>IF(貼り付け用!R317="","",貼り付け用!R317)</f>
        <v>2-130</v>
      </c>
      <c r="S317" s="2" t="str">
        <f>IF(貼り付け用!S317="","",貼り付け用!S317)</f>
        <v>2-130</v>
      </c>
      <c r="T317" s="2">
        <f>IF(貼り付け用!T317="","",貼り付け用!T317)</f>
        <v>11</v>
      </c>
      <c r="U317" s="31" t="str">
        <f>IFERROR(VLOOKUP(T317,コード表!$I:$K,2,FALSE),"")</f>
        <v>建設部</v>
      </c>
      <c r="V317" s="31" t="str">
        <f>IFERROR(VLOOKUP(T317,コード表!$I:$K,3,FALSE),"")</f>
        <v>建設課</v>
      </c>
      <c r="W317" s="2">
        <f>IF(貼り付け用!W317="","",貼り付け用!W317)</f>
        <v>100</v>
      </c>
      <c r="X317" s="31" t="str">
        <f>IFERROR(VLOOKUP(AX317,目的別資産分類変換表!$B$3:$C$16,2,FALSE),"")</f>
        <v>生活インフラ・国土保全</v>
      </c>
      <c r="Y317" s="34" t="str">
        <f>IF(貼り付け用!Y317="","",貼り付け用!Y317)</f>
        <v>行政財産</v>
      </c>
      <c r="Z317" s="34" t="str">
        <f>IF(貼り付け用!Z317="","",貼り付け用!Z317)</f>
        <v>インフラ資産/工作物</v>
      </c>
      <c r="AA317" s="34" t="str">
        <f>IF(貼り付け用!AA317="","",貼り付け用!AA317)</f>
        <v>自己資産（リース資産外)</v>
      </c>
      <c r="AB317" s="34" t="str">
        <f>IF(貼り付け用!AB317="","",貼り付け用!AB317)</f>
        <v>売却不可</v>
      </c>
      <c r="AC317" s="2">
        <f>IF(貼り付け用!AC317="","",貼り付け用!AC317)</f>
        <v>196</v>
      </c>
      <c r="AD317" s="31" t="str">
        <f>IFERROR(VLOOKUP(AC317,耐用年数表!$B:$J,9,FALSE),"")</f>
        <v xml:space="preserve">構築物 コンクリート造又はコンクリートブロック造のもの（前掲のものを除く。） その他のもの   </v>
      </c>
      <c r="AE317" s="31">
        <f>IFERROR(VLOOKUP(AC317,耐用年数表!$B:$J,8,FALSE),"")</f>
        <v>40</v>
      </c>
      <c r="AF317" s="2" t="str">
        <f>IF(貼り付け用!AF317="","",貼り付け用!AF317)</f>
        <v/>
      </c>
      <c r="AG317" s="26" t="str">
        <f>IF(貼り付け用!AG317="","",貼り付け用!AG317)</f>
        <v/>
      </c>
      <c r="AH317" s="54">
        <f>IF(貼り付け用!AH317="","",貼り付け用!AH317)</f>
        <v>20110325</v>
      </c>
      <c r="AI317" s="54">
        <f>IF(貼り付け用!AI317="","",貼り付け用!AI317)</f>
        <v>20110325</v>
      </c>
      <c r="AJ317" s="72" t="str">
        <f>IF(貼り付け用!AJ317="","",貼り付け用!AJ317)</f>
        <v>判明</v>
      </c>
      <c r="AK317" s="20">
        <f>IF(貼り付け用!AK317="","",貼り付け用!AK317)</f>
        <v>315000</v>
      </c>
      <c r="AL317" s="160">
        <f>IF(貼り付け用!AL317="","",貼り付け用!AL317)</f>
        <v>17</v>
      </c>
      <c r="AM317" s="20" t="str">
        <f>IF(貼り付け用!AM317="","",貼り付け用!AM317)</f>
        <v>標準設計価格</v>
      </c>
      <c r="AN317" s="20" t="str">
        <f>IF(貼り付け用!AN317="","",貼り付け用!AN317)</f>
        <v>掘削面積1㎥当り</v>
      </c>
      <c r="AO317" s="20">
        <f>IF(貼り付け用!AO317="","",貼り付け用!AO317)</f>
        <v>37500</v>
      </c>
      <c r="AP317" s="20">
        <f>IF(貼り付け用!AP317="","",貼り付け用!AP317)</f>
        <v>9</v>
      </c>
      <c r="AQ317" s="20" t="str">
        <f>IF(貼り付け用!AQ317="","",貼り付け用!AQ317)</f>
        <v>㎥</v>
      </c>
      <c r="AR317" s="20">
        <f>IF(貼り付け用!AR317="","",貼り付け用!AR317)</f>
        <v>337500</v>
      </c>
      <c r="AS317" s="20" t="str">
        <f>IF(貼り付け用!AS317="","",貼り付け用!AS317)</f>
        <v/>
      </c>
      <c r="AT317" s="90">
        <f t="shared" si="8"/>
        <v>337500</v>
      </c>
      <c r="AU317" s="90">
        <f t="shared" si="9"/>
        <v>315000</v>
      </c>
      <c r="AV317" s="34" t="str">
        <f>IF(貼り付け用!AV317="","",貼り付け用!AV317)</f>
        <v>一般会計等</v>
      </c>
      <c r="AW317" s="34" t="str">
        <f>IF(貼り付け用!AW317="","",貼り付け用!AW317)</f>
        <v>一般会計</v>
      </c>
      <c r="AX317" s="34" t="str">
        <f>IF(貼り付け用!AX317="","",貼り付け用!AX317)</f>
        <v>土木費</v>
      </c>
      <c r="AY317" s="34" t="str">
        <f>IF(貼り付け用!AY317="","",貼り付け用!AY317)</f>
        <v>道路橋梁費</v>
      </c>
      <c r="AZ317" s="34" t="str">
        <f>IF(貼り付け用!AZ317="","",貼り付け用!AZ317)</f>
        <v>道路新設改良費</v>
      </c>
      <c r="BA317" s="212"/>
      <c r="BB317" s="212"/>
      <c r="BC317" s="212"/>
      <c r="BD317" s="34" t="str">
        <f>IF(貼り付け用!BD317="","",貼り付け用!BD317)</f>
        <v/>
      </c>
      <c r="BE317" s="34" t="str">
        <f>IF(貼り付け用!BE317="","",貼り付け用!BE317)</f>
        <v/>
      </c>
      <c r="BF317" s="20"/>
      <c r="BG317" s="20"/>
      <c r="BH317" s="20"/>
      <c r="BI317" s="20"/>
      <c r="BJ317" s="20"/>
    </row>
    <row r="318" spans="5:62" ht="24" customHeight="1">
      <c r="E318" s="2"/>
      <c r="F318" s="217" t="str">
        <f>IF(貼り付け用!F318="","",貼り付け用!F318)</f>
        <v>道路工作物</v>
      </c>
      <c r="G318" s="34" t="str">
        <f>IF(貼り付け用!G318="","",貼り付け用!G318)</f>
        <v>工事台帳</v>
      </c>
      <c r="H318" s="2">
        <f>IF(貼り付け用!H318="","",貼り付け用!H318)</f>
        <v>62</v>
      </c>
      <c r="I318" s="2" t="str">
        <f>IF(貼り付け用!I318="","",貼り付け用!I318)</f>
        <v/>
      </c>
      <c r="J318" s="2" t="str">
        <f>IF(貼り付け用!J318="","",貼り付け用!J318)</f>
        <v>雨水排水施設</v>
      </c>
      <c r="K318" s="2" t="str">
        <f>IF(貼り付け用!K318="","",貼り付け用!K318)</f>
        <v>ｳｽｲﾊｲｽｲｼｾﾂ</v>
      </c>
      <c r="L318" s="2">
        <f>IF(貼り付け用!L318="","",貼り付け用!L318)</f>
        <v>31</v>
      </c>
      <c r="M318" s="31">
        <f>IFERROR(VLOOKUP(L318,コード表!$B:$G,2,FALSE),"")</f>
        <v>3210201</v>
      </c>
      <c r="N318" s="31" t="str">
        <f>IFERROR(VLOOKUP(L318,コード表!$B:$G,3,FALSE),"")</f>
        <v>下都賀郡壬生町</v>
      </c>
      <c r="O318" s="2" t="str">
        <f>IF(貼り付け用!O318="","",貼り付け用!O318)</f>
        <v>ｼﾓﾂｶﾞｸﾞﾝﾐﾌﾞﾏﾁ</v>
      </c>
      <c r="P318" s="31" t="str">
        <f>IFERROR(VLOOKUP(L318,コード表!$B:$G,5,FALSE),"")</f>
        <v>安塚</v>
      </c>
      <c r="Q318" s="2" t="str">
        <f>IF(貼り付け用!Q318="","",貼り付け用!Q318)</f>
        <v>ﾔｽﾂﾞｶ</v>
      </c>
      <c r="R318" s="2" t="str">
        <f>IF(貼り付け用!R318="","",貼り付け用!R318)</f>
        <v>2-177</v>
      </c>
      <c r="S318" s="2" t="str">
        <f>IF(貼り付け用!S318="","",貼り付け用!S318)</f>
        <v>2-177</v>
      </c>
      <c r="T318" s="2">
        <f>IF(貼り付け用!T318="","",貼り付け用!T318)</f>
        <v>11</v>
      </c>
      <c r="U318" s="31" t="str">
        <f>IFERROR(VLOOKUP(T318,コード表!$I:$K,2,FALSE),"")</f>
        <v>建設部</v>
      </c>
      <c r="V318" s="31" t="str">
        <f>IFERROR(VLOOKUP(T318,コード表!$I:$K,3,FALSE),"")</f>
        <v>建設課</v>
      </c>
      <c r="W318" s="2">
        <f>IF(貼り付け用!W318="","",貼り付け用!W318)</f>
        <v>100</v>
      </c>
      <c r="X318" s="31" t="str">
        <f>IFERROR(VLOOKUP(AX318,目的別資産分類変換表!$B$3:$C$16,2,FALSE),"")</f>
        <v>生活インフラ・国土保全</v>
      </c>
      <c r="Y318" s="34" t="str">
        <f>IF(貼り付け用!Y318="","",貼り付け用!Y318)</f>
        <v>行政財産</v>
      </c>
      <c r="Z318" s="34" t="str">
        <f>IF(貼り付け用!Z318="","",貼り付け用!Z318)</f>
        <v>インフラ資産/工作物</v>
      </c>
      <c r="AA318" s="34" t="str">
        <f>IF(貼り付け用!AA318="","",貼り付け用!AA318)</f>
        <v>自己資産（リース資産外)</v>
      </c>
      <c r="AB318" s="34" t="str">
        <f>IF(貼り付け用!AB318="","",貼り付け用!AB318)</f>
        <v>売却不可</v>
      </c>
      <c r="AC318" s="2">
        <f>IF(貼り付け用!AC318="","",貼り付け用!AC318)</f>
        <v>196</v>
      </c>
      <c r="AD318" s="31" t="str">
        <f>IFERROR(VLOOKUP(AC318,耐用年数表!$B:$J,9,FALSE),"")</f>
        <v xml:space="preserve">構築物 コンクリート造又はコンクリートブロック造のもの（前掲のものを除く。） その他のもの   </v>
      </c>
      <c r="AE318" s="31">
        <f>IFERROR(VLOOKUP(AC318,耐用年数表!$B:$J,8,FALSE),"")</f>
        <v>40</v>
      </c>
      <c r="AF318" s="2" t="str">
        <f>IF(貼り付け用!AF318="","",貼り付け用!AF318)</f>
        <v/>
      </c>
      <c r="AG318" s="26" t="str">
        <f>IF(貼り付け用!AG318="","",貼り付け用!AG318)</f>
        <v/>
      </c>
      <c r="AH318" s="54">
        <f>IF(貼り付け用!AH318="","",貼り付け用!AH318)</f>
        <v>20140901</v>
      </c>
      <c r="AI318" s="54">
        <f>IF(貼り付け用!AI318="","",貼り付け用!AI318)</f>
        <v>20140901</v>
      </c>
      <c r="AJ318" s="72" t="str">
        <f>IF(貼り付け用!AJ318="","",貼り付け用!AJ318)</f>
        <v>判明</v>
      </c>
      <c r="AK318" s="20">
        <f>IF(貼り付け用!AK318="","",貼り付け用!AK318)</f>
        <v>6285600</v>
      </c>
      <c r="AL318" s="160">
        <f>IF(貼り付け用!AL318="","",貼り付け用!AL318)</f>
        <v>17</v>
      </c>
      <c r="AM318" s="20" t="str">
        <f>IF(貼り付け用!AM318="","",貼り付け用!AM318)</f>
        <v>標準設計価格</v>
      </c>
      <c r="AN318" s="20" t="str">
        <f>IF(貼り付け用!AN318="","",貼り付け用!AN318)</f>
        <v>掘削面積1㎥当り</v>
      </c>
      <c r="AO318" s="20">
        <f>IF(貼り付け用!AO318="","",貼り付け用!AO318)</f>
        <v>37500</v>
      </c>
      <c r="AP318" s="20">
        <f>IF(貼り付け用!AP318="","",貼り付け用!AP318)</f>
        <v>168</v>
      </c>
      <c r="AQ318" s="20" t="str">
        <f>IF(貼り付け用!AQ318="","",貼り付け用!AQ318)</f>
        <v>㎥</v>
      </c>
      <c r="AR318" s="20">
        <f>IF(貼り付け用!AR318="","",貼り付け用!AR318)</f>
        <v>6300000</v>
      </c>
      <c r="AS318" s="20" t="str">
        <f>IF(貼り付け用!AS318="","",貼り付け用!AS318)</f>
        <v/>
      </c>
      <c r="AT318" s="90">
        <f t="shared" ref="AT318:AT381" si="10">IF(AL318="",AS318,AR318)</f>
        <v>6300000</v>
      </c>
      <c r="AU318" s="90">
        <f t="shared" ref="AU318:AU381" si="11">IFERROR(IF(AND(AK318,AT318)="","",IF(AH318&lt;19850401,AT318,IF(AJ318="判明",AK318,AT318))),"")</f>
        <v>6285600</v>
      </c>
      <c r="AV318" s="34" t="str">
        <f>IF(貼り付け用!AV318="","",貼り付け用!AV318)</f>
        <v>一般会計等</v>
      </c>
      <c r="AW318" s="34" t="str">
        <f>IF(貼り付け用!AW318="","",貼り付け用!AW318)</f>
        <v>一般会計</v>
      </c>
      <c r="AX318" s="34" t="str">
        <f>IF(貼り付け用!AX318="","",貼り付け用!AX318)</f>
        <v>土木費</v>
      </c>
      <c r="AY318" s="34" t="str">
        <f>IF(貼り付け用!AY318="","",貼り付け用!AY318)</f>
        <v>道路橋梁費</v>
      </c>
      <c r="AZ318" s="34" t="str">
        <f>IF(貼り付け用!AZ318="","",貼り付け用!AZ318)</f>
        <v>道路新設改良費</v>
      </c>
      <c r="BA318" s="212"/>
      <c r="BB318" s="212"/>
      <c r="BC318" s="212"/>
      <c r="BD318" s="34" t="str">
        <f>IF(貼り付け用!BD318="","",貼り付け用!BD318)</f>
        <v/>
      </c>
      <c r="BE318" s="34" t="str">
        <f>IF(貼り付け用!BE318="","",貼り付け用!BE318)</f>
        <v/>
      </c>
      <c r="BF318" s="20"/>
      <c r="BG318" s="20"/>
      <c r="BH318" s="20"/>
      <c r="BI318" s="20"/>
      <c r="BJ318" s="20"/>
    </row>
    <row r="319" spans="5:62" ht="24" customHeight="1">
      <c r="E319" s="2"/>
      <c r="F319" s="217" t="str">
        <f>IF(貼り付け用!F319="","",貼り付け用!F319)</f>
        <v>道路工作物</v>
      </c>
      <c r="G319" s="34" t="str">
        <f>IF(貼り付け用!G319="","",貼り付け用!G319)</f>
        <v>工事台帳</v>
      </c>
      <c r="H319" s="2">
        <f>IF(貼り付け用!H319="","",貼り付け用!H319)</f>
        <v>63</v>
      </c>
      <c r="I319" s="2" t="str">
        <f>IF(貼り付け用!I319="","",貼り付け用!I319)</f>
        <v/>
      </c>
      <c r="J319" s="2" t="str">
        <f>IF(貼り付け用!J319="","",貼り付け用!J319)</f>
        <v>雨水排水施設</v>
      </c>
      <c r="K319" s="2" t="str">
        <f>IF(貼り付け用!K319="","",貼り付け用!K319)</f>
        <v>ｳｽｲﾊｲｽｲｼｾﾂ</v>
      </c>
      <c r="L319" s="2">
        <f>IF(貼り付け用!L319="","",貼り付け用!L319)</f>
        <v>5</v>
      </c>
      <c r="M319" s="31">
        <f>IFERROR(VLOOKUP(L319,コード表!$B:$G,2,FALSE),"")</f>
        <v>3210202</v>
      </c>
      <c r="N319" s="31" t="str">
        <f>IFERROR(VLOOKUP(L319,コード表!$B:$G,3,FALSE),"")</f>
        <v>下都賀郡壬生町</v>
      </c>
      <c r="O319" s="2" t="str">
        <f>IF(貼り付け用!O319="","",貼り付け用!O319)</f>
        <v>ｼﾓﾂｶﾞｸﾞﾝﾐﾌﾞﾏﾁ</v>
      </c>
      <c r="P319" s="31" t="str">
        <f>IFERROR(VLOOKUP(L319,コード表!$B:$G,5,FALSE),"")</f>
        <v>おもちゃのまち</v>
      </c>
      <c r="Q319" s="2" t="str">
        <f>IF(貼り付け用!Q319="","",貼り付け用!Q319)</f>
        <v>ｵﾓﾁｬﾉﾏﾁ</v>
      </c>
      <c r="R319" s="2" t="str">
        <f>IF(貼り付け用!R319="","",貼り付け用!R319)</f>
        <v>2-302</v>
      </c>
      <c r="S319" s="2" t="str">
        <f>IF(貼り付け用!S319="","",貼り付け用!S319)</f>
        <v>2-302</v>
      </c>
      <c r="T319" s="2">
        <f>IF(貼り付け用!T319="","",貼り付け用!T319)</f>
        <v>11</v>
      </c>
      <c r="U319" s="31" t="str">
        <f>IFERROR(VLOOKUP(T319,コード表!$I:$K,2,FALSE),"")</f>
        <v>建設部</v>
      </c>
      <c r="V319" s="31" t="str">
        <f>IFERROR(VLOOKUP(T319,コード表!$I:$K,3,FALSE),"")</f>
        <v>建設課</v>
      </c>
      <c r="W319" s="2">
        <f>IF(貼り付け用!W319="","",貼り付け用!W319)</f>
        <v>100</v>
      </c>
      <c r="X319" s="31" t="str">
        <f>IFERROR(VLOOKUP(AX319,目的別資産分類変換表!$B$3:$C$16,2,FALSE),"")</f>
        <v>生活インフラ・国土保全</v>
      </c>
      <c r="Y319" s="34" t="str">
        <f>IF(貼り付け用!Y319="","",貼り付け用!Y319)</f>
        <v>行政財産</v>
      </c>
      <c r="Z319" s="34" t="str">
        <f>IF(貼り付け用!Z319="","",貼り付け用!Z319)</f>
        <v>インフラ資産/工作物</v>
      </c>
      <c r="AA319" s="34" t="str">
        <f>IF(貼り付け用!AA319="","",貼り付け用!AA319)</f>
        <v>自己資産（リース資産外)</v>
      </c>
      <c r="AB319" s="34" t="str">
        <f>IF(貼り付け用!AB319="","",貼り付け用!AB319)</f>
        <v>売却不可</v>
      </c>
      <c r="AC319" s="2">
        <f>IF(貼り付け用!AC319="","",貼り付け用!AC319)</f>
        <v>196</v>
      </c>
      <c r="AD319" s="31" t="str">
        <f>IFERROR(VLOOKUP(AC319,耐用年数表!$B:$J,9,FALSE),"")</f>
        <v xml:space="preserve">構築物 コンクリート造又はコンクリートブロック造のもの（前掲のものを除く。） その他のもの   </v>
      </c>
      <c r="AE319" s="31">
        <f>IFERROR(VLOOKUP(AC319,耐用年数表!$B:$J,8,FALSE),"")</f>
        <v>40</v>
      </c>
      <c r="AF319" s="2" t="str">
        <f>IF(貼り付け用!AF319="","",貼り付け用!AF319)</f>
        <v/>
      </c>
      <c r="AG319" s="26" t="str">
        <f>IF(貼り付け用!AG319="","",貼り付け用!AG319)</f>
        <v/>
      </c>
      <c r="AH319" s="54">
        <f>IF(貼り付け用!AH319="","",貼り付け用!AH319)</f>
        <v>20141015</v>
      </c>
      <c r="AI319" s="54">
        <f>IF(貼り付け用!AI319="","",貼り付け用!AI319)</f>
        <v>20141015</v>
      </c>
      <c r="AJ319" s="72" t="str">
        <f>IF(貼り付け用!AJ319="","",貼り付け用!AJ319)</f>
        <v>判明</v>
      </c>
      <c r="AK319" s="20">
        <f>IF(貼り付け用!AK319="","",貼り付け用!AK319)</f>
        <v>5724000</v>
      </c>
      <c r="AL319" s="160">
        <f>IF(貼り付け用!AL319="","",貼り付け用!AL319)</f>
        <v>17</v>
      </c>
      <c r="AM319" s="20" t="str">
        <f>IF(貼り付け用!AM319="","",貼り付け用!AM319)</f>
        <v>標準設計価格</v>
      </c>
      <c r="AN319" s="20" t="str">
        <f>IF(貼り付け用!AN319="","",貼り付け用!AN319)</f>
        <v>掘削面積1㎥当り</v>
      </c>
      <c r="AO319" s="20">
        <f>IF(貼り付け用!AO319="","",貼り付け用!AO319)</f>
        <v>37500</v>
      </c>
      <c r="AP319" s="20">
        <f>IF(貼り付け用!AP319="","",貼り付け用!AP319)</f>
        <v>153</v>
      </c>
      <c r="AQ319" s="20" t="str">
        <f>IF(貼り付け用!AQ319="","",貼り付け用!AQ319)</f>
        <v>㎥</v>
      </c>
      <c r="AR319" s="20">
        <f>IF(貼り付け用!AR319="","",貼り付け用!AR319)</f>
        <v>5737500</v>
      </c>
      <c r="AS319" s="20" t="str">
        <f>IF(貼り付け用!AS319="","",貼り付け用!AS319)</f>
        <v/>
      </c>
      <c r="AT319" s="90">
        <f t="shared" si="10"/>
        <v>5737500</v>
      </c>
      <c r="AU319" s="90">
        <f t="shared" si="11"/>
        <v>5724000</v>
      </c>
      <c r="AV319" s="34" t="str">
        <f>IF(貼り付け用!AV319="","",貼り付け用!AV319)</f>
        <v>一般会計等</v>
      </c>
      <c r="AW319" s="34" t="str">
        <f>IF(貼り付け用!AW319="","",貼り付け用!AW319)</f>
        <v>一般会計</v>
      </c>
      <c r="AX319" s="34" t="str">
        <f>IF(貼り付け用!AX319="","",貼り付け用!AX319)</f>
        <v>土木費</v>
      </c>
      <c r="AY319" s="34" t="str">
        <f>IF(貼り付け用!AY319="","",貼り付け用!AY319)</f>
        <v>道路橋梁費</v>
      </c>
      <c r="AZ319" s="34" t="str">
        <f>IF(貼り付け用!AZ319="","",貼り付け用!AZ319)</f>
        <v>道路新設改良費</v>
      </c>
      <c r="BA319" s="212"/>
      <c r="BB319" s="212"/>
      <c r="BC319" s="212"/>
      <c r="BD319" s="34" t="str">
        <f>IF(貼り付け用!BD319="","",貼り付け用!BD319)</f>
        <v/>
      </c>
      <c r="BE319" s="34" t="str">
        <f>IF(貼り付け用!BE319="","",貼り付け用!BE319)</f>
        <v/>
      </c>
      <c r="BF319" s="20"/>
      <c r="BG319" s="20"/>
      <c r="BH319" s="20"/>
      <c r="BI319" s="20"/>
      <c r="BJ319" s="20"/>
    </row>
    <row r="320" spans="5:62" ht="24" customHeight="1">
      <c r="E320" s="2"/>
      <c r="F320" s="217" t="str">
        <f>IF(貼り付け用!F320="","",貼り付け用!F320)</f>
        <v>道路工作物</v>
      </c>
      <c r="G320" s="34" t="str">
        <f>IF(貼り付け用!G320="","",貼り付け用!G320)</f>
        <v>工事台帳</v>
      </c>
      <c r="H320" s="2">
        <f>IF(貼り付け用!H320="","",貼り付け用!H320)</f>
        <v>64</v>
      </c>
      <c r="I320" s="2" t="str">
        <f>IF(貼り付け用!I320="","",貼り付け用!I320)</f>
        <v/>
      </c>
      <c r="J320" s="2" t="str">
        <f>IF(貼り付け用!J320="","",貼り付け用!J320)</f>
        <v>雨水排水施設</v>
      </c>
      <c r="K320" s="2" t="str">
        <f>IF(貼り付け用!K320="","",貼り付け用!K320)</f>
        <v>ｳｽｲﾊｲｽｲｼｾﾂ</v>
      </c>
      <c r="L320" s="2">
        <f>IF(貼り付け用!L320="","",貼り付け用!L320)</f>
        <v>31</v>
      </c>
      <c r="M320" s="31">
        <f>IFERROR(VLOOKUP(L320,コード表!$B:$G,2,FALSE),"")</f>
        <v>3210201</v>
      </c>
      <c r="N320" s="31" t="str">
        <f>IFERROR(VLOOKUP(L320,コード表!$B:$G,3,FALSE),"")</f>
        <v>下都賀郡壬生町</v>
      </c>
      <c r="O320" s="2" t="str">
        <f>IF(貼り付け用!O320="","",貼り付け用!O320)</f>
        <v>ｼﾓﾂｶﾞｸﾞﾝﾐﾌﾞﾏﾁ</v>
      </c>
      <c r="P320" s="31" t="str">
        <f>IFERROR(VLOOKUP(L320,コード表!$B:$G,5,FALSE),"")</f>
        <v>安塚</v>
      </c>
      <c r="Q320" s="2" t="str">
        <f>IF(貼り付け用!Q320="","",貼り付け用!Q320)</f>
        <v>ﾔｽﾂﾞｶ</v>
      </c>
      <c r="R320" s="2" t="str">
        <f>IF(貼り付け用!R320="","",貼り付け用!R320)</f>
        <v>2-131</v>
      </c>
      <c r="S320" s="2" t="str">
        <f>IF(貼り付け用!S320="","",貼り付け用!S320)</f>
        <v>2-131</v>
      </c>
      <c r="T320" s="2">
        <f>IF(貼り付け用!T320="","",貼り付け用!T320)</f>
        <v>11</v>
      </c>
      <c r="U320" s="31" t="str">
        <f>IFERROR(VLOOKUP(T320,コード表!$I:$K,2,FALSE),"")</f>
        <v>建設部</v>
      </c>
      <c r="V320" s="31" t="str">
        <f>IFERROR(VLOOKUP(T320,コード表!$I:$K,3,FALSE),"")</f>
        <v>建設課</v>
      </c>
      <c r="W320" s="2">
        <f>IF(貼り付け用!W320="","",貼り付け用!W320)</f>
        <v>100</v>
      </c>
      <c r="X320" s="31" t="str">
        <f>IFERROR(VLOOKUP(AX320,目的別資産分類変換表!$B$3:$C$16,2,FALSE),"")</f>
        <v>生活インフラ・国土保全</v>
      </c>
      <c r="Y320" s="34" t="str">
        <f>IF(貼り付け用!Y320="","",貼り付け用!Y320)</f>
        <v>行政財産</v>
      </c>
      <c r="Z320" s="34" t="str">
        <f>IF(貼り付け用!Z320="","",貼り付け用!Z320)</f>
        <v>インフラ資産/工作物</v>
      </c>
      <c r="AA320" s="34" t="str">
        <f>IF(貼り付け用!AA320="","",貼り付け用!AA320)</f>
        <v>自己資産（リース資産外)</v>
      </c>
      <c r="AB320" s="34" t="str">
        <f>IF(貼り付け用!AB320="","",貼り付け用!AB320)</f>
        <v>売却不可</v>
      </c>
      <c r="AC320" s="2">
        <f>IF(貼り付け用!AC320="","",貼り付け用!AC320)</f>
        <v>196</v>
      </c>
      <c r="AD320" s="31" t="str">
        <f>IFERROR(VLOOKUP(AC320,耐用年数表!$B:$J,9,FALSE),"")</f>
        <v xml:space="preserve">構築物 コンクリート造又はコンクリートブロック造のもの（前掲のものを除く。） その他のもの   </v>
      </c>
      <c r="AE320" s="31">
        <f>IFERROR(VLOOKUP(AC320,耐用年数表!$B:$J,8,FALSE),"")</f>
        <v>40</v>
      </c>
      <c r="AF320" s="2" t="str">
        <f>IF(貼り付け用!AF320="","",貼り付け用!AF320)</f>
        <v/>
      </c>
      <c r="AG320" s="26" t="str">
        <f>IF(貼り付け用!AG320="","",貼り付け用!AG320)</f>
        <v/>
      </c>
      <c r="AH320" s="54">
        <f>IF(貼り付け用!AH320="","",貼り付け用!AH320)</f>
        <v>20141015</v>
      </c>
      <c r="AI320" s="54">
        <f>IF(貼り付け用!AI320="","",貼り付け用!AI320)</f>
        <v>20141015</v>
      </c>
      <c r="AJ320" s="72" t="str">
        <f>IF(貼り付け用!AJ320="","",貼り付け用!AJ320)</f>
        <v>判明</v>
      </c>
      <c r="AK320" s="20">
        <f>IF(貼り付け用!AK320="","",貼り付け用!AK320)</f>
        <v>4773600</v>
      </c>
      <c r="AL320" s="160">
        <f>IF(貼り付け用!AL320="","",貼り付け用!AL320)</f>
        <v>17</v>
      </c>
      <c r="AM320" s="20" t="str">
        <f>IF(貼り付け用!AM320="","",貼り付け用!AM320)</f>
        <v>標準設計価格</v>
      </c>
      <c r="AN320" s="20" t="str">
        <f>IF(貼り付け用!AN320="","",貼り付け用!AN320)</f>
        <v>掘削面積1㎥当り</v>
      </c>
      <c r="AO320" s="20">
        <f>IF(貼り付け用!AO320="","",貼り付け用!AO320)</f>
        <v>37500</v>
      </c>
      <c r="AP320" s="20">
        <f>IF(貼り付け用!AP320="","",貼り付け用!AP320)</f>
        <v>127</v>
      </c>
      <c r="AQ320" s="20" t="str">
        <f>IF(貼り付け用!AQ320="","",貼り付け用!AQ320)</f>
        <v>㎥</v>
      </c>
      <c r="AR320" s="20">
        <f>IF(貼り付け用!AR320="","",貼り付け用!AR320)</f>
        <v>4762500</v>
      </c>
      <c r="AS320" s="20" t="str">
        <f>IF(貼り付け用!AS320="","",貼り付け用!AS320)</f>
        <v/>
      </c>
      <c r="AT320" s="90">
        <f t="shared" si="10"/>
        <v>4762500</v>
      </c>
      <c r="AU320" s="90">
        <f t="shared" si="11"/>
        <v>4773600</v>
      </c>
      <c r="AV320" s="34" t="str">
        <f>IF(貼り付け用!AV320="","",貼り付け用!AV320)</f>
        <v>一般会計等</v>
      </c>
      <c r="AW320" s="34" t="str">
        <f>IF(貼り付け用!AW320="","",貼り付け用!AW320)</f>
        <v>一般会計</v>
      </c>
      <c r="AX320" s="34" t="str">
        <f>IF(貼り付け用!AX320="","",貼り付け用!AX320)</f>
        <v>土木費</v>
      </c>
      <c r="AY320" s="34" t="str">
        <f>IF(貼り付け用!AY320="","",貼り付け用!AY320)</f>
        <v>道路橋梁費</v>
      </c>
      <c r="AZ320" s="34" t="str">
        <f>IF(貼り付け用!AZ320="","",貼り付け用!AZ320)</f>
        <v>道路新設改良費</v>
      </c>
      <c r="BA320" s="212"/>
      <c r="BB320" s="212"/>
      <c r="BC320" s="212"/>
      <c r="BD320" s="34" t="str">
        <f>IF(貼り付け用!BD320="","",貼り付け用!BD320)</f>
        <v/>
      </c>
      <c r="BE320" s="34" t="str">
        <f>IF(貼り付け用!BE320="","",貼り付け用!BE320)</f>
        <v/>
      </c>
      <c r="BF320" s="20"/>
      <c r="BG320" s="20"/>
      <c r="BH320" s="20"/>
      <c r="BI320" s="20"/>
      <c r="BJ320" s="20"/>
    </row>
    <row r="321" spans="5:62" ht="24" customHeight="1">
      <c r="E321" s="2"/>
      <c r="F321" s="217" t="str">
        <f>IF(貼り付け用!F321="","",貼り付け用!F321)</f>
        <v>道路工作物</v>
      </c>
      <c r="G321" s="34" t="str">
        <f>IF(貼り付け用!G321="","",貼り付け用!G321)</f>
        <v>工事台帳</v>
      </c>
      <c r="H321" s="2">
        <f>IF(貼り付け用!H321="","",貼り付け用!H321)</f>
        <v>65</v>
      </c>
      <c r="I321" s="2" t="str">
        <f>IF(貼り付け用!I321="","",貼り付け用!I321)</f>
        <v/>
      </c>
      <c r="J321" s="2" t="str">
        <f>IF(貼り付け用!J321="","",貼り付け用!J321)</f>
        <v>雨水排水施設</v>
      </c>
      <c r="K321" s="2" t="str">
        <f>IF(貼り付け用!K321="","",貼り付け用!K321)</f>
        <v>ｳｽｲﾊｲｽｲｼｾﾂ</v>
      </c>
      <c r="L321" s="2">
        <f>IF(貼り付け用!L321="","",貼り付け用!L321)</f>
        <v>21</v>
      </c>
      <c r="M321" s="31">
        <f>IFERROR(VLOOKUP(L321,コード表!$B:$G,2,FALSE),"")</f>
        <v>3210234</v>
      </c>
      <c r="N321" s="31" t="str">
        <f>IFERROR(VLOOKUP(L321,コード表!$B:$G,3,FALSE),"")</f>
        <v>下都賀郡壬生町</v>
      </c>
      <c r="O321" s="2" t="str">
        <f>IF(貼り付け用!O321="","",貼り付け用!O321)</f>
        <v>ｼﾓﾂｶﾞｸﾞﾝﾐﾌﾞﾏﾁ</v>
      </c>
      <c r="P321" s="31" t="str">
        <f>IFERROR(VLOOKUP(L321,コード表!$B:$G,5,FALSE),"")</f>
        <v>羽生田</v>
      </c>
      <c r="Q321" s="2" t="str">
        <f>IF(貼り付け用!Q321="","",貼り付け用!Q321)</f>
        <v>ﾊﾆｭｳﾀﾞ</v>
      </c>
      <c r="R321" s="2" t="str">
        <f>IF(貼り付け用!R321="","",貼り付け用!R321)</f>
        <v>1-171</v>
      </c>
      <c r="S321" s="2" t="str">
        <f>IF(貼り付け用!S321="","",貼り付け用!S321)</f>
        <v>1-171</v>
      </c>
      <c r="T321" s="2">
        <f>IF(貼り付け用!T321="","",貼り付け用!T321)</f>
        <v>11</v>
      </c>
      <c r="U321" s="31" t="str">
        <f>IFERROR(VLOOKUP(T321,コード表!$I:$K,2,FALSE),"")</f>
        <v>建設部</v>
      </c>
      <c r="V321" s="31" t="str">
        <f>IFERROR(VLOOKUP(T321,コード表!$I:$K,3,FALSE),"")</f>
        <v>建設課</v>
      </c>
      <c r="W321" s="2">
        <f>IF(貼り付け用!W321="","",貼り付け用!W321)</f>
        <v>100</v>
      </c>
      <c r="X321" s="31" t="str">
        <f>IFERROR(VLOOKUP(AX321,目的別資産分類変換表!$B$3:$C$16,2,FALSE),"")</f>
        <v>生活インフラ・国土保全</v>
      </c>
      <c r="Y321" s="34" t="str">
        <f>IF(貼り付け用!Y321="","",貼り付け用!Y321)</f>
        <v>行政財産</v>
      </c>
      <c r="Z321" s="34" t="str">
        <f>IF(貼り付け用!Z321="","",貼り付け用!Z321)</f>
        <v>インフラ資産/工作物</v>
      </c>
      <c r="AA321" s="34" t="str">
        <f>IF(貼り付け用!AA321="","",貼り付け用!AA321)</f>
        <v>自己資産（リース資産外)</v>
      </c>
      <c r="AB321" s="34" t="str">
        <f>IF(貼り付け用!AB321="","",貼り付け用!AB321)</f>
        <v>売却不可</v>
      </c>
      <c r="AC321" s="2">
        <f>IF(貼り付け用!AC321="","",貼り付け用!AC321)</f>
        <v>196</v>
      </c>
      <c r="AD321" s="31" t="str">
        <f>IFERROR(VLOOKUP(AC321,耐用年数表!$B:$J,9,FALSE),"")</f>
        <v xml:space="preserve">構築物 コンクリート造又はコンクリートブロック造のもの（前掲のものを除く。） その他のもの   </v>
      </c>
      <c r="AE321" s="31">
        <f>IFERROR(VLOOKUP(AC321,耐用年数表!$B:$J,8,FALSE),"")</f>
        <v>40</v>
      </c>
      <c r="AF321" s="2" t="str">
        <f>IF(貼り付け用!AF321="","",貼り付け用!AF321)</f>
        <v/>
      </c>
      <c r="AG321" s="26" t="str">
        <f>IF(貼り付け用!AG321="","",貼り付け用!AG321)</f>
        <v/>
      </c>
      <c r="AH321" s="54">
        <f>IF(貼り付け用!AH321="","",貼り付け用!AH321)</f>
        <v>20141121</v>
      </c>
      <c r="AI321" s="54">
        <f>IF(貼り付け用!AI321="","",貼り付け用!AI321)</f>
        <v>20141121</v>
      </c>
      <c r="AJ321" s="72" t="str">
        <f>IF(貼り付け用!AJ321="","",貼り付け用!AJ321)</f>
        <v>判明</v>
      </c>
      <c r="AK321" s="20">
        <f>IF(貼り付け用!AK321="","",貼り付け用!AK321)</f>
        <v>291600</v>
      </c>
      <c r="AL321" s="160">
        <f>IF(貼り付け用!AL321="","",貼り付け用!AL321)</f>
        <v>17</v>
      </c>
      <c r="AM321" s="20" t="str">
        <f>IF(貼り付け用!AM321="","",貼り付け用!AM321)</f>
        <v>標準設計価格</v>
      </c>
      <c r="AN321" s="20" t="str">
        <f>IF(貼り付け用!AN321="","",貼り付け用!AN321)</f>
        <v>掘削面積1㎥当り</v>
      </c>
      <c r="AO321" s="20">
        <f>IF(貼り付け用!AO321="","",貼り付け用!AO321)</f>
        <v>37500</v>
      </c>
      <c r="AP321" s="20">
        <f>IF(貼り付け用!AP321="","",貼り付け用!AP321)</f>
        <v>8</v>
      </c>
      <c r="AQ321" s="20" t="str">
        <f>IF(貼り付け用!AQ321="","",貼り付け用!AQ321)</f>
        <v>㎥</v>
      </c>
      <c r="AR321" s="20">
        <f>IF(貼り付け用!AR321="","",貼り付け用!AR321)</f>
        <v>300000</v>
      </c>
      <c r="AS321" s="20" t="str">
        <f>IF(貼り付け用!AS321="","",貼り付け用!AS321)</f>
        <v/>
      </c>
      <c r="AT321" s="90">
        <f t="shared" si="10"/>
        <v>300000</v>
      </c>
      <c r="AU321" s="90">
        <f t="shared" si="11"/>
        <v>291600</v>
      </c>
      <c r="AV321" s="34" t="str">
        <f>IF(貼り付け用!AV321="","",貼り付け用!AV321)</f>
        <v>一般会計等</v>
      </c>
      <c r="AW321" s="34" t="str">
        <f>IF(貼り付け用!AW321="","",貼り付け用!AW321)</f>
        <v>一般会計</v>
      </c>
      <c r="AX321" s="34" t="str">
        <f>IF(貼り付け用!AX321="","",貼り付け用!AX321)</f>
        <v>土木費</v>
      </c>
      <c r="AY321" s="34" t="str">
        <f>IF(貼り付け用!AY321="","",貼り付け用!AY321)</f>
        <v>道路橋梁費</v>
      </c>
      <c r="AZ321" s="34" t="str">
        <f>IF(貼り付け用!AZ321="","",貼り付け用!AZ321)</f>
        <v>道路新設改良費</v>
      </c>
      <c r="BA321" s="212"/>
      <c r="BB321" s="212"/>
      <c r="BC321" s="212"/>
      <c r="BD321" s="34" t="str">
        <f>IF(貼り付け用!BD321="","",貼り付け用!BD321)</f>
        <v/>
      </c>
      <c r="BE321" s="34" t="str">
        <f>IF(貼り付け用!BE321="","",貼り付け用!BE321)</f>
        <v/>
      </c>
      <c r="BF321" s="20"/>
      <c r="BG321" s="20"/>
      <c r="BH321" s="20"/>
      <c r="BI321" s="20"/>
      <c r="BJ321" s="20"/>
    </row>
    <row r="322" spans="5:62" ht="24" customHeight="1">
      <c r="E322" s="2"/>
      <c r="F322" s="217" t="str">
        <f>IF(貼り付け用!F322="","",貼り付け用!F322)</f>
        <v>道路工作物</v>
      </c>
      <c r="G322" s="34" t="str">
        <f>IF(貼り付け用!G322="","",貼り付け用!G322)</f>
        <v>工事台帳</v>
      </c>
      <c r="H322" s="2">
        <f>IF(貼り付け用!H322="","",貼り付け用!H322)</f>
        <v>66</v>
      </c>
      <c r="I322" s="2" t="str">
        <f>IF(貼り付け用!I322="","",貼り付け用!I322)</f>
        <v/>
      </c>
      <c r="J322" s="2" t="str">
        <f>IF(貼り付け用!J322="","",貼り付け用!J322)</f>
        <v>雨水排水施設</v>
      </c>
      <c r="K322" s="2" t="str">
        <f>IF(貼り付け用!K322="","",貼り付け用!K322)</f>
        <v>ｳｽｲﾊｲｽｲｼｾﾂ</v>
      </c>
      <c r="L322" s="2">
        <f>IF(貼り付け用!L322="","",貼り付け用!L322)</f>
        <v>9</v>
      </c>
      <c r="M322" s="31">
        <f>IFERROR(VLOOKUP(L322,コード表!$B:$G,2,FALSE),"")</f>
        <v>3210207</v>
      </c>
      <c r="N322" s="31" t="str">
        <f>IFERROR(VLOOKUP(L322,コード表!$B:$G,3,FALSE),"")</f>
        <v>下都賀郡壬生町</v>
      </c>
      <c r="O322" s="2" t="str">
        <f>IF(貼り付け用!O322="","",貼り付け用!O322)</f>
        <v>ｼﾓﾂｶﾞｸﾞﾝﾐﾌﾞﾏﾁ</v>
      </c>
      <c r="P322" s="31" t="str">
        <f>IFERROR(VLOOKUP(L322,コード表!$B:$G,5,FALSE),"")</f>
        <v>北小林</v>
      </c>
      <c r="Q322" s="2" t="str">
        <f>IF(貼り付け用!Q322="","",貼り付け用!Q322)</f>
        <v>ｷﾀｺﾊﾞﾔｼ</v>
      </c>
      <c r="R322" s="2" t="str">
        <f>IF(貼り付け用!R322="","",貼り付け用!R322)</f>
        <v>2-156</v>
      </c>
      <c r="S322" s="2" t="str">
        <f>IF(貼り付け用!S322="","",貼り付け用!S322)</f>
        <v>2-156</v>
      </c>
      <c r="T322" s="2">
        <f>IF(貼り付け用!T322="","",貼り付け用!T322)</f>
        <v>11</v>
      </c>
      <c r="U322" s="31" t="str">
        <f>IFERROR(VLOOKUP(T322,コード表!$I:$K,2,FALSE),"")</f>
        <v>建設部</v>
      </c>
      <c r="V322" s="31" t="str">
        <f>IFERROR(VLOOKUP(T322,コード表!$I:$K,3,FALSE),"")</f>
        <v>建設課</v>
      </c>
      <c r="W322" s="2">
        <f>IF(貼り付け用!W322="","",貼り付け用!W322)</f>
        <v>100</v>
      </c>
      <c r="X322" s="31" t="str">
        <f>IFERROR(VLOOKUP(AX322,目的別資産分類変換表!$B$3:$C$16,2,FALSE),"")</f>
        <v>生活インフラ・国土保全</v>
      </c>
      <c r="Y322" s="34" t="str">
        <f>IF(貼り付け用!Y322="","",貼り付け用!Y322)</f>
        <v>行政財産</v>
      </c>
      <c r="Z322" s="34" t="str">
        <f>IF(貼り付け用!Z322="","",貼り付け用!Z322)</f>
        <v>インフラ資産/工作物</v>
      </c>
      <c r="AA322" s="34" t="str">
        <f>IF(貼り付け用!AA322="","",貼り付け用!AA322)</f>
        <v>自己資産（リース資産外)</v>
      </c>
      <c r="AB322" s="34" t="str">
        <f>IF(貼り付け用!AB322="","",貼り付け用!AB322)</f>
        <v>売却不可</v>
      </c>
      <c r="AC322" s="2">
        <f>IF(貼り付け用!AC322="","",貼り付け用!AC322)</f>
        <v>196</v>
      </c>
      <c r="AD322" s="31" t="str">
        <f>IFERROR(VLOOKUP(AC322,耐用年数表!$B:$J,9,FALSE),"")</f>
        <v xml:space="preserve">構築物 コンクリート造又はコンクリートブロック造のもの（前掲のものを除く。） その他のもの   </v>
      </c>
      <c r="AE322" s="31">
        <f>IFERROR(VLOOKUP(AC322,耐用年数表!$B:$J,8,FALSE),"")</f>
        <v>40</v>
      </c>
      <c r="AF322" s="2" t="str">
        <f>IF(貼り付け用!AF322="","",貼り付け用!AF322)</f>
        <v/>
      </c>
      <c r="AG322" s="26" t="str">
        <f>IF(貼り付け用!AG322="","",貼り付け用!AG322)</f>
        <v/>
      </c>
      <c r="AH322" s="54">
        <f>IF(貼り付け用!AH322="","",貼り付け用!AH322)</f>
        <v>20150310</v>
      </c>
      <c r="AI322" s="54">
        <f>IF(貼り付け用!AI322="","",貼り付け用!AI322)</f>
        <v>20150310</v>
      </c>
      <c r="AJ322" s="72" t="str">
        <f>IF(貼り付け用!AJ322="","",貼り付け用!AJ322)</f>
        <v>判明</v>
      </c>
      <c r="AK322" s="20">
        <f>IF(貼り付け用!AK322="","",貼り付け用!AK322)</f>
        <v>3672000</v>
      </c>
      <c r="AL322" s="160">
        <f>IF(貼り付け用!AL322="","",貼り付け用!AL322)</f>
        <v>17</v>
      </c>
      <c r="AM322" s="20" t="str">
        <f>IF(貼り付け用!AM322="","",貼り付け用!AM322)</f>
        <v>標準設計価格</v>
      </c>
      <c r="AN322" s="20" t="str">
        <f>IF(貼り付け用!AN322="","",貼り付け用!AN322)</f>
        <v>掘削面積1㎥当り</v>
      </c>
      <c r="AO322" s="20">
        <f>IF(貼り付け用!AO322="","",貼り付け用!AO322)</f>
        <v>37500</v>
      </c>
      <c r="AP322" s="20">
        <f>IF(貼り付け用!AP322="","",貼り付け用!AP322)</f>
        <v>98</v>
      </c>
      <c r="AQ322" s="20" t="str">
        <f>IF(貼り付け用!AQ322="","",貼り付け用!AQ322)</f>
        <v>㎥</v>
      </c>
      <c r="AR322" s="20">
        <f>IF(貼り付け用!AR322="","",貼り付け用!AR322)</f>
        <v>3675000</v>
      </c>
      <c r="AS322" s="20" t="str">
        <f>IF(貼り付け用!AS322="","",貼り付け用!AS322)</f>
        <v/>
      </c>
      <c r="AT322" s="90">
        <f t="shared" si="10"/>
        <v>3675000</v>
      </c>
      <c r="AU322" s="90">
        <f t="shared" si="11"/>
        <v>3672000</v>
      </c>
      <c r="AV322" s="34" t="str">
        <f>IF(貼り付け用!AV322="","",貼り付け用!AV322)</f>
        <v>一般会計等</v>
      </c>
      <c r="AW322" s="34" t="str">
        <f>IF(貼り付け用!AW322="","",貼り付け用!AW322)</f>
        <v>一般会計</v>
      </c>
      <c r="AX322" s="34" t="str">
        <f>IF(貼り付け用!AX322="","",貼り付け用!AX322)</f>
        <v>土木費</v>
      </c>
      <c r="AY322" s="34" t="str">
        <f>IF(貼り付け用!AY322="","",貼り付け用!AY322)</f>
        <v>道路橋梁費</v>
      </c>
      <c r="AZ322" s="34" t="str">
        <f>IF(貼り付け用!AZ322="","",貼り付け用!AZ322)</f>
        <v>道路新設改良費</v>
      </c>
      <c r="BA322" s="212"/>
      <c r="BB322" s="212"/>
      <c r="BC322" s="212"/>
      <c r="BD322" s="34" t="str">
        <f>IF(貼り付け用!BD322="","",貼り付け用!BD322)</f>
        <v/>
      </c>
      <c r="BE322" s="34" t="str">
        <f>IF(貼り付け用!BE322="","",貼り付け用!BE322)</f>
        <v/>
      </c>
      <c r="BF322" s="20"/>
      <c r="BG322" s="20"/>
      <c r="BH322" s="20"/>
      <c r="BI322" s="20"/>
      <c r="BJ322" s="20"/>
    </row>
    <row r="323" spans="5:62" ht="24" customHeight="1">
      <c r="E323" s="2"/>
      <c r="F323" s="217" t="str">
        <f>IF(貼り付け用!F323="","",貼り付け用!F323)</f>
        <v>ひばりヶ丘団地</v>
      </c>
      <c r="G323" s="34" t="str">
        <f>IF(貼り付け用!G323="","",貼り付け用!G323)</f>
        <v>保守点検台帳</v>
      </c>
      <c r="H323" s="2">
        <f>IF(貼り付け用!H323="","",貼り付け用!H323)</f>
        <v>1</v>
      </c>
      <c r="I323" s="2" t="str">
        <f>IF(貼り付け用!I323="","",貼り付け用!I323)</f>
        <v/>
      </c>
      <c r="J323" s="2" t="str">
        <f>IF(貼り付け用!J323="","",貼り付け用!J323)</f>
        <v>遊具（ハントウ棒）</v>
      </c>
      <c r="K323" s="2" t="str">
        <f>IF(貼り付け用!K323="","",貼り付け用!K323)</f>
        <v>ﾕｳｸﾞ(ﾊﾝﾄｳﾎﾞｳ)</v>
      </c>
      <c r="L323" s="2">
        <f>IF(貼り付け用!L323="","",貼り付け用!L323)</f>
        <v>28</v>
      </c>
      <c r="M323" s="31">
        <f>IFERROR(VLOOKUP(L323,コード表!$B:$G,2,FALSE),"")</f>
        <v>3210216</v>
      </c>
      <c r="N323" s="31" t="str">
        <f>IFERROR(VLOOKUP(L323,コード表!$B:$G,3,FALSE),"")</f>
        <v>下都賀郡壬生町</v>
      </c>
      <c r="O323" s="2" t="str">
        <f>IF(貼り付け用!O323="","",貼り付け用!O323)</f>
        <v>ｼﾓﾂｶﾞｸﾞﾝﾐﾌﾞﾏﾁ</v>
      </c>
      <c r="P323" s="31" t="str">
        <f>IFERROR(VLOOKUP(L323,コード表!$B:$G,5,FALSE),"")</f>
        <v>壬生丁</v>
      </c>
      <c r="Q323" s="2" t="str">
        <f>IF(貼り付け用!Q323="","",貼り付け用!Q323)</f>
        <v>ﾐﾌﾞﾃｲ</v>
      </c>
      <c r="R323" s="2" t="str">
        <f>IF(貼り付け用!R323="","",貼り付け用!R323)</f>
        <v>281-1</v>
      </c>
      <c r="S323" s="2" t="str">
        <f>IF(貼り付け用!S323="","",貼り付け用!S323)</f>
        <v>281-1</v>
      </c>
      <c r="T323" s="2">
        <f>IF(貼り付け用!T323="","",貼り付け用!T323)</f>
        <v>11</v>
      </c>
      <c r="U323" s="31" t="str">
        <f>IFERROR(VLOOKUP(T323,コード表!$I:$K,2,FALSE),"")</f>
        <v>建設部</v>
      </c>
      <c r="V323" s="31" t="str">
        <f>IFERROR(VLOOKUP(T323,コード表!$I:$K,3,FALSE),"")</f>
        <v>建設課</v>
      </c>
      <c r="W323" s="2">
        <f>IF(貼り付け用!W323="","",貼り付け用!W323)</f>
        <v>100</v>
      </c>
      <c r="X323" s="31" t="str">
        <f>IFERROR(VLOOKUP(AX323,目的別資産分類変換表!$B$3:$C$16,2,FALSE),"")</f>
        <v>生活インフラ・国土保全</v>
      </c>
      <c r="Y323" s="34" t="str">
        <f>IF(貼り付け用!Y323="","",貼り付け用!Y323)</f>
        <v>行政財産</v>
      </c>
      <c r="Z323" s="34" t="str">
        <f>IF(貼り付け用!Z323="","",貼り付け用!Z323)</f>
        <v>事業用資産/工作物</v>
      </c>
      <c r="AA323" s="34" t="str">
        <f>IF(貼り付け用!AA323="","",貼り付け用!AA323)</f>
        <v>自己資産（リース資産外)</v>
      </c>
      <c r="AB323" s="34" t="str">
        <f>IF(貼り付け用!AB323="","",貼り付け用!AB323)</f>
        <v>売却不可</v>
      </c>
      <c r="AC323" s="2">
        <f>IF(貼り付け用!AC323="","",貼り付け用!AC323)</f>
        <v>168</v>
      </c>
      <c r="AD323" s="31" t="str">
        <f>IFERROR(VLOOKUP(AC323,耐用年数表!$B:$J,9,FALSE),"")</f>
        <v xml:space="preserve">構築物 競技場用、運動場用、遊園地用又は学校用のもの その他のもの 児童用のもの すべり台、ぶらんこ、ジャングルジムその他の遊戯用のもの </v>
      </c>
      <c r="AE323" s="31">
        <f>IFERROR(VLOOKUP(AC323,耐用年数表!$B:$J,8,FALSE),"")</f>
        <v>10</v>
      </c>
      <c r="AF323" s="2" t="str">
        <f>IF(貼り付け用!AF323="","",貼り付け用!AF323)</f>
        <v/>
      </c>
      <c r="AG323" s="26" t="str">
        <f>IF(貼り付け用!AG323="","",貼り付け用!AG323)</f>
        <v/>
      </c>
      <c r="AH323" s="54">
        <f>IF(貼り付け用!AH323="","",貼り付け用!AH323)</f>
        <v>19720331</v>
      </c>
      <c r="AI323" s="54">
        <f>IF(貼り付け用!AI323="","",貼り付け用!AI323)</f>
        <v>19720331</v>
      </c>
      <c r="AJ323" s="72" t="str">
        <f>IF(貼り付け用!AJ323="","",貼り付け用!AJ323)</f>
        <v>不明</v>
      </c>
      <c r="AK323" s="20" t="str">
        <f>IF(貼り付け用!AK323="","",貼り付け用!AK323)</f>
        <v/>
      </c>
      <c r="AL323" s="160">
        <f>IF(貼り付け用!AL323="","",貼り付け用!AL323)</f>
        <v>4</v>
      </c>
      <c r="AM323" s="20" t="str">
        <f>IF(貼り付け用!AM323="","",貼り付け用!AM323)</f>
        <v>カタログ価格×0.8+設置費（本体価格×0.5）</v>
      </c>
      <c r="AN323" s="20" t="str">
        <f>IF(貼り付け用!AN323="","",貼り付け用!AN323)</f>
        <v>10人用</v>
      </c>
      <c r="AO323" s="20">
        <f>IF(貼り付け用!AO323="","",貼り付け用!AO323)</f>
        <v>504000</v>
      </c>
      <c r="AP323" s="20">
        <f>IF(貼り付け用!AP323="","",貼り付け用!AP323)</f>
        <v>1</v>
      </c>
      <c r="AQ323" s="20" t="str">
        <f>IF(貼り付け用!AQ323="","",貼り付け用!AQ323)</f>
        <v>台</v>
      </c>
      <c r="AR323" s="20">
        <f>IF(貼り付け用!AR323="","",貼り付け用!AR323)</f>
        <v>504000</v>
      </c>
      <c r="AS323" s="20" t="str">
        <f>IF(貼り付け用!AS323="","",貼り付け用!AS323)</f>
        <v/>
      </c>
      <c r="AT323" s="90">
        <f t="shared" si="10"/>
        <v>504000</v>
      </c>
      <c r="AU323" s="90">
        <f t="shared" si="11"/>
        <v>504000</v>
      </c>
      <c r="AV323" s="34" t="str">
        <f>IF(貼り付け用!AV323="","",貼り付け用!AV323)</f>
        <v>一般会計等</v>
      </c>
      <c r="AW323" s="34" t="str">
        <f>IF(貼り付け用!AW323="","",貼り付け用!AW323)</f>
        <v>一般会計</v>
      </c>
      <c r="AX323" s="34" t="str">
        <f>IF(貼り付け用!AX323="","",貼り付け用!AX323)</f>
        <v>土木費</v>
      </c>
      <c r="AY323" s="34" t="str">
        <f>IF(貼り付け用!AY323="","",貼り付け用!AY323)</f>
        <v>住宅費</v>
      </c>
      <c r="AZ323" s="34" t="str">
        <f>IF(貼り付け用!AZ323="","",貼り付け用!AZ323)</f>
        <v>住宅管理費</v>
      </c>
      <c r="BA323" s="212"/>
      <c r="BB323" s="212"/>
      <c r="BC323" s="212"/>
      <c r="BD323" s="34" t="str">
        <f>IF(貼り付け用!BD323="","",貼り付け用!BD323)</f>
        <v/>
      </c>
      <c r="BE323" s="34" t="str">
        <f>IF(貼り付け用!BE323="","",貼り付け用!BE323)</f>
        <v/>
      </c>
      <c r="BF323" s="20"/>
      <c r="BG323" s="20"/>
      <c r="BH323" s="20"/>
      <c r="BI323" s="20"/>
      <c r="BJ323" s="20"/>
    </row>
    <row r="324" spans="5:62" ht="24" customHeight="1">
      <c r="E324" s="2"/>
      <c r="F324" s="217" t="str">
        <f>IF(貼り付け用!F324="","",貼り付け用!F324)</f>
        <v>ひばりヶ丘団地</v>
      </c>
      <c r="G324" s="34" t="str">
        <f>IF(貼り付け用!G324="","",貼り付け用!G324)</f>
        <v>保守点検台帳</v>
      </c>
      <c r="H324" s="2">
        <f>IF(貼り付け用!H324="","",貼り付け用!H324)</f>
        <v>3</v>
      </c>
      <c r="I324" s="2" t="str">
        <f>IF(貼り付け用!I324="","",貼り付け用!I324)</f>
        <v/>
      </c>
      <c r="J324" s="2" t="str">
        <f>IF(貼り付け用!J324="","",貼り付け用!J324)</f>
        <v>遊具（大型滑台FRP)</v>
      </c>
      <c r="K324" s="2" t="str">
        <f>IF(貼り付け用!K324="","",貼り付け用!K324)</f>
        <v>ﾕｳｸﾞ(ｵｵｶﾞﾀｽﾍﾞﾀﾞｲFRP)</v>
      </c>
      <c r="L324" s="2">
        <f>IF(貼り付け用!L324="","",貼り付け用!L324)</f>
        <v>28</v>
      </c>
      <c r="M324" s="31">
        <f>IFERROR(VLOOKUP(L324,コード表!$B:$G,2,FALSE),"")</f>
        <v>3210216</v>
      </c>
      <c r="N324" s="31" t="str">
        <f>IFERROR(VLOOKUP(L324,コード表!$B:$G,3,FALSE),"")</f>
        <v>下都賀郡壬生町</v>
      </c>
      <c r="O324" s="2" t="str">
        <f>IF(貼り付け用!O324="","",貼り付け用!O324)</f>
        <v>ｼﾓﾂｶﾞｸﾞﾝﾐﾌﾞﾏﾁ</v>
      </c>
      <c r="P324" s="31" t="str">
        <f>IFERROR(VLOOKUP(L324,コード表!$B:$G,5,FALSE),"")</f>
        <v>壬生丁</v>
      </c>
      <c r="Q324" s="2" t="str">
        <f>IF(貼り付け用!Q324="","",貼り付け用!Q324)</f>
        <v>ﾐﾌﾞﾃｲ</v>
      </c>
      <c r="R324" s="2" t="str">
        <f>IF(貼り付け用!R324="","",貼り付け用!R324)</f>
        <v>281-1</v>
      </c>
      <c r="S324" s="2" t="str">
        <f>IF(貼り付け用!S324="","",貼り付け用!S324)</f>
        <v>281-1</v>
      </c>
      <c r="T324" s="2">
        <f>IF(貼り付け用!T324="","",貼り付け用!T324)</f>
        <v>11</v>
      </c>
      <c r="U324" s="31" t="str">
        <f>IFERROR(VLOOKUP(T324,コード表!$I:$K,2,FALSE),"")</f>
        <v>建設部</v>
      </c>
      <c r="V324" s="31" t="str">
        <f>IFERROR(VLOOKUP(T324,コード表!$I:$K,3,FALSE),"")</f>
        <v>建設課</v>
      </c>
      <c r="W324" s="2">
        <f>IF(貼り付け用!W324="","",貼り付け用!W324)</f>
        <v>100</v>
      </c>
      <c r="X324" s="31" t="str">
        <f>IFERROR(VLOOKUP(AX324,目的別資産分類変換表!$B$3:$C$16,2,FALSE),"")</f>
        <v>生活インフラ・国土保全</v>
      </c>
      <c r="Y324" s="34" t="str">
        <f>IF(貼り付け用!Y324="","",貼り付け用!Y324)</f>
        <v>行政財産</v>
      </c>
      <c r="Z324" s="34" t="str">
        <f>IF(貼り付け用!Z324="","",貼り付け用!Z324)</f>
        <v>事業用資産/工作物</v>
      </c>
      <c r="AA324" s="34" t="str">
        <f>IF(貼り付け用!AA324="","",貼り付け用!AA324)</f>
        <v>自己資産（リース資産外)</v>
      </c>
      <c r="AB324" s="34" t="str">
        <f>IF(貼り付け用!AB324="","",貼り付け用!AB324)</f>
        <v>売却不可</v>
      </c>
      <c r="AC324" s="2">
        <f>IF(貼り付け用!AC324="","",貼り付け用!AC324)</f>
        <v>168</v>
      </c>
      <c r="AD324" s="31" t="str">
        <f>IFERROR(VLOOKUP(AC324,耐用年数表!$B:$J,9,FALSE),"")</f>
        <v xml:space="preserve">構築物 競技場用、運動場用、遊園地用又は学校用のもの その他のもの 児童用のもの すべり台、ぶらんこ、ジャングルジムその他の遊戯用のもの </v>
      </c>
      <c r="AE324" s="31">
        <f>IFERROR(VLOOKUP(AC324,耐用年数表!$B:$J,8,FALSE),"")</f>
        <v>10</v>
      </c>
      <c r="AF324" s="2" t="str">
        <f>IF(貼り付け用!AF324="","",貼り付け用!AF324)</f>
        <v/>
      </c>
      <c r="AG324" s="26" t="str">
        <f>IF(貼り付け用!AG324="","",貼り付け用!AG324)</f>
        <v/>
      </c>
      <c r="AH324" s="54">
        <f>IF(貼り付け用!AH324="","",貼り付け用!AH324)</f>
        <v>19720331</v>
      </c>
      <c r="AI324" s="54">
        <f>IF(貼り付け用!AI324="","",貼り付け用!AI324)</f>
        <v>19720331</v>
      </c>
      <c r="AJ324" s="72" t="str">
        <f>IF(貼り付け用!AJ324="","",貼り付け用!AJ324)</f>
        <v>不明</v>
      </c>
      <c r="AK324" s="20" t="str">
        <f>IF(貼り付け用!AK324="","",貼り付け用!AK324)</f>
        <v/>
      </c>
      <c r="AL324" s="160">
        <f>IF(貼り付け用!AL324="","",貼り付け用!AL324)</f>
        <v>5</v>
      </c>
      <c r="AM324" s="20" t="str">
        <f>IF(貼り付け用!AM324="","",貼り付け用!AM324)</f>
        <v>建設物価9月号（滑台　FRP）単価+設置費0.5</v>
      </c>
      <c r="AN324" s="20" t="str">
        <f>IF(貼り付け用!AN324="","",貼り付け用!AN324)</f>
        <v>FRP製</v>
      </c>
      <c r="AO324" s="20">
        <f>IF(貼り付け用!AO324="","",貼り付け用!AO324)</f>
        <v>535500</v>
      </c>
      <c r="AP324" s="20">
        <f>IF(貼り付け用!AP324="","",貼り付け用!AP324)</f>
        <v>1</v>
      </c>
      <c r="AQ324" s="20" t="str">
        <f>IF(貼り付け用!AQ324="","",貼り付け用!AQ324)</f>
        <v>台</v>
      </c>
      <c r="AR324" s="20">
        <f>IF(貼り付け用!AR324="","",貼り付け用!AR324)</f>
        <v>535500</v>
      </c>
      <c r="AS324" s="20" t="str">
        <f>IF(貼り付け用!AS324="","",貼り付け用!AS324)</f>
        <v/>
      </c>
      <c r="AT324" s="90">
        <f t="shared" si="10"/>
        <v>535500</v>
      </c>
      <c r="AU324" s="90">
        <f t="shared" si="11"/>
        <v>535500</v>
      </c>
      <c r="AV324" s="34" t="str">
        <f>IF(貼り付け用!AV324="","",貼り付け用!AV324)</f>
        <v>一般会計等</v>
      </c>
      <c r="AW324" s="34" t="str">
        <f>IF(貼り付け用!AW324="","",貼り付け用!AW324)</f>
        <v>一般会計</v>
      </c>
      <c r="AX324" s="34" t="str">
        <f>IF(貼り付け用!AX324="","",貼り付け用!AX324)</f>
        <v>土木費</v>
      </c>
      <c r="AY324" s="34" t="str">
        <f>IF(貼り付け用!AY324="","",貼り付け用!AY324)</f>
        <v>住宅費</v>
      </c>
      <c r="AZ324" s="34" t="str">
        <f>IF(貼り付け用!AZ324="","",貼り付け用!AZ324)</f>
        <v>住宅管理費</v>
      </c>
      <c r="BA324" s="212"/>
      <c r="BB324" s="212"/>
      <c r="BC324" s="212"/>
      <c r="BD324" s="34" t="str">
        <f>IF(貼り付け用!BD324="","",貼り付け用!BD324)</f>
        <v/>
      </c>
      <c r="BE324" s="34" t="str">
        <f>IF(貼り付け用!BE324="","",貼り付け用!BE324)</f>
        <v/>
      </c>
      <c r="BF324" s="20"/>
      <c r="BG324" s="20"/>
      <c r="BH324" s="20"/>
      <c r="BI324" s="20"/>
      <c r="BJ324" s="20"/>
    </row>
    <row r="325" spans="5:62" ht="24" customHeight="1">
      <c r="E325" s="2"/>
      <c r="F325" s="217" t="str">
        <f>IF(貼り付け用!F325="","",貼り付け用!F325)</f>
        <v>ひばりヶ丘団地</v>
      </c>
      <c r="G325" s="34" t="str">
        <f>IF(貼り付け用!G325="","",貼り付け用!G325)</f>
        <v>保守点検台帳</v>
      </c>
      <c r="H325" s="2">
        <f>IF(貼り付け用!H325="","",貼り付け用!H325)</f>
        <v>4</v>
      </c>
      <c r="I325" s="2" t="str">
        <f>IF(貼り付け用!I325="","",貼り付け用!I325)</f>
        <v/>
      </c>
      <c r="J325" s="2" t="str">
        <f>IF(貼り付け用!J325="","",貼り付け用!J325)</f>
        <v>遊具（二連鉄棒）</v>
      </c>
      <c r="K325" s="2" t="str">
        <f>IF(貼り付け用!K325="","",貼り付け用!K325)</f>
        <v>ﾕｳｸﾞ(ﾆﾚﾝﾃﾂﾎﾞｳ)</v>
      </c>
      <c r="L325" s="2">
        <f>IF(貼り付け用!L325="","",貼り付け用!L325)</f>
        <v>28</v>
      </c>
      <c r="M325" s="31">
        <f>IFERROR(VLOOKUP(L325,コード表!$B:$G,2,FALSE),"")</f>
        <v>3210216</v>
      </c>
      <c r="N325" s="31" t="str">
        <f>IFERROR(VLOOKUP(L325,コード表!$B:$G,3,FALSE),"")</f>
        <v>下都賀郡壬生町</v>
      </c>
      <c r="O325" s="2" t="str">
        <f>IF(貼り付け用!O325="","",貼り付け用!O325)</f>
        <v>ｼﾓﾂｶﾞｸﾞﾝﾐﾌﾞﾏﾁ</v>
      </c>
      <c r="P325" s="31" t="str">
        <f>IFERROR(VLOOKUP(L325,コード表!$B:$G,5,FALSE),"")</f>
        <v>壬生丁</v>
      </c>
      <c r="Q325" s="2" t="str">
        <f>IF(貼り付け用!Q325="","",貼り付け用!Q325)</f>
        <v>ﾐﾌﾞﾃｲ</v>
      </c>
      <c r="R325" s="2" t="str">
        <f>IF(貼り付け用!R325="","",貼り付け用!R325)</f>
        <v>281-1</v>
      </c>
      <c r="S325" s="2" t="str">
        <f>IF(貼り付け用!S325="","",貼り付け用!S325)</f>
        <v>281-1</v>
      </c>
      <c r="T325" s="2">
        <f>IF(貼り付け用!T325="","",貼り付け用!T325)</f>
        <v>11</v>
      </c>
      <c r="U325" s="31" t="str">
        <f>IFERROR(VLOOKUP(T325,コード表!$I:$K,2,FALSE),"")</f>
        <v>建設部</v>
      </c>
      <c r="V325" s="31" t="str">
        <f>IFERROR(VLOOKUP(T325,コード表!$I:$K,3,FALSE),"")</f>
        <v>建設課</v>
      </c>
      <c r="W325" s="2">
        <f>IF(貼り付け用!W325="","",貼り付け用!W325)</f>
        <v>100</v>
      </c>
      <c r="X325" s="31" t="str">
        <f>IFERROR(VLOOKUP(AX325,目的別資産分類変換表!$B$3:$C$16,2,FALSE),"")</f>
        <v>生活インフラ・国土保全</v>
      </c>
      <c r="Y325" s="34" t="str">
        <f>IF(貼り付け用!Y325="","",貼り付け用!Y325)</f>
        <v>行政財産</v>
      </c>
      <c r="Z325" s="34" t="str">
        <f>IF(貼り付け用!Z325="","",貼り付け用!Z325)</f>
        <v>事業用資産/工作物</v>
      </c>
      <c r="AA325" s="34" t="str">
        <f>IF(貼り付け用!AA325="","",貼り付け用!AA325)</f>
        <v>自己資産（リース資産外)</v>
      </c>
      <c r="AB325" s="34" t="str">
        <f>IF(貼り付け用!AB325="","",貼り付け用!AB325)</f>
        <v>売却不可</v>
      </c>
      <c r="AC325" s="2">
        <f>IF(貼り付け用!AC325="","",貼り付け用!AC325)</f>
        <v>168</v>
      </c>
      <c r="AD325" s="31" t="str">
        <f>IFERROR(VLOOKUP(AC325,耐用年数表!$B:$J,9,FALSE),"")</f>
        <v xml:space="preserve">構築物 競技場用、運動場用、遊園地用又は学校用のもの その他のもの 児童用のもの すべり台、ぶらんこ、ジャングルジムその他の遊戯用のもの </v>
      </c>
      <c r="AE325" s="31">
        <f>IFERROR(VLOOKUP(AC325,耐用年数表!$B:$J,8,FALSE),"")</f>
        <v>10</v>
      </c>
      <c r="AF325" s="2" t="str">
        <f>IF(貼り付け用!AF325="","",貼り付け用!AF325)</f>
        <v/>
      </c>
      <c r="AG325" s="26" t="str">
        <f>IF(貼り付け用!AG325="","",貼り付け用!AG325)</f>
        <v/>
      </c>
      <c r="AH325" s="54">
        <f>IF(貼り付け用!AH325="","",貼り付け用!AH325)</f>
        <v>19720331</v>
      </c>
      <c r="AI325" s="54">
        <f>IF(貼り付け用!AI325="","",貼り付け用!AI325)</f>
        <v>19720331</v>
      </c>
      <c r="AJ325" s="72" t="str">
        <f>IF(貼り付け用!AJ325="","",貼り付け用!AJ325)</f>
        <v>不明</v>
      </c>
      <c r="AK325" s="20" t="str">
        <f>IF(貼り付け用!AK325="","",貼り付け用!AK325)</f>
        <v/>
      </c>
      <c r="AL325" s="160">
        <f>IF(貼り付け用!AL325="","",貼り付け用!AL325)</f>
        <v>6</v>
      </c>
      <c r="AM325" s="20" t="str">
        <f>IF(貼り付け用!AM325="","",貼り付け用!AM325)</f>
        <v>建設物価9月号（２間低鉄棒）単価+設置費0.5</v>
      </c>
      <c r="AN325" s="20" t="str">
        <f>IF(貼り付け用!AN325="","",貼り付け用!AN325)</f>
        <v>2連式</v>
      </c>
      <c r="AO325" s="20">
        <f>IF(貼り付け用!AO325="","",貼り付け用!AO325)</f>
        <v>85800</v>
      </c>
      <c r="AP325" s="20">
        <f>IF(貼り付け用!AP325="","",貼り付け用!AP325)</f>
        <v>1</v>
      </c>
      <c r="AQ325" s="20" t="str">
        <f>IF(貼り付け用!AQ325="","",貼り付け用!AQ325)</f>
        <v>台</v>
      </c>
      <c r="AR325" s="20">
        <f>IF(貼り付け用!AR325="","",貼り付け用!AR325)</f>
        <v>85800</v>
      </c>
      <c r="AS325" s="20" t="str">
        <f>IF(貼り付け用!AS325="","",貼り付け用!AS325)</f>
        <v/>
      </c>
      <c r="AT325" s="90">
        <f t="shared" si="10"/>
        <v>85800</v>
      </c>
      <c r="AU325" s="90">
        <f t="shared" si="11"/>
        <v>85800</v>
      </c>
      <c r="AV325" s="34" t="str">
        <f>IF(貼り付け用!AV325="","",貼り付け用!AV325)</f>
        <v>一般会計等</v>
      </c>
      <c r="AW325" s="34" t="str">
        <f>IF(貼り付け用!AW325="","",貼り付け用!AW325)</f>
        <v>一般会計</v>
      </c>
      <c r="AX325" s="34" t="str">
        <f>IF(貼り付け用!AX325="","",貼り付け用!AX325)</f>
        <v>土木費</v>
      </c>
      <c r="AY325" s="34" t="str">
        <f>IF(貼り付け用!AY325="","",貼り付け用!AY325)</f>
        <v>住宅費</v>
      </c>
      <c r="AZ325" s="34" t="str">
        <f>IF(貼り付け用!AZ325="","",貼り付け用!AZ325)</f>
        <v>住宅管理費</v>
      </c>
      <c r="BA325" s="212"/>
      <c r="BB325" s="212"/>
      <c r="BC325" s="212"/>
      <c r="BD325" s="34" t="str">
        <f>IF(貼り付け用!BD325="","",貼り付け用!BD325)</f>
        <v/>
      </c>
      <c r="BE325" s="34" t="str">
        <f>IF(貼り付け用!BE325="","",貼り付け用!BE325)</f>
        <v/>
      </c>
      <c r="BF325" s="20"/>
      <c r="BG325" s="20"/>
      <c r="BH325" s="20"/>
      <c r="BI325" s="20"/>
      <c r="BJ325" s="20"/>
    </row>
    <row r="326" spans="5:62" ht="24" customHeight="1">
      <c r="E326" s="2"/>
      <c r="F326" s="217" t="str">
        <f>IF(貼り付け用!F326="","",貼り付け用!F326)</f>
        <v>ひばりヶ丘団地</v>
      </c>
      <c r="G326" s="34" t="str">
        <f>IF(貼り付け用!G326="","",貼り付け用!G326)</f>
        <v>保守点検台帳</v>
      </c>
      <c r="H326" s="2">
        <f>IF(貼り付け用!H326="","",貼り付け用!H326)</f>
        <v>5</v>
      </c>
      <c r="I326" s="2" t="str">
        <f>IF(貼り付け用!I326="","",貼り付け用!I326)</f>
        <v/>
      </c>
      <c r="J326" s="2" t="str">
        <f>IF(貼り付け用!J326="","",貼り付け用!J326)</f>
        <v>遊具（雲梯）</v>
      </c>
      <c r="K326" s="2" t="str">
        <f>IF(貼り付け用!K326="","",貼り付け用!K326)</f>
        <v>ﾕｳｸﾞ(ｳﾝﾃｲ)</v>
      </c>
      <c r="L326" s="2">
        <f>IF(貼り付け用!L326="","",貼り付け用!L326)</f>
        <v>28</v>
      </c>
      <c r="M326" s="31">
        <f>IFERROR(VLOOKUP(L326,コード表!$B:$G,2,FALSE),"")</f>
        <v>3210216</v>
      </c>
      <c r="N326" s="31" t="str">
        <f>IFERROR(VLOOKUP(L326,コード表!$B:$G,3,FALSE),"")</f>
        <v>下都賀郡壬生町</v>
      </c>
      <c r="O326" s="2" t="str">
        <f>IF(貼り付け用!O326="","",貼り付け用!O326)</f>
        <v>ｼﾓﾂｶﾞｸﾞﾝﾐﾌﾞﾏﾁ</v>
      </c>
      <c r="P326" s="31" t="str">
        <f>IFERROR(VLOOKUP(L326,コード表!$B:$G,5,FALSE),"")</f>
        <v>壬生丁</v>
      </c>
      <c r="Q326" s="2" t="str">
        <f>IF(貼り付け用!Q326="","",貼り付け用!Q326)</f>
        <v>ﾐﾌﾞﾃｲ</v>
      </c>
      <c r="R326" s="2" t="str">
        <f>IF(貼り付け用!R326="","",貼り付け用!R326)</f>
        <v>281-1</v>
      </c>
      <c r="S326" s="2" t="str">
        <f>IF(貼り付け用!S326="","",貼り付け用!S326)</f>
        <v>281-1</v>
      </c>
      <c r="T326" s="2">
        <f>IF(貼り付け用!T326="","",貼り付け用!T326)</f>
        <v>11</v>
      </c>
      <c r="U326" s="31" t="str">
        <f>IFERROR(VLOOKUP(T326,コード表!$I:$K,2,FALSE),"")</f>
        <v>建設部</v>
      </c>
      <c r="V326" s="31" t="str">
        <f>IFERROR(VLOOKUP(T326,コード表!$I:$K,3,FALSE),"")</f>
        <v>建設課</v>
      </c>
      <c r="W326" s="2">
        <f>IF(貼り付け用!W326="","",貼り付け用!W326)</f>
        <v>100</v>
      </c>
      <c r="X326" s="31" t="str">
        <f>IFERROR(VLOOKUP(AX326,目的別資産分類変換表!$B$3:$C$16,2,FALSE),"")</f>
        <v>生活インフラ・国土保全</v>
      </c>
      <c r="Y326" s="34" t="str">
        <f>IF(貼り付け用!Y326="","",貼り付け用!Y326)</f>
        <v>行政財産</v>
      </c>
      <c r="Z326" s="34" t="str">
        <f>IF(貼り付け用!Z326="","",貼り付け用!Z326)</f>
        <v>事業用資産/工作物</v>
      </c>
      <c r="AA326" s="34" t="str">
        <f>IF(貼り付け用!AA326="","",貼り付け用!AA326)</f>
        <v>自己資産（リース資産外)</v>
      </c>
      <c r="AB326" s="34" t="str">
        <f>IF(貼り付け用!AB326="","",貼り付け用!AB326)</f>
        <v>売却不可</v>
      </c>
      <c r="AC326" s="2">
        <f>IF(貼り付け用!AC326="","",貼り付け用!AC326)</f>
        <v>168</v>
      </c>
      <c r="AD326" s="31" t="str">
        <f>IFERROR(VLOOKUP(AC326,耐用年数表!$B:$J,9,FALSE),"")</f>
        <v xml:space="preserve">構築物 競技場用、運動場用、遊園地用又は学校用のもの その他のもの 児童用のもの すべり台、ぶらんこ、ジャングルジムその他の遊戯用のもの </v>
      </c>
      <c r="AE326" s="31">
        <f>IFERROR(VLOOKUP(AC326,耐用年数表!$B:$J,8,FALSE),"")</f>
        <v>10</v>
      </c>
      <c r="AF326" s="2" t="str">
        <f>IF(貼り付け用!AF326="","",貼り付け用!AF326)</f>
        <v/>
      </c>
      <c r="AG326" s="26" t="str">
        <f>IF(貼り付け用!AG326="","",貼り付け用!AG326)</f>
        <v/>
      </c>
      <c r="AH326" s="54">
        <f>IF(貼り付け用!AH326="","",貼り付け用!AH326)</f>
        <v>19720331</v>
      </c>
      <c r="AI326" s="54">
        <f>IF(貼り付け用!AI326="","",貼り付け用!AI326)</f>
        <v>19720331</v>
      </c>
      <c r="AJ326" s="72" t="str">
        <f>IF(貼り付け用!AJ326="","",貼り付け用!AJ326)</f>
        <v>不明</v>
      </c>
      <c r="AK326" s="20" t="str">
        <f>IF(貼り付け用!AK326="","",貼り付け用!AK326)</f>
        <v/>
      </c>
      <c r="AL326" s="160">
        <f>IF(貼り付け用!AL326="","",貼り付け用!AL326)</f>
        <v>7</v>
      </c>
      <c r="AM326" s="20" t="str">
        <f>IF(貼り付け用!AM326="","",貼り付け用!AM326)</f>
        <v>カタログ価格×0.8+設置費（本体価格×0.5）</v>
      </c>
      <c r="AN326" s="20" t="str">
        <f>IF(貼り付け用!AN326="","",貼り付け用!AN326)</f>
        <v>1連式</v>
      </c>
      <c r="AO326" s="20">
        <f>IF(貼り付け用!AO326="","",貼り付け用!AO326)</f>
        <v>432000</v>
      </c>
      <c r="AP326" s="20">
        <f>IF(貼り付け用!AP326="","",貼り付け用!AP326)</f>
        <v>1</v>
      </c>
      <c r="AQ326" s="20" t="str">
        <f>IF(貼り付け用!AQ326="","",貼り付け用!AQ326)</f>
        <v>台</v>
      </c>
      <c r="AR326" s="20">
        <f>IF(貼り付け用!AR326="","",貼り付け用!AR326)</f>
        <v>432000</v>
      </c>
      <c r="AS326" s="20" t="str">
        <f>IF(貼り付け用!AS326="","",貼り付け用!AS326)</f>
        <v/>
      </c>
      <c r="AT326" s="90">
        <f t="shared" si="10"/>
        <v>432000</v>
      </c>
      <c r="AU326" s="90">
        <f t="shared" si="11"/>
        <v>432000</v>
      </c>
      <c r="AV326" s="34" t="str">
        <f>IF(貼り付け用!AV326="","",貼り付け用!AV326)</f>
        <v>一般会計等</v>
      </c>
      <c r="AW326" s="34" t="str">
        <f>IF(貼り付け用!AW326="","",貼り付け用!AW326)</f>
        <v>一般会計</v>
      </c>
      <c r="AX326" s="34" t="str">
        <f>IF(貼り付け用!AX326="","",貼り付け用!AX326)</f>
        <v>土木費</v>
      </c>
      <c r="AY326" s="34" t="str">
        <f>IF(貼り付け用!AY326="","",貼り付け用!AY326)</f>
        <v>住宅費</v>
      </c>
      <c r="AZ326" s="34" t="str">
        <f>IF(貼り付け用!AZ326="","",貼り付け用!AZ326)</f>
        <v>住宅管理費</v>
      </c>
      <c r="BA326" s="212"/>
      <c r="BB326" s="212"/>
      <c r="BC326" s="212"/>
      <c r="BD326" s="34" t="str">
        <f>IF(貼り付け用!BD326="","",貼り付け用!BD326)</f>
        <v/>
      </c>
      <c r="BE326" s="34" t="str">
        <f>IF(貼り付け用!BE326="","",貼り付け用!BE326)</f>
        <v/>
      </c>
      <c r="BF326" s="20"/>
      <c r="BG326" s="20"/>
      <c r="BH326" s="20"/>
      <c r="BI326" s="20"/>
      <c r="BJ326" s="20"/>
    </row>
    <row r="327" spans="5:62" ht="24" customHeight="1">
      <c r="E327" s="2"/>
      <c r="F327" s="217" t="str">
        <f>IF(貼り付け用!F327="","",貼り付け用!F327)</f>
        <v>ひばりヶ丘団地</v>
      </c>
      <c r="G327" s="34" t="str">
        <f>IF(貼り付け用!G327="","",貼り付け用!G327)</f>
        <v>保守点検台帳</v>
      </c>
      <c r="H327" s="2">
        <f>IF(貼り付け用!H327="","",貼り付け用!H327)</f>
        <v>4</v>
      </c>
      <c r="I327" s="2" t="str">
        <f>IF(貼り付け用!I327="","",貼り付け用!I327)</f>
        <v/>
      </c>
      <c r="J327" s="2" t="str">
        <f>IF(貼り付け用!J327="","",貼り付け用!J327)</f>
        <v>遊具（４連ブランコ）</v>
      </c>
      <c r="K327" s="2" t="str">
        <f>IF(貼り付け用!K327="","",貼り付け用!K327)</f>
        <v>ﾕｳｸﾞ(4ﾚﾝﾌﾞﾗﾝｺ)</v>
      </c>
      <c r="L327" s="2">
        <f>IF(貼り付け用!L327="","",貼り付け用!L327)</f>
        <v>28</v>
      </c>
      <c r="M327" s="31">
        <f>IFERROR(VLOOKUP(L327,コード表!$B:$G,2,FALSE),"")</f>
        <v>3210216</v>
      </c>
      <c r="N327" s="31" t="str">
        <f>IFERROR(VLOOKUP(L327,コード表!$B:$G,3,FALSE),"")</f>
        <v>下都賀郡壬生町</v>
      </c>
      <c r="O327" s="2" t="str">
        <f>IF(貼り付け用!O327="","",貼り付け用!O327)</f>
        <v>ｼﾓﾂｶﾞｸﾞﾝﾐﾌﾞﾏﾁ</v>
      </c>
      <c r="P327" s="31" t="str">
        <f>IFERROR(VLOOKUP(L327,コード表!$B:$G,5,FALSE),"")</f>
        <v>壬生丁</v>
      </c>
      <c r="Q327" s="2" t="str">
        <f>IF(貼り付け用!Q327="","",貼り付け用!Q327)</f>
        <v>ﾐﾌﾞﾃｲ</v>
      </c>
      <c r="R327" s="2" t="str">
        <f>IF(貼り付け用!R327="","",貼り付け用!R327)</f>
        <v>281-1</v>
      </c>
      <c r="S327" s="2" t="str">
        <f>IF(貼り付け用!S327="","",貼り付け用!S327)</f>
        <v>281-1</v>
      </c>
      <c r="T327" s="2">
        <f>IF(貼り付け用!T327="","",貼り付け用!T327)</f>
        <v>11</v>
      </c>
      <c r="U327" s="31" t="str">
        <f>IFERROR(VLOOKUP(T327,コード表!$I:$K,2,FALSE),"")</f>
        <v>建設部</v>
      </c>
      <c r="V327" s="31" t="str">
        <f>IFERROR(VLOOKUP(T327,コード表!$I:$K,3,FALSE),"")</f>
        <v>建設課</v>
      </c>
      <c r="W327" s="2">
        <f>IF(貼り付け用!W327="","",貼り付け用!W327)</f>
        <v>100</v>
      </c>
      <c r="X327" s="31" t="str">
        <f>IFERROR(VLOOKUP(AX327,目的別資産分類変換表!$B$3:$C$16,2,FALSE),"")</f>
        <v>生活インフラ・国土保全</v>
      </c>
      <c r="Y327" s="34" t="str">
        <f>IF(貼り付け用!Y327="","",貼り付け用!Y327)</f>
        <v>行政財産</v>
      </c>
      <c r="Z327" s="34" t="str">
        <f>IF(貼り付け用!Z327="","",貼り付け用!Z327)</f>
        <v>事業用資産/工作物</v>
      </c>
      <c r="AA327" s="34" t="str">
        <f>IF(貼り付け用!AA327="","",貼り付け用!AA327)</f>
        <v>自己資産（リース資産外)</v>
      </c>
      <c r="AB327" s="34" t="str">
        <f>IF(貼り付け用!AB327="","",貼り付け用!AB327)</f>
        <v>売却不可</v>
      </c>
      <c r="AC327" s="2">
        <f>IF(貼り付け用!AC327="","",貼り付け用!AC327)</f>
        <v>168</v>
      </c>
      <c r="AD327" s="31" t="str">
        <f>IFERROR(VLOOKUP(AC327,耐用年数表!$B:$J,9,FALSE),"")</f>
        <v xml:space="preserve">構築物 競技場用、運動場用、遊園地用又は学校用のもの その他のもの 児童用のもの すべり台、ぶらんこ、ジャングルジムその他の遊戯用のもの </v>
      </c>
      <c r="AE327" s="31">
        <f>IFERROR(VLOOKUP(AC327,耐用年数表!$B:$J,8,FALSE),"")</f>
        <v>10</v>
      </c>
      <c r="AF327" s="2" t="str">
        <f>IF(貼り付け用!AF327="","",貼り付け用!AF327)</f>
        <v/>
      </c>
      <c r="AG327" s="26" t="str">
        <f>IF(貼り付け用!AG327="","",貼り付け用!AG327)</f>
        <v/>
      </c>
      <c r="AH327" s="54">
        <f>IF(貼り付け用!AH327="","",貼り付け用!AH327)</f>
        <v>19720331</v>
      </c>
      <c r="AI327" s="54">
        <f>IF(貼り付け用!AI327="","",貼り付け用!AI327)</f>
        <v>19720331</v>
      </c>
      <c r="AJ327" s="72" t="str">
        <f>IF(貼り付け用!AJ327="","",貼り付け用!AJ327)</f>
        <v>不明</v>
      </c>
      <c r="AK327" s="20" t="str">
        <f>IF(貼り付け用!AK327="","",貼り付け用!AK327)</f>
        <v/>
      </c>
      <c r="AL327" s="160">
        <f>IF(貼り付け用!AL327="","",貼り付け用!AL327)</f>
        <v>8</v>
      </c>
      <c r="AM327" s="20" t="str">
        <f>IF(貼り付け用!AM327="","",貼り付け用!AM327)</f>
        <v>建設物価9月号（4連ブランコ）単価+設置費0.5</v>
      </c>
      <c r="AN327" s="20" t="str">
        <f>IF(貼り付け用!AN327="","",貼り付け用!AN327)</f>
        <v>4連式</v>
      </c>
      <c r="AO327" s="20">
        <f>IF(貼り付け用!AO327="","",貼り付け用!AO327)</f>
        <v>343500</v>
      </c>
      <c r="AP327" s="20">
        <f>IF(貼り付け用!AP327="","",貼り付け用!AP327)</f>
        <v>1</v>
      </c>
      <c r="AQ327" s="20" t="str">
        <f>IF(貼り付け用!AQ327="","",貼り付け用!AQ327)</f>
        <v>台</v>
      </c>
      <c r="AR327" s="20">
        <f>IF(貼り付け用!AR327="","",貼り付け用!AR327)</f>
        <v>343500</v>
      </c>
      <c r="AS327" s="20" t="str">
        <f>IF(貼り付け用!AS327="","",貼り付け用!AS327)</f>
        <v/>
      </c>
      <c r="AT327" s="90">
        <f t="shared" si="10"/>
        <v>343500</v>
      </c>
      <c r="AU327" s="90">
        <f t="shared" si="11"/>
        <v>343500</v>
      </c>
      <c r="AV327" s="34" t="str">
        <f>IF(貼り付け用!AV327="","",貼り付け用!AV327)</f>
        <v>一般会計等</v>
      </c>
      <c r="AW327" s="34" t="str">
        <f>IF(貼り付け用!AW327="","",貼り付け用!AW327)</f>
        <v>一般会計</v>
      </c>
      <c r="AX327" s="34" t="str">
        <f>IF(貼り付け用!AX327="","",貼り付け用!AX327)</f>
        <v>土木費</v>
      </c>
      <c r="AY327" s="34" t="str">
        <f>IF(貼り付け用!AY327="","",貼り付け用!AY327)</f>
        <v>住宅費</v>
      </c>
      <c r="AZ327" s="34" t="str">
        <f>IF(貼り付け用!AZ327="","",貼り付け用!AZ327)</f>
        <v>住宅管理費</v>
      </c>
      <c r="BA327" s="212"/>
      <c r="BB327" s="212"/>
      <c r="BC327" s="212"/>
      <c r="BD327" s="34" t="str">
        <f>IF(貼り付け用!BD327="","",貼り付け用!BD327)</f>
        <v/>
      </c>
      <c r="BE327" s="34" t="str">
        <f>IF(貼り付け用!BE327="","",貼り付け用!BE327)</f>
        <v/>
      </c>
      <c r="BF327" s="20"/>
      <c r="BG327" s="20"/>
      <c r="BH327" s="20"/>
      <c r="BI327" s="20"/>
      <c r="BJ327" s="20"/>
    </row>
    <row r="328" spans="5:62" ht="24" customHeight="1">
      <c r="E328" s="2"/>
      <c r="F328" s="217" t="str">
        <f>IF(貼り付け用!F328="","",貼り付け用!F328)</f>
        <v>下台団地</v>
      </c>
      <c r="G328" s="34" t="str">
        <f>IF(貼り付け用!G328="","",貼り付け用!G328)</f>
        <v>保守点検台帳</v>
      </c>
      <c r="H328" s="2">
        <f>IF(貼り付け用!H328="","",貼り付け用!H328)</f>
        <v>1</v>
      </c>
      <c r="I328" s="2" t="str">
        <f>IF(貼り付け用!I328="","",貼り付け用!I328)</f>
        <v/>
      </c>
      <c r="J328" s="2" t="str">
        <f>IF(貼り付け用!J328="","",貼り付け用!J328)</f>
        <v>遊具（シーソー）</v>
      </c>
      <c r="K328" s="2" t="str">
        <f>IF(貼り付け用!K328="","",貼り付け用!K328)</f>
        <v>ﾕｳｸﾞ(ｼｰｿｰ)</v>
      </c>
      <c r="L328" s="2">
        <f>IF(貼り付け用!L328="","",貼り付け用!L328)</f>
        <v>3</v>
      </c>
      <c r="M328" s="31">
        <f>IFERROR(VLOOKUP(L328,コード表!$B:$G,2,FALSE),"")</f>
        <v>3210222</v>
      </c>
      <c r="N328" s="31" t="str">
        <f>IFERROR(VLOOKUP(L328,コード表!$B:$G,3,FALSE),"")</f>
        <v>下都賀郡壬生町</v>
      </c>
      <c r="O328" s="2" t="str">
        <f>IF(貼り付け用!O328="","",貼り付け用!O328)</f>
        <v>ｼﾓﾂｶﾞｸﾞﾝﾐﾌﾞﾏﾁ</v>
      </c>
      <c r="P328" s="31" t="str">
        <f>IFERROR(VLOOKUP(L328,コード表!$B:$G,5,FALSE),"")</f>
        <v>駅東町</v>
      </c>
      <c r="Q328" s="2" t="str">
        <f>IF(貼り付け用!Q328="","",貼り付け用!Q328)</f>
        <v>ｴｷﾋｶﾞｼﾏﾁ</v>
      </c>
      <c r="R328" s="2" t="str">
        <f>IF(貼り付け用!R328="","",貼り付け用!R328)</f>
        <v>4-24</v>
      </c>
      <c r="S328" s="2" t="str">
        <f>IF(貼り付け用!S328="","",貼り付け用!S328)</f>
        <v>4-24</v>
      </c>
      <c r="T328" s="2">
        <f>IF(貼り付け用!T328="","",貼り付け用!T328)</f>
        <v>11</v>
      </c>
      <c r="U328" s="31" t="str">
        <f>IFERROR(VLOOKUP(T328,コード表!$I:$K,2,FALSE),"")</f>
        <v>建設部</v>
      </c>
      <c r="V328" s="31" t="str">
        <f>IFERROR(VLOOKUP(T328,コード表!$I:$K,3,FALSE),"")</f>
        <v>建設課</v>
      </c>
      <c r="W328" s="2">
        <f>IF(貼り付け用!W328="","",貼り付け用!W328)</f>
        <v>100</v>
      </c>
      <c r="X328" s="31" t="str">
        <f>IFERROR(VLOOKUP(AX328,目的別資産分類変換表!$B$3:$C$16,2,FALSE),"")</f>
        <v>生活インフラ・国土保全</v>
      </c>
      <c r="Y328" s="34" t="str">
        <f>IF(貼り付け用!Y328="","",貼り付け用!Y328)</f>
        <v>行政財産</v>
      </c>
      <c r="Z328" s="34" t="str">
        <f>IF(貼り付け用!Z328="","",貼り付け用!Z328)</f>
        <v>事業用資産/工作物</v>
      </c>
      <c r="AA328" s="34" t="str">
        <f>IF(貼り付け用!AA328="","",貼り付け用!AA328)</f>
        <v>自己資産（リース資産外)</v>
      </c>
      <c r="AB328" s="34" t="str">
        <f>IF(貼り付け用!AB328="","",貼り付け用!AB328)</f>
        <v>売却不可</v>
      </c>
      <c r="AC328" s="2">
        <f>IF(貼り付け用!AC328="","",貼り付け用!AC328)</f>
        <v>168</v>
      </c>
      <c r="AD328" s="31" t="str">
        <f>IFERROR(VLOOKUP(AC328,耐用年数表!$B:$J,9,FALSE),"")</f>
        <v xml:space="preserve">構築物 競技場用、運動場用、遊園地用又は学校用のもの その他のもの 児童用のもの すべり台、ぶらんこ、ジャングルジムその他の遊戯用のもの </v>
      </c>
      <c r="AE328" s="31">
        <f>IFERROR(VLOOKUP(AC328,耐用年数表!$B:$J,8,FALSE),"")</f>
        <v>10</v>
      </c>
      <c r="AF328" s="2" t="str">
        <f>IF(貼り付け用!AF328="","",貼り付け用!AF328)</f>
        <v/>
      </c>
      <c r="AG328" s="26" t="str">
        <f>IF(貼り付け用!AG328="","",貼り付け用!AG328)</f>
        <v/>
      </c>
      <c r="AH328" s="54">
        <f>IF(貼り付け用!AH328="","",貼り付け用!AH328)</f>
        <v>19760331</v>
      </c>
      <c r="AI328" s="54">
        <f>IF(貼り付け用!AI328="","",貼り付け用!AI328)</f>
        <v>19760331</v>
      </c>
      <c r="AJ328" s="72" t="str">
        <f>IF(貼り付け用!AJ328="","",貼り付け用!AJ328)</f>
        <v>不明</v>
      </c>
      <c r="AK328" s="20" t="str">
        <f>IF(貼り付け用!AK328="","",貼り付け用!AK328)</f>
        <v/>
      </c>
      <c r="AL328" s="160">
        <f>IF(貼り付け用!AL328="","",貼り付け用!AL328)</f>
        <v>9</v>
      </c>
      <c r="AM328" s="20" t="str">
        <f>IF(貼り付け用!AM328="","",貼り付け用!AM328)</f>
        <v>建設物価9月号（1連シーソー）単価+設置費0.5</v>
      </c>
      <c r="AN328" s="20" t="str">
        <f>IF(貼り付け用!AN328="","",貼り付け用!AN328)</f>
        <v>1連式</v>
      </c>
      <c r="AO328" s="20">
        <f>IF(貼り付け用!AO328="","",貼り付け用!AO328)</f>
        <v>267000</v>
      </c>
      <c r="AP328" s="20">
        <f>IF(貼り付け用!AP328="","",貼り付け用!AP328)</f>
        <v>1</v>
      </c>
      <c r="AQ328" s="20" t="str">
        <f>IF(貼り付け用!AQ328="","",貼り付け用!AQ328)</f>
        <v>台</v>
      </c>
      <c r="AR328" s="20">
        <f>IF(貼り付け用!AR328="","",貼り付け用!AR328)</f>
        <v>267000</v>
      </c>
      <c r="AS328" s="20" t="str">
        <f>IF(貼り付け用!AS328="","",貼り付け用!AS328)</f>
        <v/>
      </c>
      <c r="AT328" s="90">
        <f t="shared" si="10"/>
        <v>267000</v>
      </c>
      <c r="AU328" s="90">
        <f t="shared" si="11"/>
        <v>267000</v>
      </c>
      <c r="AV328" s="34" t="str">
        <f>IF(貼り付け用!AV328="","",貼り付け用!AV328)</f>
        <v>一般会計等</v>
      </c>
      <c r="AW328" s="34" t="str">
        <f>IF(貼り付け用!AW328="","",貼り付け用!AW328)</f>
        <v>一般会計</v>
      </c>
      <c r="AX328" s="34" t="str">
        <f>IF(貼り付け用!AX328="","",貼り付け用!AX328)</f>
        <v>土木費</v>
      </c>
      <c r="AY328" s="34" t="str">
        <f>IF(貼り付け用!AY328="","",貼り付け用!AY328)</f>
        <v>住宅費</v>
      </c>
      <c r="AZ328" s="34" t="str">
        <f>IF(貼り付け用!AZ328="","",貼り付け用!AZ328)</f>
        <v>住宅管理費</v>
      </c>
      <c r="BA328" s="212"/>
      <c r="BB328" s="212"/>
      <c r="BC328" s="212"/>
      <c r="BD328" s="34" t="str">
        <f>IF(貼り付け用!BD328="","",貼り付け用!BD328)</f>
        <v/>
      </c>
      <c r="BE328" s="34" t="str">
        <f>IF(貼り付け用!BE328="","",貼り付け用!BE328)</f>
        <v/>
      </c>
      <c r="BF328" s="20"/>
      <c r="BG328" s="20"/>
      <c r="BH328" s="20"/>
      <c r="BI328" s="20"/>
      <c r="BJ328" s="20"/>
    </row>
    <row r="329" spans="5:62" ht="24" customHeight="1">
      <c r="E329" s="2"/>
      <c r="F329" s="217" t="str">
        <f>IF(貼り付け用!F329="","",貼り付け用!F329)</f>
        <v>下台団地</v>
      </c>
      <c r="G329" s="34" t="str">
        <f>IF(貼り付け用!G329="","",貼り付け用!G329)</f>
        <v>保守点検台帳</v>
      </c>
      <c r="H329" s="2">
        <f>IF(貼り付け用!H329="","",貼り付け用!H329)</f>
        <v>3</v>
      </c>
      <c r="I329" s="2" t="str">
        <f>IF(貼り付け用!I329="","",貼り付け用!I329)</f>
        <v/>
      </c>
      <c r="J329" s="2" t="str">
        <f>IF(貼り付け用!J329="","",貼り付け用!J329)</f>
        <v>遊具（滑台ステンレス製）</v>
      </c>
      <c r="K329" s="2" t="str">
        <f>IF(貼り付け用!K329="","",貼り付け用!K329)</f>
        <v>ﾕｳｸﾞ(ｽﾍﾞﾀﾞｲｽﾃﾝﾚｽｾｲ)</v>
      </c>
      <c r="L329" s="2">
        <f>IF(貼り付け用!L329="","",貼り付け用!L329)</f>
        <v>3</v>
      </c>
      <c r="M329" s="31">
        <f>IFERROR(VLOOKUP(L329,コード表!$B:$G,2,FALSE),"")</f>
        <v>3210222</v>
      </c>
      <c r="N329" s="31" t="str">
        <f>IFERROR(VLOOKUP(L329,コード表!$B:$G,3,FALSE),"")</f>
        <v>下都賀郡壬生町</v>
      </c>
      <c r="O329" s="2" t="str">
        <f>IF(貼り付け用!O329="","",貼り付け用!O329)</f>
        <v>ｼﾓﾂｶﾞｸﾞﾝﾐﾌﾞﾏﾁ</v>
      </c>
      <c r="P329" s="31" t="str">
        <f>IFERROR(VLOOKUP(L329,コード表!$B:$G,5,FALSE),"")</f>
        <v>駅東町</v>
      </c>
      <c r="Q329" s="2" t="str">
        <f>IF(貼り付け用!Q329="","",貼り付け用!Q329)</f>
        <v>ｴｷﾋｶﾞｼﾏﾁ</v>
      </c>
      <c r="R329" s="2" t="str">
        <f>IF(貼り付け用!R329="","",貼り付け用!R329)</f>
        <v>4-24</v>
      </c>
      <c r="S329" s="2" t="str">
        <f>IF(貼り付け用!S329="","",貼り付け用!S329)</f>
        <v>4-24</v>
      </c>
      <c r="T329" s="2">
        <f>IF(貼り付け用!T329="","",貼り付け用!T329)</f>
        <v>11</v>
      </c>
      <c r="U329" s="31" t="str">
        <f>IFERROR(VLOOKUP(T329,コード表!$I:$K,2,FALSE),"")</f>
        <v>建設部</v>
      </c>
      <c r="V329" s="31" t="str">
        <f>IFERROR(VLOOKUP(T329,コード表!$I:$K,3,FALSE),"")</f>
        <v>建設課</v>
      </c>
      <c r="W329" s="2">
        <f>IF(貼り付け用!W329="","",貼り付け用!W329)</f>
        <v>100</v>
      </c>
      <c r="X329" s="31" t="str">
        <f>IFERROR(VLOOKUP(AX329,目的別資産分類変換表!$B$3:$C$16,2,FALSE),"")</f>
        <v>生活インフラ・国土保全</v>
      </c>
      <c r="Y329" s="34" t="str">
        <f>IF(貼り付け用!Y329="","",貼り付け用!Y329)</f>
        <v>行政財産</v>
      </c>
      <c r="Z329" s="34" t="str">
        <f>IF(貼り付け用!Z329="","",貼り付け用!Z329)</f>
        <v>事業用資産/工作物</v>
      </c>
      <c r="AA329" s="34" t="str">
        <f>IF(貼り付け用!AA329="","",貼り付け用!AA329)</f>
        <v>自己資産（リース資産外)</v>
      </c>
      <c r="AB329" s="34" t="str">
        <f>IF(貼り付け用!AB329="","",貼り付け用!AB329)</f>
        <v>売却不可</v>
      </c>
      <c r="AC329" s="2">
        <f>IF(貼り付け用!AC329="","",貼り付け用!AC329)</f>
        <v>168</v>
      </c>
      <c r="AD329" s="31" t="str">
        <f>IFERROR(VLOOKUP(AC329,耐用年数表!$B:$J,9,FALSE),"")</f>
        <v xml:space="preserve">構築物 競技場用、運動場用、遊園地用又は学校用のもの その他のもの 児童用のもの すべり台、ぶらんこ、ジャングルジムその他の遊戯用のもの </v>
      </c>
      <c r="AE329" s="31">
        <f>IFERROR(VLOOKUP(AC329,耐用年数表!$B:$J,8,FALSE),"")</f>
        <v>10</v>
      </c>
      <c r="AF329" s="2" t="str">
        <f>IF(貼り付け用!AF329="","",貼り付け用!AF329)</f>
        <v/>
      </c>
      <c r="AG329" s="26" t="str">
        <f>IF(貼り付け用!AG329="","",貼り付け用!AG329)</f>
        <v/>
      </c>
      <c r="AH329" s="54">
        <f>IF(貼り付け用!AH329="","",貼り付け用!AH329)</f>
        <v>19760331</v>
      </c>
      <c r="AI329" s="54">
        <f>IF(貼り付け用!AI329="","",貼り付け用!AI329)</f>
        <v>19760331</v>
      </c>
      <c r="AJ329" s="72" t="str">
        <f>IF(貼り付け用!AJ329="","",貼り付け用!AJ329)</f>
        <v>不明</v>
      </c>
      <c r="AK329" s="20" t="str">
        <f>IF(貼り付け用!AK329="","",貼り付け用!AK329)</f>
        <v/>
      </c>
      <c r="AL329" s="160">
        <f>IF(貼り付け用!AL329="","",貼り付け用!AL329)</f>
        <v>10</v>
      </c>
      <c r="AM329" s="20" t="str">
        <f>IF(貼り付け用!AM329="","",貼り付け用!AM329)</f>
        <v>建設物価9月号（スベリ台　SUS）単価+設置費0.5</v>
      </c>
      <c r="AN329" s="20" t="str">
        <f>IF(貼り付け用!AN329="","",貼り付け用!AN329)</f>
        <v>1方　ステンレス製）</v>
      </c>
      <c r="AO329" s="20">
        <f>IF(貼り付け用!AO329="","",貼り付け用!AO329)</f>
        <v>631500</v>
      </c>
      <c r="AP329" s="20">
        <f>IF(貼り付け用!AP329="","",貼り付け用!AP329)</f>
        <v>1</v>
      </c>
      <c r="AQ329" s="20" t="str">
        <f>IF(貼り付け用!AQ329="","",貼り付け用!AQ329)</f>
        <v>台</v>
      </c>
      <c r="AR329" s="20">
        <f>IF(貼り付け用!AR329="","",貼り付け用!AR329)</f>
        <v>631500</v>
      </c>
      <c r="AS329" s="20" t="str">
        <f>IF(貼り付け用!AS329="","",貼り付け用!AS329)</f>
        <v/>
      </c>
      <c r="AT329" s="90">
        <f t="shared" si="10"/>
        <v>631500</v>
      </c>
      <c r="AU329" s="90">
        <f t="shared" si="11"/>
        <v>631500</v>
      </c>
      <c r="AV329" s="34" t="str">
        <f>IF(貼り付け用!AV329="","",貼り付け用!AV329)</f>
        <v>一般会計等</v>
      </c>
      <c r="AW329" s="34" t="str">
        <f>IF(貼り付け用!AW329="","",貼り付け用!AW329)</f>
        <v>一般会計</v>
      </c>
      <c r="AX329" s="34" t="str">
        <f>IF(貼り付け用!AX329="","",貼り付け用!AX329)</f>
        <v>土木費</v>
      </c>
      <c r="AY329" s="34" t="str">
        <f>IF(貼り付け用!AY329="","",貼り付け用!AY329)</f>
        <v>住宅費</v>
      </c>
      <c r="AZ329" s="34" t="str">
        <f>IF(貼り付け用!AZ329="","",貼り付け用!AZ329)</f>
        <v>住宅管理費</v>
      </c>
      <c r="BA329" s="212"/>
      <c r="BB329" s="212"/>
      <c r="BC329" s="212"/>
      <c r="BD329" s="34" t="str">
        <f>IF(貼り付け用!BD329="","",貼り付け用!BD329)</f>
        <v/>
      </c>
      <c r="BE329" s="34" t="str">
        <f>IF(貼り付け用!BE329="","",貼り付け用!BE329)</f>
        <v/>
      </c>
      <c r="BF329" s="20"/>
      <c r="BG329" s="20"/>
      <c r="BH329" s="20"/>
      <c r="BI329" s="20"/>
      <c r="BJ329" s="20"/>
    </row>
    <row r="330" spans="5:62" ht="24" customHeight="1">
      <c r="E330" s="2"/>
      <c r="F330" s="217" t="str">
        <f>IF(貼り付け用!F330="","",貼り付け用!F330)</f>
        <v>下台団地</v>
      </c>
      <c r="G330" s="34" t="str">
        <f>IF(貼り付け用!G330="","",貼り付け用!G330)</f>
        <v>保守点検台帳</v>
      </c>
      <c r="H330" s="2">
        <f>IF(貼り付け用!H330="","",貼り付け用!H330)</f>
        <v>4</v>
      </c>
      <c r="I330" s="2" t="str">
        <f>IF(貼り付け用!I330="","",貼り付け用!I330)</f>
        <v/>
      </c>
      <c r="J330" s="2" t="str">
        <f>IF(貼り付け用!J330="","",貼り付け用!J330)</f>
        <v>遊具（ロケットジム）</v>
      </c>
      <c r="K330" s="2" t="str">
        <f>IF(貼り付け用!K330="","",貼り付け用!K330)</f>
        <v>ﾕｳｸﾞ(ﾛｹｯﾄｼﾞﾑ)</v>
      </c>
      <c r="L330" s="2">
        <f>IF(貼り付け用!L330="","",貼り付け用!L330)</f>
        <v>3</v>
      </c>
      <c r="M330" s="31">
        <f>IFERROR(VLOOKUP(L330,コード表!$B:$G,2,FALSE),"")</f>
        <v>3210222</v>
      </c>
      <c r="N330" s="31" t="str">
        <f>IFERROR(VLOOKUP(L330,コード表!$B:$G,3,FALSE),"")</f>
        <v>下都賀郡壬生町</v>
      </c>
      <c r="O330" s="2" t="str">
        <f>IF(貼り付け用!O330="","",貼り付け用!O330)</f>
        <v>ｼﾓﾂｶﾞｸﾞﾝﾐﾌﾞﾏﾁ</v>
      </c>
      <c r="P330" s="31" t="str">
        <f>IFERROR(VLOOKUP(L330,コード表!$B:$G,5,FALSE),"")</f>
        <v>駅東町</v>
      </c>
      <c r="Q330" s="2" t="str">
        <f>IF(貼り付け用!Q330="","",貼り付け用!Q330)</f>
        <v>ｴｷﾋｶﾞｼﾏﾁ</v>
      </c>
      <c r="R330" s="2" t="str">
        <f>IF(貼り付け用!R330="","",貼り付け用!R330)</f>
        <v>4-24</v>
      </c>
      <c r="S330" s="2" t="str">
        <f>IF(貼り付け用!S330="","",貼り付け用!S330)</f>
        <v>4-24</v>
      </c>
      <c r="T330" s="2">
        <f>IF(貼り付け用!T330="","",貼り付け用!T330)</f>
        <v>11</v>
      </c>
      <c r="U330" s="31" t="str">
        <f>IFERROR(VLOOKUP(T330,コード表!$I:$K,2,FALSE),"")</f>
        <v>建設部</v>
      </c>
      <c r="V330" s="31" t="str">
        <f>IFERROR(VLOOKUP(T330,コード表!$I:$K,3,FALSE),"")</f>
        <v>建設課</v>
      </c>
      <c r="W330" s="2">
        <f>IF(貼り付け用!W330="","",貼り付け用!W330)</f>
        <v>100</v>
      </c>
      <c r="X330" s="31" t="str">
        <f>IFERROR(VLOOKUP(AX330,目的別資産分類変換表!$B$3:$C$16,2,FALSE),"")</f>
        <v>生活インフラ・国土保全</v>
      </c>
      <c r="Y330" s="34" t="str">
        <f>IF(貼り付け用!Y330="","",貼り付け用!Y330)</f>
        <v>行政財産</v>
      </c>
      <c r="Z330" s="34" t="str">
        <f>IF(貼り付け用!Z330="","",貼り付け用!Z330)</f>
        <v>事業用資産/工作物</v>
      </c>
      <c r="AA330" s="34" t="str">
        <f>IF(貼り付け用!AA330="","",貼り付け用!AA330)</f>
        <v>自己資産（リース資産外)</v>
      </c>
      <c r="AB330" s="34" t="str">
        <f>IF(貼り付け用!AB330="","",貼り付け用!AB330)</f>
        <v>売却不可</v>
      </c>
      <c r="AC330" s="2">
        <f>IF(貼り付け用!AC330="","",貼り付け用!AC330)</f>
        <v>168</v>
      </c>
      <c r="AD330" s="31" t="str">
        <f>IFERROR(VLOOKUP(AC330,耐用年数表!$B:$J,9,FALSE),"")</f>
        <v xml:space="preserve">構築物 競技場用、運動場用、遊園地用又は学校用のもの その他のもの 児童用のもの すべり台、ぶらんこ、ジャングルジムその他の遊戯用のもの </v>
      </c>
      <c r="AE330" s="31">
        <f>IFERROR(VLOOKUP(AC330,耐用年数表!$B:$J,8,FALSE),"")</f>
        <v>10</v>
      </c>
      <c r="AF330" s="2" t="str">
        <f>IF(貼り付け用!AF330="","",貼り付け用!AF330)</f>
        <v/>
      </c>
      <c r="AG330" s="26" t="str">
        <f>IF(貼り付け用!AG330="","",貼り付け用!AG330)</f>
        <v/>
      </c>
      <c r="AH330" s="54">
        <f>IF(貼り付け用!AH330="","",貼り付け用!AH330)</f>
        <v>19760331</v>
      </c>
      <c r="AI330" s="54">
        <f>IF(貼り付け用!AI330="","",貼り付け用!AI330)</f>
        <v>19760331</v>
      </c>
      <c r="AJ330" s="72" t="str">
        <f>IF(貼り付け用!AJ330="","",貼り付け用!AJ330)</f>
        <v>不明</v>
      </c>
      <c r="AK330" s="20" t="str">
        <f>IF(貼り付け用!AK330="","",貼り付け用!AK330)</f>
        <v/>
      </c>
      <c r="AL330" s="160">
        <f>IF(貼り付け用!AL330="","",貼り付け用!AL330)</f>
        <v>11</v>
      </c>
      <c r="AM330" s="20" t="str">
        <f>IF(貼り付け用!AM330="","",貼り付け用!AM330)</f>
        <v>建設物価9月号（グローブジム）単価+設置費0.5</v>
      </c>
      <c r="AN330" s="20" t="str">
        <f>IF(貼り付け用!AN330="","",貼り付け用!AN330)</f>
        <v>8塔式</v>
      </c>
      <c r="AO330" s="20">
        <f>IF(貼り付け用!AO330="","",貼り付け用!AO330)</f>
        <v>561000</v>
      </c>
      <c r="AP330" s="20">
        <f>IF(貼り付け用!AP330="","",貼り付け用!AP330)</f>
        <v>1</v>
      </c>
      <c r="AQ330" s="20" t="str">
        <f>IF(貼り付け用!AQ330="","",貼り付け用!AQ330)</f>
        <v>台</v>
      </c>
      <c r="AR330" s="20">
        <f>IF(貼り付け用!AR330="","",貼り付け用!AR330)</f>
        <v>561000</v>
      </c>
      <c r="AS330" s="20" t="str">
        <f>IF(貼り付け用!AS330="","",貼り付け用!AS330)</f>
        <v/>
      </c>
      <c r="AT330" s="90">
        <f t="shared" si="10"/>
        <v>561000</v>
      </c>
      <c r="AU330" s="90">
        <f t="shared" si="11"/>
        <v>561000</v>
      </c>
      <c r="AV330" s="34" t="str">
        <f>IF(貼り付け用!AV330="","",貼り付け用!AV330)</f>
        <v>一般会計等</v>
      </c>
      <c r="AW330" s="34" t="str">
        <f>IF(貼り付け用!AW330="","",貼り付け用!AW330)</f>
        <v>一般会計</v>
      </c>
      <c r="AX330" s="34" t="str">
        <f>IF(貼り付け用!AX330="","",貼り付け用!AX330)</f>
        <v>土木費</v>
      </c>
      <c r="AY330" s="34" t="str">
        <f>IF(貼り付け用!AY330="","",貼り付け用!AY330)</f>
        <v>住宅費</v>
      </c>
      <c r="AZ330" s="34" t="str">
        <f>IF(貼り付け用!AZ330="","",貼り付け用!AZ330)</f>
        <v>住宅管理費</v>
      </c>
      <c r="BA330" s="212"/>
      <c r="BB330" s="212"/>
      <c r="BC330" s="212"/>
      <c r="BD330" s="34" t="str">
        <f>IF(貼り付け用!BD330="","",貼り付け用!BD330)</f>
        <v/>
      </c>
      <c r="BE330" s="34" t="str">
        <f>IF(貼り付け用!BE330="","",貼り付け用!BE330)</f>
        <v/>
      </c>
      <c r="BF330" s="20"/>
      <c r="BG330" s="20"/>
      <c r="BH330" s="20"/>
      <c r="BI330" s="20"/>
      <c r="BJ330" s="20"/>
    </row>
    <row r="331" spans="5:62" ht="24" customHeight="1">
      <c r="E331" s="2"/>
      <c r="F331" s="217" t="str">
        <f>IF(貼り付け用!F331="","",貼り付け用!F331)</f>
        <v>下台団地</v>
      </c>
      <c r="G331" s="34" t="str">
        <f>IF(貼り付け用!G331="","",貼り付け用!G331)</f>
        <v>保守点検台帳</v>
      </c>
      <c r="H331" s="2">
        <f>IF(貼り付け用!H331="","",貼り付け用!H331)</f>
        <v>5</v>
      </c>
      <c r="I331" s="2" t="str">
        <f>IF(貼り付け用!I331="","",貼り付け用!I331)</f>
        <v/>
      </c>
      <c r="J331" s="2" t="str">
        <f>IF(貼り付け用!J331="","",貼り付け用!J331)</f>
        <v>遊具（４連ブランコ）</v>
      </c>
      <c r="K331" s="2" t="str">
        <f>IF(貼り付け用!K331="","",貼り付け用!K331)</f>
        <v>ﾕｳｸﾞ(4ﾚﾝﾌﾞﾗﾝｺ)</v>
      </c>
      <c r="L331" s="2">
        <f>IF(貼り付け用!L331="","",貼り付け用!L331)</f>
        <v>3</v>
      </c>
      <c r="M331" s="31">
        <f>IFERROR(VLOOKUP(L331,コード表!$B:$G,2,FALSE),"")</f>
        <v>3210222</v>
      </c>
      <c r="N331" s="31" t="str">
        <f>IFERROR(VLOOKUP(L331,コード表!$B:$G,3,FALSE),"")</f>
        <v>下都賀郡壬生町</v>
      </c>
      <c r="O331" s="2" t="str">
        <f>IF(貼り付け用!O331="","",貼り付け用!O331)</f>
        <v>ｼﾓﾂｶﾞｸﾞﾝﾐﾌﾞﾏﾁ</v>
      </c>
      <c r="P331" s="31" t="str">
        <f>IFERROR(VLOOKUP(L331,コード表!$B:$G,5,FALSE),"")</f>
        <v>駅東町</v>
      </c>
      <c r="Q331" s="2" t="str">
        <f>IF(貼り付け用!Q331="","",貼り付け用!Q331)</f>
        <v>ｴｷﾋｶﾞｼﾏﾁ</v>
      </c>
      <c r="R331" s="2" t="str">
        <f>IF(貼り付け用!R331="","",貼り付け用!R331)</f>
        <v>4-24</v>
      </c>
      <c r="S331" s="2" t="str">
        <f>IF(貼り付け用!S331="","",貼り付け用!S331)</f>
        <v>4-24</v>
      </c>
      <c r="T331" s="2">
        <f>IF(貼り付け用!T331="","",貼り付け用!T331)</f>
        <v>11</v>
      </c>
      <c r="U331" s="31" t="str">
        <f>IFERROR(VLOOKUP(T331,コード表!$I:$K,2,FALSE),"")</f>
        <v>建設部</v>
      </c>
      <c r="V331" s="31" t="str">
        <f>IFERROR(VLOOKUP(T331,コード表!$I:$K,3,FALSE),"")</f>
        <v>建設課</v>
      </c>
      <c r="W331" s="2">
        <f>IF(貼り付け用!W331="","",貼り付け用!W331)</f>
        <v>100</v>
      </c>
      <c r="X331" s="31" t="str">
        <f>IFERROR(VLOOKUP(AX331,目的別資産分類変換表!$B$3:$C$16,2,FALSE),"")</f>
        <v>生活インフラ・国土保全</v>
      </c>
      <c r="Y331" s="34" t="str">
        <f>IF(貼り付け用!Y331="","",貼り付け用!Y331)</f>
        <v>行政財産</v>
      </c>
      <c r="Z331" s="34" t="str">
        <f>IF(貼り付け用!Z331="","",貼り付け用!Z331)</f>
        <v>事業用資産/工作物</v>
      </c>
      <c r="AA331" s="34" t="str">
        <f>IF(貼り付け用!AA331="","",貼り付け用!AA331)</f>
        <v>自己資産（リース資産外)</v>
      </c>
      <c r="AB331" s="34" t="str">
        <f>IF(貼り付け用!AB331="","",貼り付け用!AB331)</f>
        <v>売却不可</v>
      </c>
      <c r="AC331" s="2">
        <f>IF(貼り付け用!AC331="","",貼り付け用!AC331)</f>
        <v>168</v>
      </c>
      <c r="AD331" s="31" t="str">
        <f>IFERROR(VLOOKUP(AC331,耐用年数表!$B:$J,9,FALSE),"")</f>
        <v xml:space="preserve">構築物 競技場用、運動場用、遊園地用又は学校用のもの その他のもの 児童用のもの すべり台、ぶらんこ、ジャングルジムその他の遊戯用のもの </v>
      </c>
      <c r="AE331" s="31">
        <f>IFERROR(VLOOKUP(AC331,耐用年数表!$B:$J,8,FALSE),"")</f>
        <v>10</v>
      </c>
      <c r="AF331" s="2" t="str">
        <f>IF(貼り付け用!AF331="","",貼り付け用!AF331)</f>
        <v/>
      </c>
      <c r="AG331" s="26" t="str">
        <f>IF(貼り付け用!AG331="","",貼り付け用!AG331)</f>
        <v/>
      </c>
      <c r="AH331" s="54">
        <f>IF(貼り付け用!AH331="","",貼り付け用!AH331)</f>
        <v>19760331</v>
      </c>
      <c r="AI331" s="54">
        <f>IF(貼り付け用!AI331="","",貼り付け用!AI331)</f>
        <v>19760331</v>
      </c>
      <c r="AJ331" s="72" t="str">
        <f>IF(貼り付け用!AJ331="","",貼り付け用!AJ331)</f>
        <v>不明</v>
      </c>
      <c r="AK331" s="20" t="str">
        <f>IF(貼り付け用!AK331="","",貼り付け用!AK331)</f>
        <v/>
      </c>
      <c r="AL331" s="160">
        <f>IF(貼り付け用!AL331="","",貼り付け用!AL331)</f>
        <v>8</v>
      </c>
      <c r="AM331" s="20" t="str">
        <f>IF(貼り付け用!AM331="","",貼り付け用!AM331)</f>
        <v>建設物価9月号（4連ブランコ）単価+設置費0.5</v>
      </c>
      <c r="AN331" s="20" t="str">
        <f>IF(貼り付け用!AN331="","",貼り付け用!AN331)</f>
        <v>4連式</v>
      </c>
      <c r="AO331" s="20">
        <f>IF(貼り付け用!AO331="","",貼り付け用!AO331)</f>
        <v>343500</v>
      </c>
      <c r="AP331" s="20">
        <f>IF(貼り付け用!AP331="","",貼り付け用!AP331)</f>
        <v>1</v>
      </c>
      <c r="AQ331" s="20" t="str">
        <f>IF(貼り付け用!AQ331="","",貼り付け用!AQ331)</f>
        <v>台</v>
      </c>
      <c r="AR331" s="20">
        <f>IF(貼り付け用!AR331="","",貼り付け用!AR331)</f>
        <v>343500</v>
      </c>
      <c r="AS331" s="20" t="str">
        <f>IF(貼り付け用!AS331="","",貼り付け用!AS331)</f>
        <v/>
      </c>
      <c r="AT331" s="90">
        <f t="shared" si="10"/>
        <v>343500</v>
      </c>
      <c r="AU331" s="90">
        <f t="shared" si="11"/>
        <v>343500</v>
      </c>
      <c r="AV331" s="34" t="str">
        <f>IF(貼り付け用!AV331="","",貼り付け用!AV331)</f>
        <v>一般会計等</v>
      </c>
      <c r="AW331" s="34" t="str">
        <f>IF(貼り付け用!AW331="","",貼り付け用!AW331)</f>
        <v>一般会計</v>
      </c>
      <c r="AX331" s="34" t="str">
        <f>IF(貼り付け用!AX331="","",貼り付け用!AX331)</f>
        <v>土木費</v>
      </c>
      <c r="AY331" s="34" t="str">
        <f>IF(貼り付け用!AY331="","",貼り付け用!AY331)</f>
        <v>住宅費</v>
      </c>
      <c r="AZ331" s="34" t="str">
        <f>IF(貼り付け用!AZ331="","",貼り付け用!AZ331)</f>
        <v>住宅管理費</v>
      </c>
      <c r="BA331" s="212"/>
      <c r="BB331" s="212"/>
      <c r="BC331" s="212"/>
      <c r="BD331" s="34" t="str">
        <f>IF(貼り付け用!BD331="","",貼り付け用!BD331)</f>
        <v/>
      </c>
      <c r="BE331" s="34" t="str">
        <f>IF(貼り付け用!BE331="","",貼り付け用!BE331)</f>
        <v/>
      </c>
      <c r="BF331" s="20"/>
      <c r="BG331" s="20"/>
      <c r="BH331" s="20"/>
      <c r="BI331" s="20"/>
      <c r="BJ331" s="20"/>
    </row>
    <row r="332" spans="5:62" ht="24" customHeight="1">
      <c r="E332" s="2"/>
      <c r="F332" s="217" t="str">
        <f>IF(貼り付け用!F332="","",貼り付け用!F332)</f>
        <v>下台団地</v>
      </c>
      <c r="G332" s="34" t="str">
        <f>IF(貼り付け用!G332="","",貼り付け用!G332)</f>
        <v>保守点検台帳</v>
      </c>
      <c r="H332" s="2">
        <f>IF(貼り付け用!H332="","",貼り付け用!H332)</f>
        <v>6</v>
      </c>
      <c r="I332" s="2" t="str">
        <f>IF(貼り付け用!I332="","",貼り付け用!I332)</f>
        <v/>
      </c>
      <c r="J332" s="2" t="str">
        <f>IF(貼り付け用!J332="","",貼り付け用!J332)</f>
        <v>遊具（三連鉄棒）</v>
      </c>
      <c r="K332" s="2" t="str">
        <f>IF(貼り付け用!K332="","",貼り付け用!K332)</f>
        <v>ﾕｳｸﾞ(ｻﾝﾚﾝﾃﾂﾎﾞｳ)</v>
      </c>
      <c r="L332" s="2">
        <f>IF(貼り付け用!L332="","",貼り付け用!L332)</f>
        <v>3</v>
      </c>
      <c r="M332" s="31">
        <f>IFERROR(VLOOKUP(L332,コード表!$B:$G,2,FALSE),"")</f>
        <v>3210222</v>
      </c>
      <c r="N332" s="31" t="str">
        <f>IFERROR(VLOOKUP(L332,コード表!$B:$G,3,FALSE),"")</f>
        <v>下都賀郡壬生町</v>
      </c>
      <c r="O332" s="2" t="str">
        <f>IF(貼り付け用!O332="","",貼り付け用!O332)</f>
        <v>ｼﾓﾂｶﾞｸﾞﾝﾐﾌﾞﾏﾁ</v>
      </c>
      <c r="P332" s="31" t="str">
        <f>IFERROR(VLOOKUP(L332,コード表!$B:$G,5,FALSE),"")</f>
        <v>駅東町</v>
      </c>
      <c r="Q332" s="2" t="str">
        <f>IF(貼り付け用!Q332="","",貼り付け用!Q332)</f>
        <v>ｴｷﾋｶﾞｼﾏﾁ</v>
      </c>
      <c r="R332" s="2" t="str">
        <f>IF(貼り付け用!R332="","",貼り付け用!R332)</f>
        <v>4-24</v>
      </c>
      <c r="S332" s="2" t="str">
        <f>IF(貼り付け用!S332="","",貼り付け用!S332)</f>
        <v>4-24</v>
      </c>
      <c r="T332" s="2">
        <f>IF(貼り付け用!T332="","",貼り付け用!T332)</f>
        <v>11</v>
      </c>
      <c r="U332" s="31" t="str">
        <f>IFERROR(VLOOKUP(T332,コード表!$I:$K,2,FALSE),"")</f>
        <v>建設部</v>
      </c>
      <c r="V332" s="31" t="str">
        <f>IFERROR(VLOOKUP(T332,コード表!$I:$K,3,FALSE),"")</f>
        <v>建設課</v>
      </c>
      <c r="W332" s="2">
        <f>IF(貼り付け用!W332="","",貼り付け用!W332)</f>
        <v>100</v>
      </c>
      <c r="X332" s="31" t="str">
        <f>IFERROR(VLOOKUP(AX332,目的別資産分類変換表!$B$3:$C$16,2,FALSE),"")</f>
        <v>生活インフラ・国土保全</v>
      </c>
      <c r="Y332" s="34" t="str">
        <f>IF(貼り付け用!Y332="","",貼り付け用!Y332)</f>
        <v>行政財産</v>
      </c>
      <c r="Z332" s="34" t="str">
        <f>IF(貼り付け用!Z332="","",貼り付け用!Z332)</f>
        <v>事業用資産/工作物</v>
      </c>
      <c r="AA332" s="34" t="str">
        <f>IF(貼り付け用!AA332="","",貼り付け用!AA332)</f>
        <v>自己資産（リース資産外)</v>
      </c>
      <c r="AB332" s="34" t="str">
        <f>IF(貼り付け用!AB332="","",貼り付け用!AB332)</f>
        <v>売却不可</v>
      </c>
      <c r="AC332" s="2">
        <f>IF(貼り付け用!AC332="","",貼り付け用!AC332)</f>
        <v>168</v>
      </c>
      <c r="AD332" s="31" t="str">
        <f>IFERROR(VLOOKUP(AC332,耐用年数表!$B:$J,9,FALSE),"")</f>
        <v xml:space="preserve">構築物 競技場用、運動場用、遊園地用又は学校用のもの その他のもの 児童用のもの すべり台、ぶらんこ、ジャングルジムその他の遊戯用のもの </v>
      </c>
      <c r="AE332" s="31">
        <f>IFERROR(VLOOKUP(AC332,耐用年数表!$B:$J,8,FALSE),"")</f>
        <v>10</v>
      </c>
      <c r="AF332" s="2" t="str">
        <f>IF(貼り付け用!AF332="","",貼り付け用!AF332)</f>
        <v/>
      </c>
      <c r="AG332" s="26" t="str">
        <f>IF(貼り付け用!AG332="","",貼り付け用!AG332)</f>
        <v/>
      </c>
      <c r="AH332" s="54">
        <f>IF(貼り付け用!AH332="","",貼り付け用!AH332)</f>
        <v>19760331</v>
      </c>
      <c r="AI332" s="54">
        <f>IF(貼り付け用!AI332="","",貼り付け用!AI332)</f>
        <v>19760331</v>
      </c>
      <c r="AJ332" s="72" t="str">
        <f>IF(貼り付け用!AJ332="","",貼り付け用!AJ332)</f>
        <v>不明</v>
      </c>
      <c r="AK332" s="20" t="str">
        <f>IF(貼り付け用!AK332="","",貼り付け用!AK332)</f>
        <v/>
      </c>
      <c r="AL332" s="160">
        <f>IF(貼り付け用!AL332="","",貼り付け用!AL332)</f>
        <v>12</v>
      </c>
      <c r="AM332" s="20" t="str">
        <f>IF(貼り付け用!AM332="","",貼り付け用!AM332)</f>
        <v>建設物価9月号（３間低鉄棒）単価+設置費0.5</v>
      </c>
      <c r="AN332" s="20" t="str">
        <f>IF(貼り付け用!AN332="","",貼り付け用!AN332)</f>
        <v>3連式</v>
      </c>
      <c r="AO332" s="20">
        <f>IF(貼り付け用!AO332="","",貼り付け用!AO332)</f>
        <v>121950</v>
      </c>
      <c r="AP332" s="20">
        <f>IF(貼り付け用!AP332="","",貼り付け用!AP332)</f>
        <v>1</v>
      </c>
      <c r="AQ332" s="20" t="str">
        <f>IF(貼り付け用!AQ332="","",貼り付け用!AQ332)</f>
        <v>台</v>
      </c>
      <c r="AR332" s="20">
        <f>IF(貼り付け用!AR332="","",貼り付け用!AR332)</f>
        <v>121950</v>
      </c>
      <c r="AS332" s="20" t="str">
        <f>IF(貼り付け用!AS332="","",貼り付け用!AS332)</f>
        <v/>
      </c>
      <c r="AT332" s="90">
        <f t="shared" si="10"/>
        <v>121950</v>
      </c>
      <c r="AU332" s="90">
        <f t="shared" si="11"/>
        <v>121950</v>
      </c>
      <c r="AV332" s="34" t="str">
        <f>IF(貼り付け用!AV332="","",貼り付け用!AV332)</f>
        <v>一般会計等</v>
      </c>
      <c r="AW332" s="34" t="str">
        <f>IF(貼り付け用!AW332="","",貼り付け用!AW332)</f>
        <v>一般会計</v>
      </c>
      <c r="AX332" s="34" t="str">
        <f>IF(貼り付け用!AX332="","",貼り付け用!AX332)</f>
        <v>土木費</v>
      </c>
      <c r="AY332" s="34" t="str">
        <f>IF(貼り付け用!AY332="","",貼り付け用!AY332)</f>
        <v>住宅費</v>
      </c>
      <c r="AZ332" s="34" t="str">
        <f>IF(貼り付け用!AZ332="","",貼り付け用!AZ332)</f>
        <v>住宅管理費</v>
      </c>
      <c r="BA332" s="212"/>
      <c r="BB332" s="212"/>
      <c r="BC332" s="212"/>
      <c r="BD332" s="34" t="str">
        <f>IF(貼り付け用!BD332="","",貼り付け用!BD332)</f>
        <v/>
      </c>
      <c r="BE332" s="34" t="str">
        <f>IF(貼り付け用!BE332="","",貼り付け用!BE332)</f>
        <v/>
      </c>
      <c r="BF332" s="20"/>
      <c r="BG332" s="20"/>
      <c r="BH332" s="20"/>
      <c r="BI332" s="20"/>
      <c r="BJ332" s="20"/>
    </row>
    <row r="333" spans="5:62" ht="24" customHeight="1">
      <c r="E333" s="2"/>
      <c r="F333" s="217" t="str">
        <f>IF(貼り付け用!F333="","",貼り付け用!F333)</f>
        <v>下台団地</v>
      </c>
      <c r="G333" s="34" t="str">
        <f>IF(貼り付け用!G333="","",貼り付け用!G333)</f>
        <v>保守点検台帳</v>
      </c>
      <c r="H333" s="2">
        <f>IF(貼り付け用!H333="","",貼り付け用!H333)</f>
        <v>7</v>
      </c>
      <c r="I333" s="2" t="str">
        <f>IF(貼り付け用!I333="","",貼り付け用!I333)</f>
        <v/>
      </c>
      <c r="J333" s="2" t="str">
        <f>IF(貼り付け用!J333="","",貼り付け用!J333)</f>
        <v>遊具（雲梯）</v>
      </c>
      <c r="K333" s="2" t="str">
        <f>IF(貼り付け用!K333="","",貼り付け用!K333)</f>
        <v>ﾕｳｸﾞ(ｳﾝﾃｲ)</v>
      </c>
      <c r="L333" s="2">
        <f>IF(貼り付け用!L333="","",貼り付け用!L333)</f>
        <v>3</v>
      </c>
      <c r="M333" s="31">
        <f>IFERROR(VLOOKUP(L333,コード表!$B:$G,2,FALSE),"")</f>
        <v>3210222</v>
      </c>
      <c r="N333" s="31" t="str">
        <f>IFERROR(VLOOKUP(L333,コード表!$B:$G,3,FALSE),"")</f>
        <v>下都賀郡壬生町</v>
      </c>
      <c r="O333" s="2" t="str">
        <f>IF(貼り付け用!O333="","",貼り付け用!O333)</f>
        <v>ｼﾓﾂｶﾞｸﾞﾝﾐﾌﾞﾏﾁ</v>
      </c>
      <c r="P333" s="31" t="str">
        <f>IFERROR(VLOOKUP(L333,コード表!$B:$G,5,FALSE),"")</f>
        <v>駅東町</v>
      </c>
      <c r="Q333" s="2" t="str">
        <f>IF(貼り付け用!Q333="","",貼り付け用!Q333)</f>
        <v>ｴｷﾋｶﾞｼﾏﾁ</v>
      </c>
      <c r="R333" s="2" t="str">
        <f>IF(貼り付け用!R333="","",貼り付け用!R333)</f>
        <v>4-24</v>
      </c>
      <c r="S333" s="2" t="str">
        <f>IF(貼り付け用!S333="","",貼り付け用!S333)</f>
        <v>4-24</v>
      </c>
      <c r="T333" s="2">
        <f>IF(貼り付け用!T333="","",貼り付け用!T333)</f>
        <v>11</v>
      </c>
      <c r="U333" s="31" t="str">
        <f>IFERROR(VLOOKUP(T333,コード表!$I:$K,2,FALSE),"")</f>
        <v>建設部</v>
      </c>
      <c r="V333" s="31" t="str">
        <f>IFERROR(VLOOKUP(T333,コード表!$I:$K,3,FALSE),"")</f>
        <v>建設課</v>
      </c>
      <c r="W333" s="2">
        <f>IF(貼り付け用!W333="","",貼り付け用!W333)</f>
        <v>100</v>
      </c>
      <c r="X333" s="31" t="str">
        <f>IFERROR(VLOOKUP(AX333,目的別資産分類変換表!$B$3:$C$16,2,FALSE),"")</f>
        <v>生活インフラ・国土保全</v>
      </c>
      <c r="Y333" s="34" t="str">
        <f>IF(貼り付け用!Y333="","",貼り付け用!Y333)</f>
        <v>行政財産</v>
      </c>
      <c r="Z333" s="34" t="str">
        <f>IF(貼り付け用!Z333="","",貼り付け用!Z333)</f>
        <v>事業用資産/工作物</v>
      </c>
      <c r="AA333" s="34" t="str">
        <f>IF(貼り付け用!AA333="","",貼り付け用!AA333)</f>
        <v>自己資産（リース資産外)</v>
      </c>
      <c r="AB333" s="34" t="str">
        <f>IF(貼り付け用!AB333="","",貼り付け用!AB333)</f>
        <v>売却不可</v>
      </c>
      <c r="AC333" s="2">
        <f>IF(貼り付け用!AC333="","",貼り付け用!AC333)</f>
        <v>168</v>
      </c>
      <c r="AD333" s="31" t="str">
        <f>IFERROR(VLOOKUP(AC333,耐用年数表!$B:$J,9,FALSE),"")</f>
        <v xml:space="preserve">構築物 競技場用、運動場用、遊園地用又は学校用のもの その他のもの 児童用のもの すべり台、ぶらんこ、ジャングルジムその他の遊戯用のもの </v>
      </c>
      <c r="AE333" s="31">
        <f>IFERROR(VLOOKUP(AC333,耐用年数表!$B:$J,8,FALSE),"")</f>
        <v>10</v>
      </c>
      <c r="AF333" s="2" t="str">
        <f>IF(貼り付け用!AF333="","",貼り付け用!AF333)</f>
        <v/>
      </c>
      <c r="AG333" s="26" t="str">
        <f>IF(貼り付け用!AG333="","",貼り付け用!AG333)</f>
        <v/>
      </c>
      <c r="AH333" s="54">
        <f>IF(貼り付け用!AH333="","",貼り付け用!AH333)</f>
        <v>19760331</v>
      </c>
      <c r="AI333" s="54">
        <f>IF(貼り付け用!AI333="","",貼り付け用!AI333)</f>
        <v>19760331</v>
      </c>
      <c r="AJ333" s="72" t="str">
        <f>IF(貼り付け用!AJ333="","",貼り付け用!AJ333)</f>
        <v>不明</v>
      </c>
      <c r="AK333" s="20" t="str">
        <f>IF(貼り付け用!AK333="","",貼り付け用!AK333)</f>
        <v/>
      </c>
      <c r="AL333" s="160">
        <f>IF(貼り付け用!AL333="","",貼り付け用!AL333)</f>
        <v>7</v>
      </c>
      <c r="AM333" s="20" t="str">
        <f>IF(貼り付け用!AM333="","",貼り付け用!AM333)</f>
        <v>カタログ価格×0.8+設置費（本体価格×0.5）</v>
      </c>
      <c r="AN333" s="20" t="str">
        <f>IF(貼り付け用!AN333="","",貼り付け用!AN333)</f>
        <v>1連式</v>
      </c>
      <c r="AO333" s="20">
        <f>IF(貼り付け用!AO333="","",貼り付け用!AO333)</f>
        <v>432000</v>
      </c>
      <c r="AP333" s="20">
        <f>IF(貼り付け用!AP333="","",貼り付け用!AP333)</f>
        <v>1</v>
      </c>
      <c r="AQ333" s="20" t="str">
        <f>IF(貼り付け用!AQ333="","",貼り付け用!AQ333)</f>
        <v>台</v>
      </c>
      <c r="AR333" s="20">
        <f>IF(貼り付け用!AR333="","",貼り付け用!AR333)</f>
        <v>432000</v>
      </c>
      <c r="AS333" s="20" t="str">
        <f>IF(貼り付け用!AS333="","",貼り付け用!AS333)</f>
        <v/>
      </c>
      <c r="AT333" s="90">
        <f t="shared" si="10"/>
        <v>432000</v>
      </c>
      <c r="AU333" s="90">
        <f t="shared" si="11"/>
        <v>432000</v>
      </c>
      <c r="AV333" s="34" t="str">
        <f>IF(貼り付け用!AV333="","",貼り付け用!AV333)</f>
        <v>一般会計等</v>
      </c>
      <c r="AW333" s="34" t="str">
        <f>IF(貼り付け用!AW333="","",貼り付け用!AW333)</f>
        <v>一般会計</v>
      </c>
      <c r="AX333" s="34" t="str">
        <f>IF(貼り付け用!AX333="","",貼り付け用!AX333)</f>
        <v>土木費</v>
      </c>
      <c r="AY333" s="34" t="str">
        <f>IF(貼り付け用!AY333="","",貼り付け用!AY333)</f>
        <v>住宅費</v>
      </c>
      <c r="AZ333" s="34" t="str">
        <f>IF(貼り付け用!AZ333="","",貼り付け用!AZ333)</f>
        <v>住宅管理費</v>
      </c>
      <c r="BA333" s="212"/>
      <c r="BB333" s="212"/>
      <c r="BC333" s="212"/>
      <c r="BD333" s="34" t="str">
        <f>IF(貼り付け用!BD333="","",貼り付け用!BD333)</f>
        <v/>
      </c>
      <c r="BE333" s="34" t="str">
        <f>IF(貼り付け用!BE333="","",貼り付け用!BE333)</f>
        <v/>
      </c>
      <c r="BF333" s="20"/>
      <c r="BG333" s="20"/>
      <c r="BH333" s="20"/>
      <c r="BI333" s="20"/>
      <c r="BJ333" s="20"/>
    </row>
    <row r="334" spans="5:62" ht="24" customHeight="1">
      <c r="E334" s="2"/>
      <c r="F334" s="217" t="str">
        <f>IF(貼り付け用!F334="","",貼り付け用!F334)</f>
        <v>ひばりヶ丘団地</v>
      </c>
      <c r="G334" s="34" t="str">
        <f>IF(貼り付け用!G334="","",貼り付け用!G334)</f>
        <v>工作物台帳</v>
      </c>
      <c r="H334" s="2">
        <f>IF(貼り付け用!H334="","",貼り付け用!H334)</f>
        <v>1</v>
      </c>
      <c r="I334" s="2" t="str">
        <f>IF(貼り付け用!I334="","",貼り付け用!I334)</f>
        <v/>
      </c>
      <c r="J334" s="2" t="str">
        <f>IF(貼り付け用!J334="","",貼り付け用!J334)</f>
        <v>構内道路</v>
      </c>
      <c r="K334" s="2" t="str">
        <f>IF(貼り付け用!K334="","",貼り付け用!K334)</f>
        <v>ｺｳﾅｲﾄﾞｳﾛ</v>
      </c>
      <c r="L334" s="2">
        <f>IF(貼り付け用!L334="","",貼り付け用!L334)</f>
        <v>28</v>
      </c>
      <c r="M334" s="31">
        <f>IFERROR(VLOOKUP(L334,コード表!$B:$G,2,FALSE),"")</f>
        <v>3210216</v>
      </c>
      <c r="N334" s="31" t="str">
        <f>IFERROR(VLOOKUP(L334,コード表!$B:$G,3,FALSE),"")</f>
        <v>下都賀郡壬生町</v>
      </c>
      <c r="O334" s="2" t="str">
        <f>IF(貼り付け用!O334="","",貼り付け用!O334)</f>
        <v>ｼﾓﾂｶﾞｸﾞﾝﾐﾌﾞﾏﾁ</v>
      </c>
      <c r="P334" s="31" t="str">
        <f>IFERROR(VLOOKUP(L334,コード表!$B:$G,5,FALSE),"")</f>
        <v>壬生丁</v>
      </c>
      <c r="Q334" s="2" t="str">
        <f>IF(貼り付け用!Q334="","",貼り付け用!Q334)</f>
        <v>ﾐﾌﾞﾃｲ</v>
      </c>
      <c r="R334" s="2" t="str">
        <f>IF(貼り付け用!R334="","",貼り付け用!R334)</f>
        <v>281-1</v>
      </c>
      <c r="S334" s="2" t="str">
        <f>IF(貼り付け用!S334="","",貼り付け用!S334)</f>
        <v>281-1</v>
      </c>
      <c r="T334" s="2">
        <f>IF(貼り付け用!T334="","",貼り付け用!T334)</f>
        <v>11</v>
      </c>
      <c r="U334" s="31" t="str">
        <f>IFERROR(VLOOKUP(T334,コード表!$I:$K,2,FALSE),"")</f>
        <v>建設部</v>
      </c>
      <c r="V334" s="31" t="str">
        <f>IFERROR(VLOOKUP(T334,コード表!$I:$K,3,FALSE),"")</f>
        <v>建設課</v>
      </c>
      <c r="W334" s="2">
        <f>IF(貼り付け用!W334="","",貼り付け用!W334)</f>
        <v>100</v>
      </c>
      <c r="X334" s="31" t="str">
        <f>IFERROR(VLOOKUP(AX334,目的別資産分類変換表!$B$3:$C$16,2,FALSE),"")</f>
        <v>生活インフラ・国土保全</v>
      </c>
      <c r="Y334" s="34" t="str">
        <f>IF(貼り付け用!Y334="","",貼り付け用!Y334)</f>
        <v>行政財産</v>
      </c>
      <c r="Z334" s="34" t="str">
        <f>IF(貼り付け用!Z334="","",貼り付け用!Z334)</f>
        <v>事業用資産/工作物</v>
      </c>
      <c r="AA334" s="34" t="str">
        <f>IF(貼り付け用!AA334="","",貼り付け用!AA334)</f>
        <v>自己資産（リース資産外)</v>
      </c>
      <c r="AB334" s="34" t="str">
        <f>IF(貼り付け用!AB334="","",貼り付け用!AB334)</f>
        <v>売却不可</v>
      </c>
      <c r="AC334" s="2">
        <f>IF(貼り付け用!AC334="","",貼り付け用!AC334)</f>
        <v>175</v>
      </c>
      <c r="AD334" s="31" t="str">
        <f>IFERROR(VLOOKUP(AC334,耐用年数表!$B:$J,9,FALSE),"")</f>
        <v xml:space="preserve">構築物 舗装道路及び舗装路面 アスファルト敷又は木れんが敷のもの   </v>
      </c>
      <c r="AE334" s="31">
        <f>IFERROR(VLOOKUP(AC334,耐用年数表!$B:$J,8,FALSE),"")</f>
        <v>10</v>
      </c>
      <c r="AF334" s="2" t="str">
        <f>IF(貼り付け用!AF334="","",貼り付け用!AF334)</f>
        <v/>
      </c>
      <c r="AG334" s="26" t="str">
        <f>IF(貼り付け用!AG334="","",貼り付け用!AG334)</f>
        <v/>
      </c>
      <c r="AH334" s="54">
        <f>IF(貼り付け用!AH334="","",貼り付け用!AH334)</f>
        <v>19720331</v>
      </c>
      <c r="AI334" s="54">
        <f>IF(貼り付け用!AI334="","",貼り付け用!AI334)</f>
        <v>19720331</v>
      </c>
      <c r="AJ334" s="72" t="str">
        <f>IF(貼り付け用!AJ334="","",貼り付け用!AJ334)</f>
        <v>不明</v>
      </c>
      <c r="AK334" s="20" t="str">
        <f>IF(貼り付け用!AK334="","",貼り付け用!AK334)</f>
        <v/>
      </c>
      <c r="AL334" s="160">
        <f>IF(貼り付け用!AL334="","",貼り付け用!AL334)</f>
        <v>13</v>
      </c>
      <c r="AM334" s="20" t="str">
        <f>IF(貼り付け用!AM334="","",貼り付け用!AM334)</f>
        <v>幅員別見積金額</v>
      </c>
      <c r="AN334" s="20" t="str">
        <f>IF(貼り付け用!AN334="","",貼り付け用!AN334)</f>
        <v>幅員5.5ｍ以上9ｍ未満</v>
      </c>
      <c r="AO334" s="20">
        <f>IF(貼り付け用!AO334="","",貼り付け用!AO334)</f>
        <v>92000</v>
      </c>
      <c r="AP334" s="20">
        <f>IF(貼り付け用!AP334="","",貼り付け用!AP334)</f>
        <v>192</v>
      </c>
      <c r="AQ334" s="20" t="str">
        <f>IF(貼り付け用!AQ334="","",貼り付け用!AQ334)</f>
        <v>ｍ</v>
      </c>
      <c r="AR334" s="20">
        <f>IF(貼り付け用!AR334="","",貼り付け用!AR334)</f>
        <v>17664000</v>
      </c>
      <c r="AS334" s="20" t="str">
        <f>IF(貼り付け用!AS334="","",貼り付け用!AS334)</f>
        <v/>
      </c>
      <c r="AT334" s="90">
        <f t="shared" si="10"/>
        <v>17664000</v>
      </c>
      <c r="AU334" s="90">
        <f t="shared" si="11"/>
        <v>17664000</v>
      </c>
      <c r="AV334" s="34" t="str">
        <f>IF(貼り付け用!AV334="","",貼り付け用!AV334)</f>
        <v>一般会計等</v>
      </c>
      <c r="AW334" s="34" t="str">
        <f>IF(貼り付け用!AW334="","",貼り付け用!AW334)</f>
        <v>一般会計</v>
      </c>
      <c r="AX334" s="34" t="str">
        <f>IF(貼り付け用!AX334="","",貼り付け用!AX334)</f>
        <v>土木費</v>
      </c>
      <c r="AY334" s="34" t="str">
        <f>IF(貼り付け用!AY334="","",貼り付け用!AY334)</f>
        <v>住宅費</v>
      </c>
      <c r="AZ334" s="34" t="str">
        <f>IF(貼り付け用!AZ334="","",貼り付け用!AZ334)</f>
        <v>住宅管理費</v>
      </c>
      <c r="BA334" s="212"/>
      <c r="BB334" s="212"/>
      <c r="BC334" s="212"/>
      <c r="BD334" s="34" t="str">
        <f>IF(貼り付け用!BD334="","",貼り付け用!BD334)</f>
        <v/>
      </c>
      <c r="BE334" s="34" t="str">
        <f>IF(貼り付け用!BE334="","",貼り付け用!BE334)</f>
        <v/>
      </c>
      <c r="BF334" s="20"/>
      <c r="BG334" s="20"/>
      <c r="BH334" s="20"/>
      <c r="BI334" s="20"/>
      <c r="BJ334" s="20"/>
    </row>
    <row r="335" spans="5:62" ht="24" customHeight="1">
      <c r="E335" s="2"/>
      <c r="F335" s="217" t="str">
        <f>IF(貼り付け用!F335="","",貼り付け用!F335)</f>
        <v>ひばりヶ丘団地</v>
      </c>
      <c r="G335" s="34" t="str">
        <f>IF(貼り付け用!G335="","",貼り付け用!G335)</f>
        <v>工作物台帳</v>
      </c>
      <c r="H335" s="2">
        <f>IF(貼り付け用!H335="","",貼り付け用!H335)</f>
        <v>2</v>
      </c>
      <c r="I335" s="2" t="str">
        <f>IF(貼り付け用!I335="","",貼り付け用!I335)</f>
        <v/>
      </c>
      <c r="J335" s="2" t="str">
        <f>IF(貼り付け用!J335="","",貼り付け用!J335)</f>
        <v>構内道路</v>
      </c>
      <c r="K335" s="2" t="str">
        <f>IF(貼り付け用!K335="","",貼り付け用!K335)</f>
        <v>ｺｳﾅｲﾄﾞｳﾛ</v>
      </c>
      <c r="L335" s="2">
        <f>IF(貼り付け用!L335="","",貼り付け用!L335)</f>
        <v>28</v>
      </c>
      <c r="M335" s="31">
        <f>IFERROR(VLOOKUP(L335,コード表!$B:$G,2,FALSE),"")</f>
        <v>3210216</v>
      </c>
      <c r="N335" s="31" t="str">
        <f>IFERROR(VLOOKUP(L335,コード表!$B:$G,3,FALSE),"")</f>
        <v>下都賀郡壬生町</v>
      </c>
      <c r="O335" s="2" t="str">
        <f>IF(貼り付け用!O335="","",貼り付け用!O335)</f>
        <v>ｼﾓﾂｶﾞｸﾞﾝﾐﾌﾞﾏﾁ</v>
      </c>
      <c r="P335" s="31" t="str">
        <f>IFERROR(VLOOKUP(L335,コード表!$B:$G,5,FALSE),"")</f>
        <v>壬生丁</v>
      </c>
      <c r="Q335" s="2" t="str">
        <f>IF(貼り付け用!Q335="","",貼り付け用!Q335)</f>
        <v>ﾐﾌﾞﾃｲ</v>
      </c>
      <c r="R335" s="2" t="str">
        <f>IF(貼り付け用!R335="","",貼り付け用!R335)</f>
        <v>281-1</v>
      </c>
      <c r="S335" s="2" t="str">
        <f>IF(貼り付け用!S335="","",貼り付け用!S335)</f>
        <v>281-1</v>
      </c>
      <c r="T335" s="2">
        <f>IF(貼り付け用!T335="","",貼り付け用!T335)</f>
        <v>11</v>
      </c>
      <c r="U335" s="31" t="str">
        <f>IFERROR(VLOOKUP(T335,コード表!$I:$K,2,FALSE),"")</f>
        <v>建設部</v>
      </c>
      <c r="V335" s="31" t="str">
        <f>IFERROR(VLOOKUP(T335,コード表!$I:$K,3,FALSE),"")</f>
        <v>建設課</v>
      </c>
      <c r="W335" s="2">
        <f>IF(貼り付け用!W335="","",貼り付け用!W335)</f>
        <v>100</v>
      </c>
      <c r="X335" s="31" t="str">
        <f>IFERROR(VLOOKUP(AX335,目的別資産分類変換表!$B$3:$C$16,2,FALSE),"")</f>
        <v>生活インフラ・国土保全</v>
      </c>
      <c r="Y335" s="34" t="str">
        <f>IF(貼り付け用!Y335="","",貼り付け用!Y335)</f>
        <v>行政財産</v>
      </c>
      <c r="Z335" s="34" t="str">
        <f>IF(貼り付け用!Z335="","",貼り付け用!Z335)</f>
        <v>事業用資産/工作物</v>
      </c>
      <c r="AA335" s="34" t="str">
        <f>IF(貼り付け用!AA335="","",貼り付け用!AA335)</f>
        <v>自己資産（リース資産外)</v>
      </c>
      <c r="AB335" s="34" t="str">
        <f>IF(貼り付け用!AB335="","",貼り付け用!AB335)</f>
        <v>売却不可</v>
      </c>
      <c r="AC335" s="2">
        <f>IF(貼り付け用!AC335="","",貼り付け用!AC335)</f>
        <v>175</v>
      </c>
      <c r="AD335" s="31" t="str">
        <f>IFERROR(VLOOKUP(AC335,耐用年数表!$B:$J,9,FALSE),"")</f>
        <v xml:space="preserve">構築物 舗装道路及び舗装路面 アスファルト敷又は木れんが敷のもの   </v>
      </c>
      <c r="AE335" s="31">
        <f>IFERROR(VLOOKUP(AC335,耐用年数表!$B:$J,8,FALSE),"")</f>
        <v>10</v>
      </c>
      <c r="AF335" s="2" t="str">
        <f>IF(貼り付け用!AF335="","",貼り付け用!AF335)</f>
        <v/>
      </c>
      <c r="AG335" s="26" t="str">
        <f>IF(貼り付け用!AG335="","",貼り付け用!AG335)</f>
        <v/>
      </c>
      <c r="AH335" s="54">
        <f>IF(貼り付け用!AH335="","",貼り付け用!AH335)</f>
        <v>19720331</v>
      </c>
      <c r="AI335" s="54">
        <f>IF(貼り付け用!AI335="","",貼り付け用!AI335)</f>
        <v>19720331</v>
      </c>
      <c r="AJ335" s="72" t="str">
        <f>IF(貼り付け用!AJ335="","",貼り付け用!AJ335)</f>
        <v>不明</v>
      </c>
      <c r="AK335" s="20" t="str">
        <f>IF(貼り付け用!AK335="","",貼り付け用!AK335)</f>
        <v/>
      </c>
      <c r="AL335" s="160">
        <f>IF(貼り付け用!AL335="","",貼り付け用!AL335)</f>
        <v>14</v>
      </c>
      <c r="AM335" s="20" t="str">
        <f>IF(貼り付け用!AM335="","",貼り付け用!AM335)</f>
        <v>幅員別見積金額</v>
      </c>
      <c r="AN335" s="20" t="str">
        <f>IF(貼り付け用!AN335="","",貼り付け用!AN335)</f>
        <v>幅員4.0ｍ以上5.5ｍ未満</v>
      </c>
      <c r="AO335" s="20">
        <f>IF(貼り付け用!AO335="","",貼り付け用!AO335)</f>
        <v>80000</v>
      </c>
      <c r="AP335" s="20">
        <f>IF(貼り付け用!AP335="","",貼り付け用!AP335)</f>
        <v>186</v>
      </c>
      <c r="AQ335" s="20" t="str">
        <f>IF(貼り付け用!AQ335="","",貼り付け用!AQ335)</f>
        <v>ｍ</v>
      </c>
      <c r="AR335" s="20">
        <f>IF(貼り付け用!AR335="","",貼り付け用!AR335)</f>
        <v>14880000</v>
      </c>
      <c r="AS335" s="20" t="str">
        <f>IF(貼り付け用!AS335="","",貼り付け用!AS335)</f>
        <v/>
      </c>
      <c r="AT335" s="90">
        <f t="shared" si="10"/>
        <v>14880000</v>
      </c>
      <c r="AU335" s="90">
        <f t="shared" si="11"/>
        <v>14880000</v>
      </c>
      <c r="AV335" s="34" t="str">
        <f>IF(貼り付け用!AV335="","",貼り付け用!AV335)</f>
        <v>一般会計等</v>
      </c>
      <c r="AW335" s="34" t="str">
        <f>IF(貼り付け用!AW335="","",貼り付け用!AW335)</f>
        <v>一般会計</v>
      </c>
      <c r="AX335" s="34" t="str">
        <f>IF(貼り付け用!AX335="","",貼り付け用!AX335)</f>
        <v>土木費</v>
      </c>
      <c r="AY335" s="34" t="str">
        <f>IF(貼り付け用!AY335="","",貼り付け用!AY335)</f>
        <v>住宅費</v>
      </c>
      <c r="AZ335" s="34" t="str">
        <f>IF(貼り付け用!AZ335="","",貼り付け用!AZ335)</f>
        <v>住宅管理費</v>
      </c>
      <c r="BA335" s="212"/>
      <c r="BB335" s="212"/>
      <c r="BC335" s="212"/>
      <c r="BD335" s="34" t="str">
        <f>IF(貼り付け用!BD335="","",貼り付け用!BD335)</f>
        <v/>
      </c>
      <c r="BE335" s="34" t="str">
        <f>IF(貼り付け用!BE335="","",貼り付け用!BE335)</f>
        <v/>
      </c>
      <c r="BF335" s="20"/>
      <c r="BG335" s="20"/>
      <c r="BH335" s="20"/>
      <c r="BI335" s="20"/>
      <c r="BJ335" s="20"/>
    </row>
    <row r="336" spans="5:62" ht="24" customHeight="1">
      <c r="E336" s="2"/>
      <c r="F336" s="217" t="str">
        <f>IF(貼り付け用!F336="","",貼り付け用!F336)</f>
        <v>ひばりヶ丘団地</v>
      </c>
      <c r="G336" s="34" t="str">
        <f>IF(貼り付け用!G336="","",貼り付け用!G336)</f>
        <v>工作物台帳</v>
      </c>
      <c r="H336" s="2">
        <f>IF(貼り付け用!H336="","",貼り付け用!H336)</f>
        <v>3</v>
      </c>
      <c r="I336" s="2" t="str">
        <f>IF(貼り付け用!I336="","",貼り付け用!I336)</f>
        <v/>
      </c>
      <c r="J336" s="2" t="str">
        <f>IF(貼り付け用!J336="","",貼り付け用!J336)</f>
        <v>ネットフェンス</v>
      </c>
      <c r="K336" s="2" t="str">
        <f>IF(貼り付け用!K336="","",貼り付け用!K336)</f>
        <v>ﾈｯﾄﾌｪﾝｽ</v>
      </c>
      <c r="L336" s="2">
        <f>IF(貼り付け用!L336="","",貼り付け用!L336)</f>
        <v>18</v>
      </c>
      <c r="M336" s="31">
        <f>IFERROR(VLOOKUP(L336,コード表!$B:$G,2,FALSE),"")</f>
        <v>3210227</v>
      </c>
      <c r="N336" s="31" t="str">
        <f>IFERROR(VLOOKUP(L336,コード表!$B:$G,3,FALSE),"")</f>
        <v>下都賀郡壬生町</v>
      </c>
      <c r="O336" s="2" t="str">
        <f>IF(貼り付け用!O336="","",貼り付け用!O336)</f>
        <v>ｼﾓﾂｶﾞｸﾞﾝﾐﾌﾞﾏﾁ</v>
      </c>
      <c r="P336" s="31" t="str">
        <f>IFERROR(VLOOKUP(L336,コード表!$B:$G,5,FALSE),"")</f>
        <v>通町</v>
      </c>
      <c r="Q336" s="2" t="str">
        <f>IF(貼り付け用!Q336="","",貼り付け用!Q336)</f>
        <v>ﾄｵﾘﾏﾁ</v>
      </c>
      <c r="R336" s="2" t="str">
        <f>IF(貼り付け用!R336="","",貼り付け用!R336)</f>
        <v>281-1</v>
      </c>
      <c r="S336" s="2" t="str">
        <f>IF(貼り付け用!S336="","",貼り付け用!S336)</f>
        <v>281-1</v>
      </c>
      <c r="T336" s="2">
        <f>IF(貼り付け用!T336="","",貼り付け用!T336)</f>
        <v>11</v>
      </c>
      <c r="U336" s="31" t="str">
        <f>IFERROR(VLOOKUP(T336,コード表!$I:$K,2,FALSE),"")</f>
        <v>建設部</v>
      </c>
      <c r="V336" s="31" t="str">
        <f>IFERROR(VLOOKUP(T336,コード表!$I:$K,3,FALSE),"")</f>
        <v>建設課</v>
      </c>
      <c r="W336" s="2">
        <f>IF(貼り付け用!W336="","",貼り付け用!W336)</f>
        <v>100</v>
      </c>
      <c r="X336" s="31" t="str">
        <f>IFERROR(VLOOKUP(AX336,目的別資産分類変換表!$B$3:$C$16,2,FALSE),"")</f>
        <v>生活インフラ・国土保全</v>
      </c>
      <c r="Y336" s="34" t="str">
        <f>IF(貼り付け用!Y336="","",貼り付け用!Y336)</f>
        <v>行政財産</v>
      </c>
      <c r="Z336" s="34" t="str">
        <f>IF(貼り付け用!Z336="","",貼り付け用!Z336)</f>
        <v>事業用資産/工作物</v>
      </c>
      <c r="AA336" s="34" t="str">
        <f>IF(貼り付け用!AA336="","",貼り付け用!AA336)</f>
        <v>自己資産（リース資産外)</v>
      </c>
      <c r="AB336" s="34" t="str">
        <f>IF(貼り付け用!AB336="","",貼り付け用!AB336)</f>
        <v>売却不可</v>
      </c>
      <c r="AC336" s="2">
        <f>IF(貼り付け用!AC336="","",貼り付け用!AC336)</f>
        <v>225</v>
      </c>
      <c r="AD336" s="31" t="str">
        <f>IFERROR(VLOOKUP(AC336,耐用年数表!$B:$J,9,FALSE),"")</f>
        <v xml:space="preserve">構築物 金属造のもの（前掲のものを除く。） つり橋、煙突、焼却炉、打込み井戸、へい、街路灯及びガードレール   </v>
      </c>
      <c r="AE336" s="31">
        <f>IFERROR(VLOOKUP(AC336,耐用年数表!$B:$J,8,FALSE),"")</f>
        <v>10</v>
      </c>
      <c r="AF336" s="2" t="str">
        <f>IF(貼り付け用!AF336="","",貼り付け用!AF336)</f>
        <v/>
      </c>
      <c r="AG336" s="26" t="str">
        <f>IF(貼り付け用!AG336="","",貼り付け用!AG336)</f>
        <v/>
      </c>
      <c r="AH336" s="54">
        <f>IF(貼り付け用!AH336="","",貼り付け用!AH336)</f>
        <v>19720331</v>
      </c>
      <c r="AI336" s="54">
        <f>IF(貼り付け用!AI336="","",貼り付け用!AI336)</f>
        <v>19720331</v>
      </c>
      <c r="AJ336" s="72" t="str">
        <f>IF(貼り付け用!AJ336="","",貼り付け用!AJ336)</f>
        <v>不明</v>
      </c>
      <c r="AK336" s="20" t="str">
        <f>IF(貼り付け用!AK336="","",貼り付け用!AK336)</f>
        <v/>
      </c>
      <c r="AL336" s="160">
        <f>IF(貼り付け用!AL336="","",貼り付け用!AL336)</f>
        <v>15</v>
      </c>
      <c r="AM336" s="20" t="str">
        <f>IF(貼り付け用!AM336="","",貼り付け用!AM336)</f>
        <v>設計の平均値</v>
      </c>
      <c r="AN336" s="20" t="str">
        <f>IF(貼り付け用!AN336="","",貼り付け用!AN336)</f>
        <v>高さ1.8ｍ以下</v>
      </c>
      <c r="AO336" s="20">
        <f>IF(貼り付け用!AO336="","",貼り付け用!AO336)</f>
        <v>10400</v>
      </c>
      <c r="AP336" s="20">
        <f>IF(貼り付け用!AP336="","",貼り付け用!AP336)</f>
        <v>279</v>
      </c>
      <c r="AQ336" s="20" t="str">
        <f>IF(貼り付け用!AQ336="","",貼り付け用!AQ336)</f>
        <v>m</v>
      </c>
      <c r="AR336" s="20">
        <f>IF(貼り付け用!AR336="","",貼り付け用!AR336)</f>
        <v>2901600</v>
      </c>
      <c r="AS336" s="20" t="str">
        <f>IF(貼り付け用!AS336="","",貼り付け用!AS336)</f>
        <v/>
      </c>
      <c r="AT336" s="90">
        <f t="shared" si="10"/>
        <v>2901600</v>
      </c>
      <c r="AU336" s="90">
        <f t="shared" si="11"/>
        <v>2901600</v>
      </c>
      <c r="AV336" s="34" t="str">
        <f>IF(貼り付け用!AV336="","",貼り付け用!AV336)</f>
        <v>一般会計等</v>
      </c>
      <c r="AW336" s="34" t="str">
        <f>IF(貼り付け用!AW336="","",貼り付け用!AW336)</f>
        <v>一般会計</v>
      </c>
      <c r="AX336" s="34" t="str">
        <f>IF(貼り付け用!AX336="","",貼り付け用!AX336)</f>
        <v>土木費</v>
      </c>
      <c r="AY336" s="34" t="str">
        <f>IF(貼り付け用!AY336="","",貼り付け用!AY336)</f>
        <v>住宅費</v>
      </c>
      <c r="AZ336" s="34" t="str">
        <f>IF(貼り付け用!AZ336="","",貼り付け用!AZ336)</f>
        <v>住宅管理費</v>
      </c>
      <c r="BA336" s="212"/>
      <c r="BB336" s="212"/>
      <c r="BC336" s="212"/>
      <c r="BD336" s="34" t="str">
        <f>IF(貼り付け用!BD336="","",貼り付け用!BD336)</f>
        <v/>
      </c>
      <c r="BE336" s="34" t="str">
        <f>IF(貼り付け用!BE336="","",貼り付け用!BE336)</f>
        <v/>
      </c>
      <c r="BF336" s="20"/>
      <c r="BG336" s="20"/>
      <c r="BH336" s="20"/>
      <c r="BI336" s="20"/>
      <c r="BJ336" s="20"/>
    </row>
    <row r="337" spans="5:62" ht="24" customHeight="1">
      <c r="E337" s="2"/>
      <c r="F337" s="217" t="str">
        <f>IF(貼り付け用!F337="","",貼り付け用!F337)</f>
        <v>下台団地</v>
      </c>
      <c r="G337" s="34" t="str">
        <f>IF(貼り付け用!G337="","",貼り付け用!G337)</f>
        <v>保守点検台帳</v>
      </c>
      <c r="H337" s="2">
        <f>IF(貼り付け用!H337="","",貼り付け用!H337)</f>
        <v>4</v>
      </c>
      <c r="I337" s="2" t="str">
        <f>IF(貼り付け用!I337="","",貼り付け用!I337)</f>
        <v/>
      </c>
      <c r="J337" s="2" t="str">
        <f>IF(貼り付け用!J337="","",貼り付け用!J337)</f>
        <v>構内道路</v>
      </c>
      <c r="K337" s="2" t="str">
        <f>IF(貼り付け用!K337="","",貼り付け用!K337)</f>
        <v>ｺｳﾅｲﾄﾞｳﾛ</v>
      </c>
      <c r="L337" s="2">
        <f>IF(貼り付け用!L337="","",貼り付け用!L337)</f>
        <v>3</v>
      </c>
      <c r="M337" s="31">
        <f>IFERROR(VLOOKUP(L337,コード表!$B:$G,2,FALSE),"")</f>
        <v>3210222</v>
      </c>
      <c r="N337" s="31" t="str">
        <f>IFERROR(VLOOKUP(L337,コード表!$B:$G,3,FALSE),"")</f>
        <v>下都賀郡壬生町</v>
      </c>
      <c r="O337" s="2" t="str">
        <f>IF(貼り付け用!O337="","",貼り付け用!O337)</f>
        <v>ｼﾓﾂｶﾞｸﾞﾝﾐﾌﾞﾏﾁ</v>
      </c>
      <c r="P337" s="31" t="str">
        <f>IFERROR(VLOOKUP(L337,コード表!$B:$G,5,FALSE),"")</f>
        <v>駅東町</v>
      </c>
      <c r="Q337" s="2" t="str">
        <f>IF(貼り付け用!Q337="","",貼り付け用!Q337)</f>
        <v>ｴｷﾋｶﾞｼﾏﾁ</v>
      </c>
      <c r="R337" s="2" t="str">
        <f>IF(貼り付け用!R337="","",貼り付け用!R337)</f>
        <v>4-24</v>
      </c>
      <c r="S337" s="2" t="str">
        <f>IF(貼り付け用!S337="","",貼り付け用!S337)</f>
        <v>4-24</v>
      </c>
      <c r="T337" s="2">
        <f>IF(貼り付け用!T337="","",貼り付け用!T337)</f>
        <v>11</v>
      </c>
      <c r="U337" s="31" t="str">
        <f>IFERROR(VLOOKUP(T337,コード表!$I:$K,2,FALSE),"")</f>
        <v>建設部</v>
      </c>
      <c r="V337" s="31" t="str">
        <f>IFERROR(VLOOKUP(T337,コード表!$I:$K,3,FALSE),"")</f>
        <v>建設課</v>
      </c>
      <c r="W337" s="2">
        <f>IF(貼り付け用!W337="","",貼り付け用!W337)</f>
        <v>100</v>
      </c>
      <c r="X337" s="31" t="str">
        <f>IFERROR(VLOOKUP(AX337,目的別資産分類変換表!$B$3:$C$16,2,FALSE),"")</f>
        <v>生活インフラ・国土保全</v>
      </c>
      <c r="Y337" s="34" t="str">
        <f>IF(貼り付け用!Y337="","",貼り付け用!Y337)</f>
        <v>行政財産</v>
      </c>
      <c r="Z337" s="34" t="str">
        <f>IF(貼り付け用!Z337="","",貼り付け用!Z337)</f>
        <v>事業用資産/工作物</v>
      </c>
      <c r="AA337" s="34" t="str">
        <f>IF(貼り付け用!AA337="","",貼り付け用!AA337)</f>
        <v>自己資産（リース資産外)</v>
      </c>
      <c r="AB337" s="34" t="str">
        <f>IF(貼り付け用!AB337="","",貼り付け用!AB337)</f>
        <v>売却不可</v>
      </c>
      <c r="AC337" s="2">
        <f>IF(貼り付け用!AC337="","",貼り付け用!AC337)</f>
        <v>175</v>
      </c>
      <c r="AD337" s="31" t="str">
        <f>IFERROR(VLOOKUP(AC337,耐用年数表!$B:$J,9,FALSE),"")</f>
        <v xml:space="preserve">構築物 舗装道路及び舗装路面 アスファルト敷又は木れんが敷のもの   </v>
      </c>
      <c r="AE337" s="31">
        <f>IFERROR(VLOOKUP(AC337,耐用年数表!$B:$J,8,FALSE),"")</f>
        <v>10</v>
      </c>
      <c r="AF337" s="2" t="str">
        <f>IF(貼り付け用!AF337="","",貼り付け用!AF337)</f>
        <v/>
      </c>
      <c r="AG337" s="26" t="str">
        <f>IF(貼り付け用!AG337="","",貼り付け用!AG337)</f>
        <v/>
      </c>
      <c r="AH337" s="54">
        <f>IF(貼り付け用!AH337="","",貼り付け用!AH337)</f>
        <v>19760331</v>
      </c>
      <c r="AI337" s="54">
        <f>IF(貼り付け用!AI337="","",貼り付け用!AI337)</f>
        <v>19760331</v>
      </c>
      <c r="AJ337" s="72" t="str">
        <f>IF(貼り付け用!AJ337="","",貼り付け用!AJ337)</f>
        <v>不明</v>
      </c>
      <c r="AK337" s="20" t="str">
        <f>IF(貼り付け用!AK337="","",貼り付け用!AK337)</f>
        <v/>
      </c>
      <c r="AL337" s="160">
        <f>IF(貼り付け用!AL337="","",貼り付け用!AL337)</f>
        <v>13</v>
      </c>
      <c r="AM337" s="20" t="str">
        <f>IF(貼り付け用!AM337="","",貼り付け用!AM337)</f>
        <v>幅員別見積金額</v>
      </c>
      <c r="AN337" s="20" t="str">
        <f>IF(貼り付け用!AN337="","",貼り付け用!AN337)</f>
        <v>幅員5.5ｍ以上9ｍ未満</v>
      </c>
      <c r="AO337" s="20">
        <f>IF(貼り付け用!AO337="","",貼り付け用!AO337)</f>
        <v>92000</v>
      </c>
      <c r="AP337" s="20">
        <f>IF(貼り付け用!AP337="","",貼り付け用!AP337)</f>
        <v>49</v>
      </c>
      <c r="AQ337" s="20" t="str">
        <f>IF(貼り付け用!AQ337="","",貼り付け用!AQ337)</f>
        <v>ｍ</v>
      </c>
      <c r="AR337" s="20">
        <f>IF(貼り付け用!AR337="","",貼り付け用!AR337)</f>
        <v>4508000</v>
      </c>
      <c r="AS337" s="20" t="str">
        <f>IF(貼り付け用!AS337="","",貼り付け用!AS337)</f>
        <v/>
      </c>
      <c r="AT337" s="90">
        <f t="shared" si="10"/>
        <v>4508000</v>
      </c>
      <c r="AU337" s="90">
        <f t="shared" si="11"/>
        <v>4508000</v>
      </c>
      <c r="AV337" s="34" t="str">
        <f>IF(貼り付け用!AV337="","",貼り付け用!AV337)</f>
        <v>一般会計等</v>
      </c>
      <c r="AW337" s="34" t="str">
        <f>IF(貼り付け用!AW337="","",貼り付け用!AW337)</f>
        <v>一般会計</v>
      </c>
      <c r="AX337" s="34" t="str">
        <f>IF(貼り付け用!AX337="","",貼り付け用!AX337)</f>
        <v>土木費</v>
      </c>
      <c r="AY337" s="34" t="str">
        <f>IF(貼り付け用!AY337="","",貼り付け用!AY337)</f>
        <v>住宅費</v>
      </c>
      <c r="AZ337" s="34" t="str">
        <f>IF(貼り付け用!AZ337="","",貼り付け用!AZ337)</f>
        <v>住宅管理費</v>
      </c>
      <c r="BA337" s="212"/>
      <c r="BB337" s="212"/>
      <c r="BC337" s="212"/>
      <c r="BD337" s="34" t="str">
        <f>IF(貼り付け用!BD337="","",貼り付け用!BD337)</f>
        <v/>
      </c>
      <c r="BE337" s="34" t="str">
        <f>IF(貼り付け用!BE337="","",貼り付け用!BE337)</f>
        <v/>
      </c>
      <c r="BF337" s="20"/>
      <c r="BG337" s="20"/>
      <c r="BH337" s="20"/>
      <c r="BI337" s="20"/>
      <c r="BJ337" s="20"/>
    </row>
    <row r="338" spans="5:62" ht="24" customHeight="1">
      <c r="E338" s="2"/>
      <c r="F338" s="217" t="str">
        <f>IF(貼り付け用!F338="","",貼り付け用!F338)</f>
        <v>下台団地</v>
      </c>
      <c r="G338" s="34" t="str">
        <f>IF(貼り付け用!G338="","",貼り付け用!G338)</f>
        <v>保守点検台帳</v>
      </c>
      <c r="H338" s="2">
        <f>IF(貼り付け用!H338="","",貼り付け用!H338)</f>
        <v>5</v>
      </c>
      <c r="I338" s="2" t="str">
        <f>IF(貼り付け用!I338="","",貼り付け用!I338)</f>
        <v/>
      </c>
      <c r="J338" s="2" t="str">
        <f>IF(貼り付け用!J338="","",貼り付け用!J338)</f>
        <v>構内道路</v>
      </c>
      <c r="K338" s="2" t="str">
        <f>IF(貼り付け用!K338="","",貼り付け用!K338)</f>
        <v>ｺｳﾅｲﾄﾞｳﾛ</v>
      </c>
      <c r="L338" s="2">
        <f>IF(貼り付け用!L338="","",貼り付け用!L338)</f>
        <v>3</v>
      </c>
      <c r="M338" s="31">
        <f>IFERROR(VLOOKUP(L338,コード表!$B:$G,2,FALSE),"")</f>
        <v>3210222</v>
      </c>
      <c r="N338" s="31" t="str">
        <f>IFERROR(VLOOKUP(L338,コード表!$B:$G,3,FALSE),"")</f>
        <v>下都賀郡壬生町</v>
      </c>
      <c r="O338" s="2" t="str">
        <f>IF(貼り付け用!O338="","",貼り付け用!O338)</f>
        <v>ｼﾓﾂｶﾞｸﾞﾝﾐﾌﾞﾏﾁ</v>
      </c>
      <c r="P338" s="31" t="str">
        <f>IFERROR(VLOOKUP(L338,コード表!$B:$G,5,FALSE),"")</f>
        <v>駅東町</v>
      </c>
      <c r="Q338" s="2" t="str">
        <f>IF(貼り付け用!Q338="","",貼り付け用!Q338)</f>
        <v>ｴｷﾋｶﾞｼﾏﾁ</v>
      </c>
      <c r="R338" s="2" t="str">
        <f>IF(貼り付け用!R338="","",貼り付け用!R338)</f>
        <v>4-24</v>
      </c>
      <c r="S338" s="2" t="str">
        <f>IF(貼り付け用!S338="","",貼り付け用!S338)</f>
        <v>4-24</v>
      </c>
      <c r="T338" s="2">
        <f>IF(貼り付け用!T338="","",貼り付け用!T338)</f>
        <v>11</v>
      </c>
      <c r="U338" s="31" t="str">
        <f>IFERROR(VLOOKUP(T338,コード表!$I:$K,2,FALSE),"")</f>
        <v>建設部</v>
      </c>
      <c r="V338" s="31" t="str">
        <f>IFERROR(VLOOKUP(T338,コード表!$I:$K,3,FALSE),"")</f>
        <v>建設課</v>
      </c>
      <c r="W338" s="2">
        <f>IF(貼り付け用!W338="","",貼り付け用!W338)</f>
        <v>100</v>
      </c>
      <c r="X338" s="31" t="str">
        <f>IFERROR(VLOOKUP(AX338,目的別資産分類変換表!$B$3:$C$16,2,FALSE),"")</f>
        <v>生活インフラ・国土保全</v>
      </c>
      <c r="Y338" s="34" t="str">
        <f>IF(貼り付け用!Y338="","",貼り付け用!Y338)</f>
        <v>行政財産</v>
      </c>
      <c r="Z338" s="34" t="str">
        <f>IF(貼り付け用!Z338="","",貼り付け用!Z338)</f>
        <v>事業用資産/工作物</v>
      </c>
      <c r="AA338" s="34" t="str">
        <f>IF(貼り付け用!AA338="","",貼り付け用!AA338)</f>
        <v>自己資産（リース資産外)</v>
      </c>
      <c r="AB338" s="34" t="str">
        <f>IF(貼り付け用!AB338="","",貼り付け用!AB338)</f>
        <v>売却不可</v>
      </c>
      <c r="AC338" s="2">
        <f>IF(貼り付け用!AC338="","",貼り付け用!AC338)</f>
        <v>175</v>
      </c>
      <c r="AD338" s="31" t="str">
        <f>IFERROR(VLOOKUP(AC338,耐用年数表!$B:$J,9,FALSE),"")</f>
        <v xml:space="preserve">構築物 舗装道路及び舗装路面 アスファルト敷又は木れんが敷のもの   </v>
      </c>
      <c r="AE338" s="31">
        <f>IFERROR(VLOOKUP(AC338,耐用年数表!$B:$J,8,FALSE),"")</f>
        <v>10</v>
      </c>
      <c r="AF338" s="2" t="str">
        <f>IF(貼り付け用!AF338="","",貼り付け用!AF338)</f>
        <v/>
      </c>
      <c r="AG338" s="26" t="str">
        <f>IF(貼り付け用!AG338="","",貼り付け用!AG338)</f>
        <v/>
      </c>
      <c r="AH338" s="54">
        <f>IF(貼り付け用!AH338="","",貼り付け用!AH338)</f>
        <v>19760331</v>
      </c>
      <c r="AI338" s="54">
        <f>IF(貼り付け用!AI338="","",貼り付け用!AI338)</f>
        <v>19760331</v>
      </c>
      <c r="AJ338" s="72" t="str">
        <f>IF(貼り付け用!AJ338="","",貼り付け用!AJ338)</f>
        <v>不明</v>
      </c>
      <c r="AK338" s="20" t="str">
        <f>IF(貼り付け用!AK338="","",貼り付け用!AK338)</f>
        <v/>
      </c>
      <c r="AL338" s="160">
        <f>IF(貼り付け用!AL338="","",貼り付け用!AL338)</f>
        <v>14</v>
      </c>
      <c r="AM338" s="20" t="str">
        <f>IF(貼り付け用!AM338="","",貼り付け用!AM338)</f>
        <v>幅員別見積金額</v>
      </c>
      <c r="AN338" s="20" t="str">
        <f>IF(貼り付け用!AN338="","",貼り付け用!AN338)</f>
        <v>幅員4.0ｍ以上5.5ｍ未満</v>
      </c>
      <c r="AO338" s="20">
        <f>IF(貼り付け用!AO338="","",貼り付け用!AO338)</f>
        <v>80000</v>
      </c>
      <c r="AP338" s="20">
        <f>IF(貼り付け用!AP338="","",貼り付け用!AP338)</f>
        <v>68</v>
      </c>
      <c r="AQ338" s="20" t="str">
        <f>IF(貼り付け用!AQ338="","",貼り付け用!AQ338)</f>
        <v>ｍ</v>
      </c>
      <c r="AR338" s="20">
        <f>IF(貼り付け用!AR338="","",貼り付け用!AR338)</f>
        <v>5440000</v>
      </c>
      <c r="AS338" s="20" t="str">
        <f>IF(貼り付け用!AS338="","",貼り付け用!AS338)</f>
        <v/>
      </c>
      <c r="AT338" s="90">
        <f t="shared" si="10"/>
        <v>5440000</v>
      </c>
      <c r="AU338" s="90">
        <f t="shared" si="11"/>
        <v>5440000</v>
      </c>
      <c r="AV338" s="34" t="str">
        <f>IF(貼り付け用!AV338="","",貼り付け用!AV338)</f>
        <v>一般会計等</v>
      </c>
      <c r="AW338" s="34" t="str">
        <f>IF(貼り付け用!AW338="","",貼り付け用!AW338)</f>
        <v>一般会計</v>
      </c>
      <c r="AX338" s="34" t="str">
        <f>IF(貼り付け用!AX338="","",貼り付け用!AX338)</f>
        <v>土木費</v>
      </c>
      <c r="AY338" s="34" t="str">
        <f>IF(貼り付け用!AY338="","",貼り付け用!AY338)</f>
        <v>住宅費</v>
      </c>
      <c r="AZ338" s="34" t="str">
        <f>IF(貼り付け用!AZ338="","",貼り付け用!AZ338)</f>
        <v>住宅管理費</v>
      </c>
      <c r="BA338" s="212"/>
      <c r="BB338" s="212"/>
      <c r="BC338" s="212"/>
      <c r="BD338" s="34" t="str">
        <f>IF(貼り付け用!BD338="","",貼り付け用!BD338)</f>
        <v/>
      </c>
      <c r="BE338" s="34" t="str">
        <f>IF(貼り付け用!BE338="","",貼り付け用!BE338)</f>
        <v/>
      </c>
      <c r="BF338" s="20"/>
      <c r="BG338" s="20"/>
      <c r="BH338" s="20"/>
      <c r="BI338" s="20"/>
      <c r="BJ338" s="20"/>
    </row>
    <row r="339" spans="5:62" ht="24" customHeight="1">
      <c r="E339" s="2"/>
      <c r="F339" s="217" t="str">
        <f>IF(貼り付け用!F339="","",貼り付け用!F339)</f>
        <v>下台団地</v>
      </c>
      <c r="G339" s="34" t="str">
        <f>IF(貼り付け用!G339="","",貼り付け用!G339)</f>
        <v>保守点検台帳</v>
      </c>
      <c r="H339" s="2">
        <f>IF(貼り付け用!H339="","",貼り付け用!H339)</f>
        <v>6</v>
      </c>
      <c r="I339" s="2" t="str">
        <f>IF(貼り付け用!I339="","",貼り付け用!I339)</f>
        <v/>
      </c>
      <c r="J339" s="2" t="str">
        <f>IF(貼り付け用!J339="","",貼り付け用!J339)</f>
        <v>構内道路</v>
      </c>
      <c r="K339" s="2" t="str">
        <f>IF(貼り付け用!K339="","",貼り付け用!K339)</f>
        <v>ｺｳﾅｲﾄﾞｳﾛ</v>
      </c>
      <c r="L339" s="2">
        <f>IF(貼り付け用!L339="","",貼り付け用!L339)</f>
        <v>3</v>
      </c>
      <c r="M339" s="31">
        <f>IFERROR(VLOOKUP(L339,コード表!$B:$G,2,FALSE),"")</f>
        <v>3210222</v>
      </c>
      <c r="N339" s="31" t="str">
        <f>IFERROR(VLOOKUP(L339,コード表!$B:$G,3,FALSE),"")</f>
        <v>下都賀郡壬生町</v>
      </c>
      <c r="O339" s="2" t="str">
        <f>IF(貼り付け用!O339="","",貼り付け用!O339)</f>
        <v>ｼﾓﾂｶﾞｸﾞﾝﾐﾌﾞﾏﾁ</v>
      </c>
      <c r="P339" s="31" t="str">
        <f>IFERROR(VLOOKUP(L339,コード表!$B:$G,5,FALSE),"")</f>
        <v>駅東町</v>
      </c>
      <c r="Q339" s="2" t="str">
        <f>IF(貼り付け用!Q339="","",貼り付け用!Q339)</f>
        <v>ｴｷﾋｶﾞｼﾏﾁ</v>
      </c>
      <c r="R339" s="2" t="str">
        <f>IF(貼り付け用!R339="","",貼り付け用!R339)</f>
        <v>4-24</v>
      </c>
      <c r="S339" s="2" t="str">
        <f>IF(貼り付け用!S339="","",貼り付け用!S339)</f>
        <v>4-24</v>
      </c>
      <c r="T339" s="2">
        <f>IF(貼り付け用!T339="","",貼り付け用!T339)</f>
        <v>11</v>
      </c>
      <c r="U339" s="31" t="str">
        <f>IFERROR(VLOOKUP(T339,コード表!$I:$K,2,FALSE),"")</f>
        <v>建設部</v>
      </c>
      <c r="V339" s="31" t="str">
        <f>IFERROR(VLOOKUP(T339,コード表!$I:$K,3,FALSE),"")</f>
        <v>建設課</v>
      </c>
      <c r="W339" s="2">
        <f>IF(貼り付け用!W339="","",貼り付け用!W339)</f>
        <v>100</v>
      </c>
      <c r="X339" s="31" t="str">
        <f>IFERROR(VLOOKUP(AX339,目的別資産分類変換表!$B$3:$C$16,2,FALSE),"")</f>
        <v>生活インフラ・国土保全</v>
      </c>
      <c r="Y339" s="34" t="str">
        <f>IF(貼り付け用!Y339="","",貼り付け用!Y339)</f>
        <v>行政財産</v>
      </c>
      <c r="Z339" s="34" t="str">
        <f>IF(貼り付け用!Z339="","",貼り付け用!Z339)</f>
        <v>事業用資産/工作物</v>
      </c>
      <c r="AA339" s="34" t="str">
        <f>IF(貼り付け用!AA339="","",貼り付け用!AA339)</f>
        <v>自己資産（リース資産外)</v>
      </c>
      <c r="AB339" s="34" t="str">
        <f>IF(貼り付け用!AB339="","",貼り付け用!AB339)</f>
        <v>売却不可</v>
      </c>
      <c r="AC339" s="2">
        <f>IF(貼り付け用!AC339="","",貼り付け用!AC339)</f>
        <v>175</v>
      </c>
      <c r="AD339" s="31" t="str">
        <f>IFERROR(VLOOKUP(AC339,耐用年数表!$B:$J,9,FALSE),"")</f>
        <v xml:space="preserve">構築物 舗装道路及び舗装路面 アスファルト敷又は木れんが敷のもの   </v>
      </c>
      <c r="AE339" s="31">
        <f>IFERROR(VLOOKUP(AC339,耐用年数表!$B:$J,8,FALSE),"")</f>
        <v>10</v>
      </c>
      <c r="AF339" s="2" t="str">
        <f>IF(貼り付け用!AF339="","",貼り付け用!AF339)</f>
        <v/>
      </c>
      <c r="AG339" s="26" t="str">
        <f>IF(貼り付け用!AG339="","",貼り付け用!AG339)</f>
        <v/>
      </c>
      <c r="AH339" s="54">
        <f>IF(貼り付け用!AH339="","",貼り付け用!AH339)</f>
        <v>19760331</v>
      </c>
      <c r="AI339" s="54">
        <f>IF(貼り付け用!AI339="","",貼り付け用!AI339)</f>
        <v>19760331</v>
      </c>
      <c r="AJ339" s="72" t="str">
        <f>IF(貼り付け用!AJ339="","",貼り付け用!AJ339)</f>
        <v>不明</v>
      </c>
      <c r="AK339" s="20" t="str">
        <f>IF(貼り付け用!AK339="","",貼り付け用!AK339)</f>
        <v/>
      </c>
      <c r="AL339" s="160">
        <f>IF(貼り付け用!AL339="","",貼り付け用!AL339)</f>
        <v>16</v>
      </c>
      <c r="AM339" s="20" t="str">
        <f>IF(貼り付け用!AM339="","",貼り付け用!AM339)</f>
        <v>幅員別見積金額</v>
      </c>
      <c r="AN339" s="20" t="str">
        <f>IF(貼り付け用!AN339="","",貼り付け用!AN339)</f>
        <v>幅員9.0ｍ以上</v>
      </c>
      <c r="AO339" s="20">
        <f>IF(貼り付け用!AO339="","",貼り付け用!AO339)</f>
        <v>160000</v>
      </c>
      <c r="AP339" s="20">
        <f>IF(貼り付け用!AP339="","",貼り付け用!AP339)</f>
        <v>126</v>
      </c>
      <c r="AQ339" s="20" t="str">
        <f>IF(貼り付け用!AQ339="","",貼り付け用!AQ339)</f>
        <v>ｍ</v>
      </c>
      <c r="AR339" s="20">
        <f>IF(貼り付け用!AR339="","",貼り付け用!AR339)</f>
        <v>20160000</v>
      </c>
      <c r="AS339" s="20" t="str">
        <f>IF(貼り付け用!AS339="","",貼り付け用!AS339)</f>
        <v/>
      </c>
      <c r="AT339" s="90">
        <f t="shared" si="10"/>
        <v>20160000</v>
      </c>
      <c r="AU339" s="90">
        <f t="shared" si="11"/>
        <v>20160000</v>
      </c>
      <c r="AV339" s="34" t="str">
        <f>IF(貼り付け用!AV339="","",貼り付け用!AV339)</f>
        <v>一般会計等</v>
      </c>
      <c r="AW339" s="34" t="str">
        <f>IF(貼り付け用!AW339="","",貼り付け用!AW339)</f>
        <v>一般会計</v>
      </c>
      <c r="AX339" s="34" t="str">
        <f>IF(貼り付け用!AX339="","",貼り付け用!AX339)</f>
        <v>土木費</v>
      </c>
      <c r="AY339" s="34" t="str">
        <f>IF(貼り付け用!AY339="","",貼り付け用!AY339)</f>
        <v>住宅費</v>
      </c>
      <c r="AZ339" s="34" t="str">
        <f>IF(貼り付け用!AZ339="","",貼り付け用!AZ339)</f>
        <v>住宅管理費</v>
      </c>
      <c r="BA339" s="212"/>
      <c r="BB339" s="212"/>
      <c r="BC339" s="212"/>
      <c r="BD339" s="34" t="str">
        <f>IF(貼り付け用!BD339="","",貼り付け用!BD339)</f>
        <v/>
      </c>
      <c r="BE339" s="34" t="str">
        <f>IF(貼り付け用!BE339="","",貼り付け用!BE339)</f>
        <v/>
      </c>
      <c r="BF339" s="20"/>
      <c r="BG339" s="20"/>
      <c r="BH339" s="20"/>
      <c r="BI339" s="20"/>
      <c r="BJ339" s="20"/>
    </row>
    <row r="340" spans="5:62" ht="24" customHeight="1">
      <c r="E340" s="2"/>
      <c r="F340" s="217" t="str">
        <f>IF(貼り付け用!F340="","",貼り付け用!F340)</f>
        <v>下台団地</v>
      </c>
      <c r="G340" s="34" t="str">
        <f>IF(貼り付け用!G340="","",貼り付け用!G340)</f>
        <v>保守点検台帳</v>
      </c>
      <c r="H340" s="2">
        <f>IF(貼り付け用!H340="","",貼り付け用!H340)</f>
        <v>7</v>
      </c>
      <c r="I340" s="2" t="str">
        <f>IF(貼り付け用!I340="","",貼り付け用!I340)</f>
        <v/>
      </c>
      <c r="J340" s="2" t="str">
        <f>IF(貼り付け用!J340="","",貼り付け用!J340)</f>
        <v>ネットフェンス</v>
      </c>
      <c r="K340" s="2" t="str">
        <f>IF(貼り付け用!K340="","",貼り付け用!K340)</f>
        <v>ﾈｯﾄﾌｪﾝｽ</v>
      </c>
      <c r="L340" s="2">
        <f>IF(貼り付け用!L340="","",貼り付け用!L340)</f>
        <v>3</v>
      </c>
      <c r="M340" s="31">
        <f>IFERROR(VLOOKUP(L340,コード表!$B:$G,2,FALSE),"")</f>
        <v>3210222</v>
      </c>
      <c r="N340" s="31" t="str">
        <f>IFERROR(VLOOKUP(L340,コード表!$B:$G,3,FALSE),"")</f>
        <v>下都賀郡壬生町</v>
      </c>
      <c r="O340" s="2" t="str">
        <f>IF(貼り付け用!O340="","",貼り付け用!O340)</f>
        <v>ｼﾓﾂｶﾞｸﾞﾝﾐﾌﾞﾏﾁ</v>
      </c>
      <c r="P340" s="31" t="str">
        <f>IFERROR(VLOOKUP(L340,コード表!$B:$G,5,FALSE),"")</f>
        <v>駅東町</v>
      </c>
      <c r="Q340" s="2" t="str">
        <f>IF(貼り付け用!Q340="","",貼り付け用!Q340)</f>
        <v>ｴｷﾋｶﾞｼﾏﾁ</v>
      </c>
      <c r="R340" s="2" t="str">
        <f>IF(貼り付け用!R340="","",貼り付け用!R340)</f>
        <v>4-24</v>
      </c>
      <c r="S340" s="2" t="str">
        <f>IF(貼り付け用!S340="","",貼り付け用!S340)</f>
        <v>4-24</v>
      </c>
      <c r="T340" s="2">
        <f>IF(貼り付け用!T340="","",貼り付け用!T340)</f>
        <v>11</v>
      </c>
      <c r="U340" s="31" t="str">
        <f>IFERROR(VLOOKUP(T340,コード表!$I:$K,2,FALSE),"")</f>
        <v>建設部</v>
      </c>
      <c r="V340" s="31" t="str">
        <f>IFERROR(VLOOKUP(T340,コード表!$I:$K,3,FALSE),"")</f>
        <v>建設課</v>
      </c>
      <c r="W340" s="2">
        <f>IF(貼り付け用!W340="","",貼り付け用!W340)</f>
        <v>100</v>
      </c>
      <c r="X340" s="31" t="str">
        <f>IFERROR(VLOOKUP(AX340,目的別資産分類変換表!$B$3:$C$16,2,FALSE),"")</f>
        <v>生活インフラ・国土保全</v>
      </c>
      <c r="Y340" s="34" t="str">
        <f>IF(貼り付け用!Y340="","",貼り付け用!Y340)</f>
        <v>行政財産</v>
      </c>
      <c r="Z340" s="34" t="str">
        <f>IF(貼り付け用!Z340="","",貼り付け用!Z340)</f>
        <v>事業用資産/工作物</v>
      </c>
      <c r="AA340" s="34" t="str">
        <f>IF(貼り付け用!AA340="","",貼り付け用!AA340)</f>
        <v>自己資産（リース資産外)</v>
      </c>
      <c r="AB340" s="34" t="str">
        <f>IF(貼り付け用!AB340="","",貼り付け用!AB340)</f>
        <v>売却不可</v>
      </c>
      <c r="AC340" s="2">
        <f>IF(貼り付け用!AC340="","",貼り付け用!AC340)</f>
        <v>225</v>
      </c>
      <c r="AD340" s="31" t="str">
        <f>IFERROR(VLOOKUP(AC340,耐用年数表!$B:$J,9,FALSE),"")</f>
        <v xml:space="preserve">構築物 金属造のもの（前掲のものを除く。） つり橋、煙突、焼却炉、打込み井戸、へい、街路灯及びガードレール   </v>
      </c>
      <c r="AE340" s="31">
        <f>IFERROR(VLOOKUP(AC340,耐用年数表!$B:$J,8,FALSE),"")</f>
        <v>10</v>
      </c>
      <c r="AF340" s="2" t="str">
        <f>IF(貼り付け用!AF340="","",貼り付け用!AF340)</f>
        <v/>
      </c>
      <c r="AG340" s="26" t="str">
        <f>IF(貼り付け用!AG340="","",貼り付け用!AG340)</f>
        <v/>
      </c>
      <c r="AH340" s="54">
        <f>IF(貼り付け用!AH340="","",貼り付け用!AH340)</f>
        <v>19760331</v>
      </c>
      <c r="AI340" s="54">
        <f>IF(貼り付け用!AI340="","",貼り付け用!AI340)</f>
        <v>19760331</v>
      </c>
      <c r="AJ340" s="72" t="str">
        <f>IF(貼り付け用!AJ340="","",貼り付け用!AJ340)</f>
        <v>不明</v>
      </c>
      <c r="AK340" s="20" t="str">
        <f>IF(貼り付け用!AK340="","",貼り付け用!AK340)</f>
        <v/>
      </c>
      <c r="AL340" s="160">
        <f>IF(貼り付け用!AL340="","",貼り付け用!AL340)</f>
        <v>15</v>
      </c>
      <c r="AM340" s="20" t="str">
        <f>IF(貼り付け用!AM340="","",貼り付け用!AM340)</f>
        <v>設計の平均値</v>
      </c>
      <c r="AN340" s="20" t="str">
        <f>IF(貼り付け用!AN340="","",貼り付け用!AN340)</f>
        <v>高さ1.8ｍ以下</v>
      </c>
      <c r="AO340" s="20">
        <f>IF(貼り付け用!AO340="","",貼り付け用!AO340)</f>
        <v>10400</v>
      </c>
      <c r="AP340" s="20">
        <f>IF(貼り付け用!AP340="","",貼り付け用!AP340)</f>
        <v>307</v>
      </c>
      <c r="AQ340" s="20" t="str">
        <f>IF(貼り付け用!AQ340="","",貼り付け用!AQ340)</f>
        <v>m</v>
      </c>
      <c r="AR340" s="20">
        <f>IF(貼り付け用!AR340="","",貼り付け用!AR340)</f>
        <v>3192800</v>
      </c>
      <c r="AS340" s="20" t="str">
        <f>IF(貼り付け用!AS340="","",貼り付け用!AS340)</f>
        <v/>
      </c>
      <c r="AT340" s="90">
        <f t="shared" si="10"/>
        <v>3192800</v>
      </c>
      <c r="AU340" s="90">
        <f t="shared" si="11"/>
        <v>3192800</v>
      </c>
      <c r="AV340" s="34" t="str">
        <f>IF(貼り付け用!AV340="","",貼り付け用!AV340)</f>
        <v>一般会計等</v>
      </c>
      <c r="AW340" s="34" t="str">
        <f>IF(貼り付け用!AW340="","",貼り付け用!AW340)</f>
        <v>一般会計</v>
      </c>
      <c r="AX340" s="34" t="str">
        <f>IF(貼り付け用!AX340="","",貼り付け用!AX340)</f>
        <v>土木費</v>
      </c>
      <c r="AY340" s="34" t="str">
        <f>IF(貼り付け用!AY340="","",貼り付け用!AY340)</f>
        <v>住宅費</v>
      </c>
      <c r="AZ340" s="34" t="str">
        <f>IF(貼り付け用!AZ340="","",貼り付け用!AZ340)</f>
        <v>住宅管理費</v>
      </c>
      <c r="BA340" s="212"/>
      <c r="BB340" s="212"/>
      <c r="BC340" s="212"/>
      <c r="BD340" s="34" t="str">
        <f>IF(貼り付け用!BD340="","",貼り付け用!BD340)</f>
        <v/>
      </c>
      <c r="BE340" s="34" t="str">
        <f>IF(貼り付け用!BE340="","",貼り付け用!BE340)</f>
        <v/>
      </c>
      <c r="BF340" s="20"/>
      <c r="BG340" s="20"/>
      <c r="BH340" s="20"/>
      <c r="BI340" s="20"/>
      <c r="BJ340" s="20"/>
    </row>
    <row r="341" spans="5:62" ht="24" customHeight="1">
      <c r="E341" s="2"/>
      <c r="F341" s="217" t="str">
        <f>IF(貼り付け用!F341="","",貼り付け用!F341)</f>
        <v>道路工作物</v>
      </c>
      <c r="G341" s="34" t="str">
        <f>IF(貼り付け用!G341="","",貼り付け用!G341)</f>
        <v>工作物台帳</v>
      </c>
      <c r="H341" s="2">
        <f>IF(貼り付け用!H341="","",貼り付け用!H341)</f>
        <v>1</v>
      </c>
      <c r="I341" s="2" t="str">
        <f>IF(貼り付け用!I341="","",貼り付け用!I341)</f>
        <v/>
      </c>
      <c r="J341" s="2" t="str">
        <f>IF(貼り付け用!J341="","",貼り付け用!J341)</f>
        <v>歩道橋</v>
      </c>
      <c r="K341" s="2" t="str">
        <f>IF(貼り付け用!K341="","",貼り付け用!K341)</f>
        <v>ﾎﾄﾞｳｷｮｳ</v>
      </c>
      <c r="L341" s="2">
        <f>IF(貼り付け用!L341="","",貼り付け用!L341)</f>
        <v>31</v>
      </c>
      <c r="M341" s="31">
        <f>IFERROR(VLOOKUP(L341,コード表!$B:$G,2,FALSE),"")</f>
        <v>3210201</v>
      </c>
      <c r="N341" s="31" t="str">
        <f>IFERROR(VLOOKUP(L341,コード表!$B:$G,3,FALSE),"")</f>
        <v>下都賀郡壬生町</v>
      </c>
      <c r="O341" s="2" t="str">
        <f>IF(貼り付け用!O341="","",貼り付け用!O341)</f>
        <v>ｼﾓﾂｶﾞｸﾞﾝﾐﾌﾞﾏﾁ</v>
      </c>
      <c r="P341" s="31" t="str">
        <f>IFERROR(VLOOKUP(L341,コード表!$B:$G,5,FALSE),"")</f>
        <v>安塚</v>
      </c>
      <c r="Q341" s="2" t="str">
        <f>IF(貼り付け用!Q341="","",貼り付け用!Q341)</f>
        <v>ﾔｽﾂﾞｶ</v>
      </c>
      <c r="R341" s="2" t="str">
        <f>IF(貼り付け用!R341="","",貼り付け用!R341)</f>
        <v>2-555号線</v>
      </c>
      <c r="S341" s="2" t="str">
        <f>IF(貼り付け用!S341="","",貼り付け用!S341)</f>
        <v>2-555ｺﾞｳｾﾝ</v>
      </c>
      <c r="T341" s="2">
        <f>IF(貼り付け用!T341="","",貼り付け用!T341)</f>
        <v>11</v>
      </c>
      <c r="U341" s="31" t="str">
        <f>IFERROR(VLOOKUP(T341,コード表!$I:$K,2,FALSE),"")</f>
        <v>建設部</v>
      </c>
      <c r="V341" s="31" t="str">
        <f>IFERROR(VLOOKUP(T341,コード表!$I:$K,3,FALSE),"")</f>
        <v>建設課</v>
      </c>
      <c r="W341" s="2">
        <f>IF(貼り付け用!W341="","",貼り付け用!W341)</f>
        <v>100</v>
      </c>
      <c r="X341" s="31" t="str">
        <f>IFERROR(VLOOKUP(AX341,目的別資産分類変換表!$B$3:$C$16,2,FALSE),"")</f>
        <v>生活インフラ・国土保全</v>
      </c>
      <c r="Y341" s="34" t="str">
        <f>IF(貼り付け用!Y341="","",貼り付け用!Y341)</f>
        <v>行政財産</v>
      </c>
      <c r="Z341" s="34" t="str">
        <f>IF(貼り付け用!Z341="","",貼り付け用!Z341)</f>
        <v>インフラ資産/工作物</v>
      </c>
      <c r="AA341" s="34" t="str">
        <f>IF(貼り付け用!AA341="","",貼り付け用!AA341)</f>
        <v>自己資産（リース資産外)</v>
      </c>
      <c r="AB341" s="34" t="str">
        <f>IF(貼り付け用!AB341="","",貼り付け用!AB341)</f>
        <v>売却不可</v>
      </c>
      <c r="AC341" s="2">
        <f>IF(貼り付け用!AC341="","",貼り付け用!AC341)</f>
        <v>211</v>
      </c>
      <c r="AD341" s="31" t="str">
        <f>IFERROR(VLOOKUP(AC341,耐用年数表!$B:$J,9,FALSE),"")</f>
        <v xml:space="preserve">構築物 金属造のもの（前掲のものを除く。） 橋（はね上げ橋を除く。）   </v>
      </c>
      <c r="AE341" s="31">
        <f>IFERROR(VLOOKUP(AC341,耐用年数表!$B:$J,8,FALSE),"")</f>
        <v>45</v>
      </c>
      <c r="AF341" s="2" t="str">
        <f>IF(貼り付け用!AF341="","",貼り付け用!AF341)</f>
        <v/>
      </c>
      <c r="AG341" s="26" t="str">
        <f>IF(貼り付け用!AG341="","",貼り付け用!AG341)</f>
        <v/>
      </c>
      <c r="AH341" s="54">
        <f>IF(貼り付け用!AH341="","",貼り付け用!AH341)</f>
        <v>19700331</v>
      </c>
      <c r="AI341" s="54">
        <f>IF(貼り付け用!AI341="","",貼り付け用!AI341)</f>
        <v>19700331</v>
      </c>
      <c r="AJ341" s="72" t="str">
        <f>IF(貼り付け用!AJ341="","",貼り付け用!AJ341)</f>
        <v>不明</v>
      </c>
      <c r="AK341" s="20" t="str">
        <f>IF(貼り付け用!AK341="","",貼り付け用!AK341)</f>
        <v/>
      </c>
      <c r="AL341" s="160">
        <f>IF(貼り付け用!AL341="","",貼り付け用!AL341)</f>
        <v>18</v>
      </c>
      <c r="AM341" s="20" t="str">
        <f>IF(貼り付け用!AM341="","",貼り付け用!AM341)</f>
        <v>標準設計価格</v>
      </c>
      <c r="AN341" s="20" t="str">
        <f>IF(貼り付け用!AN341="","",貼り付け用!AN341)</f>
        <v>１橋当りの平均単価（橋長10ｍ未満）</v>
      </c>
      <c r="AO341" s="20">
        <f>IF(貼り付け用!AO341="","",貼り付け用!AO341)</f>
        <v>16300000</v>
      </c>
      <c r="AP341" s="20">
        <f>IF(貼り付け用!AP341="","",貼り付け用!AP341)</f>
        <v>1</v>
      </c>
      <c r="AQ341" s="20" t="str">
        <f>IF(貼り付け用!AQ341="","",貼り付け用!AQ341)</f>
        <v>基</v>
      </c>
      <c r="AR341" s="20">
        <f>IF(貼り付け用!AR341="","",貼り付け用!AR341)</f>
        <v>16300000</v>
      </c>
      <c r="AS341" s="20" t="str">
        <f>IF(貼り付け用!AS341="","",貼り付け用!AS341)</f>
        <v/>
      </c>
      <c r="AT341" s="90">
        <f t="shared" si="10"/>
        <v>16300000</v>
      </c>
      <c r="AU341" s="90">
        <f t="shared" si="11"/>
        <v>16300000</v>
      </c>
      <c r="AV341" s="34" t="str">
        <f>IF(貼り付け用!AV341="","",貼り付け用!AV341)</f>
        <v>一般会計等</v>
      </c>
      <c r="AW341" s="34" t="str">
        <f>IF(貼り付け用!AW341="","",貼り付け用!AW341)</f>
        <v>一般会計</v>
      </c>
      <c r="AX341" s="34" t="str">
        <f>IF(貼り付け用!AX341="","",貼り付け用!AX341)</f>
        <v>土木費</v>
      </c>
      <c r="AY341" s="34" t="str">
        <f>IF(貼り付け用!AY341="","",貼り付け用!AY341)</f>
        <v>道路橋梁費</v>
      </c>
      <c r="AZ341" s="34" t="str">
        <f>IF(貼り付け用!AZ341="","",貼り付け用!AZ341)</f>
        <v>道路新設改良費</v>
      </c>
      <c r="BA341" s="212"/>
      <c r="BB341" s="212"/>
      <c r="BC341" s="212"/>
      <c r="BD341" s="34" t="str">
        <f>IF(貼り付け用!BD341="","",貼り付け用!BD341)</f>
        <v/>
      </c>
      <c r="BE341" s="34" t="str">
        <f>IF(貼り付け用!BE341="","",貼り付け用!BE341)</f>
        <v/>
      </c>
      <c r="BF341" s="20"/>
      <c r="BG341" s="20"/>
      <c r="BH341" s="20"/>
      <c r="BI341" s="20"/>
      <c r="BJ341" s="20"/>
    </row>
    <row r="342" spans="5:62" ht="24" customHeight="1">
      <c r="E342" s="2"/>
      <c r="F342" s="217" t="str">
        <f>IF(貼り付け用!F342="","",貼り付け用!F342)</f>
        <v>下台団地</v>
      </c>
      <c r="G342" s="34" t="str">
        <f>IF(貼り付け用!G342="","",貼り付け用!G342)</f>
        <v>工作物台帳</v>
      </c>
      <c r="H342" s="2">
        <f>IF(貼り付け用!H342="","",貼り付け用!H342)</f>
        <v>8</v>
      </c>
      <c r="I342" s="2" t="str">
        <f>IF(貼り付け用!I342="","",貼り付け用!I342)</f>
        <v/>
      </c>
      <c r="J342" s="2" t="str">
        <f>IF(貼り付け用!J342="","",貼り付け用!J342)</f>
        <v>避難設備</v>
      </c>
      <c r="K342" s="2" t="str">
        <f>IF(貼り付け用!K342="","",貼り付け用!K342)</f>
        <v>ﾋﾅﾝｾﾂﾋﾞ</v>
      </c>
      <c r="L342" s="2">
        <f>IF(貼り付け用!L342="","",貼り付け用!L342)</f>
        <v>3</v>
      </c>
      <c r="M342" s="31">
        <f>IFERROR(VLOOKUP(L342,コード表!$B:$G,2,FALSE),"")</f>
        <v>3210222</v>
      </c>
      <c r="N342" s="31" t="str">
        <f>IFERROR(VLOOKUP(L342,コード表!$B:$G,3,FALSE),"")</f>
        <v>下都賀郡壬生町</v>
      </c>
      <c r="O342" s="2" t="str">
        <f>IF(貼り付け用!O342="","",貼り付け用!O342)</f>
        <v>ｼﾓﾂｶﾞｸﾞﾝﾐﾌﾞﾏﾁ</v>
      </c>
      <c r="P342" s="31" t="str">
        <f>IFERROR(VLOOKUP(L342,コード表!$B:$G,5,FALSE),"")</f>
        <v>駅東町</v>
      </c>
      <c r="Q342" s="2" t="str">
        <f>IF(貼り付け用!Q342="","",貼り付け用!Q342)</f>
        <v>ｴｷﾋｶﾞｼﾏﾁ</v>
      </c>
      <c r="R342" s="2" t="str">
        <f>IF(貼り付け用!R342="","",貼り付け用!R342)</f>
        <v>4-24</v>
      </c>
      <c r="S342" s="2" t="str">
        <f>IF(貼り付け用!S342="","",貼り付け用!S342)</f>
        <v>4-24</v>
      </c>
      <c r="T342" s="2">
        <f>IF(貼り付け用!T342="","",貼り付け用!T342)</f>
        <v>11</v>
      </c>
      <c r="U342" s="31" t="str">
        <f>IFERROR(VLOOKUP(T342,コード表!$I:$K,2,FALSE),"")</f>
        <v>建設部</v>
      </c>
      <c r="V342" s="31" t="str">
        <f>IFERROR(VLOOKUP(T342,コード表!$I:$K,3,FALSE),"")</f>
        <v>建設課</v>
      </c>
      <c r="W342" s="2">
        <f>IF(貼り付け用!W342="","",貼り付け用!W342)</f>
        <v>100</v>
      </c>
      <c r="X342" s="31" t="str">
        <f>IFERROR(VLOOKUP(AX342,目的別資産分類変換表!$B$3:$C$16,2,FALSE),"")</f>
        <v>生活インフラ・国土保全</v>
      </c>
      <c r="Y342" s="34" t="str">
        <f>IF(貼り付け用!Y342="","",貼り付け用!Y342)</f>
        <v>行政財産</v>
      </c>
      <c r="Z342" s="34" t="str">
        <f>IF(貼り付け用!Z342="","",貼り付け用!Z342)</f>
        <v>事業用資産/工作物</v>
      </c>
      <c r="AA342" s="34" t="str">
        <f>IF(貼り付け用!AA342="","",貼り付け用!AA342)</f>
        <v>自己資産（リース資産外)</v>
      </c>
      <c r="AB342" s="34" t="str">
        <f>IF(貼り付け用!AB342="","",貼り付け用!AB342)</f>
        <v>売却不可</v>
      </c>
      <c r="AC342" s="2">
        <f>IF(貼り付け用!AC342="","",貼り付け用!AC342)</f>
        <v>410</v>
      </c>
      <c r="AD342" s="31" t="str">
        <f>IFERROR(VLOOKUP(AC342,耐用年数表!$B:$J,9,FALSE),"")</f>
        <v xml:space="preserve">器具及び備品 １２　前掲する資産のうち、当該資産について定められている前掲の耐用年数によるもの以外のもの及び前掲の区分によらないもの 主として金属製のもの   </v>
      </c>
      <c r="AE342" s="31">
        <f>IFERROR(VLOOKUP(AC342,耐用年数表!$B:$J,8,FALSE),"")</f>
        <v>15</v>
      </c>
      <c r="AF342" s="2" t="str">
        <f>IF(貼り付け用!AF342="","",貼り付け用!AF342)</f>
        <v/>
      </c>
      <c r="AG342" s="26" t="str">
        <f>IF(貼り付け用!AG342="","",貼り付け用!AG342)</f>
        <v/>
      </c>
      <c r="AH342" s="54">
        <f>IF(貼り付け用!AH342="","",貼り付け用!AH342)</f>
        <v>20130814</v>
      </c>
      <c r="AI342" s="54">
        <f>IF(貼り付け用!AI342="","",貼り付け用!AI342)</f>
        <v>20130814</v>
      </c>
      <c r="AJ342" s="72" t="str">
        <f>IF(貼り付け用!AJ342="","",貼り付け用!AJ342)</f>
        <v>判明</v>
      </c>
      <c r="AK342" s="20">
        <f>IF(貼り付け用!AK342="","",貼り付け用!AK342)</f>
        <v>812450</v>
      </c>
      <c r="AL342" s="160">
        <f>IF(貼り付け用!AL342="","",貼り付け用!AL342)</f>
        <v>19</v>
      </c>
      <c r="AM342" s="20" t="str">
        <f>IF(貼り付け用!AM342="","",貼り付け用!AM342)</f>
        <v>標準設計価格</v>
      </c>
      <c r="AN342" s="20" t="str">
        <f>IF(貼り付け用!AN342="","",貼り付け用!AN342)</f>
        <v>１基あたりの平均価格</v>
      </c>
      <c r="AO342" s="20">
        <f>IF(貼り付け用!AO342="","",貼り付け用!AO342)</f>
        <v>199500</v>
      </c>
      <c r="AP342" s="20">
        <f>IF(貼り付け用!AP342="","",貼り付け用!AP342)</f>
        <v>4</v>
      </c>
      <c r="AQ342" s="20" t="str">
        <f>IF(貼り付け用!AQ342="","",貼り付け用!AQ342)</f>
        <v>基</v>
      </c>
      <c r="AR342" s="20">
        <f>IF(貼り付け用!AR342="","",貼り付け用!AR342)</f>
        <v>798000</v>
      </c>
      <c r="AS342" s="20" t="str">
        <f>IF(貼り付け用!AS342="","",貼り付け用!AS342)</f>
        <v/>
      </c>
      <c r="AT342" s="90">
        <f t="shared" si="10"/>
        <v>798000</v>
      </c>
      <c r="AU342" s="90">
        <f t="shared" si="11"/>
        <v>812450</v>
      </c>
      <c r="AV342" s="34" t="str">
        <f>IF(貼り付け用!AV342="","",貼り付け用!AV342)</f>
        <v>一般会計等</v>
      </c>
      <c r="AW342" s="34" t="str">
        <f>IF(貼り付け用!AW342="","",貼り付け用!AW342)</f>
        <v>一般会計</v>
      </c>
      <c r="AX342" s="34" t="str">
        <f>IF(貼り付け用!AX342="","",貼り付け用!AX342)</f>
        <v>土木費</v>
      </c>
      <c r="AY342" s="34" t="str">
        <f>IF(貼り付け用!AY342="","",貼り付け用!AY342)</f>
        <v>住宅費</v>
      </c>
      <c r="AZ342" s="34" t="str">
        <f>IF(貼り付け用!AZ342="","",貼り付け用!AZ342)</f>
        <v>住宅管理費</v>
      </c>
      <c r="BA342" s="212"/>
      <c r="BB342" s="212"/>
      <c r="BC342" s="212"/>
      <c r="BD342" s="34" t="str">
        <f>IF(貼り付け用!BD342="","",貼り付け用!BD342)</f>
        <v/>
      </c>
      <c r="BE342" s="34" t="str">
        <f>IF(貼り付け用!BE342="","",貼り付け用!BE342)</f>
        <v/>
      </c>
      <c r="BF342" s="20"/>
      <c r="BG342" s="20"/>
      <c r="BH342" s="20"/>
      <c r="BI342" s="20"/>
      <c r="BJ342" s="20"/>
    </row>
    <row r="343" spans="5:62" ht="24" customHeight="1">
      <c r="E343" s="2"/>
      <c r="F343" s="217" t="str">
        <f>IF(貼り付け用!F343="","",貼り付け用!F343)</f>
        <v>下台団地</v>
      </c>
      <c r="G343" s="34" t="str">
        <f>IF(貼り付け用!G343="","",貼り付け用!G343)</f>
        <v>工作物台帳</v>
      </c>
      <c r="H343" s="2">
        <f>IF(貼り付け用!H343="","",貼り付け用!H343)</f>
        <v>9</v>
      </c>
      <c r="I343" s="2" t="str">
        <f>IF(貼り付け用!I343="","",貼り付け用!I343)</f>
        <v/>
      </c>
      <c r="J343" s="2" t="str">
        <f>IF(貼り付け用!J343="","",貼り付け用!J343)</f>
        <v>避難設備</v>
      </c>
      <c r="K343" s="2" t="str">
        <f>IF(貼り付け用!K343="","",貼り付け用!K343)</f>
        <v>ﾋﾅﾝｾﾂﾋﾞ</v>
      </c>
      <c r="L343" s="2">
        <f>IF(貼り付け用!L343="","",貼り付け用!L343)</f>
        <v>3</v>
      </c>
      <c r="M343" s="31">
        <f>IFERROR(VLOOKUP(L343,コード表!$B:$G,2,FALSE),"")</f>
        <v>3210222</v>
      </c>
      <c r="N343" s="31" t="str">
        <f>IFERROR(VLOOKUP(L343,コード表!$B:$G,3,FALSE),"")</f>
        <v>下都賀郡壬生町</v>
      </c>
      <c r="O343" s="2" t="str">
        <f>IF(貼り付け用!O343="","",貼り付け用!O343)</f>
        <v>ｼﾓﾂｶﾞｸﾞﾝﾐﾌﾞﾏﾁ</v>
      </c>
      <c r="P343" s="31" t="str">
        <f>IFERROR(VLOOKUP(L343,コード表!$B:$G,5,FALSE),"")</f>
        <v>駅東町</v>
      </c>
      <c r="Q343" s="2" t="str">
        <f>IF(貼り付け用!Q343="","",貼り付け用!Q343)</f>
        <v>ｴｷﾋｶﾞｼﾏﾁ</v>
      </c>
      <c r="R343" s="2" t="str">
        <f>IF(貼り付け用!R343="","",貼り付け用!R343)</f>
        <v>4-24</v>
      </c>
      <c r="S343" s="2" t="str">
        <f>IF(貼り付け用!S343="","",貼り付け用!S343)</f>
        <v>4-24</v>
      </c>
      <c r="T343" s="2">
        <f>IF(貼り付け用!T343="","",貼り付け用!T343)</f>
        <v>11</v>
      </c>
      <c r="U343" s="31" t="str">
        <f>IFERROR(VLOOKUP(T343,コード表!$I:$K,2,FALSE),"")</f>
        <v>建設部</v>
      </c>
      <c r="V343" s="31" t="str">
        <f>IFERROR(VLOOKUP(T343,コード表!$I:$K,3,FALSE),"")</f>
        <v>建設課</v>
      </c>
      <c r="W343" s="2">
        <f>IF(貼り付け用!W343="","",貼り付け用!W343)</f>
        <v>100</v>
      </c>
      <c r="X343" s="31" t="str">
        <f>IFERROR(VLOOKUP(AX343,目的別資産分類変換表!$B$3:$C$16,2,FALSE),"")</f>
        <v>生活インフラ・国土保全</v>
      </c>
      <c r="Y343" s="34" t="str">
        <f>IF(貼り付け用!Y343="","",貼り付け用!Y343)</f>
        <v>行政財産</v>
      </c>
      <c r="Z343" s="34" t="str">
        <f>IF(貼り付け用!Z343="","",貼り付け用!Z343)</f>
        <v>事業用資産/工作物</v>
      </c>
      <c r="AA343" s="34" t="str">
        <f>IF(貼り付け用!AA343="","",貼り付け用!AA343)</f>
        <v>自己資産（リース資産外)</v>
      </c>
      <c r="AB343" s="34" t="str">
        <f>IF(貼り付け用!AB343="","",貼り付け用!AB343)</f>
        <v>売却不可</v>
      </c>
      <c r="AC343" s="2">
        <f>IF(貼り付け用!AC343="","",貼り付け用!AC343)</f>
        <v>410</v>
      </c>
      <c r="AD343" s="31" t="str">
        <f>IFERROR(VLOOKUP(AC343,耐用年数表!$B:$J,9,FALSE),"")</f>
        <v xml:space="preserve">器具及び備品 １２　前掲する資産のうち、当該資産について定められている前掲の耐用年数によるもの以外のもの及び前掲の区分によらないもの 主として金属製のもの   </v>
      </c>
      <c r="AE343" s="31">
        <f>IFERROR(VLOOKUP(AC343,耐用年数表!$B:$J,8,FALSE),"")</f>
        <v>15</v>
      </c>
      <c r="AF343" s="2" t="str">
        <f>IF(貼り付け用!AF343="","",貼り付け用!AF343)</f>
        <v/>
      </c>
      <c r="AG343" s="26" t="str">
        <f>IF(貼り付け用!AG343="","",貼り付け用!AG343)</f>
        <v/>
      </c>
      <c r="AH343" s="54">
        <f>IF(貼り付け用!AH343="","",貼り付け用!AH343)</f>
        <v>20101214</v>
      </c>
      <c r="AI343" s="54">
        <f>IF(貼り付け用!AI343="","",貼り付け用!AI343)</f>
        <v>20101214</v>
      </c>
      <c r="AJ343" s="72" t="str">
        <f>IF(貼り付け用!AJ343="","",貼り付け用!AJ343)</f>
        <v>判明</v>
      </c>
      <c r="AK343" s="20">
        <f>IF(貼り付け用!AK343="","",貼り付け用!AK343)</f>
        <v>1281000</v>
      </c>
      <c r="AL343" s="160">
        <f>IF(貼り付け用!AL343="","",貼り付け用!AL343)</f>
        <v>19</v>
      </c>
      <c r="AM343" s="20" t="str">
        <f>IF(貼り付け用!AM343="","",貼り付け用!AM343)</f>
        <v>標準設計価格</v>
      </c>
      <c r="AN343" s="20" t="str">
        <f>IF(貼り付け用!AN343="","",貼り付け用!AN343)</f>
        <v>１基あたりの平均価格</v>
      </c>
      <c r="AO343" s="20">
        <f>IF(貼り付け用!AO343="","",貼り付け用!AO343)</f>
        <v>199500</v>
      </c>
      <c r="AP343" s="20">
        <f>IF(貼り付け用!AP343="","",貼り付け用!AP343)</f>
        <v>7</v>
      </c>
      <c r="AQ343" s="20" t="str">
        <f>IF(貼り付け用!AQ343="","",貼り付け用!AQ343)</f>
        <v>基</v>
      </c>
      <c r="AR343" s="20">
        <f>IF(貼り付け用!AR343="","",貼り付け用!AR343)</f>
        <v>1396500</v>
      </c>
      <c r="AS343" s="20" t="str">
        <f>IF(貼り付け用!AS343="","",貼り付け用!AS343)</f>
        <v/>
      </c>
      <c r="AT343" s="90">
        <f t="shared" si="10"/>
        <v>1396500</v>
      </c>
      <c r="AU343" s="90">
        <f t="shared" si="11"/>
        <v>1281000</v>
      </c>
      <c r="AV343" s="34" t="str">
        <f>IF(貼り付け用!AV343="","",貼り付け用!AV343)</f>
        <v>一般会計等</v>
      </c>
      <c r="AW343" s="34" t="str">
        <f>IF(貼り付け用!AW343="","",貼り付け用!AW343)</f>
        <v>一般会計</v>
      </c>
      <c r="AX343" s="34" t="str">
        <f>IF(貼り付け用!AX343="","",貼り付け用!AX343)</f>
        <v>土木費</v>
      </c>
      <c r="AY343" s="34" t="str">
        <f>IF(貼り付け用!AY343="","",貼り付け用!AY343)</f>
        <v>住宅費</v>
      </c>
      <c r="AZ343" s="34" t="str">
        <f>IF(貼り付け用!AZ343="","",貼り付け用!AZ343)</f>
        <v>住宅管理費</v>
      </c>
      <c r="BA343" s="212"/>
      <c r="BB343" s="212"/>
      <c r="BC343" s="212"/>
      <c r="BD343" s="34" t="str">
        <f>IF(貼り付け用!BD343="","",貼り付け用!BD343)</f>
        <v/>
      </c>
      <c r="BE343" s="34" t="str">
        <f>IF(貼り付け用!BE343="","",貼り付け用!BE343)</f>
        <v/>
      </c>
      <c r="BF343" s="20"/>
      <c r="BG343" s="20"/>
      <c r="BH343" s="20"/>
      <c r="BI343" s="20"/>
      <c r="BJ343" s="20"/>
    </row>
    <row r="344" spans="5:62" ht="24" customHeight="1">
      <c r="E344" s="2"/>
      <c r="F344" s="217" t="str">
        <f>IF(貼り付け用!F344="","",貼り付け用!F344)</f>
        <v>みぶハイウェーパーク</v>
      </c>
      <c r="G344" s="34" t="str">
        <f>IF(貼り付け用!G344="","",貼り付け用!G344)</f>
        <v>公園台帳</v>
      </c>
      <c r="H344" s="2">
        <f>IF(貼り付け用!H344="","",貼り付け用!H344)</f>
        <v>1</v>
      </c>
      <c r="I344" s="2" t="str">
        <f>IF(貼り付け用!I344="","",貼り付け用!I344)</f>
        <v/>
      </c>
      <c r="J344" s="2" t="str">
        <f>IF(貼り付け用!J344="","",貼り付け用!J344)</f>
        <v>広場</v>
      </c>
      <c r="K344" s="2" t="str">
        <f>IF(貼り付け用!K344="","",貼り付け用!K344)</f>
        <v>ﾋﾛﾊﾞ</v>
      </c>
      <c r="L344" s="2">
        <f>IF(貼り付け用!L344="","",貼り付け用!L344)</f>
        <v>10</v>
      </c>
      <c r="M344" s="31">
        <f>IFERROR(VLOOKUP(L344,コード表!$B:$G,2,FALSE),"")</f>
        <v>3210211</v>
      </c>
      <c r="N344" s="31" t="str">
        <f>IFERROR(VLOOKUP(L344,コード表!$B:$G,3,FALSE),"")</f>
        <v>下都賀郡壬生町</v>
      </c>
      <c r="O344" s="2" t="str">
        <f>IF(貼り付け用!O344="","",貼り付け用!O344)</f>
        <v>ｼﾓﾂｶﾞｸﾞﾝﾐﾌﾞﾏﾁ</v>
      </c>
      <c r="P344" s="31" t="str">
        <f>IFERROR(VLOOKUP(L344,コード表!$B:$G,5,FALSE),"")</f>
        <v>国谷</v>
      </c>
      <c r="Q344" s="2" t="str">
        <f>IF(貼り付け用!Q344="","",貼り付け用!Q344)</f>
        <v>ｸﾆﾔ</v>
      </c>
      <c r="R344" s="2" t="str">
        <f>IF(貼り付け用!R344="","",貼り付け用!R344)</f>
        <v>1870-2</v>
      </c>
      <c r="S344" s="2" t="str">
        <f>IF(貼り付け用!S344="","",貼り付け用!S344)</f>
        <v>1870-2</v>
      </c>
      <c r="T344" s="2">
        <f>IF(貼り付け用!T344="","",貼り付け用!T344)</f>
        <v>12</v>
      </c>
      <c r="U344" s="31" t="str">
        <f>IFERROR(VLOOKUP(T344,コード表!$I:$K,2,FALSE),"")</f>
        <v>建設部</v>
      </c>
      <c r="V344" s="31" t="str">
        <f>IFERROR(VLOOKUP(T344,コード表!$I:$K,3,FALSE),"")</f>
        <v>都市計画課</v>
      </c>
      <c r="W344" s="2">
        <f>IF(貼り付け用!W344="","",貼り付け用!W344)</f>
        <v>100</v>
      </c>
      <c r="X344" s="31" t="str">
        <f>IFERROR(VLOOKUP(AX344,目的別資産分類変換表!$B$3:$C$16,2,FALSE),"")</f>
        <v>生活インフラ・国土保全</v>
      </c>
      <c r="Y344" s="34" t="str">
        <f>IF(貼り付け用!Y344="","",貼り付け用!Y344)</f>
        <v>行政財産</v>
      </c>
      <c r="Z344" s="34" t="str">
        <f>IF(貼り付け用!Z344="","",貼り付け用!Z344)</f>
        <v>インフラ資産/工作物</v>
      </c>
      <c r="AA344" s="34" t="str">
        <f>IF(貼り付け用!AA344="","",貼り付け用!AA344)</f>
        <v>自己資産（リース資産外)</v>
      </c>
      <c r="AB344" s="34" t="str">
        <f>IF(貼り付け用!AB344="","",貼り付け用!AB344)</f>
        <v>売却不可</v>
      </c>
      <c r="AC344" s="2">
        <f>IF(貼り付け用!AC344="","",貼り付け用!AC344)</f>
        <v>174</v>
      </c>
      <c r="AD344" s="31" t="str">
        <f>IFERROR(VLOOKUP(AC344,耐用年数表!$B:$J,9,FALSE),"")</f>
        <v xml:space="preserve">構築物 舗装道路及び舗装路面 コンクリート敷、ブロック敷、れんが敷又は石敷のもの   </v>
      </c>
      <c r="AE344" s="31">
        <f>IFERROR(VLOOKUP(AC344,耐用年数表!$B:$J,8,FALSE),"")</f>
        <v>15</v>
      </c>
      <c r="AF344" s="2" t="str">
        <f>IF(貼り付け用!AF344="","",貼り付け用!AF344)</f>
        <v/>
      </c>
      <c r="AG344" s="26" t="str">
        <f>IF(貼り付け用!AG344="","",貼り付け用!AG344)</f>
        <v/>
      </c>
      <c r="AH344" s="54">
        <f>IF(貼り付け用!AH344="","",貼り付け用!AH344)</f>
        <v>20090909</v>
      </c>
      <c r="AI344" s="54">
        <f>IF(貼り付け用!AI344="","",貼り付け用!AI344)</f>
        <v>20090909</v>
      </c>
      <c r="AJ344" s="72" t="str">
        <f>IF(貼り付け用!AJ344="","",貼り付け用!AJ344)</f>
        <v>判明</v>
      </c>
      <c r="AK344" s="20">
        <f>IF(貼り付け用!AK344="","",貼り付け用!AK344)</f>
        <v>41265000</v>
      </c>
      <c r="AL344" s="160" t="str">
        <f>IF(貼り付け用!AL344="","",貼り付け用!AL344)</f>
        <v/>
      </c>
      <c r="AM344" s="20" t="str">
        <f>IF(貼り付け用!AM344="","",貼り付け用!AM344)</f>
        <v/>
      </c>
      <c r="AN344" s="20" t="str">
        <f>IF(貼り付け用!AN344="","",貼り付け用!AN344)</f>
        <v/>
      </c>
      <c r="AO344" s="20" t="str">
        <f>IF(貼り付け用!AO344="","",貼り付け用!AO344)</f>
        <v/>
      </c>
      <c r="AP344" s="20" t="str">
        <f>IF(貼り付け用!AP344="","",貼り付け用!AP344)</f>
        <v/>
      </c>
      <c r="AQ344" s="20" t="str">
        <f>IF(貼り付け用!AQ344="","",貼り付け用!AQ344)</f>
        <v/>
      </c>
      <c r="AR344" s="20" t="str">
        <f>IF(貼り付け用!AR344="","",貼り付け用!AR344)</f>
        <v/>
      </c>
      <c r="AS344" s="20" t="str">
        <f>IF(貼り付け用!AS344="","",貼り付け用!AS344)</f>
        <v/>
      </c>
      <c r="AT344" s="90" t="str">
        <f t="shared" si="10"/>
        <v/>
      </c>
      <c r="AU344" s="90">
        <f t="shared" si="11"/>
        <v>41265000</v>
      </c>
      <c r="AV344" s="34" t="str">
        <f>IF(貼り付け用!AV344="","",貼り付け用!AV344)</f>
        <v>一般会計等</v>
      </c>
      <c r="AW344" s="34" t="str">
        <f>IF(貼り付け用!AW344="","",貼り付け用!AW344)</f>
        <v>一般会計</v>
      </c>
      <c r="AX344" s="34" t="str">
        <f>IF(貼り付け用!AX344="","",貼り付け用!AX344)</f>
        <v>土木費</v>
      </c>
      <c r="AY344" s="34" t="str">
        <f>IF(貼り付け用!AY344="","",貼り付け用!AY344)</f>
        <v>都市計画費</v>
      </c>
      <c r="AZ344" s="34" t="str">
        <f>IF(貼り付け用!AZ344="","",貼り付け用!AZ344)</f>
        <v>公園費</v>
      </c>
      <c r="BA344" s="212"/>
      <c r="BB344" s="212"/>
      <c r="BC344" s="212"/>
      <c r="BD344" s="34" t="str">
        <f>IF(貼り付け用!BD344="","",貼り付け用!BD344)</f>
        <v/>
      </c>
      <c r="BE344" s="34" t="str">
        <f>IF(貼り付け用!BE344="","",貼り付け用!BE344)</f>
        <v/>
      </c>
      <c r="BF344" s="20"/>
      <c r="BG344" s="20"/>
      <c r="BH344" s="20"/>
      <c r="BI344" s="20"/>
      <c r="BJ344" s="20"/>
    </row>
    <row r="345" spans="5:62" ht="24" customHeight="1">
      <c r="E345" s="2"/>
      <c r="F345" s="217" t="str">
        <f>IF(貼り付け用!F345="","",貼り付け用!F345)</f>
        <v>みぶハイウェーパーク</v>
      </c>
      <c r="G345" s="34" t="str">
        <f>IF(貼り付け用!G345="","",貼り付け用!G345)</f>
        <v>公園台帳</v>
      </c>
      <c r="H345" s="2">
        <f>IF(貼り付け用!H345="","",貼り付け用!H345)</f>
        <v>2</v>
      </c>
      <c r="I345" s="2" t="str">
        <f>IF(貼り付け用!I345="","",貼り付け用!I345)</f>
        <v/>
      </c>
      <c r="J345" s="2" t="str">
        <f>IF(貼り付け用!J345="","",貼り付け用!J345)</f>
        <v>調整池</v>
      </c>
      <c r="K345" s="2" t="str">
        <f>IF(貼り付け用!K345="","",貼り付け用!K345)</f>
        <v>ﾁｮｳｾｲﾁ</v>
      </c>
      <c r="L345" s="2">
        <f>IF(貼り付け用!L345="","",貼り付け用!L345)</f>
        <v>10</v>
      </c>
      <c r="M345" s="31">
        <f>IFERROR(VLOOKUP(L345,コード表!$B:$G,2,FALSE),"")</f>
        <v>3210211</v>
      </c>
      <c r="N345" s="31" t="str">
        <f>IFERROR(VLOOKUP(L345,コード表!$B:$G,3,FALSE),"")</f>
        <v>下都賀郡壬生町</v>
      </c>
      <c r="O345" s="2" t="str">
        <f>IF(貼り付け用!O345="","",貼り付け用!O345)</f>
        <v>ｼﾓﾂｶﾞｸﾞﾝﾐﾌﾞﾏﾁ</v>
      </c>
      <c r="P345" s="31" t="str">
        <f>IFERROR(VLOOKUP(L345,コード表!$B:$G,5,FALSE),"")</f>
        <v>国谷</v>
      </c>
      <c r="Q345" s="2" t="str">
        <f>IF(貼り付け用!Q345="","",貼り付け用!Q345)</f>
        <v>ｸﾆﾔ</v>
      </c>
      <c r="R345" s="2" t="str">
        <f>IF(貼り付け用!R345="","",貼り付け用!R345)</f>
        <v>1870-2</v>
      </c>
      <c r="S345" s="2" t="str">
        <f>IF(貼り付け用!S345="","",貼り付け用!S345)</f>
        <v>1870-2</v>
      </c>
      <c r="T345" s="2">
        <f>IF(貼り付け用!T345="","",貼り付け用!T345)</f>
        <v>12</v>
      </c>
      <c r="U345" s="31" t="str">
        <f>IFERROR(VLOOKUP(T345,コード表!$I:$K,2,FALSE),"")</f>
        <v>建設部</v>
      </c>
      <c r="V345" s="31" t="str">
        <f>IFERROR(VLOOKUP(T345,コード表!$I:$K,3,FALSE),"")</f>
        <v>都市計画課</v>
      </c>
      <c r="W345" s="2">
        <f>IF(貼り付け用!W345="","",貼り付け用!W345)</f>
        <v>100</v>
      </c>
      <c r="X345" s="31" t="str">
        <f>IFERROR(VLOOKUP(AX345,目的別資産分類変換表!$B$3:$C$16,2,FALSE),"")</f>
        <v>生活インフラ・国土保全</v>
      </c>
      <c r="Y345" s="34" t="str">
        <f>IF(貼り付け用!Y345="","",貼り付け用!Y345)</f>
        <v>行政財産</v>
      </c>
      <c r="Z345" s="34" t="str">
        <f>IF(貼り付け用!Z345="","",貼り付け用!Z345)</f>
        <v>インフラ資産/工作物</v>
      </c>
      <c r="AA345" s="34" t="str">
        <f>IF(貼り付け用!AA345="","",貼り付け用!AA345)</f>
        <v>自己資産（リース資産外)</v>
      </c>
      <c r="AB345" s="34" t="str">
        <f>IF(貼り付け用!AB345="","",貼り付け用!AB345)</f>
        <v>売却不可</v>
      </c>
      <c r="AC345" s="2">
        <f>IF(貼り付け用!AC345="","",貼り付け用!AC345)</f>
        <v>196</v>
      </c>
      <c r="AD345" s="31" t="str">
        <f>IFERROR(VLOOKUP(AC345,耐用年数表!$B:$J,9,FALSE),"")</f>
        <v xml:space="preserve">構築物 コンクリート造又はコンクリートブロック造のもの（前掲のものを除く。） その他のもの   </v>
      </c>
      <c r="AE345" s="31">
        <f>IFERROR(VLOOKUP(AC345,耐用年数表!$B:$J,8,FALSE),"")</f>
        <v>40</v>
      </c>
      <c r="AF345" s="2" t="str">
        <f>IF(貼り付け用!AF345="","",貼り付け用!AF345)</f>
        <v/>
      </c>
      <c r="AG345" s="26" t="str">
        <f>IF(貼り付け用!AG345="","",貼り付け用!AG345)</f>
        <v/>
      </c>
      <c r="AH345" s="54">
        <f>IF(貼り付け用!AH345="","",貼り付け用!AH345)</f>
        <v>20081106</v>
      </c>
      <c r="AI345" s="54">
        <f>IF(貼り付け用!AI345="","",貼り付け用!AI345)</f>
        <v>20081106</v>
      </c>
      <c r="AJ345" s="72" t="str">
        <f>IF(貼り付け用!AJ345="","",貼り付け用!AJ345)</f>
        <v>判明</v>
      </c>
      <c r="AK345" s="20">
        <f>IF(貼り付け用!AK345="","",貼り付け用!AK345)</f>
        <v>61960500</v>
      </c>
      <c r="AL345" s="160" t="str">
        <f>IF(貼り付け用!AL345="","",貼り付け用!AL345)</f>
        <v/>
      </c>
      <c r="AM345" s="20" t="str">
        <f>IF(貼り付け用!AM345="","",貼り付け用!AM345)</f>
        <v/>
      </c>
      <c r="AN345" s="20" t="str">
        <f>IF(貼り付け用!AN345="","",貼り付け用!AN345)</f>
        <v/>
      </c>
      <c r="AO345" s="20" t="str">
        <f>IF(貼り付け用!AO345="","",貼り付け用!AO345)</f>
        <v/>
      </c>
      <c r="AP345" s="20" t="str">
        <f>IF(貼り付け用!AP345="","",貼り付け用!AP345)</f>
        <v/>
      </c>
      <c r="AQ345" s="20" t="str">
        <f>IF(貼り付け用!AQ345="","",貼り付け用!AQ345)</f>
        <v/>
      </c>
      <c r="AR345" s="20" t="str">
        <f>IF(貼り付け用!AR345="","",貼り付け用!AR345)</f>
        <v/>
      </c>
      <c r="AS345" s="20" t="str">
        <f>IF(貼り付け用!AS345="","",貼り付け用!AS345)</f>
        <v/>
      </c>
      <c r="AT345" s="90" t="str">
        <f t="shared" si="10"/>
        <v/>
      </c>
      <c r="AU345" s="90">
        <f t="shared" si="11"/>
        <v>61960500</v>
      </c>
      <c r="AV345" s="34" t="str">
        <f>IF(貼り付け用!AV345="","",貼り付け用!AV345)</f>
        <v>一般会計等</v>
      </c>
      <c r="AW345" s="34" t="str">
        <f>IF(貼り付け用!AW345="","",貼り付け用!AW345)</f>
        <v>一般会計</v>
      </c>
      <c r="AX345" s="34" t="str">
        <f>IF(貼り付け用!AX345="","",貼り付け用!AX345)</f>
        <v>土木費</v>
      </c>
      <c r="AY345" s="34" t="str">
        <f>IF(貼り付け用!AY345="","",貼り付け用!AY345)</f>
        <v>都市計画費</v>
      </c>
      <c r="AZ345" s="34" t="str">
        <f>IF(貼り付け用!AZ345="","",貼り付け用!AZ345)</f>
        <v>公園費</v>
      </c>
      <c r="BA345" s="212"/>
      <c r="BB345" s="212"/>
      <c r="BC345" s="212"/>
      <c r="BD345" s="34" t="str">
        <f>IF(貼り付け用!BD345="","",貼り付け用!BD345)</f>
        <v/>
      </c>
      <c r="BE345" s="34" t="str">
        <f>IF(貼り付け用!BE345="","",貼り付け用!BE345)</f>
        <v/>
      </c>
      <c r="BF345" s="20"/>
      <c r="BG345" s="20"/>
      <c r="BH345" s="20"/>
      <c r="BI345" s="20"/>
      <c r="BJ345" s="20"/>
    </row>
    <row r="346" spans="5:62" ht="24" customHeight="1">
      <c r="E346" s="2"/>
      <c r="F346" s="217" t="str">
        <f>IF(貼り付け用!F346="","",貼り付け用!F346)</f>
        <v>みぶハイウェーパーク</v>
      </c>
      <c r="G346" s="34" t="str">
        <f>IF(貼り付け用!G346="","",貼り付け用!G346)</f>
        <v>公園台帳</v>
      </c>
      <c r="H346" s="2">
        <f>IF(貼り付け用!H346="","",貼り付け用!H346)</f>
        <v>3</v>
      </c>
      <c r="I346" s="2" t="str">
        <f>IF(貼り付け用!I346="","",貼り付け用!I346)</f>
        <v/>
      </c>
      <c r="J346" s="2" t="str">
        <f>IF(貼り付け用!J346="","",貼り付け用!J346)</f>
        <v>四阿</v>
      </c>
      <c r="K346" s="2" t="str">
        <f>IF(貼り付け用!K346="","",貼り付け用!K346)</f>
        <v>ｱｽﾞﾏﾔ</v>
      </c>
      <c r="L346" s="2">
        <f>IF(貼り付け用!L346="","",貼り付け用!L346)</f>
        <v>10</v>
      </c>
      <c r="M346" s="31">
        <f>IFERROR(VLOOKUP(L346,コード表!$B:$G,2,FALSE),"")</f>
        <v>3210211</v>
      </c>
      <c r="N346" s="31" t="str">
        <f>IFERROR(VLOOKUP(L346,コード表!$B:$G,3,FALSE),"")</f>
        <v>下都賀郡壬生町</v>
      </c>
      <c r="O346" s="2" t="str">
        <f>IF(貼り付け用!O346="","",貼り付け用!O346)</f>
        <v>ｼﾓﾂｶﾞｸﾞﾝﾐﾌﾞﾏﾁ</v>
      </c>
      <c r="P346" s="31" t="str">
        <f>IFERROR(VLOOKUP(L346,コード表!$B:$G,5,FALSE),"")</f>
        <v>国谷</v>
      </c>
      <c r="Q346" s="2" t="str">
        <f>IF(貼り付け用!Q346="","",貼り付け用!Q346)</f>
        <v>ｸﾆﾔ</v>
      </c>
      <c r="R346" s="2" t="str">
        <f>IF(貼り付け用!R346="","",貼り付け用!R346)</f>
        <v>1870-2</v>
      </c>
      <c r="S346" s="2" t="str">
        <f>IF(貼り付け用!S346="","",貼り付け用!S346)</f>
        <v>1870-2</v>
      </c>
      <c r="T346" s="2">
        <f>IF(貼り付け用!T346="","",貼り付け用!T346)</f>
        <v>12</v>
      </c>
      <c r="U346" s="31" t="str">
        <f>IFERROR(VLOOKUP(T346,コード表!$I:$K,2,FALSE),"")</f>
        <v>建設部</v>
      </c>
      <c r="V346" s="31" t="str">
        <f>IFERROR(VLOOKUP(T346,コード表!$I:$K,3,FALSE),"")</f>
        <v>都市計画課</v>
      </c>
      <c r="W346" s="2">
        <f>IF(貼り付け用!W346="","",貼り付け用!W346)</f>
        <v>100</v>
      </c>
      <c r="X346" s="31" t="str">
        <f>IFERROR(VLOOKUP(AX346,目的別資産分類変換表!$B$3:$C$16,2,FALSE),"")</f>
        <v>生活インフラ・国土保全</v>
      </c>
      <c r="Y346" s="34" t="str">
        <f>IF(貼り付け用!Y346="","",貼り付け用!Y346)</f>
        <v>行政財産</v>
      </c>
      <c r="Z346" s="34" t="str">
        <f>IF(貼り付け用!Z346="","",貼り付け用!Z346)</f>
        <v>インフラ資産/建物</v>
      </c>
      <c r="AA346" s="34" t="str">
        <f>IF(貼り付け用!AA346="","",貼り付け用!AA346)</f>
        <v>自己資産（リース資産外)</v>
      </c>
      <c r="AB346" s="34" t="str">
        <f>IF(貼り付け用!AB346="","",貼り付け用!AB346)</f>
        <v>売却不可</v>
      </c>
      <c r="AC346" s="2">
        <f>IF(貼り付け用!AC346="","",貼り付け用!AC346)</f>
        <v>173</v>
      </c>
      <c r="AD346" s="31" t="str">
        <f>IFERROR(VLOOKUP(AC346,耐用年数表!$B:$J,9,FALSE),"")</f>
        <v xml:space="preserve">構築物 緑化施設及び庭園 その他の緑化施設及び庭園（工場緑化施設に含まれるものを除く。）   </v>
      </c>
      <c r="AE346" s="31">
        <f>IFERROR(VLOOKUP(AC346,耐用年数表!$B:$J,8,FALSE),"")</f>
        <v>20</v>
      </c>
      <c r="AF346" s="2" t="str">
        <f>IF(貼り付け用!AF346="","",貼り付け用!AF346)</f>
        <v/>
      </c>
      <c r="AG346" s="26" t="str">
        <f>IF(貼り付け用!AG346="","",貼り付け用!AG346)</f>
        <v/>
      </c>
      <c r="AH346" s="54">
        <f>IF(貼り付け用!AH346="","",貼り付け用!AH346)</f>
        <v>20091119</v>
      </c>
      <c r="AI346" s="54">
        <f>IF(貼り付け用!AI346="","",貼り付け用!AI346)</f>
        <v>20091119</v>
      </c>
      <c r="AJ346" s="72" t="str">
        <f>IF(貼り付け用!AJ346="","",貼り付け用!AJ346)</f>
        <v>判明</v>
      </c>
      <c r="AK346" s="20">
        <f>IF(貼り付け用!AK346="","",貼り付け用!AK346)</f>
        <v>5012117</v>
      </c>
      <c r="AL346" s="160" t="str">
        <f>IF(貼り付け用!AL346="","",貼り付け用!AL346)</f>
        <v/>
      </c>
      <c r="AM346" s="20" t="str">
        <f>IF(貼り付け用!AM346="","",貼り付け用!AM346)</f>
        <v/>
      </c>
      <c r="AN346" s="20" t="str">
        <f>IF(貼り付け用!AN346="","",貼り付け用!AN346)</f>
        <v/>
      </c>
      <c r="AO346" s="20" t="str">
        <f>IF(貼り付け用!AO346="","",貼り付け用!AO346)</f>
        <v/>
      </c>
      <c r="AP346" s="20" t="str">
        <f>IF(貼り付け用!AP346="","",貼り付け用!AP346)</f>
        <v/>
      </c>
      <c r="AQ346" s="20" t="str">
        <f>IF(貼り付け用!AQ346="","",貼り付け用!AQ346)</f>
        <v/>
      </c>
      <c r="AR346" s="20" t="str">
        <f>IF(貼り付け用!AR346="","",貼り付け用!AR346)</f>
        <v/>
      </c>
      <c r="AS346" s="20" t="str">
        <f>IF(貼り付け用!AS346="","",貼り付け用!AS346)</f>
        <v/>
      </c>
      <c r="AT346" s="90" t="str">
        <f t="shared" si="10"/>
        <v/>
      </c>
      <c r="AU346" s="90">
        <f t="shared" si="11"/>
        <v>5012117</v>
      </c>
      <c r="AV346" s="34" t="str">
        <f>IF(貼り付け用!AV346="","",貼り付け用!AV346)</f>
        <v>一般会計等</v>
      </c>
      <c r="AW346" s="34" t="str">
        <f>IF(貼り付け用!AW346="","",貼り付け用!AW346)</f>
        <v>一般会計</v>
      </c>
      <c r="AX346" s="34" t="str">
        <f>IF(貼り付け用!AX346="","",貼り付け用!AX346)</f>
        <v>土木費</v>
      </c>
      <c r="AY346" s="34" t="str">
        <f>IF(貼り付け用!AY346="","",貼り付け用!AY346)</f>
        <v>都市計画費</v>
      </c>
      <c r="AZ346" s="34" t="str">
        <f>IF(貼り付け用!AZ346="","",貼り付け用!AZ346)</f>
        <v>公園費</v>
      </c>
      <c r="BA346" s="212"/>
      <c r="BB346" s="212"/>
      <c r="BC346" s="212"/>
      <c r="BD346" s="34" t="str">
        <f>IF(貼り付け用!BD346="","",貼り付け用!BD346)</f>
        <v/>
      </c>
      <c r="BE346" s="34" t="str">
        <f>IF(貼り付け用!BE346="","",貼り付け用!BE346)</f>
        <v/>
      </c>
      <c r="BF346" s="20"/>
      <c r="BG346" s="20"/>
      <c r="BH346" s="20"/>
      <c r="BI346" s="20"/>
      <c r="BJ346" s="20"/>
    </row>
    <row r="347" spans="5:62" ht="24" customHeight="1">
      <c r="E347" s="2"/>
      <c r="F347" s="217" t="str">
        <f>IF(貼り付け用!F347="","",貼り付け用!F347)</f>
        <v>みぶハイウェーパーク</v>
      </c>
      <c r="G347" s="34" t="str">
        <f>IF(貼り付け用!G347="","",貼り付け用!G347)</f>
        <v>公園台帳</v>
      </c>
      <c r="H347" s="2">
        <f>IF(貼り付け用!H347="","",貼り付け用!H347)</f>
        <v>4</v>
      </c>
      <c r="I347" s="2" t="str">
        <f>IF(貼り付け用!I347="","",貼り付け用!I347)</f>
        <v/>
      </c>
      <c r="J347" s="2" t="str">
        <f>IF(貼り付け用!J347="","",貼り付け用!J347)</f>
        <v>園路</v>
      </c>
      <c r="K347" s="2" t="str">
        <f>IF(貼り付け用!K347="","",貼り付け用!K347)</f>
        <v>ｴﾝﾛ</v>
      </c>
      <c r="L347" s="2">
        <f>IF(貼り付け用!L347="","",貼り付け用!L347)</f>
        <v>10</v>
      </c>
      <c r="M347" s="31">
        <f>IFERROR(VLOOKUP(L347,コード表!$B:$G,2,FALSE),"")</f>
        <v>3210211</v>
      </c>
      <c r="N347" s="31" t="str">
        <f>IFERROR(VLOOKUP(L347,コード表!$B:$G,3,FALSE),"")</f>
        <v>下都賀郡壬生町</v>
      </c>
      <c r="O347" s="2" t="str">
        <f>IF(貼り付け用!O347="","",貼り付け用!O347)</f>
        <v>ｼﾓﾂｶﾞｸﾞﾝﾐﾌﾞﾏﾁ</v>
      </c>
      <c r="P347" s="31" t="str">
        <f>IFERROR(VLOOKUP(L347,コード表!$B:$G,5,FALSE),"")</f>
        <v>国谷</v>
      </c>
      <c r="Q347" s="2" t="str">
        <f>IF(貼り付け用!Q347="","",貼り付け用!Q347)</f>
        <v>ｸﾆﾔ</v>
      </c>
      <c r="R347" s="2" t="str">
        <f>IF(貼り付け用!R347="","",貼り付け用!R347)</f>
        <v>1870-2</v>
      </c>
      <c r="S347" s="2" t="str">
        <f>IF(貼り付け用!S347="","",貼り付け用!S347)</f>
        <v>1870-2</v>
      </c>
      <c r="T347" s="2">
        <f>IF(貼り付け用!T347="","",貼り付け用!T347)</f>
        <v>12</v>
      </c>
      <c r="U347" s="31" t="str">
        <f>IFERROR(VLOOKUP(T347,コード表!$I:$K,2,FALSE),"")</f>
        <v>建設部</v>
      </c>
      <c r="V347" s="31" t="str">
        <f>IFERROR(VLOOKUP(T347,コード表!$I:$K,3,FALSE),"")</f>
        <v>都市計画課</v>
      </c>
      <c r="W347" s="2">
        <f>IF(貼り付け用!W347="","",貼り付け用!W347)</f>
        <v>100</v>
      </c>
      <c r="X347" s="31" t="str">
        <f>IFERROR(VLOOKUP(AX347,目的別資産分類変換表!$B$3:$C$16,2,FALSE),"")</f>
        <v>生活インフラ・国土保全</v>
      </c>
      <c r="Y347" s="34" t="str">
        <f>IF(貼り付け用!Y347="","",貼り付け用!Y347)</f>
        <v>行政財産</v>
      </c>
      <c r="Z347" s="34" t="str">
        <f>IF(貼り付け用!Z347="","",貼り付け用!Z347)</f>
        <v>インフラ資産/工作物</v>
      </c>
      <c r="AA347" s="34" t="str">
        <f>IF(貼り付け用!AA347="","",貼り付け用!AA347)</f>
        <v>自己資産（リース資産外)</v>
      </c>
      <c r="AB347" s="34" t="str">
        <f>IF(貼り付け用!AB347="","",貼り付け用!AB347)</f>
        <v>売却不可</v>
      </c>
      <c r="AC347" s="2">
        <f>IF(貼り付け用!AC347="","",貼り付け用!AC347)</f>
        <v>173</v>
      </c>
      <c r="AD347" s="31" t="str">
        <f>IFERROR(VLOOKUP(AC347,耐用年数表!$B:$J,9,FALSE),"")</f>
        <v xml:space="preserve">構築物 緑化施設及び庭園 その他の緑化施設及び庭園（工場緑化施設に含まれるものを除く。）   </v>
      </c>
      <c r="AE347" s="31">
        <f>IFERROR(VLOOKUP(AC347,耐用年数表!$B:$J,8,FALSE),"")</f>
        <v>20</v>
      </c>
      <c r="AF347" s="2" t="str">
        <f>IF(貼り付け用!AF347="","",貼り付け用!AF347)</f>
        <v/>
      </c>
      <c r="AG347" s="26" t="str">
        <f>IF(貼り付け用!AG347="","",貼り付け用!AG347)</f>
        <v/>
      </c>
      <c r="AH347" s="54">
        <f>IF(貼り付け用!AH347="","",貼り付け用!AH347)</f>
        <v>20090331</v>
      </c>
      <c r="AI347" s="54">
        <f>IF(貼り付け用!AI347="","",貼り付け用!AI347)</f>
        <v>20090331</v>
      </c>
      <c r="AJ347" s="72" t="str">
        <f>IF(貼り付け用!AJ347="","",貼り付け用!AJ347)</f>
        <v>判明</v>
      </c>
      <c r="AK347" s="20">
        <f>IF(貼り付け用!AK347="","",貼り付け用!AK347)</f>
        <v>23100000</v>
      </c>
      <c r="AL347" s="160" t="str">
        <f>IF(貼り付け用!AL347="","",貼り付け用!AL347)</f>
        <v/>
      </c>
      <c r="AM347" s="20" t="str">
        <f>IF(貼り付け用!AM347="","",貼り付け用!AM347)</f>
        <v/>
      </c>
      <c r="AN347" s="20" t="str">
        <f>IF(貼り付け用!AN347="","",貼り付け用!AN347)</f>
        <v/>
      </c>
      <c r="AO347" s="20" t="str">
        <f>IF(貼り付け用!AO347="","",貼り付け用!AO347)</f>
        <v/>
      </c>
      <c r="AP347" s="20" t="str">
        <f>IF(貼り付け用!AP347="","",貼り付け用!AP347)</f>
        <v/>
      </c>
      <c r="AQ347" s="20" t="str">
        <f>IF(貼り付け用!AQ347="","",貼り付け用!AQ347)</f>
        <v/>
      </c>
      <c r="AR347" s="20" t="str">
        <f>IF(貼り付け用!AR347="","",貼り付け用!AR347)</f>
        <v/>
      </c>
      <c r="AS347" s="20" t="str">
        <f>IF(貼り付け用!AS347="","",貼り付け用!AS347)</f>
        <v/>
      </c>
      <c r="AT347" s="90" t="str">
        <f t="shared" si="10"/>
        <v/>
      </c>
      <c r="AU347" s="90">
        <f t="shared" si="11"/>
        <v>23100000</v>
      </c>
      <c r="AV347" s="34" t="str">
        <f>IF(貼り付け用!AV347="","",貼り付け用!AV347)</f>
        <v>一般会計等</v>
      </c>
      <c r="AW347" s="34" t="str">
        <f>IF(貼り付け用!AW347="","",貼り付け用!AW347)</f>
        <v>一般会計</v>
      </c>
      <c r="AX347" s="34" t="str">
        <f>IF(貼り付け用!AX347="","",貼り付け用!AX347)</f>
        <v>土木費</v>
      </c>
      <c r="AY347" s="34" t="str">
        <f>IF(貼り付け用!AY347="","",貼り付け用!AY347)</f>
        <v>都市計画費</v>
      </c>
      <c r="AZ347" s="34" t="str">
        <f>IF(貼り付け用!AZ347="","",貼り付け用!AZ347)</f>
        <v>公園費</v>
      </c>
      <c r="BA347" s="212"/>
      <c r="BB347" s="212"/>
      <c r="BC347" s="212"/>
      <c r="BD347" s="34" t="str">
        <f>IF(貼り付け用!BD347="","",貼り付け用!BD347)</f>
        <v/>
      </c>
      <c r="BE347" s="34" t="str">
        <f>IF(貼り付け用!BE347="","",貼り付け用!BE347)</f>
        <v/>
      </c>
      <c r="BF347" s="20"/>
      <c r="BG347" s="20"/>
      <c r="BH347" s="20"/>
      <c r="BI347" s="20"/>
      <c r="BJ347" s="20"/>
    </row>
    <row r="348" spans="5:62" ht="24" customHeight="1">
      <c r="E348" s="2"/>
      <c r="F348" s="217" t="str">
        <f>IF(貼り付け用!F348="","",貼り付け用!F348)</f>
        <v>みぶハイウェーパーク</v>
      </c>
      <c r="G348" s="34" t="str">
        <f>IF(貼り付け用!G348="","",貼り付け用!G348)</f>
        <v>公園台帳</v>
      </c>
      <c r="H348" s="2">
        <f>IF(貼り付け用!H348="","",貼り付け用!H348)</f>
        <v>5</v>
      </c>
      <c r="I348" s="2" t="str">
        <f>IF(貼り付け用!I348="","",貼り付け用!I348)</f>
        <v/>
      </c>
      <c r="J348" s="2" t="str">
        <f>IF(貼り付け用!J348="","",貼り付け用!J348)</f>
        <v>外周道路</v>
      </c>
      <c r="K348" s="2" t="str">
        <f>IF(貼り付け用!K348="","",貼り付け用!K348)</f>
        <v>ｶﾞｲｼｭｳﾄﾞｳﾛ</v>
      </c>
      <c r="L348" s="2">
        <f>IF(貼り付け用!L348="","",貼り付け用!L348)</f>
        <v>10</v>
      </c>
      <c r="M348" s="31">
        <f>IFERROR(VLOOKUP(L348,コード表!$B:$G,2,FALSE),"")</f>
        <v>3210211</v>
      </c>
      <c r="N348" s="31" t="str">
        <f>IFERROR(VLOOKUP(L348,コード表!$B:$G,3,FALSE),"")</f>
        <v>下都賀郡壬生町</v>
      </c>
      <c r="O348" s="2" t="str">
        <f>IF(貼り付け用!O348="","",貼り付け用!O348)</f>
        <v>ｼﾓﾂｶﾞｸﾞﾝﾐﾌﾞﾏﾁ</v>
      </c>
      <c r="P348" s="31" t="str">
        <f>IFERROR(VLOOKUP(L348,コード表!$B:$G,5,FALSE),"")</f>
        <v>国谷</v>
      </c>
      <c r="Q348" s="2" t="str">
        <f>IF(貼り付け用!Q348="","",貼り付け用!Q348)</f>
        <v>ｸﾆﾔ</v>
      </c>
      <c r="R348" s="2" t="str">
        <f>IF(貼り付け用!R348="","",貼り付け用!R348)</f>
        <v>1870-2</v>
      </c>
      <c r="S348" s="2" t="str">
        <f>IF(貼り付け用!S348="","",貼り付け用!S348)</f>
        <v>1870-2</v>
      </c>
      <c r="T348" s="2">
        <f>IF(貼り付け用!T348="","",貼り付け用!T348)</f>
        <v>12</v>
      </c>
      <c r="U348" s="31" t="str">
        <f>IFERROR(VLOOKUP(T348,コード表!$I:$K,2,FALSE),"")</f>
        <v>建設部</v>
      </c>
      <c r="V348" s="31" t="str">
        <f>IFERROR(VLOOKUP(T348,コード表!$I:$K,3,FALSE),"")</f>
        <v>都市計画課</v>
      </c>
      <c r="W348" s="2">
        <f>IF(貼り付け用!W348="","",貼り付け用!W348)</f>
        <v>100</v>
      </c>
      <c r="X348" s="31" t="str">
        <f>IFERROR(VLOOKUP(AX348,目的別資産分類変換表!$B$3:$C$16,2,FALSE),"")</f>
        <v>生活インフラ・国土保全</v>
      </c>
      <c r="Y348" s="34" t="str">
        <f>IF(貼り付け用!Y348="","",貼り付け用!Y348)</f>
        <v>行政財産</v>
      </c>
      <c r="Z348" s="34" t="str">
        <f>IF(貼り付け用!Z348="","",貼り付け用!Z348)</f>
        <v>インフラ資産/工作物</v>
      </c>
      <c r="AA348" s="34" t="str">
        <f>IF(貼り付け用!AA348="","",貼り付け用!AA348)</f>
        <v>自己資産（リース資産外)</v>
      </c>
      <c r="AB348" s="34" t="str">
        <f>IF(貼り付け用!AB348="","",貼り付け用!AB348)</f>
        <v>売却不可</v>
      </c>
      <c r="AC348" s="2">
        <f>IF(貼り付け用!AC348="","",貼り付け用!AC348)</f>
        <v>175</v>
      </c>
      <c r="AD348" s="31" t="str">
        <f>IFERROR(VLOOKUP(AC348,耐用年数表!$B:$J,9,FALSE),"")</f>
        <v xml:space="preserve">構築物 舗装道路及び舗装路面 アスファルト敷又は木れんが敷のもの   </v>
      </c>
      <c r="AE348" s="31">
        <f>IFERROR(VLOOKUP(AC348,耐用年数表!$B:$J,8,FALSE),"")</f>
        <v>10</v>
      </c>
      <c r="AF348" s="2" t="str">
        <f>IF(貼り付け用!AF348="","",貼り付け用!AF348)</f>
        <v/>
      </c>
      <c r="AG348" s="26" t="str">
        <f>IF(貼り付け用!AG348="","",貼り付け用!AG348)</f>
        <v/>
      </c>
      <c r="AH348" s="54">
        <f>IF(貼り付け用!AH348="","",貼り付け用!AH348)</f>
        <v>20090331</v>
      </c>
      <c r="AI348" s="54">
        <f>IF(貼り付け用!AI348="","",貼り付け用!AI348)</f>
        <v>20090331</v>
      </c>
      <c r="AJ348" s="72" t="str">
        <f>IF(貼り付け用!AJ348="","",貼り付け用!AJ348)</f>
        <v>判明</v>
      </c>
      <c r="AK348" s="20">
        <f>IF(貼り付け用!AK348="","",貼り付け用!AK348)</f>
        <v>12516000</v>
      </c>
      <c r="AL348" s="160" t="str">
        <f>IF(貼り付け用!AL348="","",貼り付け用!AL348)</f>
        <v/>
      </c>
      <c r="AM348" s="20" t="str">
        <f>IF(貼り付け用!AM348="","",貼り付け用!AM348)</f>
        <v/>
      </c>
      <c r="AN348" s="20" t="str">
        <f>IF(貼り付け用!AN348="","",貼り付け用!AN348)</f>
        <v/>
      </c>
      <c r="AO348" s="20" t="str">
        <f>IF(貼り付け用!AO348="","",貼り付け用!AO348)</f>
        <v/>
      </c>
      <c r="AP348" s="20" t="str">
        <f>IF(貼り付け用!AP348="","",貼り付け用!AP348)</f>
        <v/>
      </c>
      <c r="AQ348" s="20" t="str">
        <f>IF(貼り付け用!AQ348="","",貼り付け用!AQ348)</f>
        <v/>
      </c>
      <c r="AR348" s="20" t="str">
        <f>IF(貼り付け用!AR348="","",貼り付け用!AR348)</f>
        <v/>
      </c>
      <c r="AS348" s="20" t="str">
        <f>IF(貼り付け用!AS348="","",貼り付け用!AS348)</f>
        <v/>
      </c>
      <c r="AT348" s="90" t="str">
        <f t="shared" si="10"/>
        <v/>
      </c>
      <c r="AU348" s="90">
        <f t="shared" si="11"/>
        <v>12516000</v>
      </c>
      <c r="AV348" s="34" t="str">
        <f>IF(貼り付け用!AV348="","",貼り付け用!AV348)</f>
        <v>一般会計等</v>
      </c>
      <c r="AW348" s="34" t="str">
        <f>IF(貼り付け用!AW348="","",貼り付け用!AW348)</f>
        <v>一般会計</v>
      </c>
      <c r="AX348" s="34" t="str">
        <f>IF(貼り付け用!AX348="","",貼り付け用!AX348)</f>
        <v>土木費</v>
      </c>
      <c r="AY348" s="34" t="str">
        <f>IF(貼り付け用!AY348="","",貼り付け用!AY348)</f>
        <v>都市計画費</v>
      </c>
      <c r="AZ348" s="34" t="str">
        <f>IF(貼り付け用!AZ348="","",貼り付け用!AZ348)</f>
        <v>公園費</v>
      </c>
      <c r="BA348" s="212"/>
      <c r="BB348" s="212"/>
      <c r="BC348" s="212"/>
      <c r="BD348" s="34" t="str">
        <f>IF(貼り付け用!BD348="","",貼り付け用!BD348)</f>
        <v/>
      </c>
      <c r="BE348" s="34" t="str">
        <f>IF(貼り付け用!BE348="","",貼り付け用!BE348)</f>
        <v/>
      </c>
      <c r="BF348" s="20"/>
      <c r="BG348" s="20"/>
      <c r="BH348" s="20"/>
      <c r="BI348" s="20"/>
      <c r="BJ348" s="20"/>
    </row>
    <row r="349" spans="5:62" ht="24" customHeight="1">
      <c r="E349" s="2"/>
      <c r="F349" s="217" t="str">
        <f>IF(貼り付け用!F349="","",貼り付け用!F349)</f>
        <v>みぶハイウェーパーク</v>
      </c>
      <c r="G349" s="34" t="str">
        <f>IF(貼り付け用!G349="","",貼り付け用!G349)</f>
        <v>公園台帳</v>
      </c>
      <c r="H349" s="2">
        <f>IF(貼り付け用!H349="","",貼り付け用!H349)</f>
        <v>6</v>
      </c>
      <c r="I349" s="2" t="str">
        <f>IF(貼り付け用!I349="","",貼り付け用!I349)</f>
        <v/>
      </c>
      <c r="J349" s="2" t="str">
        <f>IF(貼り付け用!J349="","",貼り付け用!J349)</f>
        <v>外構</v>
      </c>
      <c r="K349" s="2" t="str">
        <f>IF(貼り付け用!K349="","",貼り付け用!K349)</f>
        <v>ｶﾞｲｺｳ</v>
      </c>
      <c r="L349" s="2">
        <f>IF(貼り付け用!L349="","",貼り付け用!L349)</f>
        <v>10</v>
      </c>
      <c r="M349" s="31">
        <f>IFERROR(VLOOKUP(L349,コード表!$B:$G,2,FALSE),"")</f>
        <v>3210211</v>
      </c>
      <c r="N349" s="31" t="str">
        <f>IFERROR(VLOOKUP(L349,コード表!$B:$G,3,FALSE),"")</f>
        <v>下都賀郡壬生町</v>
      </c>
      <c r="O349" s="2" t="str">
        <f>IF(貼り付け用!O349="","",貼り付け用!O349)</f>
        <v>ｼﾓﾂｶﾞｸﾞﾝﾐﾌﾞﾏﾁ</v>
      </c>
      <c r="P349" s="31" t="str">
        <f>IFERROR(VLOOKUP(L349,コード表!$B:$G,5,FALSE),"")</f>
        <v>国谷</v>
      </c>
      <c r="Q349" s="2" t="str">
        <f>IF(貼り付け用!Q349="","",貼り付け用!Q349)</f>
        <v>ｸﾆﾔ</v>
      </c>
      <c r="R349" s="2" t="str">
        <f>IF(貼り付け用!R349="","",貼り付け用!R349)</f>
        <v>1870-2</v>
      </c>
      <c r="S349" s="2" t="str">
        <f>IF(貼り付け用!S349="","",貼り付け用!S349)</f>
        <v>1870-2</v>
      </c>
      <c r="T349" s="2">
        <f>IF(貼り付け用!T349="","",貼り付け用!T349)</f>
        <v>12</v>
      </c>
      <c r="U349" s="31" t="str">
        <f>IFERROR(VLOOKUP(T349,コード表!$I:$K,2,FALSE),"")</f>
        <v>建設部</v>
      </c>
      <c r="V349" s="31" t="str">
        <f>IFERROR(VLOOKUP(T349,コード表!$I:$K,3,FALSE),"")</f>
        <v>都市計画課</v>
      </c>
      <c r="W349" s="2">
        <f>IF(貼り付け用!W349="","",貼り付け用!W349)</f>
        <v>100</v>
      </c>
      <c r="X349" s="31" t="str">
        <f>IFERROR(VLOOKUP(AX349,目的別資産分類変換表!$B$3:$C$16,2,FALSE),"")</f>
        <v>生活インフラ・国土保全</v>
      </c>
      <c r="Y349" s="34" t="str">
        <f>IF(貼り付け用!Y349="","",貼り付け用!Y349)</f>
        <v>行政財産</v>
      </c>
      <c r="Z349" s="34" t="str">
        <f>IF(貼り付け用!Z349="","",貼り付け用!Z349)</f>
        <v>インフラ資産/工作物</v>
      </c>
      <c r="AA349" s="34" t="str">
        <f>IF(貼り付け用!AA349="","",貼り付け用!AA349)</f>
        <v>自己資産（リース資産外)</v>
      </c>
      <c r="AB349" s="34" t="str">
        <f>IF(貼り付け用!AB349="","",貼り付け用!AB349)</f>
        <v>売却不可</v>
      </c>
      <c r="AC349" s="2">
        <f>IF(貼り付け用!AC349="","",貼り付け用!AC349)</f>
        <v>196</v>
      </c>
      <c r="AD349" s="31" t="str">
        <f>IFERROR(VLOOKUP(AC349,耐用年数表!$B:$J,9,FALSE),"")</f>
        <v xml:space="preserve">構築物 コンクリート造又はコンクリートブロック造のもの（前掲のものを除く。） その他のもの   </v>
      </c>
      <c r="AE349" s="31">
        <f>IFERROR(VLOOKUP(AC349,耐用年数表!$B:$J,8,FALSE),"")</f>
        <v>40</v>
      </c>
      <c r="AF349" s="2" t="str">
        <f>IF(貼り付け用!AF349="","",貼り付け用!AF349)</f>
        <v/>
      </c>
      <c r="AG349" s="26" t="str">
        <f>IF(貼り付け用!AG349="","",貼り付け用!AG349)</f>
        <v/>
      </c>
      <c r="AH349" s="54">
        <f>IF(貼り付け用!AH349="","",貼り付け用!AH349)</f>
        <v>20091016</v>
      </c>
      <c r="AI349" s="54">
        <f>IF(貼り付け用!AI349="","",貼り付け用!AI349)</f>
        <v>20091016</v>
      </c>
      <c r="AJ349" s="72" t="str">
        <f>IF(貼り付け用!AJ349="","",貼り付け用!AJ349)</f>
        <v>判明</v>
      </c>
      <c r="AK349" s="20">
        <f>IF(貼り付け用!AK349="","",貼り付け用!AK349)</f>
        <v>1706250</v>
      </c>
      <c r="AL349" s="160" t="str">
        <f>IF(貼り付け用!AL349="","",貼り付け用!AL349)</f>
        <v/>
      </c>
      <c r="AM349" s="20" t="str">
        <f>IF(貼り付け用!AM349="","",貼り付け用!AM349)</f>
        <v/>
      </c>
      <c r="AN349" s="20" t="str">
        <f>IF(貼り付け用!AN349="","",貼り付け用!AN349)</f>
        <v/>
      </c>
      <c r="AO349" s="20" t="str">
        <f>IF(貼り付け用!AO349="","",貼り付け用!AO349)</f>
        <v/>
      </c>
      <c r="AP349" s="20" t="str">
        <f>IF(貼り付け用!AP349="","",貼り付け用!AP349)</f>
        <v/>
      </c>
      <c r="AQ349" s="20" t="str">
        <f>IF(貼り付け用!AQ349="","",貼り付け用!AQ349)</f>
        <v/>
      </c>
      <c r="AR349" s="20" t="str">
        <f>IF(貼り付け用!AR349="","",貼り付け用!AR349)</f>
        <v/>
      </c>
      <c r="AS349" s="20" t="str">
        <f>IF(貼り付け用!AS349="","",貼り付け用!AS349)</f>
        <v/>
      </c>
      <c r="AT349" s="90" t="str">
        <f t="shared" si="10"/>
        <v/>
      </c>
      <c r="AU349" s="90">
        <f t="shared" si="11"/>
        <v>1706250</v>
      </c>
      <c r="AV349" s="34" t="str">
        <f>IF(貼り付け用!AV349="","",貼り付け用!AV349)</f>
        <v>一般会計等</v>
      </c>
      <c r="AW349" s="34" t="str">
        <f>IF(貼り付け用!AW349="","",貼り付け用!AW349)</f>
        <v>一般会計</v>
      </c>
      <c r="AX349" s="34" t="str">
        <f>IF(貼り付け用!AX349="","",貼り付け用!AX349)</f>
        <v>土木費</v>
      </c>
      <c r="AY349" s="34" t="str">
        <f>IF(貼り付け用!AY349="","",貼り付け用!AY349)</f>
        <v>都市計画費</v>
      </c>
      <c r="AZ349" s="34" t="str">
        <f>IF(貼り付け用!AZ349="","",貼り付け用!AZ349)</f>
        <v>公園費</v>
      </c>
      <c r="BA349" s="212"/>
      <c r="BB349" s="212"/>
      <c r="BC349" s="212"/>
      <c r="BD349" s="34" t="str">
        <f>IF(貼り付け用!BD349="","",貼り付け用!BD349)</f>
        <v/>
      </c>
      <c r="BE349" s="34" t="str">
        <f>IF(貼り付け用!BE349="","",貼り付け用!BE349)</f>
        <v/>
      </c>
      <c r="BF349" s="20"/>
      <c r="BG349" s="20"/>
      <c r="BH349" s="20"/>
      <c r="BI349" s="20"/>
      <c r="BJ349" s="20"/>
    </row>
    <row r="350" spans="5:62" ht="24" customHeight="1">
      <c r="E350" s="2"/>
      <c r="F350" s="217" t="str">
        <f>IF(貼り付け用!F350="","",貼り付け用!F350)</f>
        <v>みぶハイウェーパーク</v>
      </c>
      <c r="G350" s="34" t="str">
        <f>IF(貼り付け用!G350="","",貼り付け用!G350)</f>
        <v>公園台帳</v>
      </c>
      <c r="H350" s="2">
        <f>IF(貼り付け用!H350="","",貼り付け用!H350)</f>
        <v>7</v>
      </c>
      <c r="I350" s="2" t="str">
        <f>IF(貼り付け用!I350="","",貼り付け用!I350)</f>
        <v/>
      </c>
      <c r="J350" s="2" t="str">
        <f>IF(貼り付け用!J350="","",貼り付け用!J350)</f>
        <v>雨水管路</v>
      </c>
      <c r="K350" s="2" t="str">
        <f>IF(貼り付け用!K350="","",貼り付け用!K350)</f>
        <v>ｳｽｲｶﾝﾛ</v>
      </c>
      <c r="L350" s="2">
        <f>IF(貼り付け用!L350="","",貼り付け用!L350)</f>
        <v>10</v>
      </c>
      <c r="M350" s="31">
        <f>IFERROR(VLOOKUP(L350,コード表!$B:$G,2,FALSE),"")</f>
        <v>3210211</v>
      </c>
      <c r="N350" s="31" t="str">
        <f>IFERROR(VLOOKUP(L350,コード表!$B:$G,3,FALSE),"")</f>
        <v>下都賀郡壬生町</v>
      </c>
      <c r="O350" s="2" t="str">
        <f>IF(貼り付け用!O350="","",貼り付け用!O350)</f>
        <v>ｼﾓﾂｶﾞｸﾞﾝﾐﾌﾞﾏﾁ</v>
      </c>
      <c r="P350" s="31" t="str">
        <f>IFERROR(VLOOKUP(L350,コード表!$B:$G,5,FALSE),"")</f>
        <v>国谷</v>
      </c>
      <c r="Q350" s="2" t="str">
        <f>IF(貼り付け用!Q350="","",貼り付け用!Q350)</f>
        <v>ｸﾆﾔ</v>
      </c>
      <c r="R350" s="2" t="str">
        <f>IF(貼り付け用!R350="","",貼り付け用!R350)</f>
        <v>1870-2</v>
      </c>
      <c r="S350" s="2" t="str">
        <f>IF(貼り付け用!S350="","",貼り付け用!S350)</f>
        <v>1870-2</v>
      </c>
      <c r="T350" s="2">
        <f>IF(貼り付け用!T350="","",貼り付け用!T350)</f>
        <v>12</v>
      </c>
      <c r="U350" s="31" t="str">
        <f>IFERROR(VLOOKUP(T350,コード表!$I:$K,2,FALSE),"")</f>
        <v>建設部</v>
      </c>
      <c r="V350" s="31" t="str">
        <f>IFERROR(VLOOKUP(T350,コード表!$I:$K,3,FALSE),"")</f>
        <v>都市計画課</v>
      </c>
      <c r="W350" s="2">
        <f>IF(貼り付け用!W350="","",貼り付け用!W350)</f>
        <v>100</v>
      </c>
      <c r="X350" s="31" t="str">
        <f>IFERROR(VLOOKUP(AX350,目的別資産分類変換表!$B$3:$C$16,2,FALSE),"")</f>
        <v>生活インフラ・国土保全</v>
      </c>
      <c r="Y350" s="34" t="str">
        <f>IF(貼り付け用!Y350="","",貼り付け用!Y350)</f>
        <v>行政財産</v>
      </c>
      <c r="Z350" s="34" t="str">
        <f>IF(貼り付け用!Z350="","",貼り付け用!Z350)</f>
        <v>インフラ資産/工作物</v>
      </c>
      <c r="AA350" s="34" t="str">
        <f>IF(貼り付け用!AA350="","",貼り付け用!AA350)</f>
        <v>自己資産（リース資産外)</v>
      </c>
      <c r="AB350" s="34" t="str">
        <f>IF(貼り付け用!AB350="","",貼り付け用!AB350)</f>
        <v>売却不可</v>
      </c>
      <c r="AC350" s="2">
        <f>IF(貼り付け用!AC350="","",貼り付け用!AC350)</f>
        <v>196</v>
      </c>
      <c r="AD350" s="31" t="str">
        <f>IFERROR(VLOOKUP(AC350,耐用年数表!$B:$J,9,FALSE),"")</f>
        <v xml:space="preserve">構築物 コンクリート造又はコンクリートブロック造のもの（前掲のものを除く。） その他のもの   </v>
      </c>
      <c r="AE350" s="31">
        <f>IFERROR(VLOOKUP(AC350,耐用年数表!$B:$J,8,FALSE),"")</f>
        <v>40</v>
      </c>
      <c r="AF350" s="2" t="str">
        <f>IF(貼り付け用!AF350="","",貼り付け用!AF350)</f>
        <v/>
      </c>
      <c r="AG350" s="26" t="str">
        <f>IF(貼り付け用!AG350="","",貼り付け用!AG350)</f>
        <v/>
      </c>
      <c r="AH350" s="54">
        <f>IF(貼り付け用!AH350="","",貼り付け用!AH350)</f>
        <v>20081007</v>
      </c>
      <c r="AI350" s="54">
        <f>IF(貼り付け用!AI350="","",貼り付け用!AI350)</f>
        <v>20081007</v>
      </c>
      <c r="AJ350" s="72" t="str">
        <f>IF(貼り付け用!AJ350="","",貼り付け用!AJ350)</f>
        <v>判明</v>
      </c>
      <c r="AK350" s="20">
        <f>IF(貼り付け用!AK350="","",貼り付け用!AK350)</f>
        <v>17104500</v>
      </c>
      <c r="AL350" s="160" t="str">
        <f>IF(貼り付け用!AL350="","",貼り付け用!AL350)</f>
        <v/>
      </c>
      <c r="AM350" s="20" t="str">
        <f>IF(貼り付け用!AM350="","",貼り付け用!AM350)</f>
        <v/>
      </c>
      <c r="AN350" s="20" t="str">
        <f>IF(貼り付け用!AN350="","",貼り付け用!AN350)</f>
        <v/>
      </c>
      <c r="AO350" s="20" t="str">
        <f>IF(貼り付け用!AO350="","",貼り付け用!AO350)</f>
        <v/>
      </c>
      <c r="AP350" s="20" t="str">
        <f>IF(貼り付け用!AP350="","",貼り付け用!AP350)</f>
        <v/>
      </c>
      <c r="AQ350" s="20" t="str">
        <f>IF(貼り付け用!AQ350="","",貼り付け用!AQ350)</f>
        <v/>
      </c>
      <c r="AR350" s="20" t="str">
        <f>IF(貼り付け用!AR350="","",貼り付け用!AR350)</f>
        <v/>
      </c>
      <c r="AS350" s="20" t="str">
        <f>IF(貼り付け用!AS350="","",貼り付け用!AS350)</f>
        <v/>
      </c>
      <c r="AT350" s="90" t="str">
        <f t="shared" si="10"/>
        <v/>
      </c>
      <c r="AU350" s="90">
        <f t="shared" si="11"/>
        <v>17104500</v>
      </c>
      <c r="AV350" s="34" t="str">
        <f>IF(貼り付け用!AV350="","",貼り付け用!AV350)</f>
        <v>一般会計等</v>
      </c>
      <c r="AW350" s="34" t="str">
        <f>IF(貼り付け用!AW350="","",貼り付け用!AW350)</f>
        <v>一般会計</v>
      </c>
      <c r="AX350" s="34" t="str">
        <f>IF(貼り付け用!AX350="","",貼り付け用!AX350)</f>
        <v>土木費</v>
      </c>
      <c r="AY350" s="34" t="str">
        <f>IF(貼り付け用!AY350="","",貼り付け用!AY350)</f>
        <v>都市計画費</v>
      </c>
      <c r="AZ350" s="34" t="str">
        <f>IF(貼り付け用!AZ350="","",貼り付け用!AZ350)</f>
        <v>公園費</v>
      </c>
      <c r="BA350" s="212"/>
      <c r="BB350" s="212"/>
      <c r="BC350" s="212"/>
      <c r="BD350" s="34" t="str">
        <f>IF(貼り付け用!BD350="","",貼り付け用!BD350)</f>
        <v/>
      </c>
      <c r="BE350" s="34" t="str">
        <f>IF(貼り付け用!BE350="","",貼り付け用!BE350)</f>
        <v/>
      </c>
      <c r="BF350" s="20"/>
      <c r="BG350" s="20"/>
      <c r="BH350" s="20"/>
      <c r="BI350" s="20"/>
      <c r="BJ350" s="20"/>
    </row>
    <row r="351" spans="5:62" ht="24" customHeight="1">
      <c r="E351" s="2"/>
      <c r="F351" s="217" t="str">
        <f>IF(貼り付け用!F351="","",貼り付け用!F351)</f>
        <v>みぶハイウェーパーク</v>
      </c>
      <c r="G351" s="34" t="str">
        <f>IF(貼り付け用!G351="","",貼り付け用!G351)</f>
        <v>公園台帳</v>
      </c>
      <c r="H351" s="2">
        <f>IF(貼り付け用!H351="","",貼り付け用!H351)</f>
        <v>8</v>
      </c>
      <c r="I351" s="2" t="str">
        <f>IF(貼り付け用!I351="","",貼り付け用!I351)</f>
        <v/>
      </c>
      <c r="J351" s="2" t="str">
        <f>IF(貼り付け用!J351="","",貼り付け用!J351)</f>
        <v>汚水管</v>
      </c>
      <c r="K351" s="2" t="str">
        <f>IF(貼り付け用!K351="","",貼り付け用!K351)</f>
        <v>ｵｽｲｶﾝ</v>
      </c>
      <c r="L351" s="2">
        <f>IF(貼り付け用!L351="","",貼り付け用!L351)</f>
        <v>10</v>
      </c>
      <c r="M351" s="31">
        <f>IFERROR(VLOOKUP(L351,コード表!$B:$G,2,FALSE),"")</f>
        <v>3210211</v>
      </c>
      <c r="N351" s="31" t="str">
        <f>IFERROR(VLOOKUP(L351,コード表!$B:$G,3,FALSE),"")</f>
        <v>下都賀郡壬生町</v>
      </c>
      <c r="O351" s="2" t="str">
        <f>IF(貼り付け用!O351="","",貼り付け用!O351)</f>
        <v>ｼﾓﾂｶﾞｸﾞﾝﾐﾌﾞﾏﾁ</v>
      </c>
      <c r="P351" s="31" t="str">
        <f>IFERROR(VLOOKUP(L351,コード表!$B:$G,5,FALSE),"")</f>
        <v>国谷</v>
      </c>
      <c r="Q351" s="2" t="str">
        <f>IF(貼り付け用!Q351="","",貼り付け用!Q351)</f>
        <v>ｸﾆﾔ</v>
      </c>
      <c r="R351" s="2" t="str">
        <f>IF(貼り付け用!R351="","",貼り付け用!R351)</f>
        <v>1870-2</v>
      </c>
      <c r="S351" s="2" t="str">
        <f>IF(貼り付け用!S351="","",貼り付け用!S351)</f>
        <v>1870-2</v>
      </c>
      <c r="T351" s="2">
        <f>IF(貼り付け用!T351="","",貼り付け用!T351)</f>
        <v>12</v>
      </c>
      <c r="U351" s="31" t="str">
        <f>IFERROR(VLOOKUP(T351,コード表!$I:$K,2,FALSE),"")</f>
        <v>建設部</v>
      </c>
      <c r="V351" s="31" t="str">
        <f>IFERROR(VLOOKUP(T351,コード表!$I:$K,3,FALSE),"")</f>
        <v>都市計画課</v>
      </c>
      <c r="W351" s="2">
        <f>IF(貼り付け用!W351="","",貼り付け用!W351)</f>
        <v>100</v>
      </c>
      <c r="X351" s="31" t="str">
        <f>IFERROR(VLOOKUP(AX351,目的別資産分類変換表!$B$3:$C$16,2,FALSE),"")</f>
        <v>生活インフラ・国土保全</v>
      </c>
      <c r="Y351" s="34" t="str">
        <f>IF(貼り付け用!Y351="","",貼り付け用!Y351)</f>
        <v>行政財産</v>
      </c>
      <c r="Z351" s="34" t="str">
        <f>IF(貼り付け用!Z351="","",貼り付け用!Z351)</f>
        <v>インフラ資産/工作物</v>
      </c>
      <c r="AA351" s="34" t="str">
        <f>IF(貼り付け用!AA351="","",貼り付け用!AA351)</f>
        <v>自己資産（リース資産外)</v>
      </c>
      <c r="AB351" s="34" t="str">
        <f>IF(貼り付け用!AB351="","",貼り付け用!AB351)</f>
        <v>売却不可</v>
      </c>
      <c r="AC351" s="2">
        <f>IF(貼り付け用!AC351="","",貼り付け用!AC351)</f>
        <v>196</v>
      </c>
      <c r="AD351" s="31" t="str">
        <f>IFERROR(VLOOKUP(AC351,耐用年数表!$B:$J,9,FALSE),"")</f>
        <v xml:space="preserve">構築物 コンクリート造又はコンクリートブロック造のもの（前掲のものを除く。） その他のもの   </v>
      </c>
      <c r="AE351" s="31">
        <f>IFERROR(VLOOKUP(AC351,耐用年数表!$B:$J,8,FALSE),"")</f>
        <v>40</v>
      </c>
      <c r="AF351" s="2" t="str">
        <f>IF(貼り付け用!AF351="","",貼り付け用!AF351)</f>
        <v/>
      </c>
      <c r="AG351" s="26" t="str">
        <f>IF(貼り付け用!AG351="","",貼り付け用!AG351)</f>
        <v/>
      </c>
      <c r="AH351" s="54">
        <f>IF(貼り付け用!AH351="","",貼り付け用!AH351)</f>
        <v>20081119</v>
      </c>
      <c r="AI351" s="54">
        <f>IF(貼り付け用!AI351="","",貼り付け用!AI351)</f>
        <v>20081119</v>
      </c>
      <c r="AJ351" s="72" t="str">
        <f>IF(貼り付け用!AJ351="","",貼り付け用!AJ351)</f>
        <v>判明</v>
      </c>
      <c r="AK351" s="20">
        <f>IF(貼り付け用!AK351="","",貼り付け用!AK351)</f>
        <v>9765000</v>
      </c>
      <c r="AL351" s="160" t="str">
        <f>IF(貼り付け用!AL351="","",貼り付け用!AL351)</f>
        <v/>
      </c>
      <c r="AM351" s="20" t="str">
        <f>IF(貼り付け用!AM351="","",貼り付け用!AM351)</f>
        <v/>
      </c>
      <c r="AN351" s="20" t="str">
        <f>IF(貼り付け用!AN351="","",貼り付け用!AN351)</f>
        <v/>
      </c>
      <c r="AO351" s="20" t="str">
        <f>IF(貼り付け用!AO351="","",貼り付け用!AO351)</f>
        <v/>
      </c>
      <c r="AP351" s="20" t="str">
        <f>IF(貼り付け用!AP351="","",貼り付け用!AP351)</f>
        <v/>
      </c>
      <c r="AQ351" s="20" t="str">
        <f>IF(貼り付け用!AQ351="","",貼り付け用!AQ351)</f>
        <v/>
      </c>
      <c r="AR351" s="20" t="str">
        <f>IF(貼り付け用!AR351="","",貼り付け用!AR351)</f>
        <v/>
      </c>
      <c r="AS351" s="20" t="str">
        <f>IF(貼り付け用!AS351="","",貼り付け用!AS351)</f>
        <v/>
      </c>
      <c r="AT351" s="90" t="str">
        <f t="shared" si="10"/>
        <v/>
      </c>
      <c r="AU351" s="90">
        <f t="shared" si="11"/>
        <v>9765000</v>
      </c>
      <c r="AV351" s="34" t="str">
        <f>IF(貼り付け用!AV351="","",貼り付け用!AV351)</f>
        <v>一般会計等</v>
      </c>
      <c r="AW351" s="34" t="str">
        <f>IF(貼り付け用!AW351="","",貼り付け用!AW351)</f>
        <v>一般会計</v>
      </c>
      <c r="AX351" s="34" t="str">
        <f>IF(貼り付け用!AX351="","",貼り付け用!AX351)</f>
        <v>土木費</v>
      </c>
      <c r="AY351" s="34" t="str">
        <f>IF(貼り付け用!AY351="","",貼り付け用!AY351)</f>
        <v>都市計画費</v>
      </c>
      <c r="AZ351" s="34" t="str">
        <f>IF(貼り付け用!AZ351="","",貼り付け用!AZ351)</f>
        <v>公園費</v>
      </c>
      <c r="BA351" s="212"/>
      <c r="BB351" s="212"/>
      <c r="BC351" s="212"/>
      <c r="BD351" s="34" t="str">
        <f>IF(貼り付け用!BD351="","",貼り付け用!BD351)</f>
        <v/>
      </c>
      <c r="BE351" s="34" t="str">
        <f>IF(貼り付け用!BE351="","",貼り付け用!BE351)</f>
        <v/>
      </c>
      <c r="BF351" s="20"/>
      <c r="BG351" s="20"/>
      <c r="BH351" s="20"/>
      <c r="BI351" s="20"/>
      <c r="BJ351" s="20"/>
    </row>
    <row r="352" spans="5:62" ht="24" customHeight="1">
      <c r="E352" s="2"/>
      <c r="F352" s="217" t="str">
        <f>IF(貼り付け用!F352="","",貼り付け用!F352)</f>
        <v>みぶハイウェーパーク</v>
      </c>
      <c r="G352" s="34" t="str">
        <f>IF(貼り付け用!G352="","",貼り付け用!G352)</f>
        <v>公園台帳</v>
      </c>
      <c r="H352" s="2">
        <f>IF(貼り付け用!H352="","",貼り付け用!H352)</f>
        <v>9</v>
      </c>
      <c r="I352" s="2" t="str">
        <f>IF(貼り付け用!I352="","",貼り付け用!I352)</f>
        <v/>
      </c>
      <c r="J352" s="2" t="str">
        <f>IF(貼り付け用!J352="","",貼り付け用!J352)</f>
        <v>照明灯</v>
      </c>
      <c r="K352" s="2" t="str">
        <f>IF(貼り付け用!K352="","",貼り付け用!K352)</f>
        <v>ｼｮｳﾒｲﾄｳ</v>
      </c>
      <c r="L352" s="2">
        <f>IF(貼り付け用!L352="","",貼り付け用!L352)</f>
        <v>10</v>
      </c>
      <c r="M352" s="31">
        <f>IFERROR(VLOOKUP(L352,コード表!$B:$G,2,FALSE),"")</f>
        <v>3210211</v>
      </c>
      <c r="N352" s="31" t="str">
        <f>IFERROR(VLOOKUP(L352,コード表!$B:$G,3,FALSE),"")</f>
        <v>下都賀郡壬生町</v>
      </c>
      <c r="O352" s="2" t="str">
        <f>IF(貼り付け用!O352="","",貼り付け用!O352)</f>
        <v>ｼﾓﾂｶﾞｸﾞﾝﾐﾌﾞﾏﾁ</v>
      </c>
      <c r="P352" s="31" t="str">
        <f>IFERROR(VLOOKUP(L352,コード表!$B:$G,5,FALSE),"")</f>
        <v>国谷</v>
      </c>
      <c r="Q352" s="2" t="str">
        <f>IF(貼り付け用!Q352="","",貼り付け用!Q352)</f>
        <v>ｸﾆﾔ</v>
      </c>
      <c r="R352" s="2" t="str">
        <f>IF(貼り付け用!R352="","",貼り付け用!R352)</f>
        <v>1870-2</v>
      </c>
      <c r="S352" s="2" t="str">
        <f>IF(貼り付け用!S352="","",貼り付け用!S352)</f>
        <v>1870-2</v>
      </c>
      <c r="T352" s="2">
        <f>IF(貼り付け用!T352="","",貼り付け用!T352)</f>
        <v>12</v>
      </c>
      <c r="U352" s="31" t="str">
        <f>IFERROR(VLOOKUP(T352,コード表!$I:$K,2,FALSE),"")</f>
        <v>建設部</v>
      </c>
      <c r="V352" s="31" t="str">
        <f>IFERROR(VLOOKUP(T352,コード表!$I:$K,3,FALSE),"")</f>
        <v>都市計画課</v>
      </c>
      <c r="W352" s="2">
        <f>IF(貼り付け用!W352="","",貼り付け用!W352)</f>
        <v>100</v>
      </c>
      <c r="X352" s="31" t="str">
        <f>IFERROR(VLOOKUP(AX352,目的別資産分類変換表!$B$3:$C$16,2,FALSE),"")</f>
        <v>生活インフラ・国土保全</v>
      </c>
      <c r="Y352" s="34" t="str">
        <f>IF(貼り付け用!Y352="","",貼り付け用!Y352)</f>
        <v>行政財産</v>
      </c>
      <c r="Z352" s="34" t="str">
        <f>IF(貼り付け用!Z352="","",貼り付け用!Z352)</f>
        <v>インフラ資産/工作物</v>
      </c>
      <c r="AA352" s="34" t="str">
        <f>IF(貼り付け用!AA352="","",貼り付け用!AA352)</f>
        <v>自己資産（リース資産外)</v>
      </c>
      <c r="AB352" s="34" t="str">
        <f>IF(貼り付け用!AB352="","",貼り付け用!AB352)</f>
        <v>売却不可</v>
      </c>
      <c r="AC352" s="2">
        <f>IF(貼り付け用!AC352="","",貼り付け用!AC352)</f>
        <v>225</v>
      </c>
      <c r="AD352" s="31" t="str">
        <f>IFERROR(VLOOKUP(AC352,耐用年数表!$B:$J,9,FALSE),"")</f>
        <v xml:space="preserve">構築物 金属造のもの（前掲のものを除く。） つり橋、煙突、焼却炉、打込み井戸、へい、街路灯及びガードレール   </v>
      </c>
      <c r="AE352" s="31">
        <f>IFERROR(VLOOKUP(AC352,耐用年数表!$B:$J,8,FALSE),"")</f>
        <v>10</v>
      </c>
      <c r="AF352" s="2" t="str">
        <f>IF(貼り付け用!AF352="","",貼り付け用!AF352)</f>
        <v/>
      </c>
      <c r="AG352" s="26" t="str">
        <f>IF(貼り付け用!AG352="","",貼り付け用!AG352)</f>
        <v/>
      </c>
      <c r="AH352" s="54">
        <f>IF(貼り付け用!AH352="","",貼り付け用!AH352)</f>
        <v>20090327</v>
      </c>
      <c r="AI352" s="54">
        <f>IF(貼り付け用!AI352="","",貼り付け用!AI352)</f>
        <v>20090327</v>
      </c>
      <c r="AJ352" s="72" t="str">
        <f>IF(貼り付け用!AJ352="","",貼り付け用!AJ352)</f>
        <v>判明</v>
      </c>
      <c r="AK352" s="20">
        <f>IF(貼り付け用!AK352="","",貼り付け用!AK352)</f>
        <v>29746500</v>
      </c>
      <c r="AL352" s="160" t="str">
        <f>IF(貼り付け用!AL352="","",貼り付け用!AL352)</f>
        <v/>
      </c>
      <c r="AM352" s="20" t="str">
        <f>IF(貼り付け用!AM352="","",貼り付け用!AM352)</f>
        <v/>
      </c>
      <c r="AN352" s="20" t="str">
        <f>IF(貼り付け用!AN352="","",貼り付け用!AN352)</f>
        <v/>
      </c>
      <c r="AO352" s="20" t="str">
        <f>IF(貼り付け用!AO352="","",貼り付け用!AO352)</f>
        <v/>
      </c>
      <c r="AP352" s="20" t="str">
        <f>IF(貼り付け用!AP352="","",貼り付け用!AP352)</f>
        <v/>
      </c>
      <c r="AQ352" s="20" t="str">
        <f>IF(貼り付け用!AQ352="","",貼り付け用!AQ352)</f>
        <v/>
      </c>
      <c r="AR352" s="20" t="str">
        <f>IF(貼り付け用!AR352="","",貼り付け用!AR352)</f>
        <v/>
      </c>
      <c r="AS352" s="20" t="str">
        <f>IF(貼り付け用!AS352="","",貼り付け用!AS352)</f>
        <v/>
      </c>
      <c r="AT352" s="90" t="str">
        <f t="shared" si="10"/>
        <v/>
      </c>
      <c r="AU352" s="90">
        <f t="shared" si="11"/>
        <v>29746500</v>
      </c>
      <c r="AV352" s="34" t="str">
        <f>IF(貼り付け用!AV352="","",貼り付け用!AV352)</f>
        <v>一般会計等</v>
      </c>
      <c r="AW352" s="34" t="str">
        <f>IF(貼り付け用!AW352="","",貼り付け用!AW352)</f>
        <v>一般会計</v>
      </c>
      <c r="AX352" s="34" t="str">
        <f>IF(貼り付け用!AX352="","",貼り付け用!AX352)</f>
        <v>土木費</v>
      </c>
      <c r="AY352" s="34" t="str">
        <f>IF(貼り付け用!AY352="","",貼り付け用!AY352)</f>
        <v>都市計画費</v>
      </c>
      <c r="AZ352" s="34" t="str">
        <f>IF(貼り付け用!AZ352="","",貼り付け用!AZ352)</f>
        <v>公園費</v>
      </c>
      <c r="BA352" s="212"/>
      <c r="BB352" s="212"/>
      <c r="BC352" s="212"/>
      <c r="BD352" s="34" t="str">
        <f>IF(貼り付け用!BD352="","",貼り付け用!BD352)</f>
        <v/>
      </c>
      <c r="BE352" s="34" t="str">
        <f>IF(貼り付け用!BE352="","",貼り付け用!BE352)</f>
        <v/>
      </c>
      <c r="BF352" s="20"/>
      <c r="BG352" s="20"/>
      <c r="BH352" s="20"/>
      <c r="BI352" s="20"/>
      <c r="BJ352" s="20"/>
    </row>
    <row r="353" spans="5:62" ht="24" customHeight="1">
      <c r="E353" s="2"/>
      <c r="F353" s="217" t="str">
        <f>IF(貼り付け用!F353="","",貼り付け用!F353)</f>
        <v>みぶハイウェーパーク</v>
      </c>
      <c r="G353" s="34" t="str">
        <f>IF(貼り付け用!G353="","",貼り付け用!G353)</f>
        <v>公園台帳</v>
      </c>
      <c r="H353" s="2">
        <f>IF(貼り付け用!H353="","",貼り付け用!H353)</f>
        <v>10</v>
      </c>
      <c r="I353" s="2" t="str">
        <f>IF(貼り付け用!I353="","",貼り付け用!I353)</f>
        <v/>
      </c>
      <c r="J353" s="2" t="str">
        <f>IF(貼り付け用!J353="","",貼り付け用!J353)</f>
        <v>街路灯</v>
      </c>
      <c r="K353" s="2" t="str">
        <f>IF(貼り付け用!K353="","",貼り付け用!K353)</f>
        <v>ｶﾞｲﾛﾄｳ</v>
      </c>
      <c r="L353" s="2">
        <f>IF(貼り付け用!L353="","",貼り付け用!L353)</f>
        <v>10</v>
      </c>
      <c r="M353" s="31">
        <f>IFERROR(VLOOKUP(L353,コード表!$B:$G,2,FALSE),"")</f>
        <v>3210211</v>
      </c>
      <c r="N353" s="31" t="str">
        <f>IFERROR(VLOOKUP(L353,コード表!$B:$G,3,FALSE),"")</f>
        <v>下都賀郡壬生町</v>
      </c>
      <c r="O353" s="2" t="str">
        <f>IF(貼り付け用!O353="","",貼り付け用!O353)</f>
        <v>ｼﾓﾂｶﾞｸﾞﾝﾐﾌﾞﾏﾁ</v>
      </c>
      <c r="P353" s="31" t="str">
        <f>IFERROR(VLOOKUP(L353,コード表!$B:$G,5,FALSE),"")</f>
        <v>国谷</v>
      </c>
      <c r="Q353" s="2" t="str">
        <f>IF(貼り付け用!Q353="","",貼り付け用!Q353)</f>
        <v>ｸﾆﾔ</v>
      </c>
      <c r="R353" s="2" t="str">
        <f>IF(貼り付け用!R353="","",貼り付け用!R353)</f>
        <v>1870-2</v>
      </c>
      <c r="S353" s="2" t="str">
        <f>IF(貼り付け用!S353="","",貼り付け用!S353)</f>
        <v>1870-2</v>
      </c>
      <c r="T353" s="2">
        <f>IF(貼り付け用!T353="","",貼り付け用!T353)</f>
        <v>12</v>
      </c>
      <c r="U353" s="31" t="str">
        <f>IFERROR(VLOOKUP(T353,コード表!$I:$K,2,FALSE),"")</f>
        <v>建設部</v>
      </c>
      <c r="V353" s="31" t="str">
        <f>IFERROR(VLOOKUP(T353,コード表!$I:$K,3,FALSE),"")</f>
        <v>都市計画課</v>
      </c>
      <c r="W353" s="2">
        <f>IF(貼り付け用!W353="","",貼り付け用!W353)</f>
        <v>100</v>
      </c>
      <c r="X353" s="31" t="str">
        <f>IFERROR(VLOOKUP(AX353,目的別資産分類変換表!$B$3:$C$16,2,FALSE),"")</f>
        <v>生活インフラ・国土保全</v>
      </c>
      <c r="Y353" s="34" t="str">
        <f>IF(貼り付け用!Y353="","",貼り付け用!Y353)</f>
        <v>行政財産</v>
      </c>
      <c r="Z353" s="34" t="str">
        <f>IF(貼り付け用!Z353="","",貼り付け用!Z353)</f>
        <v>インフラ資産/工作物</v>
      </c>
      <c r="AA353" s="34" t="str">
        <f>IF(貼り付け用!AA353="","",貼り付け用!AA353)</f>
        <v>自己資産（リース資産外)</v>
      </c>
      <c r="AB353" s="34" t="str">
        <f>IF(貼り付け用!AB353="","",貼り付け用!AB353)</f>
        <v>売却不可</v>
      </c>
      <c r="AC353" s="2">
        <f>IF(貼り付け用!AC353="","",貼り付け用!AC353)</f>
        <v>225</v>
      </c>
      <c r="AD353" s="31" t="str">
        <f>IFERROR(VLOOKUP(AC353,耐用年数表!$B:$J,9,FALSE),"")</f>
        <v xml:space="preserve">構築物 金属造のもの（前掲のものを除く。） つり橋、煙突、焼却炉、打込み井戸、へい、街路灯及びガードレール   </v>
      </c>
      <c r="AE353" s="31">
        <f>IFERROR(VLOOKUP(AC353,耐用年数表!$B:$J,8,FALSE),"")</f>
        <v>10</v>
      </c>
      <c r="AF353" s="2" t="str">
        <f>IF(貼り付け用!AF353="","",貼り付け用!AF353)</f>
        <v/>
      </c>
      <c r="AG353" s="26" t="str">
        <f>IF(貼り付け用!AG353="","",貼り付け用!AG353)</f>
        <v/>
      </c>
      <c r="AH353" s="54">
        <f>IF(貼り付け用!AH353="","",貼り付け用!AH353)</f>
        <v>20130326</v>
      </c>
      <c r="AI353" s="54">
        <f>IF(貼り付け用!AI353="","",貼り付け用!AI353)</f>
        <v>20130326</v>
      </c>
      <c r="AJ353" s="72" t="str">
        <f>IF(貼り付け用!AJ353="","",貼り付け用!AJ353)</f>
        <v>判明</v>
      </c>
      <c r="AK353" s="20">
        <f>IF(貼り付け用!AK353="","",貼り付け用!AK353)</f>
        <v>5040000</v>
      </c>
      <c r="AL353" s="160" t="str">
        <f>IF(貼り付け用!AL353="","",貼り付け用!AL353)</f>
        <v/>
      </c>
      <c r="AM353" s="20" t="str">
        <f>IF(貼り付け用!AM353="","",貼り付け用!AM353)</f>
        <v/>
      </c>
      <c r="AN353" s="20" t="str">
        <f>IF(貼り付け用!AN353="","",貼り付け用!AN353)</f>
        <v/>
      </c>
      <c r="AO353" s="20" t="str">
        <f>IF(貼り付け用!AO353="","",貼り付け用!AO353)</f>
        <v/>
      </c>
      <c r="AP353" s="20" t="str">
        <f>IF(貼り付け用!AP353="","",貼り付け用!AP353)</f>
        <v/>
      </c>
      <c r="AQ353" s="20" t="str">
        <f>IF(貼り付け用!AQ353="","",貼り付け用!AQ353)</f>
        <v/>
      </c>
      <c r="AR353" s="20" t="str">
        <f>IF(貼り付け用!AR353="","",貼り付け用!AR353)</f>
        <v/>
      </c>
      <c r="AS353" s="20" t="str">
        <f>IF(貼り付け用!AS353="","",貼り付け用!AS353)</f>
        <v/>
      </c>
      <c r="AT353" s="90" t="str">
        <f t="shared" si="10"/>
        <v/>
      </c>
      <c r="AU353" s="90">
        <f t="shared" si="11"/>
        <v>5040000</v>
      </c>
      <c r="AV353" s="34" t="str">
        <f>IF(貼り付け用!AV353="","",貼り付け用!AV353)</f>
        <v>一般会計等</v>
      </c>
      <c r="AW353" s="34" t="str">
        <f>IF(貼り付け用!AW353="","",貼り付け用!AW353)</f>
        <v>一般会計</v>
      </c>
      <c r="AX353" s="34" t="str">
        <f>IF(貼り付け用!AX353="","",貼り付け用!AX353)</f>
        <v>土木費</v>
      </c>
      <c r="AY353" s="34" t="str">
        <f>IF(貼り付け用!AY353="","",貼り付け用!AY353)</f>
        <v>都市計画費</v>
      </c>
      <c r="AZ353" s="34" t="str">
        <f>IF(貼り付け用!AZ353="","",貼り付け用!AZ353)</f>
        <v>公園費</v>
      </c>
      <c r="BA353" s="212"/>
      <c r="BB353" s="212"/>
      <c r="BC353" s="212"/>
      <c r="BD353" s="34" t="str">
        <f>IF(貼り付け用!BD353="","",貼り付け用!BD353)</f>
        <v/>
      </c>
      <c r="BE353" s="34" t="str">
        <f>IF(貼り付け用!BE353="","",貼り付け用!BE353)</f>
        <v/>
      </c>
      <c r="BF353" s="20"/>
      <c r="BG353" s="20"/>
      <c r="BH353" s="20"/>
      <c r="BI353" s="20"/>
      <c r="BJ353" s="20"/>
    </row>
    <row r="354" spans="5:62" ht="24" customHeight="1">
      <c r="E354" s="2"/>
      <c r="F354" s="217" t="str">
        <f>IF(貼り付け用!F354="","",貼り付け用!F354)</f>
        <v>みぶハイウェーパーク</v>
      </c>
      <c r="G354" s="34" t="str">
        <f>IF(貼り付け用!G354="","",貼り付け用!G354)</f>
        <v>公園台帳</v>
      </c>
      <c r="H354" s="2">
        <f>IF(貼り付け用!H354="","",貼り付け用!H354)</f>
        <v>11</v>
      </c>
      <c r="I354" s="2" t="str">
        <f>IF(貼り付け用!I354="","",貼り付け用!I354)</f>
        <v/>
      </c>
      <c r="J354" s="2" t="str">
        <f>IF(貼り付け用!J354="","",貼り付け用!J354)</f>
        <v>非常照明灯</v>
      </c>
      <c r="K354" s="2" t="str">
        <f>IF(貼り付け用!K354="","",貼り付け用!K354)</f>
        <v>ﾋｼﾞｮｳｼｮｳﾒｲﾄｳ</v>
      </c>
      <c r="L354" s="2">
        <f>IF(貼り付け用!L354="","",貼り付け用!L354)</f>
        <v>10</v>
      </c>
      <c r="M354" s="31">
        <f>IFERROR(VLOOKUP(L354,コード表!$B:$G,2,FALSE),"")</f>
        <v>3210211</v>
      </c>
      <c r="N354" s="31" t="str">
        <f>IFERROR(VLOOKUP(L354,コード表!$B:$G,3,FALSE),"")</f>
        <v>下都賀郡壬生町</v>
      </c>
      <c r="O354" s="2" t="str">
        <f>IF(貼り付け用!O354="","",貼り付け用!O354)</f>
        <v>ｼﾓﾂｶﾞｸﾞﾝﾐﾌﾞﾏﾁ</v>
      </c>
      <c r="P354" s="31" t="str">
        <f>IFERROR(VLOOKUP(L354,コード表!$B:$G,5,FALSE),"")</f>
        <v>国谷</v>
      </c>
      <c r="Q354" s="2" t="str">
        <f>IF(貼り付け用!Q354="","",貼り付け用!Q354)</f>
        <v>ｸﾆﾔ</v>
      </c>
      <c r="R354" s="2" t="str">
        <f>IF(貼り付け用!R354="","",貼り付け用!R354)</f>
        <v>1870-2</v>
      </c>
      <c r="S354" s="2" t="str">
        <f>IF(貼り付け用!S354="","",貼り付け用!S354)</f>
        <v>1870-2</v>
      </c>
      <c r="T354" s="2">
        <f>IF(貼り付け用!T354="","",貼り付け用!T354)</f>
        <v>12</v>
      </c>
      <c r="U354" s="31" t="str">
        <f>IFERROR(VLOOKUP(T354,コード表!$I:$K,2,FALSE),"")</f>
        <v>建設部</v>
      </c>
      <c r="V354" s="31" t="str">
        <f>IFERROR(VLOOKUP(T354,コード表!$I:$K,3,FALSE),"")</f>
        <v>都市計画課</v>
      </c>
      <c r="W354" s="2">
        <f>IF(貼り付け用!W354="","",貼り付け用!W354)</f>
        <v>100</v>
      </c>
      <c r="X354" s="31" t="str">
        <f>IFERROR(VLOOKUP(AX354,目的別資産分類変換表!$B$3:$C$16,2,FALSE),"")</f>
        <v>生活インフラ・国土保全</v>
      </c>
      <c r="Y354" s="34" t="str">
        <f>IF(貼り付け用!Y354="","",貼り付け用!Y354)</f>
        <v>行政財産</v>
      </c>
      <c r="Z354" s="34" t="str">
        <f>IF(貼り付け用!Z354="","",貼り付け用!Z354)</f>
        <v>インフラ資産/工作物</v>
      </c>
      <c r="AA354" s="34" t="str">
        <f>IF(貼り付け用!AA354="","",貼り付け用!AA354)</f>
        <v>自己資産（リース資産外)</v>
      </c>
      <c r="AB354" s="34" t="str">
        <f>IF(貼り付け用!AB354="","",貼り付け用!AB354)</f>
        <v>売却不可</v>
      </c>
      <c r="AC354" s="2">
        <f>IF(貼り付け用!AC354="","",貼り付け用!AC354)</f>
        <v>225</v>
      </c>
      <c r="AD354" s="31" t="str">
        <f>IFERROR(VLOOKUP(AC354,耐用年数表!$B:$J,9,FALSE),"")</f>
        <v xml:space="preserve">構築物 金属造のもの（前掲のものを除く。） つり橋、煙突、焼却炉、打込み井戸、へい、街路灯及びガードレール   </v>
      </c>
      <c r="AE354" s="31">
        <f>IFERROR(VLOOKUP(AC354,耐用年数表!$B:$J,8,FALSE),"")</f>
        <v>10</v>
      </c>
      <c r="AF354" s="2" t="str">
        <f>IF(貼り付け用!AF354="","",貼り付け用!AF354)</f>
        <v/>
      </c>
      <c r="AG354" s="26" t="str">
        <f>IF(貼り付け用!AG354="","",貼り付け用!AG354)</f>
        <v/>
      </c>
      <c r="AH354" s="54">
        <f>IF(貼り付け用!AH354="","",貼り付け用!AH354)</f>
        <v>20111021</v>
      </c>
      <c r="AI354" s="54">
        <f>IF(貼り付け用!AI354="","",貼り付け用!AI354)</f>
        <v>20111021</v>
      </c>
      <c r="AJ354" s="72" t="str">
        <f>IF(貼り付け用!AJ354="","",貼り付け用!AJ354)</f>
        <v>判明</v>
      </c>
      <c r="AK354" s="20">
        <f>IF(貼り付け用!AK354="","",貼り付け用!AK354)</f>
        <v>1239000</v>
      </c>
      <c r="AL354" s="160" t="str">
        <f>IF(貼り付け用!AL354="","",貼り付け用!AL354)</f>
        <v/>
      </c>
      <c r="AM354" s="20" t="str">
        <f>IF(貼り付け用!AM354="","",貼り付け用!AM354)</f>
        <v/>
      </c>
      <c r="AN354" s="20" t="str">
        <f>IF(貼り付け用!AN354="","",貼り付け用!AN354)</f>
        <v/>
      </c>
      <c r="AO354" s="20" t="str">
        <f>IF(貼り付け用!AO354="","",貼り付け用!AO354)</f>
        <v/>
      </c>
      <c r="AP354" s="20" t="str">
        <f>IF(貼り付け用!AP354="","",貼り付け用!AP354)</f>
        <v/>
      </c>
      <c r="AQ354" s="20" t="str">
        <f>IF(貼り付け用!AQ354="","",貼り付け用!AQ354)</f>
        <v/>
      </c>
      <c r="AR354" s="20" t="str">
        <f>IF(貼り付け用!AR354="","",貼り付け用!AR354)</f>
        <v/>
      </c>
      <c r="AS354" s="20" t="str">
        <f>IF(貼り付け用!AS354="","",貼り付け用!AS354)</f>
        <v/>
      </c>
      <c r="AT354" s="90" t="str">
        <f t="shared" si="10"/>
        <v/>
      </c>
      <c r="AU354" s="90">
        <f t="shared" si="11"/>
        <v>1239000</v>
      </c>
      <c r="AV354" s="34" t="str">
        <f>IF(貼り付け用!AV354="","",貼り付け用!AV354)</f>
        <v>一般会計等</v>
      </c>
      <c r="AW354" s="34" t="str">
        <f>IF(貼り付け用!AW354="","",貼り付け用!AW354)</f>
        <v>一般会計</v>
      </c>
      <c r="AX354" s="34" t="str">
        <f>IF(貼り付け用!AX354="","",貼り付け用!AX354)</f>
        <v>土木費</v>
      </c>
      <c r="AY354" s="34" t="str">
        <f>IF(貼り付け用!AY354="","",貼り付け用!AY354)</f>
        <v>都市計画費</v>
      </c>
      <c r="AZ354" s="34" t="str">
        <f>IF(貼り付け用!AZ354="","",貼り付け用!AZ354)</f>
        <v>公園費</v>
      </c>
      <c r="BA354" s="212"/>
      <c r="BB354" s="212"/>
      <c r="BC354" s="212"/>
      <c r="BD354" s="34" t="str">
        <f>IF(貼り付け用!BD354="","",貼り付け用!BD354)</f>
        <v/>
      </c>
      <c r="BE354" s="34" t="str">
        <f>IF(貼り付け用!BE354="","",貼り付け用!BE354)</f>
        <v/>
      </c>
      <c r="BF354" s="20"/>
      <c r="BG354" s="20"/>
      <c r="BH354" s="20"/>
      <c r="BI354" s="20"/>
      <c r="BJ354" s="20"/>
    </row>
    <row r="355" spans="5:62" ht="24" customHeight="1">
      <c r="E355" s="2"/>
      <c r="F355" s="217" t="str">
        <f>IF(貼り付け用!F355="","",貼り付け用!F355)</f>
        <v>みぶハイウェーパーク</v>
      </c>
      <c r="G355" s="34" t="str">
        <f>IF(貼り付け用!G355="","",貼り付け用!G355)</f>
        <v>公園台帳</v>
      </c>
      <c r="H355" s="2">
        <f>IF(貼り付け用!H355="","",貼り付け用!H355)</f>
        <v>12</v>
      </c>
      <c r="I355" s="2" t="str">
        <f>IF(貼り付け用!I355="","",貼り付け用!I355)</f>
        <v/>
      </c>
      <c r="J355" s="2" t="str">
        <f>IF(貼り付け用!J355="","",貼り付け用!J355)</f>
        <v>ＰＡ側第2駐車場</v>
      </c>
      <c r="K355" s="2" t="str">
        <f>IF(貼り付け用!K355="","",貼り付け用!K355)</f>
        <v>PAｶﾞﾜﾀﾞｲ2ﾁｭｳｼｬｼﾞｮｳ</v>
      </c>
      <c r="L355" s="2">
        <f>IF(貼り付け用!L355="","",貼り付け用!L355)</f>
        <v>10</v>
      </c>
      <c r="M355" s="31">
        <f>IFERROR(VLOOKUP(L355,コード表!$B:$G,2,FALSE),"")</f>
        <v>3210211</v>
      </c>
      <c r="N355" s="31" t="str">
        <f>IFERROR(VLOOKUP(L355,コード表!$B:$G,3,FALSE),"")</f>
        <v>下都賀郡壬生町</v>
      </c>
      <c r="O355" s="2" t="str">
        <f>IF(貼り付け用!O355="","",貼り付け用!O355)</f>
        <v>ｼﾓﾂｶﾞｸﾞﾝﾐﾌﾞﾏﾁ</v>
      </c>
      <c r="P355" s="31" t="str">
        <f>IFERROR(VLOOKUP(L355,コード表!$B:$G,5,FALSE),"")</f>
        <v>国谷</v>
      </c>
      <c r="Q355" s="2" t="str">
        <f>IF(貼り付け用!Q355="","",貼り付け用!Q355)</f>
        <v>ｸﾆﾔ</v>
      </c>
      <c r="R355" s="2" t="str">
        <f>IF(貼り付け用!R355="","",貼り付け用!R355)</f>
        <v>1870-2</v>
      </c>
      <c r="S355" s="2" t="str">
        <f>IF(貼り付け用!S355="","",貼り付け用!S355)</f>
        <v>1870-2</v>
      </c>
      <c r="T355" s="2">
        <f>IF(貼り付け用!T355="","",貼り付け用!T355)</f>
        <v>12</v>
      </c>
      <c r="U355" s="31" t="str">
        <f>IFERROR(VLOOKUP(T355,コード表!$I:$K,2,FALSE),"")</f>
        <v>建設部</v>
      </c>
      <c r="V355" s="31" t="str">
        <f>IFERROR(VLOOKUP(T355,コード表!$I:$K,3,FALSE),"")</f>
        <v>都市計画課</v>
      </c>
      <c r="W355" s="2">
        <f>IF(貼り付け用!W355="","",貼り付け用!W355)</f>
        <v>100</v>
      </c>
      <c r="X355" s="31" t="str">
        <f>IFERROR(VLOOKUP(AX355,目的別資産分類変換表!$B$3:$C$16,2,FALSE),"")</f>
        <v>生活インフラ・国土保全</v>
      </c>
      <c r="Y355" s="34" t="str">
        <f>IF(貼り付け用!Y355="","",貼り付け用!Y355)</f>
        <v>行政財産</v>
      </c>
      <c r="Z355" s="34" t="str">
        <f>IF(貼り付け用!Z355="","",貼り付け用!Z355)</f>
        <v>インフラ資産/工作物</v>
      </c>
      <c r="AA355" s="34" t="str">
        <f>IF(貼り付け用!AA355="","",貼り付け用!AA355)</f>
        <v>自己資産（リース資産外)</v>
      </c>
      <c r="AB355" s="34" t="str">
        <f>IF(貼り付け用!AB355="","",貼り付け用!AB355)</f>
        <v>売却不可</v>
      </c>
      <c r="AC355" s="2">
        <f>IF(貼り付け用!AC355="","",貼り付け用!AC355)</f>
        <v>175</v>
      </c>
      <c r="AD355" s="31" t="str">
        <f>IFERROR(VLOOKUP(AC355,耐用年数表!$B:$J,9,FALSE),"")</f>
        <v xml:space="preserve">構築物 舗装道路及び舗装路面 アスファルト敷又は木れんが敷のもの   </v>
      </c>
      <c r="AE355" s="31">
        <f>IFERROR(VLOOKUP(AC355,耐用年数表!$B:$J,8,FALSE),"")</f>
        <v>10</v>
      </c>
      <c r="AF355" s="2" t="str">
        <f>IF(貼り付け用!AF355="","",貼り付け用!AF355)</f>
        <v/>
      </c>
      <c r="AG355" s="26" t="str">
        <f>IF(貼り付け用!AG355="","",貼り付け用!AG355)</f>
        <v/>
      </c>
      <c r="AH355" s="54">
        <f>IF(貼り付け用!AH355="","",貼り付け用!AH355)</f>
        <v>20090330</v>
      </c>
      <c r="AI355" s="54">
        <f>IF(貼り付け用!AI355="","",貼り付け用!AI355)</f>
        <v>20090330</v>
      </c>
      <c r="AJ355" s="72" t="str">
        <f>IF(貼り付け用!AJ355="","",貼り付け用!AJ355)</f>
        <v>判明</v>
      </c>
      <c r="AK355" s="20">
        <f>IF(貼り付け用!AK355="","",貼り付け用!AK355)</f>
        <v>47628000</v>
      </c>
      <c r="AL355" s="160" t="str">
        <f>IF(貼り付け用!AL355="","",貼り付け用!AL355)</f>
        <v/>
      </c>
      <c r="AM355" s="20" t="str">
        <f>IF(貼り付け用!AM355="","",貼り付け用!AM355)</f>
        <v/>
      </c>
      <c r="AN355" s="20" t="str">
        <f>IF(貼り付け用!AN355="","",貼り付け用!AN355)</f>
        <v/>
      </c>
      <c r="AO355" s="20" t="str">
        <f>IF(貼り付け用!AO355="","",貼り付け用!AO355)</f>
        <v/>
      </c>
      <c r="AP355" s="20" t="str">
        <f>IF(貼り付け用!AP355="","",貼り付け用!AP355)</f>
        <v/>
      </c>
      <c r="AQ355" s="20" t="str">
        <f>IF(貼り付け用!AQ355="","",貼り付け用!AQ355)</f>
        <v/>
      </c>
      <c r="AR355" s="20" t="str">
        <f>IF(貼り付け用!AR355="","",貼り付け用!AR355)</f>
        <v/>
      </c>
      <c r="AS355" s="20" t="str">
        <f>IF(貼り付け用!AS355="","",貼り付け用!AS355)</f>
        <v/>
      </c>
      <c r="AT355" s="90" t="str">
        <f t="shared" si="10"/>
        <v/>
      </c>
      <c r="AU355" s="90">
        <f t="shared" si="11"/>
        <v>47628000</v>
      </c>
      <c r="AV355" s="34" t="str">
        <f>IF(貼り付け用!AV355="","",貼り付け用!AV355)</f>
        <v>一般会計等</v>
      </c>
      <c r="AW355" s="34" t="str">
        <f>IF(貼り付け用!AW355="","",貼り付け用!AW355)</f>
        <v>一般会計</v>
      </c>
      <c r="AX355" s="34" t="str">
        <f>IF(貼り付け用!AX355="","",貼り付け用!AX355)</f>
        <v>土木費</v>
      </c>
      <c r="AY355" s="34" t="str">
        <f>IF(貼り付け用!AY355="","",貼り付け用!AY355)</f>
        <v>都市計画費</v>
      </c>
      <c r="AZ355" s="34" t="str">
        <f>IF(貼り付け用!AZ355="","",貼り付け用!AZ355)</f>
        <v>公園費</v>
      </c>
      <c r="BA355" s="212"/>
      <c r="BB355" s="212"/>
      <c r="BC355" s="212"/>
      <c r="BD355" s="34" t="str">
        <f>IF(貼り付け用!BD355="","",貼り付け用!BD355)</f>
        <v/>
      </c>
      <c r="BE355" s="34" t="str">
        <f>IF(貼り付け用!BE355="","",貼り付け用!BE355)</f>
        <v/>
      </c>
      <c r="BF355" s="20"/>
      <c r="BG355" s="20"/>
      <c r="BH355" s="20"/>
      <c r="BI355" s="20"/>
      <c r="BJ355" s="20"/>
    </row>
    <row r="356" spans="5:62" ht="24" customHeight="1">
      <c r="E356" s="2"/>
      <c r="F356" s="217" t="str">
        <f>IF(貼り付け用!F356="","",貼り付け用!F356)</f>
        <v>みぶハイウェーパーク</v>
      </c>
      <c r="G356" s="34" t="str">
        <f>IF(貼り付け用!G356="","",貼り付け用!G356)</f>
        <v>公園台帳</v>
      </c>
      <c r="H356" s="2">
        <f>IF(貼り付け用!H356="","",貼り付け用!H356)</f>
        <v>13</v>
      </c>
      <c r="I356" s="2" t="str">
        <f>IF(貼り付け用!I356="","",貼り付け用!I356)</f>
        <v/>
      </c>
      <c r="J356" s="2" t="str">
        <f>IF(貼り付け用!J356="","",貼り付け用!J356)</f>
        <v>散水栓装置</v>
      </c>
      <c r="K356" s="2" t="str">
        <f>IF(貼り付け用!K356="","",貼り付け用!K356)</f>
        <v>ｻﾝｽｲｾﾝｿｳﾁ</v>
      </c>
      <c r="L356" s="2">
        <f>IF(貼り付け用!L356="","",貼り付け用!L356)</f>
        <v>10</v>
      </c>
      <c r="M356" s="31">
        <f>IFERROR(VLOOKUP(L356,コード表!$B:$G,2,FALSE),"")</f>
        <v>3210211</v>
      </c>
      <c r="N356" s="31" t="str">
        <f>IFERROR(VLOOKUP(L356,コード表!$B:$G,3,FALSE),"")</f>
        <v>下都賀郡壬生町</v>
      </c>
      <c r="O356" s="2" t="str">
        <f>IF(貼り付け用!O356="","",貼り付け用!O356)</f>
        <v>ｼﾓﾂｶﾞｸﾞﾝﾐﾌﾞﾏﾁ</v>
      </c>
      <c r="P356" s="31" t="str">
        <f>IFERROR(VLOOKUP(L356,コード表!$B:$G,5,FALSE),"")</f>
        <v>国谷</v>
      </c>
      <c r="Q356" s="2" t="str">
        <f>IF(貼り付け用!Q356="","",貼り付け用!Q356)</f>
        <v>ｸﾆﾔ</v>
      </c>
      <c r="R356" s="2" t="str">
        <f>IF(貼り付け用!R356="","",貼り付け用!R356)</f>
        <v>1870-2</v>
      </c>
      <c r="S356" s="2" t="str">
        <f>IF(貼り付け用!S356="","",貼り付け用!S356)</f>
        <v>1870-2</v>
      </c>
      <c r="T356" s="2">
        <f>IF(貼り付け用!T356="","",貼り付け用!T356)</f>
        <v>12</v>
      </c>
      <c r="U356" s="31" t="str">
        <f>IFERROR(VLOOKUP(T356,コード表!$I:$K,2,FALSE),"")</f>
        <v>建設部</v>
      </c>
      <c r="V356" s="31" t="str">
        <f>IFERROR(VLOOKUP(T356,コード表!$I:$K,3,FALSE),"")</f>
        <v>都市計画課</v>
      </c>
      <c r="W356" s="2">
        <f>IF(貼り付け用!W356="","",貼り付け用!W356)</f>
        <v>100</v>
      </c>
      <c r="X356" s="31" t="str">
        <f>IFERROR(VLOOKUP(AX356,目的別資産分類変換表!$B$3:$C$16,2,FALSE),"")</f>
        <v>生活インフラ・国土保全</v>
      </c>
      <c r="Y356" s="34" t="str">
        <f>IF(貼り付け用!Y356="","",貼り付け用!Y356)</f>
        <v>行政財産</v>
      </c>
      <c r="Z356" s="34" t="str">
        <f>IF(貼り付け用!Z356="","",貼り付け用!Z356)</f>
        <v>インフラ資産/工作物</v>
      </c>
      <c r="AA356" s="34" t="str">
        <f>IF(貼り付け用!AA356="","",貼り付け用!AA356)</f>
        <v>自己資産（リース資産外)</v>
      </c>
      <c r="AB356" s="34" t="str">
        <f>IF(貼り付け用!AB356="","",貼り付け用!AB356)</f>
        <v>売却不可</v>
      </c>
      <c r="AC356" s="2">
        <f>IF(貼り付け用!AC356="","",貼り付け用!AC356)</f>
        <v>228</v>
      </c>
      <c r="AD356" s="31" t="str">
        <f>IFERROR(VLOOKUP(AC356,耐用年数表!$B:$J,9,FALSE),"")</f>
        <v xml:space="preserve">構築物 合成樹脂造のもの（前掲のものを除く。）    </v>
      </c>
      <c r="AE356" s="31">
        <f>IFERROR(VLOOKUP(AC356,耐用年数表!$B:$J,8,FALSE),"")</f>
        <v>10</v>
      </c>
      <c r="AF356" s="2" t="str">
        <f>IF(貼り付け用!AF356="","",貼り付け用!AF356)</f>
        <v/>
      </c>
      <c r="AG356" s="26" t="str">
        <f>IF(貼り付け用!AG356="","",貼り付け用!AG356)</f>
        <v/>
      </c>
      <c r="AH356" s="54">
        <f>IF(貼り付け用!AH356="","",貼り付け用!AH356)</f>
        <v>20110929</v>
      </c>
      <c r="AI356" s="54">
        <f>IF(貼り付け用!AI356="","",貼り付け用!AI356)</f>
        <v>20110929</v>
      </c>
      <c r="AJ356" s="72" t="str">
        <f>IF(貼り付け用!AJ356="","",貼り付け用!AJ356)</f>
        <v>判明</v>
      </c>
      <c r="AK356" s="20">
        <f>IF(貼り付け用!AK356="","",貼り付け用!AK356)</f>
        <v>3927000</v>
      </c>
      <c r="AL356" s="160" t="str">
        <f>IF(貼り付け用!AL356="","",貼り付け用!AL356)</f>
        <v/>
      </c>
      <c r="AM356" s="20" t="str">
        <f>IF(貼り付け用!AM356="","",貼り付け用!AM356)</f>
        <v/>
      </c>
      <c r="AN356" s="20" t="str">
        <f>IF(貼り付け用!AN356="","",貼り付け用!AN356)</f>
        <v/>
      </c>
      <c r="AO356" s="20" t="str">
        <f>IF(貼り付け用!AO356="","",貼り付け用!AO356)</f>
        <v/>
      </c>
      <c r="AP356" s="20" t="str">
        <f>IF(貼り付け用!AP356="","",貼り付け用!AP356)</f>
        <v/>
      </c>
      <c r="AQ356" s="20" t="str">
        <f>IF(貼り付け用!AQ356="","",貼り付け用!AQ356)</f>
        <v/>
      </c>
      <c r="AR356" s="20" t="str">
        <f>IF(貼り付け用!AR356="","",貼り付け用!AR356)</f>
        <v/>
      </c>
      <c r="AS356" s="20" t="str">
        <f>IF(貼り付け用!AS356="","",貼り付け用!AS356)</f>
        <v/>
      </c>
      <c r="AT356" s="90" t="str">
        <f t="shared" si="10"/>
        <v/>
      </c>
      <c r="AU356" s="90">
        <f t="shared" si="11"/>
        <v>3927000</v>
      </c>
      <c r="AV356" s="34" t="str">
        <f>IF(貼り付け用!AV356="","",貼り付け用!AV356)</f>
        <v>一般会計等</v>
      </c>
      <c r="AW356" s="34" t="str">
        <f>IF(貼り付け用!AW356="","",貼り付け用!AW356)</f>
        <v>一般会計</v>
      </c>
      <c r="AX356" s="34" t="str">
        <f>IF(貼り付け用!AX356="","",貼り付け用!AX356)</f>
        <v>土木費</v>
      </c>
      <c r="AY356" s="34" t="str">
        <f>IF(貼り付け用!AY356="","",貼り付け用!AY356)</f>
        <v>都市計画費</v>
      </c>
      <c r="AZ356" s="34" t="str">
        <f>IF(貼り付け用!AZ356="","",貼り付け用!AZ356)</f>
        <v>公園費</v>
      </c>
      <c r="BA356" s="212"/>
      <c r="BB356" s="212"/>
      <c r="BC356" s="212"/>
      <c r="BD356" s="34" t="str">
        <f>IF(貼り付け用!BD356="","",貼り付け用!BD356)</f>
        <v/>
      </c>
      <c r="BE356" s="34" t="str">
        <f>IF(貼り付け用!BE356="","",貼り付け用!BE356)</f>
        <v/>
      </c>
      <c r="BF356" s="20"/>
      <c r="BG356" s="20"/>
      <c r="BH356" s="20"/>
      <c r="BI356" s="20"/>
      <c r="BJ356" s="20"/>
    </row>
    <row r="357" spans="5:62" ht="24" customHeight="1">
      <c r="E357" s="2"/>
      <c r="F357" s="217" t="str">
        <f>IF(貼り付け用!F357="","",貼り付け用!F357)</f>
        <v>みぶハイウェーパーク</v>
      </c>
      <c r="G357" s="34" t="str">
        <f>IF(貼り付け用!G357="","",貼り付け用!G357)</f>
        <v>公園台帳</v>
      </c>
      <c r="H357" s="2">
        <f>IF(貼り付け用!H357="","",貼り付け用!H357)</f>
        <v>14</v>
      </c>
      <c r="I357" s="2" t="str">
        <f>IF(貼り付け用!I357="","",貼り付け用!I357)</f>
        <v/>
      </c>
      <c r="J357" s="2" t="str">
        <f>IF(貼り付け用!J357="","",貼り付け用!J357)</f>
        <v>駐車場</v>
      </c>
      <c r="K357" s="2" t="str">
        <f>IF(貼り付け用!K357="","",貼り付け用!K357)</f>
        <v>ﾁｭｳｼｬｼﾞｮｳ</v>
      </c>
      <c r="L357" s="2">
        <f>IF(貼り付け用!L357="","",貼り付け用!L357)</f>
        <v>10</v>
      </c>
      <c r="M357" s="31">
        <f>IFERROR(VLOOKUP(L357,コード表!$B:$G,2,FALSE),"")</f>
        <v>3210211</v>
      </c>
      <c r="N357" s="31" t="str">
        <f>IFERROR(VLOOKUP(L357,コード表!$B:$G,3,FALSE),"")</f>
        <v>下都賀郡壬生町</v>
      </c>
      <c r="O357" s="2" t="str">
        <f>IF(貼り付け用!O357="","",貼り付け用!O357)</f>
        <v>ｼﾓﾂｶﾞｸﾞﾝﾐﾌﾞﾏﾁ</v>
      </c>
      <c r="P357" s="31" t="str">
        <f>IFERROR(VLOOKUP(L357,コード表!$B:$G,5,FALSE),"")</f>
        <v>国谷</v>
      </c>
      <c r="Q357" s="2" t="str">
        <f>IF(貼り付け用!Q357="","",貼り付け用!Q357)</f>
        <v>ｸﾆﾔ</v>
      </c>
      <c r="R357" s="2" t="str">
        <f>IF(貼り付け用!R357="","",貼り付け用!R357)</f>
        <v>1870-2</v>
      </c>
      <c r="S357" s="2" t="str">
        <f>IF(貼り付け用!S357="","",貼り付け用!S357)</f>
        <v>1870-2</v>
      </c>
      <c r="T357" s="2">
        <f>IF(貼り付け用!T357="","",貼り付け用!T357)</f>
        <v>12</v>
      </c>
      <c r="U357" s="31" t="str">
        <f>IFERROR(VLOOKUP(T357,コード表!$I:$K,2,FALSE),"")</f>
        <v>建設部</v>
      </c>
      <c r="V357" s="31" t="str">
        <f>IFERROR(VLOOKUP(T357,コード表!$I:$K,3,FALSE),"")</f>
        <v>都市計画課</v>
      </c>
      <c r="W357" s="2">
        <f>IF(貼り付け用!W357="","",貼り付け用!W357)</f>
        <v>100</v>
      </c>
      <c r="X357" s="31" t="str">
        <f>IFERROR(VLOOKUP(AX357,目的別資産分類変換表!$B$3:$C$16,2,FALSE),"")</f>
        <v>生活インフラ・国土保全</v>
      </c>
      <c r="Y357" s="34" t="str">
        <f>IF(貼り付け用!Y357="","",貼り付け用!Y357)</f>
        <v>行政財産</v>
      </c>
      <c r="Z357" s="34" t="str">
        <f>IF(貼り付け用!Z357="","",貼り付け用!Z357)</f>
        <v>インフラ資産/工作物</v>
      </c>
      <c r="AA357" s="34" t="str">
        <f>IF(貼り付け用!AA357="","",貼り付け用!AA357)</f>
        <v>自己資産（リース資産外)</v>
      </c>
      <c r="AB357" s="34" t="str">
        <f>IF(貼り付け用!AB357="","",貼り付け用!AB357)</f>
        <v>売却不可</v>
      </c>
      <c r="AC357" s="2">
        <f>IF(貼り付け用!AC357="","",貼り付け用!AC357)</f>
        <v>175</v>
      </c>
      <c r="AD357" s="31" t="str">
        <f>IFERROR(VLOOKUP(AC357,耐用年数表!$B:$J,9,FALSE),"")</f>
        <v xml:space="preserve">構築物 舗装道路及び舗装路面 アスファルト敷又は木れんが敷のもの   </v>
      </c>
      <c r="AE357" s="31">
        <f>IFERROR(VLOOKUP(AC357,耐用年数表!$B:$J,8,FALSE),"")</f>
        <v>10</v>
      </c>
      <c r="AF357" s="2" t="str">
        <f>IF(貼り付け用!AF357="","",貼り付け用!AF357)</f>
        <v/>
      </c>
      <c r="AG357" s="26" t="str">
        <f>IF(貼り付け用!AG357="","",貼り付け用!AG357)</f>
        <v/>
      </c>
      <c r="AH357" s="54">
        <f>IF(貼り付け用!AH357="","",貼り付け用!AH357)</f>
        <v>20090909</v>
      </c>
      <c r="AI357" s="54">
        <f>IF(貼り付け用!AI357="","",貼り付け用!AI357)</f>
        <v>20090909</v>
      </c>
      <c r="AJ357" s="72" t="str">
        <f>IF(貼り付け用!AJ357="","",貼り付け用!AJ357)</f>
        <v>判明</v>
      </c>
      <c r="AK357" s="20">
        <f>IF(貼り付け用!AK357="","",貼り付け用!AK357)</f>
        <v>33579000</v>
      </c>
      <c r="AL357" s="160" t="str">
        <f>IF(貼り付け用!AL357="","",貼り付け用!AL357)</f>
        <v/>
      </c>
      <c r="AM357" s="20" t="str">
        <f>IF(貼り付け用!AM357="","",貼り付け用!AM357)</f>
        <v/>
      </c>
      <c r="AN357" s="20" t="str">
        <f>IF(貼り付け用!AN357="","",貼り付け用!AN357)</f>
        <v/>
      </c>
      <c r="AO357" s="20" t="str">
        <f>IF(貼り付け用!AO357="","",貼り付け用!AO357)</f>
        <v/>
      </c>
      <c r="AP357" s="20" t="str">
        <f>IF(貼り付け用!AP357="","",貼り付け用!AP357)</f>
        <v/>
      </c>
      <c r="AQ357" s="20" t="str">
        <f>IF(貼り付け用!AQ357="","",貼り付け用!AQ357)</f>
        <v/>
      </c>
      <c r="AR357" s="20" t="str">
        <f>IF(貼り付け用!AR357="","",貼り付け用!AR357)</f>
        <v/>
      </c>
      <c r="AS357" s="20" t="str">
        <f>IF(貼り付け用!AS357="","",貼り付け用!AS357)</f>
        <v/>
      </c>
      <c r="AT357" s="90" t="str">
        <f t="shared" si="10"/>
        <v/>
      </c>
      <c r="AU357" s="90">
        <f t="shared" si="11"/>
        <v>33579000</v>
      </c>
      <c r="AV357" s="34" t="str">
        <f>IF(貼り付け用!AV357="","",貼り付け用!AV357)</f>
        <v>一般会計等</v>
      </c>
      <c r="AW357" s="34" t="str">
        <f>IF(貼り付け用!AW357="","",貼り付け用!AW357)</f>
        <v>一般会計</v>
      </c>
      <c r="AX357" s="34" t="str">
        <f>IF(貼り付け用!AX357="","",貼り付け用!AX357)</f>
        <v>土木費</v>
      </c>
      <c r="AY357" s="34" t="str">
        <f>IF(貼り付け用!AY357="","",貼り付け用!AY357)</f>
        <v>都市計画費</v>
      </c>
      <c r="AZ357" s="34" t="str">
        <f>IF(貼り付け用!AZ357="","",貼り付け用!AZ357)</f>
        <v>公園費</v>
      </c>
      <c r="BA357" s="212"/>
      <c r="BB357" s="212"/>
      <c r="BC357" s="212"/>
      <c r="BD357" s="34" t="str">
        <f>IF(貼り付け用!BD357="","",貼り付け用!BD357)</f>
        <v/>
      </c>
      <c r="BE357" s="34" t="str">
        <f>IF(貼り付け用!BE357="","",貼り付け用!BE357)</f>
        <v/>
      </c>
      <c r="BF357" s="20"/>
      <c r="BG357" s="20"/>
      <c r="BH357" s="20"/>
      <c r="BI357" s="20"/>
      <c r="BJ357" s="20"/>
    </row>
    <row r="358" spans="5:62" ht="24" customHeight="1">
      <c r="E358" s="2"/>
      <c r="F358" s="217" t="str">
        <f>IF(貼り付け用!F358="","",貼り付け用!F358)</f>
        <v>みぶハイウェーパーク</v>
      </c>
      <c r="G358" s="34" t="str">
        <f>IF(貼り付け用!G358="","",貼り付け用!G358)</f>
        <v>公園台帳</v>
      </c>
      <c r="H358" s="2">
        <f>IF(貼り付け用!H358="","",貼り付け用!H358)</f>
        <v>15</v>
      </c>
      <c r="I358" s="2" t="str">
        <f>IF(貼り付け用!I358="","",貼り付け用!I358)</f>
        <v/>
      </c>
      <c r="J358" s="2" t="str">
        <f>IF(貼り付け用!J358="","",貼り付け用!J358)</f>
        <v>案内看板</v>
      </c>
      <c r="K358" s="2" t="str">
        <f>IF(貼り付け用!K358="","",貼り付け用!K358)</f>
        <v>ｱﾝﾅｲｶﾝﾊﾞﾝ</v>
      </c>
      <c r="L358" s="2">
        <f>IF(貼り付け用!L358="","",貼り付け用!L358)</f>
        <v>10</v>
      </c>
      <c r="M358" s="31">
        <f>IFERROR(VLOOKUP(L358,コード表!$B:$G,2,FALSE),"")</f>
        <v>3210211</v>
      </c>
      <c r="N358" s="31" t="str">
        <f>IFERROR(VLOOKUP(L358,コード表!$B:$G,3,FALSE),"")</f>
        <v>下都賀郡壬生町</v>
      </c>
      <c r="O358" s="2" t="str">
        <f>IF(貼り付け用!O358="","",貼り付け用!O358)</f>
        <v>ｼﾓﾂｶﾞｸﾞﾝﾐﾌﾞﾏﾁ</v>
      </c>
      <c r="P358" s="31" t="str">
        <f>IFERROR(VLOOKUP(L358,コード表!$B:$G,5,FALSE),"")</f>
        <v>国谷</v>
      </c>
      <c r="Q358" s="2" t="str">
        <f>IF(貼り付け用!Q358="","",貼り付け用!Q358)</f>
        <v>ｸﾆﾔ</v>
      </c>
      <c r="R358" s="2" t="str">
        <f>IF(貼り付け用!R358="","",貼り付け用!R358)</f>
        <v>1870-2</v>
      </c>
      <c r="S358" s="2" t="str">
        <f>IF(貼り付け用!S358="","",貼り付け用!S358)</f>
        <v>1870-2</v>
      </c>
      <c r="T358" s="2">
        <f>IF(貼り付け用!T358="","",貼り付け用!T358)</f>
        <v>12</v>
      </c>
      <c r="U358" s="31" t="str">
        <f>IFERROR(VLOOKUP(T358,コード表!$I:$K,2,FALSE),"")</f>
        <v>建設部</v>
      </c>
      <c r="V358" s="31" t="str">
        <f>IFERROR(VLOOKUP(T358,コード表!$I:$K,3,FALSE),"")</f>
        <v>都市計画課</v>
      </c>
      <c r="W358" s="2">
        <f>IF(貼り付け用!W358="","",貼り付け用!W358)</f>
        <v>100</v>
      </c>
      <c r="X358" s="31" t="str">
        <f>IFERROR(VLOOKUP(AX358,目的別資産分類変換表!$B$3:$C$16,2,FALSE),"")</f>
        <v>生活インフラ・国土保全</v>
      </c>
      <c r="Y358" s="34" t="str">
        <f>IF(貼り付け用!Y358="","",貼り付け用!Y358)</f>
        <v>行政財産</v>
      </c>
      <c r="Z358" s="34" t="str">
        <f>IF(貼り付け用!Z358="","",貼り付け用!Z358)</f>
        <v>インフラ資産/工作物</v>
      </c>
      <c r="AA358" s="34" t="str">
        <f>IF(貼り付け用!AA358="","",貼り付け用!AA358)</f>
        <v>自己資産（リース資産外)</v>
      </c>
      <c r="AB358" s="34" t="str">
        <f>IF(貼り付け用!AB358="","",貼り付け用!AB358)</f>
        <v>売却不可</v>
      </c>
      <c r="AC358" s="2">
        <f>IF(貼り付け用!AC358="","",貼り付け用!AC358)</f>
        <v>227</v>
      </c>
      <c r="AD358" s="31" t="str">
        <f>IFERROR(VLOOKUP(AC358,耐用年数表!$B:$J,9,FALSE),"")</f>
        <v xml:space="preserve">構築物 金属造のもの（前掲のものを除く。） その他のもの   </v>
      </c>
      <c r="AE358" s="31">
        <f>IFERROR(VLOOKUP(AC358,耐用年数表!$B:$J,8,FALSE),"")</f>
        <v>45</v>
      </c>
      <c r="AF358" s="2" t="str">
        <f>IF(貼り付け用!AF358="","",貼り付け用!AF358)</f>
        <v/>
      </c>
      <c r="AG358" s="26" t="str">
        <f>IF(貼り付け用!AG358="","",貼り付け用!AG358)</f>
        <v/>
      </c>
      <c r="AH358" s="54">
        <f>IF(貼り付け用!AH358="","",貼り付け用!AH358)</f>
        <v>20091126</v>
      </c>
      <c r="AI358" s="54">
        <f>IF(貼り付け用!AI358="","",貼り付け用!AI358)</f>
        <v>20091126</v>
      </c>
      <c r="AJ358" s="72" t="str">
        <f>IF(貼り付け用!AJ358="","",貼り付け用!AJ358)</f>
        <v>判明</v>
      </c>
      <c r="AK358" s="20">
        <f>IF(貼り付け用!AK358="","",貼り付け用!AK358)</f>
        <v>1375500</v>
      </c>
      <c r="AL358" s="160" t="str">
        <f>IF(貼り付け用!AL358="","",貼り付け用!AL358)</f>
        <v/>
      </c>
      <c r="AM358" s="20" t="str">
        <f>IF(貼り付け用!AM358="","",貼り付け用!AM358)</f>
        <v/>
      </c>
      <c r="AN358" s="20" t="str">
        <f>IF(貼り付け用!AN358="","",貼り付け用!AN358)</f>
        <v/>
      </c>
      <c r="AO358" s="20" t="str">
        <f>IF(貼り付け用!AO358="","",貼り付け用!AO358)</f>
        <v/>
      </c>
      <c r="AP358" s="20" t="str">
        <f>IF(貼り付け用!AP358="","",貼り付け用!AP358)</f>
        <v/>
      </c>
      <c r="AQ358" s="20" t="str">
        <f>IF(貼り付け用!AQ358="","",貼り付け用!AQ358)</f>
        <v/>
      </c>
      <c r="AR358" s="20" t="str">
        <f>IF(貼り付け用!AR358="","",貼り付け用!AR358)</f>
        <v/>
      </c>
      <c r="AS358" s="20" t="str">
        <f>IF(貼り付け用!AS358="","",貼り付け用!AS358)</f>
        <v/>
      </c>
      <c r="AT358" s="90" t="str">
        <f t="shared" si="10"/>
        <v/>
      </c>
      <c r="AU358" s="90">
        <f t="shared" si="11"/>
        <v>1375500</v>
      </c>
      <c r="AV358" s="34" t="str">
        <f>IF(貼り付け用!AV358="","",貼り付け用!AV358)</f>
        <v>一般会計等</v>
      </c>
      <c r="AW358" s="34" t="str">
        <f>IF(貼り付け用!AW358="","",貼り付け用!AW358)</f>
        <v>一般会計</v>
      </c>
      <c r="AX358" s="34" t="str">
        <f>IF(貼り付け用!AX358="","",貼り付け用!AX358)</f>
        <v>土木費</v>
      </c>
      <c r="AY358" s="34" t="str">
        <f>IF(貼り付け用!AY358="","",貼り付け用!AY358)</f>
        <v>都市計画費</v>
      </c>
      <c r="AZ358" s="34" t="str">
        <f>IF(貼り付け用!AZ358="","",貼り付け用!AZ358)</f>
        <v>公園費</v>
      </c>
      <c r="BA358" s="212"/>
      <c r="BB358" s="212"/>
      <c r="BC358" s="212"/>
      <c r="BD358" s="34" t="str">
        <f>IF(貼り付け用!BD358="","",貼り付け用!BD358)</f>
        <v/>
      </c>
      <c r="BE358" s="34" t="str">
        <f>IF(貼り付け用!BE358="","",貼り付け用!BE358)</f>
        <v/>
      </c>
      <c r="BF358" s="20"/>
      <c r="BG358" s="20"/>
      <c r="BH358" s="20"/>
      <c r="BI358" s="20"/>
      <c r="BJ358" s="20"/>
    </row>
    <row r="359" spans="5:62" ht="24" customHeight="1">
      <c r="E359" s="2"/>
      <c r="F359" s="217" t="str">
        <f>IF(貼り付け用!F359="","",貼り付け用!F359)</f>
        <v>みぶハイウェーパーク</v>
      </c>
      <c r="G359" s="34" t="str">
        <f>IF(貼り付け用!G359="","",貼り付け用!G359)</f>
        <v>公園台帳</v>
      </c>
      <c r="H359" s="2">
        <f>IF(貼り付け用!H359="","",貼り付け用!H359)</f>
        <v>16</v>
      </c>
      <c r="I359" s="2" t="str">
        <f>IF(貼り付け用!I359="","",貼り付け用!I359)</f>
        <v/>
      </c>
      <c r="J359" s="2" t="str">
        <f>IF(貼り付け用!J359="","",貼り付け用!J359)</f>
        <v>太陽光発電装置</v>
      </c>
      <c r="K359" s="2" t="str">
        <f>IF(貼り付け用!K359="","",貼り付け用!K359)</f>
        <v>ﾀｲﾖｳｺｳﾊﾂﾃﾞﾝｿｳﾁ</v>
      </c>
      <c r="L359" s="2">
        <f>IF(貼り付け用!L359="","",貼り付け用!L359)</f>
        <v>10</v>
      </c>
      <c r="M359" s="31">
        <f>IFERROR(VLOOKUP(L359,コード表!$B:$G,2,FALSE),"")</f>
        <v>3210211</v>
      </c>
      <c r="N359" s="31" t="str">
        <f>IFERROR(VLOOKUP(L359,コード表!$B:$G,3,FALSE),"")</f>
        <v>下都賀郡壬生町</v>
      </c>
      <c r="O359" s="2" t="str">
        <f>IF(貼り付け用!O359="","",貼り付け用!O359)</f>
        <v>ｼﾓﾂｶﾞｸﾞﾝﾐﾌﾞﾏﾁ</v>
      </c>
      <c r="P359" s="31" t="str">
        <f>IFERROR(VLOOKUP(L359,コード表!$B:$G,5,FALSE),"")</f>
        <v>国谷</v>
      </c>
      <c r="Q359" s="2" t="str">
        <f>IF(貼り付け用!Q359="","",貼り付け用!Q359)</f>
        <v>ｸﾆﾔ</v>
      </c>
      <c r="R359" s="2" t="str">
        <f>IF(貼り付け用!R359="","",貼り付け用!R359)</f>
        <v>1870-2</v>
      </c>
      <c r="S359" s="2" t="str">
        <f>IF(貼り付け用!S359="","",貼り付け用!S359)</f>
        <v>1870-2</v>
      </c>
      <c r="T359" s="2">
        <f>IF(貼り付け用!T359="","",貼り付け用!T359)</f>
        <v>12</v>
      </c>
      <c r="U359" s="31" t="str">
        <f>IFERROR(VLOOKUP(T359,コード表!$I:$K,2,FALSE),"")</f>
        <v>建設部</v>
      </c>
      <c r="V359" s="31" t="str">
        <f>IFERROR(VLOOKUP(T359,コード表!$I:$K,3,FALSE),"")</f>
        <v>都市計画課</v>
      </c>
      <c r="W359" s="2">
        <f>IF(貼り付け用!W359="","",貼り付け用!W359)</f>
        <v>100</v>
      </c>
      <c r="X359" s="31" t="str">
        <f>IFERROR(VLOOKUP(AX359,目的別資産分類変換表!$B$3:$C$16,2,FALSE),"")</f>
        <v>生活インフラ・国土保全</v>
      </c>
      <c r="Y359" s="34" t="str">
        <f>IF(貼り付け用!Y359="","",貼り付け用!Y359)</f>
        <v>行政財産</v>
      </c>
      <c r="Z359" s="34" t="str">
        <f>IF(貼り付け用!Z359="","",貼り付け用!Z359)</f>
        <v>インフラ資産/工作物</v>
      </c>
      <c r="AA359" s="34" t="str">
        <f>IF(貼り付け用!AA359="","",貼り付け用!AA359)</f>
        <v>自己資産（リース資産外)</v>
      </c>
      <c r="AB359" s="34" t="str">
        <f>IF(貼り付け用!AB359="","",貼り付け用!AB359)</f>
        <v>売却不可</v>
      </c>
      <c r="AC359" s="2">
        <f>IF(貼り付け用!AC359="","",貼り付け用!AC359)</f>
        <v>77</v>
      </c>
      <c r="AD359" s="31" t="str">
        <f>IFERROR(VLOOKUP(AC359,耐用年数表!$B:$J,9,FALSE),"")</f>
        <v xml:space="preserve">建物附属設備 電気設備（照明設備を含む。） その他のもの   </v>
      </c>
      <c r="AE359" s="31">
        <f>IFERROR(VLOOKUP(AC359,耐用年数表!$B:$J,8,FALSE),"")</f>
        <v>15</v>
      </c>
      <c r="AF359" s="2" t="str">
        <f>IF(貼り付け用!AF359="","",貼り付け用!AF359)</f>
        <v/>
      </c>
      <c r="AG359" s="26" t="str">
        <f>IF(貼り付け用!AG359="","",貼り付け用!AG359)</f>
        <v/>
      </c>
      <c r="AH359" s="54">
        <f>IF(貼り付け用!AH359="","",貼り付け用!AH359)</f>
        <v>20140331</v>
      </c>
      <c r="AI359" s="54">
        <f>IF(貼り付け用!AI359="","",貼り付け用!AI359)</f>
        <v>20140331</v>
      </c>
      <c r="AJ359" s="72" t="str">
        <f>IF(貼り付け用!AJ359="","",貼り付け用!AJ359)</f>
        <v>判明</v>
      </c>
      <c r="AK359" s="20">
        <f>IF(貼り付け用!AK359="","",貼り付け用!AK359)</f>
        <v>18900000</v>
      </c>
      <c r="AL359" s="160" t="str">
        <f>IF(貼り付け用!AL359="","",貼り付け用!AL359)</f>
        <v/>
      </c>
      <c r="AM359" s="20" t="str">
        <f>IF(貼り付け用!AM359="","",貼り付け用!AM359)</f>
        <v/>
      </c>
      <c r="AN359" s="20" t="str">
        <f>IF(貼り付け用!AN359="","",貼り付け用!AN359)</f>
        <v/>
      </c>
      <c r="AO359" s="20" t="str">
        <f>IF(貼り付け用!AO359="","",貼り付け用!AO359)</f>
        <v/>
      </c>
      <c r="AP359" s="20" t="str">
        <f>IF(貼り付け用!AP359="","",貼り付け用!AP359)</f>
        <v/>
      </c>
      <c r="AQ359" s="20" t="str">
        <f>IF(貼り付け用!AQ359="","",貼り付け用!AQ359)</f>
        <v/>
      </c>
      <c r="AR359" s="20" t="str">
        <f>IF(貼り付け用!AR359="","",貼り付け用!AR359)</f>
        <v/>
      </c>
      <c r="AS359" s="20" t="str">
        <f>IF(貼り付け用!AS359="","",貼り付け用!AS359)</f>
        <v/>
      </c>
      <c r="AT359" s="90" t="str">
        <f t="shared" si="10"/>
        <v/>
      </c>
      <c r="AU359" s="90">
        <f t="shared" si="11"/>
        <v>18900000</v>
      </c>
      <c r="AV359" s="34" t="str">
        <f>IF(貼り付け用!AV359="","",貼り付け用!AV359)</f>
        <v>一般会計等</v>
      </c>
      <c r="AW359" s="34" t="str">
        <f>IF(貼り付け用!AW359="","",貼り付け用!AW359)</f>
        <v>一般会計</v>
      </c>
      <c r="AX359" s="34" t="str">
        <f>IF(貼り付け用!AX359="","",貼り付け用!AX359)</f>
        <v>土木費</v>
      </c>
      <c r="AY359" s="34" t="str">
        <f>IF(貼り付け用!AY359="","",貼り付け用!AY359)</f>
        <v>都市計画費</v>
      </c>
      <c r="AZ359" s="34" t="str">
        <f>IF(貼り付け用!AZ359="","",貼り付け用!AZ359)</f>
        <v>公園費</v>
      </c>
      <c r="BA359" s="212"/>
      <c r="BB359" s="212"/>
      <c r="BC359" s="212"/>
      <c r="BD359" s="34" t="str">
        <f>IF(貼り付け用!BD359="","",貼り付け用!BD359)</f>
        <v/>
      </c>
      <c r="BE359" s="34" t="str">
        <f>IF(貼り付け用!BE359="","",貼り付け用!BE359)</f>
        <v/>
      </c>
      <c r="BF359" s="20"/>
      <c r="BG359" s="20"/>
      <c r="BH359" s="20"/>
      <c r="BI359" s="20"/>
      <c r="BJ359" s="20"/>
    </row>
    <row r="360" spans="5:62" ht="24" customHeight="1">
      <c r="E360" s="2"/>
      <c r="F360" s="217" t="str">
        <f>IF(貼り付け用!F360="","",貼り付け用!F360)</f>
        <v>壬生町立壬生小学校</v>
      </c>
      <c r="G360" s="34" t="str">
        <f>IF(貼り付け用!G360="","",貼り付け用!G360)</f>
        <v>工作物台帳</v>
      </c>
      <c r="H360" s="2" t="str">
        <f>IF(貼り付け用!H360="","",貼り付け用!H360)</f>
        <v/>
      </c>
      <c r="I360" s="2" t="str">
        <f>IF(貼り付け用!I360="","",貼り付け用!I360)</f>
        <v/>
      </c>
      <c r="J360" s="2" t="str">
        <f>IF(貼り付け用!J360="","",貼り付け用!J360)</f>
        <v>大型6連ブランコ</v>
      </c>
      <c r="K360" s="2" t="str">
        <f>IF(貼り付け用!K360="","",貼り付け用!K360)</f>
        <v>ｵｵｶﾞﾀ6ﾚﾝﾌﾞﾗﾝｺ</v>
      </c>
      <c r="L360" s="2">
        <f>IF(貼り付け用!L360="","",貼り付け用!L360)</f>
        <v>24</v>
      </c>
      <c r="M360" s="31">
        <f>IFERROR(VLOOKUP(L360,コード表!$B:$G,2,FALSE),"")</f>
        <v>3210225</v>
      </c>
      <c r="N360" s="31" t="str">
        <f>IFERROR(VLOOKUP(L360,コード表!$B:$G,3,FALSE),"")</f>
        <v>下都賀郡壬生町</v>
      </c>
      <c r="O360" s="2" t="str">
        <f>IF(貼り付け用!O360="","",貼り付け用!O360)</f>
        <v>ｼﾓﾂｶﾞｸﾞﾝﾐﾌﾞﾏﾁ</v>
      </c>
      <c r="P360" s="31" t="str">
        <f>IFERROR(VLOOKUP(L360,コード表!$B:$G,5,FALSE),"")</f>
        <v>本丸</v>
      </c>
      <c r="Q360" s="2" t="str">
        <f>IF(貼り付け用!Q360="","",貼り付け用!Q360)</f>
        <v>ﾎﾝﾏﾙ</v>
      </c>
      <c r="R360" s="2" t="str">
        <f>IF(貼り付け用!R360="","",貼り付け用!R360)</f>
        <v>二丁目3番7号</v>
      </c>
      <c r="S360" s="2" t="str">
        <f>IF(貼り付け用!S360="","",貼り付け用!S360)</f>
        <v>ﾆﾁｮｳﾒ3ﾊﾞﾝ7ｺﾞｳ</v>
      </c>
      <c r="T360" s="2">
        <f>IF(貼り付け用!T360="","",貼り付け用!T360)</f>
        <v>15</v>
      </c>
      <c r="U360" s="31" t="str">
        <f>IFERROR(VLOOKUP(T360,コード表!$I:$K,2,FALSE),"")</f>
        <v>教育委員会事務局</v>
      </c>
      <c r="V360" s="31" t="str">
        <f>IFERROR(VLOOKUP(T360,コード表!$I:$K,3,FALSE),"")</f>
        <v>学校教育課</v>
      </c>
      <c r="W360" s="2">
        <f>IF(貼り付け用!W360="","",貼り付け用!W360)</f>
        <v>100</v>
      </c>
      <c r="X360" s="31" t="str">
        <f>IFERROR(VLOOKUP(AX360,目的別資産分類変換表!$B$3:$C$16,2,FALSE),"")</f>
        <v>教育</v>
      </c>
      <c r="Y360" s="34" t="str">
        <f>IF(貼り付け用!Y360="","",貼り付け用!Y360)</f>
        <v>行政財産</v>
      </c>
      <c r="Z360" s="34" t="str">
        <f>IF(貼り付け用!Z360="","",貼り付け用!Z360)</f>
        <v>事業用資産/工作物</v>
      </c>
      <c r="AA360" s="34" t="str">
        <f>IF(貼り付け用!AA360="","",貼り付け用!AA360)</f>
        <v>自己資産（リース資産外)</v>
      </c>
      <c r="AB360" s="34" t="str">
        <f>IF(貼り付け用!AB360="","",貼り付け用!AB360)</f>
        <v>売却不可</v>
      </c>
      <c r="AC360" s="2">
        <f>IF(貼り付け用!AC360="","",貼り付け用!AC360)</f>
        <v>168</v>
      </c>
      <c r="AD360" s="31" t="str">
        <f>IFERROR(VLOOKUP(AC360,耐用年数表!$B:$J,9,FALSE),"")</f>
        <v xml:space="preserve">構築物 競技場用、運動場用、遊園地用又は学校用のもの その他のもの 児童用のもの すべり台、ぶらんこ、ジャングルジムその他の遊戯用のもの </v>
      </c>
      <c r="AE360" s="31">
        <f>IFERROR(VLOOKUP(AC360,耐用年数表!$B:$J,8,FALSE),"")</f>
        <v>10</v>
      </c>
      <c r="AF360" s="2" t="str">
        <f>IF(貼り付け用!AF360="","",貼り付け用!AF360)</f>
        <v/>
      </c>
      <c r="AG360" s="26" t="str">
        <f>IF(貼り付け用!AG360="","",貼り付け用!AG360)</f>
        <v/>
      </c>
      <c r="AH360" s="54">
        <f>IF(貼り付け用!AH360="","",貼り付け用!AH360)</f>
        <v>19710331</v>
      </c>
      <c r="AI360" s="54">
        <f>IF(貼り付け用!AI360="","",貼り付け用!AI360)</f>
        <v>19710331</v>
      </c>
      <c r="AJ360" s="72" t="str">
        <f>IF(貼り付け用!AJ360="","",貼り付け用!AJ360)</f>
        <v>不明</v>
      </c>
      <c r="AK360" s="20" t="str">
        <f>IF(貼り付け用!AK360="","",貼り付け用!AK360)</f>
        <v/>
      </c>
      <c r="AL360" s="160">
        <f>IF(貼り付け用!AL360="","",貼り付け用!AL360)</f>
        <v>3</v>
      </c>
      <c r="AM360" s="20" t="str">
        <f>IF(貼り付け用!AM360="","",貼り付け用!AM360)</f>
        <v>カタログ価格</v>
      </c>
      <c r="AN360" s="20">
        <f>IF(貼り付け用!AN360="","",貼り付け用!AN360)</f>
        <v>1</v>
      </c>
      <c r="AO360" s="20">
        <f>IF(貼り付け用!AO360="","",貼り付け用!AO360)</f>
        <v>661000</v>
      </c>
      <c r="AP360" s="20">
        <f>IF(貼り付け用!AP360="","",貼り付け用!AP360)</f>
        <v>1</v>
      </c>
      <c r="AQ360" s="20" t="str">
        <f>IF(貼り付け用!AQ360="","",貼り付け用!AQ360)</f>
        <v>台</v>
      </c>
      <c r="AR360" s="20">
        <f>IF(貼り付け用!AR360="","",貼り付け用!AR360)</f>
        <v>661000</v>
      </c>
      <c r="AS360" s="20" t="str">
        <f>IF(貼り付け用!AS360="","",貼り付け用!AS360)</f>
        <v/>
      </c>
      <c r="AT360" s="90">
        <f t="shared" si="10"/>
        <v>661000</v>
      </c>
      <c r="AU360" s="90">
        <f t="shared" si="11"/>
        <v>661000</v>
      </c>
      <c r="AV360" s="34" t="str">
        <f>IF(貼り付け用!AV360="","",貼り付け用!AV360)</f>
        <v>一般会計等</v>
      </c>
      <c r="AW360" s="34" t="str">
        <f>IF(貼り付け用!AW360="","",貼り付け用!AW360)</f>
        <v>一般会計</v>
      </c>
      <c r="AX360" s="34" t="str">
        <f>IF(貼り付け用!AX360="","",貼り付け用!AX360)</f>
        <v>教育費</v>
      </c>
      <c r="AY360" s="34" t="str">
        <f>IF(貼り付け用!AY360="","",貼り付け用!AY360)</f>
        <v>小学校費</v>
      </c>
      <c r="AZ360" s="34" t="str">
        <f>IF(貼り付け用!AZ360="","",貼り付け用!AZ360)</f>
        <v>学校管理費</v>
      </c>
      <c r="BA360" s="212"/>
      <c r="BB360" s="212"/>
      <c r="BC360" s="212"/>
      <c r="BD360" s="34" t="str">
        <f>IF(貼り付け用!BD360="","",貼り付け用!BD360)</f>
        <v/>
      </c>
      <c r="BE360" s="34" t="str">
        <f>IF(貼り付け用!BE360="","",貼り付け用!BE360)</f>
        <v/>
      </c>
      <c r="BF360" s="20"/>
      <c r="BG360" s="20"/>
      <c r="BH360" s="20"/>
      <c r="BI360" s="20"/>
      <c r="BJ360" s="20"/>
    </row>
    <row r="361" spans="5:62" ht="24" customHeight="1">
      <c r="E361" s="2"/>
      <c r="F361" s="217" t="str">
        <f>IF(貼り付け用!F361="","",貼り付け用!F361)</f>
        <v>壬生町立壬生小学校</v>
      </c>
      <c r="G361" s="34" t="str">
        <f>IF(貼り付け用!G361="","",貼り付け用!G361)</f>
        <v>工作物台帳</v>
      </c>
      <c r="H361" s="2" t="str">
        <f>IF(貼り付け用!H361="","",貼り付け用!H361)</f>
        <v/>
      </c>
      <c r="I361" s="2" t="str">
        <f>IF(貼り付け用!I361="","",貼り付け用!I361)</f>
        <v/>
      </c>
      <c r="J361" s="2" t="str">
        <f>IF(貼り付け用!J361="","",貼り付け用!J361)</f>
        <v>ジャングルジム+滑り台</v>
      </c>
      <c r="K361" s="2" t="str">
        <f>IF(貼り付け用!K361="","",貼り付け用!K361)</f>
        <v>ｼﾞｬﾝｸﾞﾙｼﾞﾑ+ｽﾍﾞﾘﾀﾞｲ</v>
      </c>
      <c r="L361" s="2">
        <f>IF(貼り付け用!L361="","",貼り付け用!L361)</f>
        <v>24</v>
      </c>
      <c r="M361" s="31">
        <f>IFERROR(VLOOKUP(L361,コード表!$B:$G,2,FALSE),"")</f>
        <v>3210225</v>
      </c>
      <c r="N361" s="31" t="str">
        <f>IFERROR(VLOOKUP(L361,コード表!$B:$G,3,FALSE),"")</f>
        <v>下都賀郡壬生町</v>
      </c>
      <c r="O361" s="2" t="str">
        <f>IF(貼り付け用!O361="","",貼り付け用!O361)</f>
        <v>ｼﾓﾂｶﾞｸﾞﾝﾐﾌﾞﾏﾁ</v>
      </c>
      <c r="P361" s="31" t="str">
        <f>IFERROR(VLOOKUP(L361,コード表!$B:$G,5,FALSE),"")</f>
        <v>本丸</v>
      </c>
      <c r="Q361" s="2" t="str">
        <f>IF(貼り付け用!Q361="","",貼り付け用!Q361)</f>
        <v>ﾎﾝﾏﾙ</v>
      </c>
      <c r="R361" s="2" t="str">
        <f>IF(貼り付け用!R361="","",貼り付け用!R361)</f>
        <v>二丁目3番7号</v>
      </c>
      <c r="S361" s="2" t="str">
        <f>IF(貼り付け用!S361="","",貼り付け用!S361)</f>
        <v>ﾆﾁｮｳﾒ3ﾊﾞﾝ7ｺﾞｳ</v>
      </c>
      <c r="T361" s="2">
        <f>IF(貼り付け用!T361="","",貼り付け用!T361)</f>
        <v>15</v>
      </c>
      <c r="U361" s="31" t="str">
        <f>IFERROR(VLOOKUP(T361,コード表!$I:$K,2,FALSE),"")</f>
        <v>教育委員会事務局</v>
      </c>
      <c r="V361" s="31" t="str">
        <f>IFERROR(VLOOKUP(T361,コード表!$I:$K,3,FALSE),"")</f>
        <v>学校教育課</v>
      </c>
      <c r="W361" s="2">
        <f>IF(貼り付け用!W361="","",貼り付け用!W361)</f>
        <v>100</v>
      </c>
      <c r="X361" s="31" t="str">
        <f>IFERROR(VLOOKUP(AX361,目的別資産分類変換表!$B$3:$C$16,2,FALSE),"")</f>
        <v>教育</v>
      </c>
      <c r="Y361" s="34" t="str">
        <f>IF(貼り付け用!Y361="","",貼り付け用!Y361)</f>
        <v>行政財産</v>
      </c>
      <c r="Z361" s="34" t="str">
        <f>IF(貼り付け用!Z361="","",貼り付け用!Z361)</f>
        <v>事業用資産/工作物</v>
      </c>
      <c r="AA361" s="34" t="str">
        <f>IF(貼り付け用!AA361="","",貼り付け用!AA361)</f>
        <v>自己資産（リース資産外)</v>
      </c>
      <c r="AB361" s="34" t="str">
        <f>IF(貼り付け用!AB361="","",貼り付け用!AB361)</f>
        <v>売却不可</v>
      </c>
      <c r="AC361" s="2">
        <f>IF(貼り付け用!AC361="","",貼り付け用!AC361)</f>
        <v>168</v>
      </c>
      <c r="AD361" s="31" t="str">
        <f>IFERROR(VLOOKUP(AC361,耐用年数表!$B:$J,9,FALSE),"")</f>
        <v xml:space="preserve">構築物 競技場用、運動場用、遊園地用又は学校用のもの その他のもの 児童用のもの すべり台、ぶらんこ、ジャングルジムその他の遊戯用のもの </v>
      </c>
      <c r="AE361" s="31">
        <f>IFERROR(VLOOKUP(AC361,耐用年数表!$B:$J,8,FALSE),"")</f>
        <v>10</v>
      </c>
      <c r="AF361" s="2" t="str">
        <f>IF(貼り付け用!AF361="","",貼り付け用!AF361)</f>
        <v/>
      </c>
      <c r="AG361" s="26" t="str">
        <f>IF(貼り付け用!AG361="","",貼り付け用!AG361)</f>
        <v/>
      </c>
      <c r="AH361" s="54">
        <f>IF(貼り付け用!AH361="","",貼り付け用!AH361)</f>
        <v>20020331</v>
      </c>
      <c r="AI361" s="54">
        <f>IF(貼り付け用!AI361="","",貼り付け用!AI361)</f>
        <v>20020331</v>
      </c>
      <c r="AJ361" s="72" t="str">
        <f>IF(貼り付け用!AJ361="","",貼り付け用!AJ361)</f>
        <v>判明</v>
      </c>
      <c r="AK361" s="20">
        <f>IF(貼り付け用!AK361="","",貼り付け用!AK361)</f>
        <v>840000</v>
      </c>
      <c r="AL361" s="160" t="str">
        <f>IF(貼り付け用!AL361="","",貼り付け用!AL361)</f>
        <v/>
      </c>
      <c r="AM361" s="20" t="str">
        <f>IF(貼り付け用!AM361="","",貼り付け用!AM361)</f>
        <v/>
      </c>
      <c r="AN361" s="20" t="str">
        <f>IF(貼り付け用!AN361="","",貼り付け用!AN361)</f>
        <v/>
      </c>
      <c r="AO361" s="20" t="str">
        <f>IF(貼り付け用!AO361="","",貼り付け用!AO361)</f>
        <v/>
      </c>
      <c r="AP361" s="20">
        <f>IF(貼り付け用!AP361="","",貼り付け用!AP361)</f>
        <v>1</v>
      </c>
      <c r="AQ361" s="20" t="str">
        <f>IF(貼り付け用!AQ361="","",貼り付け用!AQ361)</f>
        <v/>
      </c>
      <c r="AR361" s="20" t="str">
        <f>IF(貼り付け用!AR361="","",貼り付け用!AR361)</f>
        <v/>
      </c>
      <c r="AS361" s="20" t="str">
        <f>IF(貼り付け用!AS361="","",貼り付け用!AS361)</f>
        <v/>
      </c>
      <c r="AT361" s="90" t="str">
        <f t="shared" si="10"/>
        <v/>
      </c>
      <c r="AU361" s="90">
        <f t="shared" si="11"/>
        <v>840000</v>
      </c>
      <c r="AV361" s="34" t="str">
        <f>IF(貼り付け用!AV361="","",貼り付け用!AV361)</f>
        <v>一般会計等</v>
      </c>
      <c r="AW361" s="34" t="str">
        <f>IF(貼り付け用!AW361="","",貼り付け用!AW361)</f>
        <v>一般会計</v>
      </c>
      <c r="AX361" s="34" t="str">
        <f>IF(貼り付け用!AX361="","",貼り付け用!AX361)</f>
        <v>教育費</v>
      </c>
      <c r="AY361" s="34" t="str">
        <f>IF(貼り付け用!AY361="","",貼り付け用!AY361)</f>
        <v>小学校費</v>
      </c>
      <c r="AZ361" s="34" t="str">
        <f>IF(貼り付け用!AZ361="","",貼り付け用!AZ361)</f>
        <v>学校管理費</v>
      </c>
      <c r="BA361" s="212"/>
      <c r="BB361" s="212"/>
      <c r="BC361" s="212"/>
      <c r="BD361" s="34" t="str">
        <f>IF(貼り付け用!BD361="","",貼り付け用!BD361)</f>
        <v/>
      </c>
      <c r="BE361" s="34" t="str">
        <f>IF(貼り付け用!BE361="","",貼り付け用!BE361)</f>
        <v/>
      </c>
      <c r="BF361" s="20"/>
      <c r="BG361" s="20"/>
      <c r="BH361" s="20"/>
      <c r="BI361" s="20"/>
      <c r="BJ361" s="20"/>
    </row>
    <row r="362" spans="5:62" ht="24" customHeight="1">
      <c r="E362" s="2"/>
      <c r="F362" s="217" t="str">
        <f>IF(貼り付け用!F362="","",貼り付け用!F362)</f>
        <v>壬生町立壬生小学校</v>
      </c>
      <c r="G362" s="34" t="str">
        <f>IF(貼り付け用!G362="","",貼り付け用!G362)</f>
        <v>工作物台帳</v>
      </c>
      <c r="H362" s="2" t="str">
        <f>IF(貼り付け用!H362="","",貼り付け用!H362)</f>
        <v/>
      </c>
      <c r="I362" s="2" t="str">
        <f>IF(貼り付け用!I362="","",貼り付け用!I362)</f>
        <v/>
      </c>
      <c r="J362" s="2" t="str">
        <f>IF(貼り付け用!J362="","",貼り付け用!J362)</f>
        <v>11連低鉄棒</v>
      </c>
      <c r="K362" s="2" t="str">
        <f>IF(貼り付け用!K362="","",貼り付け用!K362)</f>
        <v>11ﾚﾝﾃｲﾃﾂﾎﾞｳﾎﾞｳ</v>
      </c>
      <c r="L362" s="2">
        <f>IF(貼り付け用!L362="","",貼り付け用!L362)</f>
        <v>24</v>
      </c>
      <c r="M362" s="31">
        <f>IFERROR(VLOOKUP(L362,コード表!$B:$G,2,FALSE),"")</f>
        <v>3210225</v>
      </c>
      <c r="N362" s="31" t="str">
        <f>IFERROR(VLOOKUP(L362,コード表!$B:$G,3,FALSE),"")</f>
        <v>下都賀郡壬生町</v>
      </c>
      <c r="O362" s="2" t="str">
        <f>IF(貼り付け用!O362="","",貼り付け用!O362)</f>
        <v>ｼﾓﾂｶﾞｸﾞﾝﾐﾌﾞﾏﾁ</v>
      </c>
      <c r="P362" s="31" t="str">
        <f>IFERROR(VLOOKUP(L362,コード表!$B:$G,5,FALSE),"")</f>
        <v>本丸</v>
      </c>
      <c r="Q362" s="2" t="str">
        <f>IF(貼り付け用!Q362="","",貼り付け用!Q362)</f>
        <v>ﾎﾝﾏﾙ</v>
      </c>
      <c r="R362" s="2" t="str">
        <f>IF(貼り付け用!R362="","",貼り付け用!R362)</f>
        <v>二丁目3番7号</v>
      </c>
      <c r="S362" s="2" t="str">
        <f>IF(貼り付け用!S362="","",貼り付け用!S362)</f>
        <v>ﾆﾁｮｳﾒ3ﾊﾞﾝ7ｺﾞｳ</v>
      </c>
      <c r="T362" s="2">
        <f>IF(貼り付け用!T362="","",貼り付け用!T362)</f>
        <v>15</v>
      </c>
      <c r="U362" s="31" t="str">
        <f>IFERROR(VLOOKUP(T362,コード表!$I:$K,2,FALSE),"")</f>
        <v>教育委員会事務局</v>
      </c>
      <c r="V362" s="31" t="str">
        <f>IFERROR(VLOOKUP(T362,コード表!$I:$K,3,FALSE),"")</f>
        <v>学校教育課</v>
      </c>
      <c r="W362" s="2">
        <f>IF(貼り付け用!W362="","",貼り付け用!W362)</f>
        <v>100</v>
      </c>
      <c r="X362" s="31" t="str">
        <f>IFERROR(VLOOKUP(AX362,目的別資産分類変換表!$B$3:$C$16,2,FALSE),"")</f>
        <v>教育</v>
      </c>
      <c r="Y362" s="34" t="str">
        <f>IF(貼り付け用!Y362="","",貼り付け用!Y362)</f>
        <v>行政財産</v>
      </c>
      <c r="Z362" s="34" t="str">
        <f>IF(貼り付け用!Z362="","",貼り付け用!Z362)</f>
        <v>事業用資産/工作物</v>
      </c>
      <c r="AA362" s="34" t="str">
        <f>IF(貼り付け用!AA362="","",貼り付け用!AA362)</f>
        <v>自己資産（リース資産外)</v>
      </c>
      <c r="AB362" s="34" t="str">
        <f>IF(貼り付け用!AB362="","",貼り付け用!AB362)</f>
        <v>売却不可</v>
      </c>
      <c r="AC362" s="2">
        <f>IF(貼り付け用!AC362="","",貼り付け用!AC362)</f>
        <v>168</v>
      </c>
      <c r="AD362" s="31" t="str">
        <f>IFERROR(VLOOKUP(AC362,耐用年数表!$B:$J,9,FALSE),"")</f>
        <v xml:space="preserve">構築物 競技場用、運動場用、遊園地用又は学校用のもの その他のもの 児童用のもの すべり台、ぶらんこ、ジャングルジムその他の遊戯用のもの </v>
      </c>
      <c r="AE362" s="31">
        <f>IFERROR(VLOOKUP(AC362,耐用年数表!$B:$J,8,FALSE),"")</f>
        <v>10</v>
      </c>
      <c r="AF362" s="2" t="str">
        <f>IF(貼り付け用!AF362="","",貼り付け用!AF362)</f>
        <v/>
      </c>
      <c r="AG362" s="26" t="str">
        <f>IF(貼り付け用!AG362="","",貼り付け用!AG362)</f>
        <v/>
      </c>
      <c r="AH362" s="54">
        <f>IF(貼り付け用!AH362="","",貼り付け用!AH362)</f>
        <v>19990731</v>
      </c>
      <c r="AI362" s="54">
        <f>IF(貼り付け用!AI362="","",貼り付け用!AI362)</f>
        <v>19990731</v>
      </c>
      <c r="AJ362" s="72" t="str">
        <f>IF(貼り付け用!AJ362="","",貼り付け用!AJ362)</f>
        <v>判明</v>
      </c>
      <c r="AK362" s="20">
        <f>IF(貼り付け用!AK362="","",貼り付け用!AK362)</f>
        <v>966000</v>
      </c>
      <c r="AL362" s="160" t="str">
        <f>IF(貼り付け用!AL362="","",貼り付け用!AL362)</f>
        <v/>
      </c>
      <c r="AM362" s="20" t="str">
        <f>IF(貼り付け用!AM362="","",貼り付け用!AM362)</f>
        <v/>
      </c>
      <c r="AN362" s="20" t="str">
        <f>IF(貼り付け用!AN362="","",貼り付け用!AN362)</f>
        <v/>
      </c>
      <c r="AO362" s="20" t="str">
        <f>IF(貼り付け用!AO362="","",貼り付け用!AO362)</f>
        <v/>
      </c>
      <c r="AP362" s="20">
        <f>IF(貼り付け用!AP362="","",貼り付け用!AP362)</f>
        <v>1</v>
      </c>
      <c r="AQ362" s="20" t="str">
        <f>IF(貼り付け用!AQ362="","",貼り付け用!AQ362)</f>
        <v/>
      </c>
      <c r="AR362" s="20" t="str">
        <f>IF(貼り付け用!AR362="","",貼り付け用!AR362)</f>
        <v/>
      </c>
      <c r="AS362" s="20" t="str">
        <f>IF(貼り付け用!AS362="","",貼り付け用!AS362)</f>
        <v/>
      </c>
      <c r="AT362" s="90" t="str">
        <f t="shared" si="10"/>
        <v/>
      </c>
      <c r="AU362" s="90">
        <f t="shared" si="11"/>
        <v>966000</v>
      </c>
      <c r="AV362" s="34" t="str">
        <f>IF(貼り付け用!AV362="","",貼り付け用!AV362)</f>
        <v>一般会計等</v>
      </c>
      <c r="AW362" s="34" t="str">
        <f>IF(貼り付け用!AW362="","",貼り付け用!AW362)</f>
        <v>一般会計</v>
      </c>
      <c r="AX362" s="34" t="str">
        <f>IF(貼り付け用!AX362="","",貼り付け用!AX362)</f>
        <v>教育費</v>
      </c>
      <c r="AY362" s="34" t="str">
        <f>IF(貼り付け用!AY362="","",貼り付け用!AY362)</f>
        <v>小学校費</v>
      </c>
      <c r="AZ362" s="34" t="str">
        <f>IF(貼り付け用!AZ362="","",貼り付け用!AZ362)</f>
        <v>学校管理費</v>
      </c>
      <c r="BA362" s="212"/>
      <c r="BB362" s="212"/>
      <c r="BC362" s="212"/>
      <c r="BD362" s="34" t="str">
        <f>IF(貼り付け用!BD362="","",貼り付け用!BD362)</f>
        <v/>
      </c>
      <c r="BE362" s="34" t="str">
        <f>IF(貼り付け用!BE362="","",貼り付け用!BE362)</f>
        <v/>
      </c>
      <c r="BF362" s="20"/>
      <c r="BG362" s="20"/>
      <c r="BH362" s="20"/>
      <c r="BI362" s="20"/>
      <c r="BJ362" s="20"/>
    </row>
    <row r="363" spans="5:62" ht="24" customHeight="1">
      <c r="E363" s="2"/>
      <c r="F363" s="217" t="str">
        <f>IF(貼り付け用!F363="","",貼り付け用!F363)</f>
        <v>壬生町立壬生小学校</v>
      </c>
      <c r="G363" s="34" t="str">
        <f>IF(貼り付け用!G363="","",貼り付け用!G363)</f>
        <v>工作物台帳</v>
      </c>
      <c r="H363" s="2" t="str">
        <f>IF(貼り付け用!H363="","",貼り付け用!H363)</f>
        <v/>
      </c>
      <c r="I363" s="2" t="str">
        <f>IF(貼り付け用!I363="","",貼り付け用!I363)</f>
        <v/>
      </c>
      <c r="J363" s="2" t="str">
        <f>IF(貼り付け用!J363="","",貼り付け用!J363)</f>
        <v>10連中鉄棒</v>
      </c>
      <c r="K363" s="2" t="str">
        <f>IF(貼り付け用!K363="","",貼り付け用!K363)</f>
        <v>10ﾚﾝﾁｭｳﾃﾂﾎﾞｳ</v>
      </c>
      <c r="L363" s="2">
        <f>IF(貼り付け用!L363="","",貼り付け用!L363)</f>
        <v>24</v>
      </c>
      <c r="M363" s="31">
        <f>IFERROR(VLOOKUP(L363,コード表!$B:$G,2,FALSE),"")</f>
        <v>3210225</v>
      </c>
      <c r="N363" s="31" t="str">
        <f>IFERROR(VLOOKUP(L363,コード表!$B:$G,3,FALSE),"")</f>
        <v>下都賀郡壬生町</v>
      </c>
      <c r="O363" s="2" t="str">
        <f>IF(貼り付け用!O363="","",貼り付け用!O363)</f>
        <v>ｼﾓﾂｶﾞｸﾞﾝﾐﾌﾞﾏﾁ</v>
      </c>
      <c r="P363" s="31" t="str">
        <f>IFERROR(VLOOKUP(L363,コード表!$B:$G,5,FALSE),"")</f>
        <v>本丸</v>
      </c>
      <c r="Q363" s="2" t="str">
        <f>IF(貼り付け用!Q363="","",貼り付け用!Q363)</f>
        <v>ﾎﾝﾏﾙ</v>
      </c>
      <c r="R363" s="2" t="str">
        <f>IF(貼り付け用!R363="","",貼り付け用!R363)</f>
        <v>二丁目3番7号</v>
      </c>
      <c r="S363" s="2" t="str">
        <f>IF(貼り付け用!S363="","",貼り付け用!S363)</f>
        <v>ﾆﾁｮｳﾒ3ﾊﾞﾝ7ｺﾞｳ</v>
      </c>
      <c r="T363" s="2">
        <f>IF(貼り付け用!T363="","",貼り付け用!T363)</f>
        <v>15</v>
      </c>
      <c r="U363" s="31" t="str">
        <f>IFERROR(VLOOKUP(T363,コード表!$I:$K,2,FALSE),"")</f>
        <v>教育委員会事務局</v>
      </c>
      <c r="V363" s="31" t="str">
        <f>IFERROR(VLOOKUP(T363,コード表!$I:$K,3,FALSE),"")</f>
        <v>学校教育課</v>
      </c>
      <c r="W363" s="2">
        <f>IF(貼り付け用!W363="","",貼り付け用!W363)</f>
        <v>100</v>
      </c>
      <c r="X363" s="31" t="str">
        <f>IFERROR(VLOOKUP(AX363,目的別資産分類変換表!$B$3:$C$16,2,FALSE),"")</f>
        <v>教育</v>
      </c>
      <c r="Y363" s="34" t="str">
        <f>IF(貼り付け用!Y363="","",貼り付け用!Y363)</f>
        <v>行政財産</v>
      </c>
      <c r="Z363" s="34" t="str">
        <f>IF(貼り付け用!Z363="","",貼り付け用!Z363)</f>
        <v>事業用資産/工作物</v>
      </c>
      <c r="AA363" s="34" t="str">
        <f>IF(貼り付け用!AA363="","",貼り付け用!AA363)</f>
        <v>自己資産（リース資産外)</v>
      </c>
      <c r="AB363" s="34" t="str">
        <f>IF(貼り付け用!AB363="","",貼り付け用!AB363)</f>
        <v>売却不可</v>
      </c>
      <c r="AC363" s="2">
        <f>IF(貼り付け用!AC363="","",貼り付け用!AC363)</f>
        <v>168</v>
      </c>
      <c r="AD363" s="31" t="str">
        <f>IFERROR(VLOOKUP(AC363,耐用年数表!$B:$J,9,FALSE),"")</f>
        <v xml:space="preserve">構築物 競技場用、運動場用、遊園地用又は学校用のもの その他のもの 児童用のもの すべり台、ぶらんこ、ジャングルジムその他の遊戯用のもの </v>
      </c>
      <c r="AE363" s="31">
        <f>IFERROR(VLOOKUP(AC363,耐用年数表!$B:$J,8,FALSE),"")</f>
        <v>10</v>
      </c>
      <c r="AF363" s="2" t="str">
        <f>IF(貼り付け用!AF363="","",貼り付け用!AF363)</f>
        <v/>
      </c>
      <c r="AG363" s="26" t="str">
        <f>IF(貼り付け用!AG363="","",貼り付け用!AG363)</f>
        <v/>
      </c>
      <c r="AH363" s="54">
        <f>IF(貼り付け用!AH363="","",貼り付け用!AH363)</f>
        <v>19710331</v>
      </c>
      <c r="AI363" s="54">
        <f>IF(貼り付け用!AI363="","",貼り付け用!AI363)</f>
        <v>19710331</v>
      </c>
      <c r="AJ363" s="72" t="str">
        <f>IF(貼り付け用!AJ363="","",貼り付け用!AJ363)</f>
        <v>不明</v>
      </c>
      <c r="AK363" s="20" t="str">
        <f>IF(貼り付け用!AK363="","",貼り付け用!AK363)</f>
        <v/>
      </c>
      <c r="AL363" s="160">
        <f>IF(貼り付け用!AL363="","",貼り付け用!AL363)</f>
        <v>4</v>
      </c>
      <c r="AM363" s="20" t="str">
        <f>IF(貼り付け用!AM363="","",貼り付け用!AM363)</f>
        <v>カタログ価格</v>
      </c>
      <c r="AN363" s="20">
        <f>IF(貼り付け用!AN363="","",貼り付け用!AN363)</f>
        <v>1</v>
      </c>
      <c r="AO363" s="20">
        <f>IF(貼り付け用!AO363="","",貼り付け用!AO363)</f>
        <v>1025000</v>
      </c>
      <c r="AP363" s="20">
        <f>IF(貼り付け用!AP363="","",貼り付け用!AP363)</f>
        <v>1</v>
      </c>
      <c r="AQ363" s="20" t="str">
        <f>IF(貼り付け用!AQ363="","",貼り付け用!AQ363)</f>
        <v>式</v>
      </c>
      <c r="AR363" s="20">
        <f>IF(貼り付け用!AR363="","",貼り付け用!AR363)</f>
        <v>1025000</v>
      </c>
      <c r="AS363" s="20" t="str">
        <f>IF(貼り付け用!AS363="","",貼り付け用!AS363)</f>
        <v/>
      </c>
      <c r="AT363" s="90">
        <f t="shared" si="10"/>
        <v>1025000</v>
      </c>
      <c r="AU363" s="90">
        <f t="shared" si="11"/>
        <v>1025000</v>
      </c>
      <c r="AV363" s="34" t="str">
        <f>IF(貼り付け用!AV363="","",貼り付け用!AV363)</f>
        <v>一般会計等</v>
      </c>
      <c r="AW363" s="34" t="str">
        <f>IF(貼り付け用!AW363="","",貼り付け用!AW363)</f>
        <v>一般会計</v>
      </c>
      <c r="AX363" s="34" t="str">
        <f>IF(貼り付け用!AX363="","",貼り付け用!AX363)</f>
        <v>教育費</v>
      </c>
      <c r="AY363" s="34" t="str">
        <f>IF(貼り付け用!AY363="","",貼り付け用!AY363)</f>
        <v>小学校費</v>
      </c>
      <c r="AZ363" s="34" t="str">
        <f>IF(貼り付け用!AZ363="","",貼り付け用!AZ363)</f>
        <v>学校管理費</v>
      </c>
      <c r="BA363" s="212"/>
      <c r="BB363" s="212"/>
      <c r="BC363" s="212"/>
      <c r="BD363" s="34" t="str">
        <f>IF(貼り付け用!BD363="","",貼り付け用!BD363)</f>
        <v/>
      </c>
      <c r="BE363" s="34" t="str">
        <f>IF(貼り付け用!BE363="","",貼り付け用!BE363)</f>
        <v/>
      </c>
      <c r="BF363" s="20"/>
      <c r="BG363" s="20"/>
      <c r="BH363" s="20"/>
      <c r="BI363" s="20"/>
      <c r="BJ363" s="20"/>
    </row>
    <row r="364" spans="5:62" ht="24" customHeight="1">
      <c r="E364" s="2"/>
      <c r="F364" s="217" t="str">
        <f>IF(貼り付け用!F364="","",貼り付け用!F364)</f>
        <v>壬生町立壬生小学校</v>
      </c>
      <c r="G364" s="34" t="str">
        <f>IF(貼り付け用!G364="","",貼り付け用!G364)</f>
        <v>工作物台帳</v>
      </c>
      <c r="H364" s="2" t="str">
        <f>IF(貼り付け用!H364="","",貼り付け用!H364)</f>
        <v/>
      </c>
      <c r="I364" s="2" t="str">
        <f>IF(貼り付け用!I364="","",貼り付け用!I364)</f>
        <v/>
      </c>
      <c r="J364" s="2" t="str">
        <f>IF(貼り付け用!J364="","",貼り付け用!J364)</f>
        <v>登り棒16人用</v>
      </c>
      <c r="K364" s="2" t="str">
        <f>IF(貼り付け用!K364="","",貼り付け用!K364)</f>
        <v>ﾉﾎﾞﾘﾎﾞｳ16ﾆﾝﾖｳ</v>
      </c>
      <c r="L364" s="2">
        <f>IF(貼り付け用!L364="","",貼り付け用!L364)</f>
        <v>24</v>
      </c>
      <c r="M364" s="31">
        <f>IFERROR(VLOOKUP(L364,コード表!$B:$G,2,FALSE),"")</f>
        <v>3210225</v>
      </c>
      <c r="N364" s="31" t="str">
        <f>IFERROR(VLOOKUP(L364,コード表!$B:$G,3,FALSE),"")</f>
        <v>下都賀郡壬生町</v>
      </c>
      <c r="O364" s="2" t="str">
        <f>IF(貼り付け用!O364="","",貼り付け用!O364)</f>
        <v>ｼﾓﾂｶﾞｸﾞﾝﾐﾌﾞﾏﾁ</v>
      </c>
      <c r="P364" s="31" t="str">
        <f>IFERROR(VLOOKUP(L364,コード表!$B:$G,5,FALSE),"")</f>
        <v>本丸</v>
      </c>
      <c r="Q364" s="2" t="str">
        <f>IF(貼り付け用!Q364="","",貼り付け用!Q364)</f>
        <v>ﾎﾝﾏﾙ</v>
      </c>
      <c r="R364" s="2" t="str">
        <f>IF(貼り付け用!R364="","",貼り付け用!R364)</f>
        <v>二丁目3番7号</v>
      </c>
      <c r="S364" s="2" t="str">
        <f>IF(貼り付け用!S364="","",貼り付け用!S364)</f>
        <v>ﾆﾁｮｳﾒ3ﾊﾞﾝ7ｺﾞｳ</v>
      </c>
      <c r="T364" s="2">
        <f>IF(貼り付け用!T364="","",貼り付け用!T364)</f>
        <v>15</v>
      </c>
      <c r="U364" s="31" t="str">
        <f>IFERROR(VLOOKUP(T364,コード表!$I:$K,2,FALSE),"")</f>
        <v>教育委員会事務局</v>
      </c>
      <c r="V364" s="31" t="str">
        <f>IFERROR(VLOOKUP(T364,コード表!$I:$K,3,FALSE),"")</f>
        <v>学校教育課</v>
      </c>
      <c r="W364" s="2">
        <f>IF(貼り付け用!W364="","",貼り付け用!W364)</f>
        <v>100</v>
      </c>
      <c r="X364" s="31" t="str">
        <f>IFERROR(VLOOKUP(AX364,目的別資産分類変換表!$B$3:$C$16,2,FALSE),"")</f>
        <v>教育</v>
      </c>
      <c r="Y364" s="34" t="str">
        <f>IF(貼り付け用!Y364="","",貼り付け用!Y364)</f>
        <v>行政財産</v>
      </c>
      <c r="Z364" s="34" t="str">
        <f>IF(貼り付け用!Z364="","",貼り付け用!Z364)</f>
        <v>事業用資産/工作物</v>
      </c>
      <c r="AA364" s="34" t="str">
        <f>IF(貼り付け用!AA364="","",貼り付け用!AA364)</f>
        <v>自己資産（リース資産外)</v>
      </c>
      <c r="AB364" s="34" t="str">
        <f>IF(貼り付け用!AB364="","",貼り付け用!AB364)</f>
        <v>売却不可</v>
      </c>
      <c r="AC364" s="2">
        <f>IF(貼り付け用!AC364="","",貼り付け用!AC364)</f>
        <v>168</v>
      </c>
      <c r="AD364" s="31" t="str">
        <f>IFERROR(VLOOKUP(AC364,耐用年数表!$B:$J,9,FALSE),"")</f>
        <v xml:space="preserve">構築物 競技場用、運動場用、遊園地用又は学校用のもの その他のもの 児童用のもの すべり台、ぶらんこ、ジャングルジムその他の遊戯用のもの </v>
      </c>
      <c r="AE364" s="31">
        <f>IFERROR(VLOOKUP(AC364,耐用年数表!$B:$J,8,FALSE),"")</f>
        <v>10</v>
      </c>
      <c r="AF364" s="2" t="str">
        <f>IF(貼り付け用!AF364="","",貼り付け用!AF364)</f>
        <v/>
      </c>
      <c r="AG364" s="26" t="str">
        <f>IF(貼り付け用!AG364="","",貼り付け用!AG364)</f>
        <v/>
      </c>
      <c r="AH364" s="54">
        <f>IF(貼り付け用!AH364="","",貼り付け用!AH364)</f>
        <v>19710331</v>
      </c>
      <c r="AI364" s="54">
        <f>IF(貼り付け用!AI364="","",貼り付け用!AI364)</f>
        <v>19710331</v>
      </c>
      <c r="AJ364" s="72" t="str">
        <f>IF(貼り付け用!AJ364="","",貼り付け用!AJ364)</f>
        <v>不明</v>
      </c>
      <c r="AK364" s="20" t="str">
        <f>IF(貼り付け用!AK364="","",貼り付け用!AK364)</f>
        <v/>
      </c>
      <c r="AL364" s="160">
        <f>IF(貼り付け用!AL364="","",貼り付け用!AL364)</f>
        <v>5</v>
      </c>
      <c r="AM364" s="20" t="str">
        <f>IF(貼り付け用!AM364="","",貼り付け用!AM364)</f>
        <v>カタログ価格</v>
      </c>
      <c r="AN364" s="20">
        <f>IF(貼り付け用!AN364="","",貼り付け用!AN364)</f>
        <v>1</v>
      </c>
      <c r="AO364" s="20">
        <f>IF(貼り付け用!AO364="","",貼り付け用!AO364)</f>
        <v>711000</v>
      </c>
      <c r="AP364" s="20">
        <f>IF(貼り付け用!AP364="","",貼り付け用!AP364)</f>
        <v>1</v>
      </c>
      <c r="AQ364" s="20" t="str">
        <f>IF(貼り付け用!AQ364="","",貼り付け用!AQ364)</f>
        <v>式</v>
      </c>
      <c r="AR364" s="20">
        <f>IF(貼り付け用!AR364="","",貼り付け用!AR364)</f>
        <v>711000</v>
      </c>
      <c r="AS364" s="20" t="str">
        <f>IF(貼り付け用!AS364="","",貼り付け用!AS364)</f>
        <v/>
      </c>
      <c r="AT364" s="90">
        <f t="shared" si="10"/>
        <v>711000</v>
      </c>
      <c r="AU364" s="90">
        <f t="shared" si="11"/>
        <v>711000</v>
      </c>
      <c r="AV364" s="34" t="str">
        <f>IF(貼り付け用!AV364="","",貼り付け用!AV364)</f>
        <v>一般会計等</v>
      </c>
      <c r="AW364" s="34" t="str">
        <f>IF(貼り付け用!AW364="","",貼り付け用!AW364)</f>
        <v>一般会計</v>
      </c>
      <c r="AX364" s="34" t="str">
        <f>IF(貼り付け用!AX364="","",貼り付け用!AX364)</f>
        <v>教育費</v>
      </c>
      <c r="AY364" s="34" t="str">
        <f>IF(貼り付け用!AY364="","",貼り付け用!AY364)</f>
        <v>小学校費</v>
      </c>
      <c r="AZ364" s="34" t="str">
        <f>IF(貼り付け用!AZ364="","",貼り付け用!AZ364)</f>
        <v>学校管理費</v>
      </c>
      <c r="BA364" s="212"/>
      <c r="BB364" s="212"/>
      <c r="BC364" s="212"/>
      <c r="BD364" s="34" t="str">
        <f>IF(貼り付け用!BD364="","",貼り付け用!BD364)</f>
        <v/>
      </c>
      <c r="BE364" s="34" t="str">
        <f>IF(貼り付け用!BE364="","",貼り付け用!BE364)</f>
        <v/>
      </c>
      <c r="BF364" s="20"/>
      <c r="BG364" s="20"/>
      <c r="BH364" s="20"/>
      <c r="BI364" s="20"/>
      <c r="BJ364" s="20"/>
    </row>
    <row r="365" spans="5:62" ht="24" customHeight="1">
      <c r="E365" s="2"/>
      <c r="F365" s="217" t="str">
        <f>IF(貼り付け用!F365="","",貼り付け用!F365)</f>
        <v>壬生町立壬生小学校</v>
      </c>
      <c r="G365" s="34" t="str">
        <f>IF(貼り付け用!G365="","",貼り付け用!G365)</f>
        <v>工作物台帳</v>
      </c>
      <c r="H365" s="2" t="str">
        <f>IF(貼り付け用!H365="","",貼り付け用!H365)</f>
        <v/>
      </c>
      <c r="I365" s="2" t="str">
        <f>IF(貼り付け用!I365="","",貼り付け用!I365)</f>
        <v/>
      </c>
      <c r="J365" s="2" t="str">
        <f>IF(貼り付け用!J365="","",貼り付け用!J365)</f>
        <v>山型雲梯</v>
      </c>
      <c r="K365" s="2" t="str">
        <f>IF(貼り付け用!K365="","",貼り付け用!K365)</f>
        <v>ﾔﾏｶﾞﾀｳﾝﾃｲ</v>
      </c>
      <c r="L365" s="2">
        <f>IF(貼り付け用!L365="","",貼り付け用!L365)</f>
        <v>24</v>
      </c>
      <c r="M365" s="31">
        <f>IFERROR(VLOOKUP(L365,コード表!$B:$G,2,FALSE),"")</f>
        <v>3210225</v>
      </c>
      <c r="N365" s="31" t="str">
        <f>IFERROR(VLOOKUP(L365,コード表!$B:$G,3,FALSE),"")</f>
        <v>下都賀郡壬生町</v>
      </c>
      <c r="O365" s="2" t="str">
        <f>IF(貼り付け用!O365="","",貼り付け用!O365)</f>
        <v>ｼﾓﾂｶﾞｸﾞﾝﾐﾌﾞﾏﾁ</v>
      </c>
      <c r="P365" s="31" t="str">
        <f>IFERROR(VLOOKUP(L365,コード表!$B:$G,5,FALSE),"")</f>
        <v>本丸</v>
      </c>
      <c r="Q365" s="2" t="str">
        <f>IF(貼り付け用!Q365="","",貼り付け用!Q365)</f>
        <v>ﾎﾝﾏﾙ</v>
      </c>
      <c r="R365" s="2" t="str">
        <f>IF(貼り付け用!R365="","",貼り付け用!R365)</f>
        <v>二丁目3番7号</v>
      </c>
      <c r="S365" s="2" t="str">
        <f>IF(貼り付け用!S365="","",貼り付け用!S365)</f>
        <v>ﾆﾁｮｳﾒ3ﾊﾞﾝ7ｺﾞｳ</v>
      </c>
      <c r="T365" s="2">
        <f>IF(貼り付け用!T365="","",貼り付け用!T365)</f>
        <v>15</v>
      </c>
      <c r="U365" s="31" t="str">
        <f>IFERROR(VLOOKUP(T365,コード表!$I:$K,2,FALSE),"")</f>
        <v>教育委員会事務局</v>
      </c>
      <c r="V365" s="31" t="str">
        <f>IFERROR(VLOOKUP(T365,コード表!$I:$K,3,FALSE),"")</f>
        <v>学校教育課</v>
      </c>
      <c r="W365" s="2">
        <f>IF(貼り付け用!W365="","",貼り付け用!W365)</f>
        <v>100</v>
      </c>
      <c r="X365" s="31" t="str">
        <f>IFERROR(VLOOKUP(AX365,目的別資産分類変換表!$B$3:$C$16,2,FALSE),"")</f>
        <v>教育</v>
      </c>
      <c r="Y365" s="34" t="str">
        <f>IF(貼り付け用!Y365="","",貼り付け用!Y365)</f>
        <v>行政財産</v>
      </c>
      <c r="Z365" s="34" t="str">
        <f>IF(貼り付け用!Z365="","",貼り付け用!Z365)</f>
        <v>事業用資産/工作物</v>
      </c>
      <c r="AA365" s="34" t="str">
        <f>IF(貼り付け用!AA365="","",貼り付け用!AA365)</f>
        <v>自己資産（リース資産外)</v>
      </c>
      <c r="AB365" s="34" t="str">
        <f>IF(貼り付け用!AB365="","",貼り付け用!AB365)</f>
        <v>売却不可</v>
      </c>
      <c r="AC365" s="2">
        <f>IF(貼り付け用!AC365="","",貼り付け用!AC365)</f>
        <v>168</v>
      </c>
      <c r="AD365" s="31" t="str">
        <f>IFERROR(VLOOKUP(AC365,耐用年数表!$B:$J,9,FALSE),"")</f>
        <v xml:space="preserve">構築物 競技場用、運動場用、遊園地用又は学校用のもの その他のもの 児童用のもの すべり台、ぶらんこ、ジャングルジムその他の遊戯用のもの </v>
      </c>
      <c r="AE365" s="31">
        <f>IFERROR(VLOOKUP(AC365,耐用年数表!$B:$J,8,FALSE),"")</f>
        <v>10</v>
      </c>
      <c r="AF365" s="2" t="str">
        <f>IF(貼り付け用!AF365="","",貼り付け用!AF365)</f>
        <v/>
      </c>
      <c r="AG365" s="26" t="str">
        <f>IF(貼り付け用!AG365="","",貼り付け用!AG365)</f>
        <v/>
      </c>
      <c r="AH365" s="54">
        <f>IF(貼り付け用!AH365="","",貼り付け用!AH365)</f>
        <v>19980831</v>
      </c>
      <c r="AI365" s="54">
        <f>IF(貼り付け用!AI365="","",貼り付け用!AI365)</f>
        <v>19980831</v>
      </c>
      <c r="AJ365" s="72" t="str">
        <f>IF(貼り付け用!AJ365="","",貼り付け用!AJ365)</f>
        <v>判明</v>
      </c>
      <c r="AK365" s="20">
        <f>IF(貼り付け用!AK365="","",貼り付け用!AK365)</f>
        <v>835800</v>
      </c>
      <c r="AL365" s="160" t="str">
        <f>IF(貼り付け用!AL365="","",貼り付け用!AL365)</f>
        <v/>
      </c>
      <c r="AM365" s="20" t="str">
        <f>IF(貼り付け用!AM365="","",貼り付け用!AM365)</f>
        <v/>
      </c>
      <c r="AN365" s="20" t="str">
        <f>IF(貼り付け用!AN365="","",貼り付け用!AN365)</f>
        <v/>
      </c>
      <c r="AO365" s="20" t="str">
        <f>IF(貼り付け用!AO365="","",貼り付け用!AO365)</f>
        <v/>
      </c>
      <c r="AP365" s="20">
        <f>IF(貼り付け用!AP365="","",貼り付け用!AP365)</f>
        <v>1</v>
      </c>
      <c r="AQ365" s="20" t="str">
        <f>IF(貼り付け用!AQ365="","",貼り付け用!AQ365)</f>
        <v/>
      </c>
      <c r="AR365" s="20" t="str">
        <f>IF(貼り付け用!AR365="","",貼り付け用!AR365)</f>
        <v/>
      </c>
      <c r="AS365" s="20" t="str">
        <f>IF(貼り付け用!AS365="","",貼り付け用!AS365)</f>
        <v/>
      </c>
      <c r="AT365" s="90" t="str">
        <f t="shared" si="10"/>
        <v/>
      </c>
      <c r="AU365" s="90">
        <f t="shared" si="11"/>
        <v>835800</v>
      </c>
      <c r="AV365" s="34" t="str">
        <f>IF(貼り付け用!AV365="","",貼り付け用!AV365)</f>
        <v>一般会計等</v>
      </c>
      <c r="AW365" s="34" t="str">
        <f>IF(貼り付け用!AW365="","",貼り付け用!AW365)</f>
        <v>一般会計</v>
      </c>
      <c r="AX365" s="34" t="str">
        <f>IF(貼り付け用!AX365="","",貼り付け用!AX365)</f>
        <v>教育費</v>
      </c>
      <c r="AY365" s="34" t="str">
        <f>IF(貼り付け用!AY365="","",貼り付け用!AY365)</f>
        <v>小学校費</v>
      </c>
      <c r="AZ365" s="34" t="str">
        <f>IF(貼り付け用!AZ365="","",貼り付け用!AZ365)</f>
        <v>学校管理費</v>
      </c>
      <c r="BA365" s="212"/>
      <c r="BB365" s="212"/>
      <c r="BC365" s="212"/>
      <c r="BD365" s="34" t="str">
        <f>IF(貼り付け用!BD365="","",貼り付け用!BD365)</f>
        <v/>
      </c>
      <c r="BE365" s="34" t="str">
        <f>IF(貼り付け用!BE365="","",貼り付け用!BE365)</f>
        <v/>
      </c>
      <c r="BF365" s="20"/>
      <c r="BG365" s="20"/>
      <c r="BH365" s="20"/>
      <c r="BI365" s="20"/>
      <c r="BJ365" s="20"/>
    </row>
    <row r="366" spans="5:62" ht="24" customHeight="1">
      <c r="E366" s="2"/>
      <c r="F366" s="217" t="str">
        <f>IF(貼り付け用!F366="","",貼り付け用!F366)</f>
        <v>壬生町立壬生小学校</v>
      </c>
      <c r="G366" s="34" t="str">
        <f>IF(貼り付け用!G366="","",貼り付け用!G366)</f>
        <v>工作物台帳</v>
      </c>
      <c r="H366" s="2" t="str">
        <f>IF(貼り付け用!H366="","",貼り付け用!H366)</f>
        <v/>
      </c>
      <c r="I366" s="2" t="str">
        <f>IF(貼り付け用!I366="","",貼り付け用!I366)</f>
        <v/>
      </c>
      <c r="J366" s="2" t="str">
        <f>IF(貼り付け用!J366="","",貼り付け用!J366)</f>
        <v>10連高鉄棒</v>
      </c>
      <c r="K366" s="2" t="str">
        <f>IF(貼り付け用!K366="","",貼り付け用!K366)</f>
        <v>10ﾚﾝｺｳﾃﾂﾎﾞｳ</v>
      </c>
      <c r="L366" s="2">
        <f>IF(貼り付け用!L366="","",貼り付け用!L366)</f>
        <v>24</v>
      </c>
      <c r="M366" s="31">
        <f>IFERROR(VLOOKUP(L366,コード表!$B:$G,2,FALSE),"")</f>
        <v>3210225</v>
      </c>
      <c r="N366" s="31" t="str">
        <f>IFERROR(VLOOKUP(L366,コード表!$B:$G,3,FALSE),"")</f>
        <v>下都賀郡壬生町</v>
      </c>
      <c r="O366" s="2" t="str">
        <f>IF(貼り付け用!O366="","",貼り付け用!O366)</f>
        <v>ｼﾓﾂｶﾞｸﾞﾝﾐﾌﾞﾏﾁ</v>
      </c>
      <c r="P366" s="31" t="str">
        <f>IFERROR(VLOOKUP(L366,コード表!$B:$G,5,FALSE),"")</f>
        <v>本丸</v>
      </c>
      <c r="Q366" s="2" t="str">
        <f>IF(貼り付け用!Q366="","",貼り付け用!Q366)</f>
        <v>ﾎﾝﾏﾙ</v>
      </c>
      <c r="R366" s="2" t="str">
        <f>IF(貼り付け用!R366="","",貼り付け用!R366)</f>
        <v>二丁目3番7号</v>
      </c>
      <c r="S366" s="2" t="str">
        <f>IF(貼り付け用!S366="","",貼り付け用!S366)</f>
        <v>ﾆﾁｮｳﾒ3ﾊﾞﾝ7ｺﾞｳ</v>
      </c>
      <c r="T366" s="2">
        <f>IF(貼り付け用!T366="","",貼り付け用!T366)</f>
        <v>15</v>
      </c>
      <c r="U366" s="31" t="str">
        <f>IFERROR(VLOOKUP(T366,コード表!$I:$K,2,FALSE),"")</f>
        <v>教育委員会事務局</v>
      </c>
      <c r="V366" s="31" t="str">
        <f>IFERROR(VLOOKUP(T366,コード表!$I:$K,3,FALSE),"")</f>
        <v>学校教育課</v>
      </c>
      <c r="W366" s="2">
        <f>IF(貼り付け用!W366="","",貼り付け用!W366)</f>
        <v>100</v>
      </c>
      <c r="X366" s="31" t="str">
        <f>IFERROR(VLOOKUP(AX366,目的別資産分類変換表!$B$3:$C$16,2,FALSE),"")</f>
        <v>教育</v>
      </c>
      <c r="Y366" s="34" t="str">
        <f>IF(貼り付け用!Y366="","",貼り付け用!Y366)</f>
        <v>行政財産</v>
      </c>
      <c r="Z366" s="34" t="str">
        <f>IF(貼り付け用!Z366="","",貼り付け用!Z366)</f>
        <v>事業用資産/工作物</v>
      </c>
      <c r="AA366" s="34" t="str">
        <f>IF(貼り付け用!AA366="","",貼り付け用!AA366)</f>
        <v>自己資産（リース資産外)</v>
      </c>
      <c r="AB366" s="34" t="str">
        <f>IF(貼り付け用!AB366="","",貼り付け用!AB366)</f>
        <v>売却不可</v>
      </c>
      <c r="AC366" s="2">
        <f>IF(貼り付け用!AC366="","",貼り付け用!AC366)</f>
        <v>168</v>
      </c>
      <c r="AD366" s="31" t="str">
        <f>IFERROR(VLOOKUP(AC366,耐用年数表!$B:$J,9,FALSE),"")</f>
        <v xml:space="preserve">構築物 競技場用、運動場用、遊園地用又は学校用のもの その他のもの 児童用のもの すべり台、ぶらんこ、ジャングルジムその他の遊戯用のもの </v>
      </c>
      <c r="AE366" s="31">
        <f>IFERROR(VLOOKUP(AC366,耐用年数表!$B:$J,8,FALSE),"")</f>
        <v>10</v>
      </c>
      <c r="AF366" s="2" t="str">
        <f>IF(貼り付け用!AF366="","",貼り付け用!AF366)</f>
        <v/>
      </c>
      <c r="AG366" s="26" t="str">
        <f>IF(貼り付け用!AG366="","",貼り付け用!AG366)</f>
        <v/>
      </c>
      <c r="AH366" s="54">
        <f>IF(貼り付け用!AH366="","",貼り付け用!AH366)</f>
        <v>19710331</v>
      </c>
      <c r="AI366" s="54">
        <f>IF(貼り付け用!AI366="","",貼り付け用!AI366)</f>
        <v>19710331</v>
      </c>
      <c r="AJ366" s="72" t="str">
        <f>IF(貼り付け用!AJ366="","",貼り付け用!AJ366)</f>
        <v>不明</v>
      </c>
      <c r="AK366" s="20" t="str">
        <f>IF(貼り付け用!AK366="","",貼り付け用!AK366)</f>
        <v/>
      </c>
      <c r="AL366" s="160">
        <f>IF(貼り付け用!AL366="","",貼り付け用!AL366)</f>
        <v>6</v>
      </c>
      <c r="AM366" s="20" t="str">
        <f>IF(貼り付け用!AM366="","",貼り付け用!AM366)</f>
        <v>カタログ価格</v>
      </c>
      <c r="AN366" s="20">
        <f>IF(貼り付け用!AN366="","",貼り付け用!AN366)</f>
        <v>1</v>
      </c>
      <c r="AO366" s="20">
        <f>IF(貼り付け用!AO366="","",貼り付け用!AO366)</f>
        <v>1086000</v>
      </c>
      <c r="AP366" s="20">
        <f>IF(貼り付け用!AP366="","",貼り付け用!AP366)</f>
        <v>1</v>
      </c>
      <c r="AQ366" s="20" t="str">
        <f>IF(貼り付け用!AQ366="","",貼り付け用!AQ366)</f>
        <v>式</v>
      </c>
      <c r="AR366" s="20">
        <f>IF(貼り付け用!AR366="","",貼り付け用!AR366)</f>
        <v>1086000</v>
      </c>
      <c r="AS366" s="20" t="str">
        <f>IF(貼り付け用!AS366="","",貼り付け用!AS366)</f>
        <v/>
      </c>
      <c r="AT366" s="90">
        <f t="shared" si="10"/>
        <v>1086000</v>
      </c>
      <c r="AU366" s="90">
        <f t="shared" si="11"/>
        <v>1086000</v>
      </c>
      <c r="AV366" s="34" t="str">
        <f>IF(貼り付け用!AV366="","",貼り付け用!AV366)</f>
        <v>一般会計等</v>
      </c>
      <c r="AW366" s="34" t="str">
        <f>IF(貼り付け用!AW366="","",貼り付け用!AW366)</f>
        <v>一般会計</v>
      </c>
      <c r="AX366" s="34" t="str">
        <f>IF(貼り付け用!AX366="","",貼り付け用!AX366)</f>
        <v>教育費</v>
      </c>
      <c r="AY366" s="34" t="str">
        <f>IF(貼り付け用!AY366="","",貼り付け用!AY366)</f>
        <v>小学校費</v>
      </c>
      <c r="AZ366" s="34" t="str">
        <f>IF(貼り付け用!AZ366="","",貼り付け用!AZ366)</f>
        <v>学校管理費</v>
      </c>
      <c r="BA366" s="212"/>
      <c r="BB366" s="212"/>
      <c r="BC366" s="212"/>
      <c r="BD366" s="34" t="str">
        <f>IF(貼り付け用!BD366="","",貼り付け用!BD366)</f>
        <v/>
      </c>
      <c r="BE366" s="34" t="str">
        <f>IF(貼り付け用!BE366="","",貼り付け用!BE366)</f>
        <v/>
      </c>
      <c r="BF366" s="20"/>
      <c r="BG366" s="20"/>
      <c r="BH366" s="20"/>
      <c r="BI366" s="20"/>
      <c r="BJ366" s="20"/>
    </row>
    <row r="367" spans="5:62" ht="24" customHeight="1">
      <c r="E367" s="2"/>
      <c r="F367" s="217" t="str">
        <f>IF(貼り付け用!F367="","",貼り付け用!F367)</f>
        <v>壬生町立壬生小学校</v>
      </c>
      <c r="G367" s="34" t="str">
        <f>IF(貼り付け用!G367="","",貼り付け用!G367)</f>
        <v>工作物台帳</v>
      </c>
      <c r="H367" s="2" t="str">
        <f>IF(貼り付け用!H367="","",貼り付け用!H367)</f>
        <v/>
      </c>
      <c r="I367" s="2" t="str">
        <f>IF(貼り付け用!I367="","",貼り付け用!I367)</f>
        <v/>
      </c>
      <c r="J367" s="2" t="str">
        <f>IF(貼り付け用!J367="","",貼り付け用!J367)</f>
        <v>砂場</v>
      </c>
      <c r="K367" s="2" t="str">
        <f>IF(貼り付け用!K367="","",貼り付け用!K367)</f>
        <v>ｽﾅﾊﾞ</v>
      </c>
      <c r="L367" s="2">
        <f>IF(貼り付け用!L367="","",貼り付け用!L367)</f>
        <v>24</v>
      </c>
      <c r="M367" s="31">
        <f>IFERROR(VLOOKUP(L367,コード表!$B:$G,2,FALSE),"")</f>
        <v>3210225</v>
      </c>
      <c r="N367" s="31" t="str">
        <f>IFERROR(VLOOKUP(L367,コード表!$B:$G,3,FALSE),"")</f>
        <v>下都賀郡壬生町</v>
      </c>
      <c r="O367" s="2" t="str">
        <f>IF(貼り付け用!O367="","",貼り付け用!O367)</f>
        <v>ｼﾓﾂｶﾞｸﾞﾝﾐﾌﾞﾏﾁ</v>
      </c>
      <c r="P367" s="31" t="str">
        <f>IFERROR(VLOOKUP(L367,コード表!$B:$G,5,FALSE),"")</f>
        <v>本丸</v>
      </c>
      <c r="Q367" s="2" t="str">
        <f>IF(貼り付け用!Q367="","",貼り付け用!Q367)</f>
        <v>ﾎﾝﾏﾙ</v>
      </c>
      <c r="R367" s="2" t="str">
        <f>IF(貼り付け用!R367="","",貼り付け用!R367)</f>
        <v>二丁目3番7号</v>
      </c>
      <c r="S367" s="2" t="str">
        <f>IF(貼り付け用!S367="","",貼り付け用!S367)</f>
        <v>ﾆﾁｮｳﾒ3ﾊﾞﾝ7ｺﾞｳ</v>
      </c>
      <c r="T367" s="2">
        <f>IF(貼り付け用!T367="","",貼り付け用!T367)</f>
        <v>15</v>
      </c>
      <c r="U367" s="31" t="str">
        <f>IFERROR(VLOOKUP(T367,コード表!$I:$K,2,FALSE),"")</f>
        <v>教育委員会事務局</v>
      </c>
      <c r="V367" s="31" t="str">
        <f>IFERROR(VLOOKUP(T367,コード表!$I:$K,3,FALSE),"")</f>
        <v>学校教育課</v>
      </c>
      <c r="W367" s="2">
        <f>IF(貼り付け用!W367="","",貼り付け用!W367)</f>
        <v>100</v>
      </c>
      <c r="X367" s="31" t="str">
        <f>IFERROR(VLOOKUP(AX367,目的別資産分類変換表!$B$3:$C$16,2,FALSE),"")</f>
        <v>教育</v>
      </c>
      <c r="Y367" s="34" t="str">
        <f>IF(貼り付け用!Y367="","",貼り付け用!Y367)</f>
        <v>行政財産</v>
      </c>
      <c r="Z367" s="34" t="str">
        <f>IF(貼り付け用!Z367="","",貼り付け用!Z367)</f>
        <v>事業用資産/工作物</v>
      </c>
      <c r="AA367" s="34" t="str">
        <f>IF(貼り付け用!AA367="","",貼り付け用!AA367)</f>
        <v>自己資産（リース資産外)</v>
      </c>
      <c r="AB367" s="34" t="str">
        <f>IF(貼り付け用!AB367="","",貼り付け用!AB367)</f>
        <v>売却不可</v>
      </c>
      <c r="AC367" s="2">
        <f>IF(貼り付け用!AC367="","",貼り付け用!AC367)</f>
        <v>169</v>
      </c>
      <c r="AD367" s="31" t="str">
        <f>IFERROR(VLOOKUP(AC367,耐用年数表!$B:$J,9,FALSE),"")</f>
        <v xml:space="preserve">構築物 競技場用、運動場用、遊園地用又は学校用のもの その他のもの 児童用のもの その他のもの </v>
      </c>
      <c r="AE367" s="31">
        <f>IFERROR(VLOOKUP(AC367,耐用年数表!$B:$J,8,FALSE),"")</f>
        <v>15</v>
      </c>
      <c r="AF367" s="2" t="str">
        <f>IF(貼り付け用!AF367="","",貼り付け用!AF367)</f>
        <v/>
      </c>
      <c r="AG367" s="26" t="str">
        <f>IF(貼り付け用!AG367="","",貼り付け用!AG367)</f>
        <v/>
      </c>
      <c r="AH367" s="54">
        <f>IF(貼り付け用!AH367="","",貼り付け用!AH367)</f>
        <v>19710331</v>
      </c>
      <c r="AI367" s="54">
        <f>IF(貼り付け用!AI367="","",貼り付け用!AI367)</f>
        <v>19710331</v>
      </c>
      <c r="AJ367" s="72" t="str">
        <f>IF(貼り付け用!AJ367="","",貼り付け用!AJ367)</f>
        <v>不明</v>
      </c>
      <c r="AK367" s="20" t="str">
        <f>IF(貼り付け用!AK367="","",貼り付け用!AK367)</f>
        <v/>
      </c>
      <c r="AL367" s="160">
        <f>IF(貼り付け用!AL367="","",貼り付け用!AL367)</f>
        <v>7</v>
      </c>
      <c r="AM367" s="20" t="str">
        <f>IF(貼り付け用!AM367="","",貼り付け用!AM367)</f>
        <v>直近の工事価格</v>
      </c>
      <c r="AN367" s="20">
        <f>IF(貼り付け用!AN367="","",貼り付け用!AN367)</f>
        <v>1</v>
      </c>
      <c r="AO367" s="20">
        <f>IF(貼り付け用!AO367="","",貼り付け用!AO367)</f>
        <v>1200000</v>
      </c>
      <c r="AP367" s="20">
        <f>IF(貼り付け用!AP367="","",貼り付け用!AP367)</f>
        <v>1</v>
      </c>
      <c r="AQ367" s="20" t="str">
        <f>IF(貼り付け用!AQ367="","",貼り付け用!AQ367)</f>
        <v>式</v>
      </c>
      <c r="AR367" s="20">
        <f>IF(貼り付け用!AR367="","",貼り付け用!AR367)</f>
        <v>1200000</v>
      </c>
      <c r="AS367" s="20" t="str">
        <f>IF(貼り付け用!AS367="","",貼り付け用!AS367)</f>
        <v/>
      </c>
      <c r="AT367" s="90">
        <f t="shared" si="10"/>
        <v>1200000</v>
      </c>
      <c r="AU367" s="90">
        <f t="shared" si="11"/>
        <v>1200000</v>
      </c>
      <c r="AV367" s="34" t="str">
        <f>IF(貼り付け用!AV367="","",貼り付け用!AV367)</f>
        <v>一般会計等</v>
      </c>
      <c r="AW367" s="34" t="str">
        <f>IF(貼り付け用!AW367="","",貼り付け用!AW367)</f>
        <v>一般会計</v>
      </c>
      <c r="AX367" s="34" t="str">
        <f>IF(貼り付け用!AX367="","",貼り付け用!AX367)</f>
        <v>教育費</v>
      </c>
      <c r="AY367" s="34" t="str">
        <f>IF(貼り付け用!AY367="","",貼り付け用!AY367)</f>
        <v>小学校費</v>
      </c>
      <c r="AZ367" s="34" t="str">
        <f>IF(貼り付け用!AZ367="","",貼り付け用!AZ367)</f>
        <v>学校管理費</v>
      </c>
      <c r="BA367" s="212"/>
      <c r="BB367" s="212"/>
      <c r="BC367" s="212"/>
      <c r="BD367" s="34" t="str">
        <f>IF(貼り付け用!BD367="","",貼り付け用!BD367)</f>
        <v/>
      </c>
      <c r="BE367" s="34" t="str">
        <f>IF(貼り付け用!BE367="","",貼り付け用!BE367)</f>
        <v/>
      </c>
      <c r="BF367" s="20"/>
      <c r="BG367" s="20"/>
      <c r="BH367" s="20"/>
      <c r="BI367" s="20"/>
      <c r="BJ367" s="20"/>
    </row>
    <row r="368" spans="5:62" ht="24" customHeight="1">
      <c r="E368" s="2"/>
      <c r="F368" s="217" t="str">
        <f>IF(貼り付け用!F368="","",貼り付け用!F368)</f>
        <v>壬生町立壬生小学校</v>
      </c>
      <c r="G368" s="34" t="str">
        <f>IF(貼り付け用!G368="","",貼り付け用!G368)</f>
        <v>工作物台帳</v>
      </c>
      <c r="H368" s="2" t="str">
        <f>IF(貼り付け用!H368="","",貼り付け用!H368)</f>
        <v/>
      </c>
      <c r="I368" s="2" t="str">
        <f>IF(貼り付け用!I368="","",貼り付け用!I368)</f>
        <v/>
      </c>
      <c r="J368" s="2" t="str">
        <f>IF(貼り付け用!J368="","",貼り付け用!J368)</f>
        <v>肋木７欄</v>
      </c>
      <c r="K368" s="2" t="str">
        <f>IF(貼り付け用!K368="","",貼り付け用!K368)</f>
        <v>ﾛｸﾎﾞｸ7ﾗﾝ</v>
      </c>
      <c r="L368" s="2">
        <f>IF(貼り付け用!L368="","",貼り付け用!L368)</f>
        <v>24</v>
      </c>
      <c r="M368" s="31">
        <f>IFERROR(VLOOKUP(L368,コード表!$B:$G,2,FALSE),"")</f>
        <v>3210225</v>
      </c>
      <c r="N368" s="31" t="str">
        <f>IFERROR(VLOOKUP(L368,コード表!$B:$G,3,FALSE),"")</f>
        <v>下都賀郡壬生町</v>
      </c>
      <c r="O368" s="2" t="str">
        <f>IF(貼り付け用!O368="","",貼り付け用!O368)</f>
        <v>ｼﾓﾂｶﾞｸﾞﾝﾐﾌﾞﾏﾁ</v>
      </c>
      <c r="P368" s="31" t="str">
        <f>IFERROR(VLOOKUP(L368,コード表!$B:$G,5,FALSE),"")</f>
        <v>本丸</v>
      </c>
      <c r="Q368" s="2" t="str">
        <f>IF(貼り付け用!Q368="","",貼り付け用!Q368)</f>
        <v>ﾎﾝﾏﾙ</v>
      </c>
      <c r="R368" s="2" t="str">
        <f>IF(貼り付け用!R368="","",貼り付け用!R368)</f>
        <v>二丁目3番7号</v>
      </c>
      <c r="S368" s="2" t="str">
        <f>IF(貼り付け用!S368="","",貼り付け用!S368)</f>
        <v>ﾆﾁｮｳﾒ3ﾊﾞﾝ7ｺﾞｳ</v>
      </c>
      <c r="T368" s="2">
        <f>IF(貼り付け用!T368="","",貼り付け用!T368)</f>
        <v>15</v>
      </c>
      <c r="U368" s="31" t="str">
        <f>IFERROR(VLOOKUP(T368,コード表!$I:$K,2,FALSE),"")</f>
        <v>教育委員会事務局</v>
      </c>
      <c r="V368" s="31" t="str">
        <f>IFERROR(VLOOKUP(T368,コード表!$I:$K,3,FALSE),"")</f>
        <v>学校教育課</v>
      </c>
      <c r="W368" s="2">
        <f>IF(貼り付け用!W368="","",貼り付け用!W368)</f>
        <v>100</v>
      </c>
      <c r="X368" s="31" t="str">
        <f>IFERROR(VLOOKUP(AX368,目的別資産分類変換表!$B$3:$C$16,2,FALSE),"")</f>
        <v>教育</v>
      </c>
      <c r="Y368" s="34" t="str">
        <f>IF(貼り付け用!Y368="","",貼り付け用!Y368)</f>
        <v>行政財産</v>
      </c>
      <c r="Z368" s="34" t="str">
        <f>IF(貼り付け用!Z368="","",貼り付け用!Z368)</f>
        <v>事業用資産/工作物</v>
      </c>
      <c r="AA368" s="34" t="str">
        <f>IF(貼り付け用!AA368="","",貼り付け用!AA368)</f>
        <v>自己資産（リース資産外)</v>
      </c>
      <c r="AB368" s="34" t="str">
        <f>IF(貼り付け用!AB368="","",貼り付け用!AB368)</f>
        <v>売却不可</v>
      </c>
      <c r="AC368" s="2">
        <f>IF(貼り付け用!AC368="","",貼り付け用!AC368)</f>
        <v>168</v>
      </c>
      <c r="AD368" s="31" t="str">
        <f>IFERROR(VLOOKUP(AC368,耐用年数表!$B:$J,9,FALSE),"")</f>
        <v xml:space="preserve">構築物 競技場用、運動場用、遊園地用又は学校用のもの その他のもの 児童用のもの すべり台、ぶらんこ、ジャングルジムその他の遊戯用のもの </v>
      </c>
      <c r="AE368" s="31">
        <f>IFERROR(VLOOKUP(AC368,耐用年数表!$B:$J,8,FALSE),"")</f>
        <v>10</v>
      </c>
      <c r="AF368" s="2" t="str">
        <f>IF(貼り付け用!AF368="","",貼り付け用!AF368)</f>
        <v/>
      </c>
      <c r="AG368" s="26" t="str">
        <f>IF(貼り付け用!AG368="","",貼り付け用!AG368)</f>
        <v/>
      </c>
      <c r="AH368" s="54">
        <f>IF(貼り付け用!AH368="","",貼り付け用!AH368)</f>
        <v>19710331</v>
      </c>
      <c r="AI368" s="54">
        <f>IF(貼り付け用!AI368="","",貼り付け用!AI368)</f>
        <v>19710331</v>
      </c>
      <c r="AJ368" s="72" t="str">
        <f>IF(貼り付け用!AJ368="","",貼り付け用!AJ368)</f>
        <v>不明</v>
      </c>
      <c r="AK368" s="20" t="str">
        <f>IF(貼り付け用!AK368="","",貼り付け用!AK368)</f>
        <v/>
      </c>
      <c r="AL368" s="160">
        <f>IF(貼り付け用!AL368="","",貼り付け用!AL368)</f>
        <v>8</v>
      </c>
      <c r="AM368" s="20" t="str">
        <f>IF(貼り付け用!AM368="","",貼り付け用!AM368)</f>
        <v>カタログ価格</v>
      </c>
      <c r="AN368" s="20">
        <f>IF(貼り付け用!AN368="","",貼り付け用!AN368)</f>
        <v>1</v>
      </c>
      <c r="AO368" s="20">
        <f>IF(貼り付け用!AO368="","",貼り付け用!AO368)</f>
        <v>818000</v>
      </c>
      <c r="AP368" s="20">
        <f>IF(貼り付け用!AP368="","",貼り付け用!AP368)</f>
        <v>1</v>
      </c>
      <c r="AQ368" s="20" t="str">
        <f>IF(貼り付け用!AQ368="","",貼り付け用!AQ368)</f>
        <v>台</v>
      </c>
      <c r="AR368" s="20">
        <f>IF(貼り付け用!AR368="","",貼り付け用!AR368)</f>
        <v>818000</v>
      </c>
      <c r="AS368" s="20" t="str">
        <f>IF(貼り付け用!AS368="","",貼り付け用!AS368)</f>
        <v/>
      </c>
      <c r="AT368" s="90">
        <f t="shared" si="10"/>
        <v>818000</v>
      </c>
      <c r="AU368" s="90">
        <f t="shared" si="11"/>
        <v>818000</v>
      </c>
      <c r="AV368" s="34" t="str">
        <f>IF(貼り付け用!AV368="","",貼り付け用!AV368)</f>
        <v>一般会計等</v>
      </c>
      <c r="AW368" s="34" t="str">
        <f>IF(貼り付け用!AW368="","",貼り付け用!AW368)</f>
        <v>一般会計</v>
      </c>
      <c r="AX368" s="34" t="str">
        <f>IF(貼り付け用!AX368="","",貼り付け用!AX368)</f>
        <v>教育費</v>
      </c>
      <c r="AY368" s="34" t="str">
        <f>IF(貼り付け用!AY368="","",貼り付け用!AY368)</f>
        <v>小学校費</v>
      </c>
      <c r="AZ368" s="34" t="str">
        <f>IF(貼り付け用!AZ368="","",貼り付け用!AZ368)</f>
        <v>学校管理費</v>
      </c>
      <c r="BA368" s="212"/>
      <c r="BB368" s="212"/>
      <c r="BC368" s="212"/>
      <c r="BD368" s="34" t="str">
        <f>IF(貼り付け用!BD368="","",貼り付け用!BD368)</f>
        <v/>
      </c>
      <c r="BE368" s="34" t="str">
        <f>IF(貼り付け用!BE368="","",貼り付け用!BE368)</f>
        <v/>
      </c>
      <c r="BF368" s="20"/>
      <c r="BG368" s="20"/>
      <c r="BH368" s="20"/>
      <c r="BI368" s="20"/>
      <c r="BJ368" s="20"/>
    </row>
    <row r="369" spans="5:62" ht="24" customHeight="1">
      <c r="E369" s="2"/>
      <c r="F369" s="217" t="str">
        <f>IF(貼り付け用!F369="","",貼り付け用!F369)</f>
        <v>壬生町立壬生小学校</v>
      </c>
      <c r="G369" s="34" t="str">
        <f>IF(貼り付け用!G369="","",貼り付け用!G369)</f>
        <v>工作物台帳</v>
      </c>
      <c r="H369" s="2" t="str">
        <f>IF(貼り付け用!H369="","",貼り付け用!H369)</f>
        <v/>
      </c>
      <c r="I369" s="2" t="str">
        <f>IF(貼り付け用!I369="","",貼り付け用!I369)</f>
        <v/>
      </c>
      <c r="J369" s="2" t="str">
        <f>IF(貼り付け用!J369="","",貼り付け用!J369)</f>
        <v>肋木７欄</v>
      </c>
      <c r="K369" s="2" t="str">
        <f>IF(貼り付け用!K369="","",貼り付け用!K369)</f>
        <v>ﾛｸﾎﾞｸ7ﾗﾝ</v>
      </c>
      <c r="L369" s="2">
        <f>IF(貼り付け用!L369="","",貼り付け用!L369)</f>
        <v>24</v>
      </c>
      <c r="M369" s="31">
        <f>IFERROR(VLOOKUP(L369,コード表!$B:$G,2,FALSE),"")</f>
        <v>3210225</v>
      </c>
      <c r="N369" s="31" t="str">
        <f>IFERROR(VLOOKUP(L369,コード表!$B:$G,3,FALSE),"")</f>
        <v>下都賀郡壬生町</v>
      </c>
      <c r="O369" s="2" t="str">
        <f>IF(貼り付け用!O369="","",貼り付け用!O369)</f>
        <v>ｼﾓﾂｶﾞｸﾞﾝﾐﾌﾞﾏﾁ</v>
      </c>
      <c r="P369" s="31" t="str">
        <f>IFERROR(VLOOKUP(L369,コード表!$B:$G,5,FALSE),"")</f>
        <v>本丸</v>
      </c>
      <c r="Q369" s="2" t="str">
        <f>IF(貼り付け用!Q369="","",貼り付け用!Q369)</f>
        <v>ﾎﾝﾏﾙ</v>
      </c>
      <c r="R369" s="2" t="str">
        <f>IF(貼り付け用!R369="","",貼り付け用!R369)</f>
        <v>二丁目3番7号</v>
      </c>
      <c r="S369" s="2" t="str">
        <f>IF(貼り付け用!S369="","",貼り付け用!S369)</f>
        <v>ﾆﾁｮｳﾒ3ﾊﾞﾝ7ｺﾞｳ</v>
      </c>
      <c r="T369" s="2">
        <f>IF(貼り付け用!T369="","",貼り付け用!T369)</f>
        <v>15</v>
      </c>
      <c r="U369" s="31" t="str">
        <f>IFERROR(VLOOKUP(T369,コード表!$I:$K,2,FALSE),"")</f>
        <v>教育委員会事務局</v>
      </c>
      <c r="V369" s="31" t="str">
        <f>IFERROR(VLOOKUP(T369,コード表!$I:$K,3,FALSE),"")</f>
        <v>学校教育課</v>
      </c>
      <c r="W369" s="2">
        <f>IF(貼り付け用!W369="","",貼り付け用!W369)</f>
        <v>100</v>
      </c>
      <c r="X369" s="31" t="str">
        <f>IFERROR(VLOOKUP(AX369,目的別資産分類変換表!$B$3:$C$16,2,FALSE),"")</f>
        <v>教育</v>
      </c>
      <c r="Y369" s="34" t="str">
        <f>IF(貼り付け用!Y369="","",貼り付け用!Y369)</f>
        <v>行政財産</v>
      </c>
      <c r="Z369" s="34" t="str">
        <f>IF(貼り付け用!Z369="","",貼り付け用!Z369)</f>
        <v>事業用資産/工作物</v>
      </c>
      <c r="AA369" s="34" t="str">
        <f>IF(貼り付け用!AA369="","",貼り付け用!AA369)</f>
        <v>自己資産（リース資産外)</v>
      </c>
      <c r="AB369" s="34" t="str">
        <f>IF(貼り付け用!AB369="","",貼り付け用!AB369)</f>
        <v>売却不可</v>
      </c>
      <c r="AC369" s="2">
        <f>IF(貼り付け用!AC369="","",貼り付け用!AC369)</f>
        <v>168</v>
      </c>
      <c r="AD369" s="31" t="str">
        <f>IFERROR(VLOOKUP(AC369,耐用年数表!$B:$J,9,FALSE),"")</f>
        <v xml:space="preserve">構築物 競技場用、運動場用、遊園地用又は学校用のもの その他のもの 児童用のもの すべり台、ぶらんこ、ジャングルジムその他の遊戯用のもの </v>
      </c>
      <c r="AE369" s="31">
        <f>IFERROR(VLOOKUP(AC369,耐用年数表!$B:$J,8,FALSE),"")</f>
        <v>10</v>
      </c>
      <c r="AF369" s="2" t="str">
        <f>IF(貼り付け用!AF369="","",貼り付け用!AF369)</f>
        <v/>
      </c>
      <c r="AG369" s="26" t="str">
        <f>IF(貼り付け用!AG369="","",貼り付け用!AG369)</f>
        <v/>
      </c>
      <c r="AH369" s="54">
        <f>IF(貼り付け用!AH369="","",貼り付け用!AH369)</f>
        <v>19710331</v>
      </c>
      <c r="AI369" s="54">
        <f>IF(貼り付け用!AI369="","",貼り付け用!AI369)</f>
        <v>19710331</v>
      </c>
      <c r="AJ369" s="72" t="str">
        <f>IF(貼り付け用!AJ369="","",貼り付け用!AJ369)</f>
        <v>不明</v>
      </c>
      <c r="AK369" s="20" t="str">
        <f>IF(貼り付け用!AK369="","",貼り付け用!AK369)</f>
        <v/>
      </c>
      <c r="AL369" s="160">
        <f>IF(貼り付け用!AL369="","",貼り付け用!AL369)</f>
        <v>8</v>
      </c>
      <c r="AM369" s="20" t="str">
        <f>IF(貼り付け用!AM369="","",貼り付け用!AM369)</f>
        <v>カタログ価格</v>
      </c>
      <c r="AN369" s="20">
        <f>IF(貼り付け用!AN369="","",貼り付け用!AN369)</f>
        <v>1</v>
      </c>
      <c r="AO369" s="20">
        <f>IF(貼り付け用!AO369="","",貼り付け用!AO369)</f>
        <v>818000</v>
      </c>
      <c r="AP369" s="20">
        <f>IF(貼り付け用!AP369="","",貼り付け用!AP369)</f>
        <v>1</v>
      </c>
      <c r="AQ369" s="20" t="str">
        <f>IF(貼り付け用!AQ369="","",貼り付け用!AQ369)</f>
        <v>台</v>
      </c>
      <c r="AR369" s="20">
        <f>IF(貼り付け用!AR369="","",貼り付け用!AR369)</f>
        <v>818000</v>
      </c>
      <c r="AS369" s="20" t="str">
        <f>IF(貼り付け用!AS369="","",貼り付け用!AS369)</f>
        <v/>
      </c>
      <c r="AT369" s="90">
        <f t="shared" si="10"/>
        <v>818000</v>
      </c>
      <c r="AU369" s="90">
        <f t="shared" si="11"/>
        <v>818000</v>
      </c>
      <c r="AV369" s="34" t="str">
        <f>IF(貼り付け用!AV369="","",貼り付け用!AV369)</f>
        <v>一般会計等</v>
      </c>
      <c r="AW369" s="34" t="str">
        <f>IF(貼り付け用!AW369="","",貼り付け用!AW369)</f>
        <v>一般会計</v>
      </c>
      <c r="AX369" s="34" t="str">
        <f>IF(貼り付け用!AX369="","",貼り付け用!AX369)</f>
        <v>教育費</v>
      </c>
      <c r="AY369" s="34" t="str">
        <f>IF(貼り付け用!AY369="","",貼り付け用!AY369)</f>
        <v>小学校費</v>
      </c>
      <c r="AZ369" s="34" t="str">
        <f>IF(貼り付け用!AZ369="","",貼り付け用!AZ369)</f>
        <v>学校管理費</v>
      </c>
      <c r="BA369" s="212"/>
      <c r="BB369" s="212"/>
      <c r="BC369" s="212"/>
      <c r="BD369" s="34" t="str">
        <f>IF(貼り付け用!BD369="","",貼り付け用!BD369)</f>
        <v/>
      </c>
      <c r="BE369" s="34" t="str">
        <f>IF(貼り付け用!BE369="","",貼り付け用!BE369)</f>
        <v/>
      </c>
      <c r="BF369" s="20"/>
      <c r="BG369" s="20"/>
      <c r="BH369" s="20"/>
      <c r="BI369" s="20"/>
      <c r="BJ369" s="20"/>
    </row>
    <row r="370" spans="5:62" ht="24" customHeight="1">
      <c r="E370" s="2"/>
      <c r="F370" s="217" t="str">
        <f>IF(貼り付け用!F370="","",貼り付け用!F370)</f>
        <v>壬生町立壬生小学校</v>
      </c>
      <c r="G370" s="34" t="str">
        <f>IF(貼り付け用!G370="","",貼り付け用!G370)</f>
        <v>工作物台帳</v>
      </c>
      <c r="H370" s="2" t="str">
        <f>IF(貼り付け用!H370="","",貼り付け用!H370)</f>
        <v/>
      </c>
      <c r="I370" s="2" t="str">
        <f>IF(貼り付け用!I370="","",貼り付け用!I370)</f>
        <v/>
      </c>
      <c r="J370" s="2" t="str">
        <f>IF(貼り付け用!J370="","",貼り付け用!J370)</f>
        <v>大型滑り台</v>
      </c>
      <c r="K370" s="2" t="str">
        <f>IF(貼り付け用!K370="","",貼り付け用!K370)</f>
        <v>ｵｵｶﾞﾀｽﾍﾞﾘﾀﾞｲ</v>
      </c>
      <c r="L370" s="2">
        <f>IF(貼り付け用!L370="","",貼り付け用!L370)</f>
        <v>24</v>
      </c>
      <c r="M370" s="31">
        <f>IFERROR(VLOOKUP(L370,コード表!$B:$G,2,FALSE),"")</f>
        <v>3210225</v>
      </c>
      <c r="N370" s="31" t="str">
        <f>IFERROR(VLOOKUP(L370,コード表!$B:$G,3,FALSE),"")</f>
        <v>下都賀郡壬生町</v>
      </c>
      <c r="O370" s="2" t="str">
        <f>IF(貼り付け用!O370="","",貼り付け用!O370)</f>
        <v>ｼﾓﾂｶﾞｸﾞﾝﾐﾌﾞﾏﾁ</v>
      </c>
      <c r="P370" s="31" t="str">
        <f>IFERROR(VLOOKUP(L370,コード表!$B:$G,5,FALSE),"")</f>
        <v>本丸</v>
      </c>
      <c r="Q370" s="2" t="str">
        <f>IF(貼り付け用!Q370="","",貼り付け用!Q370)</f>
        <v>ﾎﾝﾏﾙ</v>
      </c>
      <c r="R370" s="2" t="str">
        <f>IF(貼り付け用!R370="","",貼り付け用!R370)</f>
        <v>二丁目3番7号</v>
      </c>
      <c r="S370" s="2" t="str">
        <f>IF(貼り付け用!S370="","",貼り付け用!S370)</f>
        <v>ﾆﾁｮｳﾒ3ﾊﾞﾝ7ｺﾞｳ</v>
      </c>
      <c r="T370" s="2">
        <f>IF(貼り付け用!T370="","",貼り付け用!T370)</f>
        <v>15</v>
      </c>
      <c r="U370" s="31" t="str">
        <f>IFERROR(VLOOKUP(T370,コード表!$I:$K,2,FALSE),"")</f>
        <v>教育委員会事務局</v>
      </c>
      <c r="V370" s="31" t="str">
        <f>IFERROR(VLOOKUP(T370,コード表!$I:$K,3,FALSE),"")</f>
        <v>学校教育課</v>
      </c>
      <c r="W370" s="2">
        <f>IF(貼り付け用!W370="","",貼り付け用!W370)</f>
        <v>100</v>
      </c>
      <c r="X370" s="31" t="str">
        <f>IFERROR(VLOOKUP(AX370,目的別資産分類変換表!$B$3:$C$16,2,FALSE),"")</f>
        <v>教育</v>
      </c>
      <c r="Y370" s="34" t="str">
        <f>IF(貼り付け用!Y370="","",貼り付け用!Y370)</f>
        <v>行政財産</v>
      </c>
      <c r="Z370" s="34" t="str">
        <f>IF(貼り付け用!Z370="","",貼り付け用!Z370)</f>
        <v>事業用資産/工作物</v>
      </c>
      <c r="AA370" s="34" t="str">
        <f>IF(貼り付け用!AA370="","",貼り付け用!AA370)</f>
        <v>自己資産（リース資産外)</v>
      </c>
      <c r="AB370" s="34" t="str">
        <f>IF(貼り付け用!AB370="","",貼り付け用!AB370)</f>
        <v>売却不可</v>
      </c>
      <c r="AC370" s="2">
        <f>IF(貼り付け用!AC370="","",貼り付け用!AC370)</f>
        <v>168</v>
      </c>
      <c r="AD370" s="31" t="str">
        <f>IFERROR(VLOOKUP(AC370,耐用年数表!$B:$J,9,FALSE),"")</f>
        <v xml:space="preserve">構築物 競技場用、運動場用、遊園地用又は学校用のもの その他のもの 児童用のもの すべり台、ぶらんこ、ジャングルジムその他の遊戯用のもの </v>
      </c>
      <c r="AE370" s="31">
        <f>IFERROR(VLOOKUP(AC370,耐用年数表!$B:$J,8,FALSE),"")</f>
        <v>10</v>
      </c>
      <c r="AF370" s="2" t="str">
        <f>IF(貼り付け用!AF370="","",貼り付け用!AF370)</f>
        <v/>
      </c>
      <c r="AG370" s="26" t="str">
        <f>IF(貼り付け用!AG370="","",貼り付け用!AG370)</f>
        <v/>
      </c>
      <c r="AH370" s="54">
        <f>IF(貼り付け用!AH370="","",貼り付け用!AH370)</f>
        <v>19710331</v>
      </c>
      <c r="AI370" s="54">
        <f>IF(貼り付け用!AI370="","",貼り付け用!AI370)</f>
        <v>19710331</v>
      </c>
      <c r="AJ370" s="72" t="str">
        <f>IF(貼り付け用!AJ370="","",貼り付け用!AJ370)</f>
        <v>不明</v>
      </c>
      <c r="AK370" s="20" t="str">
        <f>IF(貼り付け用!AK370="","",貼り付け用!AK370)</f>
        <v/>
      </c>
      <c r="AL370" s="160">
        <f>IF(貼り付け用!AL370="","",貼り付け用!AL370)</f>
        <v>9</v>
      </c>
      <c r="AM370" s="20" t="str">
        <f>IF(貼り付け用!AM370="","",貼り付け用!AM370)</f>
        <v>カタログ価格</v>
      </c>
      <c r="AN370" s="20">
        <f>IF(貼り付け用!AN370="","",貼り付け用!AN370)</f>
        <v>1</v>
      </c>
      <c r="AO370" s="20">
        <f>IF(貼り付け用!AO370="","",貼り付け用!AO370)</f>
        <v>477000</v>
      </c>
      <c r="AP370" s="20">
        <f>IF(貼り付け用!AP370="","",貼り付け用!AP370)</f>
        <v>1</v>
      </c>
      <c r="AQ370" s="20" t="str">
        <f>IF(貼り付け用!AQ370="","",貼り付け用!AQ370)</f>
        <v>台</v>
      </c>
      <c r="AR370" s="20">
        <f>IF(貼り付け用!AR370="","",貼り付け用!AR370)</f>
        <v>477000</v>
      </c>
      <c r="AS370" s="20" t="str">
        <f>IF(貼り付け用!AS370="","",貼り付け用!AS370)</f>
        <v/>
      </c>
      <c r="AT370" s="90">
        <f t="shared" si="10"/>
        <v>477000</v>
      </c>
      <c r="AU370" s="90">
        <f t="shared" si="11"/>
        <v>477000</v>
      </c>
      <c r="AV370" s="34" t="str">
        <f>IF(貼り付け用!AV370="","",貼り付け用!AV370)</f>
        <v>一般会計等</v>
      </c>
      <c r="AW370" s="34" t="str">
        <f>IF(貼り付け用!AW370="","",貼り付け用!AW370)</f>
        <v>一般会計</v>
      </c>
      <c r="AX370" s="34" t="str">
        <f>IF(貼り付け用!AX370="","",貼り付け用!AX370)</f>
        <v>教育費</v>
      </c>
      <c r="AY370" s="34" t="str">
        <f>IF(貼り付け用!AY370="","",貼り付け用!AY370)</f>
        <v>小学校費</v>
      </c>
      <c r="AZ370" s="34" t="str">
        <f>IF(貼り付け用!AZ370="","",貼り付け用!AZ370)</f>
        <v>学校管理費</v>
      </c>
      <c r="BA370" s="212"/>
      <c r="BB370" s="212"/>
      <c r="BC370" s="212"/>
      <c r="BD370" s="34" t="str">
        <f>IF(貼り付け用!BD370="","",貼り付け用!BD370)</f>
        <v/>
      </c>
      <c r="BE370" s="34" t="str">
        <f>IF(貼り付け用!BE370="","",貼り付け用!BE370)</f>
        <v/>
      </c>
      <c r="BF370" s="20"/>
      <c r="BG370" s="20"/>
      <c r="BH370" s="20"/>
      <c r="BI370" s="20"/>
      <c r="BJ370" s="20"/>
    </row>
    <row r="371" spans="5:62" ht="24" customHeight="1">
      <c r="E371" s="2"/>
      <c r="F371" s="217" t="str">
        <f>IF(貼り付け用!F371="","",貼り付け用!F371)</f>
        <v>壬生町立壬生小学校</v>
      </c>
      <c r="G371" s="34" t="str">
        <f>IF(貼り付け用!G371="","",貼り付け用!G371)</f>
        <v>工作物台帳</v>
      </c>
      <c r="H371" s="2" t="str">
        <f>IF(貼り付け用!H371="","",貼り付け用!H371)</f>
        <v/>
      </c>
      <c r="I371" s="2" t="str">
        <f>IF(貼り付け用!I371="","",貼り付け用!I371)</f>
        <v/>
      </c>
      <c r="J371" s="2" t="str">
        <f>IF(貼り付け用!J371="","",貼り付け用!J371)</f>
        <v>砂場</v>
      </c>
      <c r="K371" s="2" t="str">
        <f>IF(貼り付け用!K371="","",貼り付け用!K371)</f>
        <v>ｽﾅﾊﾞ</v>
      </c>
      <c r="L371" s="2">
        <f>IF(貼り付け用!L371="","",貼り付け用!L371)</f>
        <v>24</v>
      </c>
      <c r="M371" s="31">
        <f>IFERROR(VLOOKUP(L371,コード表!$B:$G,2,FALSE),"")</f>
        <v>3210225</v>
      </c>
      <c r="N371" s="31" t="str">
        <f>IFERROR(VLOOKUP(L371,コード表!$B:$G,3,FALSE),"")</f>
        <v>下都賀郡壬生町</v>
      </c>
      <c r="O371" s="2" t="str">
        <f>IF(貼り付け用!O371="","",貼り付け用!O371)</f>
        <v>ｼﾓﾂｶﾞｸﾞﾝﾐﾌﾞﾏﾁ</v>
      </c>
      <c r="P371" s="31" t="str">
        <f>IFERROR(VLOOKUP(L371,コード表!$B:$G,5,FALSE),"")</f>
        <v>本丸</v>
      </c>
      <c r="Q371" s="2" t="str">
        <f>IF(貼り付け用!Q371="","",貼り付け用!Q371)</f>
        <v>ﾎﾝﾏﾙ</v>
      </c>
      <c r="R371" s="2" t="str">
        <f>IF(貼り付け用!R371="","",貼り付け用!R371)</f>
        <v>二丁目3番7号</v>
      </c>
      <c r="S371" s="2" t="str">
        <f>IF(貼り付け用!S371="","",貼り付け用!S371)</f>
        <v>ﾆﾁｮｳﾒ3ﾊﾞﾝ7ｺﾞｳ</v>
      </c>
      <c r="T371" s="2">
        <f>IF(貼り付け用!T371="","",貼り付け用!T371)</f>
        <v>15</v>
      </c>
      <c r="U371" s="31" t="str">
        <f>IFERROR(VLOOKUP(T371,コード表!$I:$K,2,FALSE),"")</f>
        <v>教育委員会事務局</v>
      </c>
      <c r="V371" s="31" t="str">
        <f>IFERROR(VLOOKUP(T371,コード表!$I:$K,3,FALSE),"")</f>
        <v>学校教育課</v>
      </c>
      <c r="W371" s="2">
        <f>IF(貼り付け用!W371="","",貼り付け用!W371)</f>
        <v>100</v>
      </c>
      <c r="X371" s="31" t="str">
        <f>IFERROR(VLOOKUP(AX371,目的別資産分類変換表!$B$3:$C$16,2,FALSE),"")</f>
        <v>教育</v>
      </c>
      <c r="Y371" s="34" t="str">
        <f>IF(貼り付け用!Y371="","",貼り付け用!Y371)</f>
        <v>行政財産</v>
      </c>
      <c r="Z371" s="34" t="str">
        <f>IF(貼り付け用!Z371="","",貼り付け用!Z371)</f>
        <v>事業用資産/工作物</v>
      </c>
      <c r="AA371" s="34" t="str">
        <f>IF(貼り付け用!AA371="","",貼り付け用!AA371)</f>
        <v>自己資産（リース資産外)</v>
      </c>
      <c r="AB371" s="34" t="str">
        <f>IF(貼り付け用!AB371="","",貼り付け用!AB371)</f>
        <v>売却不可</v>
      </c>
      <c r="AC371" s="2">
        <f>IF(貼り付け用!AC371="","",貼り付け用!AC371)</f>
        <v>169</v>
      </c>
      <c r="AD371" s="31" t="str">
        <f>IFERROR(VLOOKUP(AC371,耐用年数表!$B:$J,9,FALSE),"")</f>
        <v xml:space="preserve">構築物 競技場用、運動場用、遊園地用又は学校用のもの その他のもの 児童用のもの その他のもの </v>
      </c>
      <c r="AE371" s="31">
        <f>IFERROR(VLOOKUP(AC371,耐用年数表!$B:$J,8,FALSE),"")</f>
        <v>15</v>
      </c>
      <c r="AF371" s="2" t="str">
        <f>IF(貼り付け用!AF371="","",貼り付け用!AF371)</f>
        <v/>
      </c>
      <c r="AG371" s="26" t="str">
        <f>IF(貼り付け用!AG371="","",貼り付け用!AG371)</f>
        <v/>
      </c>
      <c r="AH371" s="54">
        <f>IF(貼り付け用!AH371="","",貼り付け用!AH371)</f>
        <v>19710331</v>
      </c>
      <c r="AI371" s="54">
        <f>IF(貼り付け用!AI371="","",貼り付け用!AI371)</f>
        <v>19710331</v>
      </c>
      <c r="AJ371" s="72" t="str">
        <f>IF(貼り付け用!AJ371="","",貼り付け用!AJ371)</f>
        <v>不明</v>
      </c>
      <c r="AK371" s="20" t="str">
        <f>IF(貼り付け用!AK371="","",貼り付け用!AK371)</f>
        <v/>
      </c>
      <c r="AL371" s="160">
        <f>IF(貼り付け用!AL371="","",貼り付け用!AL371)</f>
        <v>7</v>
      </c>
      <c r="AM371" s="20" t="str">
        <f>IF(貼り付け用!AM371="","",貼り付け用!AM371)</f>
        <v>直近の工事価格</v>
      </c>
      <c r="AN371" s="20">
        <f>IF(貼り付け用!AN371="","",貼り付け用!AN371)</f>
        <v>1</v>
      </c>
      <c r="AO371" s="20">
        <f>IF(貼り付け用!AO371="","",貼り付け用!AO371)</f>
        <v>1200000</v>
      </c>
      <c r="AP371" s="20">
        <f>IF(貼り付け用!AP371="","",貼り付け用!AP371)</f>
        <v>1</v>
      </c>
      <c r="AQ371" s="20" t="str">
        <f>IF(貼り付け用!AQ371="","",貼り付け用!AQ371)</f>
        <v>式</v>
      </c>
      <c r="AR371" s="20">
        <f>IF(貼り付け用!AR371="","",貼り付け用!AR371)</f>
        <v>1200000</v>
      </c>
      <c r="AS371" s="20" t="str">
        <f>IF(貼り付け用!AS371="","",貼り付け用!AS371)</f>
        <v/>
      </c>
      <c r="AT371" s="90">
        <f t="shared" si="10"/>
        <v>1200000</v>
      </c>
      <c r="AU371" s="90">
        <f t="shared" si="11"/>
        <v>1200000</v>
      </c>
      <c r="AV371" s="34" t="str">
        <f>IF(貼り付け用!AV371="","",貼り付け用!AV371)</f>
        <v>一般会計等</v>
      </c>
      <c r="AW371" s="34" t="str">
        <f>IF(貼り付け用!AW371="","",貼り付け用!AW371)</f>
        <v>一般会計</v>
      </c>
      <c r="AX371" s="34" t="str">
        <f>IF(貼り付け用!AX371="","",貼り付け用!AX371)</f>
        <v>教育費</v>
      </c>
      <c r="AY371" s="34" t="str">
        <f>IF(貼り付け用!AY371="","",貼り付け用!AY371)</f>
        <v>小学校費</v>
      </c>
      <c r="AZ371" s="34" t="str">
        <f>IF(貼り付け用!AZ371="","",貼り付け用!AZ371)</f>
        <v>学校管理費</v>
      </c>
      <c r="BA371" s="212"/>
      <c r="BB371" s="212"/>
      <c r="BC371" s="212"/>
      <c r="BD371" s="34" t="str">
        <f>IF(貼り付け用!BD371="","",貼り付け用!BD371)</f>
        <v/>
      </c>
      <c r="BE371" s="34" t="str">
        <f>IF(貼り付け用!BE371="","",貼り付け用!BE371)</f>
        <v/>
      </c>
      <c r="BF371" s="20"/>
      <c r="BG371" s="20"/>
      <c r="BH371" s="20"/>
      <c r="BI371" s="20"/>
      <c r="BJ371" s="20"/>
    </row>
    <row r="372" spans="5:62" ht="24" customHeight="1">
      <c r="E372" s="2"/>
      <c r="F372" s="217" t="str">
        <f>IF(貼り付け用!F372="","",貼り付け用!F372)</f>
        <v>壬生町立壬生小学校</v>
      </c>
      <c r="G372" s="34" t="str">
        <f>IF(貼り付け用!G372="","",貼り付け用!G372)</f>
        <v>工作物台帳</v>
      </c>
      <c r="H372" s="2" t="str">
        <f>IF(貼り付け用!H372="","",貼り付け用!H372)</f>
        <v/>
      </c>
      <c r="I372" s="2" t="str">
        <f>IF(貼り付け用!I372="","",貼り付け用!I372)</f>
        <v/>
      </c>
      <c r="J372" s="2" t="str">
        <f>IF(貼り付け用!J372="","",貼り付け用!J372)</f>
        <v>一輪車スタート台</v>
      </c>
      <c r="K372" s="2" t="str">
        <f>IF(貼り付け用!K372="","",貼り付け用!K372)</f>
        <v>ｲﾁﾘﾝｼｬｽﾀｰﾄﾀﾞｲ</v>
      </c>
      <c r="L372" s="2">
        <f>IF(貼り付け用!L372="","",貼り付け用!L372)</f>
        <v>24</v>
      </c>
      <c r="M372" s="31">
        <f>IFERROR(VLOOKUP(L372,コード表!$B:$G,2,FALSE),"")</f>
        <v>3210225</v>
      </c>
      <c r="N372" s="31" t="str">
        <f>IFERROR(VLOOKUP(L372,コード表!$B:$G,3,FALSE),"")</f>
        <v>下都賀郡壬生町</v>
      </c>
      <c r="O372" s="2" t="str">
        <f>IF(貼り付け用!O372="","",貼り付け用!O372)</f>
        <v>ｼﾓﾂｶﾞｸﾞﾝﾐﾌﾞﾏﾁ</v>
      </c>
      <c r="P372" s="31" t="str">
        <f>IFERROR(VLOOKUP(L372,コード表!$B:$G,5,FALSE),"")</f>
        <v>本丸</v>
      </c>
      <c r="Q372" s="2" t="str">
        <f>IF(貼り付け用!Q372="","",貼り付け用!Q372)</f>
        <v>ﾎﾝﾏﾙ</v>
      </c>
      <c r="R372" s="2" t="str">
        <f>IF(貼り付け用!R372="","",貼り付け用!R372)</f>
        <v>二丁目3番7号</v>
      </c>
      <c r="S372" s="2" t="str">
        <f>IF(貼り付け用!S372="","",貼り付け用!S372)</f>
        <v>ﾆﾁｮｳﾒ3ﾊﾞﾝ7ｺﾞｳ</v>
      </c>
      <c r="T372" s="2">
        <f>IF(貼り付け用!T372="","",貼り付け用!T372)</f>
        <v>15</v>
      </c>
      <c r="U372" s="31" t="str">
        <f>IFERROR(VLOOKUP(T372,コード表!$I:$K,2,FALSE),"")</f>
        <v>教育委員会事務局</v>
      </c>
      <c r="V372" s="31" t="str">
        <f>IFERROR(VLOOKUP(T372,コード表!$I:$K,3,FALSE),"")</f>
        <v>学校教育課</v>
      </c>
      <c r="W372" s="2">
        <f>IF(貼り付け用!W372="","",貼り付け用!W372)</f>
        <v>100</v>
      </c>
      <c r="X372" s="31" t="str">
        <f>IFERROR(VLOOKUP(AX372,目的別資産分類変換表!$B$3:$C$16,2,FALSE),"")</f>
        <v>教育</v>
      </c>
      <c r="Y372" s="34" t="str">
        <f>IF(貼り付け用!Y372="","",貼り付け用!Y372)</f>
        <v>行政財産</v>
      </c>
      <c r="Z372" s="34" t="str">
        <f>IF(貼り付け用!Z372="","",貼り付け用!Z372)</f>
        <v>事業用資産/工作物</v>
      </c>
      <c r="AA372" s="34" t="str">
        <f>IF(貼り付け用!AA372="","",貼り付け用!AA372)</f>
        <v>自己資産（リース資産外)</v>
      </c>
      <c r="AB372" s="34" t="str">
        <f>IF(貼り付け用!AB372="","",貼り付け用!AB372)</f>
        <v>売却不可</v>
      </c>
      <c r="AC372" s="2">
        <f>IF(貼り付け用!AC372="","",貼り付け用!AC372)</f>
        <v>168</v>
      </c>
      <c r="AD372" s="31" t="str">
        <f>IFERROR(VLOOKUP(AC372,耐用年数表!$B:$J,9,FALSE),"")</f>
        <v xml:space="preserve">構築物 競技場用、運動場用、遊園地用又は学校用のもの その他のもの 児童用のもの すべり台、ぶらんこ、ジャングルジムその他の遊戯用のもの </v>
      </c>
      <c r="AE372" s="31">
        <f>IFERROR(VLOOKUP(AC372,耐用年数表!$B:$J,8,FALSE),"")</f>
        <v>10</v>
      </c>
      <c r="AF372" s="2" t="str">
        <f>IF(貼り付け用!AF372="","",貼り付け用!AF372)</f>
        <v/>
      </c>
      <c r="AG372" s="26" t="str">
        <f>IF(貼り付け用!AG372="","",貼り付け用!AG372)</f>
        <v/>
      </c>
      <c r="AH372" s="54">
        <f>IF(貼り付け用!AH372="","",貼り付け用!AH372)</f>
        <v>19710331</v>
      </c>
      <c r="AI372" s="54">
        <f>IF(貼り付け用!AI372="","",貼り付け用!AI372)</f>
        <v>19710331</v>
      </c>
      <c r="AJ372" s="72" t="str">
        <f>IF(貼り付け用!AJ372="","",貼り付け用!AJ372)</f>
        <v>不明</v>
      </c>
      <c r="AK372" s="20" t="str">
        <f>IF(貼り付け用!AK372="","",貼り付け用!AK372)</f>
        <v/>
      </c>
      <c r="AL372" s="160">
        <f>IF(貼り付け用!AL372="","",貼り付け用!AL372)</f>
        <v>10</v>
      </c>
      <c r="AM372" s="20" t="str">
        <f>IF(貼り付け用!AM372="","",貼り付け用!AM372)</f>
        <v>カタログ価格</v>
      </c>
      <c r="AN372" s="20">
        <f>IF(貼り付け用!AN372="","",貼り付け用!AN372)</f>
        <v>1</v>
      </c>
      <c r="AO372" s="20">
        <f>IF(貼り付け用!AO372="","",貼り付け用!AO372)</f>
        <v>75000</v>
      </c>
      <c r="AP372" s="20">
        <f>IF(貼り付け用!AP372="","",貼り付け用!AP372)</f>
        <v>1</v>
      </c>
      <c r="AQ372" s="20" t="str">
        <f>IF(貼り付け用!AQ372="","",貼り付け用!AQ372)</f>
        <v>台</v>
      </c>
      <c r="AR372" s="20">
        <f>IF(貼り付け用!AR372="","",貼り付け用!AR372)</f>
        <v>75000</v>
      </c>
      <c r="AS372" s="20" t="str">
        <f>IF(貼り付け用!AS372="","",貼り付け用!AS372)</f>
        <v/>
      </c>
      <c r="AT372" s="90">
        <f t="shared" si="10"/>
        <v>75000</v>
      </c>
      <c r="AU372" s="90">
        <f t="shared" si="11"/>
        <v>75000</v>
      </c>
      <c r="AV372" s="34" t="str">
        <f>IF(貼り付け用!AV372="","",貼り付け用!AV372)</f>
        <v>一般会計等</v>
      </c>
      <c r="AW372" s="34" t="str">
        <f>IF(貼り付け用!AW372="","",貼り付け用!AW372)</f>
        <v>一般会計</v>
      </c>
      <c r="AX372" s="34" t="str">
        <f>IF(貼り付け用!AX372="","",貼り付け用!AX372)</f>
        <v>教育費</v>
      </c>
      <c r="AY372" s="34" t="str">
        <f>IF(貼り付け用!AY372="","",貼り付け用!AY372)</f>
        <v>小学校費</v>
      </c>
      <c r="AZ372" s="34" t="str">
        <f>IF(貼り付け用!AZ372="","",貼り付け用!AZ372)</f>
        <v>学校管理費</v>
      </c>
      <c r="BA372" s="212"/>
      <c r="BB372" s="212"/>
      <c r="BC372" s="212"/>
      <c r="BD372" s="34" t="str">
        <f>IF(貼り付け用!BD372="","",貼り付け用!BD372)</f>
        <v/>
      </c>
      <c r="BE372" s="34" t="str">
        <f>IF(貼り付け用!BE372="","",貼り付け用!BE372)</f>
        <v/>
      </c>
      <c r="BF372" s="20"/>
      <c r="BG372" s="20"/>
      <c r="BH372" s="20"/>
      <c r="BI372" s="20"/>
      <c r="BJ372" s="20"/>
    </row>
    <row r="373" spans="5:62" ht="24" customHeight="1">
      <c r="E373" s="2"/>
      <c r="F373" s="217" t="str">
        <f>IF(貼り付け用!F373="","",貼り付け用!F373)</f>
        <v>壬生町立壬生小学校</v>
      </c>
      <c r="G373" s="34" t="str">
        <f>IF(貼り付け用!G373="","",貼り付け用!G373)</f>
        <v>工作物台帳</v>
      </c>
      <c r="H373" s="2" t="str">
        <f>IF(貼り付け用!H373="","",貼り付け用!H373)</f>
        <v/>
      </c>
      <c r="I373" s="2" t="str">
        <f>IF(貼り付け用!I373="","",貼り付け用!I373)</f>
        <v/>
      </c>
      <c r="J373" s="2" t="str">
        <f>IF(貼り付け用!J373="","",貼り付け用!J373)</f>
        <v>バックネット</v>
      </c>
      <c r="K373" s="2" t="str">
        <f>IF(貼り付け用!K373="","",貼り付け用!K373)</f>
        <v>ﾊﾞｯｸﾈｯﾄ</v>
      </c>
      <c r="L373" s="2">
        <f>IF(貼り付け用!L373="","",貼り付け用!L373)</f>
        <v>24</v>
      </c>
      <c r="M373" s="31">
        <f>IFERROR(VLOOKUP(L373,コード表!$B:$G,2,FALSE),"")</f>
        <v>3210225</v>
      </c>
      <c r="N373" s="31" t="str">
        <f>IFERROR(VLOOKUP(L373,コード表!$B:$G,3,FALSE),"")</f>
        <v>下都賀郡壬生町</v>
      </c>
      <c r="O373" s="2" t="str">
        <f>IF(貼り付け用!O373="","",貼り付け用!O373)</f>
        <v>ｼﾓﾂｶﾞｸﾞﾝﾐﾌﾞﾏﾁ</v>
      </c>
      <c r="P373" s="31" t="str">
        <f>IFERROR(VLOOKUP(L373,コード表!$B:$G,5,FALSE),"")</f>
        <v>本丸</v>
      </c>
      <c r="Q373" s="2" t="str">
        <f>IF(貼り付け用!Q373="","",貼り付け用!Q373)</f>
        <v>ﾎﾝﾏﾙ</v>
      </c>
      <c r="R373" s="2" t="str">
        <f>IF(貼り付け用!R373="","",貼り付け用!R373)</f>
        <v>二丁目3番7号</v>
      </c>
      <c r="S373" s="2" t="str">
        <f>IF(貼り付け用!S373="","",貼り付け用!S373)</f>
        <v>ﾆﾁｮｳﾒ3ﾊﾞﾝ7ｺﾞｳ</v>
      </c>
      <c r="T373" s="2">
        <f>IF(貼り付け用!T373="","",貼り付け用!T373)</f>
        <v>15</v>
      </c>
      <c r="U373" s="31" t="str">
        <f>IFERROR(VLOOKUP(T373,コード表!$I:$K,2,FALSE),"")</f>
        <v>教育委員会事務局</v>
      </c>
      <c r="V373" s="31" t="str">
        <f>IFERROR(VLOOKUP(T373,コード表!$I:$K,3,FALSE),"")</f>
        <v>学校教育課</v>
      </c>
      <c r="W373" s="2">
        <f>IF(貼り付け用!W373="","",貼り付け用!W373)</f>
        <v>100</v>
      </c>
      <c r="X373" s="31" t="str">
        <f>IFERROR(VLOOKUP(AX373,目的別資産分類変換表!$B$3:$C$16,2,FALSE),"")</f>
        <v>教育</v>
      </c>
      <c r="Y373" s="34" t="str">
        <f>IF(貼り付け用!Y373="","",貼り付け用!Y373)</f>
        <v>行政財産</v>
      </c>
      <c r="Z373" s="34" t="str">
        <f>IF(貼り付け用!Z373="","",貼り付け用!Z373)</f>
        <v>事業用資産/工作物</v>
      </c>
      <c r="AA373" s="34" t="str">
        <f>IF(貼り付け用!AA373="","",貼り付け用!AA373)</f>
        <v>自己資産（リース資産外)</v>
      </c>
      <c r="AB373" s="34" t="str">
        <f>IF(貼り付け用!AB373="","",貼り付け用!AB373)</f>
        <v>売却不可</v>
      </c>
      <c r="AC373" s="2">
        <f>IF(貼り付け用!AC373="","",貼り付け用!AC373)</f>
        <v>168</v>
      </c>
      <c r="AD373" s="31" t="str">
        <f>IFERROR(VLOOKUP(AC373,耐用年数表!$B:$J,9,FALSE),"")</f>
        <v xml:space="preserve">構築物 競技場用、運動場用、遊園地用又は学校用のもの その他のもの 児童用のもの すべり台、ぶらんこ、ジャングルジムその他の遊戯用のもの </v>
      </c>
      <c r="AE373" s="31">
        <f>IFERROR(VLOOKUP(AC373,耐用年数表!$B:$J,8,FALSE),"")</f>
        <v>10</v>
      </c>
      <c r="AF373" s="2" t="str">
        <f>IF(貼り付け用!AF373="","",貼り付け用!AF373)</f>
        <v/>
      </c>
      <c r="AG373" s="26" t="str">
        <f>IF(貼り付け用!AG373="","",貼り付け用!AG373)</f>
        <v/>
      </c>
      <c r="AH373" s="54">
        <f>IF(貼り付け用!AH373="","",貼り付け用!AH373)</f>
        <v>19710331</v>
      </c>
      <c r="AI373" s="54">
        <f>IF(貼り付け用!AI373="","",貼り付け用!AI373)</f>
        <v>19710331</v>
      </c>
      <c r="AJ373" s="72" t="str">
        <f>IF(貼り付け用!AJ373="","",貼り付け用!AJ373)</f>
        <v>不明</v>
      </c>
      <c r="AK373" s="20" t="str">
        <f>IF(貼り付け用!AK373="","",貼り付け用!AK373)</f>
        <v/>
      </c>
      <c r="AL373" s="160">
        <f>IF(貼り付け用!AL373="","",貼り付け用!AL373)</f>
        <v>37</v>
      </c>
      <c r="AM373" s="20" t="str">
        <f>IF(貼り付け用!AM373="","",貼り付け用!AM373)</f>
        <v>業者概算見積</v>
      </c>
      <c r="AN373" s="20">
        <f>IF(貼り付け用!AN373="","",貼り付け用!AN373)</f>
        <v>1</v>
      </c>
      <c r="AO373" s="20">
        <f>IF(貼り付け用!AO373="","",貼り付け用!AO373)</f>
        <v>3466800</v>
      </c>
      <c r="AP373" s="20">
        <f>IF(貼り付け用!AP373="","",貼り付け用!AP373)</f>
        <v>1</v>
      </c>
      <c r="AQ373" s="20" t="str">
        <f>IF(貼り付け用!AQ373="","",貼り付け用!AQ373)</f>
        <v>台</v>
      </c>
      <c r="AR373" s="20">
        <f>IF(貼り付け用!AR373="","",貼り付け用!AR373)</f>
        <v>3466800</v>
      </c>
      <c r="AS373" s="20" t="str">
        <f>IF(貼り付け用!AS373="","",貼り付け用!AS373)</f>
        <v/>
      </c>
      <c r="AT373" s="90">
        <f t="shared" si="10"/>
        <v>3466800</v>
      </c>
      <c r="AU373" s="90">
        <f t="shared" si="11"/>
        <v>3466800</v>
      </c>
      <c r="AV373" s="34" t="str">
        <f>IF(貼り付け用!AV373="","",貼り付け用!AV373)</f>
        <v>一般会計等</v>
      </c>
      <c r="AW373" s="34" t="str">
        <f>IF(貼り付け用!AW373="","",貼り付け用!AW373)</f>
        <v>一般会計</v>
      </c>
      <c r="AX373" s="34" t="str">
        <f>IF(貼り付け用!AX373="","",貼り付け用!AX373)</f>
        <v>教育費</v>
      </c>
      <c r="AY373" s="34" t="str">
        <f>IF(貼り付け用!AY373="","",貼り付け用!AY373)</f>
        <v>小学校費</v>
      </c>
      <c r="AZ373" s="34" t="str">
        <f>IF(貼り付け用!AZ373="","",貼り付け用!AZ373)</f>
        <v>学校管理費</v>
      </c>
      <c r="BA373" s="212"/>
      <c r="BB373" s="212"/>
      <c r="BC373" s="212"/>
      <c r="BD373" s="34" t="str">
        <f>IF(貼り付け用!BD373="","",貼り付け用!BD373)</f>
        <v/>
      </c>
      <c r="BE373" s="34" t="str">
        <f>IF(貼り付け用!BE373="","",貼り付け用!BE373)</f>
        <v/>
      </c>
      <c r="BF373" s="20"/>
      <c r="BG373" s="20"/>
      <c r="BH373" s="20"/>
      <c r="BI373" s="20"/>
      <c r="BJ373" s="20"/>
    </row>
    <row r="374" spans="5:62" ht="24" customHeight="1">
      <c r="E374" s="2"/>
      <c r="F374" s="217" t="str">
        <f>IF(貼り付け用!F374="","",貼り付け用!F374)</f>
        <v>壬生町立壬生小学校</v>
      </c>
      <c r="G374" s="34" t="str">
        <f>IF(貼り付け用!G374="","",貼り付け用!G374)</f>
        <v>工作物台帳</v>
      </c>
      <c r="H374" s="2" t="str">
        <f>IF(貼り付け用!H374="","",貼り付け用!H374)</f>
        <v/>
      </c>
      <c r="I374" s="2" t="str">
        <f>IF(貼り付け用!I374="","",貼り付け用!I374)</f>
        <v/>
      </c>
      <c r="J374" s="2" t="str">
        <f>IF(貼り付け用!J374="","",貼り付け用!J374)</f>
        <v>国旗掲揚塔</v>
      </c>
      <c r="K374" s="2" t="str">
        <f>IF(貼り付け用!K374="","",貼り付け用!K374)</f>
        <v>ｺｯｷｹｲﾖｳﾄｳ</v>
      </c>
      <c r="L374" s="2">
        <f>IF(貼り付け用!L374="","",貼り付け用!L374)</f>
        <v>24</v>
      </c>
      <c r="M374" s="31">
        <f>IFERROR(VLOOKUP(L374,コード表!$B:$G,2,FALSE),"")</f>
        <v>3210225</v>
      </c>
      <c r="N374" s="31" t="str">
        <f>IFERROR(VLOOKUP(L374,コード表!$B:$G,3,FALSE),"")</f>
        <v>下都賀郡壬生町</v>
      </c>
      <c r="O374" s="2" t="str">
        <f>IF(貼り付け用!O374="","",貼り付け用!O374)</f>
        <v>ｼﾓﾂｶﾞｸﾞﾝﾐﾌﾞﾏﾁ</v>
      </c>
      <c r="P374" s="31" t="str">
        <f>IFERROR(VLOOKUP(L374,コード表!$B:$G,5,FALSE),"")</f>
        <v>本丸</v>
      </c>
      <c r="Q374" s="2" t="str">
        <f>IF(貼り付け用!Q374="","",貼り付け用!Q374)</f>
        <v>ﾎﾝﾏﾙ</v>
      </c>
      <c r="R374" s="2" t="str">
        <f>IF(貼り付け用!R374="","",貼り付け用!R374)</f>
        <v>二丁目3番7号</v>
      </c>
      <c r="S374" s="2" t="str">
        <f>IF(貼り付け用!S374="","",貼り付け用!S374)</f>
        <v>ﾆﾁｮｳﾒ3ﾊﾞﾝ7ｺﾞｳ</v>
      </c>
      <c r="T374" s="2">
        <f>IF(貼り付け用!T374="","",貼り付け用!T374)</f>
        <v>15</v>
      </c>
      <c r="U374" s="31" t="str">
        <f>IFERROR(VLOOKUP(T374,コード表!$I:$K,2,FALSE),"")</f>
        <v>教育委員会事務局</v>
      </c>
      <c r="V374" s="31" t="str">
        <f>IFERROR(VLOOKUP(T374,コード表!$I:$K,3,FALSE),"")</f>
        <v>学校教育課</v>
      </c>
      <c r="W374" s="2">
        <f>IF(貼り付け用!W374="","",貼り付け用!W374)</f>
        <v>100</v>
      </c>
      <c r="X374" s="31" t="str">
        <f>IFERROR(VLOOKUP(AX374,目的別資産分類変換表!$B$3:$C$16,2,FALSE),"")</f>
        <v>教育</v>
      </c>
      <c r="Y374" s="34" t="str">
        <f>IF(貼り付け用!Y374="","",貼り付け用!Y374)</f>
        <v>行政財産</v>
      </c>
      <c r="Z374" s="34" t="str">
        <f>IF(貼り付け用!Z374="","",貼り付け用!Z374)</f>
        <v>事業用資産/工作物</v>
      </c>
      <c r="AA374" s="34" t="str">
        <f>IF(貼り付け用!AA374="","",貼り付け用!AA374)</f>
        <v>自己資産（リース資産外)</v>
      </c>
      <c r="AB374" s="34" t="str">
        <f>IF(貼り付け用!AB374="","",貼り付け用!AB374)</f>
        <v>売却不可</v>
      </c>
      <c r="AC374" s="2">
        <f>IF(貼り付け用!AC374="","",貼り付け用!AC374)</f>
        <v>227</v>
      </c>
      <c r="AD374" s="31" t="str">
        <f>IFERROR(VLOOKUP(AC374,耐用年数表!$B:$J,9,FALSE),"")</f>
        <v xml:space="preserve">構築物 金属造のもの（前掲のものを除く。） その他のもの   </v>
      </c>
      <c r="AE374" s="31">
        <f>IFERROR(VLOOKUP(AC374,耐用年数表!$B:$J,8,FALSE),"")</f>
        <v>45</v>
      </c>
      <c r="AF374" s="2" t="str">
        <f>IF(貼り付け用!AF374="","",貼り付け用!AF374)</f>
        <v/>
      </c>
      <c r="AG374" s="26" t="str">
        <f>IF(貼り付け用!AG374="","",貼り付け用!AG374)</f>
        <v/>
      </c>
      <c r="AH374" s="54">
        <f>IF(貼り付け用!AH374="","",貼り付け用!AH374)</f>
        <v>19710331</v>
      </c>
      <c r="AI374" s="54">
        <f>IF(貼り付け用!AI374="","",貼り付け用!AI374)</f>
        <v>19710331</v>
      </c>
      <c r="AJ374" s="72" t="str">
        <f>IF(貼り付け用!AJ374="","",貼り付け用!AJ374)</f>
        <v>不明</v>
      </c>
      <c r="AK374" s="20" t="str">
        <f>IF(貼り付け用!AK374="","",貼り付け用!AK374)</f>
        <v/>
      </c>
      <c r="AL374" s="160">
        <f>IF(貼り付け用!AL374="","",貼り付け用!AL374)</f>
        <v>38</v>
      </c>
      <c r="AM374" s="20" t="str">
        <f>IF(貼り付け用!AM374="","",貼り付け用!AM374)</f>
        <v>業者概算見積</v>
      </c>
      <c r="AN374" s="20">
        <f>IF(貼り付け用!AN374="","",貼り付け用!AN374)</f>
        <v>1</v>
      </c>
      <c r="AO374" s="20">
        <f>IF(貼り付け用!AO374="","",貼り付け用!AO374)</f>
        <v>1857600</v>
      </c>
      <c r="AP374" s="20">
        <f>IF(貼り付け用!AP374="","",貼り付け用!AP374)</f>
        <v>1</v>
      </c>
      <c r="AQ374" s="20" t="str">
        <f>IF(貼り付け用!AQ374="","",貼り付け用!AQ374)</f>
        <v>台</v>
      </c>
      <c r="AR374" s="20">
        <f>IF(貼り付け用!AR374="","",貼り付け用!AR374)</f>
        <v>1857600</v>
      </c>
      <c r="AS374" s="20" t="str">
        <f>IF(貼り付け用!AS374="","",貼り付け用!AS374)</f>
        <v/>
      </c>
      <c r="AT374" s="90">
        <f t="shared" si="10"/>
        <v>1857600</v>
      </c>
      <c r="AU374" s="90">
        <f t="shared" si="11"/>
        <v>1857600</v>
      </c>
      <c r="AV374" s="34" t="str">
        <f>IF(貼り付け用!AV374="","",貼り付け用!AV374)</f>
        <v>一般会計等</v>
      </c>
      <c r="AW374" s="34" t="str">
        <f>IF(貼り付け用!AW374="","",貼り付け用!AW374)</f>
        <v>一般会計</v>
      </c>
      <c r="AX374" s="34" t="str">
        <f>IF(貼り付け用!AX374="","",貼り付け用!AX374)</f>
        <v>教育費</v>
      </c>
      <c r="AY374" s="34" t="str">
        <f>IF(貼り付け用!AY374="","",貼り付け用!AY374)</f>
        <v>小学校費</v>
      </c>
      <c r="AZ374" s="34" t="str">
        <f>IF(貼り付け用!AZ374="","",貼り付け用!AZ374)</f>
        <v>学校管理費</v>
      </c>
      <c r="BA374" s="212"/>
      <c r="BB374" s="212"/>
      <c r="BC374" s="212"/>
      <c r="BD374" s="34" t="str">
        <f>IF(貼り付け用!BD374="","",貼り付け用!BD374)</f>
        <v/>
      </c>
      <c r="BE374" s="34" t="str">
        <f>IF(貼り付け用!BE374="","",貼り付け用!BE374)</f>
        <v/>
      </c>
      <c r="BF374" s="20"/>
      <c r="BG374" s="20"/>
      <c r="BH374" s="20"/>
      <c r="BI374" s="20"/>
      <c r="BJ374" s="20"/>
    </row>
    <row r="375" spans="5:62" ht="24" customHeight="1">
      <c r="E375" s="2"/>
      <c r="F375" s="217" t="str">
        <f>IF(貼り付け用!F375="","",貼り付け用!F375)</f>
        <v>壬生町立壬生小学校</v>
      </c>
      <c r="G375" s="34" t="str">
        <f>IF(貼り付け用!G375="","",貼り付け用!G375)</f>
        <v>工作物台帳</v>
      </c>
      <c r="H375" s="2" t="str">
        <f>IF(貼り付け用!H375="","",貼り付け用!H375)</f>
        <v/>
      </c>
      <c r="I375" s="2" t="str">
        <f>IF(貼り付け用!I375="","",貼り付け用!I375)</f>
        <v/>
      </c>
      <c r="J375" s="2" t="str">
        <f>IF(貼り付け用!J375="","",貼り付け用!J375)</f>
        <v>正門</v>
      </c>
      <c r="K375" s="2" t="str">
        <f>IF(貼り付け用!K375="","",貼り付け用!K375)</f>
        <v>ｾｲﾓﾝ</v>
      </c>
      <c r="L375" s="2">
        <f>IF(貼り付け用!L375="","",貼り付け用!L375)</f>
        <v>24</v>
      </c>
      <c r="M375" s="31">
        <f>IFERROR(VLOOKUP(L375,コード表!$B:$G,2,FALSE),"")</f>
        <v>3210225</v>
      </c>
      <c r="N375" s="31" t="str">
        <f>IFERROR(VLOOKUP(L375,コード表!$B:$G,3,FALSE),"")</f>
        <v>下都賀郡壬生町</v>
      </c>
      <c r="O375" s="2" t="str">
        <f>IF(貼り付け用!O375="","",貼り付け用!O375)</f>
        <v>ｼﾓﾂｶﾞｸﾞﾝﾐﾌﾞﾏﾁ</v>
      </c>
      <c r="P375" s="31" t="str">
        <f>IFERROR(VLOOKUP(L375,コード表!$B:$G,5,FALSE),"")</f>
        <v>本丸</v>
      </c>
      <c r="Q375" s="2" t="str">
        <f>IF(貼り付け用!Q375="","",貼り付け用!Q375)</f>
        <v>ﾎﾝﾏﾙ</v>
      </c>
      <c r="R375" s="2" t="str">
        <f>IF(貼り付け用!R375="","",貼り付け用!R375)</f>
        <v>二丁目3番7号</v>
      </c>
      <c r="S375" s="2" t="str">
        <f>IF(貼り付け用!S375="","",貼り付け用!S375)</f>
        <v>ﾆﾁｮｳﾒ3ﾊﾞﾝ7ｺﾞｳ</v>
      </c>
      <c r="T375" s="2">
        <f>IF(貼り付け用!T375="","",貼り付け用!T375)</f>
        <v>15</v>
      </c>
      <c r="U375" s="31" t="str">
        <f>IFERROR(VLOOKUP(T375,コード表!$I:$K,2,FALSE),"")</f>
        <v>教育委員会事務局</v>
      </c>
      <c r="V375" s="31" t="str">
        <f>IFERROR(VLOOKUP(T375,コード表!$I:$K,3,FALSE),"")</f>
        <v>学校教育課</v>
      </c>
      <c r="W375" s="2">
        <f>IF(貼り付け用!W375="","",貼り付け用!W375)</f>
        <v>100</v>
      </c>
      <c r="X375" s="31" t="str">
        <f>IFERROR(VLOOKUP(AX375,目的別資産分類変換表!$B$3:$C$16,2,FALSE),"")</f>
        <v>教育</v>
      </c>
      <c r="Y375" s="34" t="str">
        <f>IF(貼り付け用!Y375="","",貼り付け用!Y375)</f>
        <v>行政財産</v>
      </c>
      <c r="Z375" s="34" t="str">
        <f>IF(貼り付け用!Z375="","",貼り付け用!Z375)</f>
        <v>事業用資産/工作物</v>
      </c>
      <c r="AA375" s="34" t="str">
        <f>IF(貼り付け用!AA375="","",貼り付け用!AA375)</f>
        <v>自己資産（リース資産外)</v>
      </c>
      <c r="AB375" s="34" t="str">
        <f>IF(貼り付け用!AB375="","",貼り付け用!AB375)</f>
        <v>売却不可</v>
      </c>
      <c r="AC375" s="2">
        <f>IF(貼り付け用!AC375="","",貼り付け用!AC375)</f>
        <v>184</v>
      </c>
      <c r="AD375" s="31" t="str">
        <f>IFERROR(VLOOKUP(AC375,耐用年数表!$B:$J,9,FALSE),"")</f>
        <v xml:space="preserve">構築物 鉄骨鉄筋コンクリート造又は鉄筋コンクリート造のもの（前掲のものを除く。） 高架道路、製塩用ちんでん池、飼育場及びへい   </v>
      </c>
      <c r="AE375" s="31">
        <f>IFERROR(VLOOKUP(AC375,耐用年数表!$B:$J,8,FALSE),"")</f>
        <v>30</v>
      </c>
      <c r="AF375" s="2" t="str">
        <f>IF(貼り付け用!AF375="","",貼り付け用!AF375)</f>
        <v/>
      </c>
      <c r="AG375" s="26" t="str">
        <f>IF(貼り付け用!AG375="","",貼り付け用!AG375)</f>
        <v/>
      </c>
      <c r="AH375" s="54">
        <f>IF(貼り付け用!AH375="","",貼り付け用!AH375)</f>
        <v>19710331</v>
      </c>
      <c r="AI375" s="54">
        <f>IF(貼り付け用!AI375="","",貼り付け用!AI375)</f>
        <v>19710331</v>
      </c>
      <c r="AJ375" s="72" t="str">
        <f>IF(貼り付け用!AJ375="","",貼り付け用!AJ375)</f>
        <v>不明</v>
      </c>
      <c r="AK375" s="20" t="str">
        <f>IF(貼り付け用!AK375="","",貼り付け用!AK375)</f>
        <v/>
      </c>
      <c r="AL375" s="160">
        <f>IF(貼り付け用!AL375="","",貼り付け用!AL375)</f>
        <v>39</v>
      </c>
      <c r="AM375" s="20" t="str">
        <f>IF(貼り付け用!AM375="","",貼り付け用!AM375)</f>
        <v>業者概算見積</v>
      </c>
      <c r="AN375" s="20">
        <f>IF(貼り付け用!AN375="","",貼り付け用!AN375)</f>
        <v>1</v>
      </c>
      <c r="AO375" s="20">
        <f>IF(貼り付け用!AO375="","",貼り付け用!AO375)</f>
        <v>1663200</v>
      </c>
      <c r="AP375" s="20">
        <f>IF(貼り付け用!AP375="","",貼り付け用!AP375)</f>
        <v>1</v>
      </c>
      <c r="AQ375" s="20" t="str">
        <f>IF(貼り付け用!AQ375="","",貼り付け用!AQ375)</f>
        <v>台</v>
      </c>
      <c r="AR375" s="20">
        <f>IF(貼り付け用!AR375="","",貼り付け用!AR375)</f>
        <v>1663200</v>
      </c>
      <c r="AS375" s="20" t="str">
        <f>IF(貼り付け用!AS375="","",貼り付け用!AS375)</f>
        <v/>
      </c>
      <c r="AT375" s="90">
        <f t="shared" si="10"/>
        <v>1663200</v>
      </c>
      <c r="AU375" s="90">
        <f t="shared" si="11"/>
        <v>1663200</v>
      </c>
      <c r="AV375" s="34" t="str">
        <f>IF(貼り付け用!AV375="","",貼り付け用!AV375)</f>
        <v>一般会計等</v>
      </c>
      <c r="AW375" s="34" t="str">
        <f>IF(貼り付け用!AW375="","",貼り付け用!AW375)</f>
        <v>一般会計</v>
      </c>
      <c r="AX375" s="34" t="str">
        <f>IF(貼り付け用!AX375="","",貼り付け用!AX375)</f>
        <v>教育費</v>
      </c>
      <c r="AY375" s="34" t="str">
        <f>IF(貼り付け用!AY375="","",貼り付け用!AY375)</f>
        <v>小学校費</v>
      </c>
      <c r="AZ375" s="34" t="str">
        <f>IF(貼り付け用!AZ375="","",貼り付け用!AZ375)</f>
        <v>学校管理費</v>
      </c>
      <c r="BA375" s="212"/>
      <c r="BB375" s="212"/>
      <c r="BC375" s="212"/>
      <c r="BD375" s="34" t="str">
        <f>IF(貼り付け用!BD375="","",貼り付け用!BD375)</f>
        <v/>
      </c>
      <c r="BE375" s="34" t="str">
        <f>IF(貼り付け用!BE375="","",貼り付け用!BE375)</f>
        <v/>
      </c>
      <c r="BF375" s="20"/>
      <c r="BG375" s="20"/>
      <c r="BH375" s="20"/>
      <c r="BI375" s="20"/>
      <c r="BJ375" s="20"/>
    </row>
    <row r="376" spans="5:62" ht="24" customHeight="1">
      <c r="E376" s="2"/>
      <c r="F376" s="217" t="str">
        <f>IF(貼り付け用!F376="","",貼り付け用!F376)</f>
        <v>壬生町立壬生小学校</v>
      </c>
      <c r="G376" s="34" t="str">
        <f>IF(貼り付け用!G376="","",貼り付け用!G376)</f>
        <v>工作物台帳</v>
      </c>
      <c r="H376" s="2" t="str">
        <f>IF(貼り付け用!H376="","",貼り付け用!H376)</f>
        <v/>
      </c>
      <c r="I376" s="2" t="str">
        <f>IF(貼り付け用!I376="","",貼り付け用!I376)</f>
        <v/>
      </c>
      <c r="J376" s="2" t="str">
        <f>IF(貼り付け用!J376="","",貼り付け用!J376)</f>
        <v>南門</v>
      </c>
      <c r="K376" s="2" t="str">
        <f>IF(貼り付け用!K376="","",貼り付け用!K376)</f>
        <v>ﾐﾅﾐﾓﾝ</v>
      </c>
      <c r="L376" s="2">
        <f>IF(貼り付け用!L376="","",貼り付け用!L376)</f>
        <v>24</v>
      </c>
      <c r="M376" s="31">
        <f>IFERROR(VLOOKUP(L376,コード表!$B:$G,2,FALSE),"")</f>
        <v>3210225</v>
      </c>
      <c r="N376" s="31" t="str">
        <f>IFERROR(VLOOKUP(L376,コード表!$B:$G,3,FALSE),"")</f>
        <v>下都賀郡壬生町</v>
      </c>
      <c r="O376" s="2" t="str">
        <f>IF(貼り付け用!O376="","",貼り付け用!O376)</f>
        <v>ｼﾓﾂｶﾞｸﾞﾝﾐﾌﾞﾏﾁ</v>
      </c>
      <c r="P376" s="31" t="str">
        <f>IFERROR(VLOOKUP(L376,コード表!$B:$G,5,FALSE),"")</f>
        <v>本丸</v>
      </c>
      <c r="Q376" s="2" t="str">
        <f>IF(貼り付け用!Q376="","",貼り付け用!Q376)</f>
        <v>ﾎﾝﾏﾙ</v>
      </c>
      <c r="R376" s="2" t="str">
        <f>IF(貼り付け用!R376="","",貼り付け用!R376)</f>
        <v>二丁目3番7号</v>
      </c>
      <c r="S376" s="2" t="str">
        <f>IF(貼り付け用!S376="","",貼り付け用!S376)</f>
        <v>ﾆﾁｮｳﾒ3ﾊﾞﾝ7ｺﾞｳ</v>
      </c>
      <c r="T376" s="2">
        <f>IF(貼り付け用!T376="","",貼り付け用!T376)</f>
        <v>15</v>
      </c>
      <c r="U376" s="31" t="str">
        <f>IFERROR(VLOOKUP(T376,コード表!$I:$K,2,FALSE),"")</f>
        <v>教育委員会事務局</v>
      </c>
      <c r="V376" s="31" t="str">
        <f>IFERROR(VLOOKUP(T376,コード表!$I:$K,3,FALSE),"")</f>
        <v>学校教育課</v>
      </c>
      <c r="W376" s="2">
        <f>IF(貼り付け用!W376="","",貼り付け用!W376)</f>
        <v>100</v>
      </c>
      <c r="X376" s="31" t="str">
        <f>IFERROR(VLOOKUP(AX376,目的別資産分類変換表!$B$3:$C$16,2,FALSE),"")</f>
        <v>教育</v>
      </c>
      <c r="Y376" s="34" t="str">
        <f>IF(貼り付け用!Y376="","",貼り付け用!Y376)</f>
        <v>行政財産</v>
      </c>
      <c r="Z376" s="34" t="str">
        <f>IF(貼り付け用!Z376="","",貼り付け用!Z376)</f>
        <v>事業用資産/工作物</v>
      </c>
      <c r="AA376" s="34" t="str">
        <f>IF(貼り付け用!AA376="","",貼り付け用!AA376)</f>
        <v>自己資産（リース資産外)</v>
      </c>
      <c r="AB376" s="34" t="str">
        <f>IF(貼り付け用!AB376="","",貼り付け用!AB376)</f>
        <v>売却不可</v>
      </c>
      <c r="AC376" s="2">
        <f>IF(貼り付け用!AC376="","",貼り付け用!AC376)</f>
        <v>225</v>
      </c>
      <c r="AD376" s="31" t="str">
        <f>IFERROR(VLOOKUP(AC376,耐用年数表!$B:$J,9,FALSE),"")</f>
        <v xml:space="preserve">構築物 金属造のもの（前掲のものを除く。） つり橋、煙突、焼却炉、打込み井戸、へい、街路灯及びガードレール   </v>
      </c>
      <c r="AE376" s="31">
        <f>IFERROR(VLOOKUP(AC376,耐用年数表!$B:$J,8,FALSE),"")</f>
        <v>10</v>
      </c>
      <c r="AF376" s="2" t="str">
        <f>IF(貼り付け用!AF376="","",貼り付け用!AF376)</f>
        <v/>
      </c>
      <c r="AG376" s="26" t="str">
        <f>IF(貼り付け用!AG376="","",貼り付け用!AG376)</f>
        <v/>
      </c>
      <c r="AH376" s="54">
        <f>IF(貼り付け用!AH376="","",貼り付け用!AH376)</f>
        <v>19710331</v>
      </c>
      <c r="AI376" s="54">
        <f>IF(貼り付け用!AI376="","",貼り付け用!AI376)</f>
        <v>19710331</v>
      </c>
      <c r="AJ376" s="72" t="str">
        <f>IF(貼り付け用!AJ376="","",貼り付け用!AJ376)</f>
        <v>不明</v>
      </c>
      <c r="AK376" s="20" t="str">
        <f>IF(貼り付け用!AK376="","",貼り付け用!AK376)</f>
        <v/>
      </c>
      <c r="AL376" s="160">
        <f>IF(貼り付け用!AL376="","",貼り付け用!AL376)</f>
        <v>39</v>
      </c>
      <c r="AM376" s="20" t="str">
        <f>IF(貼り付け用!AM376="","",貼り付け用!AM376)</f>
        <v>業者概算見積</v>
      </c>
      <c r="AN376" s="20">
        <f>IF(貼り付け用!AN376="","",貼り付け用!AN376)</f>
        <v>1</v>
      </c>
      <c r="AO376" s="20">
        <f>IF(貼り付け用!AO376="","",貼り付け用!AO376)</f>
        <v>1663200</v>
      </c>
      <c r="AP376" s="20">
        <f>IF(貼り付け用!AP376="","",貼り付け用!AP376)</f>
        <v>1</v>
      </c>
      <c r="AQ376" s="20" t="str">
        <f>IF(貼り付け用!AQ376="","",貼り付け用!AQ376)</f>
        <v>台</v>
      </c>
      <c r="AR376" s="20">
        <f>IF(貼り付け用!AR376="","",貼り付け用!AR376)</f>
        <v>1663200</v>
      </c>
      <c r="AS376" s="20" t="str">
        <f>IF(貼り付け用!AS376="","",貼り付け用!AS376)</f>
        <v/>
      </c>
      <c r="AT376" s="90">
        <f t="shared" si="10"/>
        <v>1663200</v>
      </c>
      <c r="AU376" s="90">
        <f t="shared" si="11"/>
        <v>1663200</v>
      </c>
      <c r="AV376" s="34" t="str">
        <f>IF(貼り付け用!AV376="","",貼り付け用!AV376)</f>
        <v>一般会計等</v>
      </c>
      <c r="AW376" s="34" t="str">
        <f>IF(貼り付け用!AW376="","",貼り付け用!AW376)</f>
        <v>一般会計</v>
      </c>
      <c r="AX376" s="34" t="str">
        <f>IF(貼り付け用!AX376="","",貼り付け用!AX376)</f>
        <v>教育費</v>
      </c>
      <c r="AY376" s="34" t="str">
        <f>IF(貼り付け用!AY376="","",貼り付け用!AY376)</f>
        <v>小学校費</v>
      </c>
      <c r="AZ376" s="34" t="str">
        <f>IF(貼り付け用!AZ376="","",貼り付け用!AZ376)</f>
        <v>学校管理費</v>
      </c>
      <c r="BA376" s="212"/>
      <c r="BB376" s="212"/>
      <c r="BC376" s="212"/>
      <c r="BD376" s="34" t="str">
        <f>IF(貼り付け用!BD376="","",貼り付け用!BD376)</f>
        <v/>
      </c>
      <c r="BE376" s="34" t="str">
        <f>IF(貼り付け用!BE376="","",貼り付け用!BE376)</f>
        <v/>
      </c>
      <c r="BF376" s="20"/>
      <c r="BG376" s="20"/>
      <c r="BH376" s="20"/>
      <c r="BI376" s="20"/>
      <c r="BJ376" s="20"/>
    </row>
    <row r="377" spans="5:62" ht="24" customHeight="1">
      <c r="E377" s="2"/>
      <c r="F377" s="217" t="str">
        <f>IF(貼り付け用!F377="","",貼り付け用!F377)</f>
        <v>壬生町立壬生小学校</v>
      </c>
      <c r="G377" s="34" t="str">
        <f>IF(貼り付け用!G377="","",貼り付け用!G377)</f>
        <v>工作物台帳</v>
      </c>
      <c r="H377" s="2" t="str">
        <f>IF(貼り付け用!H377="","",貼り付け用!H377)</f>
        <v/>
      </c>
      <c r="I377" s="2" t="str">
        <f>IF(貼り付け用!I377="","",貼り付け用!I377)</f>
        <v/>
      </c>
      <c r="J377" s="2" t="str">
        <f>IF(貼り付け用!J377="","",貼り付け用!J377)</f>
        <v>東門</v>
      </c>
      <c r="K377" s="2" t="str">
        <f>IF(貼り付け用!K377="","",貼り付け用!K377)</f>
        <v>ﾋｶﾞｼﾓﾝ</v>
      </c>
      <c r="L377" s="2">
        <f>IF(貼り付け用!L377="","",貼り付け用!L377)</f>
        <v>24</v>
      </c>
      <c r="M377" s="31">
        <f>IFERROR(VLOOKUP(L377,コード表!$B:$G,2,FALSE),"")</f>
        <v>3210225</v>
      </c>
      <c r="N377" s="31" t="str">
        <f>IFERROR(VLOOKUP(L377,コード表!$B:$G,3,FALSE),"")</f>
        <v>下都賀郡壬生町</v>
      </c>
      <c r="O377" s="2" t="str">
        <f>IF(貼り付け用!O377="","",貼り付け用!O377)</f>
        <v>ｼﾓﾂｶﾞｸﾞﾝﾐﾌﾞﾏﾁ</v>
      </c>
      <c r="P377" s="31" t="str">
        <f>IFERROR(VLOOKUP(L377,コード表!$B:$G,5,FALSE),"")</f>
        <v>本丸</v>
      </c>
      <c r="Q377" s="2" t="str">
        <f>IF(貼り付け用!Q377="","",貼り付け用!Q377)</f>
        <v>ﾎﾝﾏﾙ</v>
      </c>
      <c r="R377" s="2" t="str">
        <f>IF(貼り付け用!R377="","",貼り付け用!R377)</f>
        <v>二丁目3番7号</v>
      </c>
      <c r="S377" s="2" t="str">
        <f>IF(貼り付け用!S377="","",貼り付け用!S377)</f>
        <v>ﾆﾁｮｳﾒ3ﾊﾞﾝ7ｺﾞｳ</v>
      </c>
      <c r="T377" s="2">
        <f>IF(貼り付け用!T377="","",貼り付け用!T377)</f>
        <v>15</v>
      </c>
      <c r="U377" s="31" t="str">
        <f>IFERROR(VLOOKUP(T377,コード表!$I:$K,2,FALSE),"")</f>
        <v>教育委員会事務局</v>
      </c>
      <c r="V377" s="31" t="str">
        <f>IFERROR(VLOOKUP(T377,コード表!$I:$K,3,FALSE),"")</f>
        <v>学校教育課</v>
      </c>
      <c r="W377" s="2">
        <f>IF(貼り付け用!W377="","",貼り付け用!W377)</f>
        <v>100</v>
      </c>
      <c r="X377" s="31" t="str">
        <f>IFERROR(VLOOKUP(AX377,目的別資産分類変換表!$B$3:$C$16,2,FALSE),"")</f>
        <v>教育</v>
      </c>
      <c r="Y377" s="34" t="str">
        <f>IF(貼り付け用!Y377="","",貼り付け用!Y377)</f>
        <v>行政財産</v>
      </c>
      <c r="Z377" s="34" t="str">
        <f>IF(貼り付け用!Z377="","",貼り付け用!Z377)</f>
        <v>事業用資産/工作物</v>
      </c>
      <c r="AA377" s="34" t="str">
        <f>IF(貼り付け用!AA377="","",貼り付け用!AA377)</f>
        <v>自己資産（リース資産外)</v>
      </c>
      <c r="AB377" s="34" t="str">
        <f>IF(貼り付け用!AB377="","",貼り付け用!AB377)</f>
        <v>売却不可</v>
      </c>
      <c r="AC377" s="2">
        <f>IF(貼り付け用!AC377="","",貼り付け用!AC377)</f>
        <v>225</v>
      </c>
      <c r="AD377" s="31" t="str">
        <f>IFERROR(VLOOKUP(AC377,耐用年数表!$B:$J,9,FALSE),"")</f>
        <v xml:space="preserve">構築物 金属造のもの（前掲のものを除く。） つり橋、煙突、焼却炉、打込み井戸、へい、街路灯及びガードレール   </v>
      </c>
      <c r="AE377" s="31">
        <f>IFERROR(VLOOKUP(AC377,耐用年数表!$B:$J,8,FALSE),"")</f>
        <v>10</v>
      </c>
      <c r="AF377" s="2" t="str">
        <f>IF(貼り付け用!AF377="","",貼り付け用!AF377)</f>
        <v/>
      </c>
      <c r="AG377" s="26" t="str">
        <f>IF(貼り付け用!AG377="","",貼り付け用!AG377)</f>
        <v/>
      </c>
      <c r="AH377" s="54">
        <f>IF(貼り付け用!AH377="","",貼り付け用!AH377)</f>
        <v>19710331</v>
      </c>
      <c r="AI377" s="54">
        <f>IF(貼り付け用!AI377="","",貼り付け用!AI377)</f>
        <v>19710331</v>
      </c>
      <c r="AJ377" s="72" t="str">
        <f>IF(貼り付け用!AJ377="","",貼り付け用!AJ377)</f>
        <v>不明</v>
      </c>
      <c r="AK377" s="20" t="str">
        <f>IF(貼り付け用!AK377="","",貼り付け用!AK377)</f>
        <v/>
      </c>
      <c r="AL377" s="160">
        <f>IF(貼り付け用!AL377="","",貼り付け用!AL377)</f>
        <v>39</v>
      </c>
      <c r="AM377" s="20" t="str">
        <f>IF(貼り付け用!AM377="","",貼り付け用!AM377)</f>
        <v>業者概算見積</v>
      </c>
      <c r="AN377" s="20">
        <f>IF(貼り付け用!AN377="","",貼り付け用!AN377)</f>
        <v>1</v>
      </c>
      <c r="AO377" s="20">
        <f>IF(貼り付け用!AO377="","",貼り付け用!AO377)</f>
        <v>1663200</v>
      </c>
      <c r="AP377" s="20">
        <f>IF(貼り付け用!AP377="","",貼り付け用!AP377)</f>
        <v>1</v>
      </c>
      <c r="AQ377" s="20" t="str">
        <f>IF(貼り付け用!AQ377="","",貼り付け用!AQ377)</f>
        <v>台</v>
      </c>
      <c r="AR377" s="20">
        <f>IF(貼り付け用!AR377="","",貼り付け用!AR377)</f>
        <v>1663200</v>
      </c>
      <c r="AS377" s="20" t="str">
        <f>IF(貼り付け用!AS377="","",貼り付け用!AS377)</f>
        <v/>
      </c>
      <c r="AT377" s="90">
        <f t="shared" si="10"/>
        <v>1663200</v>
      </c>
      <c r="AU377" s="90">
        <f t="shared" si="11"/>
        <v>1663200</v>
      </c>
      <c r="AV377" s="34" t="str">
        <f>IF(貼り付け用!AV377="","",貼り付け用!AV377)</f>
        <v>一般会計等</v>
      </c>
      <c r="AW377" s="34" t="str">
        <f>IF(貼り付け用!AW377="","",貼り付け用!AW377)</f>
        <v>一般会計</v>
      </c>
      <c r="AX377" s="34" t="str">
        <f>IF(貼り付け用!AX377="","",貼り付け用!AX377)</f>
        <v>教育費</v>
      </c>
      <c r="AY377" s="34" t="str">
        <f>IF(貼り付け用!AY377="","",貼り付け用!AY377)</f>
        <v>小学校費</v>
      </c>
      <c r="AZ377" s="34" t="str">
        <f>IF(貼り付け用!AZ377="","",貼り付け用!AZ377)</f>
        <v>学校管理費</v>
      </c>
      <c r="BA377" s="212"/>
      <c r="BB377" s="212"/>
      <c r="BC377" s="212"/>
      <c r="BD377" s="34" t="str">
        <f>IF(貼り付け用!BD377="","",貼り付け用!BD377)</f>
        <v/>
      </c>
      <c r="BE377" s="34" t="str">
        <f>IF(貼り付け用!BE377="","",貼り付け用!BE377)</f>
        <v/>
      </c>
      <c r="BF377" s="20"/>
      <c r="BG377" s="20"/>
      <c r="BH377" s="20"/>
      <c r="BI377" s="20"/>
      <c r="BJ377" s="20"/>
    </row>
    <row r="378" spans="5:62" ht="24" customHeight="1">
      <c r="E378" s="2"/>
      <c r="F378" s="217" t="str">
        <f>IF(貼り付け用!F378="","",貼り付け用!F378)</f>
        <v>壬生町立壬生小学校</v>
      </c>
      <c r="G378" s="34" t="str">
        <f>IF(貼り付け用!G378="","",貼り付け用!G378)</f>
        <v>工作物台帳</v>
      </c>
      <c r="H378" s="2" t="str">
        <f>IF(貼り付け用!H378="","",貼り付け用!H378)</f>
        <v/>
      </c>
      <c r="I378" s="2" t="str">
        <f>IF(貼り付け用!I378="","",貼り付け用!I378)</f>
        <v/>
      </c>
      <c r="J378" s="2" t="str">
        <f>IF(貼り付け用!J378="","",貼り付け用!J378)</f>
        <v>飼育小屋</v>
      </c>
      <c r="K378" s="2" t="str">
        <f>IF(貼り付け用!K378="","",貼り付け用!K378)</f>
        <v>ｼｲｸｺﾞﾔ</v>
      </c>
      <c r="L378" s="2">
        <f>IF(貼り付け用!L378="","",貼り付け用!L378)</f>
        <v>24</v>
      </c>
      <c r="M378" s="31">
        <f>IFERROR(VLOOKUP(L378,コード表!$B:$G,2,FALSE),"")</f>
        <v>3210225</v>
      </c>
      <c r="N378" s="31" t="str">
        <f>IFERROR(VLOOKUP(L378,コード表!$B:$G,3,FALSE),"")</f>
        <v>下都賀郡壬生町</v>
      </c>
      <c r="O378" s="2" t="str">
        <f>IF(貼り付け用!O378="","",貼り付け用!O378)</f>
        <v>ｼﾓﾂｶﾞｸﾞﾝﾐﾌﾞﾏﾁ</v>
      </c>
      <c r="P378" s="31" t="str">
        <f>IFERROR(VLOOKUP(L378,コード表!$B:$G,5,FALSE),"")</f>
        <v>本丸</v>
      </c>
      <c r="Q378" s="2" t="str">
        <f>IF(貼り付け用!Q378="","",貼り付け用!Q378)</f>
        <v>ﾎﾝﾏﾙ</v>
      </c>
      <c r="R378" s="2" t="str">
        <f>IF(貼り付け用!R378="","",貼り付け用!R378)</f>
        <v>二丁目3番7号</v>
      </c>
      <c r="S378" s="2" t="str">
        <f>IF(貼り付け用!S378="","",貼り付け用!S378)</f>
        <v>ﾆﾁｮｳﾒ3ﾊﾞﾝ7ｺﾞｳ</v>
      </c>
      <c r="T378" s="2">
        <f>IF(貼り付け用!T378="","",貼り付け用!T378)</f>
        <v>15</v>
      </c>
      <c r="U378" s="31" t="str">
        <f>IFERROR(VLOOKUP(T378,コード表!$I:$K,2,FALSE),"")</f>
        <v>教育委員会事務局</v>
      </c>
      <c r="V378" s="31" t="str">
        <f>IFERROR(VLOOKUP(T378,コード表!$I:$K,3,FALSE),"")</f>
        <v>学校教育課</v>
      </c>
      <c r="W378" s="2">
        <f>IF(貼り付け用!W378="","",貼り付け用!W378)</f>
        <v>100</v>
      </c>
      <c r="X378" s="31" t="str">
        <f>IFERROR(VLOOKUP(AX378,目的別資産分類変換表!$B$3:$C$16,2,FALSE),"")</f>
        <v>教育</v>
      </c>
      <c r="Y378" s="34" t="str">
        <f>IF(貼り付け用!Y378="","",貼り付け用!Y378)</f>
        <v>行政財産</v>
      </c>
      <c r="Z378" s="34" t="str">
        <f>IF(貼り付け用!Z378="","",貼り付け用!Z378)</f>
        <v>事業用資産/工作物</v>
      </c>
      <c r="AA378" s="34" t="str">
        <f>IF(貼り付け用!AA378="","",貼り付け用!AA378)</f>
        <v>自己資産（リース資産外)</v>
      </c>
      <c r="AB378" s="34" t="str">
        <f>IF(貼り付け用!AB378="","",貼り付け用!AB378)</f>
        <v>売却不可</v>
      </c>
      <c r="AC378" s="2">
        <f>IF(貼り付け用!AC378="","",貼り付け用!AC378)</f>
        <v>224</v>
      </c>
      <c r="AD378" s="31" t="str">
        <f>IFERROR(VLOOKUP(AC378,耐用年数表!$B:$J,9,FALSE),"")</f>
        <v xml:space="preserve">構築物 金属造のもの（前掲のものを除く。） 飼育場   </v>
      </c>
      <c r="AE378" s="31">
        <f>IFERROR(VLOOKUP(AC378,耐用年数表!$B:$J,8,FALSE),"")</f>
        <v>15</v>
      </c>
      <c r="AF378" s="2" t="str">
        <f>IF(貼り付け用!AF378="","",貼り付け用!AF378)</f>
        <v/>
      </c>
      <c r="AG378" s="26" t="str">
        <f>IF(貼り付け用!AG378="","",貼り付け用!AG378)</f>
        <v/>
      </c>
      <c r="AH378" s="54">
        <f>IF(貼り付け用!AH378="","",貼り付け用!AH378)</f>
        <v>19820228</v>
      </c>
      <c r="AI378" s="54">
        <f>IF(貼り付け用!AI378="","",貼り付け用!AI378)</f>
        <v>19820228</v>
      </c>
      <c r="AJ378" s="72" t="str">
        <f>IF(貼り付け用!AJ378="","",貼り付け用!AJ378)</f>
        <v>不明</v>
      </c>
      <c r="AK378" s="20" t="str">
        <f>IF(貼り付け用!AK378="","",貼り付け用!AK378)</f>
        <v/>
      </c>
      <c r="AL378" s="160">
        <f>IF(貼り付け用!AL378="","",貼り付け用!AL378)</f>
        <v>32</v>
      </c>
      <c r="AM378" s="20" t="str">
        <f>IF(貼り付け用!AM378="","",貼り付け用!AM378)</f>
        <v>ネット調べ</v>
      </c>
      <c r="AN378" s="20">
        <f>IF(貼り付け用!AN378="","",貼り付け用!AN378)</f>
        <v>1</v>
      </c>
      <c r="AO378" s="20">
        <f>IF(貼り付け用!AO378="","",貼り付け用!AO378)</f>
        <v>1247000</v>
      </c>
      <c r="AP378" s="20">
        <f>IF(貼り付け用!AP378="","",貼り付け用!AP378)</f>
        <v>2</v>
      </c>
      <c r="AQ378" s="20" t="str">
        <f>IF(貼り付け用!AQ378="","",貼り付け用!AQ378)</f>
        <v>台</v>
      </c>
      <c r="AR378" s="20">
        <f>IF(貼り付け用!AR378="","",貼り付け用!AR378)</f>
        <v>2494000</v>
      </c>
      <c r="AS378" s="20" t="str">
        <f>IF(貼り付け用!AS378="","",貼り付け用!AS378)</f>
        <v/>
      </c>
      <c r="AT378" s="90">
        <f t="shared" si="10"/>
        <v>2494000</v>
      </c>
      <c r="AU378" s="90">
        <f t="shared" si="11"/>
        <v>2494000</v>
      </c>
      <c r="AV378" s="34" t="str">
        <f>IF(貼り付け用!AV378="","",貼り付け用!AV378)</f>
        <v>一般会計等</v>
      </c>
      <c r="AW378" s="34" t="str">
        <f>IF(貼り付け用!AW378="","",貼り付け用!AW378)</f>
        <v>一般会計</v>
      </c>
      <c r="AX378" s="34" t="str">
        <f>IF(貼り付け用!AX378="","",貼り付け用!AX378)</f>
        <v>教育費</v>
      </c>
      <c r="AY378" s="34" t="str">
        <f>IF(貼り付け用!AY378="","",貼り付け用!AY378)</f>
        <v>小学校費</v>
      </c>
      <c r="AZ378" s="34" t="str">
        <f>IF(貼り付け用!AZ378="","",貼り付け用!AZ378)</f>
        <v>学校管理費</v>
      </c>
      <c r="BA378" s="212"/>
      <c r="BB378" s="212"/>
      <c r="BC378" s="212"/>
      <c r="BD378" s="34" t="str">
        <f>IF(貼り付け用!BD378="","",貼り付け用!BD378)</f>
        <v/>
      </c>
      <c r="BE378" s="34" t="str">
        <f>IF(貼り付け用!BE378="","",貼り付け用!BE378)</f>
        <v/>
      </c>
      <c r="BF378" s="20"/>
      <c r="BG378" s="20"/>
      <c r="BH378" s="20"/>
      <c r="BI378" s="20"/>
      <c r="BJ378" s="20"/>
    </row>
    <row r="379" spans="5:62" ht="24" customHeight="1">
      <c r="E379" s="2"/>
      <c r="F379" s="217" t="str">
        <f>IF(貼り付け用!F379="","",貼り付け用!F379)</f>
        <v>壬生町立壬生小学校</v>
      </c>
      <c r="G379" s="34" t="str">
        <f>IF(貼り付け用!G379="","",貼り付け用!G379)</f>
        <v>工作物台帳</v>
      </c>
      <c r="H379" s="2" t="str">
        <f>IF(貼り付け用!H379="","",貼り付け用!H379)</f>
        <v/>
      </c>
      <c r="I379" s="2" t="str">
        <f>IF(貼り付け用!I379="","",貼り付け用!I379)</f>
        <v/>
      </c>
      <c r="J379" s="2" t="str">
        <f>IF(貼り付け用!J379="","",貼り付け用!J379)</f>
        <v>避雷針</v>
      </c>
      <c r="K379" s="2" t="str">
        <f>IF(貼り付け用!K379="","",貼り付け用!K379)</f>
        <v>ﾋﾗｲｼﾝ</v>
      </c>
      <c r="L379" s="2">
        <f>IF(貼り付け用!L379="","",貼り付け用!L379)</f>
        <v>24</v>
      </c>
      <c r="M379" s="31">
        <f>IFERROR(VLOOKUP(L379,コード表!$B:$G,2,FALSE),"")</f>
        <v>3210225</v>
      </c>
      <c r="N379" s="31" t="str">
        <f>IFERROR(VLOOKUP(L379,コード表!$B:$G,3,FALSE),"")</f>
        <v>下都賀郡壬生町</v>
      </c>
      <c r="O379" s="2" t="str">
        <f>IF(貼り付け用!O379="","",貼り付け用!O379)</f>
        <v>ｼﾓﾂｶﾞｸﾞﾝﾐﾌﾞﾏﾁ</v>
      </c>
      <c r="P379" s="31" t="str">
        <f>IFERROR(VLOOKUP(L379,コード表!$B:$G,5,FALSE),"")</f>
        <v>本丸</v>
      </c>
      <c r="Q379" s="2" t="str">
        <f>IF(貼り付け用!Q379="","",貼り付け用!Q379)</f>
        <v>ﾎﾝﾏﾙ</v>
      </c>
      <c r="R379" s="2" t="str">
        <f>IF(貼り付け用!R379="","",貼り付け用!R379)</f>
        <v>二丁目3番7号</v>
      </c>
      <c r="S379" s="2" t="str">
        <f>IF(貼り付け用!S379="","",貼り付け用!S379)</f>
        <v>ﾆﾁｮｳﾒ3ﾊﾞﾝ7ｺﾞｳ</v>
      </c>
      <c r="T379" s="2">
        <f>IF(貼り付け用!T379="","",貼り付け用!T379)</f>
        <v>15</v>
      </c>
      <c r="U379" s="31" t="str">
        <f>IFERROR(VLOOKUP(T379,コード表!$I:$K,2,FALSE),"")</f>
        <v>教育委員会事務局</v>
      </c>
      <c r="V379" s="31" t="str">
        <f>IFERROR(VLOOKUP(T379,コード表!$I:$K,3,FALSE),"")</f>
        <v>学校教育課</v>
      </c>
      <c r="W379" s="2">
        <f>IF(貼り付け用!W379="","",貼り付け用!W379)</f>
        <v>100</v>
      </c>
      <c r="X379" s="31" t="str">
        <f>IFERROR(VLOOKUP(AX379,目的別資産分類変換表!$B$3:$C$16,2,FALSE),"")</f>
        <v>教育</v>
      </c>
      <c r="Y379" s="34" t="str">
        <f>IF(貼り付け用!Y379="","",貼り付け用!Y379)</f>
        <v>行政財産</v>
      </c>
      <c r="Z379" s="34" t="str">
        <f>IF(貼り付け用!Z379="","",貼り付け用!Z379)</f>
        <v>事業用資産/工作物</v>
      </c>
      <c r="AA379" s="34" t="str">
        <f>IF(貼り付け用!AA379="","",貼り付け用!AA379)</f>
        <v>自己資産（リース資産外)</v>
      </c>
      <c r="AB379" s="34" t="str">
        <f>IF(貼り付け用!AB379="","",貼り付け用!AB379)</f>
        <v>売却不可</v>
      </c>
      <c r="AC379" s="2">
        <f>IF(貼り付け用!AC379="","",貼り付け用!AC379)</f>
        <v>90</v>
      </c>
      <c r="AD379" s="31" t="str">
        <f>IFERROR(VLOOKUP(AC379,耐用年数表!$B:$J,9,FALSE),"")</f>
        <v xml:space="preserve">建物附属設備 前掲のもの以外のもの及び前掲の区分によらないもの 主として金属製のもの   </v>
      </c>
      <c r="AE379" s="31">
        <f>IFERROR(VLOOKUP(AC379,耐用年数表!$B:$J,8,FALSE),"")</f>
        <v>18</v>
      </c>
      <c r="AF379" s="2" t="str">
        <f>IF(貼り付け用!AF379="","",貼り付け用!AF379)</f>
        <v/>
      </c>
      <c r="AG379" s="26" t="str">
        <f>IF(貼り付け用!AG379="","",貼り付け用!AG379)</f>
        <v/>
      </c>
      <c r="AH379" s="54">
        <f>IF(貼り付け用!AH379="","",貼り付け用!AH379)</f>
        <v>19820228</v>
      </c>
      <c r="AI379" s="54">
        <f>IF(貼り付け用!AI379="","",貼り付け用!AI379)</f>
        <v>19820228</v>
      </c>
      <c r="AJ379" s="72" t="str">
        <f>IF(貼り付け用!AJ379="","",貼り付け用!AJ379)</f>
        <v>不明</v>
      </c>
      <c r="AK379" s="20" t="str">
        <f>IF(貼り付け用!AK379="","",貼り付け用!AK379)</f>
        <v/>
      </c>
      <c r="AL379" s="160">
        <f>IF(貼り付け用!AL379="","",貼り付け用!AL379)</f>
        <v>30</v>
      </c>
      <c r="AM379" s="20" t="str">
        <f>IF(貼り付け用!AM379="","",貼り付け用!AM379)</f>
        <v>ネット調べ</v>
      </c>
      <c r="AN379" s="20">
        <f>IF(貼り付け用!AN379="","",貼り付け用!AN379)</f>
        <v>1</v>
      </c>
      <c r="AO379" s="20">
        <f>IF(貼り付け用!AO379="","",貼り付け用!AO379)</f>
        <v>4000000</v>
      </c>
      <c r="AP379" s="20">
        <f>IF(貼り付け用!AP379="","",貼り付け用!AP379)</f>
        <v>1</v>
      </c>
      <c r="AQ379" s="20" t="str">
        <f>IF(貼り付け用!AQ379="","",貼り付け用!AQ379)</f>
        <v>台</v>
      </c>
      <c r="AR379" s="20">
        <f>IF(貼り付け用!AR379="","",貼り付け用!AR379)</f>
        <v>4000000</v>
      </c>
      <c r="AS379" s="20" t="str">
        <f>IF(貼り付け用!AS379="","",貼り付け用!AS379)</f>
        <v/>
      </c>
      <c r="AT379" s="90">
        <f t="shared" si="10"/>
        <v>4000000</v>
      </c>
      <c r="AU379" s="90">
        <f t="shared" si="11"/>
        <v>4000000</v>
      </c>
      <c r="AV379" s="34" t="str">
        <f>IF(貼り付け用!AV379="","",貼り付け用!AV379)</f>
        <v>一般会計等</v>
      </c>
      <c r="AW379" s="34" t="str">
        <f>IF(貼り付け用!AW379="","",貼り付け用!AW379)</f>
        <v>一般会計</v>
      </c>
      <c r="AX379" s="34" t="str">
        <f>IF(貼り付け用!AX379="","",貼り付け用!AX379)</f>
        <v>教育費</v>
      </c>
      <c r="AY379" s="34" t="str">
        <f>IF(貼り付け用!AY379="","",貼り付け用!AY379)</f>
        <v>小学校費</v>
      </c>
      <c r="AZ379" s="34" t="str">
        <f>IF(貼り付け用!AZ379="","",貼り付け用!AZ379)</f>
        <v>学校管理費</v>
      </c>
      <c r="BA379" s="212"/>
      <c r="BB379" s="212"/>
      <c r="BC379" s="212"/>
      <c r="BD379" s="34" t="str">
        <f>IF(貼り付け用!BD379="","",貼り付け用!BD379)</f>
        <v/>
      </c>
      <c r="BE379" s="34" t="str">
        <f>IF(貼り付け用!BE379="","",貼り付け用!BE379)</f>
        <v/>
      </c>
      <c r="BF379" s="20"/>
      <c r="BG379" s="20"/>
      <c r="BH379" s="20"/>
      <c r="BI379" s="20"/>
      <c r="BJ379" s="20"/>
    </row>
    <row r="380" spans="5:62" ht="24" customHeight="1">
      <c r="E380" s="2"/>
      <c r="F380" s="217" t="str">
        <f>IF(貼り付け用!F380="","",貼り付け用!F380)</f>
        <v>壬生町立壬生小学校</v>
      </c>
      <c r="G380" s="34" t="str">
        <f>IF(貼り付け用!G380="","",貼り付け用!G380)</f>
        <v>工作物台帳</v>
      </c>
      <c r="H380" s="2" t="str">
        <f>IF(貼り付け用!H380="","",貼り付け用!H380)</f>
        <v/>
      </c>
      <c r="I380" s="2" t="str">
        <f>IF(貼り付け用!I380="","",貼り付け用!I380)</f>
        <v/>
      </c>
      <c r="J380" s="2" t="str">
        <f>IF(貼り付け用!J380="","",貼り付け用!J380)</f>
        <v>小荷物専用昇降機</v>
      </c>
      <c r="K380" s="2" t="str">
        <f>IF(貼り付け用!K380="","",貼り付け用!K380)</f>
        <v>ｺﾆﾓﾂｾﾝﾖｳｼｮｳｺｳｷ</v>
      </c>
      <c r="L380" s="2">
        <f>IF(貼り付け用!L380="","",貼り付け用!L380)</f>
        <v>24</v>
      </c>
      <c r="M380" s="31">
        <f>IFERROR(VLOOKUP(L380,コード表!$B:$G,2,FALSE),"")</f>
        <v>3210225</v>
      </c>
      <c r="N380" s="31" t="str">
        <f>IFERROR(VLOOKUP(L380,コード表!$B:$G,3,FALSE),"")</f>
        <v>下都賀郡壬生町</v>
      </c>
      <c r="O380" s="2" t="str">
        <f>IF(貼り付け用!O380="","",貼り付け用!O380)</f>
        <v>ｼﾓﾂｶﾞｸﾞﾝﾐﾌﾞﾏﾁ</v>
      </c>
      <c r="P380" s="31" t="str">
        <f>IFERROR(VLOOKUP(L380,コード表!$B:$G,5,FALSE),"")</f>
        <v>本丸</v>
      </c>
      <c r="Q380" s="2" t="str">
        <f>IF(貼り付け用!Q380="","",貼り付け用!Q380)</f>
        <v>ﾎﾝﾏﾙ</v>
      </c>
      <c r="R380" s="2" t="str">
        <f>IF(貼り付け用!R380="","",貼り付け用!R380)</f>
        <v>二丁目3番7号</v>
      </c>
      <c r="S380" s="2" t="str">
        <f>IF(貼り付け用!S380="","",貼り付け用!S380)</f>
        <v>ﾆﾁｮｳﾒ3ﾊﾞﾝ7ｺﾞｳ</v>
      </c>
      <c r="T380" s="2">
        <f>IF(貼り付け用!T380="","",貼り付け用!T380)</f>
        <v>15</v>
      </c>
      <c r="U380" s="31" t="str">
        <f>IFERROR(VLOOKUP(T380,コード表!$I:$K,2,FALSE),"")</f>
        <v>教育委員会事務局</v>
      </c>
      <c r="V380" s="31" t="str">
        <f>IFERROR(VLOOKUP(T380,コード表!$I:$K,3,FALSE),"")</f>
        <v>学校教育課</v>
      </c>
      <c r="W380" s="2">
        <f>IF(貼り付け用!W380="","",貼り付け用!W380)</f>
        <v>100</v>
      </c>
      <c r="X380" s="31" t="str">
        <f>IFERROR(VLOOKUP(AX380,目的別資産分類変換表!$B$3:$C$16,2,FALSE),"")</f>
        <v>教育</v>
      </c>
      <c r="Y380" s="34" t="str">
        <f>IF(貼り付け用!Y380="","",貼り付け用!Y380)</f>
        <v>行政財産</v>
      </c>
      <c r="Z380" s="34" t="str">
        <f>IF(貼り付け用!Z380="","",貼り付け用!Z380)</f>
        <v>事業用資産/工作物</v>
      </c>
      <c r="AA380" s="34" t="str">
        <f>IF(貼り付け用!AA380="","",貼り付け用!AA380)</f>
        <v>自己資産（リース資産外)</v>
      </c>
      <c r="AB380" s="34" t="str">
        <f>IF(貼り付け用!AB380="","",貼り付け用!AB380)</f>
        <v>売却不可</v>
      </c>
      <c r="AC380" s="2">
        <f>IF(貼り付け用!AC380="","",貼り付け用!AC380)</f>
        <v>81</v>
      </c>
      <c r="AD380" s="31" t="str">
        <f>IFERROR(VLOOKUP(AC380,耐用年数表!$B:$J,9,FALSE),"")</f>
        <v xml:space="preserve">建物附属設備 昇降機設備 エレベーター   </v>
      </c>
      <c r="AE380" s="31">
        <f>IFERROR(VLOOKUP(AC380,耐用年数表!$B:$J,8,FALSE),"")</f>
        <v>17</v>
      </c>
      <c r="AF380" s="2" t="str">
        <f>IF(貼り付け用!AF380="","",貼り付け用!AF380)</f>
        <v/>
      </c>
      <c r="AG380" s="26" t="str">
        <f>IF(貼り付け用!AG380="","",貼り付け用!AG380)</f>
        <v/>
      </c>
      <c r="AH380" s="54">
        <f>IF(貼り付け用!AH380="","",貼り付け用!AH380)</f>
        <v>19820228</v>
      </c>
      <c r="AI380" s="54">
        <f>IF(貼り付け用!AI380="","",貼り付け用!AI380)</f>
        <v>19820228</v>
      </c>
      <c r="AJ380" s="72" t="str">
        <f>IF(貼り付け用!AJ380="","",貼り付け用!AJ380)</f>
        <v>不明</v>
      </c>
      <c r="AK380" s="20" t="str">
        <f>IF(貼り付け用!AK380="","",貼り付け用!AK380)</f>
        <v/>
      </c>
      <c r="AL380" s="160">
        <f>IF(貼り付け用!AL380="","",貼り付け用!AL380)</f>
        <v>33</v>
      </c>
      <c r="AM380" s="20" t="str">
        <f>IF(貼り付け用!AM380="","",貼り付け用!AM380)</f>
        <v>ネット調べ</v>
      </c>
      <c r="AN380" s="20">
        <f>IF(貼り付け用!AN380="","",貼り付け用!AN380)</f>
        <v>1</v>
      </c>
      <c r="AO380" s="20">
        <f>IF(貼り付け用!AO380="","",貼り付け用!AO380)</f>
        <v>3662000</v>
      </c>
      <c r="AP380" s="20">
        <f>IF(貼り付け用!AP380="","",貼り付け用!AP380)</f>
        <v>1</v>
      </c>
      <c r="AQ380" s="20" t="str">
        <f>IF(貼り付け用!AQ380="","",貼り付け用!AQ380)</f>
        <v>台</v>
      </c>
      <c r="AR380" s="20">
        <f>IF(貼り付け用!AR380="","",貼り付け用!AR380)</f>
        <v>3662000</v>
      </c>
      <c r="AS380" s="20" t="str">
        <f>IF(貼り付け用!AS380="","",貼り付け用!AS380)</f>
        <v/>
      </c>
      <c r="AT380" s="90">
        <f t="shared" si="10"/>
        <v>3662000</v>
      </c>
      <c r="AU380" s="90">
        <f t="shared" si="11"/>
        <v>3662000</v>
      </c>
      <c r="AV380" s="34" t="str">
        <f>IF(貼り付け用!AV380="","",貼り付け用!AV380)</f>
        <v>一般会計等</v>
      </c>
      <c r="AW380" s="34" t="str">
        <f>IF(貼り付け用!AW380="","",貼り付け用!AW380)</f>
        <v>一般会計</v>
      </c>
      <c r="AX380" s="34" t="str">
        <f>IF(貼り付け用!AX380="","",貼り付け用!AX380)</f>
        <v>教育費</v>
      </c>
      <c r="AY380" s="34" t="str">
        <f>IF(貼り付け用!AY380="","",貼り付け用!AY380)</f>
        <v>小学校費</v>
      </c>
      <c r="AZ380" s="34" t="str">
        <f>IF(貼り付け用!AZ380="","",貼り付け用!AZ380)</f>
        <v>学校管理費</v>
      </c>
      <c r="BA380" s="212"/>
      <c r="BB380" s="212"/>
      <c r="BC380" s="212"/>
      <c r="BD380" s="34" t="str">
        <f>IF(貼り付け用!BD380="","",貼り付け用!BD380)</f>
        <v/>
      </c>
      <c r="BE380" s="34" t="str">
        <f>IF(貼り付け用!BE380="","",貼り付け用!BE380)</f>
        <v/>
      </c>
      <c r="BF380" s="20"/>
      <c r="BG380" s="20"/>
      <c r="BH380" s="20"/>
      <c r="BI380" s="20"/>
      <c r="BJ380" s="20"/>
    </row>
    <row r="381" spans="5:62" ht="24" customHeight="1">
      <c r="E381" s="2"/>
      <c r="F381" s="217" t="str">
        <f>IF(貼り付け用!F381="","",貼り付け用!F381)</f>
        <v>壬生町立壬生小学校</v>
      </c>
      <c r="G381" s="34" t="str">
        <f>IF(貼り付け用!G381="","",貼り付け用!G381)</f>
        <v>工作物台帳</v>
      </c>
      <c r="H381" s="2" t="str">
        <f>IF(貼り付け用!H381="","",貼り付け用!H381)</f>
        <v/>
      </c>
      <c r="I381" s="2" t="str">
        <f>IF(貼り付け用!I381="","",貼り付け用!I381)</f>
        <v/>
      </c>
      <c r="J381" s="2" t="str">
        <f>IF(貼り付け用!J381="","",貼り付け用!J381)</f>
        <v>キュービクル</v>
      </c>
      <c r="K381" s="2" t="str">
        <f>IF(貼り付け用!K381="","",貼り付け用!K381)</f>
        <v>ｷｭｰﾋﾞｸﾙ</v>
      </c>
      <c r="L381" s="2">
        <f>IF(貼り付け用!L381="","",貼り付け用!L381)</f>
        <v>24</v>
      </c>
      <c r="M381" s="31">
        <f>IFERROR(VLOOKUP(L381,コード表!$B:$G,2,FALSE),"")</f>
        <v>3210225</v>
      </c>
      <c r="N381" s="31" t="str">
        <f>IFERROR(VLOOKUP(L381,コード表!$B:$G,3,FALSE),"")</f>
        <v>下都賀郡壬生町</v>
      </c>
      <c r="O381" s="2" t="str">
        <f>IF(貼り付け用!O381="","",貼り付け用!O381)</f>
        <v>ｼﾓﾂｶﾞｸﾞﾝﾐﾌﾞﾏﾁ</v>
      </c>
      <c r="P381" s="31" t="str">
        <f>IFERROR(VLOOKUP(L381,コード表!$B:$G,5,FALSE),"")</f>
        <v>本丸</v>
      </c>
      <c r="Q381" s="2" t="str">
        <f>IF(貼り付け用!Q381="","",貼り付け用!Q381)</f>
        <v>ﾎﾝﾏﾙ</v>
      </c>
      <c r="R381" s="2" t="str">
        <f>IF(貼り付け用!R381="","",貼り付け用!R381)</f>
        <v>二丁目3番7号</v>
      </c>
      <c r="S381" s="2" t="str">
        <f>IF(貼り付け用!S381="","",貼り付け用!S381)</f>
        <v>ﾆﾁｮｳﾒ3ﾊﾞﾝ7ｺﾞｳ</v>
      </c>
      <c r="T381" s="2">
        <f>IF(貼り付け用!T381="","",貼り付け用!T381)</f>
        <v>15</v>
      </c>
      <c r="U381" s="31" t="str">
        <f>IFERROR(VLOOKUP(T381,コード表!$I:$K,2,FALSE),"")</f>
        <v>教育委員会事務局</v>
      </c>
      <c r="V381" s="31" t="str">
        <f>IFERROR(VLOOKUP(T381,コード表!$I:$K,3,FALSE),"")</f>
        <v>学校教育課</v>
      </c>
      <c r="W381" s="2">
        <f>IF(貼り付け用!W381="","",貼り付け用!W381)</f>
        <v>100</v>
      </c>
      <c r="X381" s="31" t="str">
        <f>IFERROR(VLOOKUP(AX381,目的別資産分類変換表!$B$3:$C$16,2,FALSE),"")</f>
        <v>教育</v>
      </c>
      <c r="Y381" s="34" t="str">
        <f>IF(貼り付け用!Y381="","",貼り付け用!Y381)</f>
        <v>行政財産</v>
      </c>
      <c r="Z381" s="34" t="str">
        <f>IF(貼り付け用!Z381="","",貼り付け用!Z381)</f>
        <v>事業用資産/工作物</v>
      </c>
      <c r="AA381" s="34" t="str">
        <f>IF(貼り付け用!AA381="","",貼り付け用!AA381)</f>
        <v>自己資産（リース資産外)</v>
      </c>
      <c r="AB381" s="34" t="str">
        <f>IF(貼り付け用!AB381="","",貼り付け用!AB381)</f>
        <v>売却不可</v>
      </c>
      <c r="AC381" s="2">
        <f>IF(貼り付け用!AC381="","",貼り付け用!AC381)</f>
        <v>76</v>
      </c>
      <c r="AD381" s="31" t="str">
        <f>IFERROR(VLOOKUP(AC381,耐用年数表!$B:$J,9,FALSE),"")</f>
        <v xml:space="preserve">建物附属設備 電気設備（照明設備を含む。） 蓄電池電源設備   </v>
      </c>
      <c r="AE381" s="31">
        <f>IFERROR(VLOOKUP(AC381,耐用年数表!$B:$J,8,FALSE),"")</f>
        <v>6</v>
      </c>
      <c r="AF381" s="2" t="str">
        <f>IF(貼り付け用!AF381="","",貼り付け用!AF381)</f>
        <v/>
      </c>
      <c r="AG381" s="26" t="str">
        <f>IF(貼り付け用!AG381="","",貼り付け用!AG381)</f>
        <v/>
      </c>
      <c r="AH381" s="54">
        <f>IF(貼り付け用!AH381="","",貼り付け用!AH381)</f>
        <v>19820228</v>
      </c>
      <c r="AI381" s="54">
        <f>IF(貼り付け用!AI381="","",貼り付け用!AI381)</f>
        <v>19820228</v>
      </c>
      <c r="AJ381" s="72" t="str">
        <f>IF(貼り付け用!AJ381="","",貼り付け用!AJ381)</f>
        <v>不明</v>
      </c>
      <c r="AK381" s="20" t="str">
        <f>IF(貼り付け用!AK381="","",貼り付け用!AK381)</f>
        <v/>
      </c>
      <c r="AL381" s="160">
        <f>IF(貼り付け用!AL381="","",貼り付け用!AL381)</f>
        <v>31</v>
      </c>
      <c r="AM381" s="20" t="str">
        <f>IF(貼り付け用!AM381="","",貼り付け用!AM381)</f>
        <v>ネット調べ</v>
      </c>
      <c r="AN381" s="20">
        <f>IF(貼り付け用!AN381="","",貼り付け用!AN381)</f>
        <v>1</v>
      </c>
      <c r="AO381" s="20">
        <f>IF(貼り付け用!AO381="","",貼り付け用!AO381)</f>
        <v>5000000</v>
      </c>
      <c r="AP381" s="20">
        <f>IF(貼り付け用!AP381="","",貼り付け用!AP381)</f>
        <v>1</v>
      </c>
      <c r="AQ381" s="20" t="str">
        <f>IF(貼り付け用!AQ381="","",貼り付け用!AQ381)</f>
        <v>台</v>
      </c>
      <c r="AR381" s="20">
        <f>IF(貼り付け用!AR381="","",貼り付け用!AR381)</f>
        <v>5000000</v>
      </c>
      <c r="AS381" s="20" t="str">
        <f>IF(貼り付け用!AS381="","",貼り付け用!AS381)</f>
        <v/>
      </c>
      <c r="AT381" s="90">
        <f t="shared" si="10"/>
        <v>5000000</v>
      </c>
      <c r="AU381" s="90">
        <f t="shared" si="11"/>
        <v>5000000</v>
      </c>
      <c r="AV381" s="34" t="str">
        <f>IF(貼り付け用!AV381="","",貼り付け用!AV381)</f>
        <v>一般会計等</v>
      </c>
      <c r="AW381" s="34" t="str">
        <f>IF(貼り付け用!AW381="","",貼り付け用!AW381)</f>
        <v>一般会計</v>
      </c>
      <c r="AX381" s="34" t="str">
        <f>IF(貼り付け用!AX381="","",貼り付け用!AX381)</f>
        <v>教育費</v>
      </c>
      <c r="AY381" s="34" t="str">
        <f>IF(貼り付け用!AY381="","",貼り付け用!AY381)</f>
        <v>小学校費</v>
      </c>
      <c r="AZ381" s="34" t="str">
        <f>IF(貼り付け用!AZ381="","",貼り付け用!AZ381)</f>
        <v>学校管理費</v>
      </c>
      <c r="BA381" s="212"/>
      <c r="BB381" s="212"/>
      <c r="BC381" s="212"/>
      <c r="BD381" s="34" t="str">
        <f>IF(貼り付け用!BD381="","",貼り付け用!BD381)</f>
        <v/>
      </c>
      <c r="BE381" s="34" t="str">
        <f>IF(貼り付け用!BE381="","",貼り付け用!BE381)</f>
        <v/>
      </c>
      <c r="BF381" s="20"/>
      <c r="BG381" s="20"/>
      <c r="BH381" s="20"/>
      <c r="BI381" s="20"/>
      <c r="BJ381" s="20"/>
    </row>
    <row r="382" spans="5:62" ht="24" customHeight="1">
      <c r="E382" s="2"/>
      <c r="F382" s="217" t="str">
        <f>IF(貼り付け用!F382="","",貼り付け用!F382)</f>
        <v>壬生町立壬生小学校</v>
      </c>
      <c r="G382" s="34" t="str">
        <f>IF(貼り付け用!G382="","",貼り付け用!G382)</f>
        <v>工作物台帳</v>
      </c>
      <c r="H382" s="2" t="str">
        <f>IF(貼り付け用!H382="","",貼り付け用!H382)</f>
        <v/>
      </c>
      <c r="I382" s="2" t="str">
        <f>IF(貼り付け用!I382="","",貼り付け用!I382)</f>
        <v/>
      </c>
      <c r="J382" s="2" t="str">
        <f>IF(貼り付け用!J382="","",貼り付け用!J382)</f>
        <v>キュービクル</v>
      </c>
      <c r="K382" s="2" t="str">
        <f>IF(貼り付け用!K382="","",貼り付け用!K382)</f>
        <v>ｷｭｰﾋﾞｸﾙ</v>
      </c>
      <c r="L382" s="2">
        <f>IF(貼り付け用!L382="","",貼り付け用!L382)</f>
        <v>24</v>
      </c>
      <c r="M382" s="31">
        <f>IFERROR(VLOOKUP(L382,コード表!$B:$G,2,FALSE),"")</f>
        <v>3210225</v>
      </c>
      <c r="N382" s="31" t="str">
        <f>IFERROR(VLOOKUP(L382,コード表!$B:$G,3,FALSE),"")</f>
        <v>下都賀郡壬生町</v>
      </c>
      <c r="O382" s="2" t="str">
        <f>IF(貼り付け用!O382="","",貼り付け用!O382)</f>
        <v>ｼﾓﾂｶﾞｸﾞﾝﾐﾌﾞﾏﾁ</v>
      </c>
      <c r="P382" s="31" t="str">
        <f>IFERROR(VLOOKUP(L382,コード表!$B:$G,5,FALSE),"")</f>
        <v>本丸</v>
      </c>
      <c r="Q382" s="2" t="str">
        <f>IF(貼り付け用!Q382="","",貼り付け用!Q382)</f>
        <v>ﾎﾝﾏﾙ</v>
      </c>
      <c r="R382" s="2" t="str">
        <f>IF(貼り付け用!R382="","",貼り付け用!R382)</f>
        <v>二丁目3番7号</v>
      </c>
      <c r="S382" s="2" t="str">
        <f>IF(貼り付け用!S382="","",貼り付け用!S382)</f>
        <v>ﾆﾁｮｳﾒ3ﾊﾞﾝ7ｺﾞｳ</v>
      </c>
      <c r="T382" s="2">
        <f>IF(貼り付け用!T382="","",貼り付け用!T382)</f>
        <v>15</v>
      </c>
      <c r="U382" s="31" t="str">
        <f>IFERROR(VLOOKUP(T382,コード表!$I:$K,2,FALSE),"")</f>
        <v>教育委員会事務局</v>
      </c>
      <c r="V382" s="31" t="str">
        <f>IFERROR(VLOOKUP(T382,コード表!$I:$K,3,FALSE),"")</f>
        <v>学校教育課</v>
      </c>
      <c r="W382" s="2">
        <f>IF(貼り付け用!W382="","",貼り付け用!W382)</f>
        <v>100</v>
      </c>
      <c r="X382" s="31" t="str">
        <f>IFERROR(VLOOKUP(AX382,目的別資産分類変換表!$B$3:$C$16,2,FALSE),"")</f>
        <v>教育</v>
      </c>
      <c r="Y382" s="34" t="str">
        <f>IF(貼り付け用!Y382="","",貼り付け用!Y382)</f>
        <v>行政財産</v>
      </c>
      <c r="Z382" s="34" t="str">
        <f>IF(貼り付け用!Z382="","",貼り付け用!Z382)</f>
        <v>事業用資産/工作物</v>
      </c>
      <c r="AA382" s="34" t="str">
        <f>IF(貼り付け用!AA382="","",貼り付け用!AA382)</f>
        <v>自己資産（リース資産外)</v>
      </c>
      <c r="AB382" s="34" t="str">
        <f>IF(貼り付け用!AB382="","",貼り付け用!AB382)</f>
        <v>売却不可</v>
      </c>
      <c r="AC382" s="2">
        <f>IF(貼り付け用!AC382="","",貼り付け用!AC382)</f>
        <v>76</v>
      </c>
      <c r="AD382" s="31" t="str">
        <f>IFERROR(VLOOKUP(AC382,耐用年数表!$B:$J,9,FALSE),"")</f>
        <v xml:space="preserve">建物附属設備 電気設備（照明設備を含む。） 蓄電池電源設備   </v>
      </c>
      <c r="AE382" s="31">
        <f>IFERROR(VLOOKUP(AC382,耐用年数表!$B:$J,8,FALSE),"")</f>
        <v>6</v>
      </c>
      <c r="AF382" s="2" t="str">
        <f>IF(貼り付け用!AF382="","",貼り付け用!AF382)</f>
        <v/>
      </c>
      <c r="AG382" s="26" t="str">
        <f>IF(貼り付け用!AG382="","",貼り付け用!AG382)</f>
        <v/>
      </c>
      <c r="AH382" s="54">
        <f>IF(貼り付け用!AH382="","",貼り付け用!AH382)</f>
        <v>19890331</v>
      </c>
      <c r="AI382" s="54">
        <f>IF(貼り付け用!AI382="","",貼り付け用!AI382)</f>
        <v>19890331</v>
      </c>
      <c r="AJ382" s="72" t="str">
        <f>IF(貼り付け用!AJ382="","",貼り付け用!AJ382)</f>
        <v>不明</v>
      </c>
      <c r="AK382" s="20" t="str">
        <f>IF(貼り付け用!AK382="","",貼り付け用!AK382)</f>
        <v/>
      </c>
      <c r="AL382" s="160">
        <f>IF(貼り付け用!AL382="","",貼り付け用!AL382)</f>
        <v>31</v>
      </c>
      <c r="AM382" s="20" t="str">
        <f>IF(貼り付け用!AM382="","",貼り付け用!AM382)</f>
        <v>ネット調べ</v>
      </c>
      <c r="AN382" s="20">
        <f>IF(貼り付け用!AN382="","",貼り付け用!AN382)</f>
        <v>1</v>
      </c>
      <c r="AO382" s="20">
        <f>IF(貼り付け用!AO382="","",貼り付け用!AO382)</f>
        <v>5000000</v>
      </c>
      <c r="AP382" s="20">
        <f>IF(貼り付け用!AP382="","",貼り付け用!AP382)</f>
        <v>1</v>
      </c>
      <c r="AQ382" s="20" t="str">
        <f>IF(貼り付け用!AQ382="","",貼り付け用!AQ382)</f>
        <v>台</v>
      </c>
      <c r="AR382" s="20">
        <f>IF(貼り付け用!AR382="","",貼り付け用!AR382)</f>
        <v>5000000</v>
      </c>
      <c r="AS382" s="20" t="str">
        <f>IF(貼り付け用!AS382="","",貼り付け用!AS382)</f>
        <v/>
      </c>
      <c r="AT382" s="90">
        <f t="shared" ref="AT382:AT445" si="12">IF(AL382="",AS382,AR382)</f>
        <v>5000000</v>
      </c>
      <c r="AU382" s="90">
        <f t="shared" ref="AU382:AU445" si="13">IFERROR(IF(AND(AK382,AT382)="","",IF(AH382&lt;19850401,AT382,IF(AJ382="判明",AK382,AT382))),"")</f>
        <v>5000000</v>
      </c>
      <c r="AV382" s="34" t="str">
        <f>IF(貼り付け用!AV382="","",貼り付け用!AV382)</f>
        <v>一般会計等</v>
      </c>
      <c r="AW382" s="34" t="str">
        <f>IF(貼り付け用!AW382="","",貼り付け用!AW382)</f>
        <v>一般会計</v>
      </c>
      <c r="AX382" s="34" t="str">
        <f>IF(貼り付け用!AX382="","",貼り付け用!AX382)</f>
        <v>教育費</v>
      </c>
      <c r="AY382" s="34" t="str">
        <f>IF(貼り付け用!AY382="","",貼り付け用!AY382)</f>
        <v>小学校費</v>
      </c>
      <c r="AZ382" s="34" t="str">
        <f>IF(貼り付け用!AZ382="","",貼り付け用!AZ382)</f>
        <v>学校管理費</v>
      </c>
      <c r="BA382" s="212"/>
      <c r="BB382" s="212"/>
      <c r="BC382" s="212"/>
      <c r="BD382" s="34" t="str">
        <f>IF(貼り付け用!BD382="","",貼り付け用!BD382)</f>
        <v/>
      </c>
      <c r="BE382" s="34" t="str">
        <f>IF(貼り付け用!BE382="","",貼り付け用!BE382)</f>
        <v/>
      </c>
      <c r="BF382" s="20"/>
      <c r="BG382" s="20"/>
      <c r="BH382" s="20"/>
      <c r="BI382" s="20"/>
      <c r="BJ382" s="20"/>
    </row>
    <row r="383" spans="5:62" ht="24" customHeight="1">
      <c r="E383" s="2"/>
      <c r="F383" s="217" t="str">
        <f>IF(貼り付け用!F383="","",貼り付け用!F383)</f>
        <v>壬生町立壬生小学校</v>
      </c>
      <c r="G383" s="34" t="str">
        <f>IF(貼り付け用!G383="","",貼り付け用!G383)</f>
        <v>工作物台帳</v>
      </c>
      <c r="H383" s="2" t="str">
        <f>IF(貼り付け用!H383="","",貼り付け用!H383)</f>
        <v/>
      </c>
      <c r="I383" s="2" t="str">
        <f>IF(貼り付け用!I383="","",貼り付け用!I383)</f>
        <v/>
      </c>
      <c r="J383" s="2" t="str">
        <f>IF(貼り付け用!J383="","",貼り付け用!J383)</f>
        <v>水道</v>
      </c>
      <c r="K383" s="2" t="str">
        <f>IF(貼り付け用!K383="","",貼り付け用!K383)</f>
        <v>ｽｲﾄﾞｳ</v>
      </c>
      <c r="L383" s="2">
        <f>IF(貼り付け用!L383="","",貼り付け用!L383)</f>
        <v>24</v>
      </c>
      <c r="M383" s="31">
        <f>IFERROR(VLOOKUP(L383,コード表!$B:$G,2,FALSE),"")</f>
        <v>3210225</v>
      </c>
      <c r="N383" s="31" t="str">
        <f>IFERROR(VLOOKUP(L383,コード表!$B:$G,3,FALSE),"")</f>
        <v>下都賀郡壬生町</v>
      </c>
      <c r="O383" s="2" t="str">
        <f>IF(貼り付け用!O383="","",貼り付け用!O383)</f>
        <v>ｼﾓﾂｶﾞｸﾞﾝﾐﾌﾞﾏﾁ</v>
      </c>
      <c r="P383" s="31" t="str">
        <f>IFERROR(VLOOKUP(L383,コード表!$B:$G,5,FALSE),"")</f>
        <v>本丸</v>
      </c>
      <c r="Q383" s="2" t="str">
        <f>IF(貼り付け用!Q383="","",貼り付け用!Q383)</f>
        <v>ﾎﾝﾏﾙ</v>
      </c>
      <c r="R383" s="2" t="str">
        <f>IF(貼り付け用!R383="","",貼り付け用!R383)</f>
        <v>二丁目3番7号</v>
      </c>
      <c r="S383" s="2" t="str">
        <f>IF(貼り付け用!S383="","",貼り付け用!S383)</f>
        <v>ﾆﾁｮｳﾒ3ﾊﾞﾝ7ｺﾞｳ</v>
      </c>
      <c r="T383" s="2">
        <f>IF(貼り付け用!T383="","",貼り付け用!T383)</f>
        <v>15</v>
      </c>
      <c r="U383" s="31" t="str">
        <f>IFERROR(VLOOKUP(T383,コード表!$I:$K,2,FALSE),"")</f>
        <v>教育委員会事務局</v>
      </c>
      <c r="V383" s="31" t="str">
        <f>IFERROR(VLOOKUP(T383,コード表!$I:$K,3,FALSE),"")</f>
        <v>学校教育課</v>
      </c>
      <c r="W383" s="2">
        <f>IF(貼り付け用!W383="","",貼り付け用!W383)</f>
        <v>100</v>
      </c>
      <c r="X383" s="31" t="str">
        <f>IFERROR(VLOOKUP(AX383,目的別資産分類変換表!$B$3:$C$16,2,FALSE),"")</f>
        <v>教育</v>
      </c>
      <c r="Y383" s="34" t="str">
        <f>IF(貼り付け用!Y383="","",貼り付け用!Y383)</f>
        <v>行政財産</v>
      </c>
      <c r="Z383" s="34" t="str">
        <f>IF(貼り付け用!Z383="","",貼り付け用!Z383)</f>
        <v>事業用資産/工作物</v>
      </c>
      <c r="AA383" s="34" t="str">
        <f>IF(貼り付け用!AA383="","",貼り付け用!AA383)</f>
        <v>自己資産（リース資産外)</v>
      </c>
      <c r="AB383" s="34" t="str">
        <f>IF(貼り付け用!AB383="","",貼り付け用!AB383)</f>
        <v>売却不可</v>
      </c>
      <c r="AC383" s="2">
        <f>IF(貼り付け用!AC383="","",貼り付け用!AC383)</f>
        <v>191</v>
      </c>
      <c r="AD383" s="31" t="str">
        <f>IFERROR(VLOOKUP(AC383,耐用年数表!$B:$J,9,FALSE),"")</f>
        <v xml:space="preserve">構築物 コンクリート造又はコンクリートブロック造のもの（前掲のものを除く。） 岸壁、さん橋、防壁（爆発物用のものを除く。）、堤防、防波堤、トンネル、上水道及び水そう   </v>
      </c>
      <c r="AE383" s="31">
        <f>IFERROR(VLOOKUP(AC383,耐用年数表!$B:$J,8,FALSE),"")</f>
        <v>30</v>
      </c>
      <c r="AF383" s="2" t="str">
        <f>IF(貼り付け用!AF383="","",貼り付け用!AF383)</f>
        <v/>
      </c>
      <c r="AG383" s="26" t="str">
        <f>IF(貼り付け用!AG383="","",貼り付け用!AG383)</f>
        <v/>
      </c>
      <c r="AH383" s="54">
        <f>IF(貼り付け用!AH383="","",貼り付け用!AH383)</f>
        <v>19820228</v>
      </c>
      <c r="AI383" s="54">
        <f>IF(貼り付け用!AI383="","",貼り付け用!AI383)</f>
        <v>19820228</v>
      </c>
      <c r="AJ383" s="72" t="str">
        <f>IF(貼り付け用!AJ383="","",貼り付け用!AJ383)</f>
        <v>不明</v>
      </c>
      <c r="AK383" s="20" t="str">
        <f>IF(貼り付け用!AK383="","",貼り付け用!AK383)</f>
        <v/>
      </c>
      <c r="AL383" s="160" t="str">
        <f>IF(貼り付け用!AL383="","",貼り付け用!AL383)</f>
        <v/>
      </c>
      <c r="AM383" s="20" t="str">
        <f>IF(貼り付け用!AM383="","",貼り付け用!AM383)</f>
        <v/>
      </c>
      <c r="AN383" s="20" t="str">
        <f>IF(貼り付け用!AN383="","",貼り付け用!AN383)</f>
        <v/>
      </c>
      <c r="AO383" s="20" t="str">
        <f>IF(貼り付け用!AO383="","",貼り付け用!AO383)</f>
        <v/>
      </c>
      <c r="AP383" s="20">
        <f>IF(貼り付け用!AP383="","",貼り付け用!AP383)</f>
        <v>1</v>
      </c>
      <c r="AQ383" s="20" t="str">
        <f>IF(貼り付け用!AQ383="","",貼り付け用!AQ383)</f>
        <v/>
      </c>
      <c r="AR383" s="20" t="str">
        <f>IF(貼り付け用!AR383="","",貼り付け用!AR383)</f>
        <v/>
      </c>
      <c r="AS383" s="20" t="str">
        <f>IF(貼り付け用!AS383="","",貼り付け用!AS383)</f>
        <v/>
      </c>
      <c r="AT383" s="90" t="str">
        <f t="shared" si="12"/>
        <v/>
      </c>
      <c r="AU383" s="90" t="str">
        <f t="shared" si="13"/>
        <v/>
      </c>
      <c r="AV383" s="34" t="str">
        <f>IF(貼り付け用!AV383="","",貼り付け用!AV383)</f>
        <v>一般会計等</v>
      </c>
      <c r="AW383" s="34" t="str">
        <f>IF(貼り付け用!AW383="","",貼り付け用!AW383)</f>
        <v>一般会計</v>
      </c>
      <c r="AX383" s="34" t="str">
        <f>IF(貼り付け用!AX383="","",貼り付け用!AX383)</f>
        <v>教育費</v>
      </c>
      <c r="AY383" s="34" t="str">
        <f>IF(貼り付け用!AY383="","",貼り付け用!AY383)</f>
        <v>小学校費</v>
      </c>
      <c r="AZ383" s="34" t="str">
        <f>IF(貼り付け用!AZ383="","",貼り付け用!AZ383)</f>
        <v>学校管理費</v>
      </c>
      <c r="BA383" s="212"/>
      <c r="BB383" s="212"/>
      <c r="BC383" s="212"/>
      <c r="BD383" s="34" t="str">
        <f>IF(貼り付け用!BD383="","",貼り付け用!BD383)</f>
        <v/>
      </c>
      <c r="BE383" s="34" t="str">
        <f>IF(貼り付け用!BE383="","",貼り付け用!BE383)</f>
        <v/>
      </c>
      <c r="BF383" s="20"/>
      <c r="BG383" s="20"/>
      <c r="BH383" s="20"/>
      <c r="BI383" s="20"/>
      <c r="BJ383" s="20"/>
    </row>
    <row r="384" spans="5:62" ht="24" customHeight="1">
      <c r="E384" s="2"/>
      <c r="F384" s="217" t="str">
        <f>IF(貼り付け用!F384="","",貼り付け用!F384)</f>
        <v>壬生町立壬生小学校</v>
      </c>
      <c r="G384" s="34" t="str">
        <f>IF(貼り付け用!G384="","",貼り付け用!G384)</f>
        <v>工作物台帳</v>
      </c>
      <c r="H384" s="2" t="str">
        <f>IF(貼り付け用!H384="","",貼り付け用!H384)</f>
        <v/>
      </c>
      <c r="I384" s="2" t="str">
        <f>IF(貼り付け用!I384="","",貼り付け用!I384)</f>
        <v/>
      </c>
      <c r="J384" s="2" t="str">
        <f>IF(貼り付け用!J384="","",貼り付け用!J384)</f>
        <v>下水道</v>
      </c>
      <c r="K384" s="2" t="str">
        <f>IF(貼り付け用!K384="","",貼り付け用!K384)</f>
        <v>ｹﾞｽｲﾄﾞｳ</v>
      </c>
      <c r="L384" s="2">
        <f>IF(貼り付け用!L384="","",貼り付け用!L384)</f>
        <v>24</v>
      </c>
      <c r="M384" s="31">
        <f>IFERROR(VLOOKUP(L384,コード表!$B:$G,2,FALSE),"")</f>
        <v>3210225</v>
      </c>
      <c r="N384" s="31" t="str">
        <f>IFERROR(VLOOKUP(L384,コード表!$B:$G,3,FALSE),"")</f>
        <v>下都賀郡壬生町</v>
      </c>
      <c r="O384" s="2" t="str">
        <f>IF(貼り付け用!O384="","",貼り付け用!O384)</f>
        <v>ｼﾓﾂｶﾞｸﾞﾝﾐﾌﾞﾏﾁ</v>
      </c>
      <c r="P384" s="31" t="str">
        <f>IFERROR(VLOOKUP(L384,コード表!$B:$G,5,FALSE),"")</f>
        <v>本丸</v>
      </c>
      <c r="Q384" s="2" t="str">
        <f>IF(貼り付け用!Q384="","",貼り付け用!Q384)</f>
        <v>ﾎﾝﾏﾙ</v>
      </c>
      <c r="R384" s="2" t="str">
        <f>IF(貼り付け用!R384="","",貼り付け用!R384)</f>
        <v>二丁目3番7号</v>
      </c>
      <c r="S384" s="2" t="str">
        <f>IF(貼り付け用!S384="","",貼り付け用!S384)</f>
        <v>ﾆﾁｮｳﾒ3ﾊﾞﾝ7ｺﾞｳ</v>
      </c>
      <c r="T384" s="2">
        <f>IF(貼り付け用!T384="","",貼り付け用!T384)</f>
        <v>15</v>
      </c>
      <c r="U384" s="31" t="str">
        <f>IFERROR(VLOOKUP(T384,コード表!$I:$K,2,FALSE),"")</f>
        <v>教育委員会事務局</v>
      </c>
      <c r="V384" s="31" t="str">
        <f>IFERROR(VLOOKUP(T384,コード表!$I:$K,3,FALSE),"")</f>
        <v>学校教育課</v>
      </c>
      <c r="W384" s="2">
        <f>IF(貼り付け用!W384="","",貼り付け用!W384)</f>
        <v>100</v>
      </c>
      <c r="X384" s="31" t="str">
        <f>IFERROR(VLOOKUP(AX384,目的別資産分類変換表!$B$3:$C$16,2,FALSE),"")</f>
        <v>教育</v>
      </c>
      <c r="Y384" s="34" t="str">
        <f>IF(貼り付け用!Y384="","",貼り付け用!Y384)</f>
        <v>行政財産</v>
      </c>
      <c r="Z384" s="34" t="str">
        <f>IF(貼り付け用!Z384="","",貼り付け用!Z384)</f>
        <v>事業用資産/工作物</v>
      </c>
      <c r="AA384" s="34" t="str">
        <f>IF(貼り付け用!AA384="","",貼り付け用!AA384)</f>
        <v>自己資産（リース資産外)</v>
      </c>
      <c r="AB384" s="34" t="str">
        <f>IF(貼り付け用!AB384="","",貼り付け用!AB384)</f>
        <v>売却不可</v>
      </c>
      <c r="AC384" s="2">
        <f>IF(貼り付け用!AC384="","",貼り付け用!AC384)</f>
        <v>192</v>
      </c>
      <c r="AD384" s="31" t="str">
        <f>IFERROR(VLOOKUP(AC384,耐用年数表!$B:$J,9,FALSE),"")</f>
        <v xml:space="preserve">構築物 コンクリート造又はコンクリートブロック造のもの（前掲のものを除く。） 下水道、飼育場及びへい   </v>
      </c>
      <c r="AE384" s="31">
        <f>IFERROR(VLOOKUP(AC384,耐用年数表!$B:$J,8,FALSE),"")</f>
        <v>15</v>
      </c>
      <c r="AF384" s="2" t="str">
        <f>IF(貼り付け用!AF384="","",貼り付け用!AF384)</f>
        <v/>
      </c>
      <c r="AG384" s="26" t="str">
        <f>IF(貼り付け用!AG384="","",貼り付け用!AG384)</f>
        <v/>
      </c>
      <c r="AH384" s="54">
        <f>IF(貼り付け用!AH384="","",貼り付け用!AH384)</f>
        <v>19820228</v>
      </c>
      <c r="AI384" s="54">
        <f>IF(貼り付け用!AI384="","",貼り付け用!AI384)</f>
        <v>19820228</v>
      </c>
      <c r="AJ384" s="72" t="str">
        <f>IF(貼り付け用!AJ384="","",貼り付け用!AJ384)</f>
        <v>不明</v>
      </c>
      <c r="AK384" s="20" t="str">
        <f>IF(貼り付け用!AK384="","",貼り付け用!AK384)</f>
        <v/>
      </c>
      <c r="AL384" s="160" t="str">
        <f>IF(貼り付け用!AL384="","",貼り付け用!AL384)</f>
        <v/>
      </c>
      <c r="AM384" s="20" t="str">
        <f>IF(貼り付け用!AM384="","",貼り付け用!AM384)</f>
        <v/>
      </c>
      <c r="AN384" s="20" t="str">
        <f>IF(貼り付け用!AN384="","",貼り付け用!AN384)</f>
        <v/>
      </c>
      <c r="AO384" s="20" t="str">
        <f>IF(貼り付け用!AO384="","",貼り付け用!AO384)</f>
        <v/>
      </c>
      <c r="AP384" s="20">
        <f>IF(貼り付け用!AP384="","",貼り付け用!AP384)</f>
        <v>1</v>
      </c>
      <c r="AQ384" s="20" t="str">
        <f>IF(貼り付け用!AQ384="","",貼り付け用!AQ384)</f>
        <v/>
      </c>
      <c r="AR384" s="20" t="str">
        <f>IF(貼り付け用!AR384="","",貼り付け用!AR384)</f>
        <v/>
      </c>
      <c r="AS384" s="20" t="str">
        <f>IF(貼り付け用!AS384="","",貼り付け用!AS384)</f>
        <v/>
      </c>
      <c r="AT384" s="90" t="str">
        <f t="shared" si="12"/>
        <v/>
      </c>
      <c r="AU384" s="90" t="str">
        <f t="shared" si="13"/>
        <v/>
      </c>
      <c r="AV384" s="34" t="str">
        <f>IF(貼り付け用!AV384="","",貼り付け用!AV384)</f>
        <v>一般会計等</v>
      </c>
      <c r="AW384" s="34" t="str">
        <f>IF(貼り付け用!AW384="","",貼り付け用!AW384)</f>
        <v>一般会計</v>
      </c>
      <c r="AX384" s="34" t="str">
        <f>IF(貼り付け用!AX384="","",貼り付け用!AX384)</f>
        <v>教育費</v>
      </c>
      <c r="AY384" s="34" t="str">
        <f>IF(貼り付け用!AY384="","",貼り付け用!AY384)</f>
        <v>小学校費</v>
      </c>
      <c r="AZ384" s="34" t="str">
        <f>IF(貼り付け用!AZ384="","",貼り付け用!AZ384)</f>
        <v>学校管理費</v>
      </c>
      <c r="BA384" s="212"/>
      <c r="BB384" s="212"/>
      <c r="BC384" s="212"/>
      <c r="BD384" s="34" t="str">
        <f>IF(貼り付け用!BD384="","",貼り付け用!BD384)</f>
        <v/>
      </c>
      <c r="BE384" s="34" t="str">
        <f>IF(貼り付け用!BE384="","",貼り付け用!BE384)</f>
        <v/>
      </c>
      <c r="BF384" s="20"/>
      <c r="BG384" s="20"/>
      <c r="BH384" s="20"/>
      <c r="BI384" s="20"/>
      <c r="BJ384" s="20"/>
    </row>
    <row r="385" spans="5:62" ht="24" customHeight="1">
      <c r="E385" s="2"/>
      <c r="F385" s="217" t="str">
        <f>IF(貼り付け用!F385="","",貼り付け用!F385)</f>
        <v>壬生町立壬生小学校</v>
      </c>
      <c r="G385" s="34" t="str">
        <f>IF(貼り付け用!G385="","",貼り付け用!G385)</f>
        <v>工作物台帳</v>
      </c>
      <c r="H385" s="2" t="str">
        <f>IF(貼り付け用!H385="","",貼り付け用!H385)</f>
        <v/>
      </c>
      <c r="I385" s="2" t="str">
        <f>IF(貼り付け用!I385="","",貼り付け用!I385)</f>
        <v/>
      </c>
      <c r="J385" s="2" t="str">
        <f>IF(貼り付け用!J385="","",貼り付け用!J385)</f>
        <v>受水槽</v>
      </c>
      <c r="K385" s="2" t="str">
        <f>IF(貼り付け用!K385="","",貼り付け用!K385)</f>
        <v>ｼﾞｭｽｲｿｳ</v>
      </c>
      <c r="L385" s="2">
        <f>IF(貼り付け用!L385="","",貼り付け用!L385)</f>
        <v>24</v>
      </c>
      <c r="M385" s="31">
        <f>IFERROR(VLOOKUP(L385,コード表!$B:$G,2,FALSE),"")</f>
        <v>3210225</v>
      </c>
      <c r="N385" s="31" t="str">
        <f>IFERROR(VLOOKUP(L385,コード表!$B:$G,3,FALSE),"")</f>
        <v>下都賀郡壬生町</v>
      </c>
      <c r="O385" s="2" t="str">
        <f>IF(貼り付け用!O385="","",貼り付け用!O385)</f>
        <v>ｼﾓﾂｶﾞｸﾞﾝﾐﾌﾞﾏﾁ</v>
      </c>
      <c r="P385" s="31" t="str">
        <f>IFERROR(VLOOKUP(L385,コード表!$B:$G,5,FALSE),"")</f>
        <v>本丸</v>
      </c>
      <c r="Q385" s="2" t="str">
        <f>IF(貼り付け用!Q385="","",貼り付け用!Q385)</f>
        <v>ﾎﾝﾏﾙ</v>
      </c>
      <c r="R385" s="2" t="str">
        <f>IF(貼り付け用!R385="","",貼り付け用!R385)</f>
        <v>二丁目3番7号</v>
      </c>
      <c r="S385" s="2" t="str">
        <f>IF(貼り付け用!S385="","",貼り付け用!S385)</f>
        <v>ﾆﾁｮｳﾒ3ﾊﾞﾝ7ｺﾞｳ</v>
      </c>
      <c r="T385" s="2">
        <f>IF(貼り付け用!T385="","",貼り付け用!T385)</f>
        <v>15</v>
      </c>
      <c r="U385" s="31" t="str">
        <f>IFERROR(VLOOKUP(T385,コード表!$I:$K,2,FALSE),"")</f>
        <v>教育委員会事務局</v>
      </c>
      <c r="V385" s="31" t="str">
        <f>IFERROR(VLOOKUP(T385,コード表!$I:$K,3,FALSE),"")</f>
        <v>学校教育課</v>
      </c>
      <c r="W385" s="2">
        <f>IF(貼り付け用!W385="","",貼り付け用!W385)</f>
        <v>100</v>
      </c>
      <c r="X385" s="31" t="str">
        <f>IFERROR(VLOOKUP(AX385,目的別資産分類変換表!$B$3:$C$16,2,FALSE),"")</f>
        <v>教育</v>
      </c>
      <c r="Y385" s="34" t="str">
        <f>IF(貼り付け用!Y385="","",貼り付け用!Y385)</f>
        <v>行政財産</v>
      </c>
      <c r="Z385" s="34" t="str">
        <f>IF(貼り付け用!Z385="","",貼り付け用!Z385)</f>
        <v>事業用資産/工作物</v>
      </c>
      <c r="AA385" s="34" t="str">
        <f>IF(貼り付け用!AA385="","",貼り付け用!AA385)</f>
        <v>自己資産（リース資産外)</v>
      </c>
      <c r="AB385" s="34" t="str">
        <f>IF(貼り付け用!AB385="","",貼り付け用!AB385)</f>
        <v>売却不可</v>
      </c>
      <c r="AC385" s="2">
        <f>IF(貼り付け用!AC385="","",貼り付け用!AC385)</f>
        <v>234</v>
      </c>
      <c r="AD385" s="31" t="str">
        <f>IFERROR(VLOOKUP(AC385,耐用年数表!$B:$J,9,FALSE),"")</f>
        <v xml:space="preserve">構築物 前掲のもの以外のもの及び前掲の区分によらないもの その他のもの   </v>
      </c>
      <c r="AE385" s="31">
        <f>IFERROR(VLOOKUP(AC385,耐用年数表!$B:$J,8,FALSE),"")</f>
        <v>50</v>
      </c>
      <c r="AF385" s="2" t="str">
        <f>IF(貼り付け用!AF385="","",貼り付け用!AF385)</f>
        <v/>
      </c>
      <c r="AG385" s="26" t="str">
        <f>IF(貼り付け用!AG385="","",貼り付け用!AG385)</f>
        <v/>
      </c>
      <c r="AH385" s="54">
        <f>IF(貼り付け用!AH385="","",貼り付け用!AH385)</f>
        <v>19820228</v>
      </c>
      <c r="AI385" s="54">
        <f>IF(貼り付け用!AI385="","",貼り付け用!AI385)</f>
        <v>19820228</v>
      </c>
      <c r="AJ385" s="72" t="str">
        <f>IF(貼り付け用!AJ385="","",貼り付け用!AJ385)</f>
        <v>不明</v>
      </c>
      <c r="AK385" s="20" t="str">
        <f>IF(貼り付け用!AK385="","",貼り付け用!AK385)</f>
        <v/>
      </c>
      <c r="AL385" s="160">
        <f>IF(貼り付け用!AL385="","",貼り付け用!AL385)</f>
        <v>34</v>
      </c>
      <c r="AM385" s="20" t="str">
        <f>IF(貼り付け用!AM385="","",貼り付け用!AM385)</f>
        <v>ネット調べ</v>
      </c>
      <c r="AN385" s="20">
        <f>IF(貼り付け用!AN385="","",貼り付け用!AN385)</f>
        <v>1</v>
      </c>
      <c r="AO385" s="20">
        <f>IF(貼り付け用!AO385="","",貼り付け用!AO385)</f>
        <v>230000</v>
      </c>
      <c r="AP385" s="20">
        <f>IF(貼り付け用!AP385="","",貼り付け用!AP385)</f>
        <v>52.5</v>
      </c>
      <c r="AQ385" s="20" t="str">
        <f>IF(貼り付け用!AQ385="","",貼り付け用!AQ385)</f>
        <v>㎥</v>
      </c>
      <c r="AR385" s="20">
        <f>IF(貼り付け用!AR385="","",貼り付け用!AR385)</f>
        <v>12075000</v>
      </c>
      <c r="AS385" s="20" t="str">
        <f>IF(貼り付け用!AS385="","",貼り付け用!AS385)</f>
        <v/>
      </c>
      <c r="AT385" s="90">
        <f t="shared" si="12"/>
        <v>12075000</v>
      </c>
      <c r="AU385" s="90">
        <f t="shared" si="13"/>
        <v>12075000</v>
      </c>
      <c r="AV385" s="34" t="str">
        <f>IF(貼り付け用!AV385="","",貼り付け用!AV385)</f>
        <v>一般会計等</v>
      </c>
      <c r="AW385" s="34" t="str">
        <f>IF(貼り付け用!AW385="","",貼り付け用!AW385)</f>
        <v>一般会計</v>
      </c>
      <c r="AX385" s="34" t="str">
        <f>IF(貼り付け用!AX385="","",貼り付け用!AX385)</f>
        <v>教育費</v>
      </c>
      <c r="AY385" s="34" t="str">
        <f>IF(貼り付け用!AY385="","",貼り付け用!AY385)</f>
        <v>小学校費</v>
      </c>
      <c r="AZ385" s="34" t="str">
        <f>IF(貼り付け用!AZ385="","",貼り付け用!AZ385)</f>
        <v>学校管理費</v>
      </c>
      <c r="BA385" s="212"/>
      <c r="BB385" s="212"/>
      <c r="BC385" s="212"/>
      <c r="BD385" s="34" t="str">
        <f>IF(貼り付け用!BD385="","",貼り付け用!BD385)</f>
        <v/>
      </c>
      <c r="BE385" s="34" t="str">
        <f>IF(貼り付け用!BE385="","",貼り付け用!BE385)</f>
        <v/>
      </c>
      <c r="BF385" s="20"/>
      <c r="BG385" s="20"/>
      <c r="BH385" s="20"/>
      <c r="BI385" s="20"/>
      <c r="BJ385" s="20"/>
    </row>
    <row r="386" spans="5:62" ht="24" customHeight="1">
      <c r="E386" s="2"/>
      <c r="F386" s="217" t="str">
        <f>IF(貼り付け用!F386="","",貼り付け用!F386)</f>
        <v>壬生町立壬生小学校</v>
      </c>
      <c r="G386" s="34" t="str">
        <f>IF(貼り付け用!G386="","",貼り付け用!G386)</f>
        <v>工作物台帳</v>
      </c>
      <c r="H386" s="2" t="str">
        <f>IF(貼り付け用!H386="","",貼り付け用!H386)</f>
        <v/>
      </c>
      <c r="I386" s="2" t="str">
        <f>IF(貼り付け用!I386="","",貼り付け用!I386)</f>
        <v/>
      </c>
      <c r="J386" s="2" t="str">
        <f>IF(貼り付け用!J386="","",貼り付け用!J386)</f>
        <v>高架水槽</v>
      </c>
      <c r="K386" s="2" t="str">
        <f>IF(貼り付け用!K386="","",貼り付け用!K386)</f>
        <v>ｺｳｶｽｲｿｳ</v>
      </c>
      <c r="L386" s="2">
        <f>IF(貼り付け用!L386="","",貼り付け用!L386)</f>
        <v>24</v>
      </c>
      <c r="M386" s="31">
        <f>IFERROR(VLOOKUP(L386,コード表!$B:$G,2,FALSE),"")</f>
        <v>3210225</v>
      </c>
      <c r="N386" s="31" t="str">
        <f>IFERROR(VLOOKUP(L386,コード表!$B:$G,3,FALSE),"")</f>
        <v>下都賀郡壬生町</v>
      </c>
      <c r="O386" s="2" t="str">
        <f>IF(貼り付け用!O386="","",貼り付け用!O386)</f>
        <v>ｼﾓﾂｶﾞｸﾞﾝﾐﾌﾞﾏﾁ</v>
      </c>
      <c r="P386" s="31" t="str">
        <f>IFERROR(VLOOKUP(L386,コード表!$B:$G,5,FALSE),"")</f>
        <v>本丸</v>
      </c>
      <c r="Q386" s="2" t="str">
        <f>IF(貼り付け用!Q386="","",貼り付け用!Q386)</f>
        <v>ﾎﾝﾏﾙ</v>
      </c>
      <c r="R386" s="2" t="str">
        <f>IF(貼り付け用!R386="","",貼り付け用!R386)</f>
        <v>二丁目3番7号</v>
      </c>
      <c r="S386" s="2" t="str">
        <f>IF(貼り付け用!S386="","",貼り付け用!S386)</f>
        <v>ﾆﾁｮｳﾒ3ﾊﾞﾝ7ｺﾞｳ</v>
      </c>
      <c r="T386" s="2">
        <f>IF(貼り付け用!T386="","",貼り付け用!T386)</f>
        <v>15</v>
      </c>
      <c r="U386" s="31" t="str">
        <f>IFERROR(VLOOKUP(T386,コード表!$I:$K,2,FALSE),"")</f>
        <v>教育委員会事務局</v>
      </c>
      <c r="V386" s="31" t="str">
        <f>IFERROR(VLOOKUP(T386,コード表!$I:$K,3,FALSE),"")</f>
        <v>学校教育課</v>
      </c>
      <c r="W386" s="2">
        <f>IF(貼り付け用!W386="","",貼り付け用!W386)</f>
        <v>100</v>
      </c>
      <c r="X386" s="31" t="str">
        <f>IFERROR(VLOOKUP(AX386,目的別資産分類変換表!$B$3:$C$16,2,FALSE),"")</f>
        <v>教育</v>
      </c>
      <c r="Y386" s="34" t="str">
        <f>IF(貼り付け用!Y386="","",貼り付け用!Y386)</f>
        <v>行政財産</v>
      </c>
      <c r="Z386" s="34" t="str">
        <f>IF(貼り付け用!Z386="","",貼り付け用!Z386)</f>
        <v>事業用資産/工作物</v>
      </c>
      <c r="AA386" s="34" t="str">
        <f>IF(貼り付け用!AA386="","",貼り付け用!AA386)</f>
        <v>自己資産（リース資産外)</v>
      </c>
      <c r="AB386" s="34" t="str">
        <f>IF(貼り付け用!AB386="","",貼り付け用!AB386)</f>
        <v>売却不可</v>
      </c>
      <c r="AC386" s="2">
        <f>IF(貼り付け用!AC386="","",貼り付け用!AC386)</f>
        <v>234</v>
      </c>
      <c r="AD386" s="31" t="str">
        <f>IFERROR(VLOOKUP(AC386,耐用年数表!$B:$J,9,FALSE),"")</f>
        <v xml:space="preserve">構築物 前掲のもの以外のもの及び前掲の区分によらないもの その他のもの   </v>
      </c>
      <c r="AE386" s="31">
        <f>IFERROR(VLOOKUP(AC386,耐用年数表!$B:$J,8,FALSE),"")</f>
        <v>50</v>
      </c>
      <c r="AF386" s="2" t="str">
        <f>IF(貼り付け用!AF386="","",貼り付け用!AF386)</f>
        <v/>
      </c>
      <c r="AG386" s="26" t="str">
        <f>IF(貼り付け用!AG386="","",貼り付け用!AG386)</f>
        <v/>
      </c>
      <c r="AH386" s="54">
        <f>IF(貼り付け用!AH386="","",貼り付け用!AH386)</f>
        <v>19820228</v>
      </c>
      <c r="AI386" s="54">
        <f>IF(貼り付け用!AI386="","",貼り付け用!AI386)</f>
        <v>19820228</v>
      </c>
      <c r="AJ386" s="72" t="str">
        <f>IF(貼り付け用!AJ386="","",貼り付け用!AJ386)</f>
        <v>不明</v>
      </c>
      <c r="AK386" s="20" t="str">
        <f>IF(貼り付け用!AK386="","",貼り付け用!AK386)</f>
        <v/>
      </c>
      <c r="AL386" s="160">
        <f>IF(貼り付け用!AL386="","",貼り付け用!AL386)</f>
        <v>34</v>
      </c>
      <c r="AM386" s="20" t="str">
        <f>IF(貼り付け用!AM386="","",貼り付け用!AM386)</f>
        <v>ネット調べ</v>
      </c>
      <c r="AN386" s="20">
        <f>IF(貼り付け用!AN386="","",貼り付け用!AN386)</f>
        <v>1</v>
      </c>
      <c r="AO386" s="20">
        <f>IF(貼り付け用!AO386="","",貼り付け用!AO386)</f>
        <v>230000</v>
      </c>
      <c r="AP386" s="20">
        <f>IF(貼り付け用!AP386="","",貼り付け用!AP386)</f>
        <v>8</v>
      </c>
      <c r="AQ386" s="20" t="str">
        <f>IF(貼り付け用!AQ386="","",貼り付け用!AQ386)</f>
        <v>㎥</v>
      </c>
      <c r="AR386" s="20">
        <f>IF(貼り付け用!AR386="","",貼り付け用!AR386)</f>
        <v>1840000</v>
      </c>
      <c r="AS386" s="20" t="str">
        <f>IF(貼り付け用!AS386="","",貼り付け用!AS386)</f>
        <v/>
      </c>
      <c r="AT386" s="90">
        <f t="shared" si="12"/>
        <v>1840000</v>
      </c>
      <c r="AU386" s="90">
        <f t="shared" si="13"/>
        <v>1840000</v>
      </c>
      <c r="AV386" s="34" t="str">
        <f>IF(貼り付け用!AV386="","",貼り付け用!AV386)</f>
        <v>一般会計等</v>
      </c>
      <c r="AW386" s="34" t="str">
        <f>IF(貼り付け用!AW386="","",貼り付け用!AW386)</f>
        <v>一般会計</v>
      </c>
      <c r="AX386" s="34" t="str">
        <f>IF(貼り付け用!AX386="","",貼り付け用!AX386)</f>
        <v>教育費</v>
      </c>
      <c r="AY386" s="34" t="str">
        <f>IF(貼り付け用!AY386="","",貼り付け用!AY386)</f>
        <v>小学校費</v>
      </c>
      <c r="AZ386" s="34" t="str">
        <f>IF(貼り付け用!AZ386="","",貼り付け用!AZ386)</f>
        <v>学校管理費</v>
      </c>
      <c r="BA386" s="212"/>
      <c r="BB386" s="212"/>
      <c r="BC386" s="212"/>
      <c r="BD386" s="34" t="str">
        <f>IF(貼り付け用!BD386="","",貼り付け用!BD386)</f>
        <v/>
      </c>
      <c r="BE386" s="34" t="str">
        <f>IF(貼り付け用!BE386="","",貼り付け用!BE386)</f>
        <v/>
      </c>
      <c r="BF386" s="20"/>
      <c r="BG386" s="20"/>
      <c r="BH386" s="20"/>
      <c r="BI386" s="20"/>
      <c r="BJ386" s="20"/>
    </row>
    <row r="387" spans="5:62" ht="24" customHeight="1">
      <c r="E387" s="2"/>
      <c r="F387" s="217" t="str">
        <f>IF(貼り付け用!F387="","",貼り付け用!F387)</f>
        <v>壬生町立壬生小学校</v>
      </c>
      <c r="G387" s="34" t="str">
        <f>IF(貼り付け用!G387="","",貼り付け用!G387)</f>
        <v>工作物台帳</v>
      </c>
      <c r="H387" s="2" t="str">
        <f>IF(貼り付け用!H387="","",貼り付け用!H387)</f>
        <v/>
      </c>
      <c r="I387" s="2" t="str">
        <f>IF(貼り付け用!I387="","",貼り付け用!I387)</f>
        <v/>
      </c>
      <c r="J387" s="2" t="str">
        <f>IF(貼り付け用!J387="","",貼り付け用!J387)</f>
        <v>消火栓</v>
      </c>
      <c r="K387" s="2" t="str">
        <f>IF(貼り付け用!K387="","",貼り付け用!K387)</f>
        <v>ｼｮｳｶｾﾝ</v>
      </c>
      <c r="L387" s="2">
        <f>IF(貼り付け用!L387="","",貼り付け用!L387)</f>
        <v>24</v>
      </c>
      <c r="M387" s="31">
        <f>IFERROR(VLOOKUP(L387,コード表!$B:$G,2,FALSE),"")</f>
        <v>3210225</v>
      </c>
      <c r="N387" s="31" t="str">
        <f>IFERROR(VLOOKUP(L387,コード表!$B:$G,3,FALSE),"")</f>
        <v>下都賀郡壬生町</v>
      </c>
      <c r="O387" s="2" t="str">
        <f>IF(貼り付け用!O387="","",貼り付け用!O387)</f>
        <v>ｼﾓﾂｶﾞｸﾞﾝﾐﾌﾞﾏﾁ</v>
      </c>
      <c r="P387" s="31" t="str">
        <f>IFERROR(VLOOKUP(L387,コード表!$B:$G,5,FALSE),"")</f>
        <v>本丸</v>
      </c>
      <c r="Q387" s="2" t="str">
        <f>IF(貼り付け用!Q387="","",貼り付け用!Q387)</f>
        <v>ﾎﾝﾏﾙ</v>
      </c>
      <c r="R387" s="2" t="str">
        <f>IF(貼り付け用!R387="","",貼り付け用!R387)</f>
        <v>二丁目3番7号</v>
      </c>
      <c r="S387" s="2" t="str">
        <f>IF(貼り付け用!S387="","",貼り付け用!S387)</f>
        <v>ﾆﾁｮｳﾒ3ﾊﾞﾝ7ｺﾞｳ</v>
      </c>
      <c r="T387" s="2">
        <f>IF(貼り付け用!T387="","",貼り付け用!T387)</f>
        <v>15</v>
      </c>
      <c r="U387" s="31" t="str">
        <f>IFERROR(VLOOKUP(T387,コード表!$I:$K,2,FALSE),"")</f>
        <v>教育委員会事務局</v>
      </c>
      <c r="V387" s="31" t="str">
        <f>IFERROR(VLOOKUP(T387,コード表!$I:$K,3,FALSE),"")</f>
        <v>学校教育課</v>
      </c>
      <c r="W387" s="2">
        <f>IF(貼り付け用!W387="","",貼り付け用!W387)</f>
        <v>100</v>
      </c>
      <c r="X387" s="31" t="str">
        <f>IFERROR(VLOOKUP(AX387,目的別資産分類変換表!$B$3:$C$16,2,FALSE),"")</f>
        <v>教育</v>
      </c>
      <c r="Y387" s="34" t="str">
        <f>IF(貼り付け用!Y387="","",貼り付け用!Y387)</f>
        <v>行政財産</v>
      </c>
      <c r="Z387" s="34" t="str">
        <f>IF(貼り付け用!Z387="","",貼り付け用!Z387)</f>
        <v>事業用資産/工作物</v>
      </c>
      <c r="AA387" s="34" t="str">
        <f>IF(貼り付け用!AA387="","",貼り付け用!AA387)</f>
        <v>自己資産（リース資産外)</v>
      </c>
      <c r="AB387" s="34" t="str">
        <f>IF(貼り付け用!AB387="","",貼り付け用!AB387)</f>
        <v>売却不可</v>
      </c>
      <c r="AC387" s="2">
        <f>IF(貼り付け用!AC387="","",貼り付け用!AC387)</f>
        <v>83</v>
      </c>
      <c r="AD387" s="31" t="str">
        <f>IFERROR(VLOOKUP(AC387,耐用年数表!$B:$J,9,FALSE),"")</f>
        <v xml:space="preserve">建物附属設備 消火、排煙又は災害報知設備及び格納式避難設備    </v>
      </c>
      <c r="AE387" s="31">
        <f>IFERROR(VLOOKUP(AC387,耐用年数表!$B:$J,8,FALSE),"")</f>
        <v>8</v>
      </c>
      <c r="AF387" s="2" t="str">
        <f>IF(貼り付け用!AF387="","",貼り付け用!AF387)</f>
        <v/>
      </c>
      <c r="AG387" s="26" t="str">
        <f>IF(貼り付け用!AG387="","",貼り付け用!AG387)</f>
        <v/>
      </c>
      <c r="AH387" s="54">
        <f>IF(貼り付け用!AH387="","",貼り付け用!AH387)</f>
        <v>19820228</v>
      </c>
      <c r="AI387" s="54">
        <f>IF(貼り付け用!AI387="","",貼り付け用!AI387)</f>
        <v>19820228</v>
      </c>
      <c r="AJ387" s="72" t="str">
        <f>IF(貼り付け用!AJ387="","",貼り付け用!AJ387)</f>
        <v>不明</v>
      </c>
      <c r="AK387" s="20" t="str">
        <f>IF(貼り付け用!AK387="","",貼り付け用!AK387)</f>
        <v/>
      </c>
      <c r="AL387" s="160" t="str">
        <f>IF(貼り付け用!AL387="","",貼り付け用!AL387)</f>
        <v/>
      </c>
      <c r="AM387" s="20" t="str">
        <f>IF(貼り付け用!AM387="","",貼り付け用!AM387)</f>
        <v/>
      </c>
      <c r="AN387" s="20" t="str">
        <f>IF(貼り付け用!AN387="","",貼り付け用!AN387)</f>
        <v/>
      </c>
      <c r="AO387" s="20" t="str">
        <f>IF(貼り付け用!AO387="","",貼り付け用!AO387)</f>
        <v/>
      </c>
      <c r="AP387" s="20">
        <f>IF(貼り付け用!AP387="","",貼り付け用!AP387)</f>
        <v>1</v>
      </c>
      <c r="AQ387" s="20" t="str">
        <f>IF(貼り付け用!AQ387="","",貼り付け用!AQ387)</f>
        <v/>
      </c>
      <c r="AR387" s="20" t="str">
        <f>IF(貼り付け用!AR387="","",貼り付け用!AR387)</f>
        <v/>
      </c>
      <c r="AS387" s="20" t="str">
        <f>IF(貼り付け用!AS387="","",貼り付け用!AS387)</f>
        <v/>
      </c>
      <c r="AT387" s="90" t="str">
        <f t="shared" si="12"/>
        <v/>
      </c>
      <c r="AU387" s="90" t="str">
        <f t="shared" si="13"/>
        <v/>
      </c>
      <c r="AV387" s="34" t="str">
        <f>IF(貼り付け用!AV387="","",貼り付け用!AV387)</f>
        <v>一般会計等</v>
      </c>
      <c r="AW387" s="34" t="str">
        <f>IF(貼り付け用!AW387="","",貼り付け用!AW387)</f>
        <v>一般会計</v>
      </c>
      <c r="AX387" s="34" t="str">
        <f>IF(貼り付け用!AX387="","",貼り付け用!AX387)</f>
        <v>教育費</v>
      </c>
      <c r="AY387" s="34" t="str">
        <f>IF(貼り付け用!AY387="","",貼り付け用!AY387)</f>
        <v>小学校費</v>
      </c>
      <c r="AZ387" s="34" t="str">
        <f>IF(貼り付け用!AZ387="","",貼り付け用!AZ387)</f>
        <v>学校管理費</v>
      </c>
      <c r="BA387" s="212"/>
      <c r="BB387" s="212"/>
      <c r="BC387" s="212"/>
      <c r="BD387" s="34" t="str">
        <f>IF(貼り付け用!BD387="","",貼り付け用!BD387)</f>
        <v/>
      </c>
      <c r="BE387" s="34" t="str">
        <f>IF(貼り付け用!BE387="","",貼り付け用!BE387)</f>
        <v/>
      </c>
      <c r="BF387" s="20"/>
      <c r="BG387" s="20"/>
      <c r="BH387" s="20"/>
      <c r="BI387" s="20"/>
      <c r="BJ387" s="20"/>
    </row>
    <row r="388" spans="5:62" ht="24" customHeight="1">
      <c r="E388" s="2"/>
      <c r="F388" s="217" t="str">
        <f>IF(貼り付け用!F388="","",貼り付け用!F388)</f>
        <v>壬生町立壬生小学校</v>
      </c>
      <c r="G388" s="34" t="str">
        <f>IF(貼り付け用!G388="","",貼り付け用!G388)</f>
        <v>工作物台帳</v>
      </c>
      <c r="H388" s="2" t="str">
        <f>IF(貼り付け用!H388="","",貼り付け用!H388)</f>
        <v/>
      </c>
      <c r="I388" s="2" t="str">
        <f>IF(貼り付け用!I388="","",貼り付け用!I388)</f>
        <v/>
      </c>
      <c r="J388" s="2" t="str">
        <f>IF(貼り付け用!J388="","",貼り付け用!J388)</f>
        <v>空調機（普通教室等32台）</v>
      </c>
      <c r="K388" s="2" t="str">
        <f>IF(貼り付け用!K388="","",貼り付け用!K388)</f>
        <v>ｸｳﾁｮｳｷ(ﾌﾂｳｷｮｳｼﾂﾄｳ32ﾀﾞｲ)</v>
      </c>
      <c r="L388" s="2">
        <f>IF(貼り付け用!L388="","",貼り付け用!L388)</f>
        <v>24</v>
      </c>
      <c r="M388" s="31">
        <f>IFERROR(VLOOKUP(L388,コード表!$B:$G,2,FALSE),"")</f>
        <v>3210225</v>
      </c>
      <c r="N388" s="31" t="str">
        <f>IFERROR(VLOOKUP(L388,コード表!$B:$G,3,FALSE),"")</f>
        <v>下都賀郡壬生町</v>
      </c>
      <c r="O388" s="2" t="str">
        <f>IF(貼り付け用!O388="","",貼り付け用!O388)</f>
        <v>ｼﾓﾂｶﾞｸﾞﾝﾐﾌﾞﾏﾁ</v>
      </c>
      <c r="P388" s="31" t="str">
        <f>IFERROR(VLOOKUP(L388,コード表!$B:$G,5,FALSE),"")</f>
        <v>本丸</v>
      </c>
      <c r="Q388" s="2" t="str">
        <f>IF(貼り付け用!Q388="","",貼り付け用!Q388)</f>
        <v>ﾎﾝﾏﾙ</v>
      </c>
      <c r="R388" s="2" t="str">
        <f>IF(貼り付け用!R388="","",貼り付け用!R388)</f>
        <v>二丁目3番7号</v>
      </c>
      <c r="S388" s="2" t="str">
        <f>IF(貼り付け用!S388="","",貼り付け用!S388)</f>
        <v>ﾆﾁｮｳﾒ3ﾊﾞﾝ7ｺﾞｳ</v>
      </c>
      <c r="T388" s="2">
        <f>IF(貼り付け用!T388="","",貼り付け用!T388)</f>
        <v>15</v>
      </c>
      <c r="U388" s="31" t="str">
        <f>IFERROR(VLOOKUP(T388,コード表!$I:$K,2,FALSE),"")</f>
        <v>教育委員会事務局</v>
      </c>
      <c r="V388" s="31" t="str">
        <f>IFERROR(VLOOKUP(T388,コード表!$I:$K,3,FALSE),"")</f>
        <v>学校教育課</v>
      </c>
      <c r="W388" s="2">
        <f>IF(貼り付け用!W388="","",貼り付け用!W388)</f>
        <v>100</v>
      </c>
      <c r="X388" s="31" t="str">
        <f>IFERROR(VLOOKUP(AX388,目的別資産分類変換表!$B$3:$C$16,2,FALSE),"")</f>
        <v>教育</v>
      </c>
      <c r="Y388" s="34" t="str">
        <f>IF(貼り付け用!Y388="","",貼り付け用!Y388)</f>
        <v>行政財産</v>
      </c>
      <c r="Z388" s="34" t="str">
        <f>IF(貼り付け用!Z388="","",貼り付け用!Z388)</f>
        <v>事業用資産/工作物</v>
      </c>
      <c r="AA388" s="34" t="str">
        <f>IF(貼り付け用!AA388="","",貼り付け用!AA388)</f>
        <v>自己資産（リース資産外)</v>
      </c>
      <c r="AB388" s="34" t="str">
        <f>IF(貼り付け用!AB388="","",貼り付け用!AB388)</f>
        <v>売却不可</v>
      </c>
      <c r="AC388" s="2">
        <f>IF(貼り付け用!AC388="","",貼り付け用!AC388)</f>
        <v>331</v>
      </c>
      <c r="AD388" s="31" t="str">
        <f>IFERROR(VLOOKUP(AC388,耐用年数表!$B:$J,9,FALSE),"")</f>
        <v xml:space="preserve">器具及び備品 １　家具、電気機器、ガス機器及び家庭用品（他の項に掲げるものを除く。） 冷房用又は暖房用機器   </v>
      </c>
      <c r="AE388" s="31">
        <f>IFERROR(VLOOKUP(AC388,耐用年数表!$B:$J,8,FALSE),"")</f>
        <v>6</v>
      </c>
      <c r="AF388" s="2" t="str">
        <f>IF(貼り付け用!AF388="","",貼り付け用!AF388)</f>
        <v/>
      </c>
      <c r="AG388" s="26" t="str">
        <f>IF(貼り付け用!AG388="","",貼り付け用!AG388)</f>
        <v/>
      </c>
      <c r="AH388" s="54">
        <f>IF(貼り付け用!AH388="","",貼り付け用!AH388)</f>
        <v>20140925</v>
      </c>
      <c r="AI388" s="54">
        <f>IF(貼り付け用!AI388="","",貼り付け用!AI388)</f>
        <v>20140925</v>
      </c>
      <c r="AJ388" s="72" t="str">
        <f>IF(貼り付け用!AJ388="","",貼り付け用!AJ388)</f>
        <v>判明</v>
      </c>
      <c r="AK388" s="20">
        <f>IF(貼り付け用!AK388="","",貼り付け用!AK388)</f>
        <v>39268800</v>
      </c>
      <c r="AL388" s="160" t="str">
        <f>IF(貼り付け用!AL388="","",貼り付け用!AL388)</f>
        <v/>
      </c>
      <c r="AM388" s="20" t="str">
        <f>IF(貼り付け用!AM388="","",貼り付け用!AM388)</f>
        <v/>
      </c>
      <c r="AN388" s="20" t="str">
        <f>IF(貼り付け用!AN388="","",貼り付け用!AN388)</f>
        <v/>
      </c>
      <c r="AO388" s="20" t="str">
        <f>IF(貼り付け用!AO388="","",貼り付け用!AO388)</f>
        <v/>
      </c>
      <c r="AP388" s="20">
        <f>IF(貼り付け用!AP388="","",貼り付け用!AP388)</f>
        <v>1</v>
      </c>
      <c r="AQ388" s="20" t="str">
        <f>IF(貼り付け用!AQ388="","",貼り付け用!AQ388)</f>
        <v/>
      </c>
      <c r="AR388" s="20" t="str">
        <f>IF(貼り付け用!AR388="","",貼り付け用!AR388)</f>
        <v/>
      </c>
      <c r="AS388" s="20" t="str">
        <f>IF(貼り付け用!AS388="","",貼り付け用!AS388)</f>
        <v/>
      </c>
      <c r="AT388" s="90" t="str">
        <f t="shared" si="12"/>
        <v/>
      </c>
      <c r="AU388" s="90">
        <f t="shared" si="13"/>
        <v>39268800</v>
      </c>
      <c r="AV388" s="34" t="str">
        <f>IF(貼り付け用!AV388="","",貼り付け用!AV388)</f>
        <v>一般会計等</v>
      </c>
      <c r="AW388" s="34" t="str">
        <f>IF(貼り付け用!AW388="","",貼り付け用!AW388)</f>
        <v>一般会計</v>
      </c>
      <c r="AX388" s="34" t="str">
        <f>IF(貼り付け用!AX388="","",貼り付け用!AX388)</f>
        <v>教育費</v>
      </c>
      <c r="AY388" s="34" t="str">
        <f>IF(貼り付け用!AY388="","",貼り付け用!AY388)</f>
        <v>小学校費</v>
      </c>
      <c r="AZ388" s="34" t="str">
        <f>IF(貼り付け用!AZ388="","",貼り付け用!AZ388)</f>
        <v>学校管理費</v>
      </c>
      <c r="BA388" s="212"/>
      <c r="BB388" s="212"/>
      <c r="BC388" s="212"/>
      <c r="BD388" s="34" t="str">
        <f>IF(貼り付け用!BD388="","",貼り付け用!BD388)</f>
        <v/>
      </c>
      <c r="BE388" s="34" t="str">
        <f>IF(貼り付け用!BE388="","",貼り付け用!BE388)</f>
        <v/>
      </c>
      <c r="BF388" s="20"/>
      <c r="BG388" s="20"/>
      <c r="BH388" s="20"/>
      <c r="BI388" s="20"/>
      <c r="BJ388" s="20"/>
    </row>
    <row r="389" spans="5:62" ht="24" customHeight="1">
      <c r="E389" s="2"/>
      <c r="F389" s="217" t="str">
        <f>IF(貼り付け用!F389="","",貼り付け用!F389)</f>
        <v>壬生町立壬生小学校</v>
      </c>
      <c r="G389" s="34" t="str">
        <f>IF(貼り付け用!G389="","",貼り付け用!G389)</f>
        <v>工作物台帳</v>
      </c>
      <c r="H389" s="2" t="str">
        <f>IF(貼り付け用!H389="","",貼り付け用!H389)</f>
        <v/>
      </c>
      <c r="I389" s="2" t="str">
        <f>IF(貼り付け用!I389="","",貼り付け用!I389)</f>
        <v/>
      </c>
      <c r="J389" s="2" t="str">
        <f>IF(貼り付け用!J389="","",貼り付け用!J389)</f>
        <v>校庭</v>
      </c>
      <c r="K389" s="2" t="str">
        <f>IF(貼り付け用!K389="","",貼り付け用!K389)</f>
        <v>ｺｳﾃｲ</v>
      </c>
      <c r="L389" s="2">
        <f>IF(貼り付け用!L389="","",貼り付け用!L389)</f>
        <v>24</v>
      </c>
      <c r="M389" s="31">
        <f>IFERROR(VLOOKUP(L389,コード表!$B:$G,2,FALSE),"")</f>
        <v>3210225</v>
      </c>
      <c r="N389" s="31" t="str">
        <f>IFERROR(VLOOKUP(L389,コード表!$B:$G,3,FALSE),"")</f>
        <v>下都賀郡壬生町</v>
      </c>
      <c r="O389" s="2" t="str">
        <f>IF(貼り付け用!O389="","",貼り付け用!O389)</f>
        <v>ｼﾓﾂｶﾞｸﾞﾝﾐﾌﾞﾏﾁ</v>
      </c>
      <c r="P389" s="31" t="str">
        <f>IFERROR(VLOOKUP(L389,コード表!$B:$G,5,FALSE),"")</f>
        <v>本丸</v>
      </c>
      <c r="Q389" s="2" t="str">
        <f>IF(貼り付け用!Q389="","",貼り付け用!Q389)</f>
        <v>ﾎﾝﾏﾙ</v>
      </c>
      <c r="R389" s="2" t="str">
        <f>IF(貼り付け用!R389="","",貼り付け用!R389)</f>
        <v>二丁目3番7号</v>
      </c>
      <c r="S389" s="2" t="str">
        <f>IF(貼り付け用!S389="","",貼り付け用!S389)</f>
        <v>ﾆﾁｮｳﾒ3ﾊﾞﾝ7ｺﾞｳ</v>
      </c>
      <c r="T389" s="2">
        <f>IF(貼り付け用!T389="","",貼り付け用!T389)</f>
        <v>15</v>
      </c>
      <c r="U389" s="31" t="str">
        <f>IFERROR(VLOOKUP(T389,コード表!$I:$K,2,FALSE),"")</f>
        <v>教育委員会事務局</v>
      </c>
      <c r="V389" s="31" t="str">
        <f>IFERROR(VLOOKUP(T389,コード表!$I:$K,3,FALSE),"")</f>
        <v>学校教育課</v>
      </c>
      <c r="W389" s="2">
        <f>IF(貼り付け用!W389="","",貼り付け用!W389)</f>
        <v>100</v>
      </c>
      <c r="X389" s="31" t="str">
        <f>IFERROR(VLOOKUP(AX389,目的別資産分類変換表!$B$3:$C$16,2,FALSE),"")</f>
        <v>教育</v>
      </c>
      <c r="Y389" s="34" t="str">
        <f>IF(貼り付け用!Y389="","",貼り付け用!Y389)</f>
        <v>行政財産</v>
      </c>
      <c r="Z389" s="34" t="str">
        <f>IF(貼り付け用!Z389="","",貼り付け用!Z389)</f>
        <v>事業用資産/工作物</v>
      </c>
      <c r="AA389" s="34" t="str">
        <f>IF(貼り付け用!AA389="","",貼り付け用!AA389)</f>
        <v>自己資産（リース資産外)</v>
      </c>
      <c r="AB389" s="34" t="str">
        <f>IF(貼り付け用!AB389="","",貼り付け用!AB389)</f>
        <v>売却不可</v>
      </c>
      <c r="AC389" s="2">
        <f>IF(貼り付け用!AC389="","",貼り付け用!AC389)</f>
        <v>164</v>
      </c>
      <c r="AD389" s="31" t="str">
        <f>IFERROR(VLOOKUP(AC389,耐用年数表!$B:$J,9,FALSE),"")</f>
        <v xml:space="preserve">構築物 競技場用、運動場用、遊園地用又は学校用のもの 競輪場用競走路 その他のもの  </v>
      </c>
      <c r="AE389" s="31">
        <f>IFERROR(VLOOKUP(AC389,耐用年数表!$B:$J,8,FALSE),"")</f>
        <v>10</v>
      </c>
      <c r="AF389" s="2" t="str">
        <f>IF(貼り付け用!AF389="","",貼り付け用!AF389)</f>
        <v/>
      </c>
      <c r="AG389" s="26" t="str">
        <f>IF(貼り付け用!AG389="","",貼り付け用!AG389)</f>
        <v/>
      </c>
      <c r="AH389" s="54">
        <f>IF(貼り付け用!AH389="","",貼り付け用!AH389)</f>
        <v>18870401</v>
      </c>
      <c r="AI389" s="54">
        <f>IF(貼り付け用!AI389="","",貼り付け用!AI389)</f>
        <v>18870401</v>
      </c>
      <c r="AJ389" s="72" t="str">
        <f>IF(貼り付け用!AJ389="","",貼り付け用!AJ389)</f>
        <v>不明</v>
      </c>
      <c r="AK389" s="20" t="str">
        <f>IF(貼り付け用!AK389="","",貼り付け用!AK389)</f>
        <v/>
      </c>
      <c r="AL389" s="160" t="str">
        <f>IF(貼り付け用!AL389="","",貼り付け用!AL389)</f>
        <v/>
      </c>
      <c r="AM389" s="20" t="str">
        <f>IF(貼り付け用!AM389="","",貼り付け用!AM389)</f>
        <v/>
      </c>
      <c r="AN389" s="20" t="str">
        <f>IF(貼り付け用!AN389="","",貼り付け用!AN389)</f>
        <v/>
      </c>
      <c r="AO389" s="20" t="str">
        <f>IF(貼り付け用!AO389="","",貼り付け用!AO389)</f>
        <v/>
      </c>
      <c r="AP389" s="20">
        <f>IF(貼り付け用!AP389="","",貼り付け用!AP389)</f>
        <v>1</v>
      </c>
      <c r="AQ389" s="20" t="str">
        <f>IF(貼り付け用!AQ389="","",貼り付け用!AQ389)</f>
        <v/>
      </c>
      <c r="AR389" s="20" t="str">
        <f>IF(貼り付け用!AR389="","",貼り付け用!AR389)</f>
        <v/>
      </c>
      <c r="AS389" s="20" t="str">
        <f>IF(貼り付け用!AS389="","",貼り付け用!AS389)</f>
        <v/>
      </c>
      <c r="AT389" s="90" t="str">
        <f t="shared" si="12"/>
        <v/>
      </c>
      <c r="AU389" s="90" t="str">
        <f t="shared" si="13"/>
        <v/>
      </c>
      <c r="AV389" s="34" t="str">
        <f>IF(貼り付け用!AV389="","",貼り付け用!AV389)</f>
        <v>一般会計等</v>
      </c>
      <c r="AW389" s="34" t="str">
        <f>IF(貼り付け用!AW389="","",貼り付け用!AW389)</f>
        <v>一般会計</v>
      </c>
      <c r="AX389" s="34" t="str">
        <f>IF(貼り付け用!AX389="","",貼り付け用!AX389)</f>
        <v>教育費</v>
      </c>
      <c r="AY389" s="34" t="str">
        <f>IF(貼り付け用!AY389="","",貼り付け用!AY389)</f>
        <v>小学校費</v>
      </c>
      <c r="AZ389" s="34" t="str">
        <f>IF(貼り付け用!AZ389="","",貼り付け用!AZ389)</f>
        <v>学校管理費</v>
      </c>
      <c r="BA389" s="212"/>
      <c r="BB389" s="212"/>
      <c r="BC389" s="212"/>
      <c r="BD389" s="34" t="str">
        <f>IF(貼り付け用!BD389="","",貼り付け用!BD389)</f>
        <v/>
      </c>
      <c r="BE389" s="34" t="str">
        <f>IF(貼り付け用!BE389="","",貼り付け用!BE389)</f>
        <v/>
      </c>
      <c r="BF389" s="20"/>
      <c r="BG389" s="20"/>
      <c r="BH389" s="20"/>
      <c r="BI389" s="20"/>
      <c r="BJ389" s="20"/>
    </row>
    <row r="390" spans="5:62" ht="24" customHeight="1">
      <c r="E390" s="2"/>
      <c r="F390" s="217" t="str">
        <f>IF(貼り付け用!F390="","",貼り付け用!F390)</f>
        <v>壬生町立壬生小学校</v>
      </c>
      <c r="G390" s="34" t="str">
        <f>IF(貼り付け用!G390="","",貼り付け用!G390)</f>
        <v>工作物台帳</v>
      </c>
      <c r="H390" s="2" t="str">
        <f>IF(貼り付け用!H390="","",貼り付け用!H390)</f>
        <v/>
      </c>
      <c r="I390" s="2" t="str">
        <f>IF(貼り付け用!I390="","",貼り付け用!I390)</f>
        <v/>
      </c>
      <c r="J390" s="2" t="str">
        <f>IF(貼り付け用!J390="","",貼り付け用!J390)</f>
        <v>フェンス</v>
      </c>
      <c r="K390" s="2" t="str">
        <f>IF(貼り付け用!K390="","",貼り付け用!K390)</f>
        <v>ﾌｪﾝｽ</v>
      </c>
      <c r="L390" s="2">
        <f>IF(貼り付け用!L390="","",貼り付け用!L390)</f>
        <v>24</v>
      </c>
      <c r="M390" s="31">
        <f>IFERROR(VLOOKUP(L390,コード表!$B:$G,2,FALSE),"")</f>
        <v>3210225</v>
      </c>
      <c r="N390" s="31" t="str">
        <f>IFERROR(VLOOKUP(L390,コード表!$B:$G,3,FALSE),"")</f>
        <v>下都賀郡壬生町</v>
      </c>
      <c r="O390" s="2" t="str">
        <f>IF(貼り付け用!O390="","",貼り付け用!O390)</f>
        <v>ｼﾓﾂｶﾞｸﾞﾝﾐﾌﾞﾏﾁ</v>
      </c>
      <c r="P390" s="31" t="str">
        <f>IFERROR(VLOOKUP(L390,コード表!$B:$G,5,FALSE),"")</f>
        <v>本丸</v>
      </c>
      <c r="Q390" s="2" t="str">
        <f>IF(貼り付け用!Q390="","",貼り付け用!Q390)</f>
        <v>ﾎﾝﾏﾙ</v>
      </c>
      <c r="R390" s="2" t="str">
        <f>IF(貼り付け用!R390="","",貼り付け用!R390)</f>
        <v>二丁目3番7号</v>
      </c>
      <c r="S390" s="2" t="str">
        <f>IF(貼り付け用!S390="","",貼り付け用!S390)</f>
        <v>ﾆﾁｮｳﾒ3ﾊﾞﾝ7ｺﾞｳ</v>
      </c>
      <c r="T390" s="2">
        <f>IF(貼り付け用!T390="","",貼り付け用!T390)</f>
        <v>15</v>
      </c>
      <c r="U390" s="31" t="str">
        <f>IFERROR(VLOOKUP(T390,コード表!$I:$K,2,FALSE),"")</f>
        <v>教育委員会事務局</v>
      </c>
      <c r="V390" s="31" t="str">
        <f>IFERROR(VLOOKUP(T390,コード表!$I:$K,3,FALSE),"")</f>
        <v>学校教育課</v>
      </c>
      <c r="W390" s="2">
        <f>IF(貼り付け用!W390="","",貼り付け用!W390)</f>
        <v>100</v>
      </c>
      <c r="X390" s="31" t="str">
        <f>IFERROR(VLOOKUP(AX390,目的別資産分類変換表!$B$3:$C$16,2,FALSE),"")</f>
        <v>教育</v>
      </c>
      <c r="Y390" s="34" t="str">
        <f>IF(貼り付け用!Y390="","",貼り付け用!Y390)</f>
        <v>行政財産</v>
      </c>
      <c r="Z390" s="34" t="str">
        <f>IF(貼り付け用!Z390="","",貼り付け用!Z390)</f>
        <v>事業用資産/工作物</v>
      </c>
      <c r="AA390" s="34" t="str">
        <f>IF(貼り付け用!AA390="","",貼り付け用!AA390)</f>
        <v>自己資産（リース資産外)</v>
      </c>
      <c r="AB390" s="34" t="str">
        <f>IF(貼り付け用!AB390="","",貼り付け用!AB390)</f>
        <v>売却不可</v>
      </c>
      <c r="AC390" s="2">
        <f>IF(貼り付け用!AC390="","",貼り付け用!AC390)</f>
        <v>34</v>
      </c>
      <c r="AD390" s="31" t="str">
        <f>IFERROR(VLOOKUP(AC390,耐用年数表!$B:$J,9,FALSE),"")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390" s="31">
        <f>IFERROR(VLOOKUP(AC390,耐用年数表!$B:$J,8,FALSE),"")</f>
        <v>25</v>
      </c>
      <c r="AF390" s="2" t="str">
        <f>IF(貼り付け用!AF390="","",貼り付け用!AF390)</f>
        <v/>
      </c>
      <c r="AG390" s="26" t="str">
        <f>IF(貼り付け用!AG390="","",貼り付け用!AG390)</f>
        <v/>
      </c>
      <c r="AH390" s="54">
        <f>IF(貼り付け用!AH390="","",貼り付け用!AH390)</f>
        <v>19640401</v>
      </c>
      <c r="AI390" s="54">
        <f>IF(貼り付け用!AI390="","",貼り付け用!AI390)</f>
        <v>19640401</v>
      </c>
      <c r="AJ390" s="72" t="str">
        <f>IF(貼り付け用!AJ390="","",貼り付け用!AJ390)</f>
        <v>不明</v>
      </c>
      <c r="AK390" s="20" t="str">
        <f>IF(貼り付け用!AK390="","",貼り付け用!AK390)</f>
        <v/>
      </c>
      <c r="AL390" s="160">
        <f>IF(貼り付け用!AL390="","",貼り付け用!AL390)</f>
        <v>36</v>
      </c>
      <c r="AM390" s="20" t="str">
        <f>IF(貼り付け用!AM390="","",貼り付け用!AM390)</f>
        <v>ネット調べ</v>
      </c>
      <c r="AN390" s="20">
        <f>IF(貼り付け用!AN390="","",貼り付け用!AN390)</f>
        <v>1</v>
      </c>
      <c r="AO390" s="20">
        <f>IF(貼り付け用!AO390="","",貼り付け用!AO390)</f>
        <v>17820</v>
      </c>
      <c r="AP390" s="20">
        <f>IF(貼り付け用!AP390="","",貼り付け用!AP390)</f>
        <v>718</v>
      </c>
      <c r="AQ390" s="20" t="str">
        <f>IF(貼り付け用!AQ390="","",貼り付け用!AQ390)</f>
        <v>ｍ</v>
      </c>
      <c r="AR390" s="20">
        <f>IF(貼り付け用!AR390="","",貼り付け用!AR390)</f>
        <v>12794760</v>
      </c>
      <c r="AS390" s="20" t="str">
        <f>IF(貼り付け用!AS390="","",貼り付け用!AS390)</f>
        <v/>
      </c>
      <c r="AT390" s="90">
        <f t="shared" si="12"/>
        <v>12794760</v>
      </c>
      <c r="AU390" s="90">
        <f t="shared" si="13"/>
        <v>12794760</v>
      </c>
      <c r="AV390" s="34" t="str">
        <f>IF(貼り付け用!AV390="","",貼り付け用!AV390)</f>
        <v>一般会計等</v>
      </c>
      <c r="AW390" s="34" t="str">
        <f>IF(貼り付け用!AW390="","",貼り付け用!AW390)</f>
        <v>一般会計</v>
      </c>
      <c r="AX390" s="34" t="str">
        <f>IF(貼り付け用!AX390="","",貼り付け用!AX390)</f>
        <v>教育費</v>
      </c>
      <c r="AY390" s="34" t="str">
        <f>IF(貼り付け用!AY390="","",貼り付け用!AY390)</f>
        <v>小学校費</v>
      </c>
      <c r="AZ390" s="34" t="str">
        <f>IF(貼り付け用!AZ390="","",貼り付け用!AZ390)</f>
        <v>学校管理費</v>
      </c>
      <c r="BA390" s="212"/>
      <c r="BB390" s="212"/>
      <c r="BC390" s="212"/>
      <c r="BD390" s="34" t="str">
        <f>IF(貼り付け用!BD390="","",貼り付け用!BD390)</f>
        <v/>
      </c>
      <c r="BE390" s="34" t="str">
        <f>IF(貼り付け用!BE390="","",貼り付け用!BE390)</f>
        <v/>
      </c>
      <c r="BF390" s="20"/>
      <c r="BG390" s="20"/>
      <c r="BH390" s="20"/>
      <c r="BI390" s="20"/>
      <c r="BJ390" s="20"/>
    </row>
    <row r="391" spans="5:62" ht="24" customHeight="1">
      <c r="E391" s="2"/>
      <c r="F391" s="217" t="str">
        <f>IF(貼り付け用!F391="","",貼り付け用!F391)</f>
        <v>壬生町立壬生小学校</v>
      </c>
      <c r="G391" s="34" t="str">
        <f>IF(貼り付け用!G391="","",貼り付け用!G391)</f>
        <v>工作物台帳</v>
      </c>
      <c r="H391" s="2" t="str">
        <f>IF(貼り付け用!H391="","",貼り付け用!H391)</f>
        <v/>
      </c>
      <c r="I391" s="2" t="str">
        <f>IF(貼り付け用!I391="","",貼り付け用!I391)</f>
        <v/>
      </c>
      <c r="J391" s="2" t="str">
        <f>IF(貼り付け用!J391="","",貼り付け用!J391)</f>
        <v>空調機（職員室）</v>
      </c>
      <c r="K391" s="2" t="str">
        <f>IF(貼り付け用!K391="","",貼り付け用!K391)</f>
        <v>ｸｳﾁｮｳｷ(ｼｮｸｲﾝｼﾂ)</v>
      </c>
      <c r="L391" s="2">
        <f>IF(貼り付け用!L391="","",貼り付け用!L391)</f>
        <v>24</v>
      </c>
      <c r="M391" s="31">
        <f>IFERROR(VLOOKUP(L391,コード表!$B:$G,2,FALSE),"")</f>
        <v>3210225</v>
      </c>
      <c r="N391" s="31" t="str">
        <f>IFERROR(VLOOKUP(L391,コード表!$B:$G,3,FALSE),"")</f>
        <v>下都賀郡壬生町</v>
      </c>
      <c r="O391" s="2" t="str">
        <f>IF(貼り付け用!O391="","",貼り付け用!O391)</f>
        <v>ｼﾓﾂｶﾞｸﾞﾝﾐﾌﾞﾏﾁ</v>
      </c>
      <c r="P391" s="31" t="str">
        <f>IFERROR(VLOOKUP(L391,コード表!$B:$G,5,FALSE),"")</f>
        <v>本丸</v>
      </c>
      <c r="Q391" s="2" t="str">
        <f>IF(貼り付け用!Q391="","",貼り付け用!Q391)</f>
        <v>ﾎﾝﾏﾙ</v>
      </c>
      <c r="R391" s="2" t="str">
        <f>IF(貼り付け用!R391="","",貼り付け用!R391)</f>
        <v>二丁目3番7号</v>
      </c>
      <c r="S391" s="2" t="str">
        <f>IF(貼り付け用!S391="","",貼り付け用!S391)</f>
        <v>ﾆﾁｮｳﾒ3ﾊﾞﾝ7ｺﾞｳ</v>
      </c>
      <c r="T391" s="2">
        <f>IF(貼り付け用!T391="","",貼り付け用!T391)</f>
        <v>15</v>
      </c>
      <c r="U391" s="31" t="str">
        <f>IFERROR(VLOOKUP(T391,コード表!$I:$K,2,FALSE),"")</f>
        <v>教育委員会事務局</v>
      </c>
      <c r="V391" s="31" t="str">
        <f>IFERROR(VLOOKUP(T391,コード表!$I:$K,3,FALSE),"")</f>
        <v>学校教育課</v>
      </c>
      <c r="W391" s="2">
        <f>IF(貼り付け用!W391="","",貼り付け用!W391)</f>
        <v>100</v>
      </c>
      <c r="X391" s="31" t="str">
        <f>IFERROR(VLOOKUP(AX391,目的別資産分類変換表!$B$3:$C$16,2,FALSE),"")</f>
        <v>教育</v>
      </c>
      <c r="Y391" s="34" t="str">
        <f>IF(貼り付け用!Y391="","",貼り付け用!Y391)</f>
        <v>行政財産</v>
      </c>
      <c r="Z391" s="34" t="str">
        <f>IF(貼り付け用!Z391="","",貼り付け用!Z391)</f>
        <v>事業用資産/工作物</v>
      </c>
      <c r="AA391" s="34" t="str">
        <f>IF(貼り付け用!AA391="","",貼り付け用!AA391)</f>
        <v>自己資産（リース資産外)</v>
      </c>
      <c r="AB391" s="34" t="str">
        <f>IF(貼り付け用!AB391="","",貼り付け用!AB391)</f>
        <v>売却不可</v>
      </c>
      <c r="AC391" s="2">
        <f>IF(貼り付け用!AC391="","",貼り付け用!AC391)</f>
        <v>331</v>
      </c>
      <c r="AD391" s="31" t="str">
        <f>IFERROR(VLOOKUP(AC391,耐用年数表!$B:$J,9,FALSE),"")</f>
        <v xml:space="preserve">器具及び備品 １　家具、電気機器、ガス機器及び家庭用品（他の項に掲げるものを除く。） 冷房用又は暖房用機器   </v>
      </c>
      <c r="AE391" s="31">
        <f>IFERROR(VLOOKUP(AC391,耐用年数表!$B:$J,8,FALSE),"")</f>
        <v>6</v>
      </c>
      <c r="AF391" s="2" t="str">
        <f>IF(貼り付け用!AF391="","",貼り付け用!AF391)</f>
        <v/>
      </c>
      <c r="AG391" s="26" t="str">
        <f>IF(貼り付け用!AG391="","",貼り付け用!AG391)</f>
        <v/>
      </c>
      <c r="AH391" s="54">
        <f>IF(貼り付け用!AH391="","",貼り付け用!AH391)</f>
        <v>20130930</v>
      </c>
      <c r="AI391" s="54">
        <f>IF(貼り付け用!AI391="","",貼り付け用!AI391)</f>
        <v>20130930</v>
      </c>
      <c r="AJ391" s="72" t="str">
        <f>IF(貼り付け用!AJ391="","",貼り付け用!AJ391)</f>
        <v>判明</v>
      </c>
      <c r="AK391" s="20">
        <f>IF(貼り付け用!AK391="","",貼り付け用!AK391)</f>
        <v>3244500</v>
      </c>
      <c r="AL391" s="160" t="str">
        <f>IF(貼り付け用!AL391="","",貼り付け用!AL391)</f>
        <v/>
      </c>
      <c r="AM391" s="20" t="str">
        <f>IF(貼り付け用!AM391="","",貼り付け用!AM391)</f>
        <v/>
      </c>
      <c r="AN391" s="20" t="str">
        <f>IF(貼り付け用!AN391="","",貼り付け用!AN391)</f>
        <v/>
      </c>
      <c r="AO391" s="20" t="str">
        <f>IF(貼り付け用!AO391="","",貼り付け用!AO391)</f>
        <v/>
      </c>
      <c r="AP391" s="20">
        <f>IF(貼り付け用!AP391="","",貼り付け用!AP391)</f>
        <v>1</v>
      </c>
      <c r="AQ391" s="20" t="str">
        <f>IF(貼り付け用!AQ391="","",貼り付け用!AQ391)</f>
        <v/>
      </c>
      <c r="AR391" s="20" t="str">
        <f>IF(貼り付け用!AR391="","",貼り付け用!AR391)</f>
        <v/>
      </c>
      <c r="AS391" s="20" t="str">
        <f>IF(貼り付け用!AS391="","",貼り付け用!AS391)</f>
        <v/>
      </c>
      <c r="AT391" s="90" t="str">
        <f t="shared" si="12"/>
        <v/>
      </c>
      <c r="AU391" s="90">
        <f t="shared" si="13"/>
        <v>3244500</v>
      </c>
      <c r="AV391" s="34" t="str">
        <f>IF(貼り付け用!AV391="","",貼り付け用!AV391)</f>
        <v>一般会計等</v>
      </c>
      <c r="AW391" s="34" t="str">
        <f>IF(貼り付け用!AW391="","",貼り付け用!AW391)</f>
        <v>一般会計</v>
      </c>
      <c r="AX391" s="34" t="str">
        <f>IF(貼り付け用!AX391="","",貼り付け用!AX391)</f>
        <v>教育費</v>
      </c>
      <c r="AY391" s="34" t="str">
        <f>IF(貼り付け用!AY391="","",貼り付け用!AY391)</f>
        <v>小学校費</v>
      </c>
      <c r="AZ391" s="34" t="str">
        <f>IF(貼り付け用!AZ391="","",貼り付け用!AZ391)</f>
        <v>学校管理費</v>
      </c>
      <c r="BA391" s="212"/>
      <c r="BB391" s="212"/>
      <c r="BC391" s="212"/>
      <c r="BD391" s="34" t="str">
        <f>IF(貼り付け用!BD391="","",貼り付け用!BD391)</f>
        <v/>
      </c>
      <c r="BE391" s="34" t="str">
        <f>IF(貼り付け用!BE391="","",貼り付け用!BE391)</f>
        <v/>
      </c>
      <c r="BF391" s="20"/>
      <c r="BG391" s="20"/>
      <c r="BH391" s="20"/>
      <c r="BI391" s="20"/>
      <c r="BJ391" s="20"/>
    </row>
    <row r="392" spans="5:62" ht="24" customHeight="1">
      <c r="E392" s="2"/>
      <c r="F392" s="217" t="str">
        <f>IF(貼り付け用!F392="","",貼り付け用!F392)</f>
        <v>壬生町立壬生小学校</v>
      </c>
      <c r="G392" s="34" t="str">
        <f>IF(貼り付け用!G392="","",貼り付け用!G392)</f>
        <v>工作物台帳</v>
      </c>
      <c r="H392" s="2" t="str">
        <f>IF(貼り付け用!H392="","",貼り付け用!H392)</f>
        <v/>
      </c>
      <c r="I392" s="2" t="str">
        <f>IF(貼り付け用!I392="","",貼り付け用!I392)</f>
        <v/>
      </c>
      <c r="J392" s="2" t="str">
        <f>IF(貼り付け用!J392="","",貼り付け用!J392)</f>
        <v>雨水浸透施設</v>
      </c>
      <c r="K392" s="2" t="str">
        <f>IF(貼り付け用!K392="","",貼り付け用!K392)</f>
        <v>ｳｽｲｼﾝﾄｳｼｾﾂ</v>
      </c>
      <c r="L392" s="2">
        <f>IF(貼り付け用!L392="","",貼り付け用!L392)</f>
        <v>24</v>
      </c>
      <c r="M392" s="31">
        <f>IFERROR(VLOOKUP(L392,コード表!$B:$G,2,FALSE),"")</f>
        <v>3210225</v>
      </c>
      <c r="N392" s="31" t="str">
        <f>IFERROR(VLOOKUP(L392,コード表!$B:$G,3,FALSE),"")</f>
        <v>下都賀郡壬生町</v>
      </c>
      <c r="O392" s="2" t="str">
        <f>IF(貼り付け用!O392="","",貼り付け用!O392)</f>
        <v>ｼﾓﾂｶﾞｸﾞﾝﾐﾌﾞﾏﾁ</v>
      </c>
      <c r="P392" s="31" t="str">
        <f>IFERROR(VLOOKUP(L392,コード表!$B:$G,5,FALSE),"")</f>
        <v>本丸</v>
      </c>
      <c r="Q392" s="2" t="str">
        <f>IF(貼り付け用!Q392="","",貼り付け用!Q392)</f>
        <v>ﾎﾝﾏﾙ</v>
      </c>
      <c r="R392" s="2" t="str">
        <f>IF(貼り付け用!R392="","",貼り付け用!R392)</f>
        <v>二丁目3番7号</v>
      </c>
      <c r="S392" s="2" t="str">
        <f>IF(貼り付け用!S392="","",貼り付け用!S392)</f>
        <v>ﾆﾁｮｳﾒ3ﾊﾞﾝ7ｺﾞｳ</v>
      </c>
      <c r="T392" s="2">
        <f>IF(貼り付け用!T392="","",貼り付け用!T392)</f>
        <v>15</v>
      </c>
      <c r="U392" s="31" t="str">
        <f>IFERROR(VLOOKUP(T392,コード表!$I:$K,2,FALSE),"")</f>
        <v>教育委員会事務局</v>
      </c>
      <c r="V392" s="31" t="str">
        <f>IFERROR(VLOOKUP(T392,コード表!$I:$K,3,FALSE),"")</f>
        <v>学校教育課</v>
      </c>
      <c r="W392" s="2">
        <f>IF(貼り付け用!W392="","",貼り付け用!W392)</f>
        <v>100</v>
      </c>
      <c r="X392" s="31" t="str">
        <f>IFERROR(VLOOKUP(AX392,目的別資産分類変換表!$B$3:$C$16,2,FALSE),"")</f>
        <v>教育</v>
      </c>
      <c r="Y392" s="34" t="str">
        <f>IF(貼り付け用!Y392="","",貼り付け用!Y392)</f>
        <v>行政財産</v>
      </c>
      <c r="Z392" s="34" t="str">
        <f>IF(貼り付け用!Z392="","",貼り付け用!Z392)</f>
        <v>事業用資産/工作物</v>
      </c>
      <c r="AA392" s="34" t="str">
        <f>IF(貼り付け用!AA392="","",貼り付け用!AA392)</f>
        <v>自己資産（リース資産外)</v>
      </c>
      <c r="AB392" s="34" t="str">
        <f>IF(貼り付け用!AB392="","",貼り付け用!AB392)</f>
        <v>売却不可</v>
      </c>
      <c r="AC392" s="2">
        <f>IF(貼り付け用!AC392="","",貼り付け用!AC392)</f>
        <v>234</v>
      </c>
      <c r="AD392" s="31" t="str">
        <f>IFERROR(VLOOKUP(AC392,耐用年数表!$B:$J,9,FALSE),"")</f>
        <v xml:space="preserve">構築物 前掲のもの以外のもの及び前掲の区分によらないもの その他のもの   </v>
      </c>
      <c r="AE392" s="31">
        <f>IFERROR(VLOOKUP(AC392,耐用年数表!$B:$J,8,FALSE),"")</f>
        <v>50</v>
      </c>
      <c r="AF392" s="2" t="str">
        <f>IF(貼り付け用!AF392="","",貼り付け用!AF392)</f>
        <v/>
      </c>
      <c r="AG392" s="26" t="str">
        <f>IF(貼り付け用!AG392="","",貼り付け用!AG392)</f>
        <v/>
      </c>
      <c r="AH392" s="54">
        <f>IF(貼り付け用!AH392="","",貼り付け用!AH392)</f>
        <v>20120228</v>
      </c>
      <c r="AI392" s="54">
        <f>IF(貼り付け用!AI392="","",貼り付け用!AI392)</f>
        <v>20120228</v>
      </c>
      <c r="AJ392" s="72" t="str">
        <f>IF(貼り付け用!AJ392="","",貼り付け用!AJ392)</f>
        <v>判明</v>
      </c>
      <c r="AK392" s="20">
        <f>IF(貼り付け用!AK392="","",貼り付け用!AK392)</f>
        <v>32760000</v>
      </c>
      <c r="AL392" s="160" t="str">
        <f>IF(貼り付け用!AL392="","",貼り付け用!AL392)</f>
        <v/>
      </c>
      <c r="AM392" s="20" t="str">
        <f>IF(貼り付け用!AM392="","",貼り付け用!AM392)</f>
        <v/>
      </c>
      <c r="AN392" s="20" t="str">
        <f>IF(貼り付け用!AN392="","",貼り付け用!AN392)</f>
        <v/>
      </c>
      <c r="AO392" s="20" t="str">
        <f>IF(貼り付け用!AO392="","",貼り付け用!AO392)</f>
        <v/>
      </c>
      <c r="AP392" s="20">
        <f>IF(貼り付け用!AP392="","",貼り付け用!AP392)</f>
        <v>1</v>
      </c>
      <c r="AQ392" s="20" t="str">
        <f>IF(貼り付け用!AQ392="","",貼り付け用!AQ392)</f>
        <v/>
      </c>
      <c r="AR392" s="20" t="str">
        <f>IF(貼り付け用!AR392="","",貼り付け用!AR392)</f>
        <v/>
      </c>
      <c r="AS392" s="20" t="str">
        <f>IF(貼り付け用!AS392="","",貼り付け用!AS392)</f>
        <v/>
      </c>
      <c r="AT392" s="90" t="str">
        <f t="shared" si="12"/>
        <v/>
      </c>
      <c r="AU392" s="90">
        <f t="shared" si="13"/>
        <v>32760000</v>
      </c>
      <c r="AV392" s="34" t="str">
        <f>IF(貼り付け用!AV392="","",貼り付け用!AV392)</f>
        <v>一般会計等</v>
      </c>
      <c r="AW392" s="34" t="str">
        <f>IF(貼り付け用!AW392="","",貼り付け用!AW392)</f>
        <v>一般会計</v>
      </c>
      <c r="AX392" s="34" t="str">
        <f>IF(貼り付け用!AX392="","",貼り付け用!AX392)</f>
        <v>教育費</v>
      </c>
      <c r="AY392" s="34" t="str">
        <f>IF(貼り付け用!AY392="","",貼り付け用!AY392)</f>
        <v>小学校費</v>
      </c>
      <c r="AZ392" s="34" t="str">
        <f>IF(貼り付け用!AZ392="","",貼り付け用!AZ392)</f>
        <v>学校管理費</v>
      </c>
      <c r="BA392" s="212"/>
      <c r="BB392" s="212"/>
      <c r="BC392" s="212"/>
      <c r="BD392" s="34" t="str">
        <f>IF(貼り付け用!BD392="","",貼り付け用!BD392)</f>
        <v/>
      </c>
      <c r="BE392" s="34" t="str">
        <f>IF(貼り付け用!BE392="","",貼り付け用!BE392)</f>
        <v/>
      </c>
      <c r="BF392" s="20"/>
      <c r="BG392" s="20"/>
      <c r="BH392" s="20"/>
      <c r="BI392" s="20"/>
      <c r="BJ392" s="20"/>
    </row>
    <row r="393" spans="5:62" ht="24" customHeight="1">
      <c r="E393" s="2"/>
      <c r="F393" s="217" t="str">
        <f>IF(貼り付け用!F393="","",貼り付け用!F393)</f>
        <v>壬生町立壬生小学校</v>
      </c>
      <c r="G393" s="34" t="str">
        <f>IF(貼り付け用!G393="","",貼り付け用!G393)</f>
        <v>工作物台帳</v>
      </c>
      <c r="H393" s="2" t="str">
        <f>IF(貼り付け用!H393="","",貼り付け用!H393)</f>
        <v/>
      </c>
      <c r="I393" s="2" t="str">
        <f>IF(貼り付け用!I393="","",貼り付け用!I393)</f>
        <v/>
      </c>
      <c r="J393" s="2" t="str">
        <f>IF(貼り付け用!J393="","",貼り付け用!J393)</f>
        <v>電気設備</v>
      </c>
      <c r="K393" s="2" t="str">
        <f>IF(貼り付け用!K393="","",貼り付け用!K393)</f>
        <v>ﾃﾞﾝｷｾﾂﾋﾞ</v>
      </c>
      <c r="L393" s="2">
        <f>IF(貼り付け用!L393="","",貼り付け用!L393)</f>
        <v>24</v>
      </c>
      <c r="M393" s="31">
        <f>IFERROR(VLOOKUP(L393,コード表!$B:$G,2,FALSE),"")</f>
        <v>3210225</v>
      </c>
      <c r="N393" s="31" t="str">
        <f>IFERROR(VLOOKUP(L393,コード表!$B:$G,3,FALSE),"")</f>
        <v>下都賀郡壬生町</v>
      </c>
      <c r="O393" s="2" t="str">
        <f>IF(貼り付け用!O393="","",貼り付け用!O393)</f>
        <v>ｼﾓﾂｶﾞｸﾞﾝﾐﾌﾞﾏﾁ</v>
      </c>
      <c r="P393" s="31" t="str">
        <f>IFERROR(VLOOKUP(L393,コード表!$B:$G,5,FALSE),"")</f>
        <v>本丸</v>
      </c>
      <c r="Q393" s="2" t="str">
        <f>IF(貼り付け用!Q393="","",貼り付け用!Q393)</f>
        <v>ﾎﾝﾏﾙ</v>
      </c>
      <c r="R393" s="2" t="str">
        <f>IF(貼り付け用!R393="","",貼り付け用!R393)</f>
        <v>二丁目3番7号</v>
      </c>
      <c r="S393" s="2" t="str">
        <f>IF(貼り付け用!S393="","",貼り付け用!S393)</f>
        <v>ﾆﾁｮｳﾒ3ﾊﾞﾝ7ｺﾞｳ</v>
      </c>
      <c r="T393" s="2">
        <f>IF(貼り付け用!T393="","",貼り付け用!T393)</f>
        <v>15</v>
      </c>
      <c r="U393" s="31" t="str">
        <f>IFERROR(VLOOKUP(T393,コード表!$I:$K,2,FALSE),"")</f>
        <v>教育委員会事務局</v>
      </c>
      <c r="V393" s="31" t="str">
        <f>IFERROR(VLOOKUP(T393,コード表!$I:$K,3,FALSE),"")</f>
        <v>学校教育課</v>
      </c>
      <c r="W393" s="2">
        <f>IF(貼り付け用!W393="","",貼り付け用!W393)</f>
        <v>100</v>
      </c>
      <c r="X393" s="31" t="str">
        <f>IFERROR(VLOOKUP(AX393,目的別資産分類変換表!$B$3:$C$16,2,FALSE),"")</f>
        <v>教育</v>
      </c>
      <c r="Y393" s="34" t="str">
        <f>IF(貼り付け用!Y393="","",貼り付け用!Y393)</f>
        <v>行政財産</v>
      </c>
      <c r="Z393" s="34" t="str">
        <f>IF(貼り付け用!Z393="","",貼り付け用!Z393)</f>
        <v>事業用資産/工作物</v>
      </c>
      <c r="AA393" s="34" t="str">
        <f>IF(貼り付け用!AA393="","",貼り付け用!AA393)</f>
        <v>自己資産（リース資産外)</v>
      </c>
      <c r="AB393" s="34" t="str">
        <f>IF(貼り付け用!AB393="","",貼り付け用!AB393)</f>
        <v>売却不可</v>
      </c>
      <c r="AC393" s="2">
        <f>IF(貼り付け用!AC393="","",貼り付け用!AC393)</f>
        <v>76</v>
      </c>
      <c r="AD393" s="31" t="str">
        <f>IFERROR(VLOOKUP(AC393,耐用年数表!$B:$J,9,FALSE),"")</f>
        <v xml:space="preserve">建物附属設備 電気設備（照明設備を含む。） 蓄電池電源設備   </v>
      </c>
      <c r="AE393" s="31">
        <f>IFERROR(VLOOKUP(AC393,耐用年数表!$B:$J,8,FALSE),"")</f>
        <v>6</v>
      </c>
      <c r="AF393" s="2" t="str">
        <f>IF(貼り付け用!AF393="","",貼り付け用!AF393)</f>
        <v/>
      </c>
      <c r="AG393" s="26" t="str">
        <f>IF(貼り付け用!AG393="","",貼り付け用!AG393)</f>
        <v/>
      </c>
      <c r="AH393" s="54">
        <f>IF(貼り付け用!AH393="","",貼り付け用!AH393)</f>
        <v>19820228</v>
      </c>
      <c r="AI393" s="54">
        <f>IF(貼り付け用!AI393="","",貼り付け用!AI393)</f>
        <v>19820228</v>
      </c>
      <c r="AJ393" s="72" t="str">
        <f>IF(貼り付け用!AJ393="","",貼り付け用!AJ393)</f>
        <v>不明</v>
      </c>
      <c r="AK393" s="20" t="str">
        <f>IF(貼り付け用!AK393="","",貼り付け用!AK393)</f>
        <v/>
      </c>
      <c r="AL393" s="160" t="str">
        <f>IF(貼り付け用!AL393="","",貼り付け用!AL393)</f>
        <v/>
      </c>
      <c r="AM393" s="20" t="str">
        <f>IF(貼り付け用!AM393="","",貼り付け用!AM393)</f>
        <v/>
      </c>
      <c r="AN393" s="20" t="str">
        <f>IF(貼り付け用!AN393="","",貼り付け用!AN393)</f>
        <v/>
      </c>
      <c r="AO393" s="20" t="str">
        <f>IF(貼り付け用!AO393="","",貼り付け用!AO393)</f>
        <v/>
      </c>
      <c r="AP393" s="20">
        <f>IF(貼り付け用!AP393="","",貼り付け用!AP393)</f>
        <v>1</v>
      </c>
      <c r="AQ393" s="20" t="str">
        <f>IF(貼り付け用!AQ393="","",貼り付け用!AQ393)</f>
        <v/>
      </c>
      <c r="AR393" s="20" t="str">
        <f>IF(貼り付け用!AR393="","",貼り付け用!AR393)</f>
        <v/>
      </c>
      <c r="AS393" s="20" t="str">
        <f>IF(貼り付け用!AS393="","",貼り付け用!AS393)</f>
        <v/>
      </c>
      <c r="AT393" s="90" t="str">
        <f t="shared" si="12"/>
        <v/>
      </c>
      <c r="AU393" s="90" t="str">
        <f t="shared" si="13"/>
        <v/>
      </c>
      <c r="AV393" s="34" t="str">
        <f>IF(貼り付け用!AV393="","",貼り付け用!AV393)</f>
        <v>一般会計等</v>
      </c>
      <c r="AW393" s="34" t="str">
        <f>IF(貼り付け用!AW393="","",貼り付け用!AW393)</f>
        <v>一般会計</v>
      </c>
      <c r="AX393" s="34" t="str">
        <f>IF(貼り付け用!AX393="","",貼り付け用!AX393)</f>
        <v>教育費</v>
      </c>
      <c r="AY393" s="34" t="str">
        <f>IF(貼り付け用!AY393="","",貼り付け用!AY393)</f>
        <v>小学校費</v>
      </c>
      <c r="AZ393" s="34" t="str">
        <f>IF(貼り付け用!AZ393="","",貼り付け用!AZ393)</f>
        <v/>
      </c>
      <c r="BA393" s="212"/>
      <c r="BB393" s="212"/>
      <c r="BC393" s="212"/>
      <c r="BD393" s="34" t="str">
        <f>IF(貼り付け用!BD393="","",貼り付け用!BD393)</f>
        <v/>
      </c>
      <c r="BE393" s="34" t="str">
        <f>IF(貼り付け用!BE393="","",貼り付け用!BE393)</f>
        <v/>
      </c>
      <c r="BF393" s="20"/>
      <c r="BG393" s="20"/>
      <c r="BH393" s="20"/>
      <c r="BI393" s="20"/>
      <c r="BJ393" s="20"/>
    </row>
    <row r="394" spans="5:62" ht="24" customHeight="1">
      <c r="E394" s="2"/>
      <c r="F394" s="217" t="str">
        <f>IF(貼り付け用!F394="","",貼り付け用!F394)</f>
        <v>壬生町立壬生小学校</v>
      </c>
      <c r="G394" s="34" t="str">
        <f>IF(貼り付け用!G394="","",貼り付け用!G394)</f>
        <v>工作物台帳</v>
      </c>
      <c r="H394" s="2" t="str">
        <f>IF(貼り付け用!H394="","",貼り付け用!H394)</f>
        <v/>
      </c>
      <c r="I394" s="2" t="str">
        <f>IF(貼り付け用!I394="","",貼り付け用!I394)</f>
        <v/>
      </c>
      <c r="J394" s="2" t="str">
        <f>IF(貼り付け用!J394="","",貼り付け用!J394)</f>
        <v>地デジ共聴設備</v>
      </c>
      <c r="K394" s="2" t="str">
        <f>IF(貼り付け用!K394="","",貼り付け用!K394)</f>
        <v>ﾁﾃﾞｼﾞｷｮｳﾁｮｳｾﾂﾋﾞ</v>
      </c>
      <c r="L394" s="2">
        <f>IF(貼り付け用!L394="","",貼り付け用!L394)</f>
        <v>24</v>
      </c>
      <c r="M394" s="31">
        <f>IFERROR(VLOOKUP(L394,コード表!$B:$G,2,FALSE),"")</f>
        <v>3210225</v>
      </c>
      <c r="N394" s="31" t="str">
        <f>IFERROR(VLOOKUP(L394,コード表!$B:$G,3,FALSE),"")</f>
        <v>下都賀郡壬生町</v>
      </c>
      <c r="O394" s="2" t="str">
        <f>IF(貼り付け用!O394="","",貼り付け用!O394)</f>
        <v>ｼﾓﾂｶﾞｸﾞﾝﾐﾌﾞﾏﾁ</v>
      </c>
      <c r="P394" s="31" t="str">
        <f>IFERROR(VLOOKUP(L394,コード表!$B:$G,5,FALSE),"")</f>
        <v>本丸</v>
      </c>
      <c r="Q394" s="2" t="str">
        <f>IF(貼り付け用!Q394="","",貼り付け用!Q394)</f>
        <v>ﾎﾝﾏﾙ</v>
      </c>
      <c r="R394" s="2" t="str">
        <f>IF(貼り付け用!R394="","",貼り付け用!R394)</f>
        <v>二丁目3番7号</v>
      </c>
      <c r="S394" s="2" t="str">
        <f>IF(貼り付け用!S394="","",貼り付け用!S394)</f>
        <v>ﾆﾁｮｳﾒ3ﾊﾞﾝ7ｺﾞｳ</v>
      </c>
      <c r="T394" s="2">
        <f>IF(貼り付け用!T394="","",貼り付け用!T394)</f>
        <v>15</v>
      </c>
      <c r="U394" s="31" t="str">
        <f>IFERROR(VLOOKUP(T394,コード表!$I:$K,2,FALSE),"")</f>
        <v>教育委員会事務局</v>
      </c>
      <c r="V394" s="31" t="str">
        <f>IFERROR(VLOOKUP(T394,コード表!$I:$K,3,FALSE),"")</f>
        <v>学校教育課</v>
      </c>
      <c r="W394" s="2">
        <f>IF(貼り付け用!W394="","",貼り付け用!W394)</f>
        <v>100</v>
      </c>
      <c r="X394" s="31" t="str">
        <f>IFERROR(VLOOKUP(AX394,目的別資産分類変換表!$B$3:$C$16,2,FALSE),"")</f>
        <v>教育</v>
      </c>
      <c r="Y394" s="34" t="str">
        <f>IF(貼り付け用!Y394="","",貼り付け用!Y394)</f>
        <v>行政財産</v>
      </c>
      <c r="Z394" s="34" t="str">
        <f>IF(貼り付け用!Z394="","",貼り付け用!Z394)</f>
        <v>事業用資産/工作物</v>
      </c>
      <c r="AA394" s="34" t="str">
        <f>IF(貼り付け用!AA394="","",貼り付け用!AA394)</f>
        <v>自己資産（リース資産外)</v>
      </c>
      <c r="AB394" s="34" t="str">
        <f>IF(貼り付け用!AB394="","",貼り付け用!AB394)</f>
        <v>売却不可</v>
      </c>
      <c r="AC394" s="2">
        <f>IF(貼り付け用!AC394="","",貼り付け用!AC394)</f>
        <v>76</v>
      </c>
      <c r="AD394" s="31" t="str">
        <f>IFERROR(VLOOKUP(AC394,耐用年数表!$B:$J,9,FALSE),"")</f>
        <v xml:space="preserve">建物附属設備 電気設備（照明設備を含む。） 蓄電池電源設備   </v>
      </c>
      <c r="AE394" s="31">
        <f>IFERROR(VLOOKUP(AC394,耐用年数表!$B:$J,8,FALSE),"")</f>
        <v>6</v>
      </c>
      <c r="AF394" s="2" t="str">
        <f>IF(貼り付け用!AF394="","",貼り付け用!AF394)</f>
        <v/>
      </c>
      <c r="AG394" s="26" t="str">
        <f>IF(貼り付け用!AG394="","",貼り付け用!AG394)</f>
        <v/>
      </c>
      <c r="AH394" s="54">
        <f>IF(貼り付け用!AH394="","",貼り付け用!AH394)</f>
        <v>20100310</v>
      </c>
      <c r="AI394" s="54">
        <f>IF(貼り付け用!AI394="","",貼り付け用!AI394)</f>
        <v>20100310</v>
      </c>
      <c r="AJ394" s="72" t="str">
        <f>IF(貼り付け用!AJ394="","",貼り付け用!AJ394)</f>
        <v>判明</v>
      </c>
      <c r="AK394" s="20">
        <f>IF(貼り付け用!AK394="","",貼り付け用!AK394)</f>
        <v>2785766</v>
      </c>
      <c r="AL394" s="160" t="str">
        <f>IF(貼り付け用!AL394="","",貼り付け用!AL394)</f>
        <v/>
      </c>
      <c r="AM394" s="20" t="str">
        <f>IF(貼り付け用!AM394="","",貼り付け用!AM394)</f>
        <v/>
      </c>
      <c r="AN394" s="20" t="str">
        <f>IF(貼り付け用!AN394="","",貼り付け用!AN394)</f>
        <v/>
      </c>
      <c r="AO394" s="20" t="str">
        <f>IF(貼り付け用!AO394="","",貼り付け用!AO394)</f>
        <v/>
      </c>
      <c r="AP394" s="20">
        <f>IF(貼り付け用!AP394="","",貼り付け用!AP394)</f>
        <v>1</v>
      </c>
      <c r="AQ394" s="20" t="str">
        <f>IF(貼り付け用!AQ394="","",貼り付け用!AQ394)</f>
        <v/>
      </c>
      <c r="AR394" s="20" t="str">
        <f>IF(貼り付け用!AR394="","",貼り付け用!AR394)</f>
        <v/>
      </c>
      <c r="AS394" s="20" t="str">
        <f>IF(貼り付け用!AS394="","",貼り付け用!AS394)</f>
        <v/>
      </c>
      <c r="AT394" s="90" t="str">
        <f t="shared" si="12"/>
        <v/>
      </c>
      <c r="AU394" s="90">
        <f t="shared" si="13"/>
        <v>2785766</v>
      </c>
      <c r="AV394" s="34" t="str">
        <f>IF(貼り付け用!AV394="","",貼り付け用!AV394)</f>
        <v>一般会計等</v>
      </c>
      <c r="AW394" s="34" t="str">
        <f>IF(貼り付け用!AW394="","",貼り付け用!AW394)</f>
        <v>一般会計</v>
      </c>
      <c r="AX394" s="34" t="str">
        <f>IF(貼り付け用!AX394="","",貼り付け用!AX394)</f>
        <v>教育費</v>
      </c>
      <c r="AY394" s="34" t="str">
        <f>IF(貼り付け用!AY394="","",貼り付け用!AY394)</f>
        <v>小学校費</v>
      </c>
      <c r="AZ394" s="34" t="str">
        <f>IF(貼り付け用!AZ394="","",貼り付け用!AZ394)</f>
        <v/>
      </c>
      <c r="BA394" s="212"/>
      <c r="BB394" s="212"/>
      <c r="BC394" s="212"/>
      <c r="BD394" s="34" t="str">
        <f>IF(貼り付け用!BD394="","",貼り付け用!BD394)</f>
        <v/>
      </c>
      <c r="BE394" s="34" t="str">
        <f>IF(貼り付け用!BE394="","",貼り付け用!BE394)</f>
        <v/>
      </c>
      <c r="BF394" s="20"/>
      <c r="BG394" s="20"/>
      <c r="BH394" s="20"/>
      <c r="BI394" s="20"/>
      <c r="BJ394" s="20"/>
    </row>
    <row r="395" spans="5:62" ht="24" customHeight="1">
      <c r="E395" s="2"/>
      <c r="F395" s="217" t="str">
        <f>IF(貼り付け用!F395="","",貼り付け用!F395)</f>
        <v>壬生町立壬生小学校</v>
      </c>
      <c r="G395" s="34" t="str">
        <f>IF(貼り付け用!G395="","",貼り付け用!G395)</f>
        <v>工作物台帳</v>
      </c>
      <c r="H395" s="2" t="str">
        <f>IF(貼り付け用!H395="","",貼り付け用!H395)</f>
        <v/>
      </c>
      <c r="I395" s="2" t="str">
        <f>IF(貼り付け用!I395="","",貼り付け用!I395)</f>
        <v/>
      </c>
      <c r="J395" s="2" t="str">
        <f>IF(貼り付け用!J395="","",貼り付け用!J395)</f>
        <v>地下タンク</v>
      </c>
      <c r="K395" s="2" t="str">
        <f>IF(貼り付け用!K395="","",貼り付け用!K395)</f>
        <v>ﾁｶﾀﾝｸ</v>
      </c>
      <c r="L395" s="2">
        <f>IF(貼り付け用!L395="","",貼り付け用!L395)</f>
        <v>24</v>
      </c>
      <c r="M395" s="31">
        <f>IFERROR(VLOOKUP(L395,コード表!$B:$G,2,FALSE),"")</f>
        <v>3210225</v>
      </c>
      <c r="N395" s="31" t="str">
        <f>IFERROR(VLOOKUP(L395,コード表!$B:$G,3,FALSE),"")</f>
        <v>下都賀郡壬生町</v>
      </c>
      <c r="O395" s="2" t="str">
        <f>IF(貼り付け用!O395="","",貼り付け用!O395)</f>
        <v>ｼﾓﾂｶﾞｸﾞﾝﾐﾌﾞﾏﾁ</v>
      </c>
      <c r="P395" s="31" t="str">
        <f>IFERROR(VLOOKUP(L395,コード表!$B:$G,5,FALSE),"")</f>
        <v>本丸</v>
      </c>
      <c r="Q395" s="2" t="str">
        <f>IF(貼り付け用!Q395="","",貼り付け用!Q395)</f>
        <v>ﾎﾝﾏﾙ</v>
      </c>
      <c r="R395" s="2" t="str">
        <f>IF(貼り付け用!R395="","",貼り付け用!R395)</f>
        <v>二丁目3番7号</v>
      </c>
      <c r="S395" s="2" t="str">
        <f>IF(貼り付け用!S395="","",貼り付け用!S395)</f>
        <v>ﾆﾁｮｳﾒ3ﾊﾞﾝ7ｺﾞｳ</v>
      </c>
      <c r="T395" s="2">
        <f>IF(貼り付け用!T395="","",貼り付け用!T395)</f>
        <v>15</v>
      </c>
      <c r="U395" s="31" t="str">
        <f>IFERROR(VLOOKUP(T395,コード表!$I:$K,2,FALSE),"")</f>
        <v>教育委員会事務局</v>
      </c>
      <c r="V395" s="31" t="str">
        <f>IFERROR(VLOOKUP(T395,コード表!$I:$K,3,FALSE),"")</f>
        <v>学校教育課</v>
      </c>
      <c r="W395" s="2">
        <f>IF(貼り付け用!W395="","",貼り付け用!W395)</f>
        <v>100</v>
      </c>
      <c r="X395" s="31" t="str">
        <f>IFERROR(VLOOKUP(AX395,目的別資産分類変換表!$B$3:$C$16,2,FALSE),"")</f>
        <v>教育</v>
      </c>
      <c r="Y395" s="34" t="str">
        <f>IF(貼り付け用!Y395="","",貼り付け用!Y395)</f>
        <v>行政財産</v>
      </c>
      <c r="Z395" s="34" t="str">
        <f>IF(貼り付け用!Z395="","",貼り付け用!Z395)</f>
        <v>事業用資産/工作物</v>
      </c>
      <c r="AA395" s="34" t="str">
        <f>IF(貼り付け用!AA395="","",貼り付け用!AA395)</f>
        <v>自己資産（リース資産外)</v>
      </c>
      <c r="AB395" s="34" t="str">
        <f>IF(貼り付け用!AB395="","",貼り付け用!AB395)</f>
        <v>売却不可</v>
      </c>
      <c r="AC395" s="2">
        <f>IF(貼り付け用!AC395="","",貼り付け用!AC395)</f>
        <v>234</v>
      </c>
      <c r="AD395" s="31" t="str">
        <f>IFERROR(VLOOKUP(AC395,耐用年数表!$B:$J,9,FALSE),"")</f>
        <v xml:space="preserve">構築物 前掲のもの以外のもの及び前掲の区分によらないもの その他のもの   </v>
      </c>
      <c r="AE395" s="31">
        <f>IFERROR(VLOOKUP(AC395,耐用年数表!$B:$J,8,FALSE),"")</f>
        <v>50</v>
      </c>
      <c r="AF395" s="2" t="str">
        <f>IF(貼り付け用!AF395="","",貼り付け用!AF395)</f>
        <v/>
      </c>
      <c r="AG395" s="26" t="str">
        <f>IF(貼り付け用!AG395="","",貼り付け用!AG395)</f>
        <v/>
      </c>
      <c r="AH395" s="54">
        <f>IF(貼り付け用!AH395="","",貼り付け用!AH395)</f>
        <v>19910330</v>
      </c>
      <c r="AI395" s="54">
        <f>IF(貼り付け用!AI395="","",貼り付け用!AI395)</f>
        <v>19910330</v>
      </c>
      <c r="AJ395" s="72" t="str">
        <f>IF(貼り付け用!AJ395="","",貼り付け用!AJ395)</f>
        <v>判明</v>
      </c>
      <c r="AK395" s="20">
        <f>IF(貼り付け用!AK395="","",貼り付け用!AK395)</f>
        <v>70000000</v>
      </c>
      <c r="AL395" s="160" t="str">
        <f>IF(貼り付け用!AL395="","",貼り付け用!AL395)</f>
        <v/>
      </c>
      <c r="AM395" s="20" t="str">
        <f>IF(貼り付け用!AM395="","",貼り付け用!AM395)</f>
        <v/>
      </c>
      <c r="AN395" s="20" t="str">
        <f>IF(貼り付け用!AN395="","",貼り付け用!AN395)</f>
        <v/>
      </c>
      <c r="AO395" s="20" t="str">
        <f>IF(貼り付け用!AO395="","",貼り付け用!AO395)</f>
        <v/>
      </c>
      <c r="AP395" s="20">
        <f>IF(貼り付け用!AP395="","",貼り付け用!AP395)</f>
        <v>1</v>
      </c>
      <c r="AQ395" s="20" t="str">
        <f>IF(貼り付け用!AQ395="","",貼り付け用!AQ395)</f>
        <v/>
      </c>
      <c r="AR395" s="20" t="str">
        <f>IF(貼り付け用!AR395="","",貼り付け用!AR395)</f>
        <v/>
      </c>
      <c r="AS395" s="20" t="str">
        <f>IF(貼り付け用!AS395="","",貼り付け用!AS395)</f>
        <v/>
      </c>
      <c r="AT395" s="90" t="str">
        <f t="shared" si="12"/>
        <v/>
      </c>
      <c r="AU395" s="90">
        <f t="shared" si="13"/>
        <v>70000000</v>
      </c>
      <c r="AV395" s="34" t="str">
        <f>IF(貼り付け用!AV395="","",貼り付け用!AV395)</f>
        <v>一般会計等</v>
      </c>
      <c r="AW395" s="34" t="str">
        <f>IF(貼り付け用!AW395="","",貼り付け用!AW395)</f>
        <v>一般会計</v>
      </c>
      <c r="AX395" s="34" t="str">
        <f>IF(貼り付け用!AX395="","",貼り付け用!AX395)</f>
        <v>教育費</v>
      </c>
      <c r="AY395" s="34" t="str">
        <f>IF(貼り付け用!AY395="","",貼り付け用!AY395)</f>
        <v>小学校費</v>
      </c>
      <c r="AZ395" s="34" t="str">
        <f>IF(貼り付け用!AZ395="","",貼り付け用!AZ395)</f>
        <v>学校管理費</v>
      </c>
      <c r="BA395" s="212"/>
      <c r="BB395" s="212"/>
      <c r="BC395" s="212"/>
      <c r="BD395" s="34" t="str">
        <f>IF(貼り付け用!BD395="","",貼り付け用!BD395)</f>
        <v/>
      </c>
      <c r="BE395" s="34" t="str">
        <f>IF(貼り付け用!BE395="","",貼り付け用!BE395)</f>
        <v/>
      </c>
      <c r="BF395" s="20"/>
      <c r="BG395" s="20"/>
      <c r="BH395" s="20"/>
      <c r="BI395" s="20"/>
      <c r="BJ395" s="20"/>
    </row>
    <row r="396" spans="5:62" ht="24" customHeight="1">
      <c r="E396" s="2"/>
      <c r="F396" s="217" t="str">
        <f>IF(貼り付け用!F396="","",貼り付け用!F396)</f>
        <v>壬生町立壬生小学校</v>
      </c>
      <c r="G396" s="34" t="str">
        <f>IF(貼り付け用!G396="","",貼り付け用!G396)</f>
        <v>工作物台帳</v>
      </c>
      <c r="H396" s="2" t="str">
        <f>IF(貼り付け用!H396="","",貼り付け用!H396)</f>
        <v/>
      </c>
      <c r="I396" s="2" t="str">
        <f>IF(貼り付け用!I396="","",貼り付け用!I396)</f>
        <v/>
      </c>
      <c r="J396" s="2" t="str">
        <f>IF(貼り付け用!J396="","",貼り付け用!J396)</f>
        <v>ゴミ置場</v>
      </c>
      <c r="K396" s="2" t="str">
        <f>IF(貼り付け用!K396="","",貼り付け用!K396)</f>
        <v>ｺﾞﾐｵｷﾊﾞ</v>
      </c>
      <c r="L396" s="2">
        <f>IF(貼り付け用!L396="","",貼り付け用!L396)</f>
        <v>24</v>
      </c>
      <c r="M396" s="31">
        <f>IFERROR(VLOOKUP(L396,コード表!$B:$G,2,FALSE),"")</f>
        <v>3210225</v>
      </c>
      <c r="N396" s="31" t="str">
        <f>IFERROR(VLOOKUP(L396,コード表!$B:$G,3,FALSE),"")</f>
        <v>下都賀郡壬生町</v>
      </c>
      <c r="O396" s="2" t="str">
        <f>IF(貼り付け用!O396="","",貼り付け用!O396)</f>
        <v>ｼﾓﾂｶﾞｸﾞﾝﾐﾌﾞﾏﾁ</v>
      </c>
      <c r="P396" s="31" t="str">
        <f>IFERROR(VLOOKUP(L396,コード表!$B:$G,5,FALSE),"")</f>
        <v>本丸</v>
      </c>
      <c r="Q396" s="2" t="str">
        <f>IF(貼り付け用!Q396="","",貼り付け用!Q396)</f>
        <v>ﾎﾝﾏﾙ</v>
      </c>
      <c r="R396" s="2" t="str">
        <f>IF(貼り付け用!R396="","",貼り付け用!R396)</f>
        <v>二丁目3番7号</v>
      </c>
      <c r="S396" s="2" t="str">
        <f>IF(貼り付け用!S396="","",貼り付け用!S396)</f>
        <v>ﾆﾁｮｳﾒ3ﾊﾞﾝ7ｺﾞｳ</v>
      </c>
      <c r="T396" s="2">
        <f>IF(貼り付け用!T396="","",貼り付け用!T396)</f>
        <v>15</v>
      </c>
      <c r="U396" s="31" t="str">
        <f>IFERROR(VLOOKUP(T396,コード表!$I:$K,2,FALSE),"")</f>
        <v>教育委員会事務局</v>
      </c>
      <c r="V396" s="31" t="str">
        <f>IFERROR(VLOOKUP(T396,コード表!$I:$K,3,FALSE),"")</f>
        <v>学校教育課</v>
      </c>
      <c r="W396" s="2">
        <f>IF(貼り付け用!W396="","",貼り付け用!W396)</f>
        <v>100</v>
      </c>
      <c r="X396" s="31" t="str">
        <f>IFERROR(VLOOKUP(AX396,目的別資産分類変換表!$B$3:$C$16,2,FALSE),"")</f>
        <v>教育</v>
      </c>
      <c r="Y396" s="34" t="str">
        <f>IF(貼り付け用!Y396="","",貼り付け用!Y396)</f>
        <v>行政財産</v>
      </c>
      <c r="Z396" s="34" t="str">
        <f>IF(貼り付け用!Z396="","",貼り付け用!Z396)</f>
        <v>事業用資産/工作物</v>
      </c>
      <c r="AA396" s="34" t="str">
        <f>IF(貼り付け用!AA396="","",貼り付け用!AA396)</f>
        <v>自己資産（リース資産外)</v>
      </c>
      <c r="AB396" s="34" t="str">
        <f>IF(貼り付け用!AB396="","",貼り付け用!AB396)</f>
        <v>売却不可</v>
      </c>
      <c r="AC396" s="2">
        <f>IF(貼り付け用!AC396="","",貼り付け用!AC396)</f>
        <v>234</v>
      </c>
      <c r="AD396" s="31" t="str">
        <f>IFERROR(VLOOKUP(AC396,耐用年数表!$B:$J,9,FALSE),"")</f>
        <v xml:space="preserve">構築物 前掲のもの以外のもの及び前掲の区分によらないもの その他のもの   </v>
      </c>
      <c r="AE396" s="31">
        <f>IFERROR(VLOOKUP(AC396,耐用年数表!$B:$J,8,FALSE),"")</f>
        <v>50</v>
      </c>
      <c r="AF396" s="2" t="str">
        <f>IF(貼り付け用!AF396="","",貼り付け用!AF396)</f>
        <v/>
      </c>
      <c r="AG396" s="26" t="str">
        <f>IF(貼り付け用!AG396="","",貼り付け用!AG396)</f>
        <v/>
      </c>
      <c r="AH396" s="54">
        <f>IF(貼り付け用!AH396="","",貼り付け用!AH396)</f>
        <v>19971130</v>
      </c>
      <c r="AI396" s="54">
        <f>IF(貼り付け用!AI396="","",貼り付け用!AI396)</f>
        <v>19971130</v>
      </c>
      <c r="AJ396" s="72" t="str">
        <f>IF(貼り付け用!AJ396="","",貼り付け用!AJ396)</f>
        <v>判明</v>
      </c>
      <c r="AK396" s="20">
        <f>IF(貼り付け用!AK396="","",貼り付け用!AK396)</f>
        <v>386925</v>
      </c>
      <c r="AL396" s="160" t="str">
        <f>IF(貼り付け用!AL396="","",貼り付け用!AL396)</f>
        <v/>
      </c>
      <c r="AM396" s="20" t="str">
        <f>IF(貼り付け用!AM396="","",貼り付け用!AM396)</f>
        <v/>
      </c>
      <c r="AN396" s="20" t="str">
        <f>IF(貼り付け用!AN396="","",貼り付け用!AN396)</f>
        <v/>
      </c>
      <c r="AO396" s="20" t="str">
        <f>IF(貼り付け用!AO396="","",貼り付け用!AO396)</f>
        <v/>
      </c>
      <c r="AP396" s="20">
        <f>IF(貼り付け用!AP396="","",貼り付け用!AP396)</f>
        <v>1</v>
      </c>
      <c r="AQ396" s="20" t="str">
        <f>IF(貼り付け用!AQ396="","",貼り付け用!AQ396)</f>
        <v/>
      </c>
      <c r="AR396" s="20" t="str">
        <f>IF(貼り付け用!AR396="","",貼り付け用!AR396)</f>
        <v/>
      </c>
      <c r="AS396" s="20" t="str">
        <f>IF(貼り付け用!AS396="","",貼り付け用!AS396)</f>
        <v/>
      </c>
      <c r="AT396" s="90" t="str">
        <f t="shared" si="12"/>
        <v/>
      </c>
      <c r="AU396" s="90">
        <f t="shared" si="13"/>
        <v>386925</v>
      </c>
      <c r="AV396" s="34" t="str">
        <f>IF(貼り付け用!AV396="","",貼り付け用!AV396)</f>
        <v>一般会計等</v>
      </c>
      <c r="AW396" s="34" t="str">
        <f>IF(貼り付け用!AW396="","",貼り付け用!AW396)</f>
        <v>一般会計</v>
      </c>
      <c r="AX396" s="34" t="str">
        <f>IF(貼り付け用!AX396="","",貼り付け用!AX396)</f>
        <v>教育費</v>
      </c>
      <c r="AY396" s="34" t="str">
        <f>IF(貼り付け用!AY396="","",貼り付け用!AY396)</f>
        <v>小学校費</v>
      </c>
      <c r="AZ396" s="34" t="str">
        <f>IF(貼り付け用!AZ396="","",貼り付け用!AZ396)</f>
        <v>学校管理費</v>
      </c>
      <c r="BA396" s="212"/>
      <c r="BB396" s="212"/>
      <c r="BC396" s="212"/>
      <c r="BD396" s="34" t="str">
        <f>IF(貼り付け用!BD396="","",貼り付け用!BD396)</f>
        <v/>
      </c>
      <c r="BE396" s="34" t="str">
        <f>IF(貼り付け用!BE396="","",貼り付け用!BE396)</f>
        <v/>
      </c>
      <c r="BF396" s="20"/>
      <c r="BG396" s="20"/>
      <c r="BH396" s="20"/>
      <c r="BI396" s="20"/>
      <c r="BJ396" s="20"/>
    </row>
    <row r="397" spans="5:62" ht="24" customHeight="1">
      <c r="E397" s="2"/>
      <c r="F397" s="217" t="str">
        <f>IF(貼り付け用!F397="","",貼り付け用!F397)</f>
        <v>壬生町立壬生小学校</v>
      </c>
      <c r="G397" s="34" t="str">
        <f>IF(貼り付け用!G397="","",貼り付け用!G397)</f>
        <v>工作物台帳</v>
      </c>
      <c r="H397" s="2" t="str">
        <f>IF(貼り付け用!H397="","",貼り付け用!H397)</f>
        <v/>
      </c>
      <c r="I397" s="2" t="str">
        <f>IF(貼り付け用!I397="","",貼り付け用!I397)</f>
        <v/>
      </c>
      <c r="J397" s="2" t="str">
        <f>IF(貼り付け用!J397="","",貼り付け用!J397)</f>
        <v>フェンス</v>
      </c>
      <c r="K397" s="2" t="str">
        <f>IF(貼り付け用!K397="","",貼り付け用!K397)</f>
        <v>ﾌｪﾝｽ</v>
      </c>
      <c r="L397" s="2">
        <f>IF(貼り付け用!L397="","",貼り付け用!L397)</f>
        <v>24</v>
      </c>
      <c r="M397" s="31">
        <f>IFERROR(VLOOKUP(L397,コード表!$B:$G,2,FALSE),"")</f>
        <v>3210225</v>
      </c>
      <c r="N397" s="31" t="str">
        <f>IFERROR(VLOOKUP(L397,コード表!$B:$G,3,FALSE),"")</f>
        <v>下都賀郡壬生町</v>
      </c>
      <c r="O397" s="2" t="str">
        <f>IF(貼り付け用!O397="","",貼り付け用!O397)</f>
        <v>ｼﾓﾂｶﾞｸﾞﾝﾐﾌﾞﾏﾁ</v>
      </c>
      <c r="P397" s="31" t="str">
        <f>IFERROR(VLOOKUP(L397,コード表!$B:$G,5,FALSE),"")</f>
        <v>本丸</v>
      </c>
      <c r="Q397" s="2" t="str">
        <f>IF(貼り付け用!Q397="","",貼り付け用!Q397)</f>
        <v>ﾎﾝﾏﾙ</v>
      </c>
      <c r="R397" s="2" t="str">
        <f>IF(貼り付け用!R397="","",貼り付け用!R397)</f>
        <v>二丁目3番7号</v>
      </c>
      <c r="S397" s="2" t="str">
        <f>IF(貼り付け用!S397="","",貼り付け用!S397)</f>
        <v>ﾆﾁｮｳﾒ3ﾊﾞﾝ7ｺﾞｳ</v>
      </c>
      <c r="T397" s="2">
        <f>IF(貼り付け用!T397="","",貼り付け用!T397)</f>
        <v>15</v>
      </c>
      <c r="U397" s="31" t="str">
        <f>IFERROR(VLOOKUP(T397,コード表!$I:$K,2,FALSE),"")</f>
        <v>教育委員会事務局</v>
      </c>
      <c r="V397" s="31" t="str">
        <f>IFERROR(VLOOKUP(T397,コード表!$I:$K,3,FALSE),"")</f>
        <v>学校教育課</v>
      </c>
      <c r="W397" s="2">
        <f>IF(貼り付け用!W397="","",貼り付け用!W397)</f>
        <v>100</v>
      </c>
      <c r="X397" s="31" t="str">
        <f>IFERROR(VLOOKUP(AX397,目的別資産分類変換表!$B$3:$C$16,2,FALSE),"")</f>
        <v>教育</v>
      </c>
      <c r="Y397" s="34" t="str">
        <f>IF(貼り付け用!Y397="","",貼り付け用!Y397)</f>
        <v>行政財産</v>
      </c>
      <c r="Z397" s="34" t="str">
        <f>IF(貼り付け用!Z397="","",貼り付け用!Z397)</f>
        <v>事業用資産/工作物</v>
      </c>
      <c r="AA397" s="34" t="str">
        <f>IF(貼り付け用!AA397="","",貼り付け用!AA397)</f>
        <v>自己資産（リース資産外)</v>
      </c>
      <c r="AB397" s="34" t="str">
        <f>IF(貼り付け用!AB397="","",貼り付け用!AB397)</f>
        <v>売却不可</v>
      </c>
      <c r="AC397" s="2">
        <f>IF(貼り付け用!AC397="","",貼り付け用!AC397)</f>
        <v>34</v>
      </c>
      <c r="AD397" s="31" t="str">
        <f>IFERROR(VLOOKUP(AC397,耐用年数表!$B:$J,9,FALSE),"")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397" s="31">
        <f>IFERROR(VLOOKUP(AC397,耐用年数表!$B:$J,8,FALSE),"")</f>
        <v>25</v>
      </c>
      <c r="AF397" s="2" t="str">
        <f>IF(貼り付け用!AF397="","",貼り付け用!AF397)</f>
        <v/>
      </c>
      <c r="AG397" s="26" t="str">
        <f>IF(貼り付け用!AG397="","",貼り付け用!AG397)</f>
        <v/>
      </c>
      <c r="AH397" s="54">
        <f>IF(貼り付け用!AH397="","",貼り付け用!AH397)</f>
        <v>19980331</v>
      </c>
      <c r="AI397" s="54">
        <f>IF(貼り付け用!AI397="","",貼り付け用!AI397)</f>
        <v>19980331</v>
      </c>
      <c r="AJ397" s="72" t="str">
        <f>IF(貼り付け用!AJ397="","",貼り付け用!AJ397)</f>
        <v>判明</v>
      </c>
      <c r="AK397" s="20">
        <f>IF(貼り付け用!AK397="","",貼り付け用!AK397)</f>
        <v>2029503</v>
      </c>
      <c r="AL397" s="160" t="str">
        <f>IF(貼り付け用!AL397="","",貼り付け用!AL397)</f>
        <v/>
      </c>
      <c r="AM397" s="20" t="str">
        <f>IF(貼り付け用!AM397="","",貼り付け用!AM397)</f>
        <v/>
      </c>
      <c r="AN397" s="20" t="str">
        <f>IF(貼り付け用!AN397="","",貼り付け用!AN397)</f>
        <v/>
      </c>
      <c r="AO397" s="20" t="str">
        <f>IF(貼り付け用!AO397="","",貼り付け用!AO397)</f>
        <v/>
      </c>
      <c r="AP397" s="20">
        <f>IF(貼り付け用!AP397="","",貼り付け用!AP397)</f>
        <v>1</v>
      </c>
      <c r="AQ397" s="20" t="str">
        <f>IF(貼り付け用!AQ397="","",貼り付け用!AQ397)</f>
        <v/>
      </c>
      <c r="AR397" s="20" t="str">
        <f>IF(貼り付け用!AR397="","",貼り付け用!AR397)</f>
        <v/>
      </c>
      <c r="AS397" s="20" t="str">
        <f>IF(貼り付け用!AS397="","",貼り付け用!AS397)</f>
        <v/>
      </c>
      <c r="AT397" s="90" t="str">
        <f t="shared" si="12"/>
        <v/>
      </c>
      <c r="AU397" s="90">
        <f t="shared" si="13"/>
        <v>2029503</v>
      </c>
      <c r="AV397" s="34" t="str">
        <f>IF(貼り付け用!AV397="","",貼り付け用!AV397)</f>
        <v>一般会計等</v>
      </c>
      <c r="AW397" s="34" t="str">
        <f>IF(貼り付け用!AW397="","",貼り付け用!AW397)</f>
        <v>一般会計</v>
      </c>
      <c r="AX397" s="34" t="str">
        <f>IF(貼り付け用!AX397="","",貼り付け用!AX397)</f>
        <v>教育費</v>
      </c>
      <c r="AY397" s="34" t="str">
        <f>IF(貼り付け用!AY397="","",貼り付け用!AY397)</f>
        <v>小学校費</v>
      </c>
      <c r="AZ397" s="34" t="str">
        <f>IF(貼り付け用!AZ397="","",貼り付け用!AZ397)</f>
        <v>学校管理費</v>
      </c>
      <c r="BA397" s="212"/>
      <c r="BB397" s="212"/>
      <c r="BC397" s="212"/>
      <c r="BD397" s="34" t="str">
        <f>IF(貼り付け用!BD397="","",貼り付け用!BD397)</f>
        <v/>
      </c>
      <c r="BE397" s="34" t="str">
        <f>IF(貼り付け用!BE397="","",貼り付け用!BE397)</f>
        <v/>
      </c>
      <c r="BF397" s="20"/>
      <c r="BG397" s="20"/>
      <c r="BH397" s="20"/>
      <c r="BI397" s="20"/>
      <c r="BJ397" s="20"/>
    </row>
    <row r="398" spans="5:62" ht="24" customHeight="1">
      <c r="E398" s="2"/>
      <c r="F398" s="217" t="str">
        <f>IF(貼り付け用!F398="","",貼り付け用!F398)</f>
        <v>壬生町立壬生小学校</v>
      </c>
      <c r="G398" s="34" t="str">
        <f>IF(貼り付け用!G398="","",貼り付け用!G398)</f>
        <v>工作物台帳</v>
      </c>
      <c r="H398" s="2" t="str">
        <f>IF(貼り付け用!H398="","",貼り付け用!H398)</f>
        <v/>
      </c>
      <c r="I398" s="2" t="str">
        <f>IF(貼り付け用!I398="","",貼り付け用!I398)</f>
        <v/>
      </c>
      <c r="J398" s="2" t="str">
        <f>IF(貼り付け用!J398="","",貼り付け用!J398)</f>
        <v>室内照明設備</v>
      </c>
      <c r="K398" s="2" t="str">
        <f>IF(貼り付け用!K398="","",貼り付け用!K398)</f>
        <v>ｼﾂﾅｲｼｮｳﾒｲｾﾂﾋﾞ</v>
      </c>
      <c r="L398" s="2">
        <f>IF(貼り付け用!L398="","",貼り付け用!L398)</f>
        <v>24</v>
      </c>
      <c r="M398" s="31">
        <f>IFERROR(VLOOKUP(L398,コード表!$B:$G,2,FALSE),"")</f>
        <v>3210225</v>
      </c>
      <c r="N398" s="31" t="str">
        <f>IFERROR(VLOOKUP(L398,コード表!$B:$G,3,FALSE),"")</f>
        <v>下都賀郡壬生町</v>
      </c>
      <c r="O398" s="2" t="str">
        <f>IF(貼り付け用!O398="","",貼り付け用!O398)</f>
        <v>ｼﾓﾂｶﾞｸﾞﾝﾐﾌﾞﾏﾁ</v>
      </c>
      <c r="P398" s="31" t="str">
        <f>IFERROR(VLOOKUP(L398,コード表!$B:$G,5,FALSE),"")</f>
        <v>本丸</v>
      </c>
      <c r="Q398" s="2" t="str">
        <f>IF(貼り付け用!Q398="","",貼り付け用!Q398)</f>
        <v>ﾎﾝﾏﾙ</v>
      </c>
      <c r="R398" s="2" t="str">
        <f>IF(貼り付け用!R398="","",貼り付け用!R398)</f>
        <v>二丁目3番7号</v>
      </c>
      <c r="S398" s="2" t="str">
        <f>IF(貼り付け用!S398="","",貼り付け用!S398)</f>
        <v>ﾆﾁｮｳﾒ3ﾊﾞﾝ7ｺﾞｳ</v>
      </c>
      <c r="T398" s="2">
        <f>IF(貼り付け用!T398="","",貼り付け用!T398)</f>
        <v>15</v>
      </c>
      <c r="U398" s="31" t="str">
        <f>IFERROR(VLOOKUP(T398,コード表!$I:$K,2,FALSE),"")</f>
        <v>教育委員会事務局</v>
      </c>
      <c r="V398" s="31" t="str">
        <f>IFERROR(VLOOKUP(T398,コード表!$I:$K,3,FALSE),"")</f>
        <v>学校教育課</v>
      </c>
      <c r="W398" s="2">
        <f>IF(貼り付け用!W398="","",貼り付け用!W398)</f>
        <v>100</v>
      </c>
      <c r="X398" s="31" t="str">
        <f>IFERROR(VLOOKUP(AX398,目的別資産分類変換表!$B$3:$C$16,2,FALSE),"")</f>
        <v>教育</v>
      </c>
      <c r="Y398" s="34" t="str">
        <f>IF(貼り付け用!Y398="","",貼り付け用!Y398)</f>
        <v>行政財産</v>
      </c>
      <c r="Z398" s="34" t="str">
        <f>IF(貼り付け用!Z398="","",貼り付け用!Z398)</f>
        <v>事業用資産/工作物</v>
      </c>
      <c r="AA398" s="34" t="str">
        <f>IF(貼り付け用!AA398="","",貼り付け用!AA398)</f>
        <v>自己資産（リース資産外)</v>
      </c>
      <c r="AB398" s="34" t="str">
        <f>IF(貼り付け用!AB398="","",貼り付け用!AB398)</f>
        <v>売却不可</v>
      </c>
      <c r="AC398" s="2">
        <f>IF(貼り付け用!AC398="","",貼り付け用!AC398)</f>
        <v>76</v>
      </c>
      <c r="AD398" s="31" t="str">
        <f>IFERROR(VLOOKUP(AC398,耐用年数表!$B:$J,9,FALSE),"")</f>
        <v xml:space="preserve">建物附属設備 電気設備（照明設備を含む。） 蓄電池電源設備   </v>
      </c>
      <c r="AE398" s="31">
        <f>IFERROR(VLOOKUP(AC398,耐用年数表!$B:$J,8,FALSE),"")</f>
        <v>6</v>
      </c>
      <c r="AF398" s="2" t="str">
        <f>IF(貼り付け用!AF398="","",貼り付け用!AF398)</f>
        <v/>
      </c>
      <c r="AG398" s="26" t="str">
        <f>IF(貼り付け用!AG398="","",貼り付け用!AG398)</f>
        <v/>
      </c>
      <c r="AH398" s="54">
        <f>IF(貼り付け用!AH398="","",貼り付け用!AH398)</f>
        <v>19820228</v>
      </c>
      <c r="AI398" s="54">
        <f>IF(貼り付け用!AI398="","",貼り付け用!AI398)</f>
        <v>19820228</v>
      </c>
      <c r="AJ398" s="72" t="str">
        <f>IF(貼り付け用!AJ398="","",貼り付け用!AJ398)</f>
        <v>不明</v>
      </c>
      <c r="AK398" s="20" t="str">
        <f>IF(貼り付け用!AK398="","",貼り付け用!AK398)</f>
        <v/>
      </c>
      <c r="AL398" s="160" t="str">
        <f>IF(貼り付け用!AL398="","",貼り付け用!AL398)</f>
        <v/>
      </c>
      <c r="AM398" s="20" t="str">
        <f>IF(貼り付け用!AM398="","",貼り付け用!AM398)</f>
        <v/>
      </c>
      <c r="AN398" s="20" t="str">
        <f>IF(貼り付け用!AN398="","",貼り付け用!AN398)</f>
        <v/>
      </c>
      <c r="AO398" s="20" t="str">
        <f>IF(貼り付け用!AO398="","",貼り付け用!AO398)</f>
        <v/>
      </c>
      <c r="AP398" s="20">
        <f>IF(貼り付け用!AP398="","",貼り付け用!AP398)</f>
        <v>1</v>
      </c>
      <c r="AQ398" s="20" t="str">
        <f>IF(貼り付け用!AQ398="","",貼り付け用!AQ398)</f>
        <v/>
      </c>
      <c r="AR398" s="20" t="str">
        <f>IF(貼り付け用!AR398="","",貼り付け用!AR398)</f>
        <v/>
      </c>
      <c r="AS398" s="20" t="str">
        <f>IF(貼り付け用!AS398="","",貼り付け用!AS398)</f>
        <v/>
      </c>
      <c r="AT398" s="90" t="str">
        <f t="shared" si="12"/>
        <v/>
      </c>
      <c r="AU398" s="90" t="str">
        <f t="shared" si="13"/>
        <v/>
      </c>
      <c r="AV398" s="34" t="str">
        <f>IF(貼り付け用!AV398="","",貼り付け用!AV398)</f>
        <v>一般会計等</v>
      </c>
      <c r="AW398" s="34" t="str">
        <f>IF(貼り付け用!AW398="","",貼り付け用!AW398)</f>
        <v>一般会計</v>
      </c>
      <c r="AX398" s="34" t="str">
        <f>IF(貼り付け用!AX398="","",貼り付け用!AX398)</f>
        <v>教育費</v>
      </c>
      <c r="AY398" s="34" t="str">
        <f>IF(貼り付け用!AY398="","",貼り付け用!AY398)</f>
        <v>小学校費</v>
      </c>
      <c r="AZ398" s="34" t="str">
        <f>IF(貼り付け用!AZ398="","",貼り付け用!AZ398)</f>
        <v>学校管理費</v>
      </c>
      <c r="BA398" s="212"/>
      <c r="BB398" s="212"/>
      <c r="BC398" s="212"/>
      <c r="BD398" s="34" t="str">
        <f>IF(貼り付け用!BD398="","",貼り付け用!BD398)</f>
        <v/>
      </c>
      <c r="BE398" s="34" t="str">
        <f>IF(貼り付け用!BE398="","",貼り付け用!BE398)</f>
        <v/>
      </c>
      <c r="BF398" s="20"/>
      <c r="BG398" s="20"/>
      <c r="BH398" s="20"/>
      <c r="BI398" s="20"/>
      <c r="BJ398" s="20"/>
    </row>
    <row r="399" spans="5:62" ht="24" customHeight="1">
      <c r="E399" s="2"/>
      <c r="F399" s="217" t="str">
        <f>IF(貼り付け用!F399="","",貼り付け用!F399)</f>
        <v>壬生町立藤井小学校</v>
      </c>
      <c r="G399" s="34" t="str">
        <f>IF(貼り付け用!G399="","",貼り付け用!G399)</f>
        <v>工作物台帳</v>
      </c>
      <c r="H399" s="2" t="str">
        <f>IF(貼り付け用!H399="","",貼り付け用!H399)</f>
        <v/>
      </c>
      <c r="I399" s="2" t="str">
        <f>IF(貼り付け用!I399="","",貼り付け用!I399)</f>
        <v/>
      </c>
      <c r="J399" s="2" t="str">
        <f>IF(貼り付け用!J399="","",貼り付け用!J399)</f>
        <v>６連低鉄棒</v>
      </c>
      <c r="K399" s="2" t="str">
        <f>IF(貼り付け用!K399="","",貼り付け用!K399)</f>
        <v>6ﾚﾝﾃｲﾃﾂﾎﾞｳ</v>
      </c>
      <c r="L399" s="2">
        <f>IF(貼り付け用!L399="","",貼り付け用!L399)</f>
        <v>23</v>
      </c>
      <c r="M399" s="31">
        <f>IFERROR(VLOOKUP(L399,コード表!$B:$G,2,FALSE),"")</f>
        <v>3210221</v>
      </c>
      <c r="N399" s="31" t="str">
        <f>IFERROR(VLOOKUP(L399,コード表!$B:$G,3,FALSE),"")</f>
        <v>下都賀郡壬生町</v>
      </c>
      <c r="O399" s="2" t="str">
        <f>IF(貼り付け用!O399="","",貼り付け用!O399)</f>
        <v>ｼﾓﾂｶﾞｸﾞﾝﾐﾌﾞﾏﾁ</v>
      </c>
      <c r="P399" s="31" t="str">
        <f>IFERROR(VLOOKUP(L399,コード表!$B:$G,5,FALSE),"")</f>
        <v>藤井</v>
      </c>
      <c r="Q399" s="2" t="str">
        <f>IF(貼り付け用!Q399="","",貼り付け用!Q399)</f>
        <v>ﾌｼﾞｲ</v>
      </c>
      <c r="R399" s="2" t="str">
        <f>IF(貼り付け用!R399="","",貼り付け用!R399)</f>
        <v>1267番地</v>
      </c>
      <c r="S399" s="2" t="str">
        <f>IF(貼り付け用!S399="","",貼り付け用!S399)</f>
        <v>1267ﾊﾞﾝﾁ</v>
      </c>
      <c r="T399" s="2">
        <f>IF(貼り付け用!T399="","",貼り付け用!T399)</f>
        <v>15</v>
      </c>
      <c r="U399" s="31" t="str">
        <f>IFERROR(VLOOKUP(T399,コード表!$I:$K,2,FALSE),"")</f>
        <v>教育委員会事務局</v>
      </c>
      <c r="V399" s="31" t="str">
        <f>IFERROR(VLOOKUP(T399,コード表!$I:$K,3,FALSE),"")</f>
        <v>学校教育課</v>
      </c>
      <c r="W399" s="2">
        <f>IF(貼り付け用!W399="","",貼り付け用!W399)</f>
        <v>100</v>
      </c>
      <c r="X399" s="31" t="str">
        <f>IFERROR(VLOOKUP(AX399,目的別資産分類変換表!$B$3:$C$16,2,FALSE),"")</f>
        <v>教育</v>
      </c>
      <c r="Y399" s="34" t="str">
        <f>IF(貼り付け用!Y399="","",貼り付け用!Y399)</f>
        <v>行政財産</v>
      </c>
      <c r="Z399" s="34" t="str">
        <f>IF(貼り付け用!Z399="","",貼り付け用!Z399)</f>
        <v>事業用資産/工作物</v>
      </c>
      <c r="AA399" s="34" t="str">
        <f>IF(貼り付け用!AA399="","",貼り付け用!AA399)</f>
        <v>自己資産（リース資産外)</v>
      </c>
      <c r="AB399" s="34" t="str">
        <f>IF(貼り付け用!AB399="","",貼り付け用!AB399)</f>
        <v>売却不可</v>
      </c>
      <c r="AC399" s="2">
        <f>IF(貼り付け用!AC399="","",貼り付け用!AC399)</f>
        <v>168</v>
      </c>
      <c r="AD399" s="31" t="str">
        <f>IFERROR(VLOOKUP(AC399,耐用年数表!$B:$J,9,FALSE),"")</f>
        <v xml:space="preserve">構築物 競技場用、運動場用、遊園地用又は学校用のもの その他のもの 児童用のもの すべり台、ぶらんこ、ジャングルジムその他の遊戯用のもの </v>
      </c>
      <c r="AE399" s="31">
        <f>IFERROR(VLOOKUP(AC399,耐用年数表!$B:$J,8,FALSE),"")</f>
        <v>10</v>
      </c>
      <c r="AF399" s="2" t="str">
        <f>IF(貼り付け用!AF399="","",貼り付け用!AF399)</f>
        <v/>
      </c>
      <c r="AG399" s="26" t="str">
        <f>IF(貼り付け用!AG399="","",貼り付け用!AG399)</f>
        <v/>
      </c>
      <c r="AH399" s="54">
        <f>IF(貼り付け用!AH399="","",貼り付け用!AH399)</f>
        <v>20021130</v>
      </c>
      <c r="AI399" s="54">
        <f>IF(貼り付け用!AI399="","",貼り付け用!AI399)</f>
        <v>20021130</v>
      </c>
      <c r="AJ399" s="72" t="str">
        <f>IF(貼り付け用!AJ399="","",貼り付け用!AJ399)</f>
        <v>判明</v>
      </c>
      <c r="AK399" s="20">
        <f>IF(貼り付け用!AK399="","",貼り付け用!AK399)</f>
        <v>252000</v>
      </c>
      <c r="AL399" s="160" t="str">
        <f>IF(貼り付け用!AL399="","",貼り付け用!AL399)</f>
        <v/>
      </c>
      <c r="AM399" s="20" t="str">
        <f>IF(貼り付け用!AM399="","",貼り付け用!AM399)</f>
        <v/>
      </c>
      <c r="AN399" s="20" t="str">
        <f>IF(貼り付け用!AN399="","",貼り付け用!AN399)</f>
        <v/>
      </c>
      <c r="AO399" s="20" t="str">
        <f>IF(貼り付け用!AO399="","",貼り付け用!AO399)</f>
        <v/>
      </c>
      <c r="AP399" s="20">
        <f>IF(貼り付け用!AP399="","",貼り付け用!AP399)</f>
        <v>1</v>
      </c>
      <c r="AQ399" s="20" t="str">
        <f>IF(貼り付け用!AQ399="","",貼り付け用!AQ399)</f>
        <v/>
      </c>
      <c r="AR399" s="20" t="str">
        <f>IF(貼り付け用!AR399="","",貼り付け用!AR399)</f>
        <v/>
      </c>
      <c r="AS399" s="20" t="str">
        <f>IF(貼り付け用!AS399="","",貼り付け用!AS399)</f>
        <v/>
      </c>
      <c r="AT399" s="90" t="str">
        <f t="shared" si="12"/>
        <v/>
      </c>
      <c r="AU399" s="90">
        <f t="shared" si="13"/>
        <v>252000</v>
      </c>
      <c r="AV399" s="34" t="str">
        <f>IF(貼り付け用!AV399="","",貼り付け用!AV399)</f>
        <v>一般会計等</v>
      </c>
      <c r="AW399" s="34" t="str">
        <f>IF(貼り付け用!AW399="","",貼り付け用!AW399)</f>
        <v>一般会計</v>
      </c>
      <c r="AX399" s="34" t="str">
        <f>IF(貼り付け用!AX399="","",貼り付け用!AX399)</f>
        <v>教育費</v>
      </c>
      <c r="AY399" s="34" t="str">
        <f>IF(貼り付け用!AY399="","",貼り付け用!AY399)</f>
        <v>小学校費</v>
      </c>
      <c r="AZ399" s="34" t="str">
        <f>IF(貼り付け用!AZ399="","",貼り付け用!AZ399)</f>
        <v>学校管理費</v>
      </c>
      <c r="BA399" s="212"/>
      <c r="BB399" s="212"/>
      <c r="BC399" s="212"/>
      <c r="BD399" s="34" t="str">
        <f>IF(貼り付け用!BD399="","",貼り付け用!BD399)</f>
        <v/>
      </c>
      <c r="BE399" s="34" t="str">
        <f>IF(貼り付け用!BE399="","",貼り付け用!BE399)</f>
        <v/>
      </c>
      <c r="BF399" s="20"/>
      <c r="BG399" s="20"/>
      <c r="BH399" s="20"/>
      <c r="BI399" s="20"/>
      <c r="BJ399" s="20"/>
    </row>
    <row r="400" spans="5:62" ht="24" customHeight="1">
      <c r="E400" s="2"/>
      <c r="F400" s="217" t="str">
        <f>IF(貼り付け用!F400="","",貼り付け用!F400)</f>
        <v>壬生町立藤井小学校</v>
      </c>
      <c r="G400" s="34" t="str">
        <f>IF(貼り付け用!G400="","",貼り付け用!G400)</f>
        <v>工作物台帳</v>
      </c>
      <c r="H400" s="2" t="str">
        <f>IF(貼り付け用!H400="","",貼り付け用!H400)</f>
        <v/>
      </c>
      <c r="I400" s="2" t="str">
        <f>IF(貼り付け用!I400="","",貼り付け用!I400)</f>
        <v/>
      </c>
      <c r="J400" s="2" t="str">
        <f>IF(貼り付け用!J400="","",貼り付け用!J400)</f>
        <v>３連高鉄棒</v>
      </c>
      <c r="K400" s="2" t="str">
        <f>IF(貼り付け用!K400="","",貼り付け用!K400)</f>
        <v>3ﾚﾝｺｳﾃﾂﾎﾞｳ</v>
      </c>
      <c r="L400" s="2">
        <f>IF(貼り付け用!L400="","",貼り付け用!L400)</f>
        <v>23</v>
      </c>
      <c r="M400" s="31">
        <f>IFERROR(VLOOKUP(L400,コード表!$B:$G,2,FALSE),"")</f>
        <v>3210221</v>
      </c>
      <c r="N400" s="31" t="str">
        <f>IFERROR(VLOOKUP(L400,コード表!$B:$G,3,FALSE),"")</f>
        <v>下都賀郡壬生町</v>
      </c>
      <c r="O400" s="2" t="str">
        <f>IF(貼り付け用!O400="","",貼り付け用!O400)</f>
        <v>ｼﾓﾂｶﾞｸﾞﾝﾐﾌﾞﾏﾁ</v>
      </c>
      <c r="P400" s="31" t="str">
        <f>IFERROR(VLOOKUP(L400,コード表!$B:$G,5,FALSE),"")</f>
        <v>藤井</v>
      </c>
      <c r="Q400" s="2" t="str">
        <f>IF(貼り付け用!Q400="","",貼り付け用!Q400)</f>
        <v>ﾌｼﾞｲ</v>
      </c>
      <c r="R400" s="2" t="str">
        <f>IF(貼り付け用!R400="","",貼り付け用!R400)</f>
        <v>1267番地</v>
      </c>
      <c r="S400" s="2" t="str">
        <f>IF(貼り付け用!S400="","",貼り付け用!S400)</f>
        <v>1267ﾊﾞﾝﾁ</v>
      </c>
      <c r="T400" s="2">
        <f>IF(貼り付け用!T400="","",貼り付け用!T400)</f>
        <v>15</v>
      </c>
      <c r="U400" s="31" t="str">
        <f>IFERROR(VLOOKUP(T400,コード表!$I:$K,2,FALSE),"")</f>
        <v>教育委員会事務局</v>
      </c>
      <c r="V400" s="31" t="str">
        <f>IFERROR(VLOOKUP(T400,コード表!$I:$K,3,FALSE),"")</f>
        <v>学校教育課</v>
      </c>
      <c r="W400" s="2">
        <f>IF(貼り付け用!W400="","",貼り付け用!W400)</f>
        <v>100</v>
      </c>
      <c r="X400" s="31" t="str">
        <f>IFERROR(VLOOKUP(AX400,目的別資産分類変換表!$B$3:$C$16,2,FALSE),"")</f>
        <v>教育</v>
      </c>
      <c r="Y400" s="34" t="str">
        <f>IF(貼り付け用!Y400="","",貼り付け用!Y400)</f>
        <v>行政財産</v>
      </c>
      <c r="Z400" s="34" t="str">
        <f>IF(貼り付け用!Z400="","",貼り付け用!Z400)</f>
        <v>事業用資産/工作物</v>
      </c>
      <c r="AA400" s="34" t="str">
        <f>IF(貼り付け用!AA400="","",貼り付け用!AA400)</f>
        <v>自己資産（リース資産外)</v>
      </c>
      <c r="AB400" s="34" t="str">
        <f>IF(貼り付け用!AB400="","",貼り付け用!AB400)</f>
        <v>売却不可</v>
      </c>
      <c r="AC400" s="2">
        <f>IF(貼り付け用!AC400="","",貼り付け用!AC400)</f>
        <v>168</v>
      </c>
      <c r="AD400" s="31" t="str">
        <f>IFERROR(VLOOKUP(AC400,耐用年数表!$B:$J,9,FALSE),"")</f>
        <v xml:space="preserve">構築物 競技場用、運動場用、遊園地用又は学校用のもの その他のもの 児童用のもの すべり台、ぶらんこ、ジャングルジムその他の遊戯用のもの </v>
      </c>
      <c r="AE400" s="31">
        <f>IFERROR(VLOOKUP(AC400,耐用年数表!$B:$J,8,FALSE),"")</f>
        <v>10</v>
      </c>
      <c r="AF400" s="2" t="str">
        <f>IF(貼り付け用!AF400="","",貼り付け用!AF400)</f>
        <v/>
      </c>
      <c r="AG400" s="26" t="str">
        <f>IF(貼り付け用!AG400="","",貼り付け用!AG400)</f>
        <v/>
      </c>
      <c r="AH400" s="54">
        <f>IF(貼り付け用!AH400="","",貼り付け用!AH400)</f>
        <v>19981125</v>
      </c>
      <c r="AI400" s="54">
        <f>IF(貼り付け用!AI400="","",貼り付け用!AI400)</f>
        <v>19981125</v>
      </c>
      <c r="AJ400" s="72" t="str">
        <f>IF(貼り付け用!AJ400="","",貼り付け用!AJ400)</f>
        <v>判明</v>
      </c>
      <c r="AK400" s="20">
        <f>IF(貼り付け用!AK400="","",貼り付け用!AK400)</f>
        <v>214000</v>
      </c>
      <c r="AL400" s="160" t="str">
        <f>IF(貼り付け用!AL400="","",貼り付け用!AL400)</f>
        <v/>
      </c>
      <c r="AM400" s="20" t="str">
        <f>IF(貼り付け用!AM400="","",貼り付け用!AM400)</f>
        <v/>
      </c>
      <c r="AN400" s="20" t="str">
        <f>IF(貼り付け用!AN400="","",貼り付け用!AN400)</f>
        <v/>
      </c>
      <c r="AO400" s="20" t="str">
        <f>IF(貼り付け用!AO400="","",貼り付け用!AO400)</f>
        <v/>
      </c>
      <c r="AP400" s="20">
        <f>IF(貼り付け用!AP400="","",貼り付け用!AP400)</f>
        <v>1</v>
      </c>
      <c r="AQ400" s="20" t="str">
        <f>IF(貼り付け用!AQ400="","",貼り付け用!AQ400)</f>
        <v/>
      </c>
      <c r="AR400" s="20" t="str">
        <f>IF(貼り付け用!AR400="","",貼り付け用!AR400)</f>
        <v/>
      </c>
      <c r="AS400" s="20" t="str">
        <f>IF(貼り付け用!AS400="","",貼り付け用!AS400)</f>
        <v/>
      </c>
      <c r="AT400" s="90" t="str">
        <f t="shared" si="12"/>
        <v/>
      </c>
      <c r="AU400" s="90">
        <f t="shared" si="13"/>
        <v>214000</v>
      </c>
      <c r="AV400" s="34" t="str">
        <f>IF(貼り付け用!AV400="","",貼り付け用!AV400)</f>
        <v>一般会計等</v>
      </c>
      <c r="AW400" s="34" t="str">
        <f>IF(貼り付け用!AW400="","",貼り付け用!AW400)</f>
        <v>一般会計</v>
      </c>
      <c r="AX400" s="34" t="str">
        <f>IF(貼り付け用!AX400="","",貼り付け用!AX400)</f>
        <v>教育費</v>
      </c>
      <c r="AY400" s="34" t="str">
        <f>IF(貼り付け用!AY400="","",貼り付け用!AY400)</f>
        <v>小学校費</v>
      </c>
      <c r="AZ400" s="34" t="str">
        <f>IF(貼り付け用!AZ400="","",貼り付け用!AZ400)</f>
        <v>学校管理費</v>
      </c>
      <c r="BA400" s="212"/>
      <c r="BB400" s="212"/>
      <c r="BC400" s="212"/>
      <c r="BD400" s="34" t="str">
        <f>IF(貼り付け用!BD400="","",貼り付け用!BD400)</f>
        <v/>
      </c>
      <c r="BE400" s="34" t="str">
        <f>IF(貼り付け用!BE400="","",貼り付け用!BE400)</f>
        <v/>
      </c>
      <c r="BF400" s="20"/>
      <c r="BG400" s="20"/>
      <c r="BH400" s="20"/>
      <c r="BI400" s="20"/>
      <c r="BJ400" s="20"/>
    </row>
    <row r="401" spans="5:62" ht="24" customHeight="1">
      <c r="E401" s="2"/>
      <c r="F401" s="217" t="str">
        <f>IF(貼り付け用!F401="","",貼り付け用!F401)</f>
        <v>壬生町立藤井小学校</v>
      </c>
      <c r="G401" s="34" t="str">
        <f>IF(貼り付け用!G401="","",貼り付け用!G401)</f>
        <v>工作物台帳</v>
      </c>
      <c r="H401" s="2" t="str">
        <f>IF(貼り付け用!H401="","",貼り付け用!H401)</f>
        <v/>
      </c>
      <c r="I401" s="2" t="str">
        <f>IF(貼り付け用!I401="","",貼り付け用!I401)</f>
        <v/>
      </c>
      <c r="J401" s="2" t="str">
        <f>IF(貼り付け用!J401="","",貼り付け用!J401)</f>
        <v>砂場</v>
      </c>
      <c r="K401" s="2" t="str">
        <f>IF(貼り付け用!K401="","",貼り付け用!K401)</f>
        <v>ｽﾅﾊﾞ</v>
      </c>
      <c r="L401" s="2">
        <f>IF(貼り付け用!L401="","",貼り付け用!L401)</f>
        <v>23</v>
      </c>
      <c r="M401" s="31">
        <f>IFERROR(VLOOKUP(L401,コード表!$B:$G,2,FALSE),"")</f>
        <v>3210221</v>
      </c>
      <c r="N401" s="31" t="str">
        <f>IFERROR(VLOOKUP(L401,コード表!$B:$G,3,FALSE),"")</f>
        <v>下都賀郡壬生町</v>
      </c>
      <c r="O401" s="2" t="str">
        <f>IF(貼り付け用!O401="","",貼り付け用!O401)</f>
        <v>ｼﾓﾂｶﾞｸﾞﾝﾐﾌﾞﾏﾁ</v>
      </c>
      <c r="P401" s="31" t="str">
        <f>IFERROR(VLOOKUP(L401,コード表!$B:$G,5,FALSE),"")</f>
        <v>藤井</v>
      </c>
      <c r="Q401" s="2" t="str">
        <f>IF(貼り付け用!Q401="","",貼り付け用!Q401)</f>
        <v>ﾌｼﾞｲ</v>
      </c>
      <c r="R401" s="2" t="str">
        <f>IF(貼り付け用!R401="","",貼り付け用!R401)</f>
        <v>1267番地</v>
      </c>
      <c r="S401" s="2" t="str">
        <f>IF(貼り付け用!S401="","",貼り付け用!S401)</f>
        <v>1267ﾊﾞﾝﾁ</v>
      </c>
      <c r="T401" s="2">
        <f>IF(貼り付け用!T401="","",貼り付け用!T401)</f>
        <v>15</v>
      </c>
      <c r="U401" s="31" t="str">
        <f>IFERROR(VLOOKUP(T401,コード表!$I:$K,2,FALSE),"")</f>
        <v>教育委員会事務局</v>
      </c>
      <c r="V401" s="31" t="str">
        <f>IFERROR(VLOOKUP(T401,コード表!$I:$K,3,FALSE),"")</f>
        <v>学校教育課</v>
      </c>
      <c r="W401" s="2">
        <f>IF(貼り付け用!W401="","",貼り付け用!W401)</f>
        <v>100</v>
      </c>
      <c r="X401" s="31" t="str">
        <f>IFERROR(VLOOKUP(AX401,目的別資産分類変換表!$B$3:$C$16,2,FALSE),"")</f>
        <v>教育</v>
      </c>
      <c r="Y401" s="34" t="str">
        <f>IF(貼り付け用!Y401="","",貼り付け用!Y401)</f>
        <v>行政財産</v>
      </c>
      <c r="Z401" s="34" t="str">
        <f>IF(貼り付け用!Z401="","",貼り付け用!Z401)</f>
        <v>事業用資産/工作物</v>
      </c>
      <c r="AA401" s="34" t="str">
        <f>IF(貼り付け用!AA401="","",貼り付け用!AA401)</f>
        <v>自己資産（リース資産外)</v>
      </c>
      <c r="AB401" s="34" t="str">
        <f>IF(貼り付け用!AB401="","",貼り付け用!AB401)</f>
        <v>売却不可</v>
      </c>
      <c r="AC401" s="2">
        <f>IF(貼り付け用!AC401="","",貼り付け用!AC401)</f>
        <v>168</v>
      </c>
      <c r="AD401" s="31" t="str">
        <f>IFERROR(VLOOKUP(AC401,耐用年数表!$B:$J,9,FALSE),"")</f>
        <v xml:space="preserve">構築物 競技場用、運動場用、遊園地用又は学校用のもの その他のもの 児童用のもの すべり台、ぶらんこ、ジャングルジムその他の遊戯用のもの </v>
      </c>
      <c r="AE401" s="31">
        <f>IFERROR(VLOOKUP(AC401,耐用年数表!$B:$J,8,FALSE),"")</f>
        <v>10</v>
      </c>
      <c r="AF401" s="2" t="str">
        <f>IF(貼り付け用!AF401="","",貼り付け用!AF401)</f>
        <v/>
      </c>
      <c r="AG401" s="26" t="str">
        <f>IF(貼り付け用!AG401="","",貼り付け用!AG401)</f>
        <v/>
      </c>
      <c r="AH401" s="54">
        <f>IF(貼り付け用!AH401="","",貼り付け用!AH401)</f>
        <v>19710331</v>
      </c>
      <c r="AI401" s="54">
        <f>IF(貼り付け用!AI401="","",貼り付け用!AI401)</f>
        <v>19710331</v>
      </c>
      <c r="AJ401" s="72" t="str">
        <f>IF(貼り付け用!AJ401="","",貼り付け用!AJ401)</f>
        <v>不明</v>
      </c>
      <c r="AK401" s="20" t="str">
        <f>IF(貼り付け用!AK401="","",貼り付け用!AK401)</f>
        <v/>
      </c>
      <c r="AL401" s="160">
        <f>IF(貼り付け用!AL401="","",貼り付け用!AL401)</f>
        <v>7</v>
      </c>
      <c r="AM401" s="20" t="str">
        <f>IF(貼り付け用!AM401="","",貼り付け用!AM401)</f>
        <v>直近の工事価格</v>
      </c>
      <c r="AN401" s="20">
        <f>IF(貼り付け用!AN401="","",貼り付け用!AN401)</f>
        <v>1</v>
      </c>
      <c r="AO401" s="20">
        <f>IF(貼り付け用!AO401="","",貼り付け用!AO401)</f>
        <v>1200000</v>
      </c>
      <c r="AP401" s="20">
        <f>IF(貼り付け用!AP401="","",貼り付け用!AP401)</f>
        <v>1</v>
      </c>
      <c r="AQ401" s="20" t="str">
        <f>IF(貼り付け用!AQ401="","",貼り付け用!AQ401)</f>
        <v>式</v>
      </c>
      <c r="AR401" s="20">
        <f>IF(貼り付け用!AR401="","",貼り付け用!AR401)</f>
        <v>1200000</v>
      </c>
      <c r="AS401" s="20" t="str">
        <f>IF(貼り付け用!AS401="","",貼り付け用!AS401)</f>
        <v/>
      </c>
      <c r="AT401" s="90">
        <f t="shared" si="12"/>
        <v>1200000</v>
      </c>
      <c r="AU401" s="90">
        <f t="shared" si="13"/>
        <v>1200000</v>
      </c>
      <c r="AV401" s="34" t="str">
        <f>IF(貼り付け用!AV401="","",貼り付け用!AV401)</f>
        <v>一般会計等</v>
      </c>
      <c r="AW401" s="34" t="str">
        <f>IF(貼り付け用!AW401="","",貼り付け用!AW401)</f>
        <v>一般会計</v>
      </c>
      <c r="AX401" s="34" t="str">
        <f>IF(貼り付け用!AX401="","",貼り付け用!AX401)</f>
        <v>教育費</v>
      </c>
      <c r="AY401" s="34" t="str">
        <f>IF(貼り付け用!AY401="","",貼り付け用!AY401)</f>
        <v>小学校費</v>
      </c>
      <c r="AZ401" s="34" t="str">
        <f>IF(貼り付け用!AZ401="","",貼り付け用!AZ401)</f>
        <v>学校管理費</v>
      </c>
      <c r="BA401" s="212"/>
      <c r="BB401" s="212"/>
      <c r="BC401" s="212"/>
      <c r="BD401" s="34" t="str">
        <f>IF(貼り付け用!BD401="","",貼り付け用!BD401)</f>
        <v/>
      </c>
      <c r="BE401" s="34" t="str">
        <f>IF(貼り付け用!BE401="","",貼り付け用!BE401)</f>
        <v/>
      </c>
      <c r="BF401" s="20"/>
      <c r="BG401" s="20"/>
      <c r="BH401" s="20"/>
      <c r="BI401" s="20"/>
      <c r="BJ401" s="20"/>
    </row>
    <row r="402" spans="5:62" ht="24" customHeight="1">
      <c r="E402" s="2"/>
      <c r="F402" s="217" t="str">
        <f>IF(貼り付け用!F402="","",貼り付け用!F402)</f>
        <v>壬生町立藤井小学校</v>
      </c>
      <c r="G402" s="34" t="str">
        <f>IF(貼り付け用!G402="","",貼り付け用!G402)</f>
        <v>工作物台帳</v>
      </c>
      <c r="H402" s="2" t="str">
        <f>IF(貼り付け用!H402="","",貼り付け用!H402)</f>
        <v/>
      </c>
      <c r="I402" s="2" t="str">
        <f>IF(貼り付け用!I402="","",貼り付け用!I402)</f>
        <v/>
      </c>
      <c r="J402" s="2" t="str">
        <f>IF(貼り付け用!J402="","",貼り付け用!J402)</f>
        <v>ジャングルジム　5間７段</v>
      </c>
      <c r="K402" s="2" t="str">
        <f>IF(貼り付け用!K402="","",貼り付け用!K402)</f>
        <v>ｼﾞｬﾝｸﾞﾙｼﾞﾑ 5ｹﾝ7ﾀﾞﾝ</v>
      </c>
      <c r="L402" s="2">
        <f>IF(貼り付け用!L402="","",貼り付け用!L402)</f>
        <v>23</v>
      </c>
      <c r="M402" s="31">
        <f>IFERROR(VLOOKUP(L402,コード表!$B:$G,2,FALSE),"")</f>
        <v>3210221</v>
      </c>
      <c r="N402" s="31" t="str">
        <f>IFERROR(VLOOKUP(L402,コード表!$B:$G,3,FALSE),"")</f>
        <v>下都賀郡壬生町</v>
      </c>
      <c r="O402" s="2" t="str">
        <f>IF(貼り付け用!O402="","",貼り付け用!O402)</f>
        <v>ｼﾓﾂｶﾞｸﾞﾝﾐﾌﾞﾏﾁ</v>
      </c>
      <c r="P402" s="31" t="str">
        <f>IFERROR(VLOOKUP(L402,コード表!$B:$G,5,FALSE),"")</f>
        <v>藤井</v>
      </c>
      <c r="Q402" s="2" t="str">
        <f>IF(貼り付け用!Q402="","",貼り付け用!Q402)</f>
        <v>ﾌｼﾞｲ</v>
      </c>
      <c r="R402" s="2" t="str">
        <f>IF(貼り付け用!R402="","",貼り付け用!R402)</f>
        <v>1267番地</v>
      </c>
      <c r="S402" s="2" t="str">
        <f>IF(貼り付け用!S402="","",貼り付け用!S402)</f>
        <v>1267ﾊﾞﾝﾁ</v>
      </c>
      <c r="T402" s="2">
        <f>IF(貼り付け用!T402="","",貼り付け用!T402)</f>
        <v>15</v>
      </c>
      <c r="U402" s="31" t="str">
        <f>IFERROR(VLOOKUP(T402,コード表!$I:$K,2,FALSE),"")</f>
        <v>教育委員会事務局</v>
      </c>
      <c r="V402" s="31" t="str">
        <f>IFERROR(VLOOKUP(T402,コード表!$I:$K,3,FALSE),"")</f>
        <v>学校教育課</v>
      </c>
      <c r="W402" s="2">
        <f>IF(貼り付け用!W402="","",貼り付け用!W402)</f>
        <v>100</v>
      </c>
      <c r="X402" s="31" t="str">
        <f>IFERROR(VLOOKUP(AX402,目的別資産分類変換表!$B$3:$C$16,2,FALSE),"")</f>
        <v>教育</v>
      </c>
      <c r="Y402" s="34" t="str">
        <f>IF(貼り付け用!Y402="","",貼り付け用!Y402)</f>
        <v>行政財産</v>
      </c>
      <c r="Z402" s="34" t="str">
        <f>IF(貼り付け用!Z402="","",貼り付け用!Z402)</f>
        <v>事業用資産/工作物</v>
      </c>
      <c r="AA402" s="34" t="str">
        <f>IF(貼り付け用!AA402="","",貼り付け用!AA402)</f>
        <v>自己資産（リース資産外)</v>
      </c>
      <c r="AB402" s="34" t="str">
        <f>IF(貼り付け用!AB402="","",貼り付け用!AB402)</f>
        <v>売却不可</v>
      </c>
      <c r="AC402" s="2">
        <f>IF(貼り付け用!AC402="","",貼り付け用!AC402)</f>
        <v>168</v>
      </c>
      <c r="AD402" s="31" t="str">
        <f>IFERROR(VLOOKUP(AC402,耐用年数表!$B:$J,9,FALSE),"")</f>
        <v xml:space="preserve">構築物 競技場用、運動場用、遊園地用又は学校用のもの その他のもの 児童用のもの すべり台、ぶらんこ、ジャングルジムその他の遊戯用のもの </v>
      </c>
      <c r="AE402" s="31">
        <f>IFERROR(VLOOKUP(AC402,耐用年数表!$B:$J,8,FALSE),"")</f>
        <v>10</v>
      </c>
      <c r="AF402" s="2" t="str">
        <f>IF(貼り付け用!AF402="","",貼り付け用!AF402)</f>
        <v/>
      </c>
      <c r="AG402" s="26" t="str">
        <f>IF(貼り付け用!AG402="","",貼り付け用!AG402)</f>
        <v/>
      </c>
      <c r="AH402" s="54">
        <f>IF(貼り付け用!AH402="","",貼り付け用!AH402)</f>
        <v>19710331</v>
      </c>
      <c r="AI402" s="54">
        <f>IF(貼り付け用!AI402="","",貼り付け用!AI402)</f>
        <v>19710331</v>
      </c>
      <c r="AJ402" s="72" t="str">
        <f>IF(貼り付け用!AJ402="","",貼り付け用!AJ402)</f>
        <v>不明</v>
      </c>
      <c r="AK402" s="20" t="str">
        <f>IF(貼り付け用!AK402="","",貼り付け用!AK402)</f>
        <v/>
      </c>
      <c r="AL402" s="160">
        <f>IF(貼り付け用!AL402="","",貼り付け用!AL402)</f>
        <v>11</v>
      </c>
      <c r="AM402" s="20" t="str">
        <f>IF(貼り付け用!AM402="","",貼り付け用!AM402)</f>
        <v>カタログ価格</v>
      </c>
      <c r="AN402" s="20">
        <f>IF(貼り付け用!AN402="","",貼り付け用!AN402)</f>
        <v>1</v>
      </c>
      <c r="AO402" s="20">
        <f>IF(貼り付け用!AO402="","",貼り付け用!AO402)</f>
        <v>1129000</v>
      </c>
      <c r="AP402" s="20">
        <f>IF(貼り付け用!AP402="","",貼り付け用!AP402)</f>
        <v>1</v>
      </c>
      <c r="AQ402" s="20" t="str">
        <f>IF(貼り付け用!AQ402="","",貼り付け用!AQ402)</f>
        <v>台</v>
      </c>
      <c r="AR402" s="20">
        <f>IF(貼り付け用!AR402="","",貼り付け用!AR402)</f>
        <v>1129000</v>
      </c>
      <c r="AS402" s="20" t="str">
        <f>IF(貼り付け用!AS402="","",貼り付け用!AS402)</f>
        <v/>
      </c>
      <c r="AT402" s="90">
        <f t="shared" si="12"/>
        <v>1129000</v>
      </c>
      <c r="AU402" s="90">
        <f t="shared" si="13"/>
        <v>1129000</v>
      </c>
      <c r="AV402" s="34" t="str">
        <f>IF(貼り付け用!AV402="","",貼り付け用!AV402)</f>
        <v>一般会計等</v>
      </c>
      <c r="AW402" s="34" t="str">
        <f>IF(貼り付け用!AW402="","",貼り付け用!AW402)</f>
        <v>一般会計</v>
      </c>
      <c r="AX402" s="34" t="str">
        <f>IF(貼り付け用!AX402="","",貼り付け用!AX402)</f>
        <v>教育費</v>
      </c>
      <c r="AY402" s="34" t="str">
        <f>IF(貼り付け用!AY402="","",貼り付け用!AY402)</f>
        <v>小学校費</v>
      </c>
      <c r="AZ402" s="34" t="str">
        <f>IF(貼り付け用!AZ402="","",貼り付け用!AZ402)</f>
        <v>学校管理費</v>
      </c>
      <c r="BA402" s="212"/>
      <c r="BB402" s="212"/>
      <c r="BC402" s="212"/>
      <c r="BD402" s="34" t="str">
        <f>IF(貼り付け用!BD402="","",貼り付け用!BD402)</f>
        <v/>
      </c>
      <c r="BE402" s="34" t="str">
        <f>IF(貼り付け用!BE402="","",貼り付け用!BE402)</f>
        <v/>
      </c>
      <c r="BF402" s="20"/>
      <c r="BG402" s="20"/>
      <c r="BH402" s="20"/>
      <c r="BI402" s="20"/>
      <c r="BJ402" s="20"/>
    </row>
    <row r="403" spans="5:62" ht="24" customHeight="1">
      <c r="E403" s="2"/>
      <c r="F403" s="217" t="str">
        <f>IF(貼り付け用!F403="","",貼り付け用!F403)</f>
        <v>壬生町立藤井小学校</v>
      </c>
      <c r="G403" s="34" t="str">
        <f>IF(貼り付け用!G403="","",貼り付け用!G403)</f>
        <v>工作物台帳</v>
      </c>
      <c r="H403" s="2" t="str">
        <f>IF(貼り付け用!H403="","",貼り付け用!H403)</f>
        <v/>
      </c>
      <c r="I403" s="2" t="str">
        <f>IF(貼り付け用!I403="","",貼り付け用!I403)</f>
        <v/>
      </c>
      <c r="J403" s="2" t="str">
        <f>IF(貼り付け用!J403="","",貼り付け用!J403)</f>
        <v>小型４連ブランコ</v>
      </c>
      <c r="K403" s="2" t="str">
        <f>IF(貼り付け用!K403="","",貼り付け用!K403)</f>
        <v>ｺｶﾞﾀ4ﾚﾝﾌﾞﾗﾝｺ</v>
      </c>
      <c r="L403" s="2">
        <f>IF(貼り付け用!L403="","",貼り付け用!L403)</f>
        <v>23</v>
      </c>
      <c r="M403" s="31">
        <f>IFERROR(VLOOKUP(L403,コード表!$B:$G,2,FALSE),"")</f>
        <v>3210221</v>
      </c>
      <c r="N403" s="31" t="str">
        <f>IFERROR(VLOOKUP(L403,コード表!$B:$G,3,FALSE),"")</f>
        <v>下都賀郡壬生町</v>
      </c>
      <c r="O403" s="2" t="str">
        <f>IF(貼り付け用!O403="","",貼り付け用!O403)</f>
        <v>ｼﾓﾂｶﾞｸﾞﾝﾐﾌﾞﾏﾁ</v>
      </c>
      <c r="P403" s="31" t="str">
        <f>IFERROR(VLOOKUP(L403,コード表!$B:$G,5,FALSE),"")</f>
        <v>藤井</v>
      </c>
      <c r="Q403" s="2" t="str">
        <f>IF(貼り付け用!Q403="","",貼り付け用!Q403)</f>
        <v>ﾌｼﾞｲ</v>
      </c>
      <c r="R403" s="2" t="str">
        <f>IF(貼り付け用!R403="","",貼り付け用!R403)</f>
        <v>1267番地</v>
      </c>
      <c r="S403" s="2" t="str">
        <f>IF(貼り付け用!S403="","",貼り付け用!S403)</f>
        <v>1267ﾊﾞﾝﾁ</v>
      </c>
      <c r="T403" s="2">
        <f>IF(貼り付け用!T403="","",貼り付け用!T403)</f>
        <v>15</v>
      </c>
      <c r="U403" s="31" t="str">
        <f>IFERROR(VLOOKUP(T403,コード表!$I:$K,2,FALSE),"")</f>
        <v>教育委員会事務局</v>
      </c>
      <c r="V403" s="31" t="str">
        <f>IFERROR(VLOOKUP(T403,コード表!$I:$K,3,FALSE),"")</f>
        <v>学校教育課</v>
      </c>
      <c r="W403" s="2">
        <f>IF(貼り付け用!W403="","",貼り付け用!W403)</f>
        <v>100</v>
      </c>
      <c r="X403" s="31" t="str">
        <f>IFERROR(VLOOKUP(AX403,目的別資産分類変換表!$B$3:$C$16,2,FALSE),"")</f>
        <v>教育</v>
      </c>
      <c r="Y403" s="34" t="str">
        <f>IF(貼り付け用!Y403="","",貼り付け用!Y403)</f>
        <v>行政財産</v>
      </c>
      <c r="Z403" s="34" t="str">
        <f>IF(貼り付け用!Z403="","",貼り付け用!Z403)</f>
        <v>事業用資産/工作物</v>
      </c>
      <c r="AA403" s="34" t="str">
        <f>IF(貼り付け用!AA403="","",貼り付け用!AA403)</f>
        <v>自己資産（リース資産外)</v>
      </c>
      <c r="AB403" s="34" t="str">
        <f>IF(貼り付け用!AB403="","",貼り付け用!AB403)</f>
        <v>売却不可</v>
      </c>
      <c r="AC403" s="2">
        <f>IF(貼り付け用!AC403="","",貼り付け用!AC403)</f>
        <v>168</v>
      </c>
      <c r="AD403" s="31" t="str">
        <f>IFERROR(VLOOKUP(AC403,耐用年数表!$B:$J,9,FALSE),"")</f>
        <v xml:space="preserve">構築物 競技場用、運動場用、遊園地用又は学校用のもの その他のもの 児童用のもの すべり台、ぶらんこ、ジャングルジムその他の遊戯用のもの </v>
      </c>
      <c r="AE403" s="31">
        <f>IFERROR(VLOOKUP(AC403,耐用年数表!$B:$J,8,FALSE),"")</f>
        <v>10</v>
      </c>
      <c r="AF403" s="2" t="str">
        <f>IF(貼り付け用!AF403="","",貼り付け用!AF403)</f>
        <v/>
      </c>
      <c r="AG403" s="26" t="str">
        <f>IF(貼り付け用!AG403="","",貼り付け用!AG403)</f>
        <v/>
      </c>
      <c r="AH403" s="54">
        <f>IF(貼り付け用!AH403="","",貼り付け用!AH403)</f>
        <v>19710331</v>
      </c>
      <c r="AI403" s="54">
        <f>IF(貼り付け用!AI403="","",貼り付け用!AI403)</f>
        <v>19710331</v>
      </c>
      <c r="AJ403" s="72" t="str">
        <f>IF(貼り付け用!AJ403="","",貼り付け用!AJ403)</f>
        <v>不明</v>
      </c>
      <c r="AK403" s="20" t="str">
        <f>IF(貼り付け用!AK403="","",貼り付け用!AK403)</f>
        <v/>
      </c>
      <c r="AL403" s="160">
        <f>IF(貼り付け用!AL403="","",貼り付け用!AL403)</f>
        <v>12</v>
      </c>
      <c r="AM403" s="20" t="str">
        <f>IF(貼り付け用!AM403="","",貼り付け用!AM403)</f>
        <v>カタログ価格</v>
      </c>
      <c r="AN403" s="20">
        <f>IF(貼り付け用!AN403="","",貼り付け用!AN403)</f>
        <v>1</v>
      </c>
      <c r="AO403" s="20">
        <f>IF(貼り付け用!AO403="","",貼り付け用!AO403)</f>
        <v>429000</v>
      </c>
      <c r="AP403" s="20">
        <f>IF(貼り付け用!AP403="","",貼り付け用!AP403)</f>
        <v>1</v>
      </c>
      <c r="AQ403" s="20" t="str">
        <f>IF(貼り付け用!AQ403="","",貼り付け用!AQ403)</f>
        <v>台</v>
      </c>
      <c r="AR403" s="20">
        <f>IF(貼り付け用!AR403="","",貼り付け用!AR403)</f>
        <v>429000</v>
      </c>
      <c r="AS403" s="20" t="str">
        <f>IF(貼り付け用!AS403="","",貼り付け用!AS403)</f>
        <v/>
      </c>
      <c r="AT403" s="90">
        <f t="shared" si="12"/>
        <v>429000</v>
      </c>
      <c r="AU403" s="90">
        <f t="shared" si="13"/>
        <v>429000</v>
      </c>
      <c r="AV403" s="34" t="str">
        <f>IF(貼り付け用!AV403="","",貼り付け用!AV403)</f>
        <v>一般会計等</v>
      </c>
      <c r="AW403" s="34" t="str">
        <f>IF(貼り付け用!AW403="","",貼り付け用!AW403)</f>
        <v>一般会計</v>
      </c>
      <c r="AX403" s="34" t="str">
        <f>IF(貼り付け用!AX403="","",貼り付け用!AX403)</f>
        <v>教育費</v>
      </c>
      <c r="AY403" s="34" t="str">
        <f>IF(貼り付け用!AY403="","",貼り付け用!AY403)</f>
        <v>小学校費</v>
      </c>
      <c r="AZ403" s="34" t="str">
        <f>IF(貼り付け用!AZ403="","",貼り付け用!AZ403)</f>
        <v>学校管理費</v>
      </c>
      <c r="BA403" s="212"/>
      <c r="BB403" s="212"/>
      <c r="BC403" s="212"/>
      <c r="BD403" s="34" t="str">
        <f>IF(貼り付け用!BD403="","",貼り付け用!BD403)</f>
        <v/>
      </c>
      <c r="BE403" s="34" t="str">
        <f>IF(貼り付け用!BE403="","",貼り付け用!BE403)</f>
        <v/>
      </c>
      <c r="BF403" s="20"/>
      <c r="BG403" s="20"/>
      <c r="BH403" s="20"/>
      <c r="BI403" s="20"/>
      <c r="BJ403" s="20"/>
    </row>
    <row r="404" spans="5:62" ht="24" customHeight="1">
      <c r="E404" s="2"/>
      <c r="F404" s="217" t="str">
        <f>IF(貼り付け用!F404="","",貼り付け用!F404)</f>
        <v>壬生町立藤井小学校</v>
      </c>
      <c r="G404" s="34" t="str">
        <f>IF(貼り付け用!G404="","",貼り付け用!G404)</f>
        <v>工作物台帳</v>
      </c>
      <c r="H404" s="2" t="str">
        <f>IF(貼り付け用!H404="","",貼り付け用!H404)</f>
        <v/>
      </c>
      <c r="I404" s="2" t="str">
        <f>IF(貼り付け用!I404="","",貼り付け用!I404)</f>
        <v/>
      </c>
      <c r="J404" s="2" t="str">
        <f>IF(貼り付け用!J404="","",貼り付け用!J404)</f>
        <v>山型雲梯</v>
      </c>
      <c r="K404" s="2" t="str">
        <f>IF(貼り付け用!K404="","",貼り付け用!K404)</f>
        <v>ﾔﾏｶﾞﾀｳﾝﾃｲ</v>
      </c>
      <c r="L404" s="2">
        <f>IF(貼り付け用!L404="","",貼り付け用!L404)</f>
        <v>23</v>
      </c>
      <c r="M404" s="31">
        <f>IFERROR(VLOOKUP(L404,コード表!$B:$G,2,FALSE),"")</f>
        <v>3210221</v>
      </c>
      <c r="N404" s="31" t="str">
        <f>IFERROR(VLOOKUP(L404,コード表!$B:$G,3,FALSE),"")</f>
        <v>下都賀郡壬生町</v>
      </c>
      <c r="O404" s="2" t="str">
        <f>IF(貼り付け用!O404="","",貼り付け用!O404)</f>
        <v>ｼﾓﾂｶﾞｸﾞﾝﾐﾌﾞﾏﾁ</v>
      </c>
      <c r="P404" s="31" t="str">
        <f>IFERROR(VLOOKUP(L404,コード表!$B:$G,5,FALSE),"")</f>
        <v>藤井</v>
      </c>
      <c r="Q404" s="2" t="str">
        <f>IF(貼り付け用!Q404="","",貼り付け用!Q404)</f>
        <v>ﾌｼﾞｲ</v>
      </c>
      <c r="R404" s="2" t="str">
        <f>IF(貼り付け用!R404="","",貼り付け用!R404)</f>
        <v>1267番地</v>
      </c>
      <c r="S404" s="2" t="str">
        <f>IF(貼り付け用!S404="","",貼り付け用!S404)</f>
        <v>1267ﾊﾞﾝﾁ</v>
      </c>
      <c r="T404" s="2">
        <f>IF(貼り付け用!T404="","",貼り付け用!T404)</f>
        <v>15</v>
      </c>
      <c r="U404" s="31" t="str">
        <f>IFERROR(VLOOKUP(T404,コード表!$I:$K,2,FALSE),"")</f>
        <v>教育委員会事務局</v>
      </c>
      <c r="V404" s="31" t="str">
        <f>IFERROR(VLOOKUP(T404,コード表!$I:$K,3,FALSE),"")</f>
        <v>学校教育課</v>
      </c>
      <c r="W404" s="2">
        <f>IF(貼り付け用!W404="","",貼り付け用!W404)</f>
        <v>100</v>
      </c>
      <c r="X404" s="31" t="str">
        <f>IFERROR(VLOOKUP(AX404,目的別資産分類変換表!$B$3:$C$16,2,FALSE),"")</f>
        <v>教育</v>
      </c>
      <c r="Y404" s="34" t="str">
        <f>IF(貼り付け用!Y404="","",貼り付け用!Y404)</f>
        <v>行政財産</v>
      </c>
      <c r="Z404" s="34" t="str">
        <f>IF(貼り付け用!Z404="","",貼り付け用!Z404)</f>
        <v>事業用資産/工作物</v>
      </c>
      <c r="AA404" s="34" t="str">
        <f>IF(貼り付け用!AA404="","",貼り付け用!AA404)</f>
        <v>自己資産（リース資産外)</v>
      </c>
      <c r="AB404" s="34" t="str">
        <f>IF(貼り付け用!AB404="","",貼り付け用!AB404)</f>
        <v>売却不可</v>
      </c>
      <c r="AC404" s="2">
        <f>IF(貼り付け用!AC404="","",貼り付け用!AC404)</f>
        <v>168</v>
      </c>
      <c r="AD404" s="31" t="str">
        <f>IFERROR(VLOOKUP(AC404,耐用年数表!$B:$J,9,FALSE),"")</f>
        <v xml:space="preserve">構築物 競技場用、運動場用、遊園地用又は学校用のもの その他のもの 児童用のもの すべり台、ぶらんこ、ジャングルジムその他の遊戯用のもの </v>
      </c>
      <c r="AE404" s="31">
        <f>IFERROR(VLOOKUP(AC404,耐用年数表!$B:$J,8,FALSE),"")</f>
        <v>10</v>
      </c>
      <c r="AF404" s="2" t="str">
        <f>IF(貼り付け用!AF404="","",貼り付け用!AF404)</f>
        <v/>
      </c>
      <c r="AG404" s="26" t="str">
        <f>IF(貼り付け用!AG404="","",貼り付け用!AG404)</f>
        <v/>
      </c>
      <c r="AH404" s="54">
        <f>IF(貼り付け用!AH404="","",貼り付け用!AH404)</f>
        <v>20040331</v>
      </c>
      <c r="AI404" s="54">
        <f>IF(貼り付け用!AI404="","",貼り付け用!AI404)</f>
        <v>20040331</v>
      </c>
      <c r="AJ404" s="72" t="str">
        <f>IF(貼り付け用!AJ404="","",貼り付け用!AJ404)</f>
        <v>判明</v>
      </c>
      <c r="AK404" s="20">
        <f>IF(貼り付け用!AK404="","",貼り付け用!AK404)</f>
        <v>299250</v>
      </c>
      <c r="AL404" s="160" t="str">
        <f>IF(貼り付け用!AL404="","",貼り付け用!AL404)</f>
        <v/>
      </c>
      <c r="AM404" s="20" t="str">
        <f>IF(貼り付け用!AM404="","",貼り付け用!AM404)</f>
        <v/>
      </c>
      <c r="AN404" s="20" t="str">
        <f>IF(貼り付け用!AN404="","",貼り付け用!AN404)</f>
        <v/>
      </c>
      <c r="AO404" s="20" t="str">
        <f>IF(貼り付け用!AO404="","",貼り付け用!AO404)</f>
        <v/>
      </c>
      <c r="AP404" s="20">
        <f>IF(貼り付け用!AP404="","",貼り付け用!AP404)</f>
        <v>1</v>
      </c>
      <c r="AQ404" s="20" t="str">
        <f>IF(貼り付け用!AQ404="","",貼り付け用!AQ404)</f>
        <v/>
      </c>
      <c r="AR404" s="20" t="str">
        <f>IF(貼り付け用!AR404="","",貼り付け用!AR404)</f>
        <v/>
      </c>
      <c r="AS404" s="20" t="str">
        <f>IF(貼り付け用!AS404="","",貼り付け用!AS404)</f>
        <v/>
      </c>
      <c r="AT404" s="90" t="str">
        <f t="shared" si="12"/>
        <v/>
      </c>
      <c r="AU404" s="90">
        <f t="shared" si="13"/>
        <v>299250</v>
      </c>
      <c r="AV404" s="34" t="str">
        <f>IF(貼り付け用!AV404="","",貼り付け用!AV404)</f>
        <v>一般会計等</v>
      </c>
      <c r="AW404" s="34" t="str">
        <f>IF(貼り付け用!AW404="","",貼り付け用!AW404)</f>
        <v>一般会計</v>
      </c>
      <c r="AX404" s="34" t="str">
        <f>IF(貼り付け用!AX404="","",貼り付け用!AX404)</f>
        <v>教育費</v>
      </c>
      <c r="AY404" s="34" t="str">
        <f>IF(貼り付け用!AY404="","",貼り付け用!AY404)</f>
        <v>小学校費</v>
      </c>
      <c r="AZ404" s="34" t="str">
        <f>IF(貼り付け用!AZ404="","",貼り付け用!AZ404)</f>
        <v>学校管理費</v>
      </c>
      <c r="BA404" s="212"/>
      <c r="BB404" s="212"/>
      <c r="BC404" s="212"/>
      <c r="BD404" s="34" t="str">
        <f>IF(貼り付け用!BD404="","",貼り付け用!BD404)</f>
        <v/>
      </c>
      <c r="BE404" s="34" t="str">
        <f>IF(貼り付け用!BE404="","",貼り付け用!BE404)</f>
        <v/>
      </c>
      <c r="BF404" s="20"/>
      <c r="BG404" s="20"/>
      <c r="BH404" s="20"/>
      <c r="BI404" s="20"/>
      <c r="BJ404" s="20"/>
    </row>
    <row r="405" spans="5:62" ht="24" customHeight="1">
      <c r="E405" s="2"/>
      <c r="F405" s="217" t="str">
        <f>IF(貼り付け用!F405="","",貼り付け用!F405)</f>
        <v>壬生町立藤井小学校</v>
      </c>
      <c r="G405" s="34" t="str">
        <f>IF(貼り付け用!G405="","",貼り付け用!G405)</f>
        <v>工作物台帳</v>
      </c>
      <c r="H405" s="2" t="str">
        <f>IF(貼り付け用!H405="","",貼り付け用!H405)</f>
        <v/>
      </c>
      <c r="I405" s="2" t="str">
        <f>IF(貼り付け用!I405="","",貼り付け用!I405)</f>
        <v/>
      </c>
      <c r="J405" s="2" t="str">
        <f>IF(貼り付け用!J405="","",貼り付け用!J405)</f>
        <v>大型滑り台</v>
      </c>
      <c r="K405" s="2" t="str">
        <f>IF(貼り付け用!K405="","",貼り付け用!K405)</f>
        <v>ｵｵｶﾞﾀｽﾍﾞﾘﾀﾞｲ</v>
      </c>
      <c r="L405" s="2">
        <f>IF(貼り付け用!L405="","",貼り付け用!L405)</f>
        <v>23</v>
      </c>
      <c r="M405" s="31">
        <f>IFERROR(VLOOKUP(L405,コード表!$B:$G,2,FALSE),"")</f>
        <v>3210221</v>
      </c>
      <c r="N405" s="31" t="str">
        <f>IFERROR(VLOOKUP(L405,コード表!$B:$G,3,FALSE),"")</f>
        <v>下都賀郡壬生町</v>
      </c>
      <c r="O405" s="2" t="str">
        <f>IF(貼り付け用!O405="","",貼り付け用!O405)</f>
        <v>ｼﾓﾂｶﾞｸﾞﾝﾐﾌﾞﾏﾁ</v>
      </c>
      <c r="P405" s="31" t="str">
        <f>IFERROR(VLOOKUP(L405,コード表!$B:$G,5,FALSE),"")</f>
        <v>藤井</v>
      </c>
      <c r="Q405" s="2" t="str">
        <f>IF(貼り付け用!Q405="","",貼り付け用!Q405)</f>
        <v>ﾌｼﾞｲ</v>
      </c>
      <c r="R405" s="2" t="str">
        <f>IF(貼り付け用!R405="","",貼り付け用!R405)</f>
        <v>1267番地</v>
      </c>
      <c r="S405" s="2" t="str">
        <f>IF(貼り付け用!S405="","",貼り付け用!S405)</f>
        <v>1267ﾊﾞﾝﾁ</v>
      </c>
      <c r="T405" s="2">
        <f>IF(貼り付け用!T405="","",貼り付け用!T405)</f>
        <v>15</v>
      </c>
      <c r="U405" s="31" t="str">
        <f>IFERROR(VLOOKUP(T405,コード表!$I:$K,2,FALSE),"")</f>
        <v>教育委員会事務局</v>
      </c>
      <c r="V405" s="31" t="str">
        <f>IFERROR(VLOOKUP(T405,コード表!$I:$K,3,FALSE),"")</f>
        <v>学校教育課</v>
      </c>
      <c r="W405" s="2">
        <f>IF(貼り付け用!W405="","",貼り付け用!W405)</f>
        <v>100</v>
      </c>
      <c r="X405" s="31" t="str">
        <f>IFERROR(VLOOKUP(AX405,目的別資産分類変換表!$B$3:$C$16,2,FALSE),"")</f>
        <v>教育</v>
      </c>
      <c r="Y405" s="34" t="str">
        <f>IF(貼り付け用!Y405="","",貼り付け用!Y405)</f>
        <v>行政財産</v>
      </c>
      <c r="Z405" s="34" t="str">
        <f>IF(貼り付け用!Z405="","",貼り付け用!Z405)</f>
        <v>事業用資産/工作物</v>
      </c>
      <c r="AA405" s="34" t="str">
        <f>IF(貼り付け用!AA405="","",貼り付け用!AA405)</f>
        <v>自己資産（リース資産外)</v>
      </c>
      <c r="AB405" s="34" t="str">
        <f>IF(貼り付け用!AB405="","",貼り付け用!AB405)</f>
        <v>売却不可</v>
      </c>
      <c r="AC405" s="2">
        <f>IF(貼り付け用!AC405="","",貼り付け用!AC405)</f>
        <v>168</v>
      </c>
      <c r="AD405" s="31" t="str">
        <f>IFERROR(VLOOKUP(AC405,耐用年数表!$B:$J,9,FALSE),"")</f>
        <v xml:space="preserve">構築物 競技場用、運動場用、遊園地用又は学校用のもの その他のもの 児童用のもの すべり台、ぶらんこ、ジャングルジムその他の遊戯用のもの </v>
      </c>
      <c r="AE405" s="31">
        <f>IFERROR(VLOOKUP(AC405,耐用年数表!$B:$J,8,FALSE),"")</f>
        <v>10</v>
      </c>
      <c r="AF405" s="2" t="str">
        <f>IF(貼り付け用!AF405="","",貼り付け用!AF405)</f>
        <v/>
      </c>
      <c r="AG405" s="26" t="str">
        <f>IF(貼り付け用!AG405="","",貼り付け用!AG405)</f>
        <v/>
      </c>
      <c r="AH405" s="54">
        <f>IF(貼り付け用!AH405="","",貼り付け用!AH405)</f>
        <v>19710331</v>
      </c>
      <c r="AI405" s="54">
        <f>IF(貼り付け用!AI405="","",貼り付け用!AI405)</f>
        <v>19710331</v>
      </c>
      <c r="AJ405" s="72" t="str">
        <f>IF(貼り付け用!AJ405="","",貼り付け用!AJ405)</f>
        <v>不明</v>
      </c>
      <c r="AK405" s="20" t="str">
        <f>IF(貼り付け用!AK405="","",貼り付け用!AK405)</f>
        <v/>
      </c>
      <c r="AL405" s="160">
        <f>IF(貼り付け用!AL405="","",貼り付け用!AL405)</f>
        <v>9</v>
      </c>
      <c r="AM405" s="20" t="str">
        <f>IF(貼り付け用!AM405="","",貼り付け用!AM405)</f>
        <v>カタログ価格</v>
      </c>
      <c r="AN405" s="20">
        <f>IF(貼り付け用!AN405="","",貼り付け用!AN405)</f>
        <v>1</v>
      </c>
      <c r="AO405" s="20">
        <f>IF(貼り付け用!AO405="","",貼り付け用!AO405)</f>
        <v>477000</v>
      </c>
      <c r="AP405" s="20">
        <f>IF(貼り付け用!AP405="","",貼り付け用!AP405)</f>
        <v>1</v>
      </c>
      <c r="AQ405" s="20" t="str">
        <f>IF(貼り付け用!AQ405="","",貼り付け用!AQ405)</f>
        <v>台</v>
      </c>
      <c r="AR405" s="20">
        <f>IF(貼り付け用!AR405="","",貼り付け用!AR405)</f>
        <v>477000</v>
      </c>
      <c r="AS405" s="20" t="str">
        <f>IF(貼り付け用!AS405="","",貼り付け用!AS405)</f>
        <v/>
      </c>
      <c r="AT405" s="90">
        <f t="shared" si="12"/>
        <v>477000</v>
      </c>
      <c r="AU405" s="90">
        <f t="shared" si="13"/>
        <v>477000</v>
      </c>
      <c r="AV405" s="34" t="str">
        <f>IF(貼り付け用!AV405="","",貼り付け用!AV405)</f>
        <v>一般会計等</v>
      </c>
      <c r="AW405" s="34" t="str">
        <f>IF(貼り付け用!AW405="","",貼り付け用!AW405)</f>
        <v>一般会計</v>
      </c>
      <c r="AX405" s="34" t="str">
        <f>IF(貼り付け用!AX405="","",貼り付け用!AX405)</f>
        <v>教育費</v>
      </c>
      <c r="AY405" s="34" t="str">
        <f>IF(貼り付け用!AY405="","",貼り付け用!AY405)</f>
        <v>小学校費</v>
      </c>
      <c r="AZ405" s="34" t="str">
        <f>IF(貼り付け用!AZ405="","",貼り付け用!AZ405)</f>
        <v>学校管理費</v>
      </c>
      <c r="BA405" s="212"/>
      <c r="BB405" s="212"/>
      <c r="BC405" s="212"/>
      <c r="BD405" s="34" t="str">
        <f>IF(貼り付け用!BD405="","",貼り付け用!BD405)</f>
        <v/>
      </c>
      <c r="BE405" s="34" t="str">
        <f>IF(貼り付け用!BE405="","",貼り付け用!BE405)</f>
        <v/>
      </c>
      <c r="BF405" s="20"/>
      <c r="BG405" s="20"/>
      <c r="BH405" s="20"/>
      <c r="BI405" s="20"/>
      <c r="BJ405" s="20"/>
    </row>
    <row r="406" spans="5:62" ht="24" customHeight="1">
      <c r="E406" s="2"/>
      <c r="F406" s="217" t="str">
        <f>IF(貼り付け用!F406="","",貼り付け用!F406)</f>
        <v>壬生町立藤井小学校</v>
      </c>
      <c r="G406" s="34" t="str">
        <f>IF(貼り付け用!G406="","",貼り付け用!G406)</f>
        <v>工作物台帳</v>
      </c>
      <c r="H406" s="2" t="str">
        <f>IF(貼り付け用!H406="","",貼り付け用!H406)</f>
        <v/>
      </c>
      <c r="I406" s="2" t="str">
        <f>IF(貼り付け用!I406="","",貼り付け用!I406)</f>
        <v/>
      </c>
      <c r="J406" s="2" t="str">
        <f>IF(貼り付け用!J406="","",貼り付け用!J406)</f>
        <v>登り棒２０人用</v>
      </c>
      <c r="K406" s="2" t="str">
        <f>IF(貼り付け用!K406="","",貼り付け用!K406)</f>
        <v>ﾉﾎﾞﾘﾎﾞｳ20ﾆﾝﾖｳ</v>
      </c>
      <c r="L406" s="2">
        <f>IF(貼り付け用!L406="","",貼り付け用!L406)</f>
        <v>23</v>
      </c>
      <c r="M406" s="31">
        <f>IFERROR(VLOOKUP(L406,コード表!$B:$G,2,FALSE),"")</f>
        <v>3210221</v>
      </c>
      <c r="N406" s="31" t="str">
        <f>IFERROR(VLOOKUP(L406,コード表!$B:$G,3,FALSE),"")</f>
        <v>下都賀郡壬生町</v>
      </c>
      <c r="O406" s="2" t="str">
        <f>IF(貼り付け用!O406="","",貼り付け用!O406)</f>
        <v>ｼﾓﾂｶﾞｸﾞﾝﾐﾌﾞﾏﾁ</v>
      </c>
      <c r="P406" s="31" t="str">
        <f>IFERROR(VLOOKUP(L406,コード表!$B:$G,5,FALSE),"")</f>
        <v>藤井</v>
      </c>
      <c r="Q406" s="2" t="str">
        <f>IF(貼り付け用!Q406="","",貼り付け用!Q406)</f>
        <v>ﾌｼﾞｲ</v>
      </c>
      <c r="R406" s="2" t="str">
        <f>IF(貼り付け用!R406="","",貼り付け用!R406)</f>
        <v>1267番地</v>
      </c>
      <c r="S406" s="2" t="str">
        <f>IF(貼り付け用!S406="","",貼り付け用!S406)</f>
        <v>1267ﾊﾞﾝﾁ</v>
      </c>
      <c r="T406" s="2">
        <f>IF(貼り付け用!T406="","",貼り付け用!T406)</f>
        <v>15</v>
      </c>
      <c r="U406" s="31" t="str">
        <f>IFERROR(VLOOKUP(T406,コード表!$I:$K,2,FALSE),"")</f>
        <v>教育委員会事務局</v>
      </c>
      <c r="V406" s="31" t="str">
        <f>IFERROR(VLOOKUP(T406,コード表!$I:$K,3,FALSE),"")</f>
        <v>学校教育課</v>
      </c>
      <c r="W406" s="2">
        <f>IF(貼り付け用!W406="","",貼り付け用!W406)</f>
        <v>100</v>
      </c>
      <c r="X406" s="31" t="str">
        <f>IFERROR(VLOOKUP(AX406,目的別資産分類変換表!$B$3:$C$16,2,FALSE),"")</f>
        <v>教育</v>
      </c>
      <c r="Y406" s="34" t="str">
        <f>IF(貼り付け用!Y406="","",貼り付け用!Y406)</f>
        <v>行政財産</v>
      </c>
      <c r="Z406" s="34" t="str">
        <f>IF(貼り付け用!Z406="","",貼り付け用!Z406)</f>
        <v>事業用資産/工作物</v>
      </c>
      <c r="AA406" s="34" t="str">
        <f>IF(貼り付け用!AA406="","",貼り付け用!AA406)</f>
        <v>自己資産（リース資産外)</v>
      </c>
      <c r="AB406" s="34" t="str">
        <f>IF(貼り付け用!AB406="","",貼り付け用!AB406)</f>
        <v>売却不可</v>
      </c>
      <c r="AC406" s="2">
        <f>IF(貼り付け用!AC406="","",貼り付け用!AC406)</f>
        <v>168</v>
      </c>
      <c r="AD406" s="31" t="str">
        <f>IFERROR(VLOOKUP(AC406,耐用年数表!$B:$J,9,FALSE),"")</f>
        <v xml:space="preserve">構築物 競技場用、運動場用、遊園地用又は学校用のもの その他のもの 児童用のもの すべり台、ぶらんこ、ジャングルジムその他の遊戯用のもの </v>
      </c>
      <c r="AE406" s="31">
        <f>IFERROR(VLOOKUP(AC406,耐用年数表!$B:$J,8,FALSE),"")</f>
        <v>10</v>
      </c>
      <c r="AF406" s="2" t="str">
        <f>IF(貼り付け用!AF406="","",貼り付け用!AF406)</f>
        <v/>
      </c>
      <c r="AG406" s="26" t="str">
        <f>IF(貼り付け用!AG406="","",貼り付け用!AG406)</f>
        <v/>
      </c>
      <c r="AH406" s="54">
        <f>IF(貼り付け用!AH406="","",貼り付け用!AH406)</f>
        <v>19710331</v>
      </c>
      <c r="AI406" s="54">
        <f>IF(貼り付け用!AI406="","",貼り付け用!AI406)</f>
        <v>19710331</v>
      </c>
      <c r="AJ406" s="72" t="str">
        <f>IF(貼り付け用!AJ406="","",貼り付け用!AJ406)</f>
        <v>不明</v>
      </c>
      <c r="AK406" s="20" t="str">
        <f>IF(貼り付け用!AK406="","",貼り付け用!AK406)</f>
        <v/>
      </c>
      <c r="AL406" s="160">
        <f>IF(貼り付け用!AL406="","",貼り付け用!AL406)</f>
        <v>5</v>
      </c>
      <c r="AM406" s="20" t="str">
        <f>IF(貼り付け用!AM406="","",貼り付け用!AM406)</f>
        <v>カタログ価格</v>
      </c>
      <c r="AN406" s="20">
        <f>IF(貼り付け用!AN406="","",貼り付け用!AN406)</f>
        <v>1</v>
      </c>
      <c r="AO406" s="20">
        <f>IF(貼り付け用!AO406="","",貼り付け用!AO406)</f>
        <v>711000</v>
      </c>
      <c r="AP406" s="20">
        <f>IF(貼り付け用!AP406="","",貼り付け用!AP406)</f>
        <v>1</v>
      </c>
      <c r="AQ406" s="20" t="str">
        <f>IF(貼り付け用!AQ406="","",貼り付け用!AQ406)</f>
        <v>式</v>
      </c>
      <c r="AR406" s="20">
        <f>IF(貼り付け用!AR406="","",貼り付け用!AR406)</f>
        <v>711000</v>
      </c>
      <c r="AS406" s="20" t="str">
        <f>IF(貼り付け用!AS406="","",貼り付け用!AS406)</f>
        <v/>
      </c>
      <c r="AT406" s="90">
        <f t="shared" si="12"/>
        <v>711000</v>
      </c>
      <c r="AU406" s="90">
        <f t="shared" si="13"/>
        <v>711000</v>
      </c>
      <c r="AV406" s="34" t="str">
        <f>IF(貼り付け用!AV406="","",貼り付け用!AV406)</f>
        <v>一般会計等</v>
      </c>
      <c r="AW406" s="34" t="str">
        <f>IF(貼り付け用!AW406="","",貼り付け用!AW406)</f>
        <v>一般会計</v>
      </c>
      <c r="AX406" s="34" t="str">
        <f>IF(貼り付け用!AX406="","",貼り付け用!AX406)</f>
        <v>教育費</v>
      </c>
      <c r="AY406" s="34" t="str">
        <f>IF(貼り付け用!AY406="","",貼り付け用!AY406)</f>
        <v>小学校費</v>
      </c>
      <c r="AZ406" s="34" t="str">
        <f>IF(貼り付け用!AZ406="","",貼り付け用!AZ406)</f>
        <v>学校管理費</v>
      </c>
      <c r="BA406" s="212"/>
      <c r="BB406" s="212"/>
      <c r="BC406" s="212"/>
      <c r="BD406" s="34" t="str">
        <f>IF(貼り付け用!BD406="","",貼り付け用!BD406)</f>
        <v/>
      </c>
      <c r="BE406" s="34" t="str">
        <f>IF(貼り付け用!BE406="","",貼り付け用!BE406)</f>
        <v/>
      </c>
      <c r="BF406" s="20"/>
      <c r="BG406" s="20"/>
      <c r="BH406" s="20"/>
      <c r="BI406" s="20"/>
      <c r="BJ406" s="20"/>
    </row>
    <row r="407" spans="5:62" ht="24" customHeight="1">
      <c r="E407" s="2"/>
      <c r="F407" s="217" t="str">
        <f>IF(貼り付け用!F407="","",貼り付け用!F407)</f>
        <v>壬生町立藤井小学校</v>
      </c>
      <c r="G407" s="34" t="str">
        <f>IF(貼り付け用!G407="","",貼り付け用!G407)</f>
        <v>工作物台帳</v>
      </c>
      <c r="H407" s="2" t="str">
        <f>IF(貼り付け用!H407="","",貼り付け用!H407)</f>
        <v/>
      </c>
      <c r="I407" s="2" t="str">
        <f>IF(貼り付け用!I407="","",貼り付け用!I407)</f>
        <v/>
      </c>
      <c r="J407" s="2" t="str">
        <f>IF(貼り付け用!J407="","",貼り付け用!J407)</f>
        <v>藤棚</v>
      </c>
      <c r="K407" s="2" t="str">
        <f>IF(貼り付け用!K407="","",貼り付け用!K407)</f>
        <v>ﾌｼﾞﾀﾞﾅ</v>
      </c>
      <c r="L407" s="2">
        <f>IF(貼り付け用!L407="","",貼り付け用!L407)</f>
        <v>23</v>
      </c>
      <c r="M407" s="31">
        <f>IFERROR(VLOOKUP(L407,コード表!$B:$G,2,FALSE),"")</f>
        <v>3210221</v>
      </c>
      <c r="N407" s="31" t="str">
        <f>IFERROR(VLOOKUP(L407,コード表!$B:$G,3,FALSE),"")</f>
        <v>下都賀郡壬生町</v>
      </c>
      <c r="O407" s="2" t="str">
        <f>IF(貼り付け用!O407="","",貼り付け用!O407)</f>
        <v>ｼﾓﾂｶﾞｸﾞﾝﾐﾌﾞﾏﾁ</v>
      </c>
      <c r="P407" s="31" t="str">
        <f>IFERROR(VLOOKUP(L407,コード表!$B:$G,5,FALSE),"")</f>
        <v>藤井</v>
      </c>
      <c r="Q407" s="2" t="str">
        <f>IF(貼り付け用!Q407="","",貼り付け用!Q407)</f>
        <v>ﾌｼﾞｲ</v>
      </c>
      <c r="R407" s="2" t="str">
        <f>IF(貼り付け用!R407="","",貼り付け用!R407)</f>
        <v>1267番地</v>
      </c>
      <c r="S407" s="2" t="str">
        <f>IF(貼り付け用!S407="","",貼り付け用!S407)</f>
        <v>1267ﾊﾞﾝﾁ</v>
      </c>
      <c r="T407" s="2">
        <f>IF(貼り付け用!T407="","",貼り付け用!T407)</f>
        <v>15</v>
      </c>
      <c r="U407" s="31" t="str">
        <f>IFERROR(VLOOKUP(T407,コード表!$I:$K,2,FALSE),"")</f>
        <v>教育委員会事務局</v>
      </c>
      <c r="V407" s="31" t="str">
        <f>IFERROR(VLOOKUP(T407,コード表!$I:$K,3,FALSE),"")</f>
        <v>学校教育課</v>
      </c>
      <c r="W407" s="2">
        <f>IF(貼り付け用!W407="","",貼り付け用!W407)</f>
        <v>100</v>
      </c>
      <c r="X407" s="31" t="str">
        <f>IFERROR(VLOOKUP(AX407,目的別資産分類変換表!$B$3:$C$16,2,FALSE),"")</f>
        <v>教育</v>
      </c>
      <c r="Y407" s="34" t="str">
        <f>IF(貼り付け用!Y407="","",貼り付け用!Y407)</f>
        <v>行政財産</v>
      </c>
      <c r="Z407" s="34" t="str">
        <f>IF(貼り付け用!Z407="","",貼り付け用!Z407)</f>
        <v>事業用資産/工作物</v>
      </c>
      <c r="AA407" s="34" t="str">
        <f>IF(貼り付け用!AA407="","",貼り付け用!AA407)</f>
        <v>自己資産（リース資産外)</v>
      </c>
      <c r="AB407" s="34" t="str">
        <f>IF(貼り付け用!AB407="","",貼り付け用!AB407)</f>
        <v>売却不可</v>
      </c>
      <c r="AC407" s="2">
        <f>IF(貼り付け用!AC407="","",貼り付け用!AC407)</f>
        <v>168</v>
      </c>
      <c r="AD407" s="31" t="str">
        <f>IFERROR(VLOOKUP(AC407,耐用年数表!$B:$J,9,FALSE),"")</f>
        <v xml:space="preserve">構築物 競技場用、運動場用、遊園地用又は学校用のもの その他のもの 児童用のもの すべり台、ぶらんこ、ジャングルジムその他の遊戯用のもの </v>
      </c>
      <c r="AE407" s="31">
        <f>IFERROR(VLOOKUP(AC407,耐用年数表!$B:$J,8,FALSE),"")</f>
        <v>10</v>
      </c>
      <c r="AF407" s="2" t="str">
        <f>IF(貼り付け用!AF407="","",貼り付け用!AF407)</f>
        <v/>
      </c>
      <c r="AG407" s="26" t="str">
        <f>IF(貼り付け用!AG407="","",貼り付け用!AG407)</f>
        <v/>
      </c>
      <c r="AH407" s="54">
        <f>IF(貼り付け用!AH407="","",貼り付け用!AH407)</f>
        <v>19710331</v>
      </c>
      <c r="AI407" s="54">
        <f>IF(貼り付け用!AI407="","",貼り付け用!AI407)</f>
        <v>19710331</v>
      </c>
      <c r="AJ407" s="72" t="str">
        <f>IF(貼り付け用!AJ407="","",貼り付け用!AJ407)</f>
        <v>不明</v>
      </c>
      <c r="AK407" s="20" t="str">
        <f>IF(貼り付け用!AK407="","",貼り付け用!AK407)</f>
        <v/>
      </c>
      <c r="AL407" s="160">
        <f>IF(貼り付け用!AL407="","",貼り付け用!AL407)</f>
        <v>26</v>
      </c>
      <c r="AM407" s="20" t="str">
        <f>IF(貼り付け用!AM407="","",貼り付け用!AM407)</f>
        <v>同種工事価格</v>
      </c>
      <c r="AN407" s="20">
        <f>IF(貼り付け用!AN407="","",貼り付け用!AN407)</f>
        <v>1</v>
      </c>
      <c r="AO407" s="20">
        <f>IF(貼り付け用!AO407="","",貼り付け用!AO407)</f>
        <v>1679000</v>
      </c>
      <c r="AP407" s="20">
        <f>IF(貼り付け用!AP407="","",貼り付け用!AP407)</f>
        <v>2</v>
      </c>
      <c r="AQ407" s="20" t="str">
        <f>IF(貼り付け用!AQ407="","",貼り付け用!AQ407)</f>
        <v>台</v>
      </c>
      <c r="AR407" s="20">
        <f>IF(貼り付け用!AR407="","",貼り付け用!AR407)</f>
        <v>3358000</v>
      </c>
      <c r="AS407" s="20" t="str">
        <f>IF(貼り付け用!AS407="","",貼り付け用!AS407)</f>
        <v/>
      </c>
      <c r="AT407" s="90">
        <f t="shared" si="12"/>
        <v>3358000</v>
      </c>
      <c r="AU407" s="90">
        <f t="shared" si="13"/>
        <v>3358000</v>
      </c>
      <c r="AV407" s="34" t="str">
        <f>IF(貼り付け用!AV407="","",貼り付け用!AV407)</f>
        <v>一般会計等</v>
      </c>
      <c r="AW407" s="34" t="str">
        <f>IF(貼り付け用!AW407="","",貼り付け用!AW407)</f>
        <v>一般会計</v>
      </c>
      <c r="AX407" s="34" t="str">
        <f>IF(貼り付け用!AX407="","",貼り付け用!AX407)</f>
        <v>教育費</v>
      </c>
      <c r="AY407" s="34" t="str">
        <f>IF(貼り付け用!AY407="","",貼り付け用!AY407)</f>
        <v>小学校費</v>
      </c>
      <c r="AZ407" s="34" t="str">
        <f>IF(貼り付け用!AZ407="","",貼り付け用!AZ407)</f>
        <v>学校管理費</v>
      </c>
      <c r="BA407" s="212"/>
      <c r="BB407" s="212"/>
      <c r="BC407" s="212"/>
      <c r="BD407" s="34" t="str">
        <f>IF(貼り付け用!BD407="","",貼り付け用!BD407)</f>
        <v/>
      </c>
      <c r="BE407" s="34" t="str">
        <f>IF(貼り付け用!BE407="","",貼り付け用!BE407)</f>
        <v/>
      </c>
      <c r="BF407" s="20"/>
      <c r="BG407" s="20"/>
      <c r="BH407" s="20"/>
      <c r="BI407" s="20"/>
      <c r="BJ407" s="20"/>
    </row>
    <row r="408" spans="5:62" ht="24" customHeight="1">
      <c r="E408" s="2"/>
      <c r="F408" s="217" t="str">
        <f>IF(貼り付け用!F408="","",貼り付け用!F408)</f>
        <v>壬生町立藤井小学校</v>
      </c>
      <c r="G408" s="34" t="str">
        <f>IF(貼り付け用!G408="","",貼り付け用!G408)</f>
        <v>工作物台帳</v>
      </c>
      <c r="H408" s="2" t="str">
        <f>IF(貼り付け用!H408="","",貼り付け用!H408)</f>
        <v/>
      </c>
      <c r="I408" s="2" t="str">
        <f>IF(貼り付け用!I408="","",貼り付け用!I408)</f>
        <v/>
      </c>
      <c r="J408" s="2" t="str">
        <f>IF(貼り付け用!J408="","",貼り付け用!J408)</f>
        <v>バックネット</v>
      </c>
      <c r="K408" s="2" t="str">
        <f>IF(貼り付け用!K408="","",貼り付け用!K408)</f>
        <v>ﾊﾞｯｸﾈｯﾄ</v>
      </c>
      <c r="L408" s="2">
        <f>IF(貼り付け用!L408="","",貼り付け用!L408)</f>
        <v>23</v>
      </c>
      <c r="M408" s="31">
        <f>IFERROR(VLOOKUP(L408,コード表!$B:$G,2,FALSE),"")</f>
        <v>3210221</v>
      </c>
      <c r="N408" s="31" t="str">
        <f>IFERROR(VLOOKUP(L408,コード表!$B:$G,3,FALSE),"")</f>
        <v>下都賀郡壬生町</v>
      </c>
      <c r="O408" s="2" t="str">
        <f>IF(貼り付け用!O408="","",貼り付け用!O408)</f>
        <v>ｼﾓﾂｶﾞｸﾞﾝﾐﾌﾞﾏﾁ</v>
      </c>
      <c r="P408" s="31" t="str">
        <f>IFERROR(VLOOKUP(L408,コード表!$B:$G,5,FALSE),"")</f>
        <v>藤井</v>
      </c>
      <c r="Q408" s="2" t="str">
        <f>IF(貼り付け用!Q408="","",貼り付け用!Q408)</f>
        <v>ﾌｼﾞｲ</v>
      </c>
      <c r="R408" s="2" t="str">
        <f>IF(貼り付け用!R408="","",貼り付け用!R408)</f>
        <v>1267番地</v>
      </c>
      <c r="S408" s="2" t="str">
        <f>IF(貼り付け用!S408="","",貼り付け用!S408)</f>
        <v>1267ﾊﾞﾝﾁ</v>
      </c>
      <c r="T408" s="2">
        <f>IF(貼り付け用!T408="","",貼り付け用!T408)</f>
        <v>15</v>
      </c>
      <c r="U408" s="31" t="str">
        <f>IFERROR(VLOOKUP(T408,コード表!$I:$K,2,FALSE),"")</f>
        <v>教育委員会事務局</v>
      </c>
      <c r="V408" s="31" t="str">
        <f>IFERROR(VLOOKUP(T408,コード表!$I:$K,3,FALSE),"")</f>
        <v>学校教育課</v>
      </c>
      <c r="W408" s="2">
        <f>IF(貼り付け用!W408="","",貼り付け用!W408)</f>
        <v>100</v>
      </c>
      <c r="X408" s="31" t="str">
        <f>IFERROR(VLOOKUP(AX408,目的別資産分類変換表!$B$3:$C$16,2,FALSE),"")</f>
        <v>教育</v>
      </c>
      <c r="Y408" s="34" t="str">
        <f>IF(貼り付け用!Y408="","",貼り付け用!Y408)</f>
        <v>行政財産</v>
      </c>
      <c r="Z408" s="34" t="str">
        <f>IF(貼り付け用!Z408="","",貼り付け用!Z408)</f>
        <v>事業用資産/工作物</v>
      </c>
      <c r="AA408" s="34" t="str">
        <f>IF(貼り付け用!AA408="","",貼り付け用!AA408)</f>
        <v>自己資産（リース資産外)</v>
      </c>
      <c r="AB408" s="34" t="str">
        <f>IF(貼り付け用!AB408="","",貼り付け用!AB408)</f>
        <v>売却不可</v>
      </c>
      <c r="AC408" s="2">
        <f>IF(貼り付け用!AC408="","",貼り付け用!AC408)</f>
        <v>168</v>
      </c>
      <c r="AD408" s="31" t="str">
        <f>IFERROR(VLOOKUP(AC408,耐用年数表!$B:$J,9,FALSE),"")</f>
        <v xml:space="preserve">構築物 競技場用、運動場用、遊園地用又は学校用のもの その他のもの 児童用のもの すべり台、ぶらんこ、ジャングルジムその他の遊戯用のもの </v>
      </c>
      <c r="AE408" s="31">
        <f>IFERROR(VLOOKUP(AC408,耐用年数表!$B:$J,8,FALSE),"")</f>
        <v>10</v>
      </c>
      <c r="AF408" s="2" t="str">
        <f>IF(貼り付け用!AF408="","",貼り付け用!AF408)</f>
        <v/>
      </c>
      <c r="AG408" s="26" t="str">
        <f>IF(貼り付け用!AG408="","",貼り付け用!AG408)</f>
        <v/>
      </c>
      <c r="AH408" s="54">
        <f>IF(貼り付け用!AH408="","",貼り付け用!AH408)</f>
        <v>19710331</v>
      </c>
      <c r="AI408" s="54">
        <f>IF(貼り付け用!AI408="","",貼り付け用!AI408)</f>
        <v>19710331</v>
      </c>
      <c r="AJ408" s="72" t="str">
        <f>IF(貼り付け用!AJ408="","",貼り付け用!AJ408)</f>
        <v>不明</v>
      </c>
      <c r="AK408" s="20" t="str">
        <f>IF(貼り付け用!AK408="","",貼り付け用!AK408)</f>
        <v/>
      </c>
      <c r="AL408" s="160">
        <f>IF(貼り付け用!AL408="","",貼り付け用!AL408)</f>
        <v>37</v>
      </c>
      <c r="AM408" s="20" t="str">
        <f>IF(貼り付け用!AM408="","",貼り付け用!AM408)</f>
        <v>業者概算見積</v>
      </c>
      <c r="AN408" s="20">
        <f>IF(貼り付け用!AN408="","",貼り付け用!AN408)</f>
        <v>1</v>
      </c>
      <c r="AO408" s="20">
        <f>IF(貼り付け用!AO408="","",貼り付け用!AO408)</f>
        <v>3466800</v>
      </c>
      <c r="AP408" s="20">
        <f>IF(貼り付け用!AP408="","",貼り付け用!AP408)</f>
        <v>1</v>
      </c>
      <c r="AQ408" s="20" t="str">
        <f>IF(貼り付け用!AQ408="","",貼り付け用!AQ408)</f>
        <v>台</v>
      </c>
      <c r="AR408" s="20">
        <f>IF(貼り付け用!AR408="","",貼り付け用!AR408)</f>
        <v>3466800</v>
      </c>
      <c r="AS408" s="20" t="str">
        <f>IF(貼り付け用!AS408="","",貼り付け用!AS408)</f>
        <v/>
      </c>
      <c r="AT408" s="90">
        <f t="shared" si="12"/>
        <v>3466800</v>
      </c>
      <c r="AU408" s="90">
        <f t="shared" si="13"/>
        <v>3466800</v>
      </c>
      <c r="AV408" s="34" t="str">
        <f>IF(貼り付け用!AV408="","",貼り付け用!AV408)</f>
        <v>一般会計等</v>
      </c>
      <c r="AW408" s="34" t="str">
        <f>IF(貼り付け用!AW408="","",貼り付け用!AW408)</f>
        <v>一般会計</v>
      </c>
      <c r="AX408" s="34" t="str">
        <f>IF(貼り付け用!AX408="","",貼り付け用!AX408)</f>
        <v>教育費</v>
      </c>
      <c r="AY408" s="34" t="str">
        <f>IF(貼り付け用!AY408="","",貼り付け用!AY408)</f>
        <v>小学校費</v>
      </c>
      <c r="AZ408" s="34" t="str">
        <f>IF(貼り付け用!AZ408="","",貼り付け用!AZ408)</f>
        <v>学校管理費</v>
      </c>
      <c r="BA408" s="212"/>
      <c r="BB408" s="212"/>
      <c r="BC408" s="212"/>
      <c r="BD408" s="34" t="str">
        <f>IF(貼り付け用!BD408="","",貼り付け用!BD408)</f>
        <v/>
      </c>
      <c r="BE408" s="34" t="str">
        <f>IF(貼り付け用!BE408="","",貼り付け用!BE408)</f>
        <v/>
      </c>
      <c r="BF408" s="20"/>
      <c r="BG408" s="20"/>
      <c r="BH408" s="20"/>
      <c r="BI408" s="20"/>
      <c r="BJ408" s="20"/>
    </row>
    <row r="409" spans="5:62" ht="24" customHeight="1">
      <c r="E409" s="2"/>
      <c r="F409" s="217" t="str">
        <f>IF(貼り付け用!F409="","",貼り付け用!F409)</f>
        <v>壬生町立藤井小学校</v>
      </c>
      <c r="G409" s="34" t="str">
        <f>IF(貼り付け用!G409="","",貼り付け用!G409)</f>
        <v>工作物台帳</v>
      </c>
      <c r="H409" s="2" t="str">
        <f>IF(貼り付け用!H409="","",貼り付け用!H409)</f>
        <v/>
      </c>
      <c r="I409" s="2" t="str">
        <f>IF(貼り付け用!I409="","",貼り付け用!I409)</f>
        <v/>
      </c>
      <c r="J409" s="2" t="str">
        <f>IF(貼り付け用!J409="","",貼り付け用!J409)</f>
        <v>国旗掲揚塔</v>
      </c>
      <c r="K409" s="2" t="str">
        <f>IF(貼り付け用!K409="","",貼り付け用!K409)</f>
        <v>ｺｯｷｹｲﾖｳﾄｳ</v>
      </c>
      <c r="L409" s="2">
        <f>IF(貼り付け用!L409="","",貼り付け用!L409)</f>
        <v>23</v>
      </c>
      <c r="M409" s="31">
        <f>IFERROR(VLOOKUP(L409,コード表!$B:$G,2,FALSE),"")</f>
        <v>3210221</v>
      </c>
      <c r="N409" s="31" t="str">
        <f>IFERROR(VLOOKUP(L409,コード表!$B:$G,3,FALSE),"")</f>
        <v>下都賀郡壬生町</v>
      </c>
      <c r="O409" s="2" t="str">
        <f>IF(貼り付け用!O409="","",貼り付け用!O409)</f>
        <v>ｼﾓﾂｶﾞｸﾞﾝﾐﾌﾞﾏﾁ</v>
      </c>
      <c r="P409" s="31" t="str">
        <f>IFERROR(VLOOKUP(L409,コード表!$B:$G,5,FALSE),"")</f>
        <v>藤井</v>
      </c>
      <c r="Q409" s="2" t="str">
        <f>IF(貼り付け用!Q409="","",貼り付け用!Q409)</f>
        <v>ﾌｼﾞｲ</v>
      </c>
      <c r="R409" s="2" t="str">
        <f>IF(貼り付け用!R409="","",貼り付け用!R409)</f>
        <v>1267番地</v>
      </c>
      <c r="S409" s="2" t="str">
        <f>IF(貼り付け用!S409="","",貼り付け用!S409)</f>
        <v>1267ﾊﾞﾝﾁ</v>
      </c>
      <c r="T409" s="2">
        <f>IF(貼り付け用!T409="","",貼り付け用!T409)</f>
        <v>15</v>
      </c>
      <c r="U409" s="31" t="str">
        <f>IFERROR(VLOOKUP(T409,コード表!$I:$K,2,FALSE),"")</f>
        <v>教育委員会事務局</v>
      </c>
      <c r="V409" s="31" t="str">
        <f>IFERROR(VLOOKUP(T409,コード表!$I:$K,3,FALSE),"")</f>
        <v>学校教育課</v>
      </c>
      <c r="W409" s="2">
        <f>IF(貼り付け用!W409="","",貼り付け用!W409)</f>
        <v>100</v>
      </c>
      <c r="X409" s="31" t="str">
        <f>IFERROR(VLOOKUP(AX409,目的別資産分類変換表!$B$3:$C$16,2,FALSE),"")</f>
        <v>教育</v>
      </c>
      <c r="Y409" s="34" t="str">
        <f>IF(貼り付け用!Y409="","",貼り付け用!Y409)</f>
        <v>行政財産</v>
      </c>
      <c r="Z409" s="34" t="str">
        <f>IF(貼り付け用!Z409="","",貼り付け用!Z409)</f>
        <v>事業用資産/工作物</v>
      </c>
      <c r="AA409" s="34" t="str">
        <f>IF(貼り付け用!AA409="","",貼り付け用!AA409)</f>
        <v>自己資産（リース資産外)</v>
      </c>
      <c r="AB409" s="34" t="str">
        <f>IF(貼り付け用!AB409="","",貼り付け用!AB409)</f>
        <v>売却不可</v>
      </c>
      <c r="AC409" s="2">
        <f>IF(貼り付け用!AC409="","",貼り付け用!AC409)</f>
        <v>227</v>
      </c>
      <c r="AD409" s="31" t="str">
        <f>IFERROR(VLOOKUP(AC409,耐用年数表!$B:$J,9,FALSE),"")</f>
        <v xml:space="preserve">構築物 金属造のもの（前掲のものを除く。） その他のもの   </v>
      </c>
      <c r="AE409" s="31">
        <f>IFERROR(VLOOKUP(AC409,耐用年数表!$B:$J,8,FALSE),"")</f>
        <v>45</v>
      </c>
      <c r="AF409" s="2" t="str">
        <f>IF(貼り付け用!AF409="","",貼り付け用!AF409)</f>
        <v/>
      </c>
      <c r="AG409" s="26" t="str">
        <f>IF(貼り付け用!AG409="","",貼り付け用!AG409)</f>
        <v/>
      </c>
      <c r="AH409" s="54">
        <f>IF(貼り付け用!AH409="","",貼り付け用!AH409)</f>
        <v>19710331</v>
      </c>
      <c r="AI409" s="54">
        <f>IF(貼り付け用!AI409="","",貼り付け用!AI409)</f>
        <v>19710331</v>
      </c>
      <c r="AJ409" s="72" t="str">
        <f>IF(貼り付け用!AJ409="","",貼り付け用!AJ409)</f>
        <v>不明</v>
      </c>
      <c r="AK409" s="20" t="str">
        <f>IF(貼り付け用!AK409="","",貼り付け用!AK409)</f>
        <v/>
      </c>
      <c r="AL409" s="160">
        <f>IF(貼り付け用!AL409="","",貼り付け用!AL409)</f>
        <v>38</v>
      </c>
      <c r="AM409" s="20" t="str">
        <f>IF(貼り付け用!AM409="","",貼り付け用!AM409)</f>
        <v>業者概算見積</v>
      </c>
      <c r="AN409" s="20">
        <f>IF(貼り付け用!AN409="","",貼り付け用!AN409)</f>
        <v>1</v>
      </c>
      <c r="AO409" s="20">
        <f>IF(貼り付け用!AO409="","",貼り付け用!AO409)</f>
        <v>1857600</v>
      </c>
      <c r="AP409" s="20">
        <f>IF(貼り付け用!AP409="","",貼り付け用!AP409)</f>
        <v>1</v>
      </c>
      <c r="AQ409" s="20" t="str">
        <f>IF(貼り付け用!AQ409="","",貼り付け用!AQ409)</f>
        <v>台</v>
      </c>
      <c r="AR409" s="20">
        <f>IF(貼り付け用!AR409="","",貼り付け用!AR409)</f>
        <v>1857600</v>
      </c>
      <c r="AS409" s="20" t="str">
        <f>IF(貼り付け用!AS409="","",貼り付け用!AS409)</f>
        <v/>
      </c>
      <c r="AT409" s="90">
        <f t="shared" si="12"/>
        <v>1857600</v>
      </c>
      <c r="AU409" s="90">
        <f t="shared" si="13"/>
        <v>1857600</v>
      </c>
      <c r="AV409" s="34" t="str">
        <f>IF(貼り付け用!AV409="","",貼り付け用!AV409)</f>
        <v>一般会計等</v>
      </c>
      <c r="AW409" s="34" t="str">
        <f>IF(貼り付け用!AW409="","",貼り付け用!AW409)</f>
        <v>一般会計</v>
      </c>
      <c r="AX409" s="34" t="str">
        <f>IF(貼り付け用!AX409="","",貼り付け用!AX409)</f>
        <v>教育費</v>
      </c>
      <c r="AY409" s="34" t="str">
        <f>IF(貼り付け用!AY409="","",貼り付け用!AY409)</f>
        <v>小学校費</v>
      </c>
      <c r="AZ409" s="34" t="str">
        <f>IF(貼り付け用!AZ409="","",貼り付け用!AZ409)</f>
        <v>学校管理費</v>
      </c>
      <c r="BA409" s="212"/>
      <c r="BB409" s="212"/>
      <c r="BC409" s="212"/>
      <c r="BD409" s="34" t="str">
        <f>IF(貼り付け用!BD409="","",貼り付け用!BD409)</f>
        <v/>
      </c>
      <c r="BE409" s="34" t="str">
        <f>IF(貼り付け用!BE409="","",貼り付け用!BE409)</f>
        <v/>
      </c>
      <c r="BF409" s="20"/>
      <c r="BG409" s="20"/>
      <c r="BH409" s="20"/>
      <c r="BI409" s="20"/>
      <c r="BJ409" s="20"/>
    </row>
    <row r="410" spans="5:62" ht="24" customHeight="1">
      <c r="E410" s="2"/>
      <c r="F410" s="217" t="str">
        <f>IF(貼り付け用!F410="","",貼り付け用!F410)</f>
        <v>壬生町立藤井小学校</v>
      </c>
      <c r="G410" s="34" t="str">
        <f>IF(貼り付け用!G410="","",貼り付け用!G410)</f>
        <v>工作物台帳</v>
      </c>
      <c r="H410" s="2" t="str">
        <f>IF(貼り付け用!H410="","",貼り付け用!H410)</f>
        <v/>
      </c>
      <c r="I410" s="2" t="str">
        <f>IF(貼り付け用!I410="","",貼り付け用!I410)</f>
        <v/>
      </c>
      <c r="J410" s="2" t="str">
        <f>IF(貼り付け用!J410="","",貼り付け用!J410)</f>
        <v>正門</v>
      </c>
      <c r="K410" s="2" t="str">
        <f>IF(貼り付け用!K410="","",貼り付け用!K410)</f>
        <v>ｾｲﾓﾝ</v>
      </c>
      <c r="L410" s="2">
        <f>IF(貼り付け用!L410="","",貼り付け用!L410)</f>
        <v>23</v>
      </c>
      <c r="M410" s="31">
        <f>IFERROR(VLOOKUP(L410,コード表!$B:$G,2,FALSE),"")</f>
        <v>3210221</v>
      </c>
      <c r="N410" s="31" t="str">
        <f>IFERROR(VLOOKUP(L410,コード表!$B:$G,3,FALSE),"")</f>
        <v>下都賀郡壬生町</v>
      </c>
      <c r="O410" s="2" t="str">
        <f>IF(貼り付け用!O410="","",貼り付け用!O410)</f>
        <v>ｼﾓﾂｶﾞｸﾞﾝﾐﾌﾞﾏﾁ</v>
      </c>
      <c r="P410" s="31" t="str">
        <f>IFERROR(VLOOKUP(L410,コード表!$B:$G,5,FALSE),"")</f>
        <v>藤井</v>
      </c>
      <c r="Q410" s="2" t="str">
        <f>IF(貼り付け用!Q410="","",貼り付け用!Q410)</f>
        <v>ﾌｼﾞｲ</v>
      </c>
      <c r="R410" s="2" t="str">
        <f>IF(貼り付け用!R410="","",貼り付け用!R410)</f>
        <v>1267番地</v>
      </c>
      <c r="S410" s="2" t="str">
        <f>IF(貼り付け用!S410="","",貼り付け用!S410)</f>
        <v>1267ﾊﾞﾝﾁ</v>
      </c>
      <c r="T410" s="2">
        <f>IF(貼り付け用!T410="","",貼り付け用!T410)</f>
        <v>15</v>
      </c>
      <c r="U410" s="31" t="str">
        <f>IFERROR(VLOOKUP(T410,コード表!$I:$K,2,FALSE),"")</f>
        <v>教育委員会事務局</v>
      </c>
      <c r="V410" s="31" t="str">
        <f>IFERROR(VLOOKUP(T410,コード表!$I:$K,3,FALSE),"")</f>
        <v>学校教育課</v>
      </c>
      <c r="W410" s="2">
        <f>IF(貼り付け用!W410="","",貼り付け用!W410)</f>
        <v>100</v>
      </c>
      <c r="X410" s="31" t="str">
        <f>IFERROR(VLOOKUP(AX410,目的別資産分類変換表!$B$3:$C$16,2,FALSE),"")</f>
        <v>教育</v>
      </c>
      <c r="Y410" s="34" t="str">
        <f>IF(貼り付け用!Y410="","",貼り付け用!Y410)</f>
        <v>行政財産</v>
      </c>
      <c r="Z410" s="34" t="str">
        <f>IF(貼り付け用!Z410="","",貼り付け用!Z410)</f>
        <v>事業用資産/工作物</v>
      </c>
      <c r="AA410" s="34" t="str">
        <f>IF(貼り付け用!AA410="","",貼り付け用!AA410)</f>
        <v>自己資産（リース資産外)</v>
      </c>
      <c r="AB410" s="34" t="str">
        <f>IF(貼り付け用!AB410="","",貼り付け用!AB410)</f>
        <v>売却不可</v>
      </c>
      <c r="AC410" s="2">
        <f>IF(貼り付け用!AC410="","",貼り付け用!AC410)</f>
        <v>184</v>
      </c>
      <c r="AD410" s="31" t="str">
        <f>IFERROR(VLOOKUP(AC410,耐用年数表!$B:$J,9,FALSE),"")</f>
        <v xml:space="preserve">構築物 鉄骨鉄筋コンクリート造又は鉄筋コンクリート造のもの（前掲のものを除く。） 高架道路、製塩用ちんでん池、飼育場及びへい   </v>
      </c>
      <c r="AE410" s="31">
        <f>IFERROR(VLOOKUP(AC410,耐用年数表!$B:$J,8,FALSE),"")</f>
        <v>30</v>
      </c>
      <c r="AF410" s="2" t="str">
        <f>IF(貼り付け用!AF410="","",貼り付け用!AF410)</f>
        <v/>
      </c>
      <c r="AG410" s="26" t="str">
        <f>IF(貼り付け用!AG410="","",貼り付け用!AG410)</f>
        <v/>
      </c>
      <c r="AH410" s="54">
        <f>IF(貼り付け用!AH410="","",貼り付け用!AH410)</f>
        <v>19710331</v>
      </c>
      <c r="AI410" s="54">
        <f>IF(貼り付け用!AI410="","",貼り付け用!AI410)</f>
        <v>19710331</v>
      </c>
      <c r="AJ410" s="72" t="str">
        <f>IF(貼り付け用!AJ410="","",貼り付け用!AJ410)</f>
        <v>不明</v>
      </c>
      <c r="AK410" s="20" t="str">
        <f>IF(貼り付け用!AK410="","",貼り付け用!AK410)</f>
        <v/>
      </c>
      <c r="AL410" s="160">
        <f>IF(貼り付け用!AL410="","",貼り付け用!AL410)</f>
        <v>39</v>
      </c>
      <c r="AM410" s="20" t="str">
        <f>IF(貼り付け用!AM410="","",貼り付け用!AM410)</f>
        <v>業者概算見積</v>
      </c>
      <c r="AN410" s="20">
        <f>IF(貼り付け用!AN410="","",貼り付け用!AN410)</f>
        <v>1</v>
      </c>
      <c r="AO410" s="20">
        <f>IF(貼り付け用!AO410="","",貼り付け用!AO410)</f>
        <v>1663200</v>
      </c>
      <c r="AP410" s="20">
        <f>IF(貼り付け用!AP410="","",貼り付け用!AP410)</f>
        <v>1</v>
      </c>
      <c r="AQ410" s="20" t="str">
        <f>IF(貼り付け用!AQ410="","",貼り付け用!AQ410)</f>
        <v>台</v>
      </c>
      <c r="AR410" s="20">
        <f>IF(貼り付け用!AR410="","",貼り付け用!AR410)</f>
        <v>1663200</v>
      </c>
      <c r="AS410" s="20" t="str">
        <f>IF(貼り付け用!AS410="","",貼り付け用!AS410)</f>
        <v/>
      </c>
      <c r="AT410" s="90">
        <f t="shared" si="12"/>
        <v>1663200</v>
      </c>
      <c r="AU410" s="90">
        <f t="shared" si="13"/>
        <v>1663200</v>
      </c>
      <c r="AV410" s="34" t="str">
        <f>IF(貼り付け用!AV410="","",貼り付け用!AV410)</f>
        <v>一般会計等</v>
      </c>
      <c r="AW410" s="34" t="str">
        <f>IF(貼り付け用!AW410="","",貼り付け用!AW410)</f>
        <v>一般会計</v>
      </c>
      <c r="AX410" s="34" t="str">
        <f>IF(貼り付け用!AX410="","",貼り付け用!AX410)</f>
        <v>教育費</v>
      </c>
      <c r="AY410" s="34" t="str">
        <f>IF(貼り付け用!AY410="","",貼り付け用!AY410)</f>
        <v>小学校費</v>
      </c>
      <c r="AZ410" s="34" t="str">
        <f>IF(貼り付け用!AZ410="","",貼り付け用!AZ410)</f>
        <v>学校管理費</v>
      </c>
      <c r="BA410" s="212"/>
      <c r="BB410" s="212"/>
      <c r="BC410" s="212"/>
      <c r="BD410" s="34" t="str">
        <f>IF(貼り付け用!BD410="","",貼り付け用!BD410)</f>
        <v/>
      </c>
      <c r="BE410" s="34" t="str">
        <f>IF(貼り付け用!BE410="","",貼り付け用!BE410)</f>
        <v/>
      </c>
      <c r="BF410" s="20"/>
      <c r="BG410" s="20"/>
      <c r="BH410" s="20"/>
      <c r="BI410" s="20"/>
      <c r="BJ410" s="20"/>
    </row>
    <row r="411" spans="5:62" ht="24" customHeight="1">
      <c r="E411" s="2"/>
      <c r="F411" s="217" t="str">
        <f>IF(貼り付け用!F411="","",貼り付け用!F411)</f>
        <v>壬生町立藤井小学校</v>
      </c>
      <c r="G411" s="34" t="str">
        <f>IF(貼り付け用!G411="","",貼り付け用!G411)</f>
        <v>工作物台帳</v>
      </c>
      <c r="H411" s="2" t="str">
        <f>IF(貼り付け用!H411="","",貼り付け用!H411)</f>
        <v/>
      </c>
      <c r="I411" s="2" t="str">
        <f>IF(貼り付け用!I411="","",貼り付け用!I411)</f>
        <v/>
      </c>
      <c r="J411" s="2" t="str">
        <f>IF(貼り付け用!J411="","",貼り付け用!J411)</f>
        <v>裏門</v>
      </c>
      <c r="K411" s="2" t="str">
        <f>IF(貼り付け用!K411="","",貼り付け用!K411)</f>
        <v>ｳﾗﾓﾝ</v>
      </c>
      <c r="L411" s="2">
        <f>IF(貼り付け用!L411="","",貼り付け用!L411)</f>
        <v>23</v>
      </c>
      <c r="M411" s="31">
        <f>IFERROR(VLOOKUP(L411,コード表!$B:$G,2,FALSE),"")</f>
        <v>3210221</v>
      </c>
      <c r="N411" s="31" t="str">
        <f>IFERROR(VLOOKUP(L411,コード表!$B:$G,3,FALSE),"")</f>
        <v>下都賀郡壬生町</v>
      </c>
      <c r="O411" s="2" t="str">
        <f>IF(貼り付け用!O411="","",貼り付け用!O411)</f>
        <v>ｼﾓﾂｶﾞｸﾞﾝﾐﾌﾞﾏﾁ</v>
      </c>
      <c r="P411" s="31" t="str">
        <f>IFERROR(VLOOKUP(L411,コード表!$B:$G,5,FALSE),"")</f>
        <v>藤井</v>
      </c>
      <c r="Q411" s="2" t="str">
        <f>IF(貼り付け用!Q411="","",貼り付け用!Q411)</f>
        <v>ﾌｼﾞｲ</v>
      </c>
      <c r="R411" s="2" t="str">
        <f>IF(貼り付け用!R411="","",貼り付け用!R411)</f>
        <v>1267番地</v>
      </c>
      <c r="S411" s="2" t="str">
        <f>IF(貼り付け用!S411="","",貼り付け用!S411)</f>
        <v>1267ﾊﾞﾝﾁ</v>
      </c>
      <c r="T411" s="2">
        <f>IF(貼り付け用!T411="","",貼り付け用!T411)</f>
        <v>15</v>
      </c>
      <c r="U411" s="31" t="str">
        <f>IFERROR(VLOOKUP(T411,コード表!$I:$K,2,FALSE),"")</f>
        <v>教育委員会事務局</v>
      </c>
      <c r="V411" s="31" t="str">
        <f>IFERROR(VLOOKUP(T411,コード表!$I:$K,3,FALSE),"")</f>
        <v>学校教育課</v>
      </c>
      <c r="W411" s="2">
        <f>IF(貼り付け用!W411="","",貼り付け用!W411)</f>
        <v>100</v>
      </c>
      <c r="X411" s="31" t="str">
        <f>IFERROR(VLOOKUP(AX411,目的別資産分類変換表!$B$3:$C$16,2,FALSE),"")</f>
        <v>教育</v>
      </c>
      <c r="Y411" s="34" t="str">
        <f>IF(貼り付け用!Y411="","",貼り付け用!Y411)</f>
        <v>行政財産</v>
      </c>
      <c r="Z411" s="34" t="str">
        <f>IF(貼り付け用!Z411="","",貼り付け用!Z411)</f>
        <v>事業用資産/工作物</v>
      </c>
      <c r="AA411" s="34" t="str">
        <f>IF(貼り付け用!AA411="","",貼り付け用!AA411)</f>
        <v>自己資産（リース資産外)</v>
      </c>
      <c r="AB411" s="34" t="str">
        <f>IF(貼り付け用!AB411="","",貼り付け用!AB411)</f>
        <v>売却不可</v>
      </c>
      <c r="AC411" s="2">
        <f>IF(貼り付け用!AC411="","",貼り付け用!AC411)</f>
        <v>184</v>
      </c>
      <c r="AD411" s="31" t="str">
        <f>IFERROR(VLOOKUP(AC411,耐用年数表!$B:$J,9,FALSE),"")</f>
        <v xml:space="preserve">構築物 鉄骨鉄筋コンクリート造又は鉄筋コンクリート造のもの（前掲のものを除く。） 高架道路、製塩用ちんでん池、飼育場及びへい   </v>
      </c>
      <c r="AE411" s="31">
        <f>IFERROR(VLOOKUP(AC411,耐用年数表!$B:$J,8,FALSE),"")</f>
        <v>30</v>
      </c>
      <c r="AF411" s="2" t="str">
        <f>IF(貼り付け用!AF411="","",貼り付け用!AF411)</f>
        <v/>
      </c>
      <c r="AG411" s="26" t="str">
        <f>IF(貼り付け用!AG411="","",貼り付け用!AG411)</f>
        <v/>
      </c>
      <c r="AH411" s="54">
        <f>IF(貼り付け用!AH411="","",貼り付け用!AH411)</f>
        <v>19710331</v>
      </c>
      <c r="AI411" s="54">
        <f>IF(貼り付け用!AI411="","",貼り付け用!AI411)</f>
        <v>19710331</v>
      </c>
      <c r="AJ411" s="72" t="str">
        <f>IF(貼り付け用!AJ411="","",貼り付け用!AJ411)</f>
        <v>不明</v>
      </c>
      <c r="AK411" s="20" t="str">
        <f>IF(貼り付け用!AK411="","",貼り付け用!AK411)</f>
        <v/>
      </c>
      <c r="AL411" s="160">
        <f>IF(貼り付け用!AL411="","",貼り付け用!AL411)</f>
        <v>39</v>
      </c>
      <c r="AM411" s="20" t="str">
        <f>IF(貼り付け用!AM411="","",貼り付け用!AM411)</f>
        <v>業者概算見積</v>
      </c>
      <c r="AN411" s="20">
        <f>IF(貼り付け用!AN411="","",貼り付け用!AN411)</f>
        <v>1</v>
      </c>
      <c r="AO411" s="20">
        <f>IF(貼り付け用!AO411="","",貼り付け用!AO411)</f>
        <v>1663200</v>
      </c>
      <c r="AP411" s="20">
        <f>IF(貼り付け用!AP411="","",貼り付け用!AP411)</f>
        <v>1</v>
      </c>
      <c r="AQ411" s="20" t="str">
        <f>IF(貼り付け用!AQ411="","",貼り付け用!AQ411)</f>
        <v>台</v>
      </c>
      <c r="AR411" s="20">
        <f>IF(貼り付け用!AR411="","",貼り付け用!AR411)</f>
        <v>1663200</v>
      </c>
      <c r="AS411" s="20" t="str">
        <f>IF(貼り付け用!AS411="","",貼り付け用!AS411)</f>
        <v/>
      </c>
      <c r="AT411" s="90">
        <f t="shared" si="12"/>
        <v>1663200</v>
      </c>
      <c r="AU411" s="90">
        <f t="shared" si="13"/>
        <v>1663200</v>
      </c>
      <c r="AV411" s="34" t="str">
        <f>IF(貼り付け用!AV411="","",貼り付け用!AV411)</f>
        <v>一般会計等</v>
      </c>
      <c r="AW411" s="34" t="str">
        <f>IF(貼り付け用!AW411="","",貼り付け用!AW411)</f>
        <v>一般会計</v>
      </c>
      <c r="AX411" s="34" t="str">
        <f>IF(貼り付け用!AX411="","",貼り付け用!AX411)</f>
        <v>教育費</v>
      </c>
      <c r="AY411" s="34" t="str">
        <f>IF(貼り付け用!AY411="","",貼り付け用!AY411)</f>
        <v>小学校費</v>
      </c>
      <c r="AZ411" s="34" t="str">
        <f>IF(貼り付け用!AZ411="","",貼り付け用!AZ411)</f>
        <v>学校管理費</v>
      </c>
      <c r="BA411" s="212"/>
      <c r="BB411" s="212"/>
      <c r="BC411" s="212"/>
      <c r="BD411" s="34" t="str">
        <f>IF(貼り付け用!BD411="","",貼り付け用!BD411)</f>
        <v/>
      </c>
      <c r="BE411" s="34" t="str">
        <f>IF(貼り付け用!BE411="","",貼り付け用!BE411)</f>
        <v/>
      </c>
      <c r="BF411" s="20"/>
      <c r="BG411" s="20"/>
      <c r="BH411" s="20"/>
      <c r="BI411" s="20"/>
      <c r="BJ411" s="20"/>
    </row>
    <row r="412" spans="5:62" ht="24" customHeight="1">
      <c r="E412" s="2"/>
      <c r="F412" s="217" t="str">
        <f>IF(貼り付け用!F412="","",貼り付け用!F412)</f>
        <v>壬生町立藤井小学校</v>
      </c>
      <c r="G412" s="34" t="str">
        <f>IF(貼り付け用!G412="","",貼り付け用!G412)</f>
        <v>工作物台帳</v>
      </c>
      <c r="H412" s="2" t="str">
        <f>IF(貼り付け用!H412="","",貼り付け用!H412)</f>
        <v/>
      </c>
      <c r="I412" s="2" t="str">
        <f>IF(貼り付け用!I412="","",貼り付け用!I412)</f>
        <v/>
      </c>
      <c r="J412" s="2" t="str">
        <f>IF(貼り付け用!J412="","",貼り付け用!J412)</f>
        <v>南門</v>
      </c>
      <c r="K412" s="2" t="str">
        <f>IF(貼り付け用!K412="","",貼り付け用!K412)</f>
        <v>ﾐﾅﾐﾓﾝ</v>
      </c>
      <c r="L412" s="2">
        <f>IF(貼り付け用!L412="","",貼り付け用!L412)</f>
        <v>23</v>
      </c>
      <c r="M412" s="31">
        <f>IFERROR(VLOOKUP(L412,コード表!$B:$G,2,FALSE),"")</f>
        <v>3210221</v>
      </c>
      <c r="N412" s="31" t="str">
        <f>IFERROR(VLOOKUP(L412,コード表!$B:$G,3,FALSE),"")</f>
        <v>下都賀郡壬生町</v>
      </c>
      <c r="O412" s="2" t="str">
        <f>IF(貼り付け用!O412="","",貼り付け用!O412)</f>
        <v>ｼﾓﾂｶﾞｸﾞﾝﾐﾌﾞﾏﾁ</v>
      </c>
      <c r="P412" s="31" t="str">
        <f>IFERROR(VLOOKUP(L412,コード表!$B:$G,5,FALSE),"")</f>
        <v>藤井</v>
      </c>
      <c r="Q412" s="2" t="str">
        <f>IF(貼り付け用!Q412="","",貼り付け用!Q412)</f>
        <v>ﾌｼﾞｲ</v>
      </c>
      <c r="R412" s="2" t="str">
        <f>IF(貼り付け用!R412="","",貼り付け用!R412)</f>
        <v>1267番地</v>
      </c>
      <c r="S412" s="2" t="str">
        <f>IF(貼り付け用!S412="","",貼り付け用!S412)</f>
        <v>1267ﾊﾞﾝﾁ</v>
      </c>
      <c r="T412" s="2">
        <f>IF(貼り付け用!T412="","",貼り付け用!T412)</f>
        <v>15</v>
      </c>
      <c r="U412" s="31" t="str">
        <f>IFERROR(VLOOKUP(T412,コード表!$I:$K,2,FALSE),"")</f>
        <v>教育委員会事務局</v>
      </c>
      <c r="V412" s="31" t="str">
        <f>IFERROR(VLOOKUP(T412,コード表!$I:$K,3,FALSE),"")</f>
        <v>学校教育課</v>
      </c>
      <c r="W412" s="2">
        <f>IF(貼り付け用!W412="","",貼り付け用!W412)</f>
        <v>100</v>
      </c>
      <c r="X412" s="31" t="str">
        <f>IFERROR(VLOOKUP(AX412,目的別資産分類変換表!$B$3:$C$16,2,FALSE),"")</f>
        <v>教育</v>
      </c>
      <c r="Y412" s="34" t="str">
        <f>IF(貼り付け用!Y412="","",貼り付け用!Y412)</f>
        <v>行政財産</v>
      </c>
      <c r="Z412" s="34" t="str">
        <f>IF(貼り付け用!Z412="","",貼り付け用!Z412)</f>
        <v>事業用資産/工作物</v>
      </c>
      <c r="AA412" s="34" t="str">
        <f>IF(貼り付け用!AA412="","",貼り付け用!AA412)</f>
        <v>自己資産（リース資産外)</v>
      </c>
      <c r="AB412" s="34" t="str">
        <f>IF(貼り付け用!AB412="","",貼り付け用!AB412)</f>
        <v>売却不可</v>
      </c>
      <c r="AC412" s="2">
        <f>IF(貼り付け用!AC412="","",貼り付け用!AC412)</f>
        <v>184</v>
      </c>
      <c r="AD412" s="31" t="str">
        <f>IFERROR(VLOOKUP(AC412,耐用年数表!$B:$J,9,FALSE),"")</f>
        <v xml:space="preserve">構築物 鉄骨鉄筋コンクリート造又は鉄筋コンクリート造のもの（前掲のものを除く。） 高架道路、製塩用ちんでん池、飼育場及びへい   </v>
      </c>
      <c r="AE412" s="31">
        <f>IFERROR(VLOOKUP(AC412,耐用年数表!$B:$J,8,FALSE),"")</f>
        <v>30</v>
      </c>
      <c r="AF412" s="2" t="str">
        <f>IF(貼り付け用!AF412="","",貼り付け用!AF412)</f>
        <v/>
      </c>
      <c r="AG412" s="26" t="str">
        <f>IF(貼り付け用!AG412="","",貼り付け用!AG412)</f>
        <v/>
      </c>
      <c r="AH412" s="54">
        <f>IF(貼り付け用!AH412="","",貼り付け用!AH412)</f>
        <v>19710331</v>
      </c>
      <c r="AI412" s="54">
        <f>IF(貼り付け用!AI412="","",貼り付け用!AI412)</f>
        <v>19710331</v>
      </c>
      <c r="AJ412" s="72" t="str">
        <f>IF(貼り付け用!AJ412="","",貼り付け用!AJ412)</f>
        <v>不明</v>
      </c>
      <c r="AK412" s="20" t="str">
        <f>IF(貼り付け用!AK412="","",貼り付け用!AK412)</f>
        <v/>
      </c>
      <c r="AL412" s="160">
        <f>IF(貼り付け用!AL412="","",貼り付け用!AL412)</f>
        <v>39</v>
      </c>
      <c r="AM412" s="20" t="str">
        <f>IF(貼り付け用!AM412="","",貼り付け用!AM412)</f>
        <v>業者概算見積</v>
      </c>
      <c r="AN412" s="20">
        <f>IF(貼り付け用!AN412="","",貼り付け用!AN412)</f>
        <v>1</v>
      </c>
      <c r="AO412" s="20">
        <f>IF(貼り付け用!AO412="","",貼り付け用!AO412)</f>
        <v>1663200</v>
      </c>
      <c r="AP412" s="20">
        <f>IF(貼り付け用!AP412="","",貼り付け用!AP412)</f>
        <v>1</v>
      </c>
      <c r="AQ412" s="20" t="str">
        <f>IF(貼り付け用!AQ412="","",貼り付け用!AQ412)</f>
        <v>台</v>
      </c>
      <c r="AR412" s="20">
        <f>IF(貼り付け用!AR412="","",貼り付け用!AR412)</f>
        <v>1663200</v>
      </c>
      <c r="AS412" s="20" t="str">
        <f>IF(貼り付け用!AS412="","",貼り付け用!AS412)</f>
        <v/>
      </c>
      <c r="AT412" s="90">
        <f t="shared" si="12"/>
        <v>1663200</v>
      </c>
      <c r="AU412" s="90">
        <f t="shared" si="13"/>
        <v>1663200</v>
      </c>
      <c r="AV412" s="34" t="str">
        <f>IF(貼り付け用!AV412="","",貼り付け用!AV412)</f>
        <v>一般会計等</v>
      </c>
      <c r="AW412" s="34" t="str">
        <f>IF(貼り付け用!AW412="","",貼り付け用!AW412)</f>
        <v>一般会計</v>
      </c>
      <c r="AX412" s="34" t="str">
        <f>IF(貼り付け用!AX412="","",貼り付け用!AX412)</f>
        <v>教育費</v>
      </c>
      <c r="AY412" s="34" t="str">
        <f>IF(貼り付け用!AY412="","",貼り付け用!AY412)</f>
        <v>小学校費</v>
      </c>
      <c r="AZ412" s="34" t="str">
        <f>IF(貼り付け用!AZ412="","",貼り付け用!AZ412)</f>
        <v>学校管理費</v>
      </c>
      <c r="BA412" s="212"/>
      <c r="BB412" s="212"/>
      <c r="BC412" s="212"/>
      <c r="BD412" s="34" t="str">
        <f>IF(貼り付け用!BD412="","",貼り付け用!BD412)</f>
        <v/>
      </c>
      <c r="BE412" s="34" t="str">
        <f>IF(貼り付け用!BE412="","",貼り付け用!BE412)</f>
        <v/>
      </c>
      <c r="BF412" s="20"/>
      <c r="BG412" s="20"/>
      <c r="BH412" s="20"/>
      <c r="BI412" s="20"/>
      <c r="BJ412" s="20"/>
    </row>
    <row r="413" spans="5:62" ht="24" customHeight="1">
      <c r="E413" s="2"/>
      <c r="F413" s="217" t="str">
        <f>IF(貼り付け用!F413="","",貼り付け用!F413)</f>
        <v>壬生町立藤井小学校</v>
      </c>
      <c r="G413" s="34" t="str">
        <f>IF(貼り付け用!G413="","",貼り付け用!G413)</f>
        <v>工作物台帳</v>
      </c>
      <c r="H413" s="2" t="str">
        <f>IF(貼り付け用!H413="","",貼り付け用!H413)</f>
        <v/>
      </c>
      <c r="I413" s="2" t="str">
        <f>IF(貼り付け用!I413="","",貼り付け用!I413)</f>
        <v/>
      </c>
      <c r="J413" s="2" t="str">
        <f>IF(貼り付け用!J413="","",貼り付け用!J413)</f>
        <v>飼育小屋</v>
      </c>
      <c r="K413" s="2" t="str">
        <f>IF(貼り付け用!K413="","",貼り付け用!K413)</f>
        <v>ｼｲｸｺﾞﾔ</v>
      </c>
      <c r="L413" s="2">
        <f>IF(貼り付け用!L413="","",貼り付け用!L413)</f>
        <v>23</v>
      </c>
      <c r="M413" s="31">
        <f>IFERROR(VLOOKUP(L413,コード表!$B:$G,2,FALSE),"")</f>
        <v>3210221</v>
      </c>
      <c r="N413" s="31" t="str">
        <f>IFERROR(VLOOKUP(L413,コード表!$B:$G,3,FALSE),"")</f>
        <v>下都賀郡壬生町</v>
      </c>
      <c r="O413" s="2" t="str">
        <f>IF(貼り付け用!O413="","",貼り付け用!O413)</f>
        <v>ｼﾓﾂｶﾞｸﾞﾝﾐﾌﾞﾏﾁ</v>
      </c>
      <c r="P413" s="31" t="str">
        <f>IFERROR(VLOOKUP(L413,コード表!$B:$G,5,FALSE),"")</f>
        <v>藤井</v>
      </c>
      <c r="Q413" s="2" t="str">
        <f>IF(貼り付け用!Q413="","",貼り付け用!Q413)</f>
        <v>ﾌｼﾞｲ</v>
      </c>
      <c r="R413" s="2" t="str">
        <f>IF(貼り付け用!R413="","",貼り付け用!R413)</f>
        <v>1267番地</v>
      </c>
      <c r="S413" s="2" t="str">
        <f>IF(貼り付け用!S413="","",貼り付け用!S413)</f>
        <v>1267ﾊﾞﾝﾁ</v>
      </c>
      <c r="T413" s="2">
        <f>IF(貼り付け用!T413="","",貼り付け用!T413)</f>
        <v>15</v>
      </c>
      <c r="U413" s="31" t="str">
        <f>IFERROR(VLOOKUP(T413,コード表!$I:$K,2,FALSE),"")</f>
        <v>教育委員会事務局</v>
      </c>
      <c r="V413" s="31" t="str">
        <f>IFERROR(VLOOKUP(T413,コード表!$I:$K,3,FALSE),"")</f>
        <v>学校教育課</v>
      </c>
      <c r="W413" s="2">
        <f>IF(貼り付け用!W413="","",貼り付け用!W413)</f>
        <v>100</v>
      </c>
      <c r="X413" s="31" t="str">
        <f>IFERROR(VLOOKUP(AX413,目的別資産分類変換表!$B$3:$C$16,2,FALSE),"")</f>
        <v>教育</v>
      </c>
      <c r="Y413" s="34" t="str">
        <f>IF(貼り付け用!Y413="","",貼り付け用!Y413)</f>
        <v>行政財産</v>
      </c>
      <c r="Z413" s="34" t="str">
        <f>IF(貼り付け用!Z413="","",貼り付け用!Z413)</f>
        <v>事業用資産/工作物</v>
      </c>
      <c r="AA413" s="34" t="str">
        <f>IF(貼り付け用!AA413="","",貼り付け用!AA413)</f>
        <v>自己資産（リース資産外)</v>
      </c>
      <c r="AB413" s="34" t="str">
        <f>IF(貼り付け用!AB413="","",貼り付け用!AB413)</f>
        <v>売却不可</v>
      </c>
      <c r="AC413" s="2">
        <f>IF(貼り付け用!AC413="","",貼り付け用!AC413)</f>
        <v>224</v>
      </c>
      <c r="AD413" s="31" t="str">
        <f>IFERROR(VLOOKUP(AC413,耐用年数表!$B:$J,9,FALSE),"")</f>
        <v xml:space="preserve">構築物 金属造のもの（前掲のものを除く。） 飼育場   </v>
      </c>
      <c r="AE413" s="31">
        <f>IFERROR(VLOOKUP(AC413,耐用年数表!$B:$J,8,FALSE),"")</f>
        <v>15</v>
      </c>
      <c r="AF413" s="2" t="str">
        <f>IF(貼り付け用!AF413="","",貼り付け用!AF413)</f>
        <v/>
      </c>
      <c r="AG413" s="26" t="str">
        <f>IF(貼り付け用!AG413="","",貼り付け用!AG413)</f>
        <v/>
      </c>
      <c r="AH413" s="54">
        <f>IF(貼り付け用!AH413="","",貼り付け用!AH413)</f>
        <v>19850331</v>
      </c>
      <c r="AI413" s="54">
        <f>IF(貼り付け用!AI413="","",貼り付け用!AI413)</f>
        <v>19850331</v>
      </c>
      <c r="AJ413" s="72" t="str">
        <f>IF(貼り付け用!AJ413="","",貼り付け用!AJ413)</f>
        <v>不明</v>
      </c>
      <c r="AK413" s="20" t="str">
        <f>IF(貼り付け用!AK413="","",貼り付け用!AK413)</f>
        <v/>
      </c>
      <c r="AL413" s="160">
        <f>IF(貼り付け用!AL413="","",貼り付け用!AL413)</f>
        <v>32</v>
      </c>
      <c r="AM413" s="20" t="str">
        <f>IF(貼り付け用!AM413="","",貼り付け用!AM413)</f>
        <v>ネット調べ</v>
      </c>
      <c r="AN413" s="20">
        <f>IF(貼り付け用!AN413="","",貼り付け用!AN413)</f>
        <v>1</v>
      </c>
      <c r="AO413" s="20">
        <f>IF(貼り付け用!AO413="","",貼り付け用!AO413)</f>
        <v>1247000</v>
      </c>
      <c r="AP413" s="20">
        <f>IF(貼り付け用!AP413="","",貼り付け用!AP413)</f>
        <v>1</v>
      </c>
      <c r="AQ413" s="20" t="str">
        <f>IF(貼り付け用!AQ413="","",貼り付け用!AQ413)</f>
        <v>台</v>
      </c>
      <c r="AR413" s="20">
        <f>IF(貼り付け用!AR413="","",貼り付け用!AR413)</f>
        <v>1247000</v>
      </c>
      <c r="AS413" s="20" t="str">
        <f>IF(貼り付け用!AS413="","",貼り付け用!AS413)</f>
        <v/>
      </c>
      <c r="AT413" s="90">
        <f t="shared" si="12"/>
        <v>1247000</v>
      </c>
      <c r="AU413" s="90">
        <f t="shared" si="13"/>
        <v>1247000</v>
      </c>
      <c r="AV413" s="34" t="str">
        <f>IF(貼り付け用!AV413="","",貼り付け用!AV413)</f>
        <v>一般会計等</v>
      </c>
      <c r="AW413" s="34" t="str">
        <f>IF(貼り付け用!AW413="","",貼り付け用!AW413)</f>
        <v>一般会計</v>
      </c>
      <c r="AX413" s="34" t="str">
        <f>IF(貼り付け用!AX413="","",貼り付け用!AX413)</f>
        <v>教育費</v>
      </c>
      <c r="AY413" s="34" t="str">
        <f>IF(貼り付け用!AY413="","",貼り付け用!AY413)</f>
        <v>小学校費</v>
      </c>
      <c r="AZ413" s="34" t="str">
        <f>IF(貼り付け用!AZ413="","",貼り付け用!AZ413)</f>
        <v>学校管理費</v>
      </c>
      <c r="BA413" s="212"/>
      <c r="BB413" s="212"/>
      <c r="BC413" s="212"/>
      <c r="BD413" s="34" t="str">
        <f>IF(貼り付け用!BD413="","",貼り付け用!BD413)</f>
        <v/>
      </c>
      <c r="BE413" s="34" t="str">
        <f>IF(貼り付け用!BE413="","",貼り付け用!BE413)</f>
        <v/>
      </c>
      <c r="BF413" s="20"/>
      <c r="BG413" s="20"/>
      <c r="BH413" s="20"/>
      <c r="BI413" s="20"/>
      <c r="BJ413" s="20"/>
    </row>
    <row r="414" spans="5:62" ht="24" customHeight="1">
      <c r="E414" s="2"/>
      <c r="F414" s="217" t="str">
        <f>IF(貼り付け用!F414="","",貼り付け用!F414)</f>
        <v>壬生町立藤井小学校</v>
      </c>
      <c r="G414" s="34" t="str">
        <f>IF(貼り付け用!G414="","",貼り付け用!G414)</f>
        <v>工作物台帳</v>
      </c>
      <c r="H414" s="2" t="str">
        <f>IF(貼り付け用!H414="","",貼り付け用!H414)</f>
        <v/>
      </c>
      <c r="I414" s="2" t="str">
        <f>IF(貼り付け用!I414="","",貼り付け用!I414)</f>
        <v/>
      </c>
      <c r="J414" s="2" t="str">
        <f>IF(貼り付け用!J414="","",貼り付け用!J414)</f>
        <v>飼育小屋</v>
      </c>
      <c r="K414" s="2" t="str">
        <f>IF(貼り付け用!K414="","",貼り付け用!K414)</f>
        <v>ｼｲｸｺﾞﾔ</v>
      </c>
      <c r="L414" s="2">
        <f>IF(貼り付け用!L414="","",貼り付け用!L414)</f>
        <v>23</v>
      </c>
      <c r="M414" s="31">
        <f>IFERROR(VLOOKUP(L414,コード表!$B:$G,2,FALSE),"")</f>
        <v>3210221</v>
      </c>
      <c r="N414" s="31" t="str">
        <f>IFERROR(VLOOKUP(L414,コード表!$B:$G,3,FALSE),"")</f>
        <v>下都賀郡壬生町</v>
      </c>
      <c r="O414" s="2" t="str">
        <f>IF(貼り付け用!O414="","",貼り付け用!O414)</f>
        <v>ｼﾓﾂｶﾞｸﾞﾝﾐﾌﾞﾏﾁ</v>
      </c>
      <c r="P414" s="31" t="str">
        <f>IFERROR(VLOOKUP(L414,コード表!$B:$G,5,FALSE),"")</f>
        <v>藤井</v>
      </c>
      <c r="Q414" s="2" t="str">
        <f>IF(貼り付け用!Q414="","",貼り付け用!Q414)</f>
        <v>ﾌｼﾞｲ</v>
      </c>
      <c r="R414" s="2" t="str">
        <f>IF(貼り付け用!R414="","",貼り付け用!R414)</f>
        <v>1267番地</v>
      </c>
      <c r="S414" s="2" t="str">
        <f>IF(貼り付け用!S414="","",貼り付け用!S414)</f>
        <v>1267ﾊﾞﾝﾁ</v>
      </c>
      <c r="T414" s="2">
        <f>IF(貼り付け用!T414="","",貼り付け用!T414)</f>
        <v>15</v>
      </c>
      <c r="U414" s="31" t="str">
        <f>IFERROR(VLOOKUP(T414,コード表!$I:$K,2,FALSE),"")</f>
        <v>教育委員会事務局</v>
      </c>
      <c r="V414" s="31" t="str">
        <f>IFERROR(VLOOKUP(T414,コード表!$I:$K,3,FALSE),"")</f>
        <v>学校教育課</v>
      </c>
      <c r="W414" s="2">
        <f>IF(貼り付け用!W414="","",貼り付け用!W414)</f>
        <v>100</v>
      </c>
      <c r="X414" s="31" t="str">
        <f>IFERROR(VLOOKUP(AX414,目的別資産分類変換表!$B$3:$C$16,2,FALSE),"")</f>
        <v>教育</v>
      </c>
      <c r="Y414" s="34" t="str">
        <f>IF(貼り付け用!Y414="","",貼り付け用!Y414)</f>
        <v>行政財産</v>
      </c>
      <c r="Z414" s="34" t="str">
        <f>IF(貼り付け用!Z414="","",貼り付け用!Z414)</f>
        <v>事業用資産/工作物</v>
      </c>
      <c r="AA414" s="34" t="str">
        <f>IF(貼り付け用!AA414="","",貼り付け用!AA414)</f>
        <v>自己資産（リース資産外)</v>
      </c>
      <c r="AB414" s="34" t="str">
        <f>IF(貼り付け用!AB414="","",貼り付け用!AB414)</f>
        <v>売却不可</v>
      </c>
      <c r="AC414" s="2">
        <f>IF(貼り付け用!AC414="","",貼り付け用!AC414)</f>
        <v>224</v>
      </c>
      <c r="AD414" s="31" t="str">
        <f>IFERROR(VLOOKUP(AC414,耐用年数表!$B:$J,9,FALSE),"")</f>
        <v xml:space="preserve">構築物 金属造のもの（前掲のものを除く。） 飼育場   </v>
      </c>
      <c r="AE414" s="31">
        <f>IFERROR(VLOOKUP(AC414,耐用年数表!$B:$J,8,FALSE),"")</f>
        <v>15</v>
      </c>
      <c r="AF414" s="2" t="str">
        <f>IF(貼り付け用!AF414="","",貼り付け用!AF414)</f>
        <v/>
      </c>
      <c r="AG414" s="26" t="str">
        <f>IF(貼り付け用!AG414="","",貼り付け用!AG414)</f>
        <v/>
      </c>
      <c r="AH414" s="54">
        <f>IF(貼り付け用!AH414="","",貼り付け用!AH414)</f>
        <v>19970930</v>
      </c>
      <c r="AI414" s="54">
        <f>IF(貼り付け用!AI414="","",貼り付け用!AI414)</f>
        <v>19970930</v>
      </c>
      <c r="AJ414" s="72" t="str">
        <f>IF(貼り付け用!AJ414="","",貼り付け用!AJ414)</f>
        <v>判明</v>
      </c>
      <c r="AK414" s="20">
        <f>IF(貼り付け用!AK414="","",貼り付け用!AK414)</f>
        <v>659148</v>
      </c>
      <c r="AL414" s="160" t="str">
        <f>IF(貼り付け用!AL414="","",貼り付け用!AL414)</f>
        <v/>
      </c>
      <c r="AM414" s="20" t="str">
        <f>IF(貼り付け用!AM414="","",貼り付け用!AM414)</f>
        <v/>
      </c>
      <c r="AN414" s="20" t="str">
        <f>IF(貼り付け用!AN414="","",貼り付け用!AN414)</f>
        <v/>
      </c>
      <c r="AO414" s="20" t="str">
        <f>IF(貼り付け用!AO414="","",貼り付け用!AO414)</f>
        <v/>
      </c>
      <c r="AP414" s="20">
        <f>IF(貼り付け用!AP414="","",貼り付け用!AP414)</f>
        <v>1</v>
      </c>
      <c r="AQ414" s="20" t="str">
        <f>IF(貼り付け用!AQ414="","",貼り付け用!AQ414)</f>
        <v/>
      </c>
      <c r="AR414" s="20" t="str">
        <f>IF(貼り付け用!AR414="","",貼り付け用!AR414)</f>
        <v/>
      </c>
      <c r="AS414" s="20" t="str">
        <f>IF(貼り付け用!AS414="","",貼り付け用!AS414)</f>
        <v/>
      </c>
      <c r="AT414" s="90" t="str">
        <f t="shared" si="12"/>
        <v/>
      </c>
      <c r="AU414" s="90">
        <f t="shared" si="13"/>
        <v>659148</v>
      </c>
      <c r="AV414" s="34" t="str">
        <f>IF(貼り付け用!AV414="","",貼り付け用!AV414)</f>
        <v>一般会計等</v>
      </c>
      <c r="AW414" s="34" t="str">
        <f>IF(貼り付け用!AW414="","",貼り付け用!AW414)</f>
        <v>一般会計</v>
      </c>
      <c r="AX414" s="34" t="str">
        <f>IF(貼り付け用!AX414="","",貼り付け用!AX414)</f>
        <v>教育費</v>
      </c>
      <c r="AY414" s="34" t="str">
        <f>IF(貼り付け用!AY414="","",貼り付け用!AY414)</f>
        <v>小学校費</v>
      </c>
      <c r="AZ414" s="34" t="str">
        <f>IF(貼り付け用!AZ414="","",貼り付け用!AZ414)</f>
        <v>学校管理費</v>
      </c>
      <c r="BA414" s="212"/>
      <c r="BB414" s="212"/>
      <c r="BC414" s="212"/>
      <c r="BD414" s="34" t="str">
        <f>IF(貼り付け用!BD414="","",貼り付け用!BD414)</f>
        <v/>
      </c>
      <c r="BE414" s="34" t="str">
        <f>IF(貼り付け用!BE414="","",貼り付け用!BE414)</f>
        <v/>
      </c>
      <c r="BF414" s="20"/>
      <c r="BG414" s="20"/>
      <c r="BH414" s="20"/>
      <c r="BI414" s="20"/>
      <c r="BJ414" s="20"/>
    </row>
    <row r="415" spans="5:62" ht="24" customHeight="1">
      <c r="E415" s="2"/>
      <c r="F415" s="217" t="str">
        <f>IF(貼り付け用!F415="","",貼り付け用!F415)</f>
        <v>壬生町立藤井小学校</v>
      </c>
      <c r="G415" s="34" t="str">
        <f>IF(貼り付け用!G415="","",貼り付け用!G415)</f>
        <v>工作物台帳</v>
      </c>
      <c r="H415" s="2" t="str">
        <f>IF(貼り付け用!H415="","",貼り付け用!H415)</f>
        <v/>
      </c>
      <c r="I415" s="2" t="str">
        <f>IF(貼り付け用!I415="","",貼り付け用!I415)</f>
        <v/>
      </c>
      <c r="J415" s="2" t="str">
        <f>IF(貼り付け用!J415="","",貼り付け用!J415)</f>
        <v>避雷針</v>
      </c>
      <c r="K415" s="2" t="str">
        <f>IF(貼り付け用!K415="","",貼り付け用!K415)</f>
        <v>ﾋﾗｲｼﾝ</v>
      </c>
      <c r="L415" s="2">
        <f>IF(貼り付け用!L415="","",貼り付け用!L415)</f>
        <v>23</v>
      </c>
      <c r="M415" s="31">
        <f>IFERROR(VLOOKUP(L415,コード表!$B:$G,2,FALSE),"")</f>
        <v>3210221</v>
      </c>
      <c r="N415" s="31" t="str">
        <f>IFERROR(VLOOKUP(L415,コード表!$B:$G,3,FALSE),"")</f>
        <v>下都賀郡壬生町</v>
      </c>
      <c r="O415" s="2" t="str">
        <f>IF(貼り付け用!O415="","",貼り付け用!O415)</f>
        <v>ｼﾓﾂｶﾞｸﾞﾝﾐﾌﾞﾏﾁ</v>
      </c>
      <c r="P415" s="31" t="str">
        <f>IFERROR(VLOOKUP(L415,コード表!$B:$G,5,FALSE),"")</f>
        <v>藤井</v>
      </c>
      <c r="Q415" s="2" t="str">
        <f>IF(貼り付け用!Q415="","",貼り付け用!Q415)</f>
        <v>ﾌｼﾞｲ</v>
      </c>
      <c r="R415" s="2" t="str">
        <f>IF(貼り付け用!R415="","",貼り付け用!R415)</f>
        <v>1267番地</v>
      </c>
      <c r="S415" s="2" t="str">
        <f>IF(貼り付け用!S415="","",貼り付け用!S415)</f>
        <v>1267ﾊﾞﾝﾁ</v>
      </c>
      <c r="T415" s="2">
        <f>IF(貼り付け用!T415="","",貼り付け用!T415)</f>
        <v>15</v>
      </c>
      <c r="U415" s="31" t="str">
        <f>IFERROR(VLOOKUP(T415,コード表!$I:$K,2,FALSE),"")</f>
        <v>教育委員会事務局</v>
      </c>
      <c r="V415" s="31" t="str">
        <f>IFERROR(VLOOKUP(T415,コード表!$I:$K,3,FALSE),"")</f>
        <v>学校教育課</v>
      </c>
      <c r="W415" s="2">
        <f>IF(貼り付け用!W415="","",貼り付け用!W415)</f>
        <v>100</v>
      </c>
      <c r="X415" s="31" t="str">
        <f>IFERROR(VLOOKUP(AX415,目的別資産分類変換表!$B$3:$C$16,2,FALSE),"")</f>
        <v>教育</v>
      </c>
      <c r="Y415" s="34" t="str">
        <f>IF(貼り付け用!Y415="","",貼り付け用!Y415)</f>
        <v>行政財産</v>
      </c>
      <c r="Z415" s="34" t="str">
        <f>IF(貼り付け用!Z415="","",貼り付け用!Z415)</f>
        <v>事業用資産/工作物</v>
      </c>
      <c r="AA415" s="34" t="str">
        <f>IF(貼り付け用!AA415="","",貼り付け用!AA415)</f>
        <v>自己資産（リース資産外)</v>
      </c>
      <c r="AB415" s="34" t="str">
        <f>IF(貼り付け用!AB415="","",貼り付け用!AB415)</f>
        <v>売却不可</v>
      </c>
      <c r="AC415" s="2">
        <f>IF(貼り付け用!AC415="","",貼り付け用!AC415)</f>
        <v>90</v>
      </c>
      <c r="AD415" s="31" t="str">
        <f>IFERROR(VLOOKUP(AC415,耐用年数表!$B:$J,9,FALSE),"")</f>
        <v xml:space="preserve">建物附属設備 前掲のもの以外のもの及び前掲の区分によらないもの 主として金属製のもの   </v>
      </c>
      <c r="AE415" s="31">
        <f>IFERROR(VLOOKUP(AC415,耐用年数表!$B:$J,8,FALSE),"")</f>
        <v>18</v>
      </c>
      <c r="AF415" s="2" t="str">
        <f>IF(貼り付け用!AF415="","",貼り付け用!AF415)</f>
        <v/>
      </c>
      <c r="AG415" s="26" t="str">
        <f>IF(貼り付け用!AG415="","",貼り付け用!AG415)</f>
        <v/>
      </c>
      <c r="AH415" s="54">
        <f>IF(貼り付け用!AH415="","",貼り付け用!AH415)</f>
        <v>20010930</v>
      </c>
      <c r="AI415" s="54">
        <f>IF(貼り付け用!AI415="","",貼り付け用!AI415)</f>
        <v>20010930</v>
      </c>
      <c r="AJ415" s="72" t="str">
        <f>IF(貼り付け用!AJ415="","",貼り付け用!AJ415)</f>
        <v>判明</v>
      </c>
      <c r="AK415" s="20">
        <f>IF(貼り付け用!AK415="","",貼り付け用!AK415)</f>
        <v>4725000</v>
      </c>
      <c r="AL415" s="160" t="str">
        <f>IF(貼り付け用!AL415="","",貼り付け用!AL415)</f>
        <v/>
      </c>
      <c r="AM415" s="20" t="str">
        <f>IF(貼り付け用!AM415="","",貼り付け用!AM415)</f>
        <v/>
      </c>
      <c r="AN415" s="20" t="str">
        <f>IF(貼り付け用!AN415="","",貼り付け用!AN415)</f>
        <v/>
      </c>
      <c r="AO415" s="20" t="str">
        <f>IF(貼り付け用!AO415="","",貼り付け用!AO415)</f>
        <v/>
      </c>
      <c r="AP415" s="20">
        <f>IF(貼り付け用!AP415="","",貼り付け用!AP415)</f>
        <v>1</v>
      </c>
      <c r="AQ415" s="20" t="str">
        <f>IF(貼り付け用!AQ415="","",貼り付け用!AQ415)</f>
        <v/>
      </c>
      <c r="AR415" s="20" t="str">
        <f>IF(貼り付け用!AR415="","",貼り付け用!AR415)</f>
        <v/>
      </c>
      <c r="AS415" s="20" t="str">
        <f>IF(貼り付け用!AS415="","",貼り付け用!AS415)</f>
        <v/>
      </c>
      <c r="AT415" s="90" t="str">
        <f t="shared" si="12"/>
        <v/>
      </c>
      <c r="AU415" s="90">
        <f t="shared" si="13"/>
        <v>4725000</v>
      </c>
      <c r="AV415" s="34" t="str">
        <f>IF(貼り付け用!AV415="","",貼り付け用!AV415)</f>
        <v>一般会計等</v>
      </c>
      <c r="AW415" s="34" t="str">
        <f>IF(貼り付け用!AW415="","",貼り付け用!AW415)</f>
        <v>一般会計</v>
      </c>
      <c r="AX415" s="34" t="str">
        <f>IF(貼り付け用!AX415="","",貼り付け用!AX415)</f>
        <v>教育費</v>
      </c>
      <c r="AY415" s="34" t="str">
        <f>IF(貼り付け用!AY415="","",貼り付け用!AY415)</f>
        <v>小学校費</v>
      </c>
      <c r="AZ415" s="34" t="str">
        <f>IF(貼り付け用!AZ415="","",貼り付け用!AZ415)</f>
        <v>学校管理費</v>
      </c>
      <c r="BA415" s="212"/>
      <c r="BB415" s="212"/>
      <c r="BC415" s="212"/>
      <c r="BD415" s="34" t="str">
        <f>IF(貼り付け用!BD415="","",貼り付け用!BD415)</f>
        <v/>
      </c>
      <c r="BE415" s="34" t="str">
        <f>IF(貼り付け用!BE415="","",貼り付け用!BE415)</f>
        <v/>
      </c>
      <c r="BF415" s="20"/>
      <c r="BG415" s="20"/>
      <c r="BH415" s="20"/>
      <c r="BI415" s="20"/>
      <c r="BJ415" s="20"/>
    </row>
    <row r="416" spans="5:62" ht="24" customHeight="1">
      <c r="E416" s="2"/>
      <c r="F416" s="217" t="str">
        <f>IF(貼り付け用!F416="","",貼り付け用!F416)</f>
        <v>壬生町立藤井小学校</v>
      </c>
      <c r="G416" s="34" t="str">
        <f>IF(貼り付け用!G416="","",貼り付け用!G416)</f>
        <v>工作物台帳</v>
      </c>
      <c r="H416" s="2" t="str">
        <f>IF(貼り付け用!H416="","",貼り付け用!H416)</f>
        <v/>
      </c>
      <c r="I416" s="2" t="str">
        <f>IF(貼り付け用!I416="","",貼り付け用!I416)</f>
        <v/>
      </c>
      <c r="J416" s="2" t="str">
        <f>IF(貼り付け用!J416="","",貼り付け用!J416)</f>
        <v>キュービクル</v>
      </c>
      <c r="K416" s="2" t="str">
        <f>IF(貼り付け用!K416="","",貼り付け用!K416)</f>
        <v>ｷｭｰﾋﾞｸﾙ</v>
      </c>
      <c r="L416" s="2">
        <f>IF(貼り付け用!L416="","",貼り付け用!L416)</f>
        <v>23</v>
      </c>
      <c r="M416" s="31">
        <f>IFERROR(VLOOKUP(L416,コード表!$B:$G,2,FALSE),"")</f>
        <v>3210221</v>
      </c>
      <c r="N416" s="31" t="str">
        <f>IFERROR(VLOOKUP(L416,コード表!$B:$G,3,FALSE),"")</f>
        <v>下都賀郡壬生町</v>
      </c>
      <c r="O416" s="2" t="str">
        <f>IF(貼り付け用!O416="","",貼り付け用!O416)</f>
        <v>ｼﾓﾂｶﾞｸﾞﾝﾐﾌﾞﾏﾁ</v>
      </c>
      <c r="P416" s="31" t="str">
        <f>IFERROR(VLOOKUP(L416,コード表!$B:$G,5,FALSE),"")</f>
        <v>藤井</v>
      </c>
      <c r="Q416" s="2" t="str">
        <f>IF(貼り付け用!Q416="","",貼り付け用!Q416)</f>
        <v>ﾌｼﾞｲ</v>
      </c>
      <c r="R416" s="2" t="str">
        <f>IF(貼り付け用!R416="","",貼り付け用!R416)</f>
        <v>1267番地</v>
      </c>
      <c r="S416" s="2" t="str">
        <f>IF(貼り付け用!S416="","",貼り付け用!S416)</f>
        <v>1267ﾊﾞﾝﾁ</v>
      </c>
      <c r="T416" s="2">
        <f>IF(貼り付け用!T416="","",貼り付け用!T416)</f>
        <v>15</v>
      </c>
      <c r="U416" s="31" t="str">
        <f>IFERROR(VLOOKUP(T416,コード表!$I:$K,2,FALSE),"")</f>
        <v>教育委員会事務局</v>
      </c>
      <c r="V416" s="31" t="str">
        <f>IFERROR(VLOOKUP(T416,コード表!$I:$K,3,FALSE),"")</f>
        <v>学校教育課</v>
      </c>
      <c r="W416" s="2">
        <f>IF(貼り付け用!W416="","",貼り付け用!W416)</f>
        <v>100</v>
      </c>
      <c r="X416" s="31" t="str">
        <f>IFERROR(VLOOKUP(AX416,目的別資産分類変換表!$B$3:$C$16,2,FALSE),"")</f>
        <v>教育</v>
      </c>
      <c r="Y416" s="34" t="str">
        <f>IF(貼り付け用!Y416="","",貼り付け用!Y416)</f>
        <v>行政財産</v>
      </c>
      <c r="Z416" s="34" t="str">
        <f>IF(貼り付け用!Z416="","",貼り付け用!Z416)</f>
        <v>事業用資産/工作物</v>
      </c>
      <c r="AA416" s="34" t="str">
        <f>IF(貼り付け用!AA416="","",貼り付け用!AA416)</f>
        <v>自己資産（リース資産外)</v>
      </c>
      <c r="AB416" s="34" t="str">
        <f>IF(貼り付け用!AB416="","",貼り付け用!AB416)</f>
        <v>売却不可</v>
      </c>
      <c r="AC416" s="2">
        <f>IF(貼り付け用!AC416="","",貼り付け用!AC416)</f>
        <v>76</v>
      </c>
      <c r="AD416" s="31" t="str">
        <f>IFERROR(VLOOKUP(AC416,耐用年数表!$B:$J,9,FALSE),"")</f>
        <v xml:space="preserve">建物附属設備 電気設備（照明設備を含む。） 蓄電池電源設備   </v>
      </c>
      <c r="AE416" s="31">
        <f>IFERROR(VLOOKUP(AC416,耐用年数表!$B:$J,8,FALSE),"")</f>
        <v>6</v>
      </c>
      <c r="AF416" s="2" t="str">
        <f>IF(貼り付け用!AF416="","",貼り付け用!AF416)</f>
        <v/>
      </c>
      <c r="AG416" s="26" t="str">
        <f>IF(貼り付け用!AG416="","",貼り付け用!AG416)</f>
        <v/>
      </c>
      <c r="AH416" s="54">
        <f>IF(貼り付け用!AH416="","",貼り付け用!AH416)</f>
        <v>19850331</v>
      </c>
      <c r="AI416" s="54">
        <f>IF(貼り付け用!AI416="","",貼り付け用!AI416)</f>
        <v>19850331</v>
      </c>
      <c r="AJ416" s="72" t="str">
        <f>IF(貼り付け用!AJ416="","",貼り付け用!AJ416)</f>
        <v>不明</v>
      </c>
      <c r="AK416" s="20" t="str">
        <f>IF(貼り付け用!AK416="","",貼り付け用!AK416)</f>
        <v/>
      </c>
      <c r="AL416" s="160">
        <f>IF(貼り付け用!AL416="","",貼り付け用!AL416)</f>
        <v>31</v>
      </c>
      <c r="AM416" s="20" t="str">
        <f>IF(貼り付け用!AM416="","",貼り付け用!AM416)</f>
        <v>ネット調べ</v>
      </c>
      <c r="AN416" s="20">
        <f>IF(貼り付け用!AN416="","",貼り付け用!AN416)</f>
        <v>1</v>
      </c>
      <c r="AO416" s="20">
        <f>IF(貼り付け用!AO416="","",貼り付け用!AO416)</f>
        <v>5000000</v>
      </c>
      <c r="AP416" s="20">
        <f>IF(貼り付け用!AP416="","",貼り付け用!AP416)</f>
        <v>1</v>
      </c>
      <c r="AQ416" s="20" t="str">
        <f>IF(貼り付け用!AQ416="","",貼り付け用!AQ416)</f>
        <v>台</v>
      </c>
      <c r="AR416" s="20">
        <f>IF(貼り付け用!AR416="","",貼り付け用!AR416)</f>
        <v>5000000</v>
      </c>
      <c r="AS416" s="20" t="str">
        <f>IF(貼り付け用!AS416="","",貼り付け用!AS416)</f>
        <v/>
      </c>
      <c r="AT416" s="90">
        <f t="shared" si="12"/>
        <v>5000000</v>
      </c>
      <c r="AU416" s="90">
        <f t="shared" si="13"/>
        <v>5000000</v>
      </c>
      <c r="AV416" s="34" t="str">
        <f>IF(貼り付け用!AV416="","",貼り付け用!AV416)</f>
        <v>一般会計等</v>
      </c>
      <c r="AW416" s="34" t="str">
        <f>IF(貼り付け用!AW416="","",貼り付け用!AW416)</f>
        <v>一般会計</v>
      </c>
      <c r="AX416" s="34" t="str">
        <f>IF(貼り付け用!AX416="","",貼り付け用!AX416)</f>
        <v>教育費</v>
      </c>
      <c r="AY416" s="34" t="str">
        <f>IF(貼り付け用!AY416="","",貼り付け用!AY416)</f>
        <v>小学校費</v>
      </c>
      <c r="AZ416" s="34" t="str">
        <f>IF(貼り付け用!AZ416="","",貼り付け用!AZ416)</f>
        <v>学校管理費</v>
      </c>
      <c r="BA416" s="212"/>
      <c r="BB416" s="212"/>
      <c r="BC416" s="212"/>
      <c r="BD416" s="34" t="str">
        <f>IF(貼り付け用!BD416="","",貼り付け用!BD416)</f>
        <v/>
      </c>
      <c r="BE416" s="34" t="str">
        <f>IF(貼り付け用!BE416="","",貼り付け用!BE416)</f>
        <v/>
      </c>
      <c r="BF416" s="20"/>
      <c r="BG416" s="20"/>
      <c r="BH416" s="20"/>
      <c r="BI416" s="20"/>
      <c r="BJ416" s="20"/>
    </row>
    <row r="417" spans="5:62" ht="24" customHeight="1">
      <c r="E417" s="2"/>
      <c r="F417" s="217" t="str">
        <f>IF(貼り付け用!F417="","",貼り付け用!F417)</f>
        <v>壬生町立藤井小学校</v>
      </c>
      <c r="G417" s="34" t="str">
        <f>IF(貼り付け用!G417="","",貼り付け用!G417)</f>
        <v>工作物台帳</v>
      </c>
      <c r="H417" s="2" t="str">
        <f>IF(貼り付け用!H417="","",貼り付け用!H417)</f>
        <v/>
      </c>
      <c r="I417" s="2" t="str">
        <f>IF(貼り付け用!I417="","",貼り付け用!I417)</f>
        <v/>
      </c>
      <c r="J417" s="2" t="str">
        <f>IF(貼り付け用!J417="","",貼り付け用!J417)</f>
        <v>水道</v>
      </c>
      <c r="K417" s="2" t="str">
        <f>IF(貼り付け用!K417="","",貼り付け用!K417)</f>
        <v>ｽｲﾄﾞｳ</v>
      </c>
      <c r="L417" s="2">
        <f>IF(貼り付け用!L417="","",貼り付け用!L417)</f>
        <v>23</v>
      </c>
      <c r="M417" s="31">
        <f>IFERROR(VLOOKUP(L417,コード表!$B:$G,2,FALSE),"")</f>
        <v>3210221</v>
      </c>
      <c r="N417" s="31" t="str">
        <f>IFERROR(VLOOKUP(L417,コード表!$B:$G,3,FALSE),"")</f>
        <v>下都賀郡壬生町</v>
      </c>
      <c r="O417" s="2" t="str">
        <f>IF(貼り付け用!O417="","",貼り付け用!O417)</f>
        <v>ｼﾓﾂｶﾞｸﾞﾝﾐﾌﾞﾏﾁ</v>
      </c>
      <c r="P417" s="31" t="str">
        <f>IFERROR(VLOOKUP(L417,コード表!$B:$G,5,FALSE),"")</f>
        <v>藤井</v>
      </c>
      <c r="Q417" s="2" t="str">
        <f>IF(貼り付け用!Q417="","",貼り付け用!Q417)</f>
        <v>ﾌｼﾞｲ</v>
      </c>
      <c r="R417" s="2" t="str">
        <f>IF(貼り付け用!R417="","",貼り付け用!R417)</f>
        <v>1267番地</v>
      </c>
      <c r="S417" s="2" t="str">
        <f>IF(貼り付け用!S417="","",貼り付け用!S417)</f>
        <v>1267ﾊﾞﾝﾁ</v>
      </c>
      <c r="T417" s="2">
        <f>IF(貼り付け用!T417="","",貼り付け用!T417)</f>
        <v>15</v>
      </c>
      <c r="U417" s="31" t="str">
        <f>IFERROR(VLOOKUP(T417,コード表!$I:$K,2,FALSE),"")</f>
        <v>教育委員会事務局</v>
      </c>
      <c r="V417" s="31" t="str">
        <f>IFERROR(VLOOKUP(T417,コード表!$I:$K,3,FALSE),"")</f>
        <v>学校教育課</v>
      </c>
      <c r="W417" s="2">
        <f>IF(貼り付け用!W417="","",貼り付け用!W417)</f>
        <v>100</v>
      </c>
      <c r="X417" s="31" t="str">
        <f>IFERROR(VLOOKUP(AX417,目的別資産分類変換表!$B$3:$C$16,2,FALSE),"")</f>
        <v>教育</v>
      </c>
      <c r="Y417" s="34" t="str">
        <f>IF(貼り付け用!Y417="","",貼り付け用!Y417)</f>
        <v>行政財産</v>
      </c>
      <c r="Z417" s="34" t="str">
        <f>IF(貼り付け用!Z417="","",貼り付け用!Z417)</f>
        <v>事業用資産/工作物</v>
      </c>
      <c r="AA417" s="34" t="str">
        <f>IF(貼り付け用!AA417="","",貼り付け用!AA417)</f>
        <v>自己資産（リース資産外)</v>
      </c>
      <c r="AB417" s="34" t="str">
        <f>IF(貼り付け用!AB417="","",貼り付け用!AB417)</f>
        <v>売却不可</v>
      </c>
      <c r="AC417" s="2">
        <f>IF(貼り付け用!AC417="","",貼り付け用!AC417)</f>
        <v>191</v>
      </c>
      <c r="AD417" s="31" t="str">
        <f>IFERROR(VLOOKUP(AC417,耐用年数表!$B:$J,9,FALSE),"")</f>
        <v xml:space="preserve">構築物 コンクリート造又はコンクリートブロック造のもの（前掲のものを除く。） 岸壁、さん橋、防壁（爆発物用のものを除く。）、堤防、防波堤、トンネル、上水道及び水そう   </v>
      </c>
      <c r="AE417" s="31">
        <f>IFERROR(VLOOKUP(AC417,耐用年数表!$B:$J,8,FALSE),"")</f>
        <v>30</v>
      </c>
      <c r="AF417" s="2" t="str">
        <f>IF(貼り付け用!AF417="","",貼り付け用!AF417)</f>
        <v/>
      </c>
      <c r="AG417" s="26" t="str">
        <f>IF(貼り付け用!AG417="","",貼り付け用!AG417)</f>
        <v/>
      </c>
      <c r="AH417" s="54">
        <f>IF(貼り付け用!AH417="","",貼り付け用!AH417)</f>
        <v>19850331</v>
      </c>
      <c r="AI417" s="54">
        <f>IF(貼り付け用!AI417="","",貼り付け用!AI417)</f>
        <v>19850331</v>
      </c>
      <c r="AJ417" s="72" t="str">
        <f>IF(貼り付け用!AJ417="","",貼り付け用!AJ417)</f>
        <v>不明</v>
      </c>
      <c r="AK417" s="20" t="str">
        <f>IF(貼り付け用!AK417="","",貼り付け用!AK417)</f>
        <v/>
      </c>
      <c r="AL417" s="160" t="str">
        <f>IF(貼り付け用!AL417="","",貼り付け用!AL417)</f>
        <v/>
      </c>
      <c r="AM417" s="20" t="str">
        <f>IF(貼り付け用!AM417="","",貼り付け用!AM417)</f>
        <v/>
      </c>
      <c r="AN417" s="20" t="str">
        <f>IF(貼り付け用!AN417="","",貼り付け用!AN417)</f>
        <v/>
      </c>
      <c r="AO417" s="20" t="str">
        <f>IF(貼り付け用!AO417="","",貼り付け用!AO417)</f>
        <v/>
      </c>
      <c r="AP417" s="20">
        <f>IF(貼り付け用!AP417="","",貼り付け用!AP417)</f>
        <v>1</v>
      </c>
      <c r="AQ417" s="20" t="str">
        <f>IF(貼り付け用!AQ417="","",貼り付け用!AQ417)</f>
        <v/>
      </c>
      <c r="AR417" s="20" t="str">
        <f>IF(貼り付け用!AR417="","",貼り付け用!AR417)</f>
        <v/>
      </c>
      <c r="AS417" s="20" t="str">
        <f>IF(貼り付け用!AS417="","",貼り付け用!AS417)</f>
        <v/>
      </c>
      <c r="AT417" s="90" t="str">
        <f t="shared" si="12"/>
        <v/>
      </c>
      <c r="AU417" s="90" t="str">
        <f t="shared" si="13"/>
        <v/>
      </c>
      <c r="AV417" s="34" t="str">
        <f>IF(貼り付け用!AV417="","",貼り付け用!AV417)</f>
        <v>一般会計等</v>
      </c>
      <c r="AW417" s="34" t="str">
        <f>IF(貼り付け用!AW417="","",貼り付け用!AW417)</f>
        <v>一般会計</v>
      </c>
      <c r="AX417" s="34" t="str">
        <f>IF(貼り付け用!AX417="","",貼り付け用!AX417)</f>
        <v>教育費</v>
      </c>
      <c r="AY417" s="34" t="str">
        <f>IF(貼り付け用!AY417="","",貼り付け用!AY417)</f>
        <v>小学校費</v>
      </c>
      <c r="AZ417" s="34" t="str">
        <f>IF(貼り付け用!AZ417="","",貼り付け用!AZ417)</f>
        <v>学校管理費</v>
      </c>
      <c r="BA417" s="212"/>
      <c r="BB417" s="212"/>
      <c r="BC417" s="212"/>
      <c r="BD417" s="34" t="str">
        <f>IF(貼り付け用!BD417="","",貼り付け用!BD417)</f>
        <v/>
      </c>
      <c r="BE417" s="34" t="str">
        <f>IF(貼り付け用!BE417="","",貼り付け用!BE417)</f>
        <v/>
      </c>
      <c r="BF417" s="20"/>
      <c r="BG417" s="20"/>
      <c r="BH417" s="20"/>
      <c r="BI417" s="20"/>
      <c r="BJ417" s="20"/>
    </row>
    <row r="418" spans="5:62" ht="24" customHeight="1">
      <c r="E418" s="2"/>
      <c r="F418" s="217" t="str">
        <f>IF(貼り付け用!F418="","",貼り付け用!F418)</f>
        <v>壬生町立藤井小学校</v>
      </c>
      <c r="G418" s="34" t="str">
        <f>IF(貼り付け用!G418="","",貼り付け用!G418)</f>
        <v>工作物台帳</v>
      </c>
      <c r="H418" s="2" t="str">
        <f>IF(貼り付け用!H418="","",貼り付け用!H418)</f>
        <v/>
      </c>
      <c r="I418" s="2" t="str">
        <f>IF(貼り付け用!I418="","",貼り付け用!I418)</f>
        <v/>
      </c>
      <c r="J418" s="2" t="str">
        <f>IF(貼り付け用!J418="","",貼り付け用!J418)</f>
        <v>下水道</v>
      </c>
      <c r="K418" s="2" t="str">
        <f>IF(貼り付け用!K418="","",貼り付け用!K418)</f>
        <v>ｹﾞｽｲﾄﾞｳ</v>
      </c>
      <c r="L418" s="2">
        <f>IF(貼り付け用!L418="","",貼り付け用!L418)</f>
        <v>23</v>
      </c>
      <c r="M418" s="31">
        <f>IFERROR(VLOOKUP(L418,コード表!$B:$G,2,FALSE),"")</f>
        <v>3210221</v>
      </c>
      <c r="N418" s="31" t="str">
        <f>IFERROR(VLOOKUP(L418,コード表!$B:$G,3,FALSE),"")</f>
        <v>下都賀郡壬生町</v>
      </c>
      <c r="O418" s="2" t="str">
        <f>IF(貼り付け用!O418="","",貼り付け用!O418)</f>
        <v>ｼﾓﾂｶﾞｸﾞﾝﾐﾌﾞﾏﾁ</v>
      </c>
      <c r="P418" s="31" t="str">
        <f>IFERROR(VLOOKUP(L418,コード表!$B:$G,5,FALSE),"")</f>
        <v>藤井</v>
      </c>
      <c r="Q418" s="2" t="str">
        <f>IF(貼り付け用!Q418="","",貼り付け用!Q418)</f>
        <v>ﾌｼﾞｲ</v>
      </c>
      <c r="R418" s="2" t="str">
        <f>IF(貼り付け用!R418="","",貼り付け用!R418)</f>
        <v>1267番地</v>
      </c>
      <c r="S418" s="2" t="str">
        <f>IF(貼り付け用!S418="","",貼り付け用!S418)</f>
        <v>1267ﾊﾞﾝﾁ</v>
      </c>
      <c r="T418" s="2">
        <f>IF(貼り付け用!T418="","",貼り付け用!T418)</f>
        <v>15</v>
      </c>
      <c r="U418" s="31" t="str">
        <f>IFERROR(VLOOKUP(T418,コード表!$I:$K,2,FALSE),"")</f>
        <v>教育委員会事務局</v>
      </c>
      <c r="V418" s="31" t="str">
        <f>IFERROR(VLOOKUP(T418,コード表!$I:$K,3,FALSE),"")</f>
        <v>学校教育課</v>
      </c>
      <c r="W418" s="2">
        <f>IF(貼り付け用!W418="","",貼り付け用!W418)</f>
        <v>100</v>
      </c>
      <c r="X418" s="31" t="str">
        <f>IFERROR(VLOOKUP(AX418,目的別資産分類変換表!$B$3:$C$16,2,FALSE),"")</f>
        <v>教育</v>
      </c>
      <c r="Y418" s="34" t="str">
        <f>IF(貼り付け用!Y418="","",貼り付け用!Y418)</f>
        <v>行政財産</v>
      </c>
      <c r="Z418" s="34" t="str">
        <f>IF(貼り付け用!Z418="","",貼り付け用!Z418)</f>
        <v>事業用資産/工作物</v>
      </c>
      <c r="AA418" s="34" t="str">
        <f>IF(貼り付け用!AA418="","",貼り付け用!AA418)</f>
        <v>自己資産（リース資産外)</v>
      </c>
      <c r="AB418" s="34" t="str">
        <f>IF(貼り付け用!AB418="","",貼り付け用!AB418)</f>
        <v>売却不可</v>
      </c>
      <c r="AC418" s="2">
        <f>IF(貼り付け用!AC418="","",貼り付け用!AC418)</f>
        <v>192</v>
      </c>
      <c r="AD418" s="31" t="str">
        <f>IFERROR(VLOOKUP(AC418,耐用年数表!$B:$J,9,FALSE),"")</f>
        <v xml:space="preserve">構築物 コンクリート造又はコンクリートブロック造のもの（前掲のものを除く。） 下水道、飼育場及びへい   </v>
      </c>
      <c r="AE418" s="31">
        <f>IFERROR(VLOOKUP(AC418,耐用年数表!$B:$J,8,FALSE),"")</f>
        <v>15</v>
      </c>
      <c r="AF418" s="2" t="str">
        <f>IF(貼り付け用!AF418="","",貼り付け用!AF418)</f>
        <v/>
      </c>
      <c r="AG418" s="26" t="str">
        <f>IF(貼り付け用!AG418="","",貼り付け用!AG418)</f>
        <v/>
      </c>
      <c r="AH418" s="54">
        <f>IF(貼り付け用!AH418="","",貼り付け用!AH418)</f>
        <v>19850331</v>
      </c>
      <c r="AI418" s="54">
        <f>IF(貼り付け用!AI418="","",貼り付け用!AI418)</f>
        <v>19850331</v>
      </c>
      <c r="AJ418" s="72" t="str">
        <f>IF(貼り付け用!AJ418="","",貼り付け用!AJ418)</f>
        <v>不明</v>
      </c>
      <c r="AK418" s="20" t="str">
        <f>IF(貼り付け用!AK418="","",貼り付け用!AK418)</f>
        <v/>
      </c>
      <c r="AL418" s="160" t="str">
        <f>IF(貼り付け用!AL418="","",貼り付け用!AL418)</f>
        <v/>
      </c>
      <c r="AM418" s="20" t="str">
        <f>IF(貼り付け用!AM418="","",貼り付け用!AM418)</f>
        <v/>
      </c>
      <c r="AN418" s="20" t="str">
        <f>IF(貼り付け用!AN418="","",貼り付け用!AN418)</f>
        <v/>
      </c>
      <c r="AO418" s="20" t="str">
        <f>IF(貼り付け用!AO418="","",貼り付け用!AO418)</f>
        <v/>
      </c>
      <c r="AP418" s="20">
        <f>IF(貼り付け用!AP418="","",貼り付け用!AP418)</f>
        <v>1</v>
      </c>
      <c r="AQ418" s="20" t="str">
        <f>IF(貼り付け用!AQ418="","",貼り付け用!AQ418)</f>
        <v/>
      </c>
      <c r="AR418" s="20" t="str">
        <f>IF(貼り付け用!AR418="","",貼り付け用!AR418)</f>
        <v/>
      </c>
      <c r="AS418" s="20" t="str">
        <f>IF(貼り付け用!AS418="","",貼り付け用!AS418)</f>
        <v/>
      </c>
      <c r="AT418" s="90" t="str">
        <f t="shared" si="12"/>
        <v/>
      </c>
      <c r="AU418" s="90" t="str">
        <f t="shared" si="13"/>
        <v/>
      </c>
      <c r="AV418" s="34" t="str">
        <f>IF(貼り付け用!AV418="","",貼り付け用!AV418)</f>
        <v>一般会計等</v>
      </c>
      <c r="AW418" s="34" t="str">
        <f>IF(貼り付け用!AW418="","",貼り付け用!AW418)</f>
        <v>一般会計</v>
      </c>
      <c r="AX418" s="34" t="str">
        <f>IF(貼り付け用!AX418="","",貼り付け用!AX418)</f>
        <v>教育費</v>
      </c>
      <c r="AY418" s="34" t="str">
        <f>IF(貼り付け用!AY418="","",貼り付け用!AY418)</f>
        <v>小学校費</v>
      </c>
      <c r="AZ418" s="34" t="str">
        <f>IF(貼り付け用!AZ418="","",貼り付け用!AZ418)</f>
        <v>学校管理費</v>
      </c>
      <c r="BA418" s="212"/>
      <c r="BB418" s="212"/>
      <c r="BC418" s="212"/>
      <c r="BD418" s="34" t="str">
        <f>IF(貼り付け用!BD418="","",貼り付け用!BD418)</f>
        <v/>
      </c>
      <c r="BE418" s="34" t="str">
        <f>IF(貼り付け用!BE418="","",貼り付け用!BE418)</f>
        <v/>
      </c>
      <c r="BF418" s="20"/>
      <c r="BG418" s="20"/>
      <c r="BH418" s="20"/>
      <c r="BI418" s="20"/>
      <c r="BJ418" s="20"/>
    </row>
    <row r="419" spans="5:62" ht="24" customHeight="1">
      <c r="E419" s="2"/>
      <c r="F419" s="217" t="str">
        <f>IF(貼り付け用!F419="","",貼り付け用!F419)</f>
        <v>壬生町立藤井小学校</v>
      </c>
      <c r="G419" s="34" t="str">
        <f>IF(貼り付け用!G419="","",貼り付け用!G419)</f>
        <v>工作物台帳</v>
      </c>
      <c r="H419" s="2" t="str">
        <f>IF(貼り付け用!H419="","",貼り付け用!H419)</f>
        <v/>
      </c>
      <c r="I419" s="2" t="str">
        <f>IF(貼り付け用!I419="","",貼り付け用!I419)</f>
        <v/>
      </c>
      <c r="J419" s="2" t="str">
        <f>IF(貼り付け用!J419="","",貼り付け用!J419)</f>
        <v>受水槽</v>
      </c>
      <c r="K419" s="2" t="str">
        <f>IF(貼り付け用!K419="","",貼り付け用!K419)</f>
        <v>ｼﾞｭｽｲｿｳ</v>
      </c>
      <c r="L419" s="2">
        <f>IF(貼り付け用!L419="","",貼り付け用!L419)</f>
        <v>23</v>
      </c>
      <c r="M419" s="31">
        <f>IFERROR(VLOOKUP(L419,コード表!$B:$G,2,FALSE),"")</f>
        <v>3210221</v>
      </c>
      <c r="N419" s="31" t="str">
        <f>IFERROR(VLOOKUP(L419,コード表!$B:$G,3,FALSE),"")</f>
        <v>下都賀郡壬生町</v>
      </c>
      <c r="O419" s="2" t="str">
        <f>IF(貼り付け用!O419="","",貼り付け用!O419)</f>
        <v>ｼﾓﾂｶﾞｸﾞﾝﾐﾌﾞﾏﾁ</v>
      </c>
      <c r="P419" s="31" t="str">
        <f>IFERROR(VLOOKUP(L419,コード表!$B:$G,5,FALSE),"")</f>
        <v>藤井</v>
      </c>
      <c r="Q419" s="2" t="str">
        <f>IF(貼り付け用!Q419="","",貼り付け用!Q419)</f>
        <v>ﾌｼﾞｲ</v>
      </c>
      <c r="R419" s="2" t="str">
        <f>IF(貼り付け用!R419="","",貼り付け用!R419)</f>
        <v>1267番地</v>
      </c>
      <c r="S419" s="2" t="str">
        <f>IF(貼り付け用!S419="","",貼り付け用!S419)</f>
        <v>1267ﾊﾞﾝﾁ</v>
      </c>
      <c r="T419" s="2">
        <f>IF(貼り付け用!T419="","",貼り付け用!T419)</f>
        <v>15</v>
      </c>
      <c r="U419" s="31" t="str">
        <f>IFERROR(VLOOKUP(T419,コード表!$I:$K,2,FALSE),"")</f>
        <v>教育委員会事務局</v>
      </c>
      <c r="V419" s="31" t="str">
        <f>IFERROR(VLOOKUP(T419,コード表!$I:$K,3,FALSE),"")</f>
        <v>学校教育課</v>
      </c>
      <c r="W419" s="2">
        <f>IF(貼り付け用!W419="","",貼り付け用!W419)</f>
        <v>100</v>
      </c>
      <c r="X419" s="31" t="str">
        <f>IFERROR(VLOOKUP(AX419,目的別資産分類変換表!$B$3:$C$16,2,FALSE),"")</f>
        <v>教育</v>
      </c>
      <c r="Y419" s="34" t="str">
        <f>IF(貼り付け用!Y419="","",貼り付け用!Y419)</f>
        <v>行政財産</v>
      </c>
      <c r="Z419" s="34" t="str">
        <f>IF(貼り付け用!Z419="","",貼り付け用!Z419)</f>
        <v>事業用資産/工作物</v>
      </c>
      <c r="AA419" s="34" t="str">
        <f>IF(貼り付け用!AA419="","",貼り付け用!AA419)</f>
        <v>自己資産（リース資産外)</v>
      </c>
      <c r="AB419" s="34" t="str">
        <f>IF(貼り付け用!AB419="","",貼り付け用!AB419)</f>
        <v>売却不可</v>
      </c>
      <c r="AC419" s="2">
        <f>IF(貼り付け用!AC419="","",貼り付け用!AC419)</f>
        <v>234</v>
      </c>
      <c r="AD419" s="31" t="str">
        <f>IFERROR(VLOOKUP(AC419,耐用年数表!$B:$J,9,FALSE),"")</f>
        <v xml:space="preserve">構築物 前掲のもの以外のもの及び前掲の区分によらないもの その他のもの   </v>
      </c>
      <c r="AE419" s="31">
        <f>IFERROR(VLOOKUP(AC419,耐用年数表!$B:$J,8,FALSE),"")</f>
        <v>50</v>
      </c>
      <c r="AF419" s="2" t="str">
        <f>IF(貼り付け用!AF419="","",貼り付け用!AF419)</f>
        <v/>
      </c>
      <c r="AG419" s="26" t="str">
        <f>IF(貼り付け用!AG419="","",貼り付け用!AG419)</f>
        <v/>
      </c>
      <c r="AH419" s="54">
        <f>IF(貼り付け用!AH419="","",貼り付け用!AH419)</f>
        <v>19850331</v>
      </c>
      <c r="AI419" s="54">
        <f>IF(貼り付け用!AI419="","",貼り付け用!AI419)</f>
        <v>19850331</v>
      </c>
      <c r="AJ419" s="72" t="str">
        <f>IF(貼り付け用!AJ419="","",貼り付け用!AJ419)</f>
        <v>不明</v>
      </c>
      <c r="AK419" s="20" t="str">
        <f>IF(貼り付け用!AK419="","",貼り付け用!AK419)</f>
        <v/>
      </c>
      <c r="AL419" s="160">
        <f>IF(貼り付け用!AL419="","",貼り付け用!AL419)</f>
        <v>34</v>
      </c>
      <c r="AM419" s="20" t="str">
        <f>IF(貼り付け用!AM419="","",貼り付け用!AM419)</f>
        <v>ネット調べ</v>
      </c>
      <c r="AN419" s="20">
        <f>IF(貼り付け用!AN419="","",貼り付け用!AN419)</f>
        <v>1</v>
      </c>
      <c r="AO419" s="20">
        <f>IF(貼り付け用!AO419="","",貼り付け用!AO419)</f>
        <v>230000</v>
      </c>
      <c r="AP419" s="20">
        <f>IF(貼り付け用!AP419="","",貼り付け用!AP419)</f>
        <v>16</v>
      </c>
      <c r="AQ419" s="20" t="str">
        <f>IF(貼り付け用!AQ419="","",貼り付け用!AQ419)</f>
        <v>㎥</v>
      </c>
      <c r="AR419" s="20">
        <f>IF(貼り付け用!AR419="","",貼り付け用!AR419)</f>
        <v>3680000</v>
      </c>
      <c r="AS419" s="20" t="str">
        <f>IF(貼り付け用!AS419="","",貼り付け用!AS419)</f>
        <v/>
      </c>
      <c r="AT419" s="90">
        <f t="shared" si="12"/>
        <v>3680000</v>
      </c>
      <c r="AU419" s="90">
        <f t="shared" si="13"/>
        <v>3680000</v>
      </c>
      <c r="AV419" s="34" t="str">
        <f>IF(貼り付け用!AV419="","",貼り付け用!AV419)</f>
        <v>一般会計等</v>
      </c>
      <c r="AW419" s="34" t="str">
        <f>IF(貼り付け用!AW419="","",貼り付け用!AW419)</f>
        <v>一般会計</v>
      </c>
      <c r="AX419" s="34" t="str">
        <f>IF(貼り付け用!AX419="","",貼り付け用!AX419)</f>
        <v>教育費</v>
      </c>
      <c r="AY419" s="34" t="str">
        <f>IF(貼り付け用!AY419="","",貼り付け用!AY419)</f>
        <v>小学校費</v>
      </c>
      <c r="AZ419" s="34" t="str">
        <f>IF(貼り付け用!AZ419="","",貼り付け用!AZ419)</f>
        <v>学校管理費</v>
      </c>
      <c r="BA419" s="212"/>
      <c r="BB419" s="212"/>
      <c r="BC419" s="212"/>
      <c r="BD419" s="34" t="str">
        <f>IF(貼り付け用!BD419="","",貼り付け用!BD419)</f>
        <v/>
      </c>
      <c r="BE419" s="34" t="str">
        <f>IF(貼り付け用!BE419="","",貼り付け用!BE419)</f>
        <v/>
      </c>
      <c r="BF419" s="20"/>
      <c r="BG419" s="20"/>
      <c r="BH419" s="20"/>
      <c r="BI419" s="20"/>
      <c r="BJ419" s="20"/>
    </row>
    <row r="420" spans="5:62" ht="24" customHeight="1">
      <c r="E420" s="2"/>
      <c r="F420" s="217" t="str">
        <f>IF(貼り付け用!F420="","",貼り付け用!F420)</f>
        <v>壬生町立藤井小学校</v>
      </c>
      <c r="G420" s="34" t="str">
        <f>IF(貼り付け用!G420="","",貼り付け用!G420)</f>
        <v>工作物台帳</v>
      </c>
      <c r="H420" s="2" t="str">
        <f>IF(貼り付け用!H420="","",貼り付け用!H420)</f>
        <v/>
      </c>
      <c r="I420" s="2" t="str">
        <f>IF(貼り付け用!I420="","",貼り付け用!I420)</f>
        <v/>
      </c>
      <c r="J420" s="2" t="str">
        <f>IF(貼り付け用!J420="","",貼り付け用!J420)</f>
        <v>高架水槽</v>
      </c>
      <c r="K420" s="2" t="str">
        <f>IF(貼り付け用!K420="","",貼り付け用!K420)</f>
        <v>ｺｳｶｽｲｿｳ</v>
      </c>
      <c r="L420" s="2">
        <f>IF(貼り付け用!L420="","",貼り付け用!L420)</f>
        <v>23</v>
      </c>
      <c r="M420" s="31">
        <f>IFERROR(VLOOKUP(L420,コード表!$B:$G,2,FALSE),"")</f>
        <v>3210221</v>
      </c>
      <c r="N420" s="31" t="str">
        <f>IFERROR(VLOOKUP(L420,コード表!$B:$G,3,FALSE),"")</f>
        <v>下都賀郡壬生町</v>
      </c>
      <c r="O420" s="2" t="str">
        <f>IF(貼り付け用!O420="","",貼り付け用!O420)</f>
        <v>ｼﾓﾂｶﾞｸﾞﾝﾐﾌﾞﾏﾁ</v>
      </c>
      <c r="P420" s="31" t="str">
        <f>IFERROR(VLOOKUP(L420,コード表!$B:$G,5,FALSE),"")</f>
        <v>藤井</v>
      </c>
      <c r="Q420" s="2" t="str">
        <f>IF(貼り付け用!Q420="","",貼り付け用!Q420)</f>
        <v>ﾌｼﾞｲ</v>
      </c>
      <c r="R420" s="2" t="str">
        <f>IF(貼り付け用!R420="","",貼り付け用!R420)</f>
        <v>1267番地</v>
      </c>
      <c r="S420" s="2" t="str">
        <f>IF(貼り付け用!S420="","",貼り付け用!S420)</f>
        <v>1267ﾊﾞﾝﾁ</v>
      </c>
      <c r="T420" s="2">
        <f>IF(貼り付け用!T420="","",貼り付け用!T420)</f>
        <v>15</v>
      </c>
      <c r="U420" s="31" t="str">
        <f>IFERROR(VLOOKUP(T420,コード表!$I:$K,2,FALSE),"")</f>
        <v>教育委員会事務局</v>
      </c>
      <c r="V420" s="31" t="str">
        <f>IFERROR(VLOOKUP(T420,コード表!$I:$K,3,FALSE),"")</f>
        <v>学校教育課</v>
      </c>
      <c r="W420" s="2">
        <f>IF(貼り付け用!W420="","",貼り付け用!W420)</f>
        <v>100</v>
      </c>
      <c r="X420" s="31" t="str">
        <f>IFERROR(VLOOKUP(AX420,目的別資産分類変換表!$B$3:$C$16,2,FALSE),"")</f>
        <v>教育</v>
      </c>
      <c r="Y420" s="34" t="str">
        <f>IF(貼り付け用!Y420="","",貼り付け用!Y420)</f>
        <v>行政財産</v>
      </c>
      <c r="Z420" s="34" t="str">
        <f>IF(貼り付け用!Z420="","",貼り付け用!Z420)</f>
        <v>事業用資産/工作物</v>
      </c>
      <c r="AA420" s="34" t="str">
        <f>IF(貼り付け用!AA420="","",貼り付け用!AA420)</f>
        <v>自己資産（リース資産外)</v>
      </c>
      <c r="AB420" s="34" t="str">
        <f>IF(貼り付け用!AB420="","",貼り付け用!AB420)</f>
        <v>売却不可</v>
      </c>
      <c r="AC420" s="2">
        <f>IF(貼り付け用!AC420="","",貼り付け用!AC420)</f>
        <v>234</v>
      </c>
      <c r="AD420" s="31" t="str">
        <f>IFERROR(VLOOKUP(AC420,耐用年数表!$B:$J,9,FALSE),"")</f>
        <v xml:space="preserve">構築物 前掲のもの以外のもの及び前掲の区分によらないもの その他のもの   </v>
      </c>
      <c r="AE420" s="31">
        <f>IFERROR(VLOOKUP(AC420,耐用年数表!$B:$J,8,FALSE),"")</f>
        <v>50</v>
      </c>
      <c r="AF420" s="2" t="str">
        <f>IF(貼り付け用!AF420="","",貼り付け用!AF420)</f>
        <v/>
      </c>
      <c r="AG420" s="26" t="str">
        <f>IF(貼り付け用!AG420="","",貼り付け用!AG420)</f>
        <v/>
      </c>
      <c r="AH420" s="54">
        <f>IF(貼り付け用!AH420="","",貼り付け用!AH420)</f>
        <v>19850331</v>
      </c>
      <c r="AI420" s="54">
        <f>IF(貼り付け用!AI420="","",貼り付け用!AI420)</f>
        <v>19850331</v>
      </c>
      <c r="AJ420" s="72" t="str">
        <f>IF(貼り付け用!AJ420="","",貼り付け用!AJ420)</f>
        <v>不明</v>
      </c>
      <c r="AK420" s="20" t="str">
        <f>IF(貼り付け用!AK420="","",貼り付け用!AK420)</f>
        <v/>
      </c>
      <c r="AL420" s="160">
        <f>IF(貼り付け用!AL420="","",貼り付け用!AL420)</f>
        <v>34</v>
      </c>
      <c r="AM420" s="20" t="str">
        <f>IF(貼り付け用!AM420="","",貼り付け用!AM420)</f>
        <v>ネット調べ</v>
      </c>
      <c r="AN420" s="20">
        <f>IF(貼り付け用!AN420="","",貼り付け用!AN420)</f>
        <v>1</v>
      </c>
      <c r="AO420" s="20">
        <f>IF(貼り付け用!AO420="","",貼り付け用!AO420)</f>
        <v>230000</v>
      </c>
      <c r="AP420" s="20">
        <f>IF(貼り付け用!AP420="","",貼り付け用!AP420)</f>
        <v>6</v>
      </c>
      <c r="AQ420" s="20" t="str">
        <f>IF(貼り付け用!AQ420="","",貼り付け用!AQ420)</f>
        <v>㎥</v>
      </c>
      <c r="AR420" s="20">
        <f>IF(貼り付け用!AR420="","",貼り付け用!AR420)</f>
        <v>1380000</v>
      </c>
      <c r="AS420" s="20" t="str">
        <f>IF(貼り付け用!AS420="","",貼り付け用!AS420)</f>
        <v/>
      </c>
      <c r="AT420" s="90">
        <f t="shared" si="12"/>
        <v>1380000</v>
      </c>
      <c r="AU420" s="90">
        <f t="shared" si="13"/>
        <v>1380000</v>
      </c>
      <c r="AV420" s="34" t="str">
        <f>IF(貼り付け用!AV420="","",貼り付け用!AV420)</f>
        <v>一般会計等</v>
      </c>
      <c r="AW420" s="34" t="str">
        <f>IF(貼り付け用!AW420="","",貼り付け用!AW420)</f>
        <v>一般会計</v>
      </c>
      <c r="AX420" s="34" t="str">
        <f>IF(貼り付け用!AX420="","",貼り付け用!AX420)</f>
        <v>教育費</v>
      </c>
      <c r="AY420" s="34" t="str">
        <f>IF(貼り付け用!AY420="","",貼り付け用!AY420)</f>
        <v>小学校費</v>
      </c>
      <c r="AZ420" s="34" t="str">
        <f>IF(貼り付け用!AZ420="","",貼り付け用!AZ420)</f>
        <v>学校管理費</v>
      </c>
      <c r="BA420" s="212"/>
      <c r="BB420" s="212"/>
      <c r="BC420" s="212"/>
      <c r="BD420" s="34" t="str">
        <f>IF(貼り付け用!BD420="","",貼り付け用!BD420)</f>
        <v/>
      </c>
      <c r="BE420" s="34" t="str">
        <f>IF(貼り付け用!BE420="","",貼り付け用!BE420)</f>
        <v/>
      </c>
      <c r="BF420" s="20"/>
      <c r="BG420" s="20"/>
      <c r="BH420" s="20"/>
      <c r="BI420" s="20"/>
      <c r="BJ420" s="20"/>
    </row>
    <row r="421" spans="5:62" ht="24" customHeight="1">
      <c r="E421" s="2"/>
      <c r="F421" s="217" t="str">
        <f>IF(貼り付け用!F421="","",貼り付け用!F421)</f>
        <v>壬生町立藤井小学校</v>
      </c>
      <c r="G421" s="34" t="str">
        <f>IF(貼り付け用!G421="","",貼り付け用!G421)</f>
        <v>工作物台帳</v>
      </c>
      <c r="H421" s="2" t="str">
        <f>IF(貼り付け用!H421="","",貼り付け用!H421)</f>
        <v/>
      </c>
      <c r="I421" s="2" t="str">
        <f>IF(貼り付け用!I421="","",貼り付け用!I421)</f>
        <v/>
      </c>
      <c r="J421" s="2" t="str">
        <f>IF(貼り付け用!J421="","",貼り付け用!J421)</f>
        <v>プール</v>
      </c>
      <c r="K421" s="2" t="str">
        <f>IF(貼り付け用!K421="","",貼り付け用!K421)</f>
        <v>ﾌﾟｰﾙ</v>
      </c>
      <c r="L421" s="2">
        <f>IF(貼り付け用!L421="","",貼り付け用!L421)</f>
        <v>23</v>
      </c>
      <c r="M421" s="31">
        <f>IFERROR(VLOOKUP(L421,コード表!$B:$G,2,FALSE),"")</f>
        <v>3210221</v>
      </c>
      <c r="N421" s="31" t="str">
        <f>IFERROR(VLOOKUP(L421,コード表!$B:$G,3,FALSE),"")</f>
        <v>下都賀郡壬生町</v>
      </c>
      <c r="O421" s="2" t="str">
        <f>IF(貼り付け用!O421="","",貼り付け用!O421)</f>
        <v>ｼﾓﾂｶﾞｸﾞﾝﾐﾌﾞﾏﾁ</v>
      </c>
      <c r="P421" s="31" t="str">
        <f>IFERROR(VLOOKUP(L421,コード表!$B:$G,5,FALSE),"")</f>
        <v>藤井</v>
      </c>
      <c r="Q421" s="2" t="str">
        <f>IF(貼り付け用!Q421="","",貼り付け用!Q421)</f>
        <v>ﾌｼﾞｲ</v>
      </c>
      <c r="R421" s="2" t="str">
        <f>IF(貼り付け用!R421="","",貼り付け用!R421)</f>
        <v>1267番地</v>
      </c>
      <c r="S421" s="2" t="str">
        <f>IF(貼り付け用!S421="","",貼り付け用!S421)</f>
        <v>1267ﾊﾞﾝﾁ</v>
      </c>
      <c r="T421" s="2">
        <f>IF(貼り付け用!T421="","",貼り付け用!T421)</f>
        <v>15</v>
      </c>
      <c r="U421" s="31" t="str">
        <f>IFERROR(VLOOKUP(T421,コード表!$I:$K,2,FALSE),"")</f>
        <v>教育委員会事務局</v>
      </c>
      <c r="V421" s="31" t="str">
        <f>IFERROR(VLOOKUP(T421,コード表!$I:$K,3,FALSE),"")</f>
        <v>学校教育課</v>
      </c>
      <c r="W421" s="2">
        <f>IF(貼り付け用!W421="","",貼り付け用!W421)</f>
        <v>100</v>
      </c>
      <c r="X421" s="31" t="str">
        <f>IFERROR(VLOOKUP(AX421,目的別資産分類変換表!$B$3:$C$16,2,FALSE),"")</f>
        <v>教育</v>
      </c>
      <c r="Y421" s="34" t="str">
        <f>IF(貼り付け用!Y421="","",貼り付け用!Y421)</f>
        <v>行政財産</v>
      </c>
      <c r="Z421" s="34" t="str">
        <f>IF(貼り付け用!Z421="","",貼り付け用!Z421)</f>
        <v>事業用資産/工作物</v>
      </c>
      <c r="AA421" s="34" t="str">
        <f>IF(貼り付け用!AA421="","",貼り付け用!AA421)</f>
        <v>自己資産（リース資産外)</v>
      </c>
      <c r="AB421" s="34" t="str">
        <f>IF(貼り付け用!AB421="","",貼り付け用!AB421)</f>
        <v>売却不可</v>
      </c>
      <c r="AC421" s="2">
        <f>IF(貼り付け用!AC421="","",貼り付け用!AC421)</f>
        <v>167</v>
      </c>
      <c r="AD421" s="31" t="str">
        <f>IFERROR(VLOOKUP(AC421,耐用年数表!$B:$J,9,FALSE),"")</f>
        <v xml:space="preserve">構築物 競技場用、運動場用、遊園地用又は学校用のもの 水泳プール   </v>
      </c>
      <c r="AE421" s="31">
        <f>IFERROR(VLOOKUP(AC421,耐用年数表!$B:$J,8,FALSE),"")</f>
        <v>30</v>
      </c>
      <c r="AF421" s="2" t="str">
        <f>IF(貼り付け用!AF421="","",貼り付け用!AF421)</f>
        <v/>
      </c>
      <c r="AG421" s="26" t="str">
        <f>IF(貼り付け用!AG421="","",貼り付け用!AG421)</f>
        <v/>
      </c>
      <c r="AH421" s="54">
        <f>IF(貼り付け用!AH421="","",貼り付け用!AH421)</f>
        <v>19920331</v>
      </c>
      <c r="AI421" s="54">
        <f>IF(貼り付け用!AI421="","",貼り付け用!AI421)</f>
        <v>19920331</v>
      </c>
      <c r="AJ421" s="72" t="str">
        <f>IF(貼り付け用!AJ421="","",貼り付け用!AJ421)</f>
        <v>判明</v>
      </c>
      <c r="AK421" s="20">
        <f>IF(貼り付け用!AK421="","",貼り付け用!AK421)</f>
        <v>79722000</v>
      </c>
      <c r="AL421" s="160" t="str">
        <f>IF(貼り付け用!AL421="","",貼り付け用!AL421)</f>
        <v/>
      </c>
      <c r="AM421" s="20" t="str">
        <f>IF(貼り付け用!AM421="","",貼り付け用!AM421)</f>
        <v/>
      </c>
      <c r="AN421" s="20" t="str">
        <f>IF(貼り付け用!AN421="","",貼り付け用!AN421)</f>
        <v/>
      </c>
      <c r="AO421" s="20" t="str">
        <f>IF(貼り付け用!AO421="","",貼り付け用!AO421)</f>
        <v/>
      </c>
      <c r="AP421" s="20">
        <f>IF(貼り付け用!AP421="","",貼り付け用!AP421)</f>
        <v>1</v>
      </c>
      <c r="AQ421" s="20" t="str">
        <f>IF(貼り付け用!AQ421="","",貼り付け用!AQ421)</f>
        <v/>
      </c>
      <c r="AR421" s="20" t="str">
        <f>IF(貼り付け用!AR421="","",貼り付け用!AR421)</f>
        <v/>
      </c>
      <c r="AS421" s="20" t="str">
        <f>IF(貼り付け用!AS421="","",貼り付け用!AS421)</f>
        <v/>
      </c>
      <c r="AT421" s="90" t="str">
        <f t="shared" si="12"/>
        <v/>
      </c>
      <c r="AU421" s="90">
        <f t="shared" si="13"/>
        <v>79722000</v>
      </c>
      <c r="AV421" s="34" t="str">
        <f>IF(貼り付け用!AV421="","",貼り付け用!AV421)</f>
        <v>一般会計等</v>
      </c>
      <c r="AW421" s="34" t="str">
        <f>IF(貼り付け用!AW421="","",貼り付け用!AW421)</f>
        <v>一般会計</v>
      </c>
      <c r="AX421" s="34" t="str">
        <f>IF(貼り付け用!AX421="","",貼り付け用!AX421)</f>
        <v>教育費</v>
      </c>
      <c r="AY421" s="34" t="str">
        <f>IF(貼り付け用!AY421="","",貼り付け用!AY421)</f>
        <v>小学校費</v>
      </c>
      <c r="AZ421" s="34" t="str">
        <f>IF(貼り付け用!AZ421="","",貼り付け用!AZ421)</f>
        <v>学校管理費</v>
      </c>
      <c r="BA421" s="212"/>
      <c r="BB421" s="212"/>
      <c r="BC421" s="212"/>
      <c r="BD421" s="34" t="str">
        <f>IF(貼り付け用!BD421="","",貼り付け用!BD421)</f>
        <v/>
      </c>
      <c r="BE421" s="34" t="str">
        <f>IF(貼り付け用!BE421="","",貼り付け用!BE421)</f>
        <v/>
      </c>
      <c r="BF421" s="20"/>
      <c r="BG421" s="20"/>
      <c r="BH421" s="20"/>
      <c r="BI421" s="20"/>
      <c r="BJ421" s="20"/>
    </row>
    <row r="422" spans="5:62" ht="24" customHeight="1">
      <c r="E422" s="2"/>
      <c r="F422" s="217" t="str">
        <f>IF(貼り付け用!F422="","",貼り付け用!F422)</f>
        <v>壬生町立藤井小学校</v>
      </c>
      <c r="G422" s="34" t="str">
        <f>IF(貼り付け用!G422="","",貼り付け用!G422)</f>
        <v>工作物台帳</v>
      </c>
      <c r="H422" s="2" t="str">
        <f>IF(貼り付け用!H422="","",貼り付け用!H422)</f>
        <v/>
      </c>
      <c r="I422" s="2" t="str">
        <f>IF(貼り付け用!I422="","",貼り付け用!I422)</f>
        <v/>
      </c>
      <c r="J422" s="2" t="str">
        <f>IF(貼り付け用!J422="","",貼り付け用!J422)</f>
        <v>消火栓</v>
      </c>
      <c r="K422" s="2" t="str">
        <f>IF(貼り付け用!K422="","",貼り付け用!K422)</f>
        <v>ｼｮｳｶｾﾝ</v>
      </c>
      <c r="L422" s="2">
        <f>IF(貼り付け用!L422="","",貼り付け用!L422)</f>
        <v>23</v>
      </c>
      <c r="M422" s="31">
        <f>IFERROR(VLOOKUP(L422,コード表!$B:$G,2,FALSE),"")</f>
        <v>3210221</v>
      </c>
      <c r="N422" s="31" t="str">
        <f>IFERROR(VLOOKUP(L422,コード表!$B:$G,3,FALSE),"")</f>
        <v>下都賀郡壬生町</v>
      </c>
      <c r="O422" s="2" t="str">
        <f>IF(貼り付け用!O422="","",貼り付け用!O422)</f>
        <v>ｼﾓﾂｶﾞｸﾞﾝﾐﾌﾞﾏﾁ</v>
      </c>
      <c r="P422" s="31" t="str">
        <f>IFERROR(VLOOKUP(L422,コード表!$B:$G,5,FALSE),"")</f>
        <v>藤井</v>
      </c>
      <c r="Q422" s="2" t="str">
        <f>IF(貼り付け用!Q422="","",貼り付け用!Q422)</f>
        <v>ﾌｼﾞｲ</v>
      </c>
      <c r="R422" s="2" t="str">
        <f>IF(貼り付け用!R422="","",貼り付け用!R422)</f>
        <v>1267番地</v>
      </c>
      <c r="S422" s="2" t="str">
        <f>IF(貼り付け用!S422="","",貼り付け用!S422)</f>
        <v>1267ﾊﾞﾝﾁ</v>
      </c>
      <c r="T422" s="2">
        <f>IF(貼り付け用!T422="","",貼り付け用!T422)</f>
        <v>15</v>
      </c>
      <c r="U422" s="31" t="str">
        <f>IFERROR(VLOOKUP(T422,コード表!$I:$K,2,FALSE),"")</f>
        <v>教育委員会事務局</v>
      </c>
      <c r="V422" s="31" t="str">
        <f>IFERROR(VLOOKUP(T422,コード表!$I:$K,3,FALSE),"")</f>
        <v>学校教育課</v>
      </c>
      <c r="W422" s="2">
        <f>IF(貼り付け用!W422="","",貼り付け用!W422)</f>
        <v>100</v>
      </c>
      <c r="X422" s="31" t="str">
        <f>IFERROR(VLOOKUP(AX422,目的別資産分類変換表!$B$3:$C$16,2,FALSE),"")</f>
        <v>教育</v>
      </c>
      <c r="Y422" s="34" t="str">
        <f>IF(貼り付け用!Y422="","",貼り付け用!Y422)</f>
        <v>行政財産</v>
      </c>
      <c r="Z422" s="34" t="str">
        <f>IF(貼り付け用!Z422="","",貼り付け用!Z422)</f>
        <v>事業用資産/工作物</v>
      </c>
      <c r="AA422" s="34" t="str">
        <f>IF(貼り付け用!AA422="","",貼り付け用!AA422)</f>
        <v>自己資産（リース資産外)</v>
      </c>
      <c r="AB422" s="34" t="str">
        <f>IF(貼り付け用!AB422="","",貼り付け用!AB422)</f>
        <v>売却不可</v>
      </c>
      <c r="AC422" s="2">
        <f>IF(貼り付け用!AC422="","",貼り付け用!AC422)</f>
        <v>83</v>
      </c>
      <c r="AD422" s="31" t="str">
        <f>IFERROR(VLOOKUP(AC422,耐用年数表!$B:$J,9,FALSE),"")</f>
        <v xml:space="preserve">建物附属設備 消火、排煙又は災害報知設備及び格納式避難設備    </v>
      </c>
      <c r="AE422" s="31">
        <f>IFERROR(VLOOKUP(AC422,耐用年数表!$B:$J,8,FALSE),"")</f>
        <v>8</v>
      </c>
      <c r="AF422" s="2" t="str">
        <f>IF(貼り付け用!AF422="","",貼り付け用!AF422)</f>
        <v/>
      </c>
      <c r="AG422" s="26" t="str">
        <f>IF(貼り付け用!AG422="","",貼り付け用!AG422)</f>
        <v/>
      </c>
      <c r="AH422" s="54">
        <f>IF(貼り付け用!AH422="","",貼り付け用!AH422)</f>
        <v>19850331</v>
      </c>
      <c r="AI422" s="54">
        <f>IF(貼り付け用!AI422="","",貼り付け用!AI422)</f>
        <v>19850331</v>
      </c>
      <c r="AJ422" s="72" t="str">
        <f>IF(貼り付け用!AJ422="","",貼り付け用!AJ422)</f>
        <v>不明</v>
      </c>
      <c r="AK422" s="20" t="str">
        <f>IF(貼り付け用!AK422="","",貼り付け用!AK422)</f>
        <v/>
      </c>
      <c r="AL422" s="160" t="str">
        <f>IF(貼り付け用!AL422="","",貼り付け用!AL422)</f>
        <v/>
      </c>
      <c r="AM422" s="20" t="str">
        <f>IF(貼り付け用!AM422="","",貼り付け用!AM422)</f>
        <v/>
      </c>
      <c r="AN422" s="20" t="str">
        <f>IF(貼り付け用!AN422="","",貼り付け用!AN422)</f>
        <v/>
      </c>
      <c r="AO422" s="20" t="str">
        <f>IF(貼り付け用!AO422="","",貼り付け用!AO422)</f>
        <v/>
      </c>
      <c r="AP422" s="20">
        <f>IF(貼り付け用!AP422="","",貼り付け用!AP422)</f>
        <v>1</v>
      </c>
      <c r="AQ422" s="20" t="str">
        <f>IF(貼り付け用!AQ422="","",貼り付け用!AQ422)</f>
        <v/>
      </c>
      <c r="AR422" s="20" t="str">
        <f>IF(貼り付け用!AR422="","",貼り付け用!AR422)</f>
        <v/>
      </c>
      <c r="AS422" s="20" t="str">
        <f>IF(貼り付け用!AS422="","",貼り付け用!AS422)</f>
        <v/>
      </c>
      <c r="AT422" s="90" t="str">
        <f t="shared" si="12"/>
        <v/>
      </c>
      <c r="AU422" s="90" t="str">
        <f t="shared" si="13"/>
        <v/>
      </c>
      <c r="AV422" s="34" t="str">
        <f>IF(貼り付け用!AV422="","",貼り付け用!AV422)</f>
        <v>一般会計等</v>
      </c>
      <c r="AW422" s="34" t="str">
        <f>IF(貼り付け用!AW422="","",貼り付け用!AW422)</f>
        <v>一般会計</v>
      </c>
      <c r="AX422" s="34" t="str">
        <f>IF(貼り付け用!AX422="","",貼り付け用!AX422)</f>
        <v>教育費</v>
      </c>
      <c r="AY422" s="34" t="str">
        <f>IF(貼り付け用!AY422="","",貼り付け用!AY422)</f>
        <v>小学校費</v>
      </c>
      <c r="AZ422" s="34" t="str">
        <f>IF(貼り付け用!AZ422="","",貼り付け用!AZ422)</f>
        <v>学校管理費</v>
      </c>
      <c r="BA422" s="212"/>
      <c r="BB422" s="212"/>
      <c r="BC422" s="212"/>
      <c r="BD422" s="34" t="str">
        <f>IF(貼り付け用!BD422="","",貼り付け用!BD422)</f>
        <v/>
      </c>
      <c r="BE422" s="34" t="str">
        <f>IF(貼り付け用!BE422="","",貼り付け用!BE422)</f>
        <v/>
      </c>
      <c r="BF422" s="20"/>
      <c r="BG422" s="20"/>
      <c r="BH422" s="20"/>
      <c r="BI422" s="20"/>
      <c r="BJ422" s="20"/>
    </row>
    <row r="423" spans="5:62" ht="24" customHeight="1">
      <c r="E423" s="2"/>
      <c r="F423" s="217" t="str">
        <f>IF(貼り付け用!F423="","",貼り付け用!F423)</f>
        <v>壬生町立藤井小学校</v>
      </c>
      <c r="G423" s="34" t="str">
        <f>IF(貼り付け用!G423="","",貼り付け用!G423)</f>
        <v>工作物台帳</v>
      </c>
      <c r="H423" s="2" t="str">
        <f>IF(貼り付け用!H423="","",貼り付け用!H423)</f>
        <v/>
      </c>
      <c r="I423" s="2" t="str">
        <f>IF(貼り付け用!I423="","",貼り付け用!I423)</f>
        <v/>
      </c>
      <c r="J423" s="2" t="str">
        <f>IF(貼り付け用!J423="","",貼り付け用!J423)</f>
        <v>空調機（普通教室等11台）</v>
      </c>
      <c r="K423" s="2" t="str">
        <f>IF(貼り付け用!K423="","",貼り付け用!K423)</f>
        <v>ｸｳﾁｮｳｷ(ﾌﾂｳｷｮｳｼﾂﾄｳ11ﾀﾞｲ)</v>
      </c>
      <c r="L423" s="2">
        <f>IF(貼り付け用!L423="","",貼り付け用!L423)</f>
        <v>23</v>
      </c>
      <c r="M423" s="31">
        <f>IFERROR(VLOOKUP(L423,コード表!$B:$G,2,FALSE),"")</f>
        <v>3210221</v>
      </c>
      <c r="N423" s="31" t="str">
        <f>IFERROR(VLOOKUP(L423,コード表!$B:$G,3,FALSE),"")</f>
        <v>下都賀郡壬生町</v>
      </c>
      <c r="O423" s="2" t="str">
        <f>IF(貼り付け用!O423="","",貼り付け用!O423)</f>
        <v>ｼﾓﾂｶﾞｸﾞﾝﾐﾌﾞﾏﾁ</v>
      </c>
      <c r="P423" s="31" t="str">
        <f>IFERROR(VLOOKUP(L423,コード表!$B:$G,5,FALSE),"")</f>
        <v>藤井</v>
      </c>
      <c r="Q423" s="2" t="str">
        <f>IF(貼り付け用!Q423="","",貼り付け用!Q423)</f>
        <v>ﾌｼﾞｲ</v>
      </c>
      <c r="R423" s="2" t="str">
        <f>IF(貼り付け用!R423="","",貼り付け用!R423)</f>
        <v>1267番地</v>
      </c>
      <c r="S423" s="2" t="str">
        <f>IF(貼り付け用!S423="","",貼り付け用!S423)</f>
        <v>1267ﾊﾞﾝﾁ</v>
      </c>
      <c r="T423" s="2">
        <f>IF(貼り付け用!T423="","",貼り付け用!T423)</f>
        <v>15</v>
      </c>
      <c r="U423" s="31" t="str">
        <f>IFERROR(VLOOKUP(T423,コード表!$I:$K,2,FALSE),"")</f>
        <v>教育委員会事務局</v>
      </c>
      <c r="V423" s="31" t="str">
        <f>IFERROR(VLOOKUP(T423,コード表!$I:$K,3,FALSE),"")</f>
        <v>学校教育課</v>
      </c>
      <c r="W423" s="2">
        <f>IF(貼り付け用!W423="","",貼り付け用!W423)</f>
        <v>100</v>
      </c>
      <c r="X423" s="31" t="str">
        <f>IFERROR(VLOOKUP(AX423,目的別資産分類変換表!$B$3:$C$16,2,FALSE),"")</f>
        <v>教育</v>
      </c>
      <c r="Y423" s="34" t="str">
        <f>IF(貼り付け用!Y423="","",貼り付け用!Y423)</f>
        <v>行政財産</v>
      </c>
      <c r="Z423" s="34" t="str">
        <f>IF(貼り付け用!Z423="","",貼り付け用!Z423)</f>
        <v>事業用資産/工作物</v>
      </c>
      <c r="AA423" s="34" t="str">
        <f>IF(貼り付け用!AA423="","",貼り付け用!AA423)</f>
        <v>自己資産（リース資産外)</v>
      </c>
      <c r="AB423" s="34" t="str">
        <f>IF(貼り付け用!AB423="","",貼り付け用!AB423)</f>
        <v>売却不可</v>
      </c>
      <c r="AC423" s="2">
        <f>IF(貼り付け用!AC423="","",貼り付け用!AC423)</f>
        <v>331</v>
      </c>
      <c r="AD423" s="31" t="str">
        <f>IFERROR(VLOOKUP(AC423,耐用年数表!$B:$J,9,FALSE),"")</f>
        <v xml:space="preserve">器具及び備品 １　家具、電気機器、ガス機器及び家庭用品（他の項に掲げるものを除く。） 冷房用又は暖房用機器   </v>
      </c>
      <c r="AE423" s="31">
        <f>IFERROR(VLOOKUP(AC423,耐用年数表!$B:$J,8,FALSE),"")</f>
        <v>6</v>
      </c>
      <c r="AF423" s="2" t="str">
        <f>IF(貼り付け用!AF423="","",貼り付け用!AF423)</f>
        <v/>
      </c>
      <c r="AG423" s="26" t="str">
        <f>IF(貼り付け用!AG423="","",貼り付け用!AG423)</f>
        <v/>
      </c>
      <c r="AH423" s="54">
        <f>IF(貼り付け用!AH423="","",貼り付け用!AH423)</f>
        <v>20140822</v>
      </c>
      <c r="AI423" s="54">
        <f>IF(貼り付け用!AI423="","",貼り付け用!AI423)</f>
        <v>20140822</v>
      </c>
      <c r="AJ423" s="72" t="str">
        <f>IF(貼り付け用!AJ423="","",貼り付け用!AJ423)</f>
        <v>判明</v>
      </c>
      <c r="AK423" s="20">
        <f>IF(貼り付け用!AK423="","",貼り付け用!AK423)</f>
        <v>15120000</v>
      </c>
      <c r="AL423" s="160" t="str">
        <f>IF(貼り付け用!AL423="","",貼り付け用!AL423)</f>
        <v/>
      </c>
      <c r="AM423" s="20" t="str">
        <f>IF(貼り付け用!AM423="","",貼り付け用!AM423)</f>
        <v/>
      </c>
      <c r="AN423" s="20" t="str">
        <f>IF(貼り付け用!AN423="","",貼り付け用!AN423)</f>
        <v/>
      </c>
      <c r="AO423" s="20" t="str">
        <f>IF(貼り付け用!AO423="","",貼り付け用!AO423)</f>
        <v/>
      </c>
      <c r="AP423" s="20">
        <f>IF(貼り付け用!AP423="","",貼り付け用!AP423)</f>
        <v>1</v>
      </c>
      <c r="AQ423" s="20" t="str">
        <f>IF(貼り付け用!AQ423="","",貼り付け用!AQ423)</f>
        <v/>
      </c>
      <c r="AR423" s="20" t="str">
        <f>IF(貼り付け用!AR423="","",貼り付け用!AR423)</f>
        <v/>
      </c>
      <c r="AS423" s="20" t="str">
        <f>IF(貼り付け用!AS423="","",貼り付け用!AS423)</f>
        <v/>
      </c>
      <c r="AT423" s="90" t="str">
        <f t="shared" si="12"/>
        <v/>
      </c>
      <c r="AU423" s="90">
        <f t="shared" si="13"/>
        <v>15120000</v>
      </c>
      <c r="AV423" s="34" t="str">
        <f>IF(貼り付け用!AV423="","",貼り付け用!AV423)</f>
        <v>一般会計等</v>
      </c>
      <c r="AW423" s="34" t="str">
        <f>IF(貼り付け用!AW423="","",貼り付け用!AW423)</f>
        <v>一般会計</v>
      </c>
      <c r="AX423" s="34" t="str">
        <f>IF(貼り付け用!AX423="","",貼り付け用!AX423)</f>
        <v>教育費</v>
      </c>
      <c r="AY423" s="34" t="str">
        <f>IF(貼り付け用!AY423="","",貼り付け用!AY423)</f>
        <v>小学校費</v>
      </c>
      <c r="AZ423" s="34" t="str">
        <f>IF(貼り付け用!AZ423="","",貼り付け用!AZ423)</f>
        <v>学校管理費</v>
      </c>
      <c r="BA423" s="212"/>
      <c r="BB423" s="212"/>
      <c r="BC423" s="212"/>
      <c r="BD423" s="34" t="str">
        <f>IF(貼り付け用!BD423="","",貼り付け用!BD423)</f>
        <v/>
      </c>
      <c r="BE423" s="34" t="str">
        <f>IF(貼り付け用!BE423="","",貼り付け用!BE423)</f>
        <v/>
      </c>
      <c r="BF423" s="20"/>
      <c r="BG423" s="20"/>
      <c r="BH423" s="20"/>
      <c r="BI423" s="20"/>
      <c r="BJ423" s="20"/>
    </row>
    <row r="424" spans="5:62" ht="24" customHeight="1">
      <c r="E424" s="2"/>
      <c r="F424" s="217" t="str">
        <f>IF(貼り付け用!F424="","",貼り付け用!F424)</f>
        <v>壬生町立藤井小学校</v>
      </c>
      <c r="G424" s="34" t="str">
        <f>IF(貼り付け用!G424="","",貼り付け用!G424)</f>
        <v>工作物台帳</v>
      </c>
      <c r="H424" s="2" t="str">
        <f>IF(貼り付け用!H424="","",貼り付け用!H424)</f>
        <v/>
      </c>
      <c r="I424" s="2" t="str">
        <f>IF(貼り付け用!I424="","",貼り付け用!I424)</f>
        <v/>
      </c>
      <c r="J424" s="2" t="str">
        <f>IF(貼り付け用!J424="","",貼り付け用!J424)</f>
        <v>校庭</v>
      </c>
      <c r="K424" s="2" t="str">
        <f>IF(貼り付け用!K424="","",貼り付け用!K424)</f>
        <v>ｺｳﾃｲ</v>
      </c>
      <c r="L424" s="2">
        <f>IF(貼り付け用!L424="","",貼り付け用!L424)</f>
        <v>23</v>
      </c>
      <c r="M424" s="31">
        <f>IFERROR(VLOOKUP(L424,コード表!$B:$G,2,FALSE),"")</f>
        <v>3210221</v>
      </c>
      <c r="N424" s="31" t="str">
        <f>IFERROR(VLOOKUP(L424,コード表!$B:$G,3,FALSE),"")</f>
        <v>下都賀郡壬生町</v>
      </c>
      <c r="O424" s="2" t="str">
        <f>IF(貼り付け用!O424="","",貼り付け用!O424)</f>
        <v>ｼﾓﾂｶﾞｸﾞﾝﾐﾌﾞﾏﾁ</v>
      </c>
      <c r="P424" s="31" t="str">
        <f>IFERROR(VLOOKUP(L424,コード表!$B:$G,5,FALSE),"")</f>
        <v>藤井</v>
      </c>
      <c r="Q424" s="2" t="str">
        <f>IF(貼り付け用!Q424="","",貼り付け用!Q424)</f>
        <v>ﾌｼﾞｲ</v>
      </c>
      <c r="R424" s="2" t="str">
        <f>IF(貼り付け用!R424="","",貼り付け用!R424)</f>
        <v>1267番地</v>
      </c>
      <c r="S424" s="2" t="str">
        <f>IF(貼り付け用!S424="","",貼り付け用!S424)</f>
        <v>1267ﾊﾞﾝﾁ</v>
      </c>
      <c r="T424" s="2">
        <f>IF(貼り付け用!T424="","",貼り付け用!T424)</f>
        <v>15</v>
      </c>
      <c r="U424" s="31" t="str">
        <f>IFERROR(VLOOKUP(T424,コード表!$I:$K,2,FALSE),"")</f>
        <v>教育委員会事務局</v>
      </c>
      <c r="V424" s="31" t="str">
        <f>IFERROR(VLOOKUP(T424,コード表!$I:$K,3,FALSE),"")</f>
        <v>学校教育課</v>
      </c>
      <c r="W424" s="2">
        <f>IF(貼り付け用!W424="","",貼り付け用!W424)</f>
        <v>100</v>
      </c>
      <c r="X424" s="31" t="str">
        <f>IFERROR(VLOOKUP(AX424,目的別資産分類変換表!$B$3:$C$16,2,FALSE),"")</f>
        <v>教育</v>
      </c>
      <c r="Y424" s="34" t="str">
        <f>IF(貼り付け用!Y424="","",貼り付け用!Y424)</f>
        <v>行政財産</v>
      </c>
      <c r="Z424" s="34" t="str">
        <f>IF(貼り付け用!Z424="","",貼り付け用!Z424)</f>
        <v>事業用資産/工作物</v>
      </c>
      <c r="AA424" s="34" t="str">
        <f>IF(貼り付け用!AA424="","",貼り付け用!AA424)</f>
        <v>自己資産（リース資産外)</v>
      </c>
      <c r="AB424" s="34" t="str">
        <f>IF(貼り付け用!AB424="","",貼り付け用!AB424)</f>
        <v>売却不可</v>
      </c>
      <c r="AC424" s="2">
        <f>IF(貼り付け用!AC424="","",貼り付け用!AC424)</f>
        <v>164</v>
      </c>
      <c r="AD424" s="31" t="str">
        <f>IFERROR(VLOOKUP(AC424,耐用年数表!$B:$J,9,FALSE),"")</f>
        <v xml:space="preserve">構築物 競技場用、運動場用、遊園地用又は学校用のもの 競輪場用競走路 その他のもの  </v>
      </c>
      <c r="AE424" s="31">
        <f>IFERROR(VLOOKUP(AC424,耐用年数表!$B:$J,8,FALSE),"")</f>
        <v>10</v>
      </c>
      <c r="AF424" s="2" t="str">
        <f>IF(貼り付け用!AF424="","",貼り付け用!AF424)</f>
        <v/>
      </c>
      <c r="AG424" s="26" t="str">
        <f>IF(貼り付け用!AG424="","",貼り付け用!AG424)</f>
        <v/>
      </c>
      <c r="AH424" s="54">
        <f>IF(貼り付け用!AH424="","",貼り付け用!AH424)</f>
        <v>19350401</v>
      </c>
      <c r="AI424" s="54">
        <f>IF(貼り付け用!AI424="","",貼り付け用!AI424)</f>
        <v>19350401</v>
      </c>
      <c r="AJ424" s="72" t="str">
        <f>IF(貼り付け用!AJ424="","",貼り付け用!AJ424)</f>
        <v>不明</v>
      </c>
      <c r="AK424" s="20" t="str">
        <f>IF(貼り付け用!AK424="","",貼り付け用!AK424)</f>
        <v/>
      </c>
      <c r="AL424" s="160" t="str">
        <f>IF(貼り付け用!AL424="","",貼り付け用!AL424)</f>
        <v/>
      </c>
      <c r="AM424" s="20" t="str">
        <f>IF(貼り付け用!AM424="","",貼り付け用!AM424)</f>
        <v/>
      </c>
      <c r="AN424" s="20" t="str">
        <f>IF(貼り付け用!AN424="","",貼り付け用!AN424)</f>
        <v/>
      </c>
      <c r="AO424" s="20" t="str">
        <f>IF(貼り付け用!AO424="","",貼り付け用!AO424)</f>
        <v/>
      </c>
      <c r="AP424" s="20">
        <f>IF(貼り付け用!AP424="","",貼り付け用!AP424)</f>
        <v>1</v>
      </c>
      <c r="AQ424" s="20" t="str">
        <f>IF(貼り付け用!AQ424="","",貼り付け用!AQ424)</f>
        <v/>
      </c>
      <c r="AR424" s="20" t="str">
        <f>IF(貼り付け用!AR424="","",貼り付け用!AR424)</f>
        <v/>
      </c>
      <c r="AS424" s="20" t="str">
        <f>IF(貼り付け用!AS424="","",貼り付け用!AS424)</f>
        <v/>
      </c>
      <c r="AT424" s="90" t="str">
        <f t="shared" si="12"/>
        <v/>
      </c>
      <c r="AU424" s="90" t="str">
        <f t="shared" si="13"/>
        <v/>
      </c>
      <c r="AV424" s="34" t="str">
        <f>IF(貼り付け用!AV424="","",貼り付け用!AV424)</f>
        <v>一般会計等</v>
      </c>
      <c r="AW424" s="34" t="str">
        <f>IF(貼り付け用!AW424="","",貼り付け用!AW424)</f>
        <v>一般会計</v>
      </c>
      <c r="AX424" s="34" t="str">
        <f>IF(貼り付け用!AX424="","",貼り付け用!AX424)</f>
        <v>教育費</v>
      </c>
      <c r="AY424" s="34" t="str">
        <f>IF(貼り付け用!AY424="","",貼り付け用!AY424)</f>
        <v>小学校費</v>
      </c>
      <c r="AZ424" s="34" t="str">
        <f>IF(貼り付け用!AZ424="","",貼り付け用!AZ424)</f>
        <v>学校管理費</v>
      </c>
      <c r="BA424" s="212"/>
      <c r="BB424" s="212"/>
      <c r="BC424" s="212"/>
      <c r="BD424" s="34" t="str">
        <f>IF(貼り付け用!BD424="","",貼り付け用!BD424)</f>
        <v/>
      </c>
      <c r="BE424" s="34" t="str">
        <f>IF(貼り付け用!BE424="","",貼り付け用!BE424)</f>
        <v/>
      </c>
      <c r="BF424" s="20"/>
      <c r="BG424" s="20"/>
      <c r="BH424" s="20"/>
      <c r="BI424" s="20"/>
      <c r="BJ424" s="20"/>
    </row>
    <row r="425" spans="5:62" ht="24" customHeight="1">
      <c r="E425" s="2"/>
      <c r="F425" s="217" t="str">
        <f>IF(貼り付け用!F425="","",貼り付け用!F425)</f>
        <v>壬生町立藤井小学校</v>
      </c>
      <c r="G425" s="34" t="str">
        <f>IF(貼り付け用!G425="","",貼り付け用!G425)</f>
        <v>工作物台帳</v>
      </c>
      <c r="H425" s="2" t="str">
        <f>IF(貼り付け用!H425="","",貼り付け用!H425)</f>
        <v/>
      </c>
      <c r="I425" s="2" t="str">
        <f>IF(貼り付け用!I425="","",貼り付け用!I425)</f>
        <v/>
      </c>
      <c r="J425" s="2" t="str">
        <f>IF(貼り付け用!J425="","",貼り付け用!J425)</f>
        <v>フェンス</v>
      </c>
      <c r="K425" s="2" t="str">
        <f>IF(貼り付け用!K425="","",貼り付け用!K425)</f>
        <v>ﾌｪﾝｽ</v>
      </c>
      <c r="L425" s="2">
        <f>IF(貼り付け用!L425="","",貼り付け用!L425)</f>
        <v>23</v>
      </c>
      <c r="M425" s="31">
        <f>IFERROR(VLOOKUP(L425,コード表!$B:$G,2,FALSE),"")</f>
        <v>3210221</v>
      </c>
      <c r="N425" s="31" t="str">
        <f>IFERROR(VLOOKUP(L425,コード表!$B:$G,3,FALSE),"")</f>
        <v>下都賀郡壬生町</v>
      </c>
      <c r="O425" s="2" t="str">
        <f>IF(貼り付け用!O425="","",貼り付け用!O425)</f>
        <v>ｼﾓﾂｶﾞｸﾞﾝﾐﾌﾞﾏﾁ</v>
      </c>
      <c r="P425" s="31" t="str">
        <f>IFERROR(VLOOKUP(L425,コード表!$B:$G,5,FALSE),"")</f>
        <v>藤井</v>
      </c>
      <c r="Q425" s="2" t="str">
        <f>IF(貼り付け用!Q425="","",貼り付け用!Q425)</f>
        <v>ﾌｼﾞｲ</v>
      </c>
      <c r="R425" s="2" t="str">
        <f>IF(貼り付け用!R425="","",貼り付け用!R425)</f>
        <v>1267番地</v>
      </c>
      <c r="S425" s="2" t="str">
        <f>IF(貼り付け用!S425="","",貼り付け用!S425)</f>
        <v>1267ﾊﾞﾝﾁ</v>
      </c>
      <c r="T425" s="2">
        <f>IF(貼り付け用!T425="","",貼り付け用!T425)</f>
        <v>15</v>
      </c>
      <c r="U425" s="31" t="str">
        <f>IFERROR(VLOOKUP(T425,コード表!$I:$K,2,FALSE),"")</f>
        <v>教育委員会事務局</v>
      </c>
      <c r="V425" s="31" t="str">
        <f>IFERROR(VLOOKUP(T425,コード表!$I:$K,3,FALSE),"")</f>
        <v>学校教育課</v>
      </c>
      <c r="W425" s="2">
        <f>IF(貼り付け用!W425="","",貼り付け用!W425)</f>
        <v>100</v>
      </c>
      <c r="X425" s="31" t="str">
        <f>IFERROR(VLOOKUP(AX425,目的別資産分類変換表!$B$3:$C$16,2,FALSE),"")</f>
        <v>教育</v>
      </c>
      <c r="Y425" s="34" t="str">
        <f>IF(貼り付け用!Y425="","",貼り付け用!Y425)</f>
        <v>行政財産</v>
      </c>
      <c r="Z425" s="34" t="str">
        <f>IF(貼り付け用!Z425="","",貼り付け用!Z425)</f>
        <v>事業用資産/工作物</v>
      </c>
      <c r="AA425" s="34" t="str">
        <f>IF(貼り付け用!AA425="","",貼り付け用!AA425)</f>
        <v>自己資産（リース資産外)</v>
      </c>
      <c r="AB425" s="34" t="str">
        <f>IF(貼り付け用!AB425="","",貼り付け用!AB425)</f>
        <v>売却不可</v>
      </c>
      <c r="AC425" s="2">
        <f>IF(貼り付け用!AC425="","",貼り付け用!AC425)</f>
        <v>34</v>
      </c>
      <c r="AD425" s="31" t="str">
        <f>IFERROR(VLOOKUP(AC425,耐用年数表!$B:$J,9,FALSE),"")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425" s="31">
        <f>IFERROR(VLOOKUP(AC425,耐用年数表!$B:$J,8,FALSE),"")</f>
        <v>25</v>
      </c>
      <c r="AF425" s="2" t="str">
        <f>IF(貼り付け用!AF425="","",貼り付け用!AF425)</f>
        <v/>
      </c>
      <c r="AG425" s="26" t="str">
        <f>IF(貼り付け用!AG425="","",貼り付け用!AG425)</f>
        <v/>
      </c>
      <c r="AH425" s="54">
        <f>IF(貼り付け用!AH425="","",貼り付け用!AH425)</f>
        <v>19800401</v>
      </c>
      <c r="AI425" s="54">
        <f>IF(貼り付け用!AI425="","",貼り付け用!AI425)</f>
        <v>19800401</v>
      </c>
      <c r="AJ425" s="72" t="str">
        <f>IF(貼り付け用!AJ425="","",貼り付け用!AJ425)</f>
        <v>不明</v>
      </c>
      <c r="AK425" s="20" t="str">
        <f>IF(貼り付け用!AK425="","",貼り付け用!AK425)</f>
        <v/>
      </c>
      <c r="AL425" s="160">
        <f>IF(貼り付け用!AL425="","",貼り付け用!AL425)</f>
        <v>36</v>
      </c>
      <c r="AM425" s="20" t="str">
        <f>IF(貼り付け用!AM425="","",貼り付け用!AM425)</f>
        <v>ネット調べ</v>
      </c>
      <c r="AN425" s="20">
        <f>IF(貼り付け用!AN425="","",貼り付け用!AN425)</f>
        <v>1</v>
      </c>
      <c r="AO425" s="20">
        <f>IF(貼り付け用!AO425="","",貼り付け用!AO425)</f>
        <v>17820</v>
      </c>
      <c r="AP425" s="20">
        <f>IF(貼り付け用!AP425="","",貼り付け用!AP425)</f>
        <v>510</v>
      </c>
      <c r="AQ425" s="20" t="str">
        <f>IF(貼り付け用!AQ425="","",貼り付け用!AQ425)</f>
        <v>ｍ</v>
      </c>
      <c r="AR425" s="20">
        <f>IF(貼り付け用!AR425="","",貼り付け用!AR425)</f>
        <v>9088200</v>
      </c>
      <c r="AS425" s="20" t="str">
        <f>IF(貼り付け用!AS425="","",貼り付け用!AS425)</f>
        <v/>
      </c>
      <c r="AT425" s="90">
        <f t="shared" si="12"/>
        <v>9088200</v>
      </c>
      <c r="AU425" s="90">
        <f t="shared" si="13"/>
        <v>9088200</v>
      </c>
      <c r="AV425" s="34" t="str">
        <f>IF(貼り付け用!AV425="","",貼り付け用!AV425)</f>
        <v>一般会計等</v>
      </c>
      <c r="AW425" s="34" t="str">
        <f>IF(貼り付け用!AW425="","",貼り付け用!AW425)</f>
        <v>一般会計</v>
      </c>
      <c r="AX425" s="34" t="str">
        <f>IF(貼り付け用!AX425="","",貼り付け用!AX425)</f>
        <v>教育費</v>
      </c>
      <c r="AY425" s="34" t="str">
        <f>IF(貼り付け用!AY425="","",貼り付け用!AY425)</f>
        <v>小学校費</v>
      </c>
      <c r="AZ425" s="34" t="str">
        <f>IF(貼り付け用!AZ425="","",貼り付け用!AZ425)</f>
        <v>学校管理費</v>
      </c>
      <c r="BA425" s="212"/>
      <c r="BB425" s="212"/>
      <c r="BC425" s="212"/>
      <c r="BD425" s="34" t="str">
        <f>IF(貼り付け用!BD425="","",貼り付け用!BD425)</f>
        <v/>
      </c>
      <c r="BE425" s="34" t="str">
        <f>IF(貼り付け用!BE425="","",貼り付け用!BE425)</f>
        <v/>
      </c>
      <c r="BF425" s="20"/>
      <c r="BG425" s="20"/>
      <c r="BH425" s="20"/>
      <c r="BI425" s="20"/>
      <c r="BJ425" s="20"/>
    </row>
    <row r="426" spans="5:62" ht="24" customHeight="1">
      <c r="E426" s="2"/>
      <c r="F426" s="217" t="str">
        <f>IF(貼り付け用!F426="","",貼り付け用!F426)</f>
        <v>壬生町立藤井小学校</v>
      </c>
      <c r="G426" s="34" t="str">
        <f>IF(貼り付け用!G426="","",貼り付け用!G426)</f>
        <v>工作物台帳</v>
      </c>
      <c r="H426" s="2" t="str">
        <f>IF(貼り付け用!H426="","",貼り付け用!H426)</f>
        <v/>
      </c>
      <c r="I426" s="2" t="str">
        <f>IF(貼り付け用!I426="","",貼り付け用!I426)</f>
        <v/>
      </c>
      <c r="J426" s="2" t="str">
        <f>IF(貼り付け用!J426="","",貼り付け用!J426)</f>
        <v>電気設備</v>
      </c>
      <c r="K426" s="2" t="str">
        <f>IF(貼り付け用!K426="","",貼り付け用!K426)</f>
        <v>ﾃﾞﾝｷｾﾂﾋﾞ</v>
      </c>
      <c r="L426" s="2">
        <f>IF(貼り付け用!L426="","",貼り付け用!L426)</f>
        <v>23</v>
      </c>
      <c r="M426" s="31">
        <f>IFERROR(VLOOKUP(L426,コード表!$B:$G,2,FALSE),"")</f>
        <v>3210221</v>
      </c>
      <c r="N426" s="31" t="str">
        <f>IFERROR(VLOOKUP(L426,コード表!$B:$G,3,FALSE),"")</f>
        <v>下都賀郡壬生町</v>
      </c>
      <c r="O426" s="2" t="str">
        <f>IF(貼り付け用!O426="","",貼り付け用!O426)</f>
        <v>ｼﾓﾂｶﾞｸﾞﾝﾐﾌﾞﾏﾁ</v>
      </c>
      <c r="P426" s="31" t="str">
        <f>IFERROR(VLOOKUP(L426,コード表!$B:$G,5,FALSE),"")</f>
        <v>藤井</v>
      </c>
      <c r="Q426" s="2" t="str">
        <f>IF(貼り付け用!Q426="","",貼り付け用!Q426)</f>
        <v>ﾌｼﾞｲ</v>
      </c>
      <c r="R426" s="2" t="str">
        <f>IF(貼り付け用!R426="","",貼り付け用!R426)</f>
        <v>1267番地</v>
      </c>
      <c r="S426" s="2" t="str">
        <f>IF(貼り付け用!S426="","",貼り付け用!S426)</f>
        <v>1267ﾊﾞﾝﾁ</v>
      </c>
      <c r="T426" s="2">
        <f>IF(貼り付け用!T426="","",貼り付け用!T426)</f>
        <v>15</v>
      </c>
      <c r="U426" s="31" t="str">
        <f>IFERROR(VLOOKUP(T426,コード表!$I:$K,2,FALSE),"")</f>
        <v>教育委員会事務局</v>
      </c>
      <c r="V426" s="31" t="str">
        <f>IFERROR(VLOOKUP(T426,コード表!$I:$K,3,FALSE),"")</f>
        <v>学校教育課</v>
      </c>
      <c r="W426" s="2">
        <f>IF(貼り付け用!W426="","",貼り付け用!W426)</f>
        <v>100</v>
      </c>
      <c r="X426" s="31" t="str">
        <f>IFERROR(VLOOKUP(AX426,目的別資産分類変換表!$B$3:$C$16,2,FALSE),"")</f>
        <v>教育</v>
      </c>
      <c r="Y426" s="34" t="str">
        <f>IF(貼り付け用!Y426="","",貼り付け用!Y426)</f>
        <v>行政財産</v>
      </c>
      <c r="Z426" s="34" t="str">
        <f>IF(貼り付け用!Z426="","",貼り付け用!Z426)</f>
        <v>事業用資産/工作物</v>
      </c>
      <c r="AA426" s="34" t="str">
        <f>IF(貼り付け用!AA426="","",貼り付け用!AA426)</f>
        <v>自己資産（リース資産外)</v>
      </c>
      <c r="AB426" s="34" t="str">
        <f>IF(貼り付け用!AB426="","",貼り付け用!AB426)</f>
        <v>売却不可</v>
      </c>
      <c r="AC426" s="2">
        <f>IF(貼り付け用!AC426="","",貼り付け用!AC426)</f>
        <v>76</v>
      </c>
      <c r="AD426" s="31" t="str">
        <f>IFERROR(VLOOKUP(AC426,耐用年数表!$B:$J,9,FALSE),"")</f>
        <v xml:space="preserve">建物附属設備 電気設備（照明設備を含む。） 蓄電池電源設備   </v>
      </c>
      <c r="AE426" s="31">
        <f>IFERROR(VLOOKUP(AC426,耐用年数表!$B:$J,8,FALSE),"")</f>
        <v>6</v>
      </c>
      <c r="AF426" s="2" t="str">
        <f>IF(貼り付け用!AF426="","",貼り付け用!AF426)</f>
        <v/>
      </c>
      <c r="AG426" s="26" t="str">
        <f>IF(貼り付け用!AG426="","",貼り付け用!AG426)</f>
        <v/>
      </c>
      <c r="AH426" s="54">
        <f>IF(貼り付け用!AH426="","",貼り付け用!AH426)</f>
        <v>19850331</v>
      </c>
      <c r="AI426" s="54">
        <f>IF(貼り付け用!AI426="","",貼り付け用!AI426)</f>
        <v>19850331</v>
      </c>
      <c r="AJ426" s="72" t="str">
        <f>IF(貼り付け用!AJ426="","",貼り付け用!AJ426)</f>
        <v>不明</v>
      </c>
      <c r="AK426" s="20" t="str">
        <f>IF(貼り付け用!AK426="","",貼り付け用!AK426)</f>
        <v/>
      </c>
      <c r="AL426" s="160" t="str">
        <f>IF(貼り付け用!AL426="","",貼り付け用!AL426)</f>
        <v/>
      </c>
      <c r="AM426" s="20" t="str">
        <f>IF(貼り付け用!AM426="","",貼り付け用!AM426)</f>
        <v/>
      </c>
      <c r="AN426" s="20" t="str">
        <f>IF(貼り付け用!AN426="","",貼り付け用!AN426)</f>
        <v/>
      </c>
      <c r="AO426" s="20" t="str">
        <f>IF(貼り付け用!AO426="","",貼り付け用!AO426)</f>
        <v/>
      </c>
      <c r="AP426" s="20">
        <f>IF(貼り付け用!AP426="","",貼り付け用!AP426)</f>
        <v>1</v>
      </c>
      <c r="AQ426" s="20" t="str">
        <f>IF(貼り付け用!AQ426="","",貼り付け用!AQ426)</f>
        <v/>
      </c>
      <c r="AR426" s="20" t="str">
        <f>IF(貼り付け用!AR426="","",貼り付け用!AR426)</f>
        <v/>
      </c>
      <c r="AS426" s="20" t="str">
        <f>IF(貼り付け用!AS426="","",貼り付け用!AS426)</f>
        <v/>
      </c>
      <c r="AT426" s="90" t="str">
        <f t="shared" si="12"/>
        <v/>
      </c>
      <c r="AU426" s="90" t="str">
        <f t="shared" si="13"/>
        <v/>
      </c>
      <c r="AV426" s="34" t="str">
        <f>IF(貼り付け用!AV426="","",貼り付け用!AV426)</f>
        <v>一般会計等</v>
      </c>
      <c r="AW426" s="34" t="str">
        <f>IF(貼り付け用!AW426="","",貼り付け用!AW426)</f>
        <v>一般会計</v>
      </c>
      <c r="AX426" s="34" t="str">
        <f>IF(貼り付け用!AX426="","",貼り付け用!AX426)</f>
        <v>教育費</v>
      </c>
      <c r="AY426" s="34" t="str">
        <f>IF(貼り付け用!AY426="","",貼り付け用!AY426)</f>
        <v>小学校費</v>
      </c>
      <c r="AZ426" s="34" t="str">
        <f>IF(貼り付け用!AZ426="","",貼り付け用!AZ426)</f>
        <v/>
      </c>
      <c r="BA426" s="212"/>
      <c r="BB426" s="212"/>
      <c r="BC426" s="212"/>
      <c r="BD426" s="34" t="str">
        <f>IF(貼り付け用!BD426="","",貼り付け用!BD426)</f>
        <v/>
      </c>
      <c r="BE426" s="34" t="str">
        <f>IF(貼り付け用!BE426="","",貼り付け用!BE426)</f>
        <v/>
      </c>
      <c r="BF426" s="20"/>
      <c r="BG426" s="20"/>
      <c r="BH426" s="20"/>
      <c r="BI426" s="20"/>
      <c r="BJ426" s="20"/>
    </row>
    <row r="427" spans="5:62" ht="24" customHeight="1">
      <c r="E427" s="2"/>
      <c r="F427" s="217" t="str">
        <f>IF(貼り付け用!F427="","",貼り付け用!F427)</f>
        <v>壬生町立藤井小学校</v>
      </c>
      <c r="G427" s="34" t="str">
        <f>IF(貼り付け用!G427="","",貼り付け用!G427)</f>
        <v>工作物台帳</v>
      </c>
      <c r="H427" s="2" t="str">
        <f>IF(貼り付け用!H427="","",貼り付け用!H427)</f>
        <v/>
      </c>
      <c r="I427" s="2" t="str">
        <f>IF(貼り付け用!I427="","",貼り付け用!I427)</f>
        <v/>
      </c>
      <c r="J427" s="2" t="str">
        <f>IF(貼り付け用!J427="","",貼り付け用!J427)</f>
        <v>地デジ共聴設備</v>
      </c>
      <c r="K427" s="2" t="str">
        <f>IF(貼り付け用!K427="","",貼り付け用!K427)</f>
        <v>ﾁﾃﾞｼﾞｷｮｳﾁｮｳｾﾂﾋﾞ</v>
      </c>
      <c r="L427" s="2">
        <f>IF(貼り付け用!L427="","",貼り付け用!L427)</f>
        <v>23</v>
      </c>
      <c r="M427" s="31">
        <f>IFERROR(VLOOKUP(L427,コード表!$B:$G,2,FALSE),"")</f>
        <v>3210221</v>
      </c>
      <c r="N427" s="31" t="str">
        <f>IFERROR(VLOOKUP(L427,コード表!$B:$G,3,FALSE),"")</f>
        <v>下都賀郡壬生町</v>
      </c>
      <c r="O427" s="2" t="str">
        <f>IF(貼り付け用!O427="","",貼り付け用!O427)</f>
        <v>ｼﾓﾂｶﾞｸﾞﾝﾐﾌﾞﾏﾁ</v>
      </c>
      <c r="P427" s="31" t="str">
        <f>IFERROR(VLOOKUP(L427,コード表!$B:$G,5,FALSE),"")</f>
        <v>藤井</v>
      </c>
      <c r="Q427" s="2" t="str">
        <f>IF(貼り付け用!Q427="","",貼り付け用!Q427)</f>
        <v>ﾌｼﾞｲ</v>
      </c>
      <c r="R427" s="2" t="str">
        <f>IF(貼り付け用!R427="","",貼り付け用!R427)</f>
        <v>1267番地</v>
      </c>
      <c r="S427" s="2" t="str">
        <f>IF(貼り付け用!S427="","",貼り付け用!S427)</f>
        <v>1267ﾊﾞﾝﾁ</v>
      </c>
      <c r="T427" s="2">
        <f>IF(貼り付け用!T427="","",貼り付け用!T427)</f>
        <v>15</v>
      </c>
      <c r="U427" s="31" t="str">
        <f>IFERROR(VLOOKUP(T427,コード表!$I:$K,2,FALSE),"")</f>
        <v>教育委員会事務局</v>
      </c>
      <c r="V427" s="31" t="str">
        <f>IFERROR(VLOOKUP(T427,コード表!$I:$K,3,FALSE),"")</f>
        <v>学校教育課</v>
      </c>
      <c r="W427" s="2">
        <f>IF(貼り付け用!W427="","",貼り付け用!W427)</f>
        <v>100</v>
      </c>
      <c r="X427" s="31" t="str">
        <f>IFERROR(VLOOKUP(AX427,目的別資産分類変換表!$B$3:$C$16,2,FALSE),"")</f>
        <v>教育</v>
      </c>
      <c r="Y427" s="34" t="str">
        <f>IF(貼り付け用!Y427="","",貼り付け用!Y427)</f>
        <v>行政財産</v>
      </c>
      <c r="Z427" s="34" t="str">
        <f>IF(貼り付け用!Z427="","",貼り付け用!Z427)</f>
        <v>事業用資産/工作物</v>
      </c>
      <c r="AA427" s="34" t="str">
        <f>IF(貼り付け用!AA427="","",貼り付け用!AA427)</f>
        <v>自己資産（リース資産外)</v>
      </c>
      <c r="AB427" s="34" t="str">
        <f>IF(貼り付け用!AB427="","",貼り付け用!AB427)</f>
        <v>売却不可</v>
      </c>
      <c r="AC427" s="2">
        <f>IF(貼り付け用!AC427="","",貼り付け用!AC427)</f>
        <v>76</v>
      </c>
      <c r="AD427" s="31" t="str">
        <f>IFERROR(VLOOKUP(AC427,耐用年数表!$B:$J,9,FALSE),"")</f>
        <v xml:space="preserve">建物附属設備 電気設備（照明設備を含む。） 蓄電池電源設備   </v>
      </c>
      <c r="AE427" s="31">
        <f>IFERROR(VLOOKUP(AC427,耐用年数表!$B:$J,8,FALSE),"")</f>
        <v>6</v>
      </c>
      <c r="AF427" s="2" t="str">
        <f>IF(貼り付け用!AF427="","",貼り付け用!AF427)</f>
        <v/>
      </c>
      <c r="AG427" s="26" t="str">
        <f>IF(貼り付け用!AG427="","",貼り付け用!AG427)</f>
        <v/>
      </c>
      <c r="AH427" s="54">
        <f>IF(貼り付け用!AH427="","",貼り付け用!AH427)</f>
        <v>20100310</v>
      </c>
      <c r="AI427" s="54">
        <f>IF(貼り付け用!AI427="","",貼り付け用!AI427)</f>
        <v>20100310</v>
      </c>
      <c r="AJ427" s="72" t="str">
        <f>IF(貼り付け用!AJ427="","",貼り付け用!AJ427)</f>
        <v>判明</v>
      </c>
      <c r="AK427" s="20">
        <f>IF(貼り付け用!AK427="","",貼り付け用!AK427)</f>
        <v>1088734</v>
      </c>
      <c r="AL427" s="160" t="str">
        <f>IF(貼り付け用!AL427="","",貼り付け用!AL427)</f>
        <v/>
      </c>
      <c r="AM427" s="20" t="str">
        <f>IF(貼り付け用!AM427="","",貼り付け用!AM427)</f>
        <v/>
      </c>
      <c r="AN427" s="20" t="str">
        <f>IF(貼り付け用!AN427="","",貼り付け用!AN427)</f>
        <v/>
      </c>
      <c r="AO427" s="20" t="str">
        <f>IF(貼り付け用!AO427="","",貼り付け用!AO427)</f>
        <v/>
      </c>
      <c r="AP427" s="20">
        <f>IF(貼り付け用!AP427="","",貼り付け用!AP427)</f>
        <v>1</v>
      </c>
      <c r="AQ427" s="20" t="str">
        <f>IF(貼り付け用!AQ427="","",貼り付け用!AQ427)</f>
        <v/>
      </c>
      <c r="AR427" s="20" t="str">
        <f>IF(貼り付け用!AR427="","",貼り付け用!AR427)</f>
        <v/>
      </c>
      <c r="AS427" s="20" t="str">
        <f>IF(貼り付け用!AS427="","",貼り付け用!AS427)</f>
        <v/>
      </c>
      <c r="AT427" s="90" t="str">
        <f t="shared" si="12"/>
        <v/>
      </c>
      <c r="AU427" s="90">
        <f t="shared" si="13"/>
        <v>1088734</v>
      </c>
      <c r="AV427" s="34" t="str">
        <f>IF(貼り付け用!AV427="","",貼り付け用!AV427)</f>
        <v>一般会計等</v>
      </c>
      <c r="AW427" s="34" t="str">
        <f>IF(貼り付け用!AW427="","",貼り付け用!AW427)</f>
        <v>一般会計</v>
      </c>
      <c r="AX427" s="34" t="str">
        <f>IF(貼り付け用!AX427="","",貼り付け用!AX427)</f>
        <v>教育費</v>
      </c>
      <c r="AY427" s="34" t="str">
        <f>IF(貼り付け用!AY427="","",貼り付け用!AY427)</f>
        <v>小学校費</v>
      </c>
      <c r="AZ427" s="34" t="str">
        <f>IF(貼り付け用!AZ427="","",貼り付け用!AZ427)</f>
        <v/>
      </c>
      <c r="BA427" s="212"/>
      <c r="BB427" s="212"/>
      <c r="BC427" s="212"/>
      <c r="BD427" s="34" t="str">
        <f>IF(貼り付け用!BD427="","",貼り付け用!BD427)</f>
        <v/>
      </c>
      <c r="BE427" s="34" t="str">
        <f>IF(貼り付け用!BE427="","",貼り付け用!BE427)</f>
        <v/>
      </c>
      <c r="BF427" s="20"/>
      <c r="BG427" s="20"/>
      <c r="BH427" s="20"/>
      <c r="BI427" s="20"/>
      <c r="BJ427" s="20"/>
    </row>
    <row r="428" spans="5:62" ht="24" customHeight="1">
      <c r="E428" s="2"/>
      <c r="F428" s="217" t="str">
        <f>IF(貼り付け用!F428="","",貼り付け用!F428)</f>
        <v>壬生町立藤井小学校</v>
      </c>
      <c r="G428" s="34" t="str">
        <f>IF(貼り付け用!G428="","",貼り付け用!G428)</f>
        <v>工作物台帳</v>
      </c>
      <c r="H428" s="2" t="str">
        <f>IF(貼り付け用!H428="","",貼り付け用!H428)</f>
        <v/>
      </c>
      <c r="I428" s="2" t="str">
        <f>IF(貼り付け用!I428="","",貼り付け用!I428)</f>
        <v/>
      </c>
      <c r="J428" s="2" t="str">
        <f>IF(貼り付け用!J428="","",貼り付け用!J428)</f>
        <v>ゴミ置場</v>
      </c>
      <c r="K428" s="2" t="str">
        <f>IF(貼り付け用!K428="","",貼り付け用!K428)</f>
        <v>ｺﾞﾐｵｷﾊﾞ</v>
      </c>
      <c r="L428" s="2">
        <f>IF(貼り付け用!L428="","",貼り付け用!L428)</f>
        <v>23</v>
      </c>
      <c r="M428" s="31">
        <f>IFERROR(VLOOKUP(L428,コード表!$B:$G,2,FALSE),"")</f>
        <v>3210221</v>
      </c>
      <c r="N428" s="31" t="str">
        <f>IFERROR(VLOOKUP(L428,コード表!$B:$G,3,FALSE),"")</f>
        <v>下都賀郡壬生町</v>
      </c>
      <c r="O428" s="2" t="str">
        <f>IF(貼り付け用!O428="","",貼り付け用!O428)</f>
        <v>ｼﾓﾂｶﾞｸﾞﾝﾐﾌﾞﾏﾁ</v>
      </c>
      <c r="P428" s="31" t="str">
        <f>IFERROR(VLOOKUP(L428,コード表!$B:$G,5,FALSE),"")</f>
        <v>藤井</v>
      </c>
      <c r="Q428" s="2" t="str">
        <f>IF(貼り付け用!Q428="","",貼り付け用!Q428)</f>
        <v>ﾌｼﾞｲ</v>
      </c>
      <c r="R428" s="2" t="str">
        <f>IF(貼り付け用!R428="","",貼り付け用!R428)</f>
        <v>1267番地</v>
      </c>
      <c r="S428" s="2" t="str">
        <f>IF(貼り付け用!S428="","",貼り付け用!S428)</f>
        <v>1267ﾊﾞﾝﾁ</v>
      </c>
      <c r="T428" s="2">
        <f>IF(貼り付け用!T428="","",貼り付け用!T428)</f>
        <v>15</v>
      </c>
      <c r="U428" s="31" t="str">
        <f>IFERROR(VLOOKUP(T428,コード表!$I:$K,2,FALSE),"")</f>
        <v>教育委員会事務局</v>
      </c>
      <c r="V428" s="31" t="str">
        <f>IFERROR(VLOOKUP(T428,コード表!$I:$K,3,FALSE),"")</f>
        <v>学校教育課</v>
      </c>
      <c r="W428" s="2">
        <f>IF(貼り付け用!W428="","",貼り付け用!W428)</f>
        <v>100</v>
      </c>
      <c r="X428" s="31" t="str">
        <f>IFERROR(VLOOKUP(AX428,目的別資産分類変換表!$B$3:$C$16,2,FALSE),"")</f>
        <v>教育</v>
      </c>
      <c r="Y428" s="34" t="str">
        <f>IF(貼り付け用!Y428="","",貼り付け用!Y428)</f>
        <v>行政財産</v>
      </c>
      <c r="Z428" s="34" t="str">
        <f>IF(貼り付け用!Z428="","",貼り付け用!Z428)</f>
        <v>事業用資産/工作物</v>
      </c>
      <c r="AA428" s="34" t="str">
        <f>IF(貼り付け用!AA428="","",貼り付け用!AA428)</f>
        <v>自己資産（リース資産外)</v>
      </c>
      <c r="AB428" s="34" t="str">
        <f>IF(貼り付け用!AB428="","",貼り付け用!AB428)</f>
        <v>売却不可</v>
      </c>
      <c r="AC428" s="2">
        <f>IF(貼り付け用!AC428="","",貼り付け用!AC428)</f>
        <v>234</v>
      </c>
      <c r="AD428" s="31" t="str">
        <f>IFERROR(VLOOKUP(AC428,耐用年数表!$B:$J,9,FALSE),"")</f>
        <v xml:space="preserve">構築物 前掲のもの以外のもの及び前掲の区分によらないもの その他のもの   </v>
      </c>
      <c r="AE428" s="31">
        <f>IFERROR(VLOOKUP(AC428,耐用年数表!$B:$J,8,FALSE),"")</f>
        <v>50</v>
      </c>
      <c r="AF428" s="2" t="str">
        <f>IF(貼り付け用!AF428="","",貼り付け用!AF428)</f>
        <v/>
      </c>
      <c r="AG428" s="26" t="str">
        <f>IF(貼り付け用!AG428="","",貼り付け用!AG428)</f>
        <v/>
      </c>
      <c r="AH428" s="54">
        <f>IF(貼り付け用!AH428="","",貼り付け用!AH428)</f>
        <v>19980831</v>
      </c>
      <c r="AI428" s="54">
        <f>IF(貼り付け用!AI428="","",貼り付け用!AI428)</f>
        <v>19980831</v>
      </c>
      <c r="AJ428" s="72" t="str">
        <f>IF(貼り付け用!AJ428="","",貼り付け用!AJ428)</f>
        <v>判明</v>
      </c>
      <c r="AK428" s="20">
        <f>IF(貼り付け用!AK428="","",貼り付け用!AK428)</f>
        <v>292950</v>
      </c>
      <c r="AL428" s="160" t="str">
        <f>IF(貼り付け用!AL428="","",貼り付け用!AL428)</f>
        <v/>
      </c>
      <c r="AM428" s="20" t="str">
        <f>IF(貼り付け用!AM428="","",貼り付け用!AM428)</f>
        <v/>
      </c>
      <c r="AN428" s="20" t="str">
        <f>IF(貼り付け用!AN428="","",貼り付け用!AN428)</f>
        <v/>
      </c>
      <c r="AO428" s="20" t="str">
        <f>IF(貼り付け用!AO428="","",貼り付け用!AO428)</f>
        <v/>
      </c>
      <c r="AP428" s="20">
        <f>IF(貼り付け用!AP428="","",貼り付け用!AP428)</f>
        <v>1</v>
      </c>
      <c r="AQ428" s="20" t="str">
        <f>IF(貼り付け用!AQ428="","",貼り付け用!AQ428)</f>
        <v/>
      </c>
      <c r="AR428" s="20" t="str">
        <f>IF(貼り付け用!AR428="","",貼り付け用!AR428)</f>
        <v/>
      </c>
      <c r="AS428" s="20" t="str">
        <f>IF(貼り付け用!AS428="","",貼り付け用!AS428)</f>
        <v/>
      </c>
      <c r="AT428" s="90" t="str">
        <f t="shared" si="12"/>
        <v/>
      </c>
      <c r="AU428" s="90">
        <f t="shared" si="13"/>
        <v>292950</v>
      </c>
      <c r="AV428" s="34" t="str">
        <f>IF(貼り付け用!AV428="","",貼り付け用!AV428)</f>
        <v>一般会計等</v>
      </c>
      <c r="AW428" s="34" t="str">
        <f>IF(貼り付け用!AW428="","",貼り付け用!AW428)</f>
        <v>一般会計</v>
      </c>
      <c r="AX428" s="34" t="str">
        <f>IF(貼り付け用!AX428="","",貼り付け用!AX428)</f>
        <v>教育費</v>
      </c>
      <c r="AY428" s="34" t="str">
        <f>IF(貼り付け用!AY428="","",貼り付け用!AY428)</f>
        <v>小学校費</v>
      </c>
      <c r="AZ428" s="34" t="str">
        <f>IF(貼り付け用!AZ428="","",貼り付け用!AZ428)</f>
        <v>学校管理費</v>
      </c>
      <c r="BA428" s="212"/>
      <c r="BB428" s="212"/>
      <c r="BC428" s="212"/>
      <c r="BD428" s="34" t="str">
        <f>IF(貼り付け用!BD428="","",貼り付け用!BD428)</f>
        <v/>
      </c>
      <c r="BE428" s="34" t="str">
        <f>IF(貼り付け用!BE428="","",貼り付け用!BE428)</f>
        <v/>
      </c>
      <c r="BF428" s="20"/>
      <c r="BG428" s="20"/>
      <c r="BH428" s="20"/>
      <c r="BI428" s="20"/>
      <c r="BJ428" s="20"/>
    </row>
    <row r="429" spans="5:62" ht="24" customHeight="1">
      <c r="E429" s="2"/>
      <c r="F429" s="217" t="str">
        <f>IF(貼り付け用!F429="","",貼り付け用!F429)</f>
        <v>壬生町立藤井小学校</v>
      </c>
      <c r="G429" s="34" t="str">
        <f>IF(貼り付け用!G429="","",貼り付け用!G429)</f>
        <v>工作物台帳</v>
      </c>
      <c r="H429" s="2" t="str">
        <f>IF(貼り付け用!H429="","",貼り付け用!H429)</f>
        <v/>
      </c>
      <c r="I429" s="2" t="str">
        <f>IF(貼り付け用!I429="","",貼り付け用!I429)</f>
        <v/>
      </c>
      <c r="J429" s="2" t="str">
        <f>IF(貼り付け用!J429="","",貼り付け用!J429)</f>
        <v>駐車場</v>
      </c>
      <c r="K429" s="2" t="str">
        <f>IF(貼り付け用!K429="","",貼り付け用!K429)</f>
        <v>ﾁｭｳｼｬｼﾞｮｳ</v>
      </c>
      <c r="L429" s="2">
        <f>IF(貼り付け用!L429="","",貼り付け用!L429)</f>
        <v>23</v>
      </c>
      <c r="M429" s="31">
        <f>IFERROR(VLOOKUP(L429,コード表!$B:$G,2,FALSE),"")</f>
        <v>3210221</v>
      </c>
      <c r="N429" s="31" t="str">
        <f>IFERROR(VLOOKUP(L429,コード表!$B:$G,3,FALSE),"")</f>
        <v>下都賀郡壬生町</v>
      </c>
      <c r="O429" s="2" t="str">
        <f>IF(貼り付け用!O429="","",貼り付け用!O429)</f>
        <v>ｼﾓﾂｶﾞｸﾞﾝﾐﾌﾞﾏﾁ</v>
      </c>
      <c r="P429" s="31" t="str">
        <f>IFERROR(VLOOKUP(L429,コード表!$B:$G,5,FALSE),"")</f>
        <v>藤井</v>
      </c>
      <c r="Q429" s="2" t="str">
        <f>IF(貼り付け用!Q429="","",貼り付け用!Q429)</f>
        <v>ﾌｼﾞｲ</v>
      </c>
      <c r="R429" s="2" t="str">
        <f>IF(貼り付け用!R429="","",貼り付け用!R429)</f>
        <v>1267番地</v>
      </c>
      <c r="S429" s="2" t="str">
        <f>IF(貼り付け用!S429="","",貼り付け用!S429)</f>
        <v>1267ﾊﾞﾝﾁ</v>
      </c>
      <c r="T429" s="2">
        <f>IF(貼り付け用!T429="","",貼り付け用!T429)</f>
        <v>15</v>
      </c>
      <c r="U429" s="31" t="str">
        <f>IFERROR(VLOOKUP(T429,コード表!$I:$K,2,FALSE),"")</f>
        <v>教育委員会事務局</v>
      </c>
      <c r="V429" s="31" t="str">
        <f>IFERROR(VLOOKUP(T429,コード表!$I:$K,3,FALSE),"")</f>
        <v>学校教育課</v>
      </c>
      <c r="W429" s="2">
        <f>IF(貼り付け用!W429="","",貼り付け用!W429)</f>
        <v>100</v>
      </c>
      <c r="X429" s="31" t="str">
        <f>IFERROR(VLOOKUP(AX429,目的別資産分類変換表!$B$3:$C$16,2,FALSE),"")</f>
        <v>教育</v>
      </c>
      <c r="Y429" s="34" t="str">
        <f>IF(貼り付け用!Y429="","",貼り付け用!Y429)</f>
        <v>行政財産</v>
      </c>
      <c r="Z429" s="34" t="str">
        <f>IF(貼り付け用!Z429="","",貼り付け用!Z429)</f>
        <v>事業用資産/工作物</v>
      </c>
      <c r="AA429" s="34" t="str">
        <f>IF(貼り付け用!AA429="","",貼り付け用!AA429)</f>
        <v>自己資産（リース資産外)</v>
      </c>
      <c r="AB429" s="34" t="str">
        <f>IF(貼り付け用!AB429="","",貼り付け用!AB429)</f>
        <v>売却不可</v>
      </c>
      <c r="AC429" s="2">
        <f>IF(貼り付け用!AC429="","",貼り付け用!AC429)</f>
        <v>234</v>
      </c>
      <c r="AD429" s="31" t="str">
        <f>IFERROR(VLOOKUP(AC429,耐用年数表!$B:$J,9,FALSE),"")</f>
        <v xml:space="preserve">構築物 前掲のもの以外のもの及び前掲の区分によらないもの その他のもの   </v>
      </c>
      <c r="AE429" s="31">
        <f>IFERROR(VLOOKUP(AC429,耐用年数表!$B:$J,8,FALSE),"")</f>
        <v>50</v>
      </c>
      <c r="AF429" s="2" t="str">
        <f>IF(貼り付け用!AF429="","",貼り付け用!AF429)</f>
        <v/>
      </c>
      <c r="AG429" s="26" t="str">
        <f>IF(貼り付け用!AG429="","",貼り付け用!AG429)</f>
        <v/>
      </c>
      <c r="AH429" s="54">
        <f>IF(貼り付け用!AH429="","",貼り付け用!AH429)</f>
        <v>19990331</v>
      </c>
      <c r="AI429" s="54">
        <f>IF(貼り付け用!AI429="","",貼り付け用!AI429)</f>
        <v>19990331</v>
      </c>
      <c r="AJ429" s="72" t="str">
        <f>IF(貼り付け用!AJ429="","",貼り付け用!AJ429)</f>
        <v>判明</v>
      </c>
      <c r="AK429" s="20">
        <f>IF(貼り付け用!AK429="","",貼り付け用!AK429)</f>
        <v>4620000</v>
      </c>
      <c r="AL429" s="160" t="str">
        <f>IF(貼り付け用!AL429="","",貼り付け用!AL429)</f>
        <v/>
      </c>
      <c r="AM429" s="20" t="str">
        <f>IF(貼り付け用!AM429="","",貼り付け用!AM429)</f>
        <v/>
      </c>
      <c r="AN429" s="20" t="str">
        <f>IF(貼り付け用!AN429="","",貼り付け用!AN429)</f>
        <v/>
      </c>
      <c r="AO429" s="20" t="str">
        <f>IF(貼り付け用!AO429="","",貼り付け用!AO429)</f>
        <v/>
      </c>
      <c r="AP429" s="20">
        <f>IF(貼り付け用!AP429="","",貼り付け用!AP429)</f>
        <v>1</v>
      </c>
      <c r="AQ429" s="20" t="str">
        <f>IF(貼り付け用!AQ429="","",貼り付け用!AQ429)</f>
        <v/>
      </c>
      <c r="AR429" s="20" t="str">
        <f>IF(貼り付け用!AR429="","",貼り付け用!AR429)</f>
        <v/>
      </c>
      <c r="AS429" s="20" t="str">
        <f>IF(貼り付け用!AS429="","",貼り付け用!AS429)</f>
        <v/>
      </c>
      <c r="AT429" s="90" t="str">
        <f t="shared" si="12"/>
        <v/>
      </c>
      <c r="AU429" s="90">
        <f t="shared" si="13"/>
        <v>4620000</v>
      </c>
      <c r="AV429" s="34" t="str">
        <f>IF(貼り付け用!AV429="","",貼り付け用!AV429)</f>
        <v>一般会計等</v>
      </c>
      <c r="AW429" s="34" t="str">
        <f>IF(貼り付け用!AW429="","",貼り付け用!AW429)</f>
        <v>一般会計</v>
      </c>
      <c r="AX429" s="34" t="str">
        <f>IF(貼り付け用!AX429="","",貼り付け用!AX429)</f>
        <v>教育費</v>
      </c>
      <c r="AY429" s="34" t="str">
        <f>IF(貼り付け用!AY429="","",貼り付け用!AY429)</f>
        <v>小学校費</v>
      </c>
      <c r="AZ429" s="34" t="str">
        <f>IF(貼り付け用!AZ429="","",貼り付け用!AZ429)</f>
        <v>学校管理費</v>
      </c>
      <c r="BA429" s="212"/>
      <c r="BB429" s="212"/>
      <c r="BC429" s="212"/>
      <c r="BD429" s="34" t="str">
        <f>IF(貼り付け用!BD429="","",貼り付け用!BD429)</f>
        <v/>
      </c>
      <c r="BE429" s="34" t="str">
        <f>IF(貼り付け用!BE429="","",貼り付け用!BE429)</f>
        <v/>
      </c>
      <c r="BF429" s="20"/>
      <c r="BG429" s="20"/>
      <c r="BH429" s="20"/>
      <c r="BI429" s="20"/>
      <c r="BJ429" s="20"/>
    </row>
    <row r="430" spans="5:62" ht="24" customHeight="1">
      <c r="E430" s="2"/>
      <c r="F430" s="217" t="str">
        <f>IF(貼り付け用!F430="","",貼り付け用!F430)</f>
        <v>壬生町立藤井小学校</v>
      </c>
      <c r="G430" s="34" t="str">
        <f>IF(貼り付け用!G430="","",貼り付け用!G430)</f>
        <v>工作物台帳</v>
      </c>
      <c r="H430" s="2" t="str">
        <f>IF(貼り付け用!H430="","",貼り付け用!H430)</f>
        <v/>
      </c>
      <c r="I430" s="2" t="str">
        <f>IF(貼り付け用!I430="","",貼り付け用!I430)</f>
        <v/>
      </c>
      <c r="J430" s="2" t="str">
        <f>IF(貼り付け用!J430="","",貼り付け用!J430)</f>
        <v>駐車場照明</v>
      </c>
      <c r="K430" s="2" t="str">
        <f>IF(貼り付け用!K430="","",貼り付け用!K430)</f>
        <v>ﾁｭｳｼｬｼﾞｮｳｼｮｳﾒｲ</v>
      </c>
      <c r="L430" s="2">
        <f>IF(貼り付け用!L430="","",貼り付け用!L430)</f>
        <v>23</v>
      </c>
      <c r="M430" s="31">
        <f>IFERROR(VLOOKUP(L430,コード表!$B:$G,2,FALSE),"")</f>
        <v>3210221</v>
      </c>
      <c r="N430" s="31" t="str">
        <f>IFERROR(VLOOKUP(L430,コード表!$B:$G,3,FALSE),"")</f>
        <v>下都賀郡壬生町</v>
      </c>
      <c r="O430" s="2" t="str">
        <f>IF(貼り付け用!O430="","",貼り付け用!O430)</f>
        <v>ｼﾓﾂｶﾞｸﾞﾝﾐﾌﾞﾏﾁ</v>
      </c>
      <c r="P430" s="31" t="str">
        <f>IFERROR(VLOOKUP(L430,コード表!$B:$G,5,FALSE),"")</f>
        <v>藤井</v>
      </c>
      <c r="Q430" s="2" t="str">
        <f>IF(貼り付け用!Q430="","",貼り付け用!Q430)</f>
        <v>ﾌｼﾞｲ</v>
      </c>
      <c r="R430" s="2" t="str">
        <f>IF(貼り付け用!R430="","",貼り付け用!R430)</f>
        <v>1267番地</v>
      </c>
      <c r="S430" s="2" t="str">
        <f>IF(貼り付け用!S430="","",貼り付け用!S430)</f>
        <v>1267ﾊﾞﾝﾁ</v>
      </c>
      <c r="T430" s="2">
        <f>IF(貼り付け用!T430="","",貼り付け用!T430)</f>
        <v>15</v>
      </c>
      <c r="U430" s="31" t="str">
        <f>IFERROR(VLOOKUP(T430,コード表!$I:$K,2,FALSE),"")</f>
        <v>教育委員会事務局</v>
      </c>
      <c r="V430" s="31" t="str">
        <f>IFERROR(VLOOKUP(T430,コード表!$I:$K,3,FALSE),"")</f>
        <v>学校教育課</v>
      </c>
      <c r="W430" s="2">
        <f>IF(貼り付け用!W430="","",貼り付け用!W430)</f>
        <v>100</v>
      </c>
      <c r="X430" s="31" t="str">
        <f>IFERROR(VLOOKUP(AX430,目的別資産分類変換表!$B$3:$C$16,2,FALSE),"")</f>
        <v>教育</v>
      </c>
      <c r="Y430" s="34" t="str">
        <f>IF(貼り付け用!Y430="","",貼り付け用!Y430)</f>
        <v>行政財産</v>
      </c>
      <c r="Z430" s="34" t="str">
        <f>IF(貼り付け用!Z430="","",貼り付け用!Z430)</f>
        <v>事業用資産/工作物</v>
      </c>
      <c r="AA430" s="34" t="str">
        <f>IF(貼り付け用!AA430="","",貼り付け用!AA430)</f>
        <v>自己資産（リース資産外)</v>
      </c>
      <c r="AB430" s="34" t="str">
        <f>IF(貼り付け用!AB430="","",貼り付け用!AB430)</f>
        <v>売却不可</v>
      </c>
      <c r="AC430" s="2">
        <f>IF(貼り付け用!AC430="","",貼り付け用!AC430)</f>
        <v>76</v>
      </c>
      <c r="AD430" s="31" t="str">
        <f>IFERROR(VLOOKUP(AC430,耐用年数表!$B:$J,9,FALSE),"")</f>
        <v xml:space="preserve">建物附属設備 電気設備（照明設備を含む。） 蓄電池電源設備   </v>
      </c>
      <c r="AE430" s="31">
        <f>IFERROR(VLOOKUP(AC430,耐用年数表!$B:$J,8,FALSE),"")</f>
        <v>6</v>
      </c>
      <c r="AF430" s="2" t="str">
        <f>IF(貼り付け用!AF430="","",貼り付け用!AF430)</f>
        <v/>
      </c>
      <c r="AG430" s="26" t="str">
        <f>IF(貼り付け用!AG430="","",貼り付け用!AG430)</f>
        <v/>
      </c>
      <c r="AH430" s="54">
        <f>IF(貼り付け用!AH430="","",貼り付け用!AH430)</f>
        <v>19990331</v>
      </c>
      <c r="AI430" s="54">
        <f>IF(貼り付け用!AI430="","",貼り付け用!AI430)</f>
        <v>19990331</v>
      </c>
      <c r="AJ430" s="72" t="str">
        <f>IF(貼り付け用!AJ430="","",貼り付け用!AJ430)</f>
        <v>判明</v>
      </c>
      <c r="AK430" s="20">
        <f>IF(貼り付け用!AK430="","",貼り付け用!AK430)</f>
        <v>220500</v>
      </c>
      <c r="AL430" s="160" t="str">
        <f>IF(貼り付け用!AL430="","",貼り付け用!AL430)</f>
        <v/>
      </c>
      <c r="AM430" s="20" t="str">
        <f>IF(貼り付け用!AM430="","",貼り付け用!AM430)</f>
        <v/>
      </c>
      <c r="AN430" s="20" t="str">
        <f>IF(貼り付け用!AN430="","",貼り付け用!AN430)</f>
        <v/>
      </c>
      <c r="AO430" s="20" t="str">
        <f>IF(貼り付け用!AO430="","",貼り付け用!AO430)</f>
        <v/>
      </c>
      <c r="AP430" s="20">
        <f>IF(貼り付け用!AP430="","",貼り付け用!AP430)</f>
        <v>1</v>
      </c>
      <c r="AQ430" s="20" t="str">
        <f>IF(貼り付け用!AQ430="","",貼り付け用!AQ430)</f>
        <v/>
      </c>
      <c r="AR430" s="20" t="str">
        <f>IF(貼り付け用!AR430="","",貼り付け用!AR430)</f>
        <v/>
      </c>
      <c r="AS430" s="20" t="str">
        <f>IF(貼り付け用!AS430="","",貼り付け用!AS430)</f>
        <v/>
      </c>
      <c r="AT430" s="90" t="str">
        <f t="shared" si="12"/>
        <v/>
      </c>
      <c r="AU430" s="90">
        <f t="shared" si="13"/>
        <v>220500</v>
      </c>
      <c r="AV430" s="34" t="str">
        <f>IF(貼り付け用!AV430="","",貼り付け用!AV430)</f>
        <v>一般会計等</v>
      </c>
      <c r="AW430" s="34" t="str">
        <f>IF(貼り付け用!AW430="","",貼り付け用!AW430)</f>
        <v>一般会計</v>
      </c>
      <c r="AX430" s="34" t="str">
        <f>IF(貼り付け用!AX430="","",貼り付け用!AX430)</f>
        <v>教育費</v>
      </c>
      <c r="AY430" s="34" t="str">
        <f>IF(貼り付け用!AY430="","",貼り付け用!AY430)</f>
        <v>小学校費</v>
      </c>
      <c r="AZ430" s="34" t="str">
        <f>IF(貼り付け用!AZ430="","",貼り付け用!AZ430)</f>
        <v>学校管理費</v>
      </c>
      <c r="BA430" s="212"/>
      <c r="BB430" s="212"/>
      <c r="BC430" s="212"/>
      <c r="BD430" s="34" t="str">
        <f>IF(貼り付け用!BD430="","",貼り付け用!BD430)</f>
        <v/>
      </c>
      <c r="BE430" s="34" t="str">
        <f>IF(貼り付け用!BE430="","",貼り付け用!BE430)</f>
        <v/>
      </c>
      <c r="BF430" s="20"/>
      <c r="BG430" s="20"/>
      <c r="BH430" s="20"/>
      <c r="BI430" s="20"/>
      <c r="BJ430" s="20"/>
    </row>
    <row r="431" spans="5:62" ht="24" customHeight="1">
      <c r="E431" s="2"/>
      <c r="F431" s="217" t="str">
        <f>IF(貼り付け用!F431="","",貼り付け用!F431)</f>
        <v>壬生町立藤井小学校</v>
      </c>
      <c r="G431" s="34" t="str">
        <f>IF(貼り付け用!G431="","",貼り付け用!G431)</f>
        <v>工作物台帳</v>
      </c>
      <c r="H431" s="2" t="str">
        <f>IF(貼り付け用!H431="","",貼り付け用!H431)</f>
        <v/>
      </c>
      <c r="I431" s="2" t="str">
        <f>IF(貼り付け用!I431="","",貼り付け用!I431)</f>
        <v/>
      </c>
      <c r="J431" s="2" t="str">
        <f>IF(貼り付け用!J431="","",貼り付け用!J431)</f>
        <v>空調機（パソコン室、図書室）</v>
      </c>
      <c r="K431" s="2" t="str">
        <f>IF(貼り付け用!K431="","",貼り付け用!K431)</f>
        <v>ｸｳﾁｮｳｷ(ﾊﾟｿｺﾝｼﾂ､ﾄｼｮｼﾂ)</v>
      </c>
      <c r="L431" s="2">
        <f>IF(貼り付け用!L431="","",貼り付け用!L431)</f>
        <v>23</v>
      </c>
      <c r="M431" s="31">
        <f>IFERROR(VLOOKUP(L431,コード表!$B:$G,2,FALSE),"")</f>
        <v>3210221</v>
      </c>
      <c r="N431" s="31" t="str">
        <f>IFERROR(VLOOKUP(L431,コード表!$B:$G,3,FALSE),"")</f>
        <v>下都賀郡壬生町</v>
      </c>
      <c r="O431" s="2" t="str">
        <f>IF(貼り付け用!O431="","",貼り付け用!O431)</f>
        <v>ｼﾓﾂｶﾞｸﾞﾝﾐﾌﾞﾏﾁ</v>
      </c>
      <c r="P431" s="31" t="str">
        <f>IFERROR(VLOOKUP(L431,コード表!$B:$G,5,FALSE),"")</f>
        <v>藤井</v>
      </c>
      <c r="Q431" s="2" t="str">
        <f>IF(貼り付け用!Q431="","",貼り付け用!Q431)</f>
        <v>ﾌｼﾞｲ</v>
      </c>
      <c r="R431" s="2" t="str">
        <f>IF(貼り付け用!R431="","",貼り付け用!R431)</f>
        <v>1267番地</v>
      </c>
      <c r="S431" s="2" t="str">
        <f>IF(貼り付け用!S431="","",貼り付け用!S431)</f>
        <v>1267ﾊﾞﾝﾁ</v>
      </c>
      <c r="T431" s="2">
        <f>IF(貼り付け用!T431="","",貼り付け用!T431)</f>
        <v>15</v>
      </c>
      <c r="U431" s="31" t="str">
        <f>IFERROR(VLOOKUP(T431,コード表!$I:$K,2,FALSE),"")</f>
        <v>教育委員会事務局</v>
      </c>
      <c r="V431" s="31" t="str">
        <f>IFERROR(VLOOKUP(T431,コード表!$I:$K,3,FALSE),"")</f>
        <v>学校教育課</v>
      </c>
      <c r="W431" s="2">
        <f>IF(貼り付け用!W431="","",貼り付け用!W431)</f>
        <v>100</v>
      </c>
      <c r="X431" s="31" t="str">
        <f>IFERROR(VLOOKUP(AX431,目的別資産分類変換表!$B$3:$C$16,2,FALSE),"")</f>
        <v>教育</v>
      </c>
      <c r="Y431" s="34" t="str">
        <f>IF(貼り付け用!Y431="","",貼り付け用!Y431)</f>
        <v>行政財産</v>
      </c>
      <c r="Z431" s="34" t="str">
        <f>IF(貼り付け用!Z431="","",貼り付け用!Z431)</f>
        <v>事業用資産/工作物</v>
      </c>
      <c r="AA431" s="34" t="str">
        <f>IF(貼り付け用!AA431="","",貼り付け用!AA431)</f>
        <v>自己資産（リース資産外)</v>
      </c>
      <c r="AB431" s="34" t="str">
        <f>IF(貼り付け用!AB431="","",貼り付け用!AB431)</f>
        <v>売却不可</v>
      </c>
      <c r="AC431" s="2">
        <f>IF(貼り付け用!AC431="","",貼り付け用!AC431)</f>
        <v>331</v>
      </c>
      <c r="AD431" s="31" t="str">
        <f>IFERROR(VLOOKUP(AC431,耐用年数表!$B:$J,9,FALSE),"")</f>
        <v xml:space="preserve">器具及び備品 １　家具、電気機器、ガス機器及び家庭用品（他の項に掲げるものを除く。） 冷房用又は暖房用機器   </v>
      </c>
      <c r="AE431" s="31">
        <f>IFERROR(VLOOKUP(AC431,耐用年数表!$B:$J,8,FALSE),"")</f>
        <v>6</v>
      </c>
      <c r="AF431" s="2" t="str">
        <f>IF(貼り付け用!AF431="","",貼り付け用!AF431)</f>
        <v/>
      </c>
      <c r="AG431" s="26" t="str">
        <f>IF(貼り付け用!AG431="","",貼り付け用!AG431)</f>
        <v/>
      </c>
      <c r="AH431" s="54">
        <f>IF(貼り付け用!AH431="","",貼り付け用!AH431)</f>
        <v>20001231</v>
      </c>
      <c r="AI431" s="54">
        <f>IF(貼り付け用!AI431="","",貼り付け用!AI431)</f>
        <v>20001231</v>
      </c>
      <c r="AJ431" s="72" t="str">
        <f>IF(貼り付け用!AJ431="","",貼り付け用!AJ431)</f>
        <v>判明</v>
      </c>
      <c r="AK431" s="20">
        <f>IF(貼り付け用!AK431="","",貼り付け用!AK431)</f>
        <v>4546500</v>
      </c>
      <c r="AL431" s="160" t="str">
        <f>IF(貼り付け用!AL431="","",貼り付け用!AL431)</f>
        <v/>
      </c>
      <c r="AM431" s="20" t="str">
        <f>IF(貼り付け用!AM431="","",貼り付け用!AM431)</f>
        <v/>
      </c>
      <c r="AN431" s="20" t="str">
        <f>IF(貼り付け用!AN431="","",貼り付け用!AN431)</f>
        <v/>
      </c>
      <c r="AO431" s="20" t="str">
        <f>IF(貼り付け用!AO431="","",貼り付け用!AO431)</f>
        <v/>
      </c>
      <c r="AP431" s="20">
        <f>IF(貼り付け用!AP431="","",貼り付け用!AP431)</f>
        <v>1</v>
      </c>
      <c r="AQ431" s="20" t="str">
        <f>IF(貼り付け用!AQ431="","",貼り付け用!AQ431)</f>
        <v/>
      </c>
      <c r="AR431" s="20" t="str">
        <f>IF(貼り付け用!AR431="","",貼り付け用!AR431)</f>
        <v/>
      </c>
      <c r="AS431" s="20" t="str">
        <f>IF(貼り付け用!AS431="","",貼り付け用!AS431)</f>
        <v/>
      </c>
      <c r="AT431" s="90" t="str">
        <f t="shared" si="12"/>
        <v/>
      </c>
      <c r="AU431" s="90">
        <f t="shared" si="13"/>
        <v>4546500</v>
      </c>
      <c r="AV431" s="34" t="str">
        <f>IF(貼り付け用!AV431="","",貼り付け用!AV431)</f>
        <v>一般会計等</v>
      </c>
      <c r="AW431" s="34" t="str">
        <f>IF(貼り付け用!AW431="","",貼り付け用!AW431)</f>
        <v>一般会計</v>
      </c>
      <c r="AX431" s="34" t="str">
        <f>IF(貼り付け用!AX431="","",貼り付け用!AX431)</f>
        <v>教育費</v>
      </c>
      <c r="AY431" s="34" t="str">
        <f>IF(貼り付け用!AY431="","",貼り付け用!AY431)</f>
        <v>小学校費</v>
      </c>
      <c r="AZ431" s="34" t="str">
        <f>IF(貼り付け用!AZ431="","",貼り付け用!AZ431)</f>
        <v>学校管理費</v>
      </c>
      <c r="BA431" s="212"/>
      <c r="BB431" s="212"/>
      <c r="BC431" s="212"/>
      <c r="BD431" s="34" t="str">
        <f>IF(貼り付け用!BD431="","",貼り付け用!BD431)</f>
        <v/>
      </c>
      <c r="BE431" s="34" t="str">
        <f>IF(貼り付け用!BE431="","",貼り付け用!BE431)</f>
        <v/>
      </c>
      <c r="BF431" s="20"/>
      <c r="BG431" s="20"/>
      <c r="BH431" s="20"/>
      <c r="BI431" s="20"/>
      <c r="BJ431" s="20"/>
    </row>
    <row r="432" spans="5:62" ht="24" customHeight="1">
      <c r="E432" s="2"/>
      <c r="F432" s="217" t="str">
        <f>IF(貼り付け用!F432="","",貼り付け用!F432)</f>
        <v>壬生町立藤井小学校</v>
      </c>
      <c r="G432" s="34" t="str">
        <f>IF(貼り付け用!G432="","",貼り付け用!G432)</f>
        <v>工作物台帳</v>
      </c>
      <c r="H432" s="2" t="str">
        <f>IF(貼り付け用!H432="","",貼り付け用!H432)</f>
        <v/>
      </c>
      <c r="I432" s="2" t="str">
        <f>IF(貼り付け用!I432="","",貼り付け用!I432)</f>
        <v/>
      </c>
      <c r="J432" s="2" t="str">
        <f>IF(貼り付け用!J432="","",貼り付け用!J432)</f>
        <v>下水道</v>
      </c>
      <c r="K432" s="2" t="str">
        <f>IF(貼り付け用!K432="","",貼り付け用!K432)</f>
        <v>ｹﾞｽｲﾄﾞｳ</v>
      </c>
      <c r="L432" s="2">
        <f>IF(貼り付け用!L432="","",貼り付け用!L432)</f>
        <v>23</v>
      </c>
      <c r="M432" s="31">
        <f>IFERROR(VLOOKUP(L432,コード表!$B:$G,2,FALSE),"")</f>
        <v>3210221</v>
      </c>
      <c r="N432" s="31" t="str">
        <f>IFERROR(VLOOKUP(L432,コード表!$B:$G,3,FALSE),"")</f>
        <v>下都賀郡壬生町</v>
      </c>
      <c r="O432" s="2" t="str">
        <f>IF(貼り付け用!O432="","",貼り付け用!O432)</f>
        <v>ｼﾓﾂｶﾞｸﾞﾝﾐﾌﾞﾏﾁ</v>
      </c>
      <c r="P432" s="31" t="str">
        <f>IFERROR(VLOOKUP(L432,コード表!$B:$G,5,FALSE),"")</f>
        <v>藤井</v>
      </c>
      <c r="Q432" s="2" t="str">
        <f>IF(貼り付け用!Q432="","",貼り付け用!Q432)</f>
        <v>ﾌｼﾞｲ</v>
      </c>
      <c r="R432" s="2" t="str">
        <f>IF(貼り付け用!R432="","",貼り付け用!R432)</f>
        <v>1267番地</v>
      </c>
      <c r="S432" s="2" t="str">
        <f>IF(貼り付け用!S432="","",貼り付け用!S432)</f>
        <v>1267ﾊﾞﾝﾁ</v>
      </c>
      <c r="T432" s="2">
        <f>IF(貼り付け用!T432="","",貼り付け用!T432)</f>
        <v>15</v>
      </c>
      <c r="U432" s="31" t="str">
        <f>IFERROR(VLOOKUP(T432,コード表!$I:$K,2,FALSE),"")</f>
        <v>教育委員会事務局</v>
      </c>
      <c r="V432" s="31" t="str">
        <f>IFERROR(VLOOKUP(T432,コード表!$I:$K,3,FALSE),"")</f>
        <v>学校教育課</v>
      </c>
      <c r="W432" s="2">
        <f>IF(貼り付け用!W432="","",貼り付け用!W432)</f>
        <v>100</v>
      </c>
      <c r="X432" s="31" t="str">
        <f>IFERROR(VLOOKUP(AX432,目的別資産分類変換表!$B$3:$C$16,2,FALSE),"")</f>
        <v>教育</v>
      </c>
      <c r="Y432" s="34" t="str">
        <f>IF(貼り付け用!Y432="","",貼り付け用!Y432)</f>
        <v>行政財産</v>
      </c>
      <c r="Z432" s="34" t="str">
        <f>IF(貼り付け用!Z432="","",貼り付け用!Z432)</f>
        <v>事業用資産/工作物</v>
      </c>
      <c r="AA432" s="34" t="str">
        <f>IF(貼り付け用!AA432="","",貼り付け用!AA432)</f>
        <v>自己資産（リース資産外)</v>
      </c>
      <c r="AB432" s="34" t="str">
        <f>IF(貼り付け用!AB432="","",貼り付け用!AB432)</f>
        <v>売却不可</v>
      </c>
      <c r="AC432" s="2">
        <f>IF(貼り付け用!AC432="","",貼り付け用!AC432)</f>
        <v>192</v>
      </c>
      <c r="AD432" s="31" t="str">
        <f>IFERROR(VLOOKUP(AC432,耐用年数表!$B:$J,9,FALSE),"")</f>
        <v xml:space="preserve">構築物 コンクリート造又はコンクリートブロック造のもの（前掲のものを除く。） 下水道、飼育場及びへい   </v>
      </c>
      <c r="AE432" s="31">
        <f>IFERROR(VLOOKUP(AC432,耐用年数表!$B:$J,8,FALSE),"")</f>
        <v>15</v>
      </c>
      <c r="AF432" s="2" t="str">
        <f>IF(貼り付け用!AF432="","",貼り付け用!AF432)</f>
        <v/>
      </c>
      <c r="AG432" s="26" t="str">
        <f>IF(貼り付け用!AG432="","",貼り付け用!AG432)</f>
        <v/>
      </c>
      <c r="AH432" s="54">
        <f>IF(貼り付け用!AH432="","",貼り付け用!AH432)</f>
        <v>20030831</v>
      </c>
      <c r="AI432" s="54">
        <f>IF(貼り付け用!AI432="","",貼り付け用!AI432)</f>
        <v>20030831</v>
      </c>
      <c r="AJ432" s="72" t="str">
        <f>IF(貼り付け用!AJ432="","",貼り付け用!AJ432)</f>
        <v>判明</v>
      </c>
      <c r="AK432" s="20">
        <f>IF(貼り付け用!AK432="","",貼り付け用!AK432)</f>
        <v>8053500</v>
      </c>
      <c r="AL432" s="160" t="str">
        <f>IF(貼り付け用!AL432="","",貼り付け用!AL432)</f>
        <v/>
      </c>
      <c r="AM432" s="20" t="str">
        <f>IF(貼り付け用!AM432="","",貼り付け用!AM432)</f>
        <v/>
      </c>
      <c r="AN432" s="20" t="str">
        <f>IF(貼り付け用!AN432="","",貼り付け用!AN432)</f>
        <v/>
      </c>
      <c r="AO432" s="20" t="str">
        <f>IF(貼り付け用!AO432="","",貼り付け用!AO432)</f>
        <v/>
      </c>
      <c r="AP432" s="20">
        <f>IF(貼り付け用!AP432="","",貼り付け用!AP432)</f>
        <v>1</v>
      </c>
      <c r="AQ432" s="20" t="str">
        <f>IF(貼り付け用!AQ432="","",貼り付け用!AQ432)</f>
        <v/>
      </c>
      <c r="AR432" s="20" t="str">
        <f>IF(貼り付け用!AR432="","",貼り付け用!AR432)</f>
        <v/>
      </c>
      <c r="AS432" s="20" t="str">
        <f>IF(貼り付け用!AS432="","",貼り付け用!AS432)</f>
        <v/>
      </c>
      <c r="AT432" s="90" t="str">
        <f t="shared" si="12"/>
        <v/>
      </c>
      <c r="AU432" s="90">
        <f t="shared" si="13"/>
        <v>8053500</v>
      </c>
      <c r="AV432" s="34" t="str">
        <f>IF(貼り付け用!AV432="","",貼り付け用!AV432)</f>
        <v>一般会計等</v>
      </c>
      <c r="AW432" s="34" t="str">
        <f>IF(貼り付け用!AW432="","",貼り付け用!AW432)</f>
        <v>一般会計</v>
      </c>
      <c r="AX432" s="34" t="str">
        <f>IF(貼り付け用!AX432="","",貼り付け用!AX432)</f>
        <v>教育費</v>
      </c>
      <c r="AY432" s="34" t="str">
        <f>IF(貼り付け用!AY432="","",貼り付け用!AY432)</f>
        <v>小学校費</v>
      </c>
      <c r="AZ432" s="34" t="str">
        <f>IF(貼り付け用!AZ432="","",貼り付け用!AZ432)</f>
        <v>学校管理費</v>
      </c>
      <c r="BA432" s="212"/>
      <c r="BB432" s="212"/>
      <c r="BC432" s="212"/>
      <c r="BD432" s="34" t="str">
        <f>IF(貼り付け用!BD432="","",貼り付け用!BD432)</f>
        <v/>
      </c>
      <c r="BE432" s="34" t="str">
        <f>IF(貼り付け用!BE432="","",貼り付け用!BE432)</f>
        <v/>
      </c>
      <c r="BF432" s="20"/>
      <c r="BG432" s="20"/>
      <c r="BH432" s="20"/>
      <c r="BI432" s="20"/>
      <c r="BJ432" s="20"/>
    </row>
    <row r="433" spans="5:62" ht="24" customHeight="1">
      <c r="E433" s="2"/>
      <c r="F433" s="217" t="str">
        <f>IF(貼り付け用!F433="","",貼り付け用!F433)</f>
        <v>壬生町立藤井小学校</v>
      </c>
      <c r="G433" s="34" t="str">
        <f>IF(貼り付け用!G433="","",貼り付け用!G433)</f>
        <v>工作物台帳</v>
      </c>
      <c r="H433" s="2" t="str">
        <f>IF(貼り付け用!H433="","",貼り付け用!H433)</f>
        <v/>
      </c>
      <c r="I433" s="2" t="str">
        <f>IF(貼り付け用!I433="","",貼り付け用!I433)</f>
        <v/>
      </c>
      <c r="J433" s="2" t="str">
        <f>IF(貼り付け用!J433="","",貼り付け用!J433)</f>
        <v>室内照明設備</v>
      </c>
      <c r="K433" s="2" t="str">
        <f>IF(貼り付け用!K433="","",貼り付け用!K433)</f>
        <v>ｼﾂﾅｲｼｮｳﾒｲｾﾂﾋﾞ</v>
      </c>
      <c r="L433" s="2">
        <f>IF(貼り付け用!L433="","",貼り付け用!L433)</f>
        <v>23</v>
      </c>
      <c r="M433" s="31">
        <f>IFERROR(VLOOKUP(L433,コード表!$B:$G,2,FALSE),"")</f>
        <v>3210221</v>
      </c>
      <c r="N433" s="31" t="str">
        <f>IFERROR(VLOOKUP(L433,コード表!$B:$G,3,FALSE),"")</f>
        <v>下都賀郡壬生町</v>
      </c>
      <c r="O433" s="2" t="str">
        <f>IF(貼り付け用!O433="","",貼り付け用!O433)</f>
        <v>ｼﾓﾂｶﾞｸﾞﾝﾐﾌﾞﾏﾁ</v>
      </c>
      <c r="P433" s="31" t="str">
        <f>IFERROR(VLOOKUP(L433,コード表!$B:$G,5,FALSE),"")</f>
        <v>藤井</v>
      </c>
      <c r="Q433" s="2" t="str">
        <f>IF(貼り付け用!Q433="","",貼り付け用!Q433)</f>
        <v>ﾌｼﾞｲ</v>
      </c>
      <c r="R433" s="2" t="str">
        <f>IF(貼り付け用!R433="","",貼り付け用!R433)</f>
        <v>1267番地</v>
      </c>
      <c r="S433" s="2" t="str">
        <f>IF(貼り付け用!S433="","",貼り付け用!S433)</f>
        <v>1267ﾊﾞﾝﾁ</v>
      </c>
      <c r="T433" s="2">
        <f>IF(貼り付け用!T433="","",貼り付け用!T433)</f>
        <v>15</v>
      </c>
      <c r="U433" s="31" t="str">
        <f>IFERROR(VLOOKUP(T433,コード表!$I:$K,2,FALSE),"")</f>
        <v>教育委員会事務局</v>
      </c>
      <c r="V433" s="31" t="str">
        <f>IFERROR(VLOOKUP(T433,コード表!$I:$K,3,FALSE),"")</f>
        <v>学校教育課</v>
      </c>
      <c r="W433" s="2">
        <f>IF(貼り付け用!W433="","",貼り付け用!W433)</f>
        <v>100</v>
      </c>
      <c r="X433" s="31" t="str">
        <f>IFERROR(VLOOKUP(AX433,目的別資産分類変換表!$B$3:$C$16,2,FALSE),"")</f>
        <v>教育</v>
      </c>
      <c r="Y433" s="34" t="str">
        <f>IF(貼り付け用!Y433="","",貼り付け用!Y433)</f>
        <v>行政財産</v>
      </c>
      <c r="Z433" s="34" t="str">
        <f>IF(貼り付け用!Z433="","",貼り付け用!Z433)</f>
        <v>事業用資産/工作物</v>
      </c>
      <c r="AA433" s="34" t="str">
        <f>IF(貼り付け用!AA433="","",貼り付け用!AA433)</f>
        <v>自己資産（リース資産外)</v>
      </c>
      <c r="AB433" s="34" t="str">
        <f>IF(貼り付け用!AB433="","",貼り付け用!AB433)</f>
        <v>売却不可</v>
      </c>
      <c r="AC433" s="2">
        <f>IF(貼り付け用!AC433="","",貼り付け用!AC433)</f>
        <v>76</v>
      </c>
      <c r="AD433" s="31" t="str">
        <f>IFERROR(VLOOKUP(AC433,耐用年数表!$B:$J,9,FALSE),"")</f>
        <v xml:space="preserve">建物附属設備 電気設備（照明設備を含む。） 蓄電池電源設備   </v>
      </c>
      <c r="AE433" s="31">
        <f>IFERROR(VLOOKUP(AC433,耐用年数表!$B:$J,8,FALSE),"")</f>
        <v>6</v>
      </c>
      <c r="AF433" s="2" t="str">
        <f>IF(貼り付け用!AF433="","",貼り付け用!AF433)</f>
        <v/>
      </c>
      <c r="AG433" s="26" t="str">
        <f>IF(貼り付け用!AG433="","",貼り付け用!AG433)</f>
        <v/>
      </c>
      <c r="AH433" s="54">
        <f>IF(貼り付け用!AH433="","",貼り付け用!AH433)</f>
        <v>19850331</v>
      </c>
      <c r="AI433" s="54">
        <f>IF(貼り付け用!AI433="","",貼り付け用!AI433)</f>
        <v>19850331</v>
      </c>
      <c r="AJ433" s="72" t="str">
        <f>IF(貼り付け用!AJ433="","",貼り付け用!AJ433)</f>
        <v>不明</v>
      </c>
      <c r="AK433" s="20" t="str">
        <f>IF(貼り付け用!AK433="","",貼り付け用!AK433)</f>
        <v/>
      </c>
      <c r="AL433" s="160" t="str">
        <f>IF(貼り付け用!AL433="","",貼り付け用!AL433)</f>
        <v/>
      </c>
      <c r="AM433" s="20" t="str">
        <f>IF(貼り付け用!AM433="","",貼り付け用!AM433)</f>
        <v/>
      </c>
      <c r="AN433" s="20" t="str">
        <f>IF(貼り付け用!AN433="","",貼り付け用!AN433)</f>
        <v/>
      </c>
      <c r="AO433" s="20" t="str">
        <f>IF(貼り付け用!AO433="","",貼り付け用!AO433)</f>
        <v/>
      </c>
      <c r="AP433" s="20">
        <f>IF(貼り付け用!AP433="","",貼り付け用!AP433)</f>
        <v>1</v>
      </c>
      <c r="AQ433" s="20" t="str">
        <f>IF(貼り付け用!AQ433="","",貼り付け用!AQ433)</f>
        <v/>
      </c>
      <c r="AR433" s="20" t="str">
        <f>IF(貼り付け用!AR433="","",貼り付け用!AR433)</f>
        <v/>
      </c>
      <c r="AS433" s="20" t="str">
        <f>IF(貼り付け用!AS433="","",貼り付け用!AS433)</f>
        <v/>
      </c>
      <c r="AT433" s="90" t="str">
        <f t="shared" si="12"/>
        <v/>
      </c>
      <c r="AU433" s="90" t="str">
        <f t="shared" si="13"/>
        <v/>
      </c>
      <c r="AV433" s="34" t="str">
        <f>IF(貼り付け用!AV433="","",貼り付け用!AV433)</f>
        <v>一般会計等</v>
      </c>
      <c r="AW433" s="34" t="str">
        <f>IF(貼り付け用!AW433="","",貼り付け用!AW433)</f>
        <v>一般会計</v>
      </c>
      <c r="AX433" s="34" t="str">
        <f>IF(貼り付け用!AX433="","",貼り付け用!AX433)</f>
        <v>教育費</v>
      </c>
      <c r="AY433" s="34" t="str">
        <f>IF(貼り付け用!AY433="","",貼り付け用!AY433)</f>
        <v>小学校費</v>
      </c>
      <c r="AZ433" s="34" t="str">
        <f>IF(貼り付け用!AZ433="","",貼り付け用!AZ433)</f>
        <v>学校管理費</v>
      </c>
      <c r="BA433" s="212"/>
      <c r="BB433" s="212"/>
      <c r="BC433" s="212"/>
      <c r="BD433" s="34" t="str">
        <f>IF(貼り付け用!BD433="","",貼り付け用!BD433)</f>
        <v/>
      </c>
      <c r="BE433" s="34" t="str">
        <f>IF(貼り付け用!BE433="","",貼り付け用!BE433)</f>
        <v/>
      </c>
      <c r="BF433" s="20"/>
      <c r="BG433" s="20"/>
      <c r="BH433" s="20"/>
      <c r="BI433" s="20"/>
      <c r="BJ433" s="20"/>
    </row>
    <row r="434" spans="5:62" ht="24" customHeight="1">
      <c r="E434" s="2"/>
      <c r="F434" s="217" t="str">
        <f>IF(貼り付け用!F434="","",貼り付け用!F434)</f>
        <v>壬生町立壬生東小学校</v>
      </c>
      <c r="G434" s="34" t="str">
        <f>IF(貼り付け用!G434="","",貼り付け用!G434)</f>
        <v>工作物台帳</v>
      </c>
      <c r="H434" s="2" t="str">
        <f>IF(貼り付け用!H434="","",貼り付け用!H434)</f>
        <v/>
      </c>
      <c r="I434" s="2" t="str">
        <f>IF(貼り付け用!I434="","",貼り付け用!I434)</f>
        <v/>
      </c>
      <c r="J434" s="2" t="str">
        <f>IF(貼り付け用!J434="","",貼り付け用!J434)</f>
        <v>大型滑り台</v>
      </c>
      <c r="K434" s="2" t="str">
        <f>IF(貼り付け用!K434="","",貼り付け用!K434)</f>
        <v>ｵｵｶﾞﾀｽﾍﾞﾘﾀﾞｲ</v>
      </c>
      <c r="L434" s="2">
        <f>IF(貼り付け用!L434="","",貼り付け用!L434)</f>
        <v>4</v>
      </c>
      <c r="M434" s="31">
        <f>IFERROR(VLOOKUP(L434,コード表!$B:$G,2,FALSE),"")</f>
        <v>3210218</v>
      </c>
      <c r="N434" s="31" t="str">
        <f>IFERROR(VLOOKUP(L434,コード表!$B:$G,3,FALSE),"")</f>
        <v>下都賀郡壬生町</v>
      </c>
      <c r="O434" s="2" t="str">
        <f>IF(貼り付け用!O434="","",貼り付け用!O434)</f>
        <v>ｼﾓﾂｶﾞｸﾞﾝﾐﾌﾞﾏﾁ</v>
      </c>
      <c r="P434" s="31" t="str">
        <f>IFERROR(VLOOKUP(L434,コード表!$B:$G,5,FALSE),"")</f>
        <v>落合</v>
      </c>
      <c r="Q434" s="2" t="str">
        <f>IF(貼り付け用!Q434="","",貼り付け用!Q434)</f>
        <v>ｵﾁｱｲ</v>
      </c>
      <c r="R434" s="2" t="str">
        <f>IF(貼り付け用!R434="","",貼り付け用!R434)</f>
        <v>三丁目５番21号</v>
      </c>
      <c r="S434" s="2" t="str">
        <f>IF(貼り付け用!S434="","",貼り付け用!S434)</f>
        <v>ｻﾝﾁｮｳﾒ5ﾊﾞﾝ21ｺﾞｳ</v>
      </c>
      <c r="T434" s="2">
        <f>IF(貼り付け用!T434="","",貼り付け用!T434)</f>
        <v>15</v>
      </c>
      <c r="U434" s="31" t="str">
        <f>IFERROR(VLOOKUP(T434,コード表!$I:$K,2,FALSE),"")</f>
        <v>教育委員会事務局</v>
      </c>
      <c r="V434" s="31" t="str">
        <f>IFERROR(VLOOKUP(T434,コード表!$I:$K,3,FALSE),"")</f>
        <v>学校教育課</v>
      </c>
      <c r="W434" s="2">
        <f>IF(貼り付け用!W434="","",貼り付け用!W434)</f>
        <v>100</v>
      </c>
      <c r="X434" s="31" t="str">
        <f>IFERROR(VLOOKUP(AX434,目的別資産分類変換表!$B$3:$C$16,2,FALSE),"")</f>
        <v>教育</v>
      </c>
      <c r="Y434" s="34" t="str">
        <f>IF(貼り付け用!Y434="","",貼り付け用!Y434)</f>
        <v>行政財産</v>
      </c>
      <c r="Z434" s="34" t="str">
        <f>IF(貼り付け用!Z434="","",貼り付け用!Z434)</f>
        <v>事業用資産/工作物</v>
      </c>
      <c r="AA434" s="34" t="str">
        <f>IF(貼り付け用!AA434="","",貼り付け用!AA434)</f>
        <v>自己資産（リース資産外)</v>
      </c>
      <c r="AB434" s="34" t="str">
        <f>IF(貼り付け用!AB434="","",貼り付け用!AB434)</f>
        <v>売却不可</v>
      </c>
      <c r="AC434" s="2">
        <f>IF(貼り付け用!AC434="","",貼り付け用!AC434)</f>
        <v>168</v>
      </c>
      <c r="AD434" s="31" t="str">
        <f>IFERROR(VLOOKUP(AC434,耐用年数表!$B:$J,9,FALSE),"")</f>
        <v xml:space="preserve">構築物 競技場用、運動場用、遊園地用又は学校用のもの その他のもの 児童用のもの すべり台、ぶらんこ、ジャングルジムその他の遊戯用のもの </v>
      </c>
      <c r="AE434" s="31">
        <f>IFERROR(VLOOKUP(AC434,耐用年数表!$B:$J,8,FALSE),"")</f>
        <v>10</v>
      </c>
      <c r="AF434" s="2" t="str">
        <f>IF(貼り付け用!AF434="","",貼り付け用!AF434)</f>
        <v/>
      </c>
      <c r="AG434" s="26" t="str">
        <f>IF(貼り付け用!AG434="","",貼り付け用!AG434)</f>
        <v/>
      </c>
      <c r="AH434" s="54">
        <f>IF(貼り付け用!AH434="","",貼り付け用!AH434)</f>
        <v>19710331</v>
      </c>
      <c r="AI434" s="54">
        <f>IF(貼り付け用!AI434="","",貼り付け用!AI434)</f>
        <v>19710331</v>
      </c>
      <c r="AJ434" s="72" t="str">
        <f>IF(貼り付け用!AJ434="","",貼り付け用!AJ434)</f>
        <v>不明</v>
      </c>
      <c r="AK434" s="20" t="str">
        <f>IF(貼り付け用!AK434="","",貼り付け用!AK434)</f>
        <v/>
      </c>
      <c r="AL434" s="160">
        <f>IF(貼り付け用!AL434="","",貼り付け用!AL434)</f>
        <v>9</v>
      </c>
      <c r="AM434" s="20" t="str">
        <f>IF(貼り付け用!AM434="","",貼り付け用!AM434)</f>
        <v>カタログ価格</v>
      </c>
      <c r="AN434" s="20">
        <f>IF(貼り付け用!AN434="","",貼り付け用!AN434)</f>
        <v>1</v>
      </c>
      <c r="AO434" s="20">
        <f>IF(貼り付け用!AO434="","",貼り付け用!AO434)</f>
        <v>477000</v>
      </c>
      <c r="AP434" s="20">
        <f>IF(貼り付け用!AP434="","",貼り付け用!AP434)</f>
        <v>1</v>
      </c>
      <c r="AQ434" s="20" t="str">
        <f>IF(貼り付け用!AQ434="","",貼り付け用!AQ434)</f>
        <v>台</v>
      </c>
      <c r="AR434" s="20">
        <f>IF(貼り付け用!AR434="","",貼り付け用!AR434)</f>
        <v>477000</v>
      </c>
      <c r="AS434" s="20" t="str">
        <f>IF(貼り付け用!AS434="","",貼り付け用!AS434)</f>
        <v/>
      </c>
      <c r="AT434" s="90">
        <f t="shared" si="12"/>
        <v>477000</v>
      </c>
      <c r="AU434" s="90">
        <f t="shared" si="13"/>
        <v>477000</v>
      </c>
      <c r="AV434" s="34" t="str">
        <f>IF(貼り付け用!AV434="","",貼り付け用!AV434)</f>
        <v>一般会計等</v>
      </c>
      <c r="AW434" s="34" t="str">
        <f>IF(貼り付け用!AW434="","",貼り付け用!AW434)</f>
        <v>一般会計</v>
      </c>
      <c r="AX434" s="34" t="str">
        <f>IF(貼り付け用!AX434="","",貼り付け用!AX434)</f>
        <v>教育費</v>
      </c>
      <c r="AY434" s="34" t="str">
        <f>IF(貼り付け用!AY434="","",貼り付け用!AY434)</f>
        <v>小学校費</v>
      </c>
      <c r="AZ434" s="34" t="str">
        <f>IF(貼り付け用!AZ434="","",貼り付け用!AZ434)</f>
        <v>学校管理費</v>
      </c>
      <c r="BA434" s="212"/>
      <c r="BB434" s="212"/>
      <c r="BC434" s="212"/>
      <c r="BD434" s="34" t="str">
        <f>IF(貼り付け用!BD434="","",貼り付け用!BD434)</f>
        <v/>
      </c>
      <c r="BE434" s="34" t="str">
        <f>IF(貼り付け用!BE434="","",貼り付け用!BE434)</f>
        <v/>
      </c>
      <c r="BF434" s="20"/>
      <c r="BG434" s="20"/>
      <c r="BH434" s="20"/>
      <c r="BI434" s="20"/>
      <c r="BJ434" s="20"/>
    </row>
    <row r="435" spans="5:62" ht="24" customHeight="1">
      <c r="E435" s="2"/>
      <c r="F435" s="217" t="str">
        <f>IF(貼り付け用!F435="","",貼り付け用!F435)</f>
        <v>壬生町立壬生東小学校</v>
      </c>
      <c r="G435" s="34" t="str">
        <f>IF(貼り付け用!G435="","",貼り付け用!G435)</f>
        <v>工作物台帳</v>
      </c>
      <c r="H435" s="2" t="str">
        <f>IF(貼り付け用!H435="","",貼り付け用!H435)</f>
        <v/>
      </c>
      <c r="I435" s="2" t="str">
        <f>IF(貼り付け用!I435="","",貼り付け用!I435)</f>
        <v/>
      </c>
      <c r="J435" s="2" t="str">
        <f>IF(貼り付け用!J435="","",貼り付け用!J435)</f>
        <v>ジャングルジム６間７段</v>
      </c>
      <c r="K435" s="2" t="str">
        <f>IF(貼り付け用!K435="","",貼り付け用!K435)</f>
        <v>ｼﾞｬﾝｸﾞﾙｼﾞﾑ6ｹﾝ7ﾀﾞﾝ</v>
      </c>
      <c r="L435" s="2">
        <f>IF(貼り付け用!L435="","",貼り付け用!L435)</f>
        <v>4</v>
      </c>
      <c r="M435" s="31">
        <f>IFERROR(VLOOKUP(L435,コード表!$B:$G,2,FALSE),"")</f>
        <v>3210218</v>
      </c>
      <c r="N435" s="31" t="str">
        <f>IFERROR(VLOOKUP(L435,コード表!$B:$G,3,FALSE),"")</f>
        <v>下都賀郡壬生町</v>
      </c>
      <c r="O435" s="2" t="str">
        <f>IF(貼り付け用!O435="","",貼り付け用!O435)</f>
        <v>ｼﾓﾂｶﾞｸﾞﾝﾐﾌﾞﾏﾁ</v>
      </c>
      <c r="P435" s="31" t="str">
        <f>IFERROR(VLOOKUP(L435,コード表!$B:$G,5,FALSE),"")</f>
        <v>落合</v>
      </c>
      <c r="Q435" s="2" t="str">
        <f>IF(貼り付け用!Q435="","",貼り付け用!Q435)</f>
        <v>ｵﾁｱｲ</v>
      </c>
      <c r="R435" s="2" t="str">
        <f>IF(貼り付け用!R435="","",貼り付け用!R435)</f>
        <v>三丁目５番21号</v>
      </c>
      <c r="S435" s="2" t="str">
        <f>IF(貼り付け用!S435="","",貼り付け用!S435)</f>
        <v>ｻﾝﾁｮｳﾒ5ﾊﾞﾝ21ｺﾞｳ</v>
      </c>
      <c r="T435" s="2">
        <f>IF(貼り付け用!T435="","",貼り付け用!T435)</f>
        <v>15</v>
      </c>
      <c r="U435" s="31" t="str">
        <f>IFERROR(VLOOKUP(T435,コード表!$I:$K,2,FALSE),"")</f>
        <v>教育委員会事務局</v>
      </c>
      <c r="V435" s="31" t="str">
        <f>IFERROR(VLOOKUP(T435,コード表!$I:$K,3,FALSE),"")</f>
        <v>学校教育課</v>
      </c>
      <c r="W435" s="2">
        <f>IF(貼り付け用!W435="","",貼り付け用!W435)</f>
        <v>100</v>
      </c>
      <c r="X435" s="31" t="str">
        <f>IFERROR(VLOOKUP(AX435,目的別資産分類変換表!$B$3:$C$16,2,FALSE),"")</f>
        <v>教育</v>
      </c>
      <c r="Y435" s="34" t="str">
        <f>IF(貼り付け用!Y435="","",貼り付け用!Y435)</f>
        <v>行政財産</v>
      </c>
      <c r="Z435" s="34" t="str">
        <f>IF(貼り付け用!Z435="","",貼り付け用!Z435)</f>
        <v>事業用資産/工作物</v>
      </c>
      <c r="AA435" s="34" t="str">
        <f>IF(貼り付け用!AA435="","",貼り付け用!AA435)</f>
        <v>自己資産（リース資産外)</v>
      </c>
      <c r="AB435" s="34" t="str">
        <f>IF(貼り付け用!AB435="","",貼り付け用!AB435)</f>
        <v>売却不可</v>
      </c>
      <c r="AC435" s="2">
        <f>IF(貼り付け用!AC435="","",貼り付け用!AC435)</f>
        <v>168</v>
      </c>
      <c r="AD435" s="31" t="str">
        <f>IFERROR(VLOOKUP(AC435,耐用年数表!$B:$J,9,FALSE),"")</f>
        <v xml:space="preserve">構築物 競技場用、運動場用、遊園地用又は学校用のもの その他のもの 児童用のもの すべり台、ぶらんこ、ジャングルジムその他の遊戯用のもの </v>
      </c>
      <c r="AE435" s="31">
        <f>IFERROR(VLOOKUP(AC435,耐用年数表!$B:$J,8,FALSE),"")</f>
        <v>10</v>
      </c>
      <c r="AF435" s="2" t="str">
        <f>IF(貼り付け用!AF435="","",貼り付け用!AF435)</f>
        <v/>
      </c>
      <c r="AG435" s="26" t="str">
        <f>IF(貼り付け用!AG435="","",貼り付け用!AG435)</f>
        <v/>
      </c>
      <c r="AH435" s="54">
        <f>IF(貼り付け用!AH435="","",貼り付け用!AH435)</f>
        <v>20141031</v>
      </c>
      <c r="AI435" s="54">
        <f>IF(貼り付け用!AI435="","",貼り付け用!AI435)</f>
        <v>20141031</v>
      </c>
      <c r="AJ435" s="72" t="str">
        <f>IF(貼り付け用!AJ435="","",貼り付け用!AJ435)</f>
        <v>判明</v>
      </c>
      <c r="AK435" s="20">
        <f>IF(貼り付け用!AK435="","",貼り付け用!AK435)</f>
        <v>966000</v>
      </c>
      <c r="AL435" s="160" t="str">
        <f>IF(貼り付け用!AL435="","",貼り付け用!AL435)</f>
        <v/>
      </c>
      <c r="AM435" s="20" t="str">
        <f>IF(貼り付け用!AM435="","",貼り付け用!AM435)</f>
        <v/>
      </c>
      <c r="AN435" s="20" t="str">
        <f>IF(貼り付け用!AN435="","",貼り付け用!AN435)</f>
        <v/>
      </c>
      <c r="AO435" s="20" t="str">
        <f>IF(貼り付け用!AO435="","",貼り付け用!AO435)</f>
        <v/>
      </c>
      <c r="AP435" s="20">
        <f>IF(貼り付け用!AP435="","",貼り付け用!AP435)</f>
        <v>1</v>
      </c>
      <c r="AQ435" s="20" t="str">
        <f>IF(貼り付け用!AQ435="","",貼り付け用!AQ435)</f>
        <v/>
      </c>
      <c r="AR435" s="20" t="str">
        <f>IF(貼り付け用!AR435="","",貼り付け用!AR435)</f>
        <v/>
      </c>
      <c r="AS435" s="20" t="str">
        <f>IF(貼り付け用!AS435="","",貼り付け用!AS435)</f>
        <v/>
      </c>
      <c r="AT435" s="90" t="str">
        <f t="shared" si="12"/>
        <v/>
      </c>
      <c r="AU435" s="90">
        <f t="shared" si="13"/>
        <v>966000</v>
      </c>
      <c r="AV435" s="34" t="str">
        <f>IF(貼り付け用!AV435="","",貼り付け用!AV435)</f>
        <v>一般会計等</v>
      </c>
      <c r="AW435" s="34" t="str">
        <f>IF(貼り付け用!AW435="","",貼り付け用!AW435)</f>
        <v>一般会計</v>
      </c>
      <c r="AX435" s="34" t="str">
        <f>IF(貼り付け用!AX435="","",貼り付け用!AX435)</f>
        <v>教育費</v>
      </c>
      <c r="AY435" s="34" t="str">
        <f>IF(貼り付け用!AY435="","",貼り付け用!AY435)</f>
        <v>小学校費</v>
      </c>
      <c r="AZ435" s="34" t="str">
        <f>IF(貼り付け用!AZ435="","",貼り付け用!AZ435)</f>
        <v>学校管理費</v>
      </c>
      <c r="BA435" s="212"/>
      <c r="BB435" s="212"/>
      <c r="BC435" s="212"/>
      <c r="BD435" s="34" t="str">
        <f>IF(貼り付け用!BD435="","",貼り付け用!BD435)</f>
        <v/>
      </c>
      <c r="BE435" s="34" t="str">
        <f>IF(貼り付け用!BE435="","",貼り付け用!BE435)</f>
        <v/>
      </c>
      <c r="BF435" s="20"/>
      <c r="BG435" s="20"/>
      <c r="BH435" s="20"/>
      <c r="BI435" s="20"/>
      <c r="BJ435" s="20"/>
    </row>
    <row r="436" spans="5:62" ht="24" customHeight="1">
      <c r="E436" s="2"/>
      <c r="F436" s="217" t="str">
        <f>IF(貼り付け用!F436="","",貼り付け用!F436)</f>
        <v>壬生町立壬生東小学校</v>
      </c>
      <c r="G436" s="34" t="str">
        <f>IF(貼り付け用!G436="","",貼り付け用!G436)</f>
        <v>工作物台帳</v>
      </c>
      <c r="H436" s="2" t="str">
        <f>IF(貼り付け用!H436="","",貼り付け用!H436)</f>
        <v/>
      </c>
      <c r="I436" s="2" t="str">
        <f>IF(貼り付け用!I436="","",貼り付け用!I436)</f>
        <v/>
      </c>
      <c r="J436" s="2" t="str">
        <f>IF(貼り付け用!J436="","",貼り付け用!J436)</f>
        <v>大型４連ブランコ</v>
      </c>
      <c r="K436" s="2" t="str">
        <f>IF(貼り付け用!K436="","",貼り付け用!K436)</f>
        <v>ｵｵｶﾞﾀ4ﾚﾝﾌﾞﾗﾝｺ</v>
      </c>
      <c r="L436" s="2">
        <f>IF(貼り付け用!L436="","",貼り付け用!L436)</f>
        <v>4</v>
      </c>
      <c r="M436" s="31">
        <f>IFERROR(VLOOKUP(L436,コード表!$B:$G,2,FALSE),"")</f>
        <v>3210218</v>
      </c>
      <c r="N436" s="31" t="str">
        <f>IFERROR(VLOOKUP(L436,コード表!$B:$G,3,FALSE),"")</f>
        <v>下都賀郡壬生町</v>
      </c>
      <c r="O436" s="2" t="str">
        <f>IF(貼り付け用!O436="","",貼り付け用!O436)</f>
        <v>ｼﾓﾂｶﾞｸﾞﾝﾐﾌﾞﾏﾁ</v>
      </c>
      <c r="P436" s="31" t="str">
        <f>IFERROR(VLOOKUP(L436,コード表!$B:$G,5,FALSE),"")</f>
        <v>落合</v>
      </c>
      <c r="Q436" s="2" t="str">
        <f>IF(貼り付け用!Q436="","",貼り付け用!Q436)</f>
        <v>ｵﾁｱｲ</v>
      </c>
      <c r="R436" s="2" t="str">
        <f>IF(貼り付け用!R436="","",貼り付け用!R436)</f>
        <v>三丁目５番21号</v>
      </c>
      <c r="S436" s="2" t="str">
        <f>IF(貼り付け用!S436="","",貼り付け用!S436)</f>
        <v>ｻﾝﾁｮｳﾒ5ﾊﾞﾝ21ｺﾞｳ</v>
      </c>
      <c r="T436" s="2">
        <f>IF(貼り付け用!T436="","",貼り付け用!T436)</f>
        <v>15</v>
      </c>
      <c r="U436" s="31" t="str">
        <f>IFERROR(VLOOKUP(T436,コード表!$I:$K,2,FALSE),"")</f>
        <v>教育委員会事務局</v>
      </c>
      <c r="V436" s="31" t="str">
        <f>IFERROR(VLOOKUP(T436,コード表!$I:$K,3,FALSE),"")</f>
        <v>学校教育課</v>
      </c>
      <c r="W436" s="2">
        <f>IF(貼り付け用!W436="","",貼り付け用!W436)</f>
        <v>100</v>
      </c>
      <c r="X436" s="31" t="str">
        <f>IFERROR(VLOOKUP(AX436,目的別資産分類変換表!$B$3:$C$16,2,FALSE),"")</f>
        <v>教育</v>
      </c>
      <c r="Y436" s="34" t="str">
        <f>IF(貼り付け用!Y436="","",貼り付け用!Y436)</f>
        <v>行政財産</v>
      </c>
      <c r="Z436" s="34" t="str">
        <f>IF(貼り付け用!Z436="","",貼り付け用!Z436)</f>
        <v>事業用資産/工作物</v>
      </c>
      <c r="AA436" s="34" t="str">
        <f>IF(貼り付け用!AA436="","",貼り付け用!AA436)</f>
        <v>自己資産（リース資産外)</v>
      </c>
      <c r="AB436" s="34" t="str">
        <f>IF(貼り付け用!AB436="","",貼り付け用!AB436)</f>
        <v>売却不可</v>
      </c>
      <c r="AC436" s="2">
        <f>IF(貼り付け用!AC436="","",貼り付け用!AC436)</f>
        <v>168</v>
      </c>
      <c r="AD436" s="31" t="str">
        <f>IFERROR(VLOOKUP(AC436,耐用年数表!$B:$J,9,FALSE),"")</f>
        <v xml:space="preserve">構築物 競技場用、運動場用、遊園地用又は学校用のもの その他のもの 児童用のもの すべり台、ぶらんこ、ジャングルジムその他の遊戯用のもの </v>
      </c>
      <c r="AE436" s="31">
        <f>IFERROR(VLOOKUP(AC436,耐用年数表!$B:$J,8,FALSE),"")</f>
        <v>10</v>
      </c>
      <c r="AF436" s="2" t="str">
        <f>IF(貼り付け用!AF436="","",貼り付け用!AF436)</f>
        <v/>
      </c>
      <c r="AG436" s="26" t="str">
        <f>IF(貼り付け用!AG436="","",貼り付け用!AG436)</f>
        <v/>
      </c>
      <c r="AH436" s="54">
        <f>IF(貼り付け用!AH436="","",貼り付け用!AH436)</f>
        <v>19710331</v>
      </c>
      <c r="AI436" s="54">
        <f>IF(貼り付け用!AI436="","",貼り付け用!AI436)</f>
        <v>19710331</v>
      </c>
      <c r="AJ436" s="72" t="str">
        <f>IF(貼り付け用!AJ436="","",貼り付け用!AJ436)</f>
        <v>不明</v>
      </c>
      <c r="AK436" s="20" t="str">
        <f>IF(貼り付け用!AK436="","",貼り付け用!AK436)</f>
        <v/>
      </c>
      <c r="AL436" s="160">
        <f>IF(貼り付け用!AL436="","",貼り付け用!AL436)</f>
        <v>12</v>
      </c>
      <c r="AM436" s="20" t="str">
        <f>IF(貼り付け用!AM436="","",貼り付け用!AM436)</f>
        <v>カタログ価格</v>
      </c>
      <c r="AN436" s="20">
        <f>IF(貼り付け用!AN436="","",貼り付け用!AN436)</f>
        <v>1</v>
      </c>
      <c r="AO436" s="20">
        <f>IF(貼り付け用!AO436="","",貼り付け用!AO436)</f>
        <v>429000</v>
      </c>
      <c r="AP436" s="20">
        <f>IF(貼り付け用!AP436="","",貼り付け用!AP436)</f>
        <v>2</v>
      </c>
      <c r="AQ436" s="20" t="str">
        <f>IF(貼り付け用!AQ436="","",貼り付け用!AQ436)</f>
        <v>台</v>
      </c>
      <c r="AR436" s="20">
        <f>IF(貼り付け用!AR436="","",貼り付け用!AR436)</f>
        <v>858000</v>
      </c>
      <c r="AS436" s="20" t="str">
        <f>IF(貼り付け用!AS436="","",貼り付け用!AS436)</f>
        <v/>
      </c>
      <c r="AT436" s="90">
        <f t="shared" si="12"/>
        <v>858000</v>
      </c>
      <c r="AU436" s="90">
        <f t="shared" si="13"/>
        <v>858000</v>
      </c>
      <c r="AV436" s="34" t="str">
        <f>IF(貼り付け用!AV436="","",貼り付け用!AV436)</f>
        <v>一般会計等</v>
      </c>
      <c r="AW436" s="34" t="str">
        <f>IF(貼り付け用!AW436="","",貼り付け用!AW436)</f>
        <v>一般会計</v>
      </c>
      <c r="AX436" s="34" t="str">
        <f>IF(貼り付け用!AX436="","",貼り付け用!AX436)</f>
        <v>教育費</v>
      </c>
      <c r="AY436" s="34" t="str">
        <f>IF(貼り付け用!AY436="","",貼り付け用!AY436)</f>
        <v>小学校費</v>
      </c>
      <c r="AZ436" s="34" t="str">
        <f>IF(貼り付け用!AZ436="","",貼り付け用!AZ436)</f>
        <v>学校管理費</v>
      </c>
      <c r="BA436" s="212"/>
      <c r="BB436" s="212"/>
      <c r="BC436" s="212"/>
      <c r="BD436" s="34" t="str">
        <f>IF(貼り付け用!BD436="","",貼り付け用!BD436)</f>
        <v/>
      </c>
      <c r="BE436" s="34" t="str">
        <f>IF(貼り付け用!BE436="","",貼り付け用!BE436)</f>
        <v/>
      </c>
      <c r="BF436" s="20"/>
      <c r="BG436" s="20"/>
      <c r="BH436" s="20"/>
      <c r="BI436" s="20"/>
      <c r="BJ436" s="20"/>
    </row>
    <row r="437" spans="5:62" ht="24" customHeight="1">
      <c r="E437" s="2"/>
      <c r="F437" s="217" t="str">
        <f>IF(貼り付け用!F437="","",貼り付け用!F437)</f>
        <v>壬生町立壬生東小学校</v>
      </c>
      <c r="G437" s="34" t="str">
        <f>IF(貼り付け用!G437="","",貼り付け用!G437)</f>
        <v>工作物台帳</v>
      </c>
      <c r="H437" s="2" t="str">
        <f>IF(貼り付け用!H437="","",貼り付け用!H437)</f>
        <v/>
      </c>
      <c r="I437" s="2" t="str">
        <f>IF(貼り付け用!I437="","",貼り付け用!I437)</f>
        <v/>
      </c>
      <c r="J437" s="2" t="str">
        <f>IF(貼り付け用!J437="","",貼り付け用!J437)</f>
        <v>砂場</v>
      </c>
      <c r="K437" s="2" t="str">
        <f>IF(貼り付け用!K437="","",貼り付け用!K437)</f>
        <v>ｽﾅﾊﾞ</v>
      </c>
      <c r="L437" s="2">
        <f>IF(貼り付け用!L437="","",貼り付け用!L437)</f>
        <v>4</v>
      </c>
      <c r="M437" s="31">
        <f>IFERROR(VLOOKUP(L437,コード表!$B:$G,2,FALSE),"")</f>
        <v>3210218</v>
      </c>
      <c r="N437" s="31" t="str">
        <f>IFERROR(VLOOKUP(L437,コード表!$B:$G,3,FALSE),"")</f>
        <v>下都賀郡壬生町</v>
      </c>
      <c r="O437" s="2" t="str">
        <f>IF(貼り付け用!O437="","",貼り付け用!O437)</f>
        <v>ｼﾓﾂｶﾞｸﾞﾝﾐﾌﾞﾏﾁ</v>
      </c>
      <c r="P437" s="31" t="str">
        <f>IFERROR(VLOOKUP(L437,コード表!$B:$G,5,FALSE),"")</f>
        <v>落合</v>
      </c>
      <c r="Q437" s="2" t="str">
        <f>IF(貼り付け用!Q437="","",貼り付け用!Q437)</f>
        <v>ｵﾁｱｲ</v>
      </c>
      <c r="R437" s="2" t="str">
        <f>IF(貼り付け用!R437="","",貼り付け用!R437)</f>
        <v>三丁目５番21号</v>
      </c>
      <c r="S437" s="2" t="str">
        <f>IF(貼り付け用!S437="","",貼り付け用!S437)</f>
        <v>ｻﾝﾁｮｳﾒ5ﾊﾞﾝ21ｺﾞｳ</v>
      </c>
      <c r="T437" s="2">
        <f>IF(貼り付け用!T437="","",貼り付け用!T437)</f>
        <v>15</v>
      </c>
      <c r="U437" s="31" t="str">
        <f>IFERROR(VLOOKUP(T437,コード表!$I:$K,2,FALSE),"")</f>
        <v>教育委員会事務局</v>
      </c>
      <c r="V437" s="31" t="str">
        <f>IFERROR(VLOOKUP(T437,コード表!$I:$K,3,FALSE),"")</f>
        <v>学校教育課</v>
      </c>
      <c r="W437" s="2">
        <f>IF(貼り付け用!W437="","",貼り付け用!W437)</f>
        <v>100</v>
      </c>
      <c r="X437" s="31" t="str">
        <f>IFERROR(VLOOKUP(AX437,目的別資産分類変換表!$B$3:$C$16,2,FALSE),"")</f>
        <v>教育</v>
      </c>
      <c r="Y437" s="34" t="str">
        <f>IF(貼り付け用!Y437="","",貼り付け用!Y437)</f>
        <v>行政財産</v>
      </c>
      <c r="Z437" s="34" t="str">
        <f>IF(貼り付け用!Z437="","",貼り付け用!Z437)</f>
        <v>事業用資産/工作物</v>
      </c>
      <c r="AA437" s="34" t="str">
        <f>IF(貼り付け用!AA437="","",貼り付け用!AA437)</f>
        <v>自己資産（リース資産外)</v>
      </c>
      <c r="AB437" s="34" t="str">
        <f>IF(貼り付け用!AB437="","",貼り付け用!AB437)</f>
        <v>売却不可</v>
      </c>
      <c r="AC437" s="2">
        <f>IF(貼り付け用!AC437="","",貼り付け用!AC437)</f>
        <v>169</v>
      </c>
      <c r="AD437" s="31" t="str">
        <f>IFERROR(VLOOKUP(AC437,耐用年数表!$B:$J,9,FALSE),"")</f>
        <v xml:space="preserve">構築物 競技場用、運動場用、遊園地用又は学校用のもの その他のもの 児童用のもの その他のもの </v>
      </c>
      <c r="AE437" s="31">
        <f>IFERROR(VLOOKUP(AC437,耐用年数表!$B:$J,8,FALSE),"")</f>
        <v>15</v>
      </c>
      <c r="AF437" s="2" t="str">
        <f>IF(貼り付け用!AF437="","",貼り付け用!AF437)</f>
        <v/>
      </c>
      <c r="AG437" s="26" t="str">
        <f>IF(貼り付け用!AG437="","",貼り付け用!AG437)</f>
        <v/>
      </c>
      <c r="AH437" s="54">
        <f>IF(貼り付け用!AH437="","",貼り付け用!AH437)</f>
        <v>19710331</v>
      </c>
      <c r="AI437" s="54">
        <f>IF(貼り付け用!AI437="","",貼り付け用!AI437)</f>
        <v>19710331</v>
      </c>
      <c r="AJ437" s="72" t="str">
        <f>IF(貼り付け用!AJ437="","",貼り付け用!AJ437)</f>
        <v>不明</v>
      </c>
      <c r="AK437" s="20" t="str">
        <f>IF(貼り付け用!AK437="","",貼り付け用!AK437)</f>
        <v/>
      </c>
      <c r="AL437" s="160">
        <f>IF(貼り付け用!AL437="","",貼り付け用!AL437)</f>
        <v>7</v>
      </c>
      <c r="AM437" s="20" t="str">
        <f>IF(貼り付け用!AM437="","",貼り付け用!AM437)</f>
        <v>直近の工事価格</v>
      </c>
      <c r="AN437" s="20">
        <f>IF(貼り付け用!AN437="","",貼り付け用!AN437)</f>
        <v>1</v>
      </c>
      <c r="AO437" s="20">
        <f>IF(貼り付け用!AO437="","",貼り付け用!AO437)</f>
        <v>1200000</v>
      </c>
      <c r="AP437" s="20">
        <f>IF(貼り付け用!AP437="","",貼り付け用!AP437)</f>
        <v>1</v>
      </c>
      <c r="AQ437" s="20" t="str">
        <f>IF(貼り付け用!AQ437="","",貼り付け用!AQ437)</f>
        <v>式</v>
      </c>
      <c r="AR437" s="20">
        <f>IF(貼り付け用!AR437="","",貼り付け用!AR437)</f>
        <v>1200000</v>
      </c>
      <c r="AS437" s="20" t="str">
        <f>IF(貼り付け用!AS437="","",貼り付け用!AS437)</f>
        <v/>
      </c>
      <c r="AT437" s="90">
        <f t="shared" si="12"/>
        <v>1200000</v>
      </c>
      <c r="AU437" s="90">
        <f t="shared" si="13"/>
        <v>1200000</v>
      </c>
      <c r="AV437" s="34" t="str">
        <f>IF(貼り付け用!AV437="","",貼り付け用!AV437)</f>
        <v>一般会計等</v>
      </c>
      <c r="AW437" s="34" t="str">
        <f>IF(貼り付け用!AW437="","",貼り付け用!AW437)</f>
        <v>一般会計</v>
      </c>
      <c r="AX437" s="34" t="str">
        <f>IF(貼り付け用!AX437="","",貼り付け用!AX437)</f>
        <v>教育費</v>
      </c>
      <c r="AY437" s="34" t="str">
        <f>IF(貼り付け用!AY437="","",貼り付け用!AY437)</f>
        <v>小学校費</v>
      </c>
      <c r="AZ437" s="34" t="str">
        <f>IF(貼り付け用!AZ437="","",貼り付け用!AZ437)</f>
        <v>学校管理費</v>
      </c>
      <c r="BA437" s="212"/>
      <c r="BB437" s="212"/>
      <c r="BC437" s="212"/>
      <c r="BD437" s="34" t="str">
        <f>IF(貼り付け用!BD437="","",貼り付け用!BD437)</f>
        <v/>
      </c>
      <c r="BE437" s="34" t="str">
        <f>IF(貼り付け用!BE437="","",貼り付け用!BE437)</f>
        <v/>
      </c>
      <c r="BF437" s="20"/>
      <c r="BG437" s="20"/>
      <c r="BH437" s="20"/>
      <c r="BI437" s="20"/>
      <c r="BJ437" s="20"/>
    </row>
    <row r="438" spans="5:62" ht="24" customHeight="1">
      <c r="E438" s="2"/>
      <c r="F438" s="217" t="str">
        <f>IF(貼り付け用!F438="","",貼り付け用!F438)</f>
        <v>壬生町立壬生東小学校</v>
      </c>
      <c r="G438" s="34" t="str">
        <f>IF(貼り付け用!G438="","",貼り付け用!G438)</f>
        <v>工作物台帳</v>
      </c>
      <c r="H438" s="2" t="str">
        <f>IF(貼り付け用!H438="","",貼り付け用!H438)</f>
        <v/>
      </c>
      <c r="I438" s="2" t="str">
        <f>IF(貼り付け用!I438="","",貼り付け用!I438)</f>
        <v/>
      </c>
      <c r="J438" s="2" t="str">
        <f>IF(貼り付け用!J438="","",貼り付け用!J438)</f>
        <v>１２連高鉄棒</v>
      </c>
      <c r="K438" s="2" t="str">
        <f>IF(貼り付け用!K438="","",貼り付け用!K438)</f>
        <v>12ﾚﾝｺｳﾃﾂﾎﾞｳ</v>
      </c>
      <c r="L438" s="2">
        <f>IF(貼り付け用!L438="","",貼り付け用!L438)</f>
        <v>4</v>
      </c>
      <c r="M438" s="31">
        <f>IFERROR(VLOOKUP(L438,コード表!$B:$G,2,FALSE),"")</f>
        <v>3210218</v>
      </c>
      <c r="N438" s="31" t="str">
        <f>IFERROR(VLOOKUP(L438,コード表!$B:$G,3,FALSE),"")</f>
        <v>下都賀郡壬生町</v>
      </c>
      <c r="O438" s="2" t="str">
        <f>IF(貼り付け用!O438="","",貼り付け用!O438)</f>
        <v>ｼﾓﾂｶﾞｸﾞﾝﾐﾌﾞﾏﾁ</v>
      </c>
      <c r="P438" s="31" t="str">
        <f>IFERROR(VLOOKUP(L438,コード表!$B:$G,5,FALSE),"")</f>
        <v>落合</v>
      </c>
      <c r="Q438" s="2" t="str">
        <f>IF(貼り付け用!Q438="","",貼り付け用!Q438)</f>
        <v>ｵﾁｱｲ</v>
      </c>
      <c r="R438" s="2" t="str">
        <f>IF(貼り付け用!R438="","",貼り付け用!R438)</f>
        <v>三丁目５番21号</v>
      </c>
      <c r="S438" s="2" t="str">
        <f>IF(貼り付け用!S438="","",貼り付け用!S438)</f>
        <v>ｻﾝﾁｮｳﾒ5ﾊﾞﾝ21ｺﾞｳ</v>
      </c>
      <c r="T438" s="2">
        <f>IF(貼り付け用!T438="","",貼り付け用!T438)</f>
        <v>15</v>
      </c>
      <c r="U438" s="31" t="str">
        <f>IFERROR(VLOOKUP(T438,コード表!$I:$K,2,FALSE),"")</f>
        <v>教育委員会事務局</v>
      </c>
      <c r="V438" s="31" t="str">
        <f>IFERROR(VLOOKUP(T438,コード表!$I:$K,3,FALSE),"")</f>
        <v>学校教育課</v>
      </c>
      <c r="W438" s="2">
        <f>IF(貼り付け用!W438="","",貼り付け用!W438)</f>
        <v>100</v>
      </c>
      <c r="X438" s="31" t="str">
        <f>IFERROR(VLOOKUP(AX438,目的別資産分類変換表!$B$3:$C$16,2,FALSE),"")</f>
        <v>教育</v>
      </c>
      <c r="Y438" s="34" t="str">
        <f>IF(貼り付け用!Y438="","",貼り付け用!Y438)</f>
        <v>行政財産</v>
      </c>
      <c r="Z438" s="34" t="str">
        <f>IF(貼り付け用!Z438="","",貼り付け用!Z438)</f>
        <v>事業用資産/工作物</v>
      </c>
      <c r="AA438" s="34" t="str">
        <f>IF(貼り付け用!AA438="","",貼り付け用!AA438)</f>
        <v>自己資産（リース資産外)</v>
      </c>
      <c r="AB438" s="34" t="str">
        <f>IF(貼り付け用!AB438="","",貼り付け用!AB438)</f>
        <v>売却不可</v>
      </c>
      <c r="AC438" s="2">
        <f>IF(貼り付け用!AC438="","",貼り付け用!AC438)</f>
        <v>168</v>
      </c>
      <c r="AD438" s="31" t="str">
        <f>IFERROR(VLOOKUP(AC438,耐用年数表!$B:$J,9,FALSE),"")</f>
        <v xml:space="preserve">構築物 競技場用、運動場用、遊園地用又は学校用のもの その他のもの 児童用のもの すべり台、ぶらんこ、ジャングルジムその他の遊戯用のもの </v>
      </c>
      <c r="AE438" s="31">
        <f>IFERROR(VLOOKUP(AC438,耐用年数表!$B:$J,8,FALSE),"")</f>
        <v>10</v>
      </c>
      <c r="AF438" s="2" t="str">
        <f>IF(貼り付け用!AF438="","",貼り付け用!AF438)</f>
        <v/>
      </c>
      <c r="AG438" s="26" t="str">
        <f>IF(貼り付け用!AG438="","",貼り付け用!AG438)</f>
        <v/>
      </c>
      <c r="AH438" s="54">
        <f>IF(貼り付け用!AH438="","",貼り付け用!AH438)</f>
        <v>19710331</v>
      </c>
      <c r="AI438" s="54">
        <f>IF(貼り付け用!AI438="","",貼り付け用!AI438)</f>
        <v>19710331</v>
      </c>
      <c r="AJ438" s="72" t="str">
        <f>IF(貼り付け用!AJ438="","",貼り付け用!AJ438)</f>
        <v>不明</v>
      </c>
      <c r="AK438" s="20" t="str">
        <f>IF(貼り付け用!AK438="","",貼り付け用!AK438)</f>
        <v/>
      </c>
      <c r="AL438" s="160">
        <f>IF(貼り付け用!AL438="","",貼り付け用!AL438)</f>
        <v>6</v>
      </c>
      <c r="AM438" s="20" t="str">
        <f>IF(貼り付け用!AM438="","",貼り付け用!AM438)</f>
        <v>カタログ価格</v>
      </c>
      <c r="AN438" s="20">
        <f>IF(貼り付け用!AN438="","",貼り付け用!AN438)</f>
        <v>1</v>
      </c>
      <c r="AO438" s="20">
        <f>IF(貼り付け用!AO438="","",貼り付け用!AO438)</f>
        <v>1086000</v>
      </c>
      <c r="AP438" s="20">
        <f>IF(貼り付け用!AP438="","",貼り付け用!AP438)</f>
        <v>1</v>
      </c>
      <c r="AQ438" s="20" t="str">
        <f>IF(貼り付け用!AQ438="","",貼り付け用!AQ438)</f>
        <v>式</v>
      </c>
      <c r="AR438" s="20">
        <f>IF(貼り付け用!AR438="","",貼り付け用!AR438)</f>
        <v>1086000</v>
      </c>
      <c r="AS438" s="20" t="str">
        <f>IF(貼り付け用!AS438="","",貼り付け用!AS438)</f>
        <v/>
      </c>
      <c r="AT438" s="90">
        <f t="shared" si="12"/>
        <v>1086000</v>
      </c>
      <c r="AU438" s="90">
        <f t="shared" si="13"/>
        <v>1086000</v>
      </c>
      <c r="AV438" s="34" t="str">
        <f>IF(貼り付け用!AV438="","",貼り付け用!AV438)</f>
        <v>一般会計等</v>
      </c>
      <c r="AW438" s="34" t="str">
        <f>IF(貼り付け用!AW438="","",貼り付け用!AW438)</f>
        <v>一般会計</v>
      </c>
      <c r="AX438" s="34" t="str">
        <f>IF(貼り付け用!AX438="","",貼り付け用!AX438)</f>
        <v>教育費</v>
      </c>
      <c r="AY438" s="34" t="str">
        <f>IF(貼り付け用!AY438="","",貼り付け用!AY438)</f>
        <v>小学校費</v>
      </c>
      <c r="AZ438" s="34" t="str">
        <f>IF(貼り付け用!AZ438="","",貼り付け用!AZ438)</f>
        <v>学校管理費</v>
      </c>
      <c r="BA438" s="212"/>
      <c r="BB438" s="212"/>
      <c r="BC438" s="212"/>
      <c r="BD438" s="34" t="str">
        <f>IF(貼り付け用!BD438="","",貼り付け用!BD438)</f>
        <v/>
      </c>
      <c r="BE438" s="34" t="str">
        <f>IF(貼り付け用!BE438="","",貼り付け用!BE438)</f>
        <v/>
      </c>
      <c r="BF438" s="20"/>
      <c r="BG438" s="20"/>
      <c r="BH438" s="20"/>
      <c r="BI438" s="20"/>
      <c r="BJ438" s="20"/>
    </row>
    <row r="439" spans="5:62" ht="24" customHeight="1">
      <c r="E439" s="2"/>
      <c r="F439" s="217" t="str">
        <f>IF(貼り付け用!F439="","",貼り付け用!F439)</f>
        <v>壬生町立壬生東小学校</v>
      </c>
      <c r="G439" s="34" t="str">
        <f>IF(貼り付け用!G439="","",貼り付け用!G439)</f>
        <v>工作物台帳</v>
      </c>
      <c r="H439" s="2" t="str">
        <f>IF(貼り付け用!H439="","",貼り付け用!H439)</f>
        <v/>
      </c>
      <c r="I439" s="2" t="str">
        <f>IF(貼り付け用!I439="","",貼り付け用!I439)</f>
        <v/>
      </c>
      <c r="J439" s="2" t="str">
        <f>IF(貼り付け用!J439="","",貼り付け用!J439)</f>
        <v>１連高鉄棒</v>
      </c>
      <c r="K439" s="2" t="str">
        <f>IF(貼り付け用!K439="","",貼り付け用!K439)</f>
        <v>1ﾚﾝｺｳﾃﾂﾎﾞｳ</v>
      </c>
      <c r="L439" s="2">
        <f>IF(貼り付け用!L439="","",貼り付け用!L439)</f>
        <v>4</v>
      </c>
      <c r="M439" s="31">
        <f>IFERROR(VLOOKUP(L439,コード表!$B:$G,2,FALSE),"")</f>
        <v>3210218</v>
      </c>
      <c r="N439" s="31" t="str">
        <f>IFERROR(VLOOKUP(L439,コード表!$B:$G,3,FALSE),"")</f>
        <v>下都賀郡壬生町</v>
      </c>
      <c r="O439" s="2" t="str">
        <f>IF(貼り付け用!O439="","",貼り付け用!O439)</f>
        <v>ｼﾓﾂｶﾞｸﾞﾝﾐﾌﾞﾏﾁ</v>
      </c>
      <c r="P439" s="31" t="str">
        <f>IFERROR(VLOOKUP(L439,コード表!$B:$G,5,FALSE),"")</f>
        <v>落合</v>
      </c>
      <c r="Q439" s="2" t="str">
        <f>IF(貼り付け用!Q439="","",貼り付け用!Q439)</f>
        <v>ｵﾁｱｲ</v>
      </c>
      <c r="R439" s="2" t="str">
        <f>IF(貼り付け用!R439="","",貼り付け用!R439)</f>
        <v>三丁目５番21号</v>
      </c>
      <c r="S439" s="2" t="str">
        <f>IF(貼り付け用!S439="","",貼り付け用!S439)</f>
        <v>ｻﾝﾁｮｳﾒ5ﾊﾞﾝ21ｺﾞｳ</v>
      </c>
      <c r="T439" s="2">
        <f>IF(貼り付け用!T439="","",貼り付け用!T439)</f>
        <v>15</v>
      </c>
      <c r="U439" s="31" t="str">
        <f>IFERROR(VLOOKUP(T439,コード表!$I:$K,2,FALSE),"")</f>
        <v>教育委員会事務局</v>
      </c>
      <c r="V439" s="31" t="str">
        <f>IFERROR(VLOOKUP(T439,コード表!$I:$K,3,FALSE),"")</f>
        <v>学校教育課</v>
      </c>
      <c r="W439" s="2">
        <f>IF(貼り付け用!W439="","",貼り付け用!W439)</f>
        <v>100</v>
      </c>
      <c r="X439" s="31" t="str">
        <f>IFERROR(VLOOKUP(AX439,目的別資産分類変換表!$B$3:$C$16,2,FALSE),"")</f>
        <v>教育</v>
      </c>
      <c r="Y439" s="34" t="str">
        <f>IF(貼り付け用!Y439="","",貼り付け用!Y439)</f>
        <v>行政財産</v>
      </c>
      <c r="Z439" s="34" t="str">
        <f>IF(貼り付け用!Z439="","",貼り付け用!Z439)</f>
        <v>事業用資産/工作物</v>
      </c>
      <c r="AA439" s="34" t="str">
        <f>IF(貼り付け用!AA439="","",貼り付け用!AA439)</f>
        <v>自己資産（リース資産外)</v>
      </c>
      <c r="AB439" s="34" t="str">
        <f>IF(貼り付け用!AB439="","",貼り付け用!AB439)</f>
        <v>売却不可</v>
      </c>
      <c r="AC439" s="2">
        <f>IF(貼り付け用!AC439="","",貼り付け用!AC439)</f>
        <v>168</v>
      </c>
      <c r="AD439" s="31" t="str">
        <f>IFERROR(VLOOKUP(AC439,耐用年数表!$B:$J,9,FALSE),"")</f>
        <v xml:space="preserve">構築物 競技場用、運動場用、遊園地用又は学校用のもの その他のもの 児童用のもの すべり台、ぶらんこ、ジャングルジムその他の遊戯用のもの </v>
      </c>
      <c r="AE439" s="31">
        <f>IFERROR(VLOOKUP(AC439,耐用年数表!$B:$J,8,FALSE),"")</f>
        <v>10</v>
      </c>
      <c r="AF439" s="2" t="str">
        <f>IF(貼り付け用!AF439="","",貼り付け用!AF439)</f>
        <v/>
      </c>
      <c r="AG439" s="26" t="str">
        <f>IF(貼り付け用!AG439="","",貼り付け用!AG439)</f>
        <v/>
      </c>
      <c r="AH439" s="54">
        <f>IF(貼り付け用!AH439="","",貼り付け用!AH439)</f>
        <v>19710331</v>
      </c>
      <c r="AI439" s="54">
        <f>IF(貼り付け用!AI439="","",貼り付け用!AI439)</f>
        <v>19710331</v>
      </c>
      <c r="AJ439" s="72" t="str">
        <f>IF(貼り付け用!AJ439="","",貼り付け用!AJ439)</f>
        <v>不明</v>
      </c>
      <c r="AK439" s="20" t="str">
        <f>IF(貼り付け用!AK439="","",貼り付け用!AK439)</f>
        <v/>
      </c>
      <c r="AL439" s="160">
        <f>IF(貼り付け用!AL439="","",貼り付け用!AL439)</f>
        <v>23</v>
      </c>
      <c r="AM439" s="20" t="str">
        <f>IF(貼り付け用!AM439="","",貼り付け用!AM439)</f>
        <v>カタログ価格</v>
      </c>
      <c r="AN439" s="20">
        <f>IF(貼り付け用!AN439="","",貼り付け用!AN439)</f>
        <v>1</v>
      </c>
      <c r="AO439" s="20">
        <f>IF(貼り付け用!AO439="","",貼り付け用!AO439)</f>
        <v>133000</v>
      </c>
      <c r="AP439" s="20">
        <f>IF(貼り付け用!AP439="","",貼り付け用!AP439)</f>
        <v>1</v>
      </c>
      <c r="AQ439" s="20" t="str">
        <f>IF(貼り付け用!AQ439="","",貼り付け用!AQ439)</f>
        <v>台</v>
      </c>
      <c r="AR439" s="20">
        <f>IF(貼り付け用!AR439="","",貼り付け用!AR439)</f>
        <v>133000</v>
      </c>
      <c r="AS439" s="20" t="str">
        <f>IF(貼り付け用!AS439="","",貼り付け用!AS439)</f>
        <v/>
      </c>
      <c r="AT439" s="90">
        <f t="shared" si="12"/>
        <v>133000</v>
      </c>
      <c r="AU439" s="90">
        <f t="shared" si="13"/>
        <v>133000</v>
      </c>
      <c r="AV439" s="34" t="str">
        <f>IF(貼り付け用!AV439="","",貼り付け用!AV439)</f>
        <v>一般会計等</v>
      </c>
      <c r="AW439" s="34" t="str">
        <f>IF(貼り付け用!AW439="","",貼り付け用!AW439)</f>
        <v>一般会計</v>
      </c>
      <c r="AX439" s="34" t="str">
        <f>IF(貼り付け用!AX439="","",貼り付け用!AX439)</f>
        <v>教育費</v>
      </c>
      <c r="AY439" s="34" t="str">
        <f>IF(貼り付け用!AY439="","",貼り付け用!AY439)</f>
        <v>小学校費</v>
      </c>
      <c r="AZ439" s="34" t="str">
        <f>IF(貼り付け用!AZ439="","",貼り付け用!AZ439)</f>
        <v>学校管理費</v>
      </c>
      <c r="BA439" s="212"/>
      <c r="BB439" s="212"/>
      <c r="BC439" s="212"/>
      <c r="BD439" s="34" t="str">
        <f>IF(貼り付け用!BD439="","",貼り付け用!BD439)</f>
        <v/>
      </c>
      <c r="BE439" s="34" t="str">
        <f>IF(貼り付け用!BE439="","",貼り付け用!BE439)</f>
        <v/>
      </c>
      <c r="BF439" s="20"/>
      <c r="BG439" s="20"/>
      <c r="BH439" s="20"/>
      <c r="BI439" s="20"/>
      <c r="BJ439" s="20"/>
    </row>
    <row r="440" spans="5:62" ht="24" customHeight="1">
      <c r="E440" s="2"/>
      <c r="F440" s="217" t="str">
        <f>IF(貼り付け用!F440="","",貼り付け用!F440)</f>
        <v>壬生町立壬生東小学校</v>
      </c>
      <c r="G440" s="34" t="str">
        <f>IF(貼り付け用!G440="","",貼り付け用!G440)</f>
        <v>工作物台帳</v>
      </c>
      <c r="H440" s="2" t="str">
        <f>IF(貼り付け用!H440="","",貼り付け用!H440)</f>
        <v/>
      </c>
      <c r="I440" s="2" t="str">
        <f>IF(貼り付け用!I440="","",貼り付け用!I440)</f>
        <v/>
      </c>
      <c r="J440" s="2" t="str">
        <f>IF(貼り付け用!J440="","",貼り付け用!J440)</f>
        <v>登り棒２０人用</v>
      </c>
      <c r="K440" s="2" t="str">
        <f>IF(貼り付け用!K440="","",貼り付け用!K440)</f>
        <v>ﾉﾎﾞﾘﾎﾞｳ20ﾆﾝﾖｳ</v>
      </c>
      <c r="L440" s="2">
        <f>IF(貼り付け用!L440="","",貼り付け用!L440)</f>
        <v>4</v>
      </c>
      <c r="M440" s="31">
        <f>IFERROR(VLOOKUP(L440,コード表!$B:$G,2,FALSE),"")</f>
        <v>3210218</v>
      </c>
      <c r="N440" s="31" t="str">
        <f>IFERROR(VLOOKUP(L440,コード表!$B:$G,3,FALSE),"")</f>
        <v>下都賀郡壬生町</v>
      </c>
      <c r="O440" s="2" t="str">
        <f>IF(貼り付け用!O440="","",貼り付け用!O440)</f>
        <v>ｼﾓﾂｶﾞｸﾞﾝﾐﾌﾞﾏﾁ</v>
      </c>
      <c r="P440" s="31" t="str">
        <f>IFERROR(VLOOKUP(L440,コード表!$B:$G,5,FALSE),"")</f>
        <v>落合</v>
      </c>
      <c r="Q440" s="2" t="str">
        <f>IF(貼り付け用!Q440="","",貼り付け用!Q440)</f>
        <v>ｵﾁｱｲ</v>
      </c>
      <c r="R440" s="2" t="str">
        <f>IF(貼り付け用!R440="","",貼り付け用!R440)</f>
        <v>三丁目５番21号</v>
      </c>
      <c r="S440" s="2" t="str">
        <f>IF(貼り付け用!S440="","",貼り付け用!S440)</f>
        <v>ｻﾝﾁｮｳﾒ5ﾊﾞﾝ21ｺﾞｳ</v>
      </c>
      <c r="T440" s="2">
        <f>IF(貼り付け用!T440="","",貼り付け用!T440)</f>
        <v>15</v>
      </c>
      <c r="U440" s="31" t="str">
        <f>IFERROR(VLOOKUP(T440,コード表!$I:$K,2,FALSE),"")</f>
        <v>教育委員会事務局</v>
      </c>
      <c r="V440" s="31" t="str">
        <f>IFERROR(VLOOKUP(T440,コード表!$I:$K,3,FALSE),"")</f>
        <v>学校教育課</v>
      </c>
      <c r="W440" s="2">
        <f>IF(貼り付け用!W440="","",貼り付け用!W440)</f>
        <v>100</v>
      </c>
      <c r="X440" s="31" t="str">
        <f>IFERROR(VLOOKUP(AX440,目的別資産分類変換表!$B$3:$C$16,2,FALSE),"")</f>
        <v>教育</v>
      </c>
      <c r="Y440" s="34" t="str">
        <f>IF(貼り付け用!Y440="","",貼り付け用!Y440)</f>
        <v>行政財産</v>
      </c>
      <c r="Z440" s="34" t="str">
        <f>IF(貼り付け用!Z440="","",貼り付け用!Z440)</f>
        <v>事業用資産/工作物</v>
      </c>
      <c r="AA440" s="34" t="str">
        <f>IF(貼り付け用!AA440="","",貼り付け用!AA440)</f>
        <v>自己資産（リース資産外)</v>
      </c>
      <c r="AB440" s="34" t="str">
        <f>IF(貼り付け用!AB440="","",貼り付け用!AB440)</f>
        <v>売却不可</v>
      </c>
      <c r="AC440" s="2">
        <f>IF(貼り付け用!AC440="","",貼り付け用!AC440)</f>
        <v>168</v>
      </c>
      <c r="AD440" s="31" t="str">
        <f>IFERROR(VLOOKUP(AC440,耐用年数表!$B:$J,9,FALSE),"")</f>
        <v xml:space="preserve">構築物 競技場用、運動場用、遊園地用又は学校用のもの その他のもの 児童用のもの すべり台、ぶらんこ、ジャングルジムその他の遊戯用のもの </v>
      </c>
      <c r="AE440" s="31">
        <f>IFERROR(VLOOKUP(AC440,耐用年数表!$B:$J,8,FALSE),"")</f>
        <v>10</v>
      </c>
      <c r="AF440" s="2" t="str">
        <f>IF(貼り付け用!AF440="","",貼り付け用!AF440)</f>
        <v/>
      </c>
      <c r="AG440" s="26" t="str">
        <f>IF(貼り付け用!AG440="","",貼り付け用!AG440)</f>
        <v/>
      </c>
      <c r="AH440" s="54">
        <f>IF(貼り付け用!AH440="","",貼り付け用!AH440)</f>
        <v>19710331</v>
      </c>
      <c r="AI440" s="54">
        <f>IF(貼り付け用!AI440="","",貼り付け用!AI440)</f>
        <v>19710331</v>
      </c>
      <c r="AJ440" s="72" t="str">
        <f>IF(貼り付け用!AJ440="","",貼り付け用!AJ440)</f>
        <v>不明</v>
      </c>
      <c r="AK440" s="20" t="str">
        <f>IF(貼り付け用!AK440="","",貼り付け用!AK440)</f>
        <v/>
      </c>
      <c r="AL440" s="160">
        <f>IF(貼り付け用!AL440="","",貼り付け用!AL440)</f>
        <v>5</v>
      </c>
      <c r="AM440" s="20" t="str">
        <f>IF(貼り付け用!AM440="","",貼り付け用!AM440)</f>
        <v>カタログ価格</v>
      </c>
      <c r="AN440" s="20">
        <f>IF(貼り付け用!AN440="","",貼り付け用!AN440)</f>
        <v>1</v>
      </c>
      <c r="AO440" s="20">
        <f>IF(貼り付け用!AO440="","",貼り付け用!AO440)</f>
        <v>711000</v>
      </c>
      <c r="AP440" s="20">
        <f>IF(貼り付け用!AP440="","",貼り付け用!AP440)</f>
        <v>1</v>
      </c>
      <c r="AQ440" s="20" t="str">
        <f>IF(貼り付け用!AQ440="","",貼り付け用!AQ440)</f>
        <v>式</v>
      </c>
      <c r="AR440" s="20">
        <f>IF(貼り付け用!AR440="","",貼り付け用!AR440)</f>
        <v>711000</v>
      </c>
      <c r="AS440" s="20" t="str">
        <f>IF(貼り付け用!AS440="","",貼り付け用!AS440)</f>
        <v/>
      </c>
      <c r="AT440" s="90">
        <f t="shared" si="12"/>
        <v>711000</v>
      </c>
      <c r="AU440" s="90">
        <f t="shared" si="13"/>
        <v>711000</v>
      </c>
      <c r="AV440" s="34" t="str">
        <f>IF(貼り付け用!AV440="","",貼り付け用!AV440)</f>
        <v>一般会計等</v>
      </c>
      <c r="AW440" s="34" t="str">
        <f>IF(貼り付け用!AW440="","",貼り付け用!AW440)</f>
        <v>一般会計</v>
      </c>
      <c r="AX440" s="34" t="str">
        <f>IF(貼り付け用!AX440="","",貼り付け用!AX440)</f>
        <v>教育費</v>
      </c>
      <c r="AY440" s="34" t="str">
        <f>IF(貼り付け用!AY440="","",貼り付け用!AY440)</f>
        <v>小学校費</v>
      </c>
      <c r="AZ440" s="34" t="str">
        <f>IF(貼り付け用!AZ440="","",貼り付け用!AZ440)</f>
        <v>学校管理費</v>
      </c>
      <c r="BA440" s="212"/>
      <c r="BB440" s="212"/>
      <c r="BC440" s="212"/>
      <c r="BD440" s="34" t="str">
        <f>IF(貼り付け用!BD440="","",貼り付け用!BD440)</f>
        <v/>
      </c>
      <c r="BE440" s="34" t="str">
        <f>IF(貼り付け用!BE440="","",貼り付け用!BE440)</f>
        <v/>
      </c>
      <c r="BF440" s="20"/>
      <c r="BG440" s="20"/>
      <c r="BH440" s="20"/>
      <c r="BI440" s="20"/>
      <c r="BJ440" s="20"/>
    </row>
    <row r="441" spans="5:62" ht="24" customHeight="1">
      <c r="E441" s="2"/>
      <c r="F441" s="217" t="str">
        <f>IF(貼り付け用!F441="","",貼り付け用!F441)</f>
        <v>壬生町立壬生東小学校</v>
      </c>
      <c r="G441" s="34" t="str">
        <f>IF(貼り付け用!G441="","",貼り付け用!G441)</f>
        <v>工作物台帳</v>
      </c>
      <c r="H441" s="2" t="str">
        <f>IF(貼り付け用!H441="","",貼り付け用!H441)</f>
        <v/>
      </c>
      <c r="I441" s="2" t="str">
        <f>IF(貼り付け用!I441="","",貼り付け用!I441)</f>
        <v/>
      </c>
      <c r="J441" s="2" t="str">
        <f>IF(貼り付け用!J441="","",貼り付け用!J441)</f>
        <v>平行棒</v>
      </c>
      <c r="K441" s="2" t="str">
        <f>IF(貼り付け用!K441="","",貼り付け用!K441)</f>
        <v>ﾍｲｺｳﾎﾞｳ</v>
      </c>
      <c r="L441" s="2">
        <f>IF(貼り付け用!L441="","",貼り付け用!L441)</f>
        <v>4</v>
      </c>
      <c r="M441" s="31">
        <f>IFERROR(VLOOKUP(L441,コード表!$B:$G,2,FALSE),"")</f>
        <v>3210218</v>
      </c>
      <c r="N441" s="31" t="str">
        <f>IFERROR(VLOOKUP(L441,コード表!$B:$G,3,FALSE),"")</f>
        <v>下都賀郡壬生町</v>
      </c>
      <c r="O441" s="2" t="str">
        <f>IF(貼り付け用!O441="","",貼り付け用!O441)</f>
        <v>ｼﾓﾂｶﾞｸﾞﾝﾐﾌﾞﾏﾁ</v>
      </c>
      <c r="P441" s="31" t="str">
        <f>IFERROR(VLOOKUP(L441,コード表!$B:$G,5,FALSE),"")</f>
        <v>落合</v>
      </c>
      <c r="Q441" s="2" t="str">
        <f>IF(貼り付け用!Q441="","",貼り付け用!Q441)</f>
        <v>ｵﾁｱｲ</v>
      </c>
      <c r="R441" s="2" t="str">
        <f>IF(貼り付け用!R441="","",貼り付け用!R441)</f>
        <v>三丁目５番21号</v>
      </c>
      <c r="S441" s="2" t="str">
        <f>IF(貼り付け用!S441="","",貼り付け用!S441)</f>
        <v>ｻﾝﾁｮｳﾒ5ﾊﾞﾝ21ｺﾞｳ</v>
      </c>
      <c r="T441" s="2">
        <f>IF(貼り付け用!T441="","",貼り付け用!T441)</f>
        <v>15</v>
      </c>
      <c r="U441" s="31" t="str">
        <f>IFERROR(VLOOKUP(T441,コード表!$I:$K,2,FALSE),"")</f>
        <v>教育委員会事務局</v>
      </c>
      <c r="V441" s="31" t="str">
        <f>IFERROR(VLOOKUP(T441,コード表!$I:$K,3,FALSE),"")</f>
        <v>学校教育課</v>
      </c>
      <c r="W441" s="2">
        <f>IF(貼り付け用!W441="","",貼り付け用!W441)</f>
        <v>100</v>
      </c>
      <c r="X441" s="31" t="str">
        <f>IFERROR(VLOOKUP(AX441,目的別資産分類変換表!$B$3:$C$16,2,FALSE),"")</f>
        <v>教育</v>
      </c>
      <c r="Y441" s="34" t="str">
        <f>IF(貼り付け用!Y441="","",貼り付け用!Y441)</f>
        <v>行政財産</v>
      </c>
      <c r="Z441" s="34" t="str">
        <f>IF(貼り付け用!Z441="","",貼り付け用!Z441)</f>
        <v>事業用資産/工作物</v>
      </c>
      <c r="AA441" s="34" t="str">
        <f>IF(貼り付け用!AA441="","",貼り付け用!AA441)</f>
        <v>自己資産（リース資産外)</v>
      </c>
      <c r="AB441" s="34" t="str">
        <f>IF(貼り付け用!AB441="","",貼り付け用!AB441)</f>
        <v>売却不可</v>
      </c>
      <c r="AC441" s="2">
        <f>IF(貼り付け用!AC441="","",貼り付け用!AC441)</f>
        <v>168</v>
      </c>
      <c r="AD441" s="31" t="str">
        <f>IFERROR(VLOOKUP(AC441,耐用年数表!$B:$J,9,FALSE),"")</f>
        <v xml:space="preserve">構築物 競技場用、運動場用、遊園地用又は学校用のもの その他のもの 児童用のもの すべり台、ぶらんこ、ジャングルジムその他の遊戯用のもの </v>
      </c>
      <c r="AE441" s="31">
        <f>IFERROR(VLOOKUP(AC441,耐用年数表!$B:$J,8,FALSE),"")</f>
        <v>10</v>
      </c>
      <c r="AF441" s="2" t="str">
        <f>IF(貼り付け用!AF441="","",貼り付け用!AF441)</f>
        <v/>
      </c>
      <c r="AG441" s="26" t="str">
        <f>IF(貼り付け用!AG441="","",貼り付け用!AG441)</f>
        <v/>
      </c>
      <c r="AH441" s="54">
        <f>IF(貼り付け用!AH441="","",貼り付け用!AH441)</f>
        <v>19710331</v>
      </c>
      <c r="AI441" s="54">
        <f>IF(貼り付け用!AI441="","",貼り付け用!AI441)</f>
        <v>19710331</v>
      </c>
      <c r="AJ441" s="72" t="str">
        <f>IF(貼り付け用!AJ441="","",貼り付け用!AJ441)</f>
        <v>不明</v>
      </c>
      <c r="AK441" s="20" t="str">
        <f>IF(貼り付け用!AK441="","",貼り付け用!AK441)</f>
        <v/>
      </c>
      <c r="AL441" s="160">
        <f>IF(貼り付け用!AL441="","",貼り付け用!AL441)</f>
        <v>13</v>
      </c>
      <c r="AM441" s="20" t="str">
        <f>IF(貼り付け用!AM441="","",貼り付け用!AM441)</f>
        <v>カタログ価格</v>
      </c>
      <c r="AN441" s="20">
        <f>IF(貼り付け用!AN441="","",貼り付け用!AN441)</f>
        <v>1</v>
      </c>
      <c r="AO441" s="20">
        <f>IF(貼り付け用!AO441="","",貼り付け用!AO441)</f>
        <v>225000</v>
      </c>
      <c r="AP441" s="20">
        <f>IF(貼り付け用!AP441="","",貼り付け用!AP441)</f>
        <v>1</v>
      </c>
      <c r="AQ441" s="20" t="str">
        <f>IF(貼り付け用!AQ441="","",貼り付け用!AQ441)</f>
        <v>台</v>
      </c>
      <c r="AR441" s="20">
        <f>IF(貼り付け用!AR441="","",貼り付け用!AR441)</f>
        <v>225000</v>
      </c>
      <c r="AS441" s="20" t="str">
        <f>IF(貼り付け用!AS441="","",貼り付け用!AS441)</f>
        <v/>
      </c>
      <c r="AT441" s="90">
        <f t="shared" si="12"/>
        <v>225000</v>
      </c>
      <c r="AU441" s="90">
        <f t="shared" si="13"/>
        <v>225000</v>
      </c>
      <c r="AV441" s="34" t="str">
        <f>IF(貼り付け用!AV441="","",貼り付け用!AV441)</f>
        <v>一般会計等</v>
      </c>
      <c r="AW441" s="34" t="str">
        <f>IF(貼り付け用!AW441="","",貼り付け用!AW441)</f>
        <v>一般会計</v>
      </c>
      <c r="AX441" s="34" t="str">
        <f>IF(貼り付け用!AX441="","",貼り付け用!AX441)</f>
        <v>教育費</v>
      </c>
      <c r="AY441" s="34" t="str">
        <f>IF(貼り付け用!AY441="","",貼り付け用!AY441)</f>
        <v>小学校費</v>
      </c>
      <c r="AZ441" s="34" t="str">
        <f>IF(貼り付け用!AZ441="","",貼り付け用!AZ441)</f>
        <v>学校管理費</v>
      </c>
      <c r="BA441" s="212"/>
      <c r="BB441" s="212"/>
      <c r="BC441" s="212"/>
      <c r="BD441" s="34" t="str">
        <f>IF(貼り付け用!BD441="","",貼り付け用!BD441)</f>
        <v/>
      </c>
      <c r="BE441" s="34" t="str">
        <f>IF(貼り付け用!BE441="","",貼り付け用!BE441)</f>
        <v/>
      </c>
      <c r="BF441" s="20"/>
      <c r="BG441" s="20"/>
      <c r="BH441" s="20"/>
      <c r="BI441" s="20"/>
      <c r="BJ441" s="20"/>
    </row>
    <row r="442" spans="5:62" ht="24" customHeight="1">
      <c r="E442" s="2"/>
      <c r="F442" s="217" t="str">
        <f>IF(貼り付け用!F442="","",貼り付け用!F442)</f>
        <v>壬生町立壬生東小学校</v>
      </c>
      <c r="G442" s="34" t="str">
        <f>IF(貼り付け用!G442="","",貼り付け用!G442)</f>
        <v>工作物台帳</v>
      </c>
      <c r="H442" s="2" t="str">
        <f>IF(貼り付け用!H442="","",貼り付け用!H442)</f>
        <v/>
      </c>
      <c r="I442" s="2" t="str">
        <f>IF(貼り付け用!I442="","",貼り付け用!I442)</f>
        <v/>
      </c>
      <c r="J442" s="2" t="str">
        <f>IF(貼り付け用!J442="","",貼り付け用!J442)</f>
        <v>山型雲梯</v>
      </c>
      <c r="K442" s="2" t="str">
        <f>IF(貼り付け用!K442="","",貼り付け用!K442)</f>
        <v>ﾔﾏｶﾞﾀｳﾝﾃｲ</v>
      </c>
      <c r="L442" s="2">
        <f>IF(貼り付け用!L442="","",貼り付け用!L442)</f>
        <v>4</v>
      </c>
      <c r="M442" s="31">
        <f>IFERROR(VLOOKUP(L442,コード表!$B:$G,2,FALSE),"")</f>
        <v>3210218</v>
      </c>
      <c r="N442" s="31" t="str">
        <f>IFERROR(VLOOKUP(L442,コード表!$B:$G,3,FALSE),"")</f>
        <v>下都賀郡壬生町</v>
      </c>
      <c r="O442" s="2" t="str">
        <f>IF(貼り付け用!O442="","",貼り付け用!O442)</f>
        <v>ｼﾓﾂｶﾞｸﾞﾝﾐﾌﾞﾏﾁ</v>
      </c>
      <c r="P442" s="31" t="str">
        <f>IFERROR(VLOOKUP(L442,コード表!$B:$G,5,FALSE),"")</f>
        <v>落合</v>
      </c>
      <c r="Q442" s="2" t="str">
        <f>IF(貼り付け用!Q442="","",貼り付け用!Q442)</f>
        <v>ｵﾁｱｲ</v>
      </c>
      <c r="R442" s="2" t="str">
        <f>IF(貼り付け用!R442="","",貼り付け用!R442)</f>
        <v>三丁目５番21号</v>
      </c>
      <c r="S442" s="2" t="str">
        <f>IF(貼り付け用!S442="","",貼り付け用!S442)</f>
        <v>ｻﾝﾁｮｳﾒ5ﾊﾞﾝ21ｺﾞｳ</v>
      </c>
      <c r="T442" s="2">
        <f>IF(貼り付け用!T442="","",貼り付け用!T442)</f>
        <v>15</v>
      </c>
      <c r="U442" s="31" t="str">
        <f>IFERROR(VLOOKUP(T442,コード表!$I:$K,2,FALSE),"")</f>
        <v>教育委員会事務局</v>
      </c>
      <c r="V442" s="31" t="str">
        <f>IFERROR(VLOOKUP(T442,コード表!$I:$K,3,FALSE),"")</f>
        <v>学校教育課</v>
      </c>
      <c r="W442" s="2">
        <f>IF(貼り付け用!W442="","",貼り付け用!W442)</f>
        <v>100</v>
      </c>
      <c r="X442" s="31" t="str">
        <f>IFERROR(VLOOKUP(AX442,目的別資産分類変換表!$B$3:$C$16,2,FALSE),"")</f>
        <v>教育</v>
      </c>
      <c r="Y442" s="34" t="str">
        <f>IF(貼り付け用!Y442="","",貼り付け用!Y442)</f>
        <v>行政財産</v>
      </c>
      <c r="Z442" s="34" t="str">
        <f>IF(貼り付け用!Z442="","",貼り付け用!Z442)</f>
        <v>事業用資産/工作物</v>
      </c>
      <c r="AA442" s="34" t="str">
        <f>IF(貼り付け用!AA442="","",貼り付け用!AA442)</f>
        <v>自己資産（リース資産外)</v>
      </c>
      <c r="AB442" s="34" t="str">
        <f>IF(貼り付け用!AB442="","",貼り付け用!AB442)</f>
        <v>売却不可</v>
      </c>
      <c r="AC442" s="2">
        <f>IF(貼り付け用!AC442="","",貼り付け用!AC442)</f>
        <v>168</v>
      </c>
      <c r="AD442" s="31" t="str">
        <f>IFERROR(VLOOKUP(AC442,耐用年数表!$B:$J,9,FALSE),"")</f>
        <v xml:space="preserve">構築物 競技場用、運動場用、遊園地用又は学校用のもの その他のもの 児童用のもの すべり台、ぶらんこ、ジャングルジムその他の遊戯用のもの </v>
      </c>
      <c r="AE442" s="31">
        <f>IFERROR(VLOOKUP(AC442,耐用年数表!$B:$J,8,FALSE),"")</f>
        <v>10</v>
      </c>
      <c r="AF442" s="2" t="str">
        <f>IF(貼り付け用!AF442="","",貼り付け用!AF442)</f>
        <v/>
      </c>
      <c r="AG442" s="26" t="str">
        <f>IF(貼り付け用!AG442="","",貼り付け用!AG442)</f>
        <v/>
      </c>
      <c r="AH442" s="54">
        <f>IF(貼り付け用!AH442="","",貼り付け用!AH442)</f>
        <v>19710331</v>
      </c>
      <c r="AI442" s="54">
        <f>IF(貼り付け用!AI442="","",貼り付け用!AI442)</f>
        <v>19710331</v>
      </c>
      <c r="AJ442" s="72" t="str">
        <f>IF(貼り付け用!AJ442="","",貼り付け用!AJ442)</f>
        <v>不明</v>
      </c>
      <c r="AK442" s="20" t="str">
        <f>IF(貼り付け用!AK442="","",貼り付け用!AK442)</f>
        <v/>
      </c>
      <c r="AL442" s="160">
        <f>IF(貼り付け用!AL442="","",貼り付け用!AL442)</f>
        <v>17</v>
      </c>
      <c r="AM442" s="20" t="str">
        <f>IF(貼り付け用!AM442="","",貼り付け用!AM442)</f>
        <v>カタログ価格</v>
      </c>
      <c r="AN442" s="20">
        <f>IF(貼り付け用!AN442="","",貼り付け用!AN442)</f>
        <v>1</v>
      </c>
      <c r="AO442" s="20">
        <f>IF(貼り付け用!AO442="","",貼り付け用!AO442)</f>
        <v>404000</v>
      </c>
      <c r="AP442" s="20">
        <f>IF(貼り付け用!AP442="","",貼り付け用!AP442)</f>
        <v>1</v>
      </c>
      <c r="AQ442" s="20" t="str">
        <f>IF(貼り付け用!AQ442="","",貼り付け用!AQ442)</f>
        <v>台</v>
      </c>
      <c r="AR442" s="20">
        <f>IF(貼り付け用!AR442="","",貼り付け用!AR442)</f>
        <v>404000</v>
      </c>
      <c r="AS442" s="20" t="str">
        <f>IF(貼り付け用!AS442="","",貼り付け用!AS442)</f>
        <v/>
      </c>
      <c r="AT442" s="90">
        <f t="shared" si="12"/>
        <v>404000</v>
      </c>
      <c r="AU442" s="90">
        <f t="shared" si="13"/>
        <v>404000</v>
      </c>
      <c r="AV442" s="34" t="str">
        <f>IF(貼り付け用!AV442="","",貼り付け用!AV442)</f>
        <v>一般会計等</v>
      </c>
      <c r="AW442" s="34" t="str">
        <f>IF(貼り付け用!AW442="","",貼り付け用!AW442)</f>
        <v>一般会計</v>
      </c>
      <c r="AX442" s="34" t="str">
        <f>IF(貼り付け用!AX442="","",貼り付け用!AX442)</f>
        <v>教育費</v>
      </c>
      <c r="AY442" s="34" t="str">
        <f>IF(貼り付け用!AY442="","",貼り付け用!AY442)</f>
        <v>小学校費</v>
      </c>
      <c r="AZ442" s="34" t="str">
        <f>IF(貼り付け用!AZ442="","",貼り付け用!AZ442)</f>
        <v>学校管理費</v>
      </c>
      <c r="BA442" s="212"/>
      <c r="BB442" s="212"/>
      <c r="BC442" s="212"/>
      <c r="BD442" s="34" t="str">
        <f>IF(貼り付け用!BD442="","",貼り付け用!BD442)</f>
        <v/>
      </c>
      <c r="BE442" s="34" t="str">
        <f>IF(貼り付け用!BE442="","",貼り付け用!BE442)</f>
        <v/>
      </c>
      <c r="BF442" s="20"/>
      <c r="BG442" s="20"/>
      <c r="BH442" s="20"/>
      <c r="BI442" s="20"/>
      <c r="BJ442" s="20"/>
    </row>
    <row r="443" spans="5:62" ht="24" customHeight="1">
      <c r="E443" s="2"/>
      <c r="F443" s="217" t="str">
        <f>IF(貼り付け用!F443="","",貼り付け用!F443)</f>
        <v>壬生町立壬生東小学校</v>
      </c>
      <c r="G443" s="34" t="str">
        <f>IF(貼り付け用!G443="","",貼り付け用!G443)</f>
        <v>工作物台帳</v>
      </c>
      <c r="H443" s="2" t="str">
        <f>IF(貼り付け用!H443="","",貼り付け用!H443)</f>
        <v/>
      </c>
      <c r="I443" s="2" t="str">
        <f>IF(貼り付け用!I443="","",貼り付け用!I443)</f>
        <v/>
      </c>
      <c r="J443" s="2" t="str">
        <f>IF(貼り付け用!J443="","",貼り付け用!J443)</f>
        <v>バックネット</v>
      </c>
      <c r="K443" s="2" t="str">
        <f>IF(貼り付け用!K443="","",貼り付け用!K443)</f>
        <v>ﾊﾞｯｸﾈｯﾄ</v>
      </c>
      <c r="L443" s="2">
        <f>IF(貼り付け用!L443="","",貼り付け用!L443)</f>
        <v>4</v>
      </c>
      <c r="M443" s="31">
        <f>IFERROR(VLOOKUP(L443,コード表!$B:$G,2,FALSE),"")</f>
        <v>3210218</v>
      </c>
      <c r="N443" s="31" t="str">
        <f>IFERROR(VLOOKUP(L443,コード表!$B:$G,3,FALSE),"")</f>
        <v>下都賀郡壬生町</v>
      </c>
      <c r="O443" s="2" t="str">
        <f>IF(貼り付け用!O443="","",貼り付け用!O443)</f>
        <v>ｼﾓﾂｶﾞｸﾞﾝﾐﾌﾞﾏﾁ</v>
      </c>
      <c r="P443" s="31" t="str">
        <f>IFERROR(VLOOKUP(L443,コード表!$B:$G,5,FALSE),"")</f>
        <v>落合</v>
      </c>
      <c r="Q443" s="2" t="str">
        <f>IF(貼り付け用!Q443="","",貼り付け用!Q443)</f>
        <v>ｵﾁｱｲ</v>
      </c>
      <c r="R443" s="2" t="str">
        <f>IF(貼り付け用!R443="","",貼り付け用!R443)</f>
        <v>三丁目５番21号</v>
      </c>
      <c r="S443" s="2" t="str">
        <f>IF(貼り付け用!S443="","",貼り付け用!S443)</f>
        <v>ｻﾝﾁｮｳﾒ5ﾊﾞﾝ21ｺﾞｳ</v>
      </c>
      <c r="T443" s="2">
        <f>IF(貼り付け用!T443="","",貼り付け用!T443)</f>
        <v>15</v>
      </c>
      <c r="U443" s="31" t="str">
        <f>IFERROR(VLOOKUP(T443,コード表!$I:$K,2,FALSE),"")</f>
        <v>教育委員会事務局</v>
      </c>
      <c r="V443" s="31" t="str">
        <f>IFERROR(VLOOKUP(T443,コード表!$I:$K,3,FALSE),"")</f>
        <v>学校教育課</v>
      </c>
      <c r="W443" s="2">
        <f>IF(貼り付け用!W443="","",貼り付け用!W443)</f>
        <v>100</v>
      </c>
      <c r="X443" s="31" t="str">
        <f>IFERROR(VLOOKUP(AX443,目的別資産分類変換表!$B$3:$C$16,2,FALSE),"")</f>
        <v>教育</v>
      </c>
      <c r="Y443" s="34" t="str">
        <f>IF(貼り付け用!Y443="","",貼り付け用!Y443)</f>
        <v>行政財産</v>
      </c>
      <c r="Z443" s="34" t="str">
        <f>IF(貼り付け用!Z443="","",貼り付け用!Z443)</f>
        <v>事業用資産/工作物</v>
      </c>
      <c r="AA443" s="34" t="str">
        <f>IF(貼り付け用!AA443="","",貼り付け用!AA443)</f>
        <v>自己資産（リース資産外)</v>
      </c>
      <c r="AB443" s="34" t="str">
        <f>IF(貼り付け用!AB443="","",貼り付け用!AB443)</f>
        <v>売却不可</v>
      </c>
      <c r="AC443" s="2">
        <f>IF(貼り付け用!AC443="","",貼り付け用!AC443)</f>
        <v>168</v>
      </c>
      <c r="AD443" s="31" t="str">
        <f>IFERROR(VLOOKUP(AC443,耐用年数表!$B:$J,9,FALSE),"")</f>
        <v xml:space="preserve">構築物 競技場用、運動場用、遊園地用又は学校用のもの その他のもの 児童用のもの すべり台、ぶらんこ、ジャングルジムその他の遊戯用のもの </v>
      </c>
      <c r="AE443" s="31">
        <f>IFERROR(VLOOKUP(AC443,耐用年数表!$B:$J,8,FALSE),"")</f>
        <v>10</v>
      </c>
      <c r="AF443" s="2" t="str">
        <f>IF(貼り付け用!AF443="","",貼り付け用!AF443)</f>
        <v/>
      </c>
      <c r="AG443" s="26" t="str">
        <f>IF(貼り付け用!AG443="","",貼り付け用!AG443)</f>
        <v/>
      </c>
      <c r="AH443" s="54">
        <f>IF(貼り付け用!AH443="","",貼り付け用!AH443)</f>
        <v>19710331</v>
      </c>
      <c r="AI443" s="54">
        <f>IF(貼り付け用!AI443="","",貼り付け用!AI443)</f>
        <v>19710331</v>
      </c>
      <c r="AJ443" s="72" t="str">
        <f>IF(貼り付け用!AJ443="","",貼り付け用!AJ443)</f>
        <v>不明</v>
      </c>
      <c r="AK443" s="20" t="str">
        <f>IF(貼り付け用!AK443="","",貼り付け用!AK443)</f>
        <v/>
      </c>
      <c r="AL443" s="160">
        <f>IF(貼り付け用!AL443="","",貼り付け用!AL443)</f>
        <v>37</v>
      </c>
      <c r="AM443" s="20" t="str">
        <f>IF(貼り付け用!AM443="","",貼り付け用!AM443)</f>
        <v>業者概算見積</v>
      </c>
      <c r="AN443" s="20">
        <f>IF(貼り付け用!AN443="","",貼り付け用!AN443)</f>
        <v>1</v>
      </c>
      <c r="AO443" s="20">
        <f>IF(貼り付け用!AO443="","",貼り付け用!AO443)</f>
        <v>3466800</v>
      </c>
      <c r="AP443" s="20">
        <f>IF(貼り付け用!AP443="","",貼り付け用!AP443)</f>
        <v>1</v>
      </c>
      <c r="AQ443" s="20" t="str">
        <f>IF(貼り付け用!AQ443="","",貼り付け用!AQ443)</f>
        <v>台</v>
      </c>
      <c r="AR443" s="20">
        <f>IF(貼り付け用!AR443="","",貼り付け用!AR443)</f>
        <v>3466800</v>
      </c>
      <c r="AS443" s="20" t="str">
        <f>IF(貼り付け用!AS443="","",貼り付け用!AS443)</f>
        <v/>
      </c>
      <c r="AT443" s="90">
        <f t="shared" si="12"/>
        <v>3466800</v>
      </c>
      <c r="AU443" s="90">
        <f t="shared" si="13"/>
        <v>3466800</v>
      </c>
      <c r="AV443" s="34" t="str">
        <f>IF(貼り付け用!AV443="","",貼り付け用!AV443)</f>
        <v>一般会計等</v>
      </c>
      <c r="AW443" s="34" t="str">
        <f>IF(貼り付け用!AW443="","",貼り付け用!AW443)</f>
        <v>一般会計</v>
      </c>
      <c r="AX443" s="34" t="str">
        <f>IF(貼り付け用!AX443="","",貼り付け用!AX443)</f>
        <v>教育費</v>
      </c>
      <c r="AY443" s="34" t="str">
        <f>IF(貼り付け用!AY443="","",貼り付け用!AY443)</f>
        <v>小学校費</v>
      </c>
      <c r="AZ443" s="34" t="str">
        <f>IF(貼り付け用!AZ443="","",貼り付け用!AZ443)</f>
        <v>学校管理費</v>
      </c>
      <c r="BA443" s="212"/>
      <c r="BB443" s="212"/>
      <c r="BC443" s="212"/>
      <c r="BD443" s="34" t="str">
        <f>IF(貼り付け用!BD443="","",貼り付け用!BD443)</f>
        <v/>
      </c>
      <c r="BE443" s="34" t="str">
        <f>IF(貼り付け用!BE443="","",貼り付け用!BE443)</f>
        <v/>
      </c>
      <c r="BF443" s="20"/>
      <c r="BG443" s="20"/>
      <c r="BH443" s="20"/>
      <c r="BI443" s="20"/>
      <c r="BJ443" s="20"/>
    </row>
    <row r="444" spans="5:62" ht="24" customHeight="1">
      <c r="E444" s="2"/>
      <c r="F444" s="217" t="str">
        <f>IF(貼り付け用!F444="","",貼り付け用!F444)</f>
        <v>壬生町立壬生東小学校</v>
      </c>
      <c r="G444" s="34" t="str">
        <f>IF(貼り付け用!G444="","",貼り付け用!G444)</f>
        <v>工作物台帳</v>
      </c>
      <c r="H444" s="2" t="str">
        <f>IF(貼り付け用!H444="","",貼り付け用!H444)</f>
        <v/>
      </c>
      <c r="I444" s="2" t="str">
        <f>IF(貼り付け用!I444="","",貼り付け用!I444)</f>
        <v/>
      </c>
      <c r="J444" s="2" t="str">
        <f>IF(貼り付け用!J444="","",貼り付け用!J444)</f>
        <v>正門</v>
      </c>
      <c r="K444" s="2" t="str">
        <f>IF(貼り付け用!K444="","",貼り付け用!K444)</f>
        <v>ｾｲﾓﾝ</v>
      </c>
      <c r="L444" s="2">
        <f>IF(貼り付け用!L444="","",貼り付け用!L444)</f>
        <v>4</v>
      </c>
      <c r="M444" s="31">
        <f>IFERROR(VLOOKUP(L444,コード表!$B:$G,2,FALSE),"")</f>
        <v>3210218</v>
      </c>
      <c r="N444" s="31" t="str">
        <f>IFERROR(VLOOKUP(L444,コード表!$B:$G,3,FALSE),"")</f>
        <v>下都賀郡壬生町</v>
      </c>
      <c r="O444" s="2" t="str">
        <f>IF(貼り付け用!O444="","",貼り付け用!O444)</f>
        <v>ｼﾓﾂｶﾞｸﾞﾝﾐﾌﾞﾏﾁ</v>
      </c>
      <c r="P444" s="31" t="str">
        <f>IFERROR(VLOOKUP(L444,コード表!$B:$G,5,FALSE),"")</f>
        <v>落合</v>
      </c>
      <c r="Q444" s="2" t="str">
        <f>IF(貼り付け用!Q444="","",貼り付け用!Q444)</f>
        <v>ｵﾁｱｲ</v>
      </c>
      <c r="R444" s="2" t="str">
        <f>IF(貼り付け用!R444="","",貼り付け用!R444)</f>
        <v>三丁目５番21号</v>
      </c>
      <c r="S444" s="2" t="str">
        <f>IF(貼り付け用!S444="","",貼り付け用!S444)</f>
        <v>ｻﾝﾁｮｳﾒ5ﾊﾞﾝ21ｺﾞｳ</v>
      </c>
      <c r="T444" s="2">
        <f>IF(貼り付け用!T444="","",貼り付け用!T444)</f>
        <v>15</v>
      </c>
      <c r="U444" s="31" t="str">
        <f>IFERROR(VLOOKUP(T444,コード表!$I:$K,2,FALSE),"")</f>
        <v>教育委員会事務局</v>
      </c>
      <c r="V444" s="31" t="str">
        <f>IFERROR(VLOOKUP(T444,コード表!$I:$K,3,FALSE),"")</f>
        <v>学校教育課</v>
      </c>
      <c r="W444" s="2">
        <f>IF(貼り付け用!W444="","",貼り付け用!W444)</f>
        <v>100</v>
      </c>
      <c r="X444" s="31" t="str">
        <f>IFERROR(VLOOKUP(AX444,目的別資産分類変換表!$B$3:$C$16,2,FALSE),"")</f>
        <v>教育</v>
      </c>
      <c r="Y444" s="34" t="str">
        <f>IF(貼り付け用!Y444="","",貼り付け用!Y444)</f>
        <v>行政財産</v>
      </c>
      <c r="Z444" s="34" t="str">
        <f>IF(貼り付け用!Z444="","",貼り付け用!Z444)</f>
        <v>事業用資産/工作物</v>
      </c>
      <c r="AA444" s="34" t="str">
        <f>IF(貼り付け用!AA444="","",貼り付け用!AA444)</f>
        <v>自己資産（リース資産外)</v>
      </c>
      <c r="AB444" s="34" t="str">
        <f>IF(貼り付け用!AB444="","",貼り付け用!AB444)</f>
        <v>売却不可</v>
      </c>
      <c r="AC444" s="2">
        <f>IF(貼り付け用!AC444="","",貼り付け用!AC444)</f>
        <v>184</v>
      </c>
      <c r="AD444" s="31" t="str">
        <f>IFERROR(VLOOKUP(AC444,耐用年数表!$B:$J,9,FALSE),"")</f>
        <v xml:space="preserve">構築物 鉄骨鉄筋コンクリート造又は鉄筋コンクリート造のもの（前掲のものを除く。） 高架道路、製塩用ちんでん池、飼育場及びへい   </v>
      </c>
      <c r="AE444" s="31">
        <f>IFERROR(VLOOKUP(AC444,耐用年数表!$B:$J,8,FALSE),"")</f>
        <v>30</v>
      </c>
      <c r="AF444" s="2" t="str">
        <f>IF(貼り付け用!AF444="","",貼り付け用!AF444)</f>
        <v/>
      </c>
      <c r="AG444" s="26" t="str">
        <f>IF(貼り付け用!AG444="","",貼り付け用!AG444)</f>
        <v/>
      </c>
      <c r="AH444" s="54">
        <f>IF(貼り付け用!AH444="","",貼り付け用!AH444)</f>
        <v>19710331</v>
      </c>
      <c r="AI444" s="54">
        <f>IF(貼り付け用!AI444="","",貼り付け用!AI444)</f>
        <v>19710331</v>
      </c>
      <c r="AJ444" s="72" t="str">
        <f>IF(貼り付け用!AJ444="","",貼り付け用!AJ444)</f>
        <v>不明</v>
      </c>
      <c r="AK444" s="20" t="str">
        <f>IF(貼り付け用!AK444="","",貼り付け用!AK444)</f>
        <v/>
      </c>
      <c r="AL444" s="160">
        <f>IF(貼り付け用!AL444="","",貼り付け用!AL444)</f>
        <v>39</v>
      </c>
      <c r="AM444" s="20" t="str">
        <f>IF(貼り付け用!AM444="","",貼り付け用!AM444)</f>
        <v>業者概算見積</v>
      </c>
      <c r="AN444" s="20">
        <f>IF(貼り付け用!AN444="","",貼り付け用!AN444)</f>
        <v>1</v>
      </c>
      <c r="AO444" s="20">
        <f>IF(貼り付け用!AO444="","",貼り付け用!AO444)</f>
        <v>1663200</v>
      </c>
      <c r="AP444" s="20">
        <f>IF(貼り付け用!AP444="","",貼り付け用!AP444)</f>
        <v>1</v>
      </c>
      <c r="AQ444" s="20" t="str">
        <f>IF(貼り付け用!AQ444="","",貼り付け用!AQ444)</f>
        <v>台</v>
      </c>
      <c r="AR444" s="20">
        <f>IF(貼り付け用!AR444="","",貼り付け用!AR444)</f>
        <v>1663200</v>
      </c>
      <c r="AS444" s="20" t="str">
        <f>IF(貼り付け用!AS444="","",貼り付け用!AS444)</f>
        <v/>
      </c>
      <c r="AT444" s="90">
        <f t="shared" si="12"/>
        <v>1663200</v>
      </c>
      <c r="AU444" s="90">
        <f t="shared" si="13"/>
        <v>1663200</v>
      </c>
      <c r="AV444" s="34" t="str">
        <f>IF(貼り付け用!AV444="","",貼り付け用!AV444)</f>
        <v>一般会計等</v>
      </c>
      <c r="AW444" s="34" t="str">
        <f>IF(貼り付け用!AW444="","",貼り付け用!AW444)</f>
        <v>一般会計</v>
      </c>
      <c r="AX444" s="34" t="str">
        <f>IF(貼り付け用!AX444="","",貼り付け用!AX444)</f>
        <v>教育費</v>
      </c>
      <c r="AY444" s="34" t="str">
        <f>IF(貼り付け用!AY444="","",貼り付け用!AY444)</f>
        <v>小学校費</v>
      </c>
      <c r="AZ444" s="34" t="str">
        <f>IF(貼り付け用!AZ444="","",貼り付け用!AZ444)</f>
        <v>学校管理費</v>
      </c>
      <c r="BA444" s="212"/>
      <c r="BB444" s="212"/>
      <c r="BC444" s="212"/>
      <c r="BD444" s="34" t="str">
        <f>IF(貼り付け用!BD444="","",貼り付け用!BD444)</f>
        <v/>
      </c>
      <c r="BE444" s="34" t="str">
        <f>IF(貼り付け用!BE444="","",貼り付け用!BE444)</f>
        <v/>
      </c>
      <c r="BF444" s="20"/>
      <c r="BG444" s="20"/>
      <c r="BH444" s="20"/>
      <c r="BI444" s="20"/>
      <c r="BJ444" s="20"/>
    </row>
    <row r="445" spans="5:62" ht="24" customHeight="1">
      <c r="E445" s="2"/>
      <c r="F445" s="217" t="str">
        <f>IF(貼り付け用!F445="","",貼り付け用!F445)</f>
        <v>壬生町立壬生東小学校</v>
      </c>
      <c r="G445" s="34" t="str">
        <f>IF(貼り付け用!G445="","",貼り付け用!G445)</f>
        <v>工作物台帳</v>
      </c>
      <c r="H445" s="2" t="str">
        <f>IF(貼り付け用!H445="","",貼り付け用!H445)</f>
        <v/>
      </c>
      <c r="I445" s="2" t="str">
        <f>IF(貼り付け用!I445="","",貼り付け用!I445)</f>
        <v/>
      </c>
      <c r="J445" s="2" t="str">
        <f>IF(貼り付け用!J445="","",貼り付け用!J445)</f>
        <v>北門</v>
      </c>
      <c r="K445" s="2" t="str">
        <f>IF(貼り付け用!K445="","",貼り付け用!K445)</f>
        <v>ｷﾀﾓﾝ</v>
      </c>
      <c r="L445" s="2">
        <f>IF(貼り付け用!L445="","",貼り付け用!L445)</f>
        <v>4</v>
      </c>
      <c r="M445" s="31">
        <f>IFERROR(VLOOKUP(L445,コード表!$B:$G,2,FALSE),"")</f>
        <v>3210218</v>
      </c>
      <c r="N445" s="31" t="str">
        <f>IFERROR(VLOOKUP(L445,コード表!$B:$G,3,FALSE),"")</f>
        <v>下都賀郡壬生町</v>
      </c>
      <c r="O445" s="2" t="str">
        <f>IF(貼り付け用!O445="","",貼り付け用!O445)</f>
        <v>ｼﾓﾂｶﾞｸﾞﾝﾐﾌﾞﾏﾁ</v>
      </c>
      <c r="P445" s="31" t="str">
        <f>IFERROR(VLOOKUP(L445,コード表!$B:$G,5,FALSE),"")</f>
        <v>落合</v>
      </c>
      <c r="Q445" s="2" t="str">
        <f>IF(貼り付け用!Q445="","",貼り付け用!Q445)</f>
        <v>ｵﾁｱｲ</v>
      </c>
      <c r="R445" s="2" t="str">
        <f>IF(貼り付け用!R445="","",貼り付け用!R445)</f>
        <v>三丁目５番21号</v>
      </c>
      <c r="S445" s="2" t="str">
        <f>IF(貼り付け用!S445="","",貼り付け用!S445)</f>
        <v>ｻﾝﾁｮｳﾒ5ﾊﾞﾝ21ｺﾞｳ</v>
      </c>
      <c r="T445" s="2">
        <f>IF(貼り付け用!T445="","",貼り付け用!T445)</f>
        <v>15</v>
      </c>
      <c r="U445" s="31" t="str">
        <f>IFERROR(VLOOKUP(T445,コード表!$I:$K,2,FALSE),"")</f>
        <v>教育委員会事務局</v>
      </c>
      <c r="V445" s="31" t="str">
        <f>IFERROR(VLOOKUP(T445,コード表!$I:$K,3,FALSE),"")</f>
        <v>学校教育課</v>
      </c>
      <c r="W445" s="2">
        <f>IF(貼り付け用!W445="","",貼り付け用!W445)</f>
        <v>100</v>
      </c>
      <c r="X445" s="31" t="str">
        <f>IFERROR(VLOOKUP(AX445,目的別資産分類変換表!$B$3:$C$16,2,FALSE),"")</f>
        <v>教育</v>
      </c>
      <c r="Y445" s="34" t="str">
        <f>IF(貼り付け用!Y445="","",貼り付け用!Y445)</f>
        <v>行政財産</v>
      </c>
      <c r="Z445" s="34" t="str">
        <f>IF(貼り付け用!Z445="","",貼り付け用!Z445)</f>
        <v>事業用資産/工作物</v>
      </c>
      <c r="AA445" s="34" t="str">
        <f>IF(貼り付け用!AA445="","",貼り付け用!AA445)</f>
        <v>自己資産（リース資産外)</v>
      </c>
      <c r="AB445" s="34" t="str">
        <f>IF(貼り付け用!AB445="","",貼り付け用!AB445)</f>
        <v>売却不可</v>
      </c>
      <c r="AC445" s="2">
        <f>IF(貼り付け用!AC445="","",貼り付け用!AC445)</f>
        <v>184</v>
      </c>
      <c r="AD445" s="31" t="str">
        <f>IFERROR(VLOOKUP(AC445,耐用年数表!$B:$J,9,FALSE),"")</f>
        <v xml:space="preserve">構築物 鉄骨鉄筋コンクリート造又は鉄筋コンクリート造のもの（前掲のものを除く。） 高架道路、製塩用ちんでん池、飼育場及びへい   </v>
      </c>
      <c r="AE445" s="31">
        <f>IFERROR(VLOOKUP(AC445,耐用年数表!$B:$J,8,FALSE),"")</f>
        <v>30</v>
      </c>
      <c r="AF445" s="2" t="str">
        <f>IF(貼り付け用!AF445="","",貼り付け用!AF445)</f>
        <v/>
      </c>
      <c r="AG445" s="26" t="str">
        <f>IF(貼り付け用!AG445="","",貼り付け用!AG445)</f>
        <v/>
      </c>
      <c r="AH445" s="54">
        <f>IF(貼り付け用!AH445="","",貼り付け用!AH445)</f>
        <v>19710331</v>
      </c>
      <c r="AI445" s="54">
        <f>IF(貼り付け用!AI445="","",貼り付け用!AI445)</f>
        <v>19710331</v>
      </c>
      <c r="AJ445" s="72" t="str">
        <f>IF(貼り付け用!AJ445="","",貼り付け用!AJ445)</f>
        <v>不明</v>
      </c>
      <c r="AK445" s="20" t="str">
        <f>IF(貼り付け用!AK445="","",貼り付け用!AK445)</f>
        <v/>
      </c>
      <c r="AL445" s="160">
        <f>IF(貼り付け用!AL445="","",貼り付け用!AL445)</f>
        <v>39</v>
      </c>
      <c r="AM445" s="20" t="str">
        <f>IF(貼り付け用!AM445="","",貼り付け用!AM445)</f>
        <v>業者概算見積</v>
      </c>
      <c r="AN445" s="20">
        <f>IF(貼り付け用!AN445="","",貼り付け用!AN445)</f>
        <v>1</v>
      </c>
      <c r="AO445" s="20">
        <f>IF(貼り付け用!AO445="","",貼り付け用!AO445)</f>
        <v>1663200</v>
      </c>
      <c r="AP445" s="20">
        <f>IF(貼り付け用!AP445="","",貼り付け用!AP445)</f>
        <v>1</v>
      </c>
      <c r="AQ445" s="20" t="str">
        <f>IF(貼り付け用!AQ445="","",貼り付け用!AQ445)</f>
        <v>台</v>
      </c>
      <c r="AR445" s="20">
        <f>IF(貼り付け用!AR445="","",貼り付け用!AR445)</f>
        <v>1663200</v>
      </c>
      <c r="AS445" s="20" t="str">
        <f>IF(貼り付け用!AS445="","",貼り付け用!AS445)</f>
        <v/>
      </c>
      <c r="AT445" s="90">
        <f t="shared" si="12"/>
        <v>1663200</v>
      </c>
      <c r="AU445" s="90">
        <f t="shared" si="13"/>
        <v>1663200</v>
      </c>
      <c r="AV445" s="34" t="str">
        <f>IF(貼り付け用!AV445="","",貼り付け用!AV445)</f>
        <v>一般会計等</v>
      </c>
      <c r="AW445" s="34" t="str">
        <f>IF(貼り付け用!AW445="","",貼り付け用!AW445)</f>
        <v>一般会計</v>
      </c>
      <c r="AX445" s="34" t="str">
        <f>IF(貼り付け用!AX445="","",貼り付け用!AX445)</f>
        <v>教育費</v>
      </c>
      <c r="AY445" s="34" t="str">
        <f>IF(貼り付け用!AY445="","",貼り付け用!AY445)</f>
        <v>小学校費</v>
      </c>
      <c r="AZ445" s="34" t="str">
        <f>IF(貼り付け用!AZ445="","",貼り付け用!AZ445)</f>
        <v>学校管理費</v>
      </c>
      <c r="BA445" s="212"/>
      <c r="BB445" s="212"/>
      <c r="BC445" s="212"/>
      <c r="BD445" s="34" t="str">
        <f>IF(貼り付け用!BD445="","",貼り付け用!BD445)</f>
        <v/>
      </c>
      <c r="BE445" s="34" t="str">
        <f>IF(貼り付け用!BE445="","",貼り付け用!BE445)</f>
        <v/>
      </c>
      <c r="BF445" s="20"/>
      <c r="BG445" s="20"/>
      <c r="BH445" s="20"/>
      <c r="BI445" s="20"/>
      <c r="BJ445" s="20"/>
    </row>
    <row r="446" spans="5:62" ht="24" customHeight="1">
      <c r="E446" s="2"/>
      <c r="F446" s="217" t="str">
        <f>IF(貼り付け用!F446="","",貼り付け用!F446)</f>
        <v>壬生町立壬生東小学校</v>
      </c>
      <c r="G446" s="34" t="str">
        <f>IF(貼り付け用!G446="","",貼り付け用!G446)</f>
        <v>工作物台帳</v>
      </c>
      <c r="H446" s="2" t="str">
        <f>IF(貼り付け用!H446="","",貼り付け用!H446)</f>
        <v/>
      </c>
      <c r="I446" s="2" t="str">
        <f>IF(貼り付け用!I446="","",貼り付け用!I446)</f>
        <v/>
      </c>
      <c r="J446" s="2" t="str">
        <f>IF(貼り付け用!J446="","",貼り付け用!J446)</f>
        <v>飼育小屋</v>
      </c>
      <c r="K446" s="2" t="str">
        <f>IF(貼り付け用!K446="","",貼り付け用!K446)</f>
        <v>ｼｲｸｺﾞﾔ</v>
      </c>
      <c r="L446" s="2">
        <f>IF(貼り付け用!L446="","",貼り付け用!L446)</f>
        <v>4</v>
      </c>
      <c r="M446" s="31">
        <f>IFERROR(VLOOKUP(L446,コード表!$B:$G,2,FALSE),"")</f>
        <v>3210218</v>
      </c>
      <c r="N446" s="31" t="str">
        <f>IFERROR(VLOOKUP(L446,コード表!$B:$G,3,FALSE),"")</f>
        <v>下都賀郡壬生町</v>
      </c>
      <c r="O446" s="2" t="str">
        <f>IF(貼り付け用!O446="","",貼り付け用!O446)</f>
        <v>ｼﾓﾂｶﾞｸﾞﾝﾐﾌﾞﾏﾁ</v>
      </c>
      <c r="P446" s="31" t="str">
        <f>IFERROR(VLOOKUP(L446,コード表!$B:$G,5,FALSE),"")</f>
        <v>落合</v>
      </c>
      <c r="Q446" s="2" t="str">
        <f>IF(貼り付け用!Q446="","",貼り付け用!Q446)</f>
        <v>ｵﾁｱｲ</v>
      </c>
      <c r="R446" s="2" t="str">
        <f>IF(貼り付け用!R446="","",貼り付け用!R446)</f>
        <v>三丁目５番21号</v>
      </c>
      <c r="S446" s="2" t="str">
        <f>IF(貼り付け用!S446="","",貼り付け用!S446)</f>
        <v>ｻﾝﾁｮｳﾒ5ﾊﾞﾝ21ｺﾞｳ</v>
      </c>
      <c r="T446" s="2">
        <f>IF(貼り付け用!T446="","",貼り付け用!T446)</f>
        <v>15</v>
      </c>
      <c r="U446" s="31" t="str">
        <f>IFERROR(VLOOKUP(T446,コード表!$I:$K,2,FALSE),"")</f>
        <v>教育委員会事務局</v>
      </c>
      <c r="V446" s="31" t="str">
        <f>IFERROR(VLOOKUP(T446,コード表!$I:$K,3,FALSE),"")</f>
        <v>学校教育課</v>
      </c>
      <c r="W446" s="2">
        <f>IF(貼り付け用!W446="","",貼り付け用!W446)</f>
        <v>100</v>
      </c>
      <c r="X446" s="31" t="str">
        <f>IFERROR(VLOOKUP(AX446,目的別資産分類変換表!$B$3:$C$16,2,FALSE),"")</f>
        <v>教育</v>
      </c>
      <c r="Y446" s="34" t="str">
        <f>IF(貼り付け用!Y446="","",貼り付け用!Y446)</f>
        <v>行政財産</v>
      </c>
      <c r="Z446" s="34" t="str">
        <f>IF(貼り付け用!Z446="","",貼り付け用!Z446)</f>
        <v>事業用資産/工作物</v>
      </c>
      <c r="AA446" s="34" t="str">
        <f>IF(貼り付け用!AA446="","",貼り付け用!AA446)</f>
        <v>自己資産（リース資産外)</v>
      </c>
      <c r="AB446" s="34" t="str">
        <f>IF(貼り付け用!AB446="","",貼り付け用!AB446)</f>
        <v>売却不可</v>
      </c>
      <c r="AC446" s="2">
        <f>IF(貼り付け用!AC446="","",貼り付け用!AC446)</f>
        <v>224</v>
      </c>
      <c r="AD446" s="31" t="str">
        <f>IFERROR(VLOOKUP(AC446,耐用年数表!$B:$J,9,FALSE),"")</f>
        <v xml:space="preserve">構築物 金属造のもの（前掲のものを除く。） 飼育場   </v>
      </c>
      <c r="AE446" s="31">
        <f>IFERROR(VLOOKUP(AC446,耐用年数表!$B:$J,8,FALSE),"")</f>
        <v>15</v>
      </c>
      <c r="AF446" s="2" t="str">
        <f>IF(貼り付け用!AF446="","",貼り付け用!AF446)</f>
        <v/>
      </c>
      <c r="AG446" s="26" t="str">
        <f>IF(貼り付け用!AG446="","",貼り付け用!AG446)</f>
        <v/>
      </c>
      <c r="AH446" s="54">
        <f>IF(貼り付け用!AH446="","",貼り付け用!AH446)</f>
        <v>19740331</v>
      </c>
      <c r="AI446" s="54">
        <f>IF(貼り付け用!AI446="","",貼り付け用!AI446)</f>
        <v>19740331</v>
      </c>
      <c r="AJ446" s="72" t="str">
        <f>IF(貼り付け用!AJ446="","",貼り付け用!AJ446)</f>
        <v>不明</v>
      </c>
      <c r="AK446" s="20" t="str">
        <f>IF(貼り付け用!AK446="","",貼り付け用!AK446)</f>
        <v/>
      </c>
      <c r="AL446" s="160">
        <f>IF(貼り付け用!AL446="","",貼り付け用!AL446)</f>
        <v>32</v>
      </c>
      <c r="AM446" s="20" t="str">
        <f>IF(貼り付け用!AM446="","",貼り付け用!AM446)</f>
        <v>ネット調べ</v>
      </c>
      <c r="AN446" s="20">
        <f>IF(貼り付け用!AN446="","",貼り付け用!AN446)</f>
        <v>1</v>
      </c>
      <c r="AO446" s="20">
        <f>IF(貼り付け用!AO446="","",貼り付け用!AO446)</f>
        <v>1247000</v>
      </c>
      <c r="AP446" s="20">
        <f>IF(貼り付け用!AP446="","",貼り付け用!AP446)</f>
        <v>2</v>
      </c>
      <c r="AQ446" s="20" t="str">
        <f>IF(貼り付け用!AQ446="","",貼り付け用!AQ446)</f>
        <v>台</v>
      </c>
      <c r="AR446" s="20">
        <f>IF(貼り付け用!AR446="","",貼り付け用!AR446)</f>
        <v>2494000</v>
      </c>
      <c r="AS446" s="20" t="str">
        <f>IF(貼り付け用!AS446="","",貼り付け用!AS446)</f>
        <v/>
      </c>
      <c r="AT446" s="90">
        <f t="shared" ref="AT446:AT509" si="14">IF(AL446="",AS446,AR446)</f>
        <v>2494000</v>
      </c>
      <c r="AU446" s="90">
        <f t="shared" ref="AU446:AU509" si="15">IFERROR(IF(AND(AK446,AT446)="","",IF(AH446&lt;19850401,AT446,IF(AJ446="判明",AK446,AT446))),"")</f>
        <v>2494000</v>
      </c>
      <c r="AV446" s="34" t="str">
        <f>IF(貼り付け用!AV446="","",貼り付け用!AV446)</f>
        <v>一般会計等</v>
      </c>
      <c r="AW446" s="34" t="str">
        <f>IF(貼り付け用!AW446="","",貼り付け用!AW446)</f>
        <v>一般会計</v>
      </c>
      <c r="AX446" s="34" t="str">
        <f>IF(貼り付け用!AX446="","",貼り付け用!AX446)</f>
        <v>教育費</v>
      </c>
      <c r="AY446" s="34" t="str">
        <f>IF(貼り付け用!AY446="","",貼り付け用!AY446)</f>
        <v>小学校費</v>
      </c>
      <c r="AZ446" s="34" t="str">
        <f>IF(貼り付け用!AZ446="","",貼り付け用!AZ446)</f>
        <v>学校管理費</v>
      </c>
      <c r="BA446" s="212"/>
      <c r="BB446" s="212"/>
      <c r="BC446" s="212"/>
      <c r="BD446" s="34" t="str">
        <f>IF(貼り付け用!BD446="","",貼り付け用!BD446)</f>
        <v/>
      </c>
      <c r="BE446" s="34" t="str">
        <f>IF(貼り付け用!BE446="","",貼り付け用!BE446)</f>
        <v/>
      </c>
      <c r="BF446" s="20"/>
      <c r="BG446" s="20"/>
      <c r="BH446" s="20"/>
      <c r="BI446" s="20"/>
      <c r="BJ446" s="20"/>
    </row>
    <row r="447" spans="5:62" ht="24" customHeight="1">
      <c r="E447" s="2"/>
      <c r="F447" s="217" t="str">
        <f>IF(貼り付け用!F447="","",貼り付け用!F447)</f>
        <v>壬生町立壬生東小学校</v>
      </c>
      <c r="G447" s="34" t="str">
        <f>IF(貼り付け用!G447="","",貼り付け用!G447)</f>
        <v>工作物台帳</v>
      </c>
      <c r="H447" s="2" t="str">
        <f>IF(貼り付け用!H447="","",貼り付け用!H447)</f>
        <v/>
      </c>
      <c r="I447" s="2" t="str">
        <f>IF(貼り付け用!I447="","",貼り付け用!I447)</f>
        <v/>
      </c>
      <c r="J447" s="2" t="str">
        <f>IF(貼り付け用!J447="","",貼り付け用!J447)</f>
        <v>避雷針</v>
      </c>
      <c r="K447" s="2" t="str">
        <f>IF(貼り付け用!K447="","",貼り付け用!K447)</f>
        <v>ﾋﾗｲｼﾝ</v>
      </c>
      <c r="L447" s="2">
        <f>IF(貼り付け用!L447="","",貼り付け用!L447)</f>
        <v>4</v>
      </c>
      <c r="M447" s="31">
        <f>IFERROR(VLOOKUP(L447,コード表!$B:$G,2,FALSE),"")</f>
        <v>3210218</v>
      </c>
      <c r="N447" s="31" t="str">
        <f>IFERROR(VLOOKUP(L447,コード表!$B:$G,3,FALSE),"")</f>
        <v>下都賀郡壬生町</v>
      </c>
      <c r="O447" s="2" t="str">
        <f>IF(貼り付け用!O447="","",貼り付け用!O447)</f>
        <v>ｼﾓﾂｶﾞｸﾞﾝﾐﾌﾞﾏﾁ</v>
      </c>
      <c r="P447" s="31" t="str">
        <f>IFERROR(VLOOKUP(L447,コード表!$B:$G,5,FALSE),"")</f>
        <v>落合</v>
      </c>
      <c r="Q447" s="2" t="str">
        <f>IF(貼り付け用!Q447="","",貼り付け用!Q447)</f>
        <v>ｵﾁｱｲ</v>
      </c>
      <c r="R447" s="2" t="str">
        <f>IF(貼り付け用!R447="","",貼り付け用!R447)</f>
        <v>三丁目５番21号</v>
      </c>
      <c r="S447" s="2" t="str">
        <f>IF(貼り付け用!S447="","",貼り付け用!S447)</f>
        <v>ｻﾝﾁｮｳﾒ5ﾊﾞﾝ21ｺﾞｳ</v>
      </c>
      <c r="T447" s="2">
        <f>IF(貼り付け用!T447="","",貼り付け用!T447)</f>
        <v>15</v>
      </c>
      <c r="U447" s="31" t="str">
        <f>IFERROR(VLOOKUP(T447,コード表!$I:$K,2,FALSE),"")</f>
        <v>教育委員会事務局</v>
      </c>
      <c r="V447" s="31" t="str">
        <f>IFERROR(VLOOKUP(T447,コード表!$I:$K,3,FALSE),"")</f>
        <v>学校教育課</v>
      </c>
      <c r="W447" s="2">
        <f>IF(貼り付け用!W447="","",貼り付け用!W447)</f>
        <v>100</v>
      </c>
      <c r="X447" s="31" t="str">
        <f>IFERROR(VLOOKUP(AX447,目的別資産分類変換表!$B$3:$C$16,2,FALSE),"")</f>
        <v>教育</v>
      </c>
      <c r="Y447" s="34" t="str">
        <f>IF(貼り付け用!Y447="","",貼り付け用!Y447)</f>
        <v>行政財産</v>
      </c>
      <c r="Z447" s="34" t="str">
        <f>IF(貼り付け用!Z447="","",貼り付け用!Z447)</f>
        <v>事業用資産/工作物</v>
      </c>
      <c r="AA447" s="34" t="str">
        <f>IF(貼り付け用!AA447="","",貼り付け用!AA447)</f>
        <v>自己資産（リース資産外)</v>
      </c>
      <c r="AB447" s="34" t="str">
        <f>IF(貼り付け用!AB447="","",貼り付け用!AB447)</f>
        <v>売却不可</v>
      </c>
      <c r="AC447" s="2">
        <f>IF(貼り付け用!AC447="","",貼り付け用!AC447)</f>
        <v>90</v>
      </c>
      <c r="AD447" s="31" t="str">
        <f>IFERROR(VLOOKUP(AC447,耐用年数表!$B:$J,9,FALSE),"")</f>
        <v xml:space="preserve">建物附属設備 前掲のもの以外のもの及び前掲の区分によらないもの 主として金属製のもの   </v>
      </c>
      <c r="AE447" s="31">
        <f>IFERROR(VLOOKUP(AC447,耐用年数表!$B:$J,8,FALSE),"")</f>
        <v>18</v>
      </c>
      <c r="AF447" s="2" t="str">
        <f>IF(貼り付け用!AF447="","",貼り付け用!AF447)</f>
        <v/>
      </c>
      <c r="AG447" s="26" t="str">
        <f>IF(貼り付け用!AG447="","",貼り付け用!AG447)</f>
        <v/>
      </c>
      <c r="AH447" s="54">
        <f>IF(貼り付け用!AH447="","",貼り付け用!AH447)</f>
        <v>19740331</v>
      </c>
      <c r="AI447" s="54">
        <f>IF(貼り付け用!AI447="","",貼り付け用!AI447)</f>
        <v>19740331</v>
      </c>
      <c r="AJ447" s="72" t="str">
        <f>IF(貼り付け用!AJ447="","",貼り付け用!AJ447)</f>
        <v>不明</v>
      </c>
      <c r="AK447" s="20" t="str">
        <f>IF(貼り付け用!AK447="","",貼り付け用!AK447)</f>
        <v/>
      </c>
      <c r="AL447" s="160">
        <f>IF(貼り付け用!AL447="","",貼り付け用!AL447)</f>
        <v>30</v>
      </c>
      <c r="AM447" s="20" t="str">
        <f>IF(貼り付け用!AM447="","",貼り付け用!AM447)</f>
        <v>ネット調べ</v>
      </c>
      <c r="AN447" s="20">
        <f>IF(貼り付け用!AN447="","",貼り付け用!AN447)</f>
        <v>1</v>
      </c>
      <c r="AO447" s="20">
        <f>IF(貼り付け用!AO447="","",貼り付け用!AO447)</f>
        <v>4000000</v>
      </c>
      <c r="AP447" s="20">
        <f>IF(貼り付け用!AP447="","",貼り付け用!AP447)</f>
        <v>1</v>
      </c>
      <c r="AQ447" s="20" t="str">
        <f>IF(貼り付け用!AQ447="","",貼り付け用!AQ447)</f>
        <v>台</v>
      </c>
      <c r="AR447" s="20">
        <f>IF(貼り付け用!AR447="","",貼り付け用!AR447)</f>
        <v>4000000</v>
      </c>
      <c r="AS447" s="20" t="str">
        <f>IF(貼り付け用!AS447="","",貼り付け用!AS447)</f>
        <v/>
      </c>
      <c r="AT447" s="90">
        <f t="shared" si="14"/>
        <v>4000000</v>
      </c>
      <c r="AU447" s="90">
        <f t="shared" si="15"/>
        <v>4000000</v>
      </c>
      <c r="AV447" s="34" t="str">
        <f>IF(貼り付け用!AV447="","",貼り付け用!AV447)</f>
        <v>一般会計等</v>
      </c>
      <c r="AW447" s="34" t="str">
        <f>IF(貼り付け用!AW447="","",貼り付け用!AW447)</f>
        <v>一般会計</v>
      </c>
      <c r="AX447" s="34" t="str">
        <f>IF(貼り付け用!AX447="","",貼り付け用!AX447)</f>
        <v>教育費</v>
      </c>
      <c r="AY447" s="34" t="str">
        <f>IF(貼り付け用!AY447="","",貼り付け用!AY447)</f>
        <v>小学校費</v>
      </c>
      <c r="AZ447" s="34" t="str">
        <f>IF(貼り付け用!AZ447="","",貼り付け用!AZ447)</f>
        <v>学校管理費</v>
      </c>
      <c r="BA447" s="212"/>
      <c r="BB447" s="212"/>
      <c r="BC447" s="212"/>
      <c r="BD447" s="34" t="str">
        <f>IF(貼り付け用!BD447="","",貼り付け用!BD447)</f>
        <v/>
      </c>
      <c r="BE447" s="34" t="str">
        <f>IF(貼り付け用!BE447="","",貼り付け用!BE447)</f>
        <v/>
      </c>
      <c r="BF447" s="20"/>
      <c r="BG447" s="20"/>
      <c r="BH447" s="20"/>
      <c r="BI447" s="20"/>
      <c r="BJ447" s="20"/>
    </row>
    <row r="448" spans="5:62" ht="24" customHeight="1">
      <c r="E448" s="2"/>
      <c r="F448" s="217" t="str">
        <f>IF(貼り付け用!F448="","",貼り付け用!F448)</f>
        <v>壬生町立壬生東小学校</v>
      </c>
      <c r="G448" s="34" t="str">
        <f>IF(貼り付け用!G448="","",貼り付け用!G448)</f>
        <v>工作物台帳</v>
      </c>
      <c r="H448" s="2" t="str">
        <f>IF(貼り付け用!H448="","",貼り付け用!H448)</f>
        <v/>
      </c>
      <c r="I448" s="2" t="str">
        <f>IF(貼り付け用!I448="","",貼り付け用!I448)</f>
        <v/>
      </c>
      <c r="J448" s="2" t="str">
        <f>IF(貼り付け用!J448="","",貼り付け用!J448)</f>
        <v>キュービクル</v>
      </c>
      <c r="K448" s="2" t="str">
        <f>IF(貼り付け用!K448="","",貼り付け用!K448)</f>
        <v>ｷｭｰﾋﾞｸﾙ</v>
      </c>
      <c r="L448" s="2">
        <f>IF(貼り付け用!L448="","",貼り付け用!L448)</f>
        <v>4</v>
      </c>
      <c r="M448" s="31">
        <f>IFERROR(VLOOKUP(L448,コード表!$B:$G,2,FALSE),"")</f>
        <v>3210218</v>
      </c>
      <c r="N448" s="31" t="str">
        <f>IFERROR(VLOOKUP(L448,コード表!$B:$G,3,FALSE),"")</f>
        <v>下都賀郡壬生町</v>
      </c>
      <c r="O448" s="2" t="str">
        <f>IF(貼り付け用!O448="","",貼り付け用!O448)</f>
        <v>ｼﾓﾂｶﾞｸﾞﾝﾐﾌﾞﾏﾁ</v>
      </c>
      <c r="P448" s="31" t="str">
        <f>IFERROR(VLOOKUP(L448,コード表!$B:$G,5,FALSE),"")</f>
        <v>落合</v>
      </c>
      <c r="Q448" s="2" t="str">
        <f>IF(貼り付け用!Q448="","",貼り付け用!Q448)</f>
        <v>ｵﾁｱｲ</v>
      </c>
      <c r="R448" s="2" t="str">
        <f>IF(貼り付け用!R448="","",貼り付け用!R448)</f>
        <v>三丁目５番21号</v>
      </c>
      <c r="S448" s="2" t="str">
        <f>IF(貼り付け用!S448="","",貼り付け用!S448)</f>
        <v>ｻﾝﾁｮｳﾒ5ﾊﾞﾝ21ｺﾞｳ</v>
      </c>
      <c r="T448" s="2">
        <f>IF(貼り付け用!T448="","",貼り付け用!T448)</f>
        <v>15</v>
      </c>
      <c r="U448" s="31" t="str">
        <f>IFERROR(VLOOKUP(T448,コード表!$I:$K,2,FALSE),"")</f>
        <v>教育委員会事務局</v>
      </c>
      <c r="V448" s="31" t="str">
        <f>IFERROR(VLOOKUP(T448,コード表!$I:$K,3,FALSE),"")</f>
        <v>学校教育課</v>
      </c>
      <c r="W448" s="2">
        <f>IF(貼り付け用!W448="","",貼り付け用!W448)</f>
        <v>100</v>
      </c>
      <c r="X448" s="31" t="str">
        <f>IFERROR(VLOOKUP(AX448,目的別資産分類変換表!$B$3:$C$16,2,FALSE),"")</f>
        <v>教育</v>
      </c>
      <c r="Y448" s="34" t="str">
        <f>IF(貼り付け用!Y448="","",貼り付け用!Y448)</f>
        <v>行政財産</v>
      </c>
      <c r="Z448" s="34" t="str">
        <f>IF(貼り付け用!Z448="","",貼り付け用!Z448)</f>
        <v>事業用資産/工作物</v>
      </c>
      <c r="AA448" s="34" t="str">
        <f>IF(貼り付け用!AA448="","",貼り付け用!AA448)</f>
        <v>自己資産（リース資産外)</v>
      </c>
      <c r="AB448" s="34" t="str">
        <f>IF(貼り付け用!AB448="","",貼り付け用!AB448)</f>
        <v>売却不可</v>
      </c>
      <c r="AC448" s="2">
        <f>IF(貼り付け用!AC448="","",貼り付け用!AC448)</f>
        <v>76</v>
      </c>
      <c r="AD448" s="31" t="str">
        <f>IFERROR(VLOOKUP(AC448,耐用年数表!$B:$J,9,FALSE),"")</f>
        <v xml:space="preserve">建物附属設備 電気設備（照明設備を含む。） 蓄電池電源設備   </v>
      </c>
      <c r="AE448" s="31">
        <f>IFERROR(VLOOKUP(AC448,耐用年数表!$B:$J,8,FALSE),"")</f>
        <v>6</v>
      </c>
      <c r="AF448" s="2" t="str">
        <f>IF(貼り付け用!AF448="","",貼り付け用!AF448)</f>
        <v/>
      </c>
      <c r="AG448" s="26" t="str">
        <f>IF(貼り付け用!AG448="","",貼り付け用!AG448)</f>
        <v/>
      </c>
      <c r="AH448" s="54">
        <f>IF(貼り付け用!AH448="","",貼り付け用!AH448)</f>
        <v>19740331</v>
      </c>
      <c r="AI448" s="54">
        <f>IF(貼り付け用!AI448="","",貼り付け用!AI448)</f>
        <v>19740331</v>
      </c>
      <c r="AJ448" s="72" t="str">
        <f>IF(貼り付け用!AJ448="","",貼り付け用!AJ448)</f>
        <v>不明</v>
      </c>
      <c r="AK448" s="20" t="str">
        <f>IF(貼り付け用!AK448="","",貼り付け用!AK448)</f>
        <v/>
      </c>
      <c r="AL448" s="160">
        <f>IF(貼り付け用!AL448="","",貼り付け用!AL448)</f>
        <v>31</v>
      </c>
      <c r="AM448" s="20" t="str">
        <f>IF(貼り付け用!AM448="","",貼り付け用!AM448)</f>
        <v>ネット調べ</v>
      </c>
      <c r="AN448" s="20">
        <f>IF(貼り付け用!AN448="","",貼り付け用!AN448)</f>
        <v>1</v>
      </c>
      <c r="AO448" s="20">
        <f>IF(貼り付け用!AO448="","",貼り付け用!AO448)</f>
        <v>5000000</v>
      </c>
      <c r="AP448" s="20">
        <f>IF(貼り付け用!AP448="","",貼り付け用!AP448)</f>
        <v>1</v>
      </c>
      <c r="AQ448" s="20" t="str">
        <f>IF(貼り付け用!AQ448="","",貼り付け用!AQ448)</f>
        <v>台</v>
      </c>
      <c r="AR448" s="20">
        <f>IF(貼り付け用!AR448="","",貼り付け用!AR448)</f>
        <v>5000000</v>
      </c>
      <c r="AS448" s="20" t="str">
        <f>IF(貼り付け用!AS448="","",貼り付け用!AS448)</f>
        <v/>
      </c>
      <c r="AT448" s="90">
        <f t="shared" si="14"/>
        <v>5000000</v>
      </c>
      <c r="AU448" s="90">
        <f t="shared" si="15"/>
        <v>5000000</v>
      </c>
      <c r="AV448" s="34" t="str">
        <f>IF(貼り付け用!AV448="","",貼り付け用!AV448)</f>
        <v>一般会計等</v>
      </c>
      <c r="AW448" s="34" t="str">
        <f>IF(貼り付け用!AW448="","",貼り付け用!AW448)</f>
        <v>一般会計</v>
      </c>
      <c r="AX448" s="34" t="str">
        <f>IF(貼り付け用!AX448="","",貼り付け用!AX448)</f>
        <v>教育費</v>
      </c>
      <c r="AY448" s="34" t="str">
        <f>IF(貼り付け用!AY448="","",貼り付け用!AY448)</f>
        <v>小学校費</v>
      </c>
      <c r="AZ448" s="34" t="str">
        <f>IF(貼り付け用!AZ448="","",貼り付け用!AZ448)</f>
        <v>学校管理費</v>
      </c>
      <c r="BA448" s="212"/>
      <c r="BB448" s="212"/>
      <c r="BC448" s="212"/>
      <c r="BD448" s="34" t="str">
        <f>IF(貼り付け用!BD448="","",貼り付け用!BD448)</f>
        <v/>
      </c>
      <c r="BE448" s="34" t="str">
        <f>IF(貼り付け用!BE448="","",貼り付け用!BE448)</f>
        <v/>
      </c>
      <c r="BF448" s="20"/>
      <c r="BG448" s="20"/>
      <c r="BH448" s="20"/>
      <c r="BI448" s="20"/>
      <c r="BJ448" s="20"/>
    </row>
    <row r="449" spans="5:62" ht="24" customHeight="1">
      <c r="E449" s="2"/>
      <c r="F449" s="217" t="str">
        <f>IF(貼り付け用!F449="","",貼り付け用!F449)</f>
        <v>壬生町立壬生東小学校</v>
      </c>
      <c r="G449" s="34" t="str">
        <f>IF(貼り付け用!G449="","",貼り付け用!G449)</f>
        <v>工作物台帳</v>
      </c>
      <c r="H449" s="2" t="str">
        <f>IF(貼り付け用!H449="","",貼り付け用!H449)</f>
        <v/>
      </c>
      <c r="I449" s="2" t="str">
        <f>IF(貼り付け用!I449="","",貼り付け用!I449)</f>
        <v/>
      </c>
      <c r="J449" s="2" t="str">
        <f>IF(貼り付け用!J449="","",貼り付け用!J449)</f>
        <v>水道</v>
      </c>
      <c r="K449" s="2" t="str">
        <f>IF(貼り付け用!K449="","",貼り付け用!K449)</f>
        <v>ｽｲﾄﾞｳ</v>
      </c>
      <c r="L449" s="2">
        <f>IF(貼り付け用!L449="","",貼り付け用!L449)</f>
        <v>4</v>
      </c>
      <c r="M449" s="31">
        <f>IFERROR(VLOOKUP(L449,コード表!$B:$G,2,FALSE),"")</f>
        <v>3210218</v>
      </c>
      <c r="N449" s="31" t="str">
        <f>IFERROR(VLOOKUP(L449,コード表!$B:$G,3,FALSE),"")</f>
        <v>下都賀郡壬生町</v>
      </c>
      <c r="O449" s="2" t="str">
        <f>IF(貼り付け用!O449="","",貼り付け用!O449)</f>
        <v>ｼﾓﾂｶﾞｸﾞﾝﾐﾌﾞﾏﾁ</v>
      </c>
      <c r="P449" s="31" t="str">
        <f>IFERROR(VLOOKUP(L449,コード表!$B:$G,5,FALSE),"")</f>
        <v>落合</v>
      </c>
      <c r="Q449" s="2" t="str">
        <f>IF(貼り付け用!Q449="","",貼り付け用!Q449)</f>
        <v>ｵﾁｱｲ</v>
      </c>
      <c r="R449" s="2" t="str">
        <f>IF(貼り付け用!R449="","",貼り付け用!R449)</f>
        <v>三丁目５番21号</v>
      </c>
      <c r="S449" s="2" t="str">
        <f>IF(貼り付け用!S449="","",貼り付け用!S449)</f>
        <v>ｻﾝﾁｮｳﾒ5ﾊﾞﾝ21ｺﾞｳ</v>
      </c>
      <c r="T449" s="2">
        <f>IF(貼り付け用!T449="","",貼り付け用!T449)</f>
        <v>15</v>
      </c>
      <c r="U449" s="31" t="str">
        <f>IFERROR(VLOOKUP(T449,コード表!$I:$K,2,FALSE),"")</f>
        <v>教育委員会事務局</v>
      </c>
      <c r="V449" s="31" t="str">
        <f>IFERROR(VLOOKUP(T449,コード表!$I:$K,3,FALSE),"")</f>
        <v>学校教育課</v>
      </c>
      <c r="W449" s="2">
        <f>IF(貼り付け用!W449="","",貼り付け用!W449)</f>
        <v>100</v>
      </c>
      <c r="X449" s="31" t="str">
        <f>IFERROR(VLOOKUP(AX449,目的別資産分類変換表!$B$3:$C$16,2,FALSE),"")</f>
        <v>教育</v>
      </c>
      <c r="Y449" s="34" t="str">
        <f>IF(貼り付け用!Y449="","",貼り付け用!Y449)</f>
        <v>行政財産</v>
      </c>
      <c r="Z449" s="34" t="str">
        <f>IF(貼り付け用!Z449="","",貼り付け用!Z449)</f>
        <v>事業用資産/工作物</v>
      </c>
      <c r="AA449" s="34" t="str">
        <f>IF(貼り付け用!AA449="","",貼り付け用!AA449)</f>
        <v>自己資産（リース資産外)</v>
      </c>
      <c r="AB449" s="34" t="str">
        <f>IF(貼り付け用!AB449="","",貼り付け用!AB449)</f>
        <v>売却不可</v>
      </c>
      <c r="AC449" s="2">
        <f>IF(貼り付け用!AC449="","",貼り付け用!AC449)</f>
        <v>191</v>
      </c>
      <c r="AD449" s="31" t="str">
        <f>IFERROR(VLOOKUP(AC449,耐用年数表!$B:$J,9,FALSE),"")</f>
        <v xml:space="preserve">構築物 コンクリート造又はコンクリートブロック造のもの（前掲のものを除く。） 岸壁、さん橋、防壁（爆発物用のものを除く。）、堤防、防波堤、トンネル、上水道及び水そう   </v>
      </c>
      <c r="AE449" s="31">
        <f>IFERROR(VLOOKUP(AC449,耐用年数表!$B:$J,8,FALSE),"")</f>
        <v>30</v>
      </c>
      <c r="AF449" s="2" t="str">
        <f>IF(貼り付け用!AF449="","",貼り付け用!AF449)</f>
        <v/>
      </c>
      <c r="AG449" s="26" t="str">
        <f>IF(貼り付け用!AG449="","",貼り付け用!AG449)</f>
        <v/>
      </c>
      <c r="AH449" s="54">
        <f>IF(貼り付け用!AH449="","",貼り付け用!AH449)</f>
        <v>19740331</v>
      </c>
      <c r="AI449" s="54">
        <f>IF(貼り付け用!AI449="","",貼り付け用!AI449)</f>
        <v>19740331</v>
      </c>
      <c r="AJ449" s="72" t="str">
        <f>IF(貼り付け用!AJ449="","",貼り付け用!AJ449)</f>
        <v>不明</v>
      </c>
      <c r="AK449" s="20" t="str">
        <f>IF(貼り付け用!AK449="","",貼り付け用!AK449)</f>
        <v/>
      </c>
      <c r="AL449" s="160" t="str">
        <f>IF(貼り付け用!AL449="","",貼り付け用!AL449)</f>
        <v/>
      </c>
      <c r="AM449" s="20" t="str">
        <f>IF(貼り付け用!AM449="","",貼り付け用!AM449)</f>
        <v/>
      </c>
      <c r="AN449" s="20" t="str">
        <f>IF(貼り付け用!AN449="","",貼り付け用!AN449)</f>
        <v/>
      </c>
      <c r="AO449" s="20" t="str">
        <f>IF(貼り付け用!AO449="","",貼り付け用!AO449)</f>
        <v/>
      </c>
      <c r="AP449" s="20">
        <f>IF(貼り付け用!AP449="","",貼り付け用!AP449)</f>
        <v>1</v>
      </c>
      <c r="AQ449" s="20" t="str">
        <f>IF(貼り付け用!AQ449="","",貼り付け用!AQ449)</f>
        <v/>
      </c>
      <c r="AR449" s="20" t="str">
        <f>IF(貼り付け用!AR449="","",貼り付け用!AR449)</f>
        <v/>
      </c>
      <c r="AS449" s="20" t="str">
        <f>IF(貼り付け用!AS449="","",貼り付け用!AS449)</f>
        <v/>
      </c>
      <c r="AT449" s="90" t="str">
        <f t="shared" si="14"/>
        <v/>
      </c>
      <c r="AU449" s="90" t="str">
        <f t="shared" si="15"/>
        <v/>
      </c>
      <c r="AV449" s="34" t="str">
        <f>IF(貼り付け用!AV449="","",貼り付け用!AV449)</f>
        <v>一般会計等</v>
      </c>
      <c r="AW449" s="34" t="str">
        <f>IF(貼り付け用!AW449="","",貼り付け用!AW449)</f>
        <v>一般会計</v>
      </c>
      <c r="AX449" s="34" t="str">
        <f>IF(貼り付け用!AX449="","",貼り付け用!AX449)</f>
        <v>教育費</v>
      </c>
      <c r="AY449" s="34" t="str">
        <f>IF(貼り付け用!AY449="","",貼り付け用!AY449)</f>
        <v>小学校費</v>
      </c>
      <c r="AZ449" s="34" t="str">
        <f>IF(貼り付け用!AZ449="","",貼り付け用!AZ449)</f>
        <v>学校管理費</v>
      </c>
      <c r="BA449" s="212"/>
      <c r="BB449" s="212"/>
      <c r="BC449" s="212"/>
      <c r="BD449" s="34" t="str">
        <f>IF(貼り付け用!BD449="","",貼り付け用!BD449)</f>
        <v/>
      </c>
      <c r="BE449" s="34" t="str">
        <f>IF(貼り付け用!BE449="","",貼り付け用!BE449)</f>
        <v/>
      </c>
      <c r="BF449" s="20"/>
      <c r="BG449" s="20"/>
      <c r="BH449" s="20"/>
      <c r="BI449" s="20"/>
      <c r="BJ449" s="20"/>
    </row>
    <row r="450" spans="5:62" ht="24" customHeight="1">
      <c r="E450" s="2"/>
      <c r="F450" s="217" t="str">
        <f>IF(貼り付け用!F450="","",貼り付け用!F450)</f>
        <v>壬生町立壬生東小学校</v>
      </c>
      <c r="G450" s="34" t="str">
        <f>IF(貼り付け用!G450="","",貼り付け用!G450)</f>
        <v>工作物台帳</v>
      </c>
      <c r="H450" s="2" t="str">
        <f>IF(貼り付け用!H450="","",貼り付け用!H450)</f>
        <v/>
      </c>
      <c r="I450" s="2" t="str">
        <f>IF(貼り付け用!I450="","",貼り付け用!I450)</f>
        <v/>
      </c>
      <c r="J450" s="2" t="str">
        <f>IF(貼り付け用!J450="","",貼り付け用!J450)</f>
        <v>下水道</v>
      </c>
      <c r="K450" s="2" t="str">
        <f>IF(貼り付け用!K450="","",貼り付け用!K450)</f>
        <v>ｹﾞｽｲﾄﾞｳ</v>
      </c>
      <c r="L450" s="2">
        <f>IF(貼り付け用!L450="","",貼り付け用!L450)</f>
        <v>4</v>
      </c>
      <c r="M450" s="31">
        <f>IFERROR(VLOOKUP(L450,コード表!$B:$G,2,FALSE),"")</f>
        <v>3210218</v>
      </c>
      <c r="N450" s="31" t="str">
        <f>IFERROR(VLOOKUP(L450,コード表!$B:$G,3,FALSE),"")</f>
        <v>下都賀郡壬生町</v>
      </c>
      <c r="O450" s="2" t="str">
        <f>IF(貼り付け用!O450="","",貼り付け用!O450)</f>
        <v>ｼﾓﾂｶﾞｸﾞﾝﾐﾌﾞﾏﾁ</v>
      </c>
      <c r="P450" s="31" t="str">
        <f>IFERROR(VLOOKUP(L450,コード表!$B:$G,5,FALSE),"")</f>
        <v>落合</v>
      </c>
      <c r="Q450" s="2" t="str">
        <f>IF(貼り付け用!Q450="","",貼り付け用!Q450)</f>
        <v>ｵﾁｱｲ</v>
      </c>
      <c r="R450" s="2" t="str">
        <f>IF(貼り付け用!R450="","",貼り付け用!R450)</f>
        <v>三丁目５番21号</v>
      </c>
      <c r="S450" s="2" t="str">
        <f>IF(貼り付け用!S450="","",貼り付け用!S450)</f>
        <v>ｻﾝﾁｮｳﾒ5ﾊﾞﾝ21ｺﾞｳ</v>
      </c>
      <c r="T450" s="2">
        <f>IF(貼り付け用!T450="","",貼り付け用!T450)</f>
        <v>15</v>
      </c>
      <c r="U450" s="31" t="str">
        <f>IFERROR(VLOOKUP(T450,コード表!$I:$K,2,FALSE),"")</f>
        <v>教育委員会事務局</v>
      </c>
      <c r="V450" s="31" t="str">
        <f>IFERROR(VLOOKUP(T450,コード表!$I:$K,3,FALSE),"")</f>
        <v>学校教育課</v>
      </c>
      <c r="W450" s="2">
        <f>IF(貼り付け用!W450="","",貼り付け用!W450)</f>
        <v>100</v>
      </c>
      <c r="X450" s="31" t="str">
        <f>IFERROR(VLOOKUP(AX450,目的別資産分類変換表!$B$3:$C$16,2,FALSE),"")</f>
        <v>教育</v>
      </c>
      <c r="Y450" s="34" t="str">
        <f>IF(貼り付け用!Y450="","",貼り付け用!Y450)</f>
        <v>行政財産</v>
      </c>
      <c r="Z450" s="34" t="str">
        <f>IF(貼り付け用!Z450="","",貼り付け用!Z450)</f>
        <v>事業用資産/工作物</v>
      </c>
      <c r="AA450" s="34" t="str">
        <f>IF(貼り付け用!AA450="","",貼り付け用!AA450)</f>
        <v>自己資産（リース資産外)</v>
      </c>
      <c r="AB450" s="34" t="str">
        <f>IF(貼り付け用!AB450="","",貼り付け用!AB450)</f>
        <v>売却不可</v>
      </c>
      <c r="AC450" s="2">
        <f>IF(貼り付け用!AC450="","",貼り付け用!AC450)</f>
        <v>192</v>
      </c>
      <c r="AD450" s="31" t="str">
        <f>IFERROR(VLOOKUP(AC450,耐用年数表!$B:$J,9,FALSE),"")</f>
        <v xml:space="preserve">構築物 コンクリート造又はコンクリートブロック造のもの（前掲のものを除く。） 下水道、飼育場及びへい   </v>
      </c>
      <c r="AE450" s="31">
        <f>IFERROR(VLOOKUP(AC450,耐用年数表!$B:$J,8,FALSE),"")</f>
        <v>15</v>
      </c>
      <c r="AF450" s="2" t="str">
        <f>IF(貼り付け用!AF450="","",貼り付け用!AF450)</f>
        <v/>
      </c>
      <c r="AG450" s="26" t="str">
        <f>IF(貼り付け用!AG450="","",貼り付け用!AG450)</f>
        <v/>
      </c>
      <c r="AH450" s="54">
        <f>IF(貼り付け用!AH450="","",貼り付け用!AH450)</f>
        <v>19740331</v>
      </c>
      <c r="AI450" s="54">
        <f>IF(貼り付け用!AI450="","",貼り付け用!AI450)</f>
        <v>19740331</v>
      </c>
      <c r="AJ450" s="72" t="str">
        <f>IF(貼り付け用!AJ450="","",貼り付け用!AJ450)</f>
        <v>不明</v>
      </c>
      <c r="AK450" s="20" t="str">
        <f>IF(貼り付け用!AK450="","",貼り付け用!AK450)</f>
        <v/>
      </c>
      <c r="AL450" s="160" t="str">
        <f>IF(貼り付け用!AL450="","",貼り付け用!AL450)</f>
        <v/>
      </c>
      <c r="AM450" s="20" t="str">
        <f>IF(貼り付け用!AM450="","",貼り付け用!AM450)</f>
        <v/>
      </c>
      <c r="AN450" s="20" t="str">
        <f>IF(貼り付け用!AN450="","",貼り付け用!AN450)</f>
        <v/>
      </c>
      <c r="AO450" s="20" t="str">
        <f>IF(貼り付け用!AO450="","",貼り付け用!AO450)</f>
        <v/>
      </c>
      <c r="AP450" s="20">
        <f>IF(貼り付け用!AP450="","",貼り付け用!AP450)</f>
        <v>1</v>
      </c>
      <c r="AQ450" s="20" t="str">
        <f>IF(貼り付け用!AQ450="","",貼り付け用!AQ450)</f>
        <v/>
      </c>
      <c r="AR450" s="20" t="str">
        <f>IF(貼り付け用!AR450="","",貼り付け用!AR450)</f>
        <v/>
      </c>
      <c r="AS450" s="20" t="str">
        <f>IF(貼り付け用!AS450="","",貼り付け用!AS450)</f>
        <v/>
      </c>
      <c r="AT450" s="90" t="str">
        <f t="shared" si="14"/>
        <v/>
      </c>
      <c r="AU450" s="90" t="str">
        <f t="shared" si="15"/>
        <v/>
      </c>
      <c r="AV450" s="34" t="str">
        <f>IF(貼り付け用!AV450="","",貼り付け用!AV450)</f>
        <v>一般会計等</v>
      </c>
      <c r="AW450" s="34" t="str">
        <f>IF(貼り付け用!AW450="","",貼り付け用!AW450)</f>
        <v>一般会計</v>
      </c>
      <c r="AX450" s="34" t="str">
        <f>IF(貼り付け用!AX450="","",貼り付け用!AX450)</f>
        <v>教育費</v>
      </c>
      <c r="AY450" s="34" t="str">
        <f>IF(貼り付け用!AY450="","",貼り付け用!AY450)</f>
        <v>小学校費</v>
      </c>
      <c r="AZ450" s="34" t="str">
        <f>IF(貼り付け用!AZ450="","",貼り付け用!AZ450)</f>
        <v>学校管理費</v>
      </c>
      <c r="BA450" s="212"/>
      <c r="BB450" s="212"/>
      <c r="BC450" s="212"/>
      <c r="BD450" s="34" t="str">
        <f>IF(貼り付け用!BD450="","",貼り付け用!BD450)</f>
        <v/>
      </c>
      <c r="BE450" s="34" t="str">
        <f>IF(貼り付け用!BE450="","",貼り付け用!BE450)</f>
        <v/>
      </c>
      <c r="BF450" s="20"/>
      <c r="BG450" s="20"/>
      <c r="BH450" s="20"/>
      <c r="BI450" s="20"/>
      <c r="BJ450" s="20"/>
    </row>
    <row r="451" spans="5:62" ht="24" customHeight="1">
      <c r="E451" s="2"/>
      <c r="F451" s="217" t="str">
        <f>IF(貼り付け用!F451="","",貼り付け用!F451)</f>
        <v>壬生町立壬生東小学校</v>
      </c>
      <c r="G451" s="34" t="str">
        <f>IF(貼り付け用!G451="","",貼り付け用!G451)</f>
        <v>工作物台帳</v>
      </c>
      <c r="H451" s="2" t="str">
        <f>IF(貼り付け用!H451="","",貼り付け用!H451)</f>
        <v/>
      </c>
      <c r="I451" s="2" t="str">
        <f>IF(貼り付け用!I451="","",貼り付け用!I451)</f>
        <v/>
      </c>
      <c r="J451" s="2" t="str">
        <f>IF(貼り付け用!J451="","",貼り付け用!J451)</f>
        <v>受水槽</v>
      </c>
      <c r="K451" s="2" t="str">
        <f>IF(貼り付け用!K451="","",貼り付け用!K451)</f>
        <v>ｼﾞｭｽｲｿｳ</v>
      </c>
      <c r="L451" s="2">
        <f>IF(貼り付け用!L451="","",貼り付け用!L451)</f>
        <v>4</v>
      </c>
      <c r="M451" s="31">
        <f>IFERROR(VLOOKUP(L451,コード表!$B:$G,2,FALSE),"")</f>
        <v>3210218</v>
      </c>
      <c r="N451" s="31" t="str">
        <f>IFERROR(VLOOKUP(L451,コード表!$B:$G,3,FALSE),"")</f>
        <v>下都賀郡壬生町</v>
      </c>
      <c r="O451" s="2" t="str">
        <f>IF(貼り付け用!O451="","",貼り付け用!O451)</f>
        <v>ｼﾓﾂｶﾞｸﾞﾝﾐﾌﾞﾏﾁ</v>
      </c>
      <c r="P451" s="31" t="str">
        <f>IFERROR(VLOOKUP(L451,コード表!$B:$G,5,FALSE),"")</f>
        <v>落合</v>
      </c>
      <c r="Q451" s="2" t="str">
        <f>IF(貼り付け用!Q451="","",貼り付け用!Q451)</f>
        <v>ｵﾁｱｲ</v>
      </c>
      <c r="R451" s="2" t="str">
        <f>IF(貼り付け用!R451="","",貼り付け用!R451)</f>
        <v>三丁目５番21号</v>
      </c>
      <c r="S451" s="2" t="str">
        <f>IF(貼り付け用!S451="","",貼り付け用!S451)</f>
        <v>ｻﾝﾁｮｳﾒ5ﾊﾞﾝ21ｺﾞｳ</v>
      </c>
      <c r="T451" s="2">
        <f>IF(貼り付け用!T451="","",貼り付け用!T451)</f>
        <v>15</v>
      </c>
      <c r="U451" s="31" t="str">
        <f>IFERROR(VLOOKUP(T451,コード表!$I:$K,2,FALSE),"")</f>
        <v>教育委員会事務局</v>
      </c>
      <c r="V451" s="31" t="str">
        <f>IFERROR(VLOOKUP(T451,コード表!$I:$K,3,FALSE),"")</f>
        <v>学校教育課</v>
      </c>
      <c r="W451" s="2">
        <f>IF(貼り付け用!W451="","",貼り付け用!W451)</f>
        <v>100</v>
      </c>
      <c r="X451" s="31" t="str">
        <f>IFERROR(VLOOKUP(AX451,目的別資産分類変換表!$B$3:$C$16,2,FALSE),"")</f>
        <v>教育</v>
      </c>
      <c r="Y451" s="34" t="str">
        <f>IF(貼り付け用!Y451="","",貼り付け用!Y451)</f>
        <v>行政財産</v>
      </c>
      <c r="Z451" s="34" t="str">
        <f>IF(貼り付け用!Z451="","",貼り付け用!Z451)</f>
        <v>事業用資産/工作物</v>
      </c>
      <c r="AA451" s="34" t="str">
        <f>IF(貼り付け用!AA451="","",貼り付け用!AA451)</f>
        <v>自己資産（リース資産外)</v>
      </c>
      <c r="AB451" s="34" t="str">
        <f>IF(貼り付け用!AB451="","",貼り付け用!AB451)</f>
        <v>売却不可</v>
      </c>
      <c r="AC451" s="2">
        <f>IF(貼り付け用!AC451="","",貼り付け用!AC451)</f>
        <v>234</v>
      </c>
      <c r="AD451" s="31" t="str">
        <f>IFERROR(VLOOKUP(AC451,耐用年数表!$B:$J,9,FALSE),"")</f>
        <v xml:space="preserve">構築物 前掲のもの以外のもの及び前掲の区分によらないもの その他のもの   </v>
      </c>
      <c r="AE451" s="31">
        <f>IFERROR(VLOOKUP(AC451,耐用年数表!$B:$J,8,FALSE),"")</f>
        <v>50</v>
      </c>
      <c r="AF451" s="2" t="str">
        <f>IF(貼り付け用!AF451="","",貼り付け用!AF451)</f>
        <v/>
      </c>
      <c r="AG451" s="26" t="str">
        <f>IF(貼り付け用!AG451="","",貼り付け用!AG451)</f>
        <v/>
      </c>
      <c r="AH451" s="54">
        <f>IF(貼り付け用!AH451="","",貼り付け用!AH451)</f>
        <v>19740331</v>
      </c>
      <c r="AI451" s="54">
        <f>IF(貼り付け用!AI451="","",貼り付け用!AI451)</f>
        <v>19740331</v>
      </c>
      <c r="AJ451" s="72" t="str">
        <f>IF(貼り付け用!AJ451="","",貼り付け用!AJ451)</f>
        <v>不明</v>
      </c>
      <c r="AK451" s="20" t="str">
        <f>IF(貼り付け用!AK451="","",貼り付け用!AK451)</f>
        <v/>
      </c>
      <c r="AL451" s="160">
        <f>IF(貼り付け用!AL451="","",貼り付け用!AL451)</f>
        <v>34</v>
      </c>
      <c r="AM451" s="20" t="str">
        <f>IF(貼り付け用!AM451="","",貼り付け用!AM451)</f>
        <v>ネット調べ</v>
      </c>
      <c r="AN451" s="20">
        <f>IF(貼り付け用!AN451="","",貼り付け用!AN451)</f>
        <v>1</v>
      </c>
      <c r="AO451" s="20">
        <f>IF(貼り付け用!AO451="","",貼り付け用!AO451)</f>
        <v>230000</v>
      </c>
      <c r="AP451" s="20">
        <f>IF(貼り付け用!AP451="","",貼り付け用!AP451)</f>
        <v>25</v>
      </c>
      <c r="AQ451" s="20" t="str">
        <f>IF(貼り付け用!AQ451="","",貼り付け用!AQ451)</f>
        <v>㎥</v>
      </c>
      <c r="AR451" s="20">
        <f>IF(貼り付け用!AR451="","",貼り付け用!AR451)</f>
        <v>5750000</v>
      </c>
      <c r="AS451" s="20" t="str">
        <f>IF(貼り付け用!AS451="","",貼り付け用!AS451)</f>
        <v/>
      </c>
      <c r="AT451" s="90">
        <f t="shared" si="14"/>
        <v>5750000</v>
      </c>
      <c r="AU451" s="90">
        <f t="shared" si="15"/>
        <v>5750000</v>
      </c>
      <c r="AV451" s="34" t="str">
        <f>IF(貼り付け用!AV451="","",貼り付け用!AV451)</f>
        <v>一般会計等</v>
      </c>
      <c r="AW451" s="34" t="str">
        <f>IF(貼り付け用!AW451="","",貼り付け用!AW451)</f>
        <v>一般会計</v>
      </c>
      <c r="AX451" s="34" t="str">
        <f>IF(貼り付け用!AX451="","",貼り付け用!AX451)</f>
        <v>教育費</v>
      </c>
      <c r="AY451" s="34" t="str">
        <f>IF(貼り付け用!AY451="","",貼り付け用!AY451)</f>
        <v>小学校費</v>
      </c>
      <c r="AZ451" s="34" t="str">
        <f>IF(貼り付け用!AZ451="","",貼り付け用!AZ451)</f>
        <v>学校管理費</v>
      </c>
      <c r="BA451" s="212"/>
      <c r="BB451" s="212"/>
      <c r="BC451" s="212"/>
      <c r="BD451" s="34" t="str">
        <f>IF(貼り付け用!BD451="","",貼り付け用!BD451)</f>
        <v/>
      </c>
      <c r="BE451" s="34" t="str">
        <f>IF(貼り付け用!BE451="","",貼り付け用!BE451)</f>
        <v/>
      </c>
      <c r="BF451" s="20"/>
      <c r="BG451" s="20"/>
      <c r="BH451" s="20"/>
      <c r="BI451" s="20"/>
      <c r="BJ451" s="20"/>
    </row>
    <row r="452" spans="5:62" ht="24" customHeight="1">
      <c r="E452" s="2"/>
      <c r="F452" s="217" t="str">
        <f>IF(貼り付け用!F452="","",貼り付け用!F452)</f>
        <v>壬生町立壬生東小学校</v>
      </c>
      <c r="G452" s="34" t="str">
        <f>IF(貼り付け用!G452="","",貼り付け用!G452)</f>
        <v>工作物台帳</v>
      </c>
      <c r="H452" s="2" t="str">
        <f>IF(貼り付け用!H452="","",貼り付け用!H452)</f>
        <v/>
      </c>
      <c r="I452" s="2" t="str">
        <f>IF(貼り付け用!I452="","",貼り付け用!I452)</f>
        <v/>
      </c>
      <c r="J452" s="2" t="str">
        <f>IF(貼り付け用!J452="","",貼り付け用!J452)</f>
        <v>高架水槽</v>
      </c>
      <c r="K452" s="2" t="str">
        <f>IF(貼り付け用!K452="","",貼り付け用!K452)</f>
        <v>ｺｳｶｽｲｿｳ</v>
      </c>
      <c r="L452" s="2">
        <f>IF(貼り付け用!L452="","",貼り付け用!L452)</f>
        <v>4</v>
      </c>
      <c r="M452" s="31">
        <f>IFERROR(VLOOKUP(L452,コード表!$B:$G,2,FALSE),"")</f>
        <v>3210218</v>
      </c>
      <c r="N452" s="31" t="str">
        <f>IFERROR(VLOOKUP(L452,コード表!$B:$G,3,FALSE),"")</f>
        <v>下都賀郡壬生町</v>
      </c>
      <c r="O452" s="2" t="str">
        <f>IF(貼り付け用!O452="","",貼り付け用!O452)</f>
        <v>ｼﾓﾂｶﾞｸﾞﾝﾐﾌﾞﾏﾁ</v>
      </c>
      <c r="P452" s="31" t="str">
        <f>IFERROR(VLOOKUP(L452,コード表!$B:$G,5,FALSE),"")</f>
        <v>落合</v>
      </c>
      <c r="Q452" s="2" t="str">
        <f>IF(貼り付け用!Q452="","",貼り付け用!Q452)</f>
        <v>ｵﾁｱｲ</v>
      </c>
      <c r="R452" s="2" t="str">
        <f>IF(貼り付け用!R452="","",貼り付け用!R452)</f>
        <v>三丁目５番21号</v>
      </c>
      <c r="S452" s="2" t="str">
        <f>IF(貼り付け用!S452="","",貼り付け用!S452)</f>
        <v>ｻﾝﾁｮｳﾒ5ﾊﾞﾝ21ｺﾞｳ</v>
      </c>
      <c r="T452" s="2">
        <f>IF(貼り付け用!T452="","",貼り付け用!T452)</f>
        <v>15</v>
      </c>
      <c r="U452" s="31" t="str">
        <f>IFERROR(VLOOKUP(T452,コード表!$I:$K,2,FALSE),"")</f>
        <v>教育委員会事務局</v>
      </c>
      <c r="V452" s="31" t="str">
        <f>IFERROR(VLOOKUP(T452,コード表!$I:$K,3,FALSE),"")</f>
        <v>学校教育課</v>
      </c>
      <c r="W452" s="2">
        <f>IF(貼り付け用!W452="","",貼り付け用!W452)</f>
        <v>100</v>
      </c>
      <c r="X452" s="31" t="str">
        <f>IFERROR(VLOOKUP(AX452,目的別資産分類変換表!$B$3:$C$16,2,FALSE),"")</f>
        <v>教育</v>
      </c>
      <c r="Y452" s="34" t="str">
        <f>IF(貼り付け用!Y452="","",貼り付け用!Y452)</f>
        <v>行政財産</v>
      </c>
      <c r="Z452" s="34" t="str">
        <f>IF(貼り付け用!Z452="","",貼り付け用!Z452)</f>
        <v>事業用資産/工作物</v>
      </c>
      <c r="AA452" s="34" t="str">
        <f>IF(貼り付け用!AA452="","",貼り付け用!AA452)</f>
        <v>自己資産（リース資産外)</v>
      </c>
      <c r="AB452" s="34" t="str">
        <f>IF(貼り付け用!AB452="","",貼り付け用!AB452)</f>
        <v>売却不可</v>
      </c>
      <c r="AC452" s="2">
        <f>IF(貼り付け用!AC452="","",貼り付け用!AC452)</f>
        <v>234</v>
      </c>
      <c r="AD452" s="31" t="str">
        <f>IFERROR(VLOOKUP(AC452,耐用年数表!$B:$J,9,FALSE),"")</f>
        <v xml:space="preserve">構築物 前掲のもの以外のもの及び前掲の区分によらないもの その他のもの   </v>
      </c>
      <c r="AE452" s="31">
        <f>IFERROR(VLOOKUP(AC452,耐用年数表!$B:$J,8,FALSE),"")</f>
        <v>50</v>
      </c>
      <c r="AF452" s="2" t="str">
        <f>IF(貼り付け用!AF452="","",貼り付け用!AF452)</f>
        <v/>
      </c>
      <c r="AG452" s="26" t="str">
        <f>IF(貼り付け用!AG452="","",貼り付け用!AG452)</f>
        <v/>
      </c>
      <c r="AH452" s="54">
        <f>IF(貼り付け用!AH452="","",貼り付け用!AH452)</f>
        <v>19740331</v>
      </c>
      <c r="AI452" s="54">
        <f>IF(貼り付け用!AI452="","",貼り付け用!AI452)</f>
        <v>19740331</v>
      </c>
      <c r="AJ452" s="72" t="str">
        <f>IF(貼り付け用!AJ452="","",貼り付け用!AJ452)</f>
        <v>不明</v>
      </c>
      <c r="AK452" s="20" t="str">
        <f>IF(貼り付け用!AK452="","",貼り付け用!AK452)</f>
        <v/>
      </c>
      <c r="AL452" s="160">
        <f>IF(貼り付け用!AL452="","",貼り付け用!AL452)</f>
        <v>34</v>
      </c>
      <c r="AM452" s="20" t="str">
        <f>IF(貼り付け用!AM452="","",貼り付け用!AM452)</f>
        <v>ネット調べ</v>
      </c>
      <c r="AN452" s="20">
        <f>IF(貼り付け用!AN452="","",貼り付け用!AN452)</f>
        <v>1</v>
      </c>
      <c r="AO452" s="20">
        <f>IF(貼り付け用!AO452="","",貼り付け用!AO452)</f>
        <v>230000</v>
      </c>
      <c r="AP452" s="20">
        <f>IF(貼り付け用!AP452="","",貼り付け用!AP452)</f>
        <v>10</v>
      </c>
      <c r="AQ452" s="20" t="str">
        <f>IF(貼り付け用!AQ452="","",貼り付け用!AQ452)</f>
        <v>㎥</v>
      </c>
      <c r="AR452" s="20">
        <f>IF(貼り付け用!AR452="","",貼り付け用!AR452)</f>
        <v>2300000</v>
      </c>
      <c r="AS452" s="20" t="str">
        <f>IF(貼り付け用!AS452="","",貼り付け用!AS452)</f>
        <v/>
      </c>
      <c r="AT452" s="90">
        <f t="shared" si="14"/>
        <v>2300000</v>
      </c>
      <c r="AU452" s="90">
        <f t="shared" si="15"/>
        <v>2300000</v>
      </c>
      <c r="AV452" s="34" t="str">
        <f>IF(貼り付け用!AV452="","",貼り付け用!AV452)</f>
        <v>一般会計等</v>
      </c>
      <c r="AW452" s="34" t="str">
        <f>IF(貼り付け用!AW452="","",貼り付け用!AW452)</f>
        <v>一般会計</v>
      </c>
      <c r="AX452" s="34" t="str">
        <f>IF(貼り付け用!AX452="","",貼り付け用!AX452)</f>
        <v>教育費</v>
      </c>
      <c r="AY452" s="34" t="str">
        <f>IF(貼り付け用!AY452="","",貼り付け用!AY452)</f>
        <v>小学校費</v>
      </c>
      <c r="AZ452" s="34" t="str">
        <f>IF(貼り付け用!AZ452="","",貼り付け用!AZ452)</f>
        <v>学校管理費</v>
      </c>
      <c r="BA452" s="212"/>
      <c r="BB452" s="212"/>
      <c r="BC452" s="212"/>
      <c r="BD452" s="34" t="str">
        <f>IF(貼り付け用!BD452="","",貼り付け用!BD452)</f>
        <v/>
      </c>
      <c r="BE452" s="34" t="str">
        <f>IF(貼り付け用!BE452="","",貼り付け用!BE452)</f>
        <v/>
      </c>
      <c r="BF452" s="20"/>
      <c r="BG452" s="20"/>
      <c r="BH452" s="20"/>
      <c r="BI452" s="20"/>
      <c r="BJ452" s="20"/>
    </row>
    <row r="453" spans="5:62" ht="24" customHeight="1">
      <c r="E453" s="2"/>
      <c r="F453" s="217" t="str">
        <f>IF(貼り付け用!F453="","",貼り付け用!F453)</f>
        <v>壬生町立壬生東小学校</v>
      </c>
      <c r="G453" s="34" t="str">
        <f>IF(貼り付け用!G453="","",貼り付け用!G453)</f>
        <v>工作物台帳</v>
      </c>
      <c r="H453" s="2" t="str">
        <f>IF(貼り付け用!H453="","",貼り付け用!H453)</f>
        <v/>
      </c>
      <c r="I453" s="2" t="str">
        <f>IF(貼り付け用!I453="","",貼り付け用!I453)</f>
        <v/>
      </c>
      <c r="J453" s="2" t="str">
        <f>IF(貼り付け用!J453="","",貼り付け用!J453)</f>
        <v>プール</v>
      </c>
      <c r="K453" s="2" t="str">
        <f>IF(貼り付け用!K453="","",貼り付け用!K453)</f>
        <v>ﾌﾟｰﾙ</v>
      </c>
      <c r="L453" s="2">
        <f>IF(貼り付け用!L453="","",貼り付け用!L453)</f>
        <v>4</v>
      </c>
      <c r="M453" s="31">
        <f>IFERROR(VLOOKUP(L453,コード表!$B:$G,2,FALSE),"")</f>
        <v>3210218</v>
      </c>
      <c r="N453" s="31" t="str">
        <f>IFERROR(VLOOKUP(L453,コード表!$B:$G,3,FALSE),"")</f>
        <v>下都賀郡壬生町</v>
      </c>
      <c r="O453" s="2" t="str">
        <f>IF(貼り付け用!O453="","",貼り付け用!O453)</f>
        <v>ｼﾓﾂｶﾞｸﾞﾝﾐﾌﾞﾏﾁ</v>
      </c>
      <c r="P453" s="31" t="str">
        <f>IFERROR(VLOOKUP(L453,コード表!$B:$G,5,FALSE),"")</f>
        <v>落合</v>
      </c>
      <c r="Q453" s="2" t="str">
        <f>IF(貼り付け用!Q453="","",貼り付け用!Q453)</f>
        <v>ｵﾁｱｲ</v>
      </c>
      <c r="R453" s="2" t="str">
        <f>IF(貼り付け用!R453="","",貼り付け用!R453)</f>
        <v>三丁目５番21号</v>
      </c>
      <c r="S453" s="2" t="str">
        <f>IF(貼り付け用!S453="","",貼り付け用!S453)</f>
        <v>ｻﾝﾁｮｳﾒ5ﾊﾞﾝ21ｺﾞｳ</v>
      </c>
      <c r="T453" s="2">
        <f>IF(貼り付け用!T453="","",貼り付け用!T453)</f>
        <v>15</v>
      </c>
      <c r="U453" s="31" t="str">
        <f>IFERROR(VLOOKUP(T453,コード表!$I:$K,2,FALSE),"")</f>
        <v>教育委員会事務局</v>
      </c>
      <c r="V453" s="31" t="str">
        <f>IFERROR(VLOOKUP(T453,コード表!$I:$K,3,FALSE),"")</f>
        <v>学校教育課</v>
      </c>
      <c r="W453" s="2">
        <f>IF(貼り付け用!W453="","",貼り付け用!W453)</f>
        <v>100</v>
      </c>
      <c r="X453" s="31" t="str">
        <f>IFERROR(VLOOKUP(AX453,目的別資産分類変換表!$B$3:$C$16,2,FALSE),"")</f>
        <v>教育</v>
      </c>
      <c r="Y453" s="34" t="str">
        <f>IF(貼り付け用!Y453="","",貼り付け用!Y453)</f>
        <v>行政財産</v>
      </c>
      <c r="Z453" s="34" t="str">
        <f>IF(貼り付け用!Z453="","",貼り付け用!Z453)</f>
        <v>事業用資産/工作物</v>
      </c>
      <c r="AA453" s="34" t="str">
        <f>IF(貼り付け用!AA453="","",貼り付け用!AA453)</f>
        <v>自己資産（リース資産外)</v>
      </c>
      <c r="AB453" s="34" t="str">
        <f>IF(貼り付け用!AB453="","",貼り付け用!AB453)</f>
        <v>売却不可</v>
      </c>
      <c r="AC453" s="2">
        <f>IF(貼り付け用!AC453="","",貼り付け用!AC453)</f>
        <v>167</v>
      </c>
      <c r="AD453" s="31" t="str">
        <f>IFERROR(VLOOKUP(AC453,耐用年数表!$B:$J,9,FALSE),"")</f>
        <v xml:space="preserve">構築物 競技場用、運動場用、遊園地用又は学校用のもの 水泳プール   </v>
      </c>
      <c r="AE453" s="31">
        <f>IFERROR(VLOOKUP(AC453,耐用年数表!$B:$J,8,FALSE),"")</f>
        <v>30</v>
      </c>
      <c r="AF453" s="2" t="str">
        <f>IF(貼り付け用!AF453="","",貼り付け用!AF453)</f>
        <v/>
      </c>
      <c r="AG453" s="26" t="str">
        <f>IF(貼り付け用!AG453="","",貼り付け用!AG453)</f>
        <v/>
      </c>
      <c r="AH453" s="54">
        <f>IF(貼り付け用!AH453="","",貼り付け用!AH453)</f>
        <v>19930831</v>
      </c>
      <c r="AI453" s="54">
        <f>IF(貼り付け用!AI453="","",貼り付け用!AI453)</f>
        <v>19930831</v>
      </c>
      <c r="AJ453" s="72" t="str">
        <f>IF(貼り付け用!AJ453="","",貼り付け用!AJ453)</f>
        <v>判明</v>
      </c>
      <c r="AK453" s="20">
        <f>IF(貼り付け用!AK453="","",貼り付け用!AK453)</f>
        <v>70000000</v>
      </c>
      <c r="AL453" s="160" t="str">
        <f>IF(貼り付け用!AL453="","",貼り付け用!AL453)</f>
        <v/>
      </c>
      <c r="AM453" s="20" t="str">
        <f>IF(貼り付け用!AM453="","",貼り付け用!AM453)</f>
        <v/>
      </c>
      <c r="AN453" s="20" t="str">
        <f>IF(貼り付け用!AN453="","",貼り付け用!AN453)</f>
        <v/>
      </c>
      <c r="AO453" s="20" t="str">
        <f>IF(貼り付け用!AO453="","",貼り付け用!AO453)</f>
        <v/>
      </c>
      <c r="AP453" s="20">
        <f>IF(貼り付け用!AP453="","",貼り付け用!AP453)</f>
        <v>1</v>
      </c>
      <c r="AQ453" s="20" t="str">
        <f>IF(貼り付け用!AQ453="","",貼り付け用!AQ453)</f>
        <v/>
      </c>
      <c r="AR453" s="20" t="str">
        <f>IF(貼り付け用!AR453="","",貼り付け用!AR453)</f>
        <v/>
      </c>
      <c r="AS453" s="20" t="str">
        <f>IF(貼り付け用!AS453="","",貼り付け用!AS453)</f>
        <v/>
      </c>
      <c r="AT453" s="90" t="str">
        <f t="shared" si="14"/>
        <v/>
      </c>
      <c r="AU453" s="90">
        <f t="shared" si="15"/>
        <v>70000000</v>
      </c>
      <c r="AV453" s="34" t="str">
        <f>IF(貼り付け用!AV453="","",貼り付け用!AV453)</f>
        <v>一般会計等</v>
      </c>
      <c r="AW453" s="34" t="str">
        <f>IF(貼り付け用!AW453="","",貼り付け用!AW453)</f>
        <v>一般会計</v>
      </c>
      <c r="AX453" s="34" t="str">
        <f>IF(貼り付け用!AX453="","",貼り付け用!AX453)</f>
        <v>教育費</v>
      </c>
      <c r="AY453" s="34" t="str">
        <f>IF(貼り付け用!AY453="","",貼り付け用!AY453)</f>
        <v>小学校費</v>
      </c>
      <c r="AZ453" s="34" t="str">
        <f>IF(貼り付け用!AZ453="","",貼り付け用!AZ453)</f>
        <v>学校管理費</v>
      </c>
      <c r="BA453" s="212"/>
      <c r="BB453" s="212"/>
      <c r="BC453" s="212"/>
      <c r="BD453" s="34" t="str">
        <f>IF(貼り付け用!BD453="","",貼り付け用!BD453)</f>
        <v/>
      </c>
      <c r="BE453" s="34" t="str">
        <f>IF(貼り付け用!BE453="","",貼り付け用!BE453)</f>
        <v/>
      </c>
      <c r="BF453" s="20"/>
      <c r="BG453" s="20"/>
      <c r="BH453" s="20"/>
      <c r="BI453" s="20"/>
      <c r="BJ453" s="20"/>
    </row>
    <row r="454" spans="5:62" ht="24" customHeight="1">
      <c r="E454" s="2"/>
      <c r="F454" s="217" t="str">
        <f>IF(貼り付け用!F454="","",貼り付け用!F454)</f>
        <v>壬生町立壬生東小学校</v>
      </c>
      <c r="G454" s="34" t="str">
        <f>IF(貼り付け用!G454="","",貼り付け用!G454)</f>
        <v>工作物台帳</v>
      </c>
      <c r="H454" s="2" t="str">
        <f>IF(貼り付け用!H454="","",貼り付け用!H454)</f>
        <v/>
      </c>
      <c r="I454" s="2" t="str">
        <f>IF(貼り付け用!I454="","",貼り付け用!I454)</f>
        <v/>
      </c>
      <c r="J454" s="2" t="str">
        <f>IF(貼り付け用!J454="","",貼り付け用!J454)</f>
        <v>消火栓</v>
      </c>
      <c r="K454" s="2" t="str">
        <f>IF(貼り付け用!K454="","",貼り付け用!K454)</f>
        <v>ｼｮｳｶｾﾝ</v>
      </c>
      <c r="L454" s="2">
        <f>IF(貼り付け用!L454="","",貼り付け用!L454)</f>
        <v>4</v>
      </c>
      <c r="M454" s="31">
        <f>IFERROR(VLOOKUP(L454,コード表!$B:$G,2,FALSE),"")</f>
        <v>3210218</v>
      </c>
      <c r="N454" s="31" t="str">
        <f>IFERROR(VLOOKUP(L454,コード表!$B:$G,3,FALSE),"")</f>
        <v>下都賀郡壬生町</v>
      </c>
      <c r="O454" s="2" t="str">
        <f>IF(貼り付け用!O454="","",貼り付け用!O454)</f>
        <v>ｼﾓﾂｶﾞｸﾞﾝﾐﾌﾞﾏﾁ</v>
      </c>
      <c r="P454" s="31" t="str">
        <f>IFERROR(VLOOKUP(L454,コード表!$B:$G,5,FALSE),"")</f>
        <v>落合</v>
      </c>
      <c r="Q454" s="2" t="str">
        <f>IF(貼り付け用!Q454="","",貼り付け用!Q454)</f>
        <v>ｵﾁｱｲ</v>
      </c>
      <c r="R454" s="2" t="str">
        <f>IF(貼り付け用!R454="","",貼り付け用!R454)</f>
        <v>三丁目５番21号</v>
      </c>
      <c r="S454" s="2" t="str">
        <f>IF(貼り付け用!S454="","",貼り付け用!S454)</f>
        <v>ｻﾝﾁｮｳﾒ5ﾊﾞﾝ21ｺﾞｳ</v>
      </c>
      <c r="T454" s="2">
        <f>IF(貼り付け用!T454="","",貼り付け用!T454)</f>
        <v>15</v>
      </c>
      <c r="U454" s="31" t="str">
        <f>IFERROR(VLOOKUP(T454,コード表!$I:$K,2,FALSE),"")</f>
        <v>教育委員会事務局</v>
      </c>
      <c r="V454" s="31" t="str">
        <f>IFERROR(VLOOKUP(T454,コード表!$I:$K,3,FALSE),"")</f>
        <v>学校教育課</v>
      </c>
      <c r="W454" s="2">
        <f>IF(貼り付け用!W454="","",貼り付け用!W454)</f>
        <v>100</v>
      </c>
      <c r="X454" s="31" t="str">
        <f>IFERROR(VLOOKUP(AX454,目的別資産分類変換表!$B$3:$C$16,2,FALSE),"")</f>
        <v>教育</v>
      </c>
      <c r="Y454" s="34" t="str">
        <f>IF(貼り付け用!Y454="","",貼り付け用!Y454)</f>
        <v>行政財産</v>
      </c>
      <c r="Z454" s="34" t="str">
        <f>IF(貼り付け用!Z454="","",貼り付け用!Z454)</f>
        <v>事業用資産/工作物</v>
      </c>
      <c r="AA454" s="34" t="str">
        <f>IF(貼り付け用!AA454="","",貼り付け用!AA454)</f>
        <v>自己資産（リース資産外)</v>
      </c>
      <c r="AB454" s="34" t="str">
        <f>IF(貼り付け用!AB454="","",貼り付け用!AB454)</f>
        <v>売却不可</v>
      </c>
      <c r="AC454" s="2">
        <f>IF(貼り付け用!AC454="","",貼り付け用!AC454)</f>
        <v>83</v>
      </c>
      <c r="AD454" s="31" t="str">
        <f>IFERROR(VLOOKUP(AC454,耐用年数表!$B:$J,9,FALSE),"")</f>
        <v xml:space="preserve">建物附属設備 消火、排煙又は災害報知設備及び格納式避難設備    </v>
      </c>
      <c r="AE454" s="31">
        <f>IFERROR(VLOOKUP(AC454,耐用年数表!$B:$J,8,FALSE),"")</f>
        <v>8</v>
      </c>
      <c r="AF454" s="2" t="str">
        <f>IF(貼り付け用!AF454="","",貼り付け用!AF454)</f>
        <v/>
      </c>
      <c r="AG454" s="26" t="str">
        <f>IF(貼り付け用!AG454="","",貼り付け用!AG454)</f>
        <v/>
      </c>
      <c r="AH454" s="54">
        <f>IF(貼り付け用!AH454="","",貼り付け用!AH454)</f>
        <v>19740331</v>
      </c>
      <c r="AI454" s="54">
        <f>IF(貼り付け用!AI454="","",貼り付け用!AI454)</f>
        <v>19740331</v>
      </c>
      <c r="AJ454" s="72" t="str">
        <f>IF(貼り付け用!AJ454="","",貼り付け用!AJ454)</f>
        <v>不明</v>
      </c>
      <c r="AK454" s="20" t="str">
        <f>IF(貼り付け用!AK454="","",貼り付け用!AK454)</f>
        <v/>
      </c>
      <c r="AL454" s="160" t="str">
        <f>IF(貼り付け用!AL454="","",貼り付け用!AL454)</f>
        <v/>
      </c>
      <c r="AM454" s="20" t="str">
        <f>IF(貼り付け用!AM454="","",貼り付け用!AM454)</f>
        <v/>
      </c>
      <c r="AN454" s="20" t="str">
        <f>IF(貼り付け用!AN454="","",貼り付け用!AN454)</f>
        <v/>
      </c>
      <c r="AO454" s="20" t="str">
        <f>IF(貼り付け用!AO454="","",貼り付け用!AO454)</f>
        <v/>
      </c>
      <c r="AP454" s="20">
        <f>IF(貼り付け用!AP454="","",貼り付け用!AP454)</f>
        <v>1</v>
      </c>
      <c r="AQ454" s="20" t="str">
        <f>IF(貼り付け用!AQ454="","",貼り付け用!AQ454)</f>
        <v/>
      </c>
      <c r="AR454" s="20" t="str">
        <f>IF(貼り付け用!AR454="","",貼り付け用!AR454)</f>
        <v/>
      </c>
      <c r="AS454" s="20" t="str">
        <f>IF(貼り付け用!AS454="","",貼り付け用!AS454)</f>
        <v/>
      </c>
      <c r="AT454" s="90" t="str">
        <f t="shared" si="14"/>
        <v/>
      </c>
      <c r="AU454" s="90" t="str">
        <f t="shared" si="15"/>
        <v/>
      </c>
      <c r="AV454" s="34" t="str">
        <f>IF(貼り付け用!AV454="","",貼り付け用!AV454)</f>
        <v>一般会計等</v>
      </c>
      <c r="AW454" s="34" t="str">
        <f>IF(貼り付け用!AW454="","",貼り付け用!AW454)</f>
        <v>一般会計</v>
      </c>
      <c r="AX454" s="34" t="str">
        <f>IF(貼り付け用!AX454="","",貼り付け用!AX454)</f>
        <v>教育費</v>
      </c>
      <c r="AY454" s="34" t="str">
        <f>IF(貼り付け用!AY454="","",貼り付け用!AY454)</f>
        <v>小学校費</v>
      </c>
      <c r="AZ454" s="34" t="str">
        <f>IF(貼り付け用!AZ454="","",貼り付け用!AZ454)</f>
        <v>学校管理費</v>
      </c>
      <c r="BA454" s="212"/>
      <c r="BB454" s="212"/>
      <c r="BC454" s="212"/>
      <c r="BD454" s="34" t="str">
        <f>IF(貼り付け用!BD454="","",貼り付け用!BD454)</f>
        <v/>
      </c>
      <c r="BE454" s="34" t="str">
        <f>IF(貼り付け用!BE454="","",貼り付け用!BE454)</f>
        <v/>
      </c>
      <c r="BF454" s="20"/>
      <c r="BG454" s="20"/>
      <c r="BH454" s="20"/>
      <c r="BI454" s="20"/>
      <c r="BJ454" s="20"/>
    </row>
    <row r="455" spans="5:62" ht="24" customHeight="1">
      <c r="E455" s="2"/>
      <c r="F455" s="217" t="str">
        <f>IF(貼り付け用!F455="","",貼り付け用!F455)</f>
        <v>壬生町立壬生東小学校</v>
      </c>
      <c r="G455" s="34" t="str">
        <f>IF(貼り付け用!G455="","",貼り付け用!G455)</f>
        <v>工作物台帳</v>
      </c>
      <c r="H455" s="2" t="str">
        <f>IF(貼り付け用!H455="","",貼り付け用!H455)</f>
        <v/>
      </c>
      <c r="I455" s="2" t="str">
        <f>IF(貼り付け用!I455="","",貼り付け用!I455)</f>
        <v/>
      </c>
      <c r="J455" s="2" t="str">
        <f>IF(貼り付け用!J455="","",貼り付け用!J455)</f>
        <v>空調機（普通教室等24台）</v>
      </c>
      <c r="K455" s="2" t="str">
        <f>IF(貼り付け用!K455="","",貼り付け用!K455)</f>
        <v>ｸｳﾁｮｳｷ(ﾌﾂｳｷｮｳｼﾂﾄｳ24ﾀﾞｲ)</v>
      </c>
      <c r="L455" s="2">
        <f>IF(貼り付け用!L455="","",貼り付け用!L455)</f>
        <v>4</v>
      </c>
      <c r="M455" s="31">
        <f>IFERROR(VLOOKUP(L455,コード表!$B:$G,2,FALSE),"")</f>
        <v>3210218</v>
      </c>
      <c r="N455" s="31" t="str">
        <f>IFERROR(VLOOKUP(L455,コード表!$B:$G,3,FALSE),"")</f>
        <v>下都賀郡壬生町</v>
      </c>
      <c r="O455" s="2" t="str">
        <f>IF(貼り付け用!O455="","",貼り付け用!O455)</f>
        <v>ｼﾓﾂｶﾞｸﾞﾝﾐﾌﾞﾏﾁ</v>
      </c>
      <c r="P455" s="31" t="str">
        <f>IFERROR(VLOOKUP(L455,コード表!$B:$G,5,FALSE),"")</f>
        <v>落合</v>
      </c>
      <c r="Q455" s="2" t="str">
        <f>IF(貼り付け用!Q455="","",貼り付け用!Q455)</f>
        <v>ｵﾁｱｲ</v>
      </c>
      <c r="R455" s="2" t="str">
        <f>IF(貼り付け用!R455="","",貼り付け用!R455)</f>
        <v>三丁目５番21号</v>
      </c>
      <c r="S455" s="2" t="str">
        <f>IF(貼り付け用!S455="","",貼り付け用!S455)</f>
        <v>ｻﾝﾁｮｳﾒ5ﾊﾞﾝ21ｺﾞｳ</v>
      </c>
      <c r="T455" s="2">
        <f>IF(貼り付け用!T455="","",貼り付け用!T455)</f>
        <v>15</v>
      </c>
      <c r="U455" s="31" t="str">
        <f>IFERROR(VLOOKUP(T455,コード表!$I:$K,2,FALSE),"")</f>
        <v>教育委員会事務局</v>
      </c>
      <c r="V455" s="31" t="str">
        <f>IFERROR(VLOOKUP(T455,コード表!$I:$K,3,FALSE),"")</f>
        <v>学校教育課</v>
      </c>
      <c r="W455" s="2">
        <f>IF(貼り付け用!W455="","",貼り付け用!W455)</f>
        <v>100</v>
      </c>
      <c r="X455" s="31" t="str">
        <f>IFERROR(VLOOKUP(AX455,目的別資産分類変換表!$B$3:$C$16,2,FALSE),"")</f>
        <v>教育</v>
      </c>
      <c r="Y455" s="34" t="str">
        <f>IF(貼り付け用!Y455="","",貼り付け用!Y455)</f>
        <v>行政財産</v>
      </c>
      <c r="Z455" s="34" t="str">
        <f>IF(貼り付け用!Z455="","",貼り付け用!Z455)</f>
        <v>事業用資産/工作物</v>
      </c>
      <c r="AA455" s="34" t="str">
        <f>IF(貼り付け用!AA455="","",貼り付け用!AA455)</f>
        <v>自己資産（リース資産外)</v>
      </c>
      <c r="AB455" s="34" t="str">
        <f>IF(貼り付け用!AB455="","",貼り付け用!AB455)</f>
        <v>売却不可</v>
      </c>
      <c r="AC455" s="2">
        <f>IF(貼り付け用!AC455="","",貼り付け用!AC455)</f>
        <v>331</v>
      </c>
      <c r="AD455" s="31" t="str">
        <f>IFERROR(VLOOKUP(AC455,耐用年数表!$B:$J,9,FALSE),"")</f>
        <v xml:space="preserve">器具及び備品 １　家具、電気機器、ガス機器及び家庭用品（他の項に掲げるものを除く。） 冷房用又は暖房用機器   </v>
      </c>
      <c r="AE455" s="31">
        <f>IFERROR(VLOOKUP(AC455,耐用年数表!$B:$J,8,FALSE),"")</f>
        <v>6</v>
      </c>
      <c r="AF455" s="2" t="str">
        <f>IF(貼り付け用!AF455="","",貼り付け用!AF455)</f>
        <v/>
      </c>
      <c r="AG455" s="26" t="str">
        <f>IF(貼り付け用!AG455="","",貼り付け用!AG455)</f>
        <v/>
      </c>
      <c r="AH455" s="54">
        <f>IF(貼り付け用!AH455="","",貼り付け用!AH455)</f>
        <v>20140925</v>
      </c>
      <c r="AI455" s="54">
        <f>IF(貼り付け用!AI455="","",貼り付け用!AI455)</f>
        <v>20140925</v>
      </c>
      <c r="AJ455" s="72" t="str">
        <f>IF(貼り付け用!AJ455="","",貼り付け用!AJ455)</f>
        <v>判明</v>
      </c>
      <c r="AK455" s="20">
        <f>IF(貼り付け用!AK455="","",貼り付け用!AK455)</f>
        <v>35964000</v>
      </c>
      <c r="AL455" s="160" t="str">
        <f>IF(貼り付け用!AL455="","",貼り付け用!AL455)</f>
        <v/>
      </c>
      <c r="AM455" s="20" t="str">
        <f>IF(貼り付け用!AM455="","",貼り付け用!AM455)</f>
        <v/>
      </c>
      <c r="AN455" s="20" t="str">
        <f>IF(貼り付け用!AN455="","",貼り付け用!AN455)</f>
        <v/>
      </c>
      <c r="AO455" s="20" t="str">
        <f>IF(貼り付け用!AO455="","",貼り付け用!AO455)</f>
        <v/>
      </c>
      <c r="AP455" s="20">
        <f>IF(貼り付け用!AP455="","",貼り付け用!AP455)</f>
        <v>1</v>
      </c>
      <c r="AQ455" s="20" t="str">
        <f>IF(貼り付け用!AQ455="","",貼り付け用!AQ455)</f>
        <v/>
      </c>
      <c r="AR455" s="20" t="str">
        <f>IF(貼り付け用!AR455="","",貼り付け用!AR455)</f>
        <v/>
      </c>
      <c r="AS455" s="20" t="str">
        <f>IF(貼り付け用!AS455="","",貼り付け用!AS455)</f>
        <v/>
      </c>
      <c r="AT455" s="90" t="str">
        <f t="shared" si="14"/>
        <v/>
      </c>
      <c r="AU455" s="90">
        <f t="shared" si="15"/>
        <v>35964000</v>
      </c>
      <c r="AV455" s="34" t="str">
        <f>IF(貼り付け用!AV455="","",貼り付け用!AV455)</f>
        <v>一般会計等</v>
      </c>
      <c r="AW455" s="34" t="str">
        <f>IF(貼り付け用!AW455="","",貼り付け用!AW455)</f>
        <v>一般会計</v>
      </c>
      <c r="AX455" s="34" t="str">
        <f>IF(貼り付け用!AX455="","",貼り付け用!AX455)</f>
        <v>教育費</v>
      </c>
      <c r="AY455" s="34" t="str">
        <f>IF(貼り付け用!AY455="","",貼り付け用!AY455)</f>
        <v>小学校費</v>
      </c>
      <c r="AZ455" s="34" t="str">
        <f>IF(貼り付け用!AZ455="","",貼り付け用!AZ455)</f>
        <v>学校管理費</v>
      </c>
      <c r="BA455" s="212"/>
      <c r="BB455" s="212"/>
      <c r="BC455" s="212"/>
      <c r="BD455" s="34" t="str">
        <f>IF(貼り付け用!BD455="","",貼り付け用!BD455)</f>
        <v/>
      </c>
      <c r="BE455" s="34" t="str">
        <f>IF(貼り付け用!BE455="","",貼り付け用!BE455)</f>
        <v/>
      </c>
      <c r="BF455" s="20"/>
      <c r="BG455" s="20"/>
      <c r="BH455" s="20"/>
      <c r="BI455" s="20"/>
      <c r="BJ455" s="20"/>
    </row>
    <row r="456" spans="5:62" ht="24" customHeight="1">
      <c r="E456" s="2"/>
      <c r="F456" s="217" t="str">
        <f>IF(貼り付け用!F456="","",貼り付け用!F456)</f>
        <v>壬生町立壬生東小学校</v>
      </c>
      <c r="G456" s="34" t="str">
        <f>IF(貼り付け用!G456="","",貼り付け用!G456)</f>
        <v>工作物台帳</v>
      </c>
      <c r="H456" s="2" t="str">
        <f>IF(貼り付け用!H456="","",貼り付け用!H456)</f>
        <v/>
      </c>
      <c r="I456" s="2" t="str">
        <f>IF(貼り付け用!I456="","",貼り付け用!I456)</f>
        <v/>
      </c>
      <c r="J456" s="2" t="str">
        <f>IF(貼り付け用!J456="","",貼り付け用!J456)</f>
        <v>校庭</v>
      </c>
      <c r="K456" s="2" t="str">
        <f>IF(貼り付け用!K456="","",貼り付け用!K456)</f>
        <v>ｺｳﾃｲ</v>
      </c>
      <c r="L456" s="2">
        <f>IF(貼り付け用!L456="","",貼り付け用!L456)</f>
        <v>4</v>
      </c>
      <c r="M456" s="31">
        <f>IFERROR(VLOOKUP(L456,コード表!$B:$G,2,FALSE),"")</f>
        <v>3210218</v>
      </c>
      <c r="N456" s="31" t="str">
        <f>IFERROR(VLOOKUP(L456,コード表!$B:$G,3,FALSE),"")</f>
        <v>下都賀郡壬生町</v>
      </c>
      <c r="O456" s="2" t="str">
        <f>IF(貼り付け用!O456="","",貼り付け用!O456)</f>
        <v>ｼﾓﾂｶﾞｸﾞﾝﾐﾌﾞﾏﾁ</v>
      </c>
      <c r="P456" s="31" t="str">
        <f>IFERROR(VLOOKUP(L456,コード表!$B:$G,5,FALSE),"")</f>
        <v>落合</v>
      </c>
      <c r="Q456" s="2" t="str">
        <f>IF(貼り付け用!Q456="","",貼り付け用!Q456)</f>
        <v>ｵﾁｱｲ</v>
      </c>
      <c r="R456" s="2" t="str">
        <f>IF(貼り付け用!R456="","",貼り付け用!R456)</f>
        <v>三丁目５番21号</v>
      </c>
      <c r="S456" s="2" t="str">
        <f>IF(貼り付け用!S456="","",貼り付け用!S456)</f>
        <v>ｻﾝﾁｮｳﾒ5ﾊﾞﾝ21ｺﾞｳ</v>
      </c>
      <c r="T456" s="2">
        <f>IF(貼り付け用!T456="","",貼り付け用!T456)</f>
        <v>15</v>
      </c>
      <c r="U456" s="31" t="str">
        <f>IFERROR(VLOOKUP(T456,コード表!$I:$K,2,FALSE),"")</f>
        <v>教育委員会事務局</v>
      </c>
      <c r="V456" s="31" t="str">
        <f>IFERROR(VLOOKUP(T456,コード表!$I:$K,3,FALSE),"")</f>
        <v>学校教育課</v>
      </c>
      <c r="W456" s="2">
        <f>IF(貼り付け用!W456="","",貼り付け用!W456)</f>
        <v>100</v>
      </c>
      <c r="X456" s="31" t="str">
        <f>IFERROR(VLOOKUP(AX456,目的別資産分類変換表!$B$3:$C$16,2,FALSE),"")</f>
        <v>教育</v>
      </c>
      <c r="Y456" s="34" t="str">
        <f>IF(貼り付け用!Y456="","",貼り付け用!Y456)</f>
        <v>行政財産</v>
      </c>
      <c r="Z456" s="34" t="str">
        <f>IF(貼り付け用!Z456="","",貼り付け用!Z456)</f>
        <v>事業用資産/工作物</v>
      </c>
      <c r="AA456" s="34" t="str">
        <f>IF(貼り付け用!AA456="","",貼り付け用!AA456)</f>
        <v>自己資産（リース資産外)</v>
      </c>
      <c r="AB456" s="34" t="str">
        <f>IF(貼り付け用!AB456="","",貼り付け用!AB456)</f>
        <v>売却不可</v>
      </c>
      <c r="AC456" s="2">
        <f>IF(貼り付け用!AC456="","",貼り付け用!AC456)</f>
        <v>164</v>
      </c>
      <c r="AD456" s="31" t="str">
        <f>IFERROR(VLOOKUP(AC456,耐用年数表!$B:$J,9,FALSE),"")</f>
        <v xml:space="preserve">構築物 競技場用、運動場用、遊園地用又は学校用のもの 競輪場用競走路 その他のもの  </v>
      </c>
      <c r="AE456" s="31">
        <f>IFERROR(VLOOKUP(AC456,耐用年数表!$B:$J,8,FALSE),"")</f>
        <v>10</v>
      </c>
      <c r="AF456" s="2" t="str">
        <f>IF(貼り付け用!AF456="","",貼り付け用!AF456)</f>
        <v/>
      </c>
      <c r="AG456" s="26" t="str">
        <f>IF(貼り付け用!AG456="","",貼り付け用!AG456)</f>
        <v/>
      </c>
      <c r="AH456" s="54">
        <f>IF(貼り付け用!AH456="","",貼り付け用!AH456)</f>
        <v>19610401</v>
      </c>
      <c r="AI456" s="54">
        <f>IF(貼り付け用!AI456="","",貼り付け用!AI456)</f>
        <v>19610401</v>
      </c>
      <c r="AJ456" s="72" t="str">
        <f>IF(貼り付け用!AJ456="","",貼り付け用!AJ456)</f>
        <v>不明</v>
      </c>
      <c r="AK456" s="20" t="str">
        <f>IF(貼り付け用!AK456="","",貼り付け用!AK456)</f>
        <v/>
      </c>
      <c r="AL456" s="160" t="str">
        <f>IF(貼り付け用!AL456="","",貼り付け用!AL456)</f>
        <v/>
      </c>
      <c r="AM456" s="20" t="str">
        <f>IF(貼り付け用!AM456="","",貼り付け用!AM456)</f>
        <v/>
      </c>
      <c r="AN456" s="20" t="str">
        <f>IF(貼り付け用!AN456="","",貼り付け用!AN456)</f>
        <v/>
      </c>
      <c r="AO456" s="20" t="str">
        <f>IF(貼り付け用!AO456="","",貼り付け用!AO456)</f>
        <v/>
      </c>
      <c r="AP456" s="20">
        <f>IF(貼り付け用!AP456="","",貼り付け用!AP456)</f>
        <v>1</v>
      </c>
      <c r="AQ456" s="20" t="str">
        <f>IF(貼り付け用!AQ456="","",貼り付け用!AQ456)</f>
        <v/>
      </c>
      <c r="AR456" s="20" t="str">
        <f>IF(貼り付け用!AR456="","",貼り付け用!AR456)</f>
        <v/>
      </c>
      <c r="AS456" s="20" t="str">
        <f>IF(貼り付け用!AS456="","",貼り付け用!AS456)</f>
        <v/>
      </c>
      <c r="AT456" s="90" t="str">
        <f t="shared" si="14"/>
        <v/>
      </c>
      <c r="AU456" s="90" t="str">
        <f t="shared" si="15"/>
        <v/>
      </c>
      <c r="AV456" s="34" t="str">
        <f>IF(貼り付け用!AV456="","",貼り付け用!AV456)</f>
        <v>一般会計等</v>
      </c>
      <c r="AW456" s="34" t="str">
        <f>IF(貼り付け用!AW456="","",貼り付け用!AW456)</f>
        <v>一般会計</v>
      </c>
      <c r="AX456" s="34" t="str">
        <f>IF(貼り付け用!AX456="","",貼り付け用!AX456)</f>
        <v>教育費</v>
      </c>
      <c r="AY456" s="34" t="str">
        <f>IF(貼り付け用!AY456="","",貼り付け用!AY456)</f>
        <v>小学校費</v>
      </c>
      <c r="AZ456" s="34" t="str">
        <f>IF(貼り付け用!AZ456="","",貼り付け用!AZ456)</f>
        <v>学校管理費</v>
      </c>
      <c r="BA456" s="212"/>
      <c r="BB456" s="212"/>
      <c r="BC456" s="212"/>
      <c r="BD456" s="34" t="str">
        <f>IF(貼り付け用!BD456="","",貼り付け用!BD456)</f>
        <v/>
      </c>
      <c r="BE456" s="34" t="str">
        <f>IF(貼り付け用!BE456="","",貼り付け用!BE456)</f>
        <v/>
      </c>
      <c r="BF456" s="20"/>
      <c r="BG456" s="20"/>
      <c r="BH456" s="20"/>
      <c r="BI456" s="20"/>
      <c r="BJ456" s="20"/>
    </row>
    <row r="457" spans="5:62" ht="24" customHeight="1">
      <c r="E457" s="2"/>
      <c r="F457" s="217" t="str">
        <f>IF(貼り付け用!F457="","",貼り付け用!F457)</f>
        <v>壬生町立壬生東小学校</v>
      </c>
      <c r="G457" s="34" t="str">
        <f>IF(貼り付け用!G457="","",貼り付け用!G457)</f>
        <v>工作物台帳</v>
      </c>
      <c r="H457" s="2" t="str">
        <f>IF(貼り付け用!H457="","",貼り付け用!H457)</f>
        <v/>
      </c>
      <c r="I457" s="2" t="str">
        <f>IF(貼り付け用!I457="","",貼り付け用!I457)</f>
        <v/>
      </c>
      <c r="J457" s="2" t="str">
        <f>IF(貼り付け用!J457="","",貼り付け用!J457)</f>
        <v>フェンス</v>
      </c>
      <c r="K457" s="2" t="str">
        <f>IF(貼り付け用!K457="","",貼り付け用!K457)</f>
        <v>ﾌｪﾝｽ</v>
      </c>
      <c r="L457" s="2">
        <f>IF(貼り付け用!L457="","",貼り付け用!L457)</f>
        <v>4</v>
      </c>
      <c r="M457" s="31">
        <f>IFERROR(VLOOKUP(L457,コード表!$B:$G,2,FALSE),"")</f>
        <v>3210218</v>
      </c>
      <c r="N457" s="31" t="str">
        <f>IFERROR(VLOOKUP(L457,コード表!$B:$G,3,FALSE),"")</f>
        <v>下都賀郡壬生町</v>
      </c>
      <c r="O457" s="2" t="str">
        <f>IF(貼り付け用!O457="","",貼り付け用!O457)</f>
        <v>ｼﾓﾂｶﾞｸﾞﾝﾐﾌﾞﾏﾁ</v>
      </c>
      <c r="P457" s="31" t="str">
        <f>IFERROR(VLOOKUP(L457,コード表!$B:$G,5,FALSE),"")</f>
        <v>落合</v>
      </c>
      <c r="Q457" s="2" t="str">
        <f>IF(貼り付け用!Q457="","",貼り付け用!Q457)</f>
        <v>ｵﾁｱｲ</v>
      </c>
      <c r="R457" s="2" t="str">
        <f>IF(貼り付け用!R457="","",貼り付け用!R457)</f>
        <v>三丁目５番21号</v>
      </c>
      <c r="S457" s="2" t="str">
        <f>IF(貼り付け用!S457="","",貼り付け用!S457)</f>
        <v>ｻﾝﾁｮｳﾒ5ﾊﾞﾝ21ｺﾞｳ</v>
      </c>
      <c r="T457" s="2">
        <f>IF(貼り付け用!T457="","",貼り付け用!T457)</f>
        <v>15</v>
      </c>
      <c r="U457" s="31" t="str">
        <f>IFERROR(VLOOKUP(T457,コード表!$I:$K,2,FALSE),"")</f>
        <v>教育委員会事務局</v>
      </c>
      <c r="V457" s="31" t="str">
        <f>IFERROR(VLOOKUP(T457,コード表!$I:$K,3,FALSE),"")</f>
        <v>学校教育課</v>
      </c>
      <c r="W457" s="2">
        <f>IF(貼り付け用!W457="","",貼り付け用!W457)</f>
        <v>100</v>
      </c>
      <c r="X457" s="31" t="str">
        <f>IFERROR(VLOOKUP(AX457,目的別資産分類変換表!$B$3:$C$16,2,FALSE),"")</f>
        <v>教育</v>
      </c>
      <c r="Y457" s="34" t="str">
        <f>IF(貼り付け用!Y457="","",貼り付け用!Y457)</f>
        <v>行政財産</v>
      </c>
      <c r="Z457" s="34" t="str">
        <f>IF(貼り付け用!Z457="","",貼り付け用!Z457)</f>
        <v>事業用資産/工作物</v>
      </c>
      <c r="AA457" s="34" t="str">
        <f>IF(貼り付け用!AA457="","",貼り付け用!AA457)</f>
        <v>自己資産（リース資産外)</v>
      </c>
      <c r="AB457" s="34" t="str">
        <f>IF(貼り付け用!AB457="","",貼り付け用!AB457)</f>
        <v>売却不可</v>
      </c>
      <c r="AC457" s="2">
        <f>IF(貼り付け用!AC457="","",貼り付け用!AC457)</f>
        <v>34</v>
      </c>
      <c r="AD457" s="31" t="str">
        <f>IFERROR(VLOOKUP(AC457,耐用年数表!$B:$J,9,FALSE),"")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457" s="31">
        <f>IFERROR(VLOOKUP(AC457,耐用年数表!$B:$J,8,FALSE),"")</f>
        <v>25</v>
      </c>
      <c r="AF457" s="2" t="str">
        <f>IF(貼り付け用!AF457="","",貼り付け用!AF457)</f>
        <v/>
      </c>
      <c r="AG457" s="26" t="str">
        <f>IF(貼り付け用!AG457="","",貼り付け用!AG457)</f>
        <v/>
      </c>
      <c r="AH457" s="54">
        <f>IF(貼り付け用!AH457="","",貼り付け用!AH457)</f>
        <v>19780401</v>
      </c>
      <c r="AI457" s="54">
        <f>IF(貼り付け用!AI457="","",貼り付け用!AI457)</f>
        <v>19780401</v>
      </c>
      <c r="AJ457" s="72" t="str">
        <f>IF(貼り付け用!AJ457="","",貼り付け用!AJ457)</f>
        <v>不明</v>
      </c>
      <c r="AK457" s="20" t="str">
        <f>IF(貼り付け用!AK457="","",貼り付け用!AK457)</f>
        <v/>
      </c>
      <c r="AL457" s="160">
        <f>IF(貼り付け用!AL457="","",貼り付け用!AL457)</f>
        <v>36</v>
      </c>
      <c r="AM457" s="20" t="str">
        <f>IF(貼り付け用!AM457="","",貼り付け用!AM457)</f>
        <v>ネット調べ</v>
      </c>
      <c r="AN457" s="20">
        <f>IF(貼り付け用!AN457="","",貼り付け用!AN457)</f>
        <v>1</v>
      </c>
      <c r="AO457" s="20">
        <f>IF(貼り付け用!AO457="","",貼り付け用!AO457)</f>
        <v>17820</v>
      </c>
      <c r="AP457" s="20">
        <f>IF(貼り付け用!AP457="","",貼り付け用!AP457)</f>
        <v>576</v>
      </c>
      <c r="AQ457" s="20" t="str">
        <f>IF(貼り付け用!AQ457="","",貼り付け用!AQ457)</f>
        <v>ｍ</v>
      </c>
      <c r="AR457" s="20">
        <f>IF(貼り付け用!AR457="","",貼り付け用!AR457)</f>
        <v>10264320</v>
      </c>
      <c r="AS457" s="20" t="str">
        <f>IF(貼り付け用!AS457="","",貼り付け用!AS457)</f>
        <v/>
      </c>
      <c r="AT457" s="90">
        <f t="shared" si="14"/>
        <v>10264320</v>
      </c>
      <c r="AU457" s="90">
        <f t="shared" si="15"/>
        <v>10264320</v>
      </c>
      <c r="AV457" s="34" t="str">
        <f>IF(貼り付け用!AV457="","",貼り付け用!AV457)</f>
        <v>一般会計等</v>
      </c>
      <c r="AW457" s="34" t="str">
        <f>IF(貼り付け用!AW457="","",貼り付け用!AW457)</f>
        <v>一般会計</v>
      </c>
      <c r="AX457" s="34" t="str">
        <f>IF(貼り付け用!AX457="","",貼り付け用!AX457)</f>
        <v>教育費</v>
      </c>
      <c r="AY457" s="34" t="str">
        <f>IF(貼り付け用!AY457="","",貼り付け用!AY457)</f>
        <v>小学校費</v>
      </c>
      <c r="AZ457" s="34" t="str">
        <f>IF(貼り付け用!AZ457="","",貼り付け用!AZ457)</f>
        <v>学校管理費</v>
      </c>
      <c r="BA457" s="212"/>
      <c r="BB457" s="212"/>
      <c r="BC457" s="212"/>
      <c r="BD457" s="34" t="str">
        <f>IF(貼り付け用!BD457="","",貼り付け用!BD457)</f>
        <v/>
      </c>
      <c r="BE457" s="34" t="str">
        <f>IF(貼り付け用!BE457="","",貼り付け用!BE457)</f>
        <v/>
      </c>
      <c r="BF457" s="20"/>
      <c r="BG457" s="20"/>
      <c r="BH457" s="20"/>
      <c r="BI457" s="20"/>
      <c r="BJ457" s="20"/>
    </row>
    <row r="458" spans="5:62" ht="24" customHeight="1">
      <c r="E458" s="2"/>
      <c r="F458" s="217" t="str">
        <f>IF(貼り付け用!F458="","",貼り付け用!F458)</f>
        <v>壬生町立壬生東小学校</v>
      </c>
      <c r="G458" s="34" t="str">
        <f>IF(貼り付け用!G458="","",貼り付け用!G458)</f>
        <v>工作物台帳</v>
      </c>
      <c r="H458" s="2" t="str">
        <f>IF(貼り付け用!H458="","",貼り付け用!H458)</f>
        <v/>
      </c>
      <c r="I458" s="2" t="str">
        <f>IF(貼り付け用!I458="","",貼り付け用!I458)</f>
        <v/>
      </c>
      <c r="J458" s="2" t="str">
        <f>IF(貼り付け用!J458="","",貼り付け用!J458)</f>
        <v>電気設備</v>
      </c>
      <c r="K458" s="2" t="str">
        <f>IF(貼り付け用!K458="","",貼り付け用!K458)</f>
        <v>ﾃﾞﾝｷｾﾂﾋﾞ</v>
      </c>
      <c r="L458" s="2">
        <f>IF(貼り付け用!L458="","",貼り付け用!L458)</f>
        <v>4</v>
      </c>
      <c r="M458" s="31">
        <f>IFERROR(VLOOKUP(L458,コード表!$B:$G,2,FALSE),"")</f>
        <v>3210218</v>
      </c>
      <c r="N458" s="31" t="str">
        <f>IFERROR(VLOOKUP(L458,コード表!$B:$G,3,FALSE),"")</f>
        <v>下都賀郡壬生町</v>
      </c>
      <c r="O458" s="2" t="str">
        <f>IF(貼り付け用!O458="","",貼り付け用!O458)</f>
        <v>ｼﾓﾂｶﾞｸﾞﾝﾐﾌﾞﾏﾁ</v>
      </c>
      <c r="P458" s="31" t="str">
        <f>IFERROR(VLOOKUP(L458,コード表!$B:$G,5,FALSE),"")</f>
        <v>落合</v>
      </c>
      <c r="Q458" s="2" t="str">
        <f>IF(貼り付け用!Q458="","",貼り付け用!Q458)</f>
        <v>ｵﾁｱｲ</v>
      </c>
      <c r="R458" s="2" t="str">
        <f>IF(貼り付け用!R458="","",貼り付け用!R458)</f>
        <v>三丁目５番21号</v>
      </c>
      <c r="S458" s="2" t="str">
        <f>IF(貼り付け用!S458="","",貼り付け用!S458)</f>
        <v>ｻﾝﾁｮｳﾒ5ﾊﾞﾝ21ｺﾞｳ</v>
      </c>
      <c r="T458" s="2">
        <f>IF(貼り付け用!T458="","",貼り付け用!T458)</f>
        <v>15</v>
      </c>
      <c r="U458" s="31" t="str">
        <f>IFERROR(VLOOKUP(T458,コード表!$I:$K,2,FALSE),"")</f>
        <v>教育委員会事務局</v>
      </c>
      <c r="V458" s="31" t="str">
        <f>IFERROR(VLOOKUP(T458,コード表!$I:$K,3,FALSE),"")</f>
        <v>学校教育課</v>
      </c>
      <c r="W458" s="2">
        <f>IF(貼り付け用!W458="","",貼り付け用!W458)</f>
        <v>100</v>
      </c>
      <c r="X458" s="31" t="str">
        <f>IFERROR(VLOOKUP(AX458,目的別資産分類変換表!$B$3:$C$16,2,FALSE),"")</f>
        <v>教育</v>
      </c>
      <c r="Y458" s="34" t="str">
        <f>IF(貼り付け用!Y458="","",貼り付け用!Y458)</f>
        <v>行政財産</v>
      </c>
      <c r="Z458" s="34" t="str">
        <f>IF(貼り付け用!Z458="","",貼り付け用!Z458)</f>
        <v>事業用資産/工作物</v>
      </c>
      <c r="AA458" s="34" t="str">
        <f>IF(貼り付け用!AA458="","",貼り付け用!AA458)</f>
        <v>自己資産（リース資産外)</v>
      </c>
      <c r="AB458" s="34" t="str">
        <f>IF(貼り付け用!AB458="","",貼り付け用!AB458)</f>
        <v>売却不可</v>
      </c>
      <c r="AC458" s="2">
        <f>IF(貼り付け用!AC458="","",貼り付け用!AC458)</f>
        <v>76</v>
      </c>
      <c r="AD458" s="31" t="str">
        <f>IFERROR(VLOOKUP(AC458,耐用年数表!$B:$J,9,FALSE),"")</f>
        <v xml:space="preserve">建物附属設備 電気設備（照明設備を含む。） 蓄電池電源設備   </v>
      </c>
      <c r="AE458" s="31">
        <f>IFERROR(VLOOKUP(AC458,耐用年数表!$B:$J,8,FALSE),"")</f>
        <v>6</v>
      </c>
      <c r="AF458" s="2" t="str">
        <f>IF(貼り付け用!AF458="","",貼り付け用!AF458)</f>
        <v/>
      </c>
      <c r="AG458" s="26" t="str">
        <f>IF(貼り付け用!AG458="","",貼り付け用!AG458)</f>
        <v/>
      </c>
      <c r="AH458" s="54">
        <f>IF(貼り付け用!AH458="","",貼り付け用!AH458)</f>
        <v>19740331</v>
      </c>
      <c r="AI458" s="54">
        <f>IF(貼り付け用!AI458="","",貼り付け用!AI458)</f>
        <v>19740331</v>
      </c>
      <c r="AJ458" s="72" t="str">
        <f>IF(貼り付け用!AJ458="","",貼り付け用!AJ458)</f>
        <v>不明</v>
      </c>
      <c r="AK458" s="20" t="str">
        <f>IF(貼り付け用!AK458="","",貼り付け用!AK458)</f>
        <v/>
      </c>
      <c r="AL458" s="160" t="str">
        <f>IF(貼り付け用!AL458="","",貼り付け用!AL458)</f>
        <v/>
      </c>
      <c r="AM458" s="20" t="str">
        <f>IF(貼り付け用!AM458="","",貼り付け用!AM458)</f>
        <v/>
      </c>
      <c r="AN458" s="20" t="str">
        <f>IF(貼り付け用!AN458="","",貼り付け用!AN458)</f>
        <v/>
      </c>
      <c r="AO458" s="20" t="str">
        <f>IF(貼り付け用!AO458="","",貼り付け用!AO458)</f>
        <v/>
      </c>
      <c r="AP458" s="20">
        <f>IF(貼り付け用!AP458="","",貼り付け用!AP458)</f>
        <v>1</v>
      </c>
      <c r="AQ458" s="20" t="str">
        <f>IF(貼り付け用!AQ458="","",貼り付け用!AQ458)</f>
        <v/>
      </c>
      <c r="AR458" s="20" t="str">
        <f>IF(貼り付け用!AR458="","",貼り付け用!AR458)</f>
        <v/>
      </c>
      <c r="AS458" s="20" t="str">
        <f>IF(貼り付け用!AS458="","",貼り付け用!AS458)</f>
        <v/>
      </c>
      <c r="AT458" s="90" t="str">
        <f t="shared" si="14"/>
        <v/>
      </c>
      <c r="AU458" s="90" t="str">
        <f t="shared" si="15"/>
        <v/>
      </c>
      <c r="AV458" s="34" t="str">
        <f>IF(貼り付け用!AV458="","",貼り付け用!AV458)</f>
        <v>一般会計等</v>
      </c>
      <c r="AW458" s="34" t="str">
        <f>IF(貼り付け用!AW458="","",貼り付け用!AW458)</f>
        <v>一般会計</v>
      </c>
      <c r="AX458" s="34" t="str">
        <f>IF(貼り付け用!AX458="","",貼り付け用!AX458)</f>
        <v>教育費</v>
      </c>
      <c r="AY458" s="34" t="str">
        <f>IF(貼り付け用!AY458="","",貼り付け用!AY458)</f>
        <v>小学校費</v>
      </c>
      <c r="AZ458" s="34" t="str">
        <f>IF(貼り付け用!AZ458="","",貼り付け用!AZ458)</f>
        <v/>
      </c>
      <c r="BA458" s="212"/>
      <c r="BB458" s="212"/>
      <c r="BC458" s="212"/>
      <c r="BD458" s="34" t="str">
        <f>IF(貼り付け用!BD458="","",貼り付け用!BD458)</f>
        <v/>
      </c>
      <c r="BE458" s="34" t="str">
        <f>IF(貼り付け用!BE458="","",貼り付け用!BE458)</f>
        <v/>
      </c>
      <c r="BF458" s="20"/>
      <c r="BG458" s="20"/>
      <c r="BH458" s="20"/>
      <c r="BI458" s="20"/>
      <c r="BJ458" s="20"/>
    </row>
    <row r="459" spans="5:62" ht="24" customHeight="1">
      <c r="E459" s="2"/>
      <c r="F459" s="217" t="str">
        <f>IF(貼り付け用!F459="","",貼り付け用!F459)</f>
        <v>壬生町立壬生東小学校</v>
      </c>
      <c r="G459" s="34" t="str">
        <f>IF(貼り付け用!G459="","",貼り付け用!G459)</f>
        <v>工作物台帳</v>
      </c>
      <c r="H459" s="2" t="str">
        <f>IF(貼り付け用!H459="","",貼り付け用!H459)</f>
        <v/>
      </c>
      <c r="I459" s="2" t="str">
        <f>IF(貼り付け用!I459="","",貼り付け用!I459)</f>
        <v/>
      </c>
      <c r="J459" s="2" t="str">
        <f>IF(貼り付け用!J459="","",貼り付け用!J459)</f>
        <v>地デジ共聴設備</v>
      </c>
      <c r="K459" s="2" t="str">
        <f>IF(貼り付け用!K459="","",貼り付け用!K459)</f>
        <v>ﾁﾃﾞｼﾞｷｮｳﾁｮｳｾﾂﾋﾞ</v>
      </c>
      <c r="L459" s="2">
        <f>IF(貼り付け用!L459="","",貼り付け用!L459)</f>
        <v>4</v>
      </c>
      <c r="M459" s="31">
        <f>IFERROR(VLOOKUP(L459,コード表!$B:$G,2,FALSE),"")</f>
        <v>3210218</v>
      </c>
      <c r="N459" s="31" t="str">
        <f>IFERROR(VLOOKUP(L459,コード表!$B:$G,3,FALSE),"")</f>
        <v>下都賀郡壬生町</v>
      </c>
      <c r="O459" s="2" t="str">
        <f>IF(貼り付け用!O459="","",貼り付け用!O459)</f>
        <v>ｼﾓﾂｶﾞｸﾞﾝﾐﾌﾞﾏﾁ</v>
      </c>
      <c r="P459" s="31" t="str">
        <f>IFERROR(VLOOKUP(L459,コード表!$B:$G,5,FALSE),"")</f>
        <v>落合</v>
      </c>
      <c r="Q459" s="2" t="str">
        <f>IF(貼り付け用!Q459="","",貼り付け用!Q459)</f>
        <v>ｵﾁｱｲ</v>
      </c>
      <c r="R459" s="2" t="str">
        <f>IF(貼り付け用!R459="","",貼り付け用!R459)</f>
        <v>三丁目５番21号</v>
      </c>
      <c r="S459" s="2" t="str">
        <f>IF(貼り付け用!S459="","",貼り付け用!S459)</f>
        <v>ｻﾝﾁｮｳﾒ5ﾊﾞﾝ21ｺﾞｳ</v>
      </c>
      <c r="T459" s="2">
        <f>IF(貼り付け用!T459="","",貼り付け用!T459)</f>
        <v>15</v>
      </c>
      <c r="U459" s="31" t="str">
        <f>IFERROR(VLOOKUP(T459,コード表!$I:$K,2,FALSE),"")</f>
        <v>教育委員会事務局</v>
      </c>
      <c r="V459" s="31" t="str">
        <f>IFERROR(VLOOKUP(T459,コード表!$I:$K,3,FALSE),"")</f>
        <v>学校教育課</v>
      </c>
      <c r="W459" s="2">
        <f>IF(貼り付け用!W459="","",貼り付け用!W459)</f>
        <v>100</v>
      </c>
      <c r="X459" s="31" t="str">
        <f>IFERROR(VLOOKUP(AX459,目的別資産分類変換表!$B$3:$C$16,2,FALSE),"")</f>
        <v>教育</v>
      </c>
      <c r="Y459" s="34" t="str">
        <f>IF(貼り付け用!Y459="","",貼り付け用!Y459)</f>
        <v>行政財産</v>
      </c>
      <c r="Z459" s="34" t="str">
        <f>IF(貼り付け用!Z459="","",貼り付け用!Z459)</f>
        <v>事業用資産/工作物</v>
      </c>
      <c r="AA459" s="34" t="str">
        <f>IF(貼り付け用!AA459="","",貼り付け用!AA459)</f>
        <v>自己資産（リース資産外)</v>
      </c>
      <c r="AB459" s="34" t="str">
        <f>IF(貼り付け用!AB459="","",貼り付け用!AB459)</f>
        <v>売却不可</v>
      </c>
      <c r="AC459" s="2">
        <f>IF(貼り付け用!AC459="","",貼り付け用!AC459)</f>
        <v>76</v>
      </c>
      <c r="AD459" s="31" t="str">
        <f>IFERROR(VLOOKUP(AC459,耐用年数表!$B:$J,9,FALSE),"")</f>
        <v xml:space="preserve">建物附属設備 電気設備（照明設備を含む。） 蓄電池電源設備   </v>
      </c>
      <c r="AE459" s="31">
        <f>IFERROR(VLOOKUP(AC459,耐用年数表!$B:$J,8,FALSE),"")</f>
        <v>6</v>
      </c>
      <c r="AF459" s="2" t="str">
        <f>IF(貼り付け用!AF459="","",貼り付け用!AF459)</f>
        <v/>
      </c>
      <c r="AG459" s="26" t="str">
        <f>IF(貼り付け用!AG459="","",貼り付け用!AG459)</f>
        <v/>
      </c>
      <c r="AH459" s="54">
        <f>IF(貼り付け用!AH459="","",貼り付け用!AH459)</f>
        <v>20100310</v>
      </c>
      <c r="AI459" s="54">
        <f>IF(貼り付け用!AI459="","",貼り付け用!AI459)</f>
        <v>20100310</v>
      </c>
      <c r="AJ459" s="72" t="str">
        <f>IF(貼り付け用!AJ459="","",貼り付け用!AJ459)</f>
        <v>判明</v>
      </c>
      <c r="AK459" s="20">
        <f>IF(貼り付け用!AK459="","",貼り付け用!AK459)</f>
        <v>1444716</v>
      </c>
      <c r="AL459" s="160" t="str">
        <f>IF(貼り付け用!AL459="","",貼り付け用!AL459)</f>
        <v/>
      </c>
      <c r="AM459" s="20" t="str">
        <f>IF(貼り付け用!AM459="","",貼り付け用!AM459)</f>
        <v/>
      </c>
      <c r="AN459" s="20" t="str">
        <f>IF(貼り付け用!AN459="","",貼り付け用!AN459)</f>
        <v/>
      </c>
      <c r="AO459" s="20" t="str">
        <f>IF(貼り付け用!AO459="","",貼り付け用!AO459)</f>
        <v/>
      </c>
      <c r="AP459" s="20">
        <f>IF(貼り付け用!AP459="","",貼り付け用!AP459)</f>
        <v>1</v>
      </c>
      <c r="AQ459" s="20" t="str">
        <f>IF(貼り付け用!AQ459="","",貼り付け用!AQ459)</f>
        <v/>
      </c>
      <c r="AR459" s="20" t="str">
        <f>IF(貼り付け用!AR459="","",貼り付け用!AR459)</f>
        <v/>
      </c>
      <c r="AS459" s="20" t="str">
        <f>IF(貼り付け用!AS459="","",貼り付け用!AS459)</f>
        <v/>
      </c>
      <c r="AT459" s="90" t="str">
        <f t="shared" si="14"/>
        <v/>
      </c>
      <c r="AU459" s="90">
        <f t="shared" si="15"/>
        <v>1444716</v>
      </c>
      <c r="AV459" s="34" t="str">
        <f>IF(貼り付け用!AV459="","",貼り付け用!AV459)</f>
        <v>一般会計等</v>
      </c>
      <c r="AW459" s="34" t="str">
        <f>IF(貼り付け用!AW459="","",貼り付け用!AW459)</f>
        <v>一般会計</v>
      </c>
      <c r="AX459" s="34" t="str">
        <f>IF(貼り付け用!AX459="","",貼り付け用!AX459)</f>
        <v>教育費</v>
      </c>
      <c r="AY459" s="34" t="str">
        <f>IF(貼り付け用!AY459="","",貼り付け用!AY459)</f>
        <v>小学校費</v>
      </c>
      <c r="AZ459" s="34" t="str">
        <f>IF(貼り付け用!AZ459="","",貼り付け用!AZ459)</f>
        <v/>
      </c>
      <c r="BA459" s="212"/>
      <c r="BB459" s="212"/>
      <c r="BC459" s="212"/>
      <c r="BD459" s="34" t="str">
        <f>IF(貼り付け用!BD459="","",貼り付け用!BD459)</f>
        <v/>
      </c>
      <c r="BE459" s="34" t="str">
        <f>IF(貼り付け用!BE459="","",貼り付け用!BE459)</f>
        <v/>
      </c>
      <c r="BF459" s="20"/>
      <c r="BG459" s="20"/>
      <c r="BH459" s="20"/>
      <c r="BI459" s="20"/>
      <c r="BJ459" s="20"/>
    </row>
    <row r="460" spans="5:62" ht="24" customHeight="1">
      <c r="E460" s="2"/>
      <c r="F460" s="217" t="str">
        <f>IF(貼り付け用!F460="","",貼り付け用!F460)</f>
        <v>壬生町立壬生東小学校</v>
      </c>
      <c r="G460" s="34" t="str">
        <f>IF(貼り付け用!G460="","",貼り付け用!G460)</f>
        <v>工作物台帳</v>
      </c>
      <c r="H460" s="2" t="str">
        <f>IF(貼り付け用!H460="","",貼り付け用!H460)</f>
        <v/>
      </c>
      <c r="I460" s="2" t="str">
        <f>IF(貼り付け用!I460="","",貼り付け用!I460)</f>
        <v/>
      </c>
      <c r="J460" s="2" t="str">
        <f>IF(貼り付け用!J460="","",貼り付け用!J460)</f>
        <v>外灯</v>
      </c>
      <c r="K460" s="2" t="str">
        <f>IF(貼り付け用!K460="","",貼り付け用!K460)</f>
        <v>ｶﾞｲﾄｳ</v>
      </c>
      <c r="L460" s="2">
        <f>IF(貼り付け用!L460="","",貼り付け用!L460)</f>
        <v>4</v>
      </c>
      <c r="M460" s="31">
        <f>IFERROR(VLOOKUP(L460,コード表!$B:$G,2,FALSE),"")</f>
        <v>3210218</v>
      </c>
      <c r="N460" s="31" t="str">
        <f>IFERROR(VLOOKUP(L460,コード表!$B:$G,3,FALSE),"")</f>
        <v>下都賀郡壬生町</v>
      </c>
      <c r="O460" s="2" t="str">
        <f>IF(貼り付け用!O460="","",貼り付け用!O460)</f>
        <v>ｼﾓﾂｶﾞｸﾞﾝﾐﾌﾞﾏﾁ</v>
      </c>
      <c r="P460" s="31" t="str">
        <f>IFERROR(VLOOKUP(L460,コード表!$B:$G,5,FALSE),"")</f>
        <v>落合</v>
      </c>
      <c r="Q460" s="2" t="str">
        <f>IF(貼り付け用!Q460="","",貼り付け用!Q460)</f>
        <v>ｵﾁｱｲ</v>
      </c>
      <c r="R460" s="2" t="str">
        <f>IF(貼り付け用!R460="","",貼り付け用!R460)</f>
        <v>三丁目５番21号</v>
      </c>
      <c r="S460" s="2" t="str">
        <f>IF(貼り付け用!S460="","",貼り付け用!S460)</f>
        <v>ｻﾝﾁｮｳﾒ5ﾊﾞﾝ21ｺﾞｳ</v>
      </c>
      <c r="T460" s="2">
        <f>IF(貼り付け用!T460="","",貼り付け用!T460)</f>
        <v>15</v>
      </c>
      <c r="U460" s="31" t="str">
        <f>IFERROR(VLOOKUP(T460,コード表!$I:$K,2,FALSE),"")</f>
        <v>教育委員会事務局</v>
      </c>
      <c r="V460" s="31" t="str">
        <f>IFERROR(VLOOKUP(T460,コード表!$I:$K,3,FALSE),"")</f>
        <v>学校教育課</v>
      </c>
      <c r="W460" s="2">
        <f>IF(貼り付け用!W460="","",貼り付け用!W460)</f>
        <v>100</v>
      </c>
      <c r="X460" s="31" t="str">
        <f>IFERROR(VLOOKUP(AX460,目的別資産分類変換表!$B$3:$C$16,2,FALSE),"")</f>
        <v>教育</v>
      </c>
      <c r="Y460" s="34" t="str">
        <f>IF(貼り付け用!Y460="","",貼り付け用!Y460)</f>
        <v>行政財産</v>
      </c>
      <c r="Z460" s="34" t="str">
        <f>IF(貼り付け用!Z460="","",貼り付け用!Z460)</f>
        <v>事業用資産/工作物</v>
      </c>
      <c r="AA460" s="34" t="str">
        <f>IF(貼り付け用!AA460="","",貼り付け用!AA460)</f>
        <v>自己資産（リース資産外)</v>
      </c>
      <c r="AB460" s="34" t="str">
        <f>IF(貼り付け用!AB460="","",貼り付け用!AB460)</f>
        <v>売却不可</v>
      </c>
      <c r="AC460" s="2">
        <f>IF(貼り付け用!AC460="","",貼り付け用!AC460)</f>
        <v>76</v>
      </c>
      <c r="AD460" s="31" t="str">
        <f>IFERROR(VLOOKUP(AC460,耐用年数表!$B:$J,9,FALSE),"")</f>
        <v xml:space="preserve">建物附属設備 電気設備（照明設備を含む。） 蓄電池電源設備   </v>
      </c>
      <c r="AE460" s="31">
        <f>IFERROR(VLOOKUP(AC460,耐用年数表!$B:$J,8,FALSE),"")</f>
        <v>6</v>
      </c>
      <c r="AF460" s="2" t="str">
        <f>IF(貼り付け用!AF460="","",貼り付け用!AF460)</f>
        <v/>
      </c>
      <c r="AG460" s="26" t="str">
        <f>IF(貼り付け用!AG460="","",貼り付け用!AG460)</f>
        <v/>
      </c>
      <c r="AH460" s="54">
        <f>IF(貼り付け用!AH460="","",貼り付け用!AH460)</f>
        <v>20100331</v>
      </c>
      <c r="AI460" s="54">
        <f>IF(貼り付け用!AI460="","",貼り付け用!AI460)</f>
        <v>20100331</v>
      </c>
      <c r="AJ460" s="72" t="str">
        <f>IF(貼り付け用!AJ460="","",貼り付け用!AJ460)</f>
        <v>判明</v>
      </c>
      <c r="AK460" s="20">
        <f>IF(貼り付け用!AK460="","",貼り付け用!AK460)</f>
        <v>265000</v>
      </c>
      <c r="AL460" s="160" t="str">
        <f>IF(貼り付け用!AL460="","",貼り付け用!AL460)</f>
        <v/>
      </c>
      <c r="AM460" s="20" t="str">
        <f>IF(貼り付け用!AM460="","",貼り付け用!AM460)</f>
        <v/>
      </c>
      <c r="AN460" s="20" t="str">
        <f>IF(貼り付け用!AN460="","",貼り付け用!AN460)</f>
        <v/>
      </c>
      <c r="AO460" s="20" t="str">
        <f>IF(貼り付け用!AO460="","",貼り付け用!AO460)</f>
        <v/>
      </c>
      <c r="AP460" s="20">
        <f>IF(貼り付け用!AP460="","",貼り付け用!AP460)</f>
        <v>1</v>
      </c>
      <c r="AQ460" s="20" t="str">
        <f>IF(貼り付け用!AQ460="","",貼り付け用!AQ460)</f>
        <v/>
      </c>
      <c r="AR460" s="20" t="str">
        <f>IF(貼り付け用!AR460="","",貼り付け用!AR460)</f>
        <v/>
      </c>
      <c r="AS460" s="20" t="str">
        <f>IF(貼り付け用!AS460="","",貼り付け用!AS460)</f>
        <v/>
      </c>
      <c r="AT460" s="90" t="str">
        <f t="shared" si="14"/>
        <v/>
      </c>
      <c r="AU460" s="90">
        <f t="shared" si="15"/>
        <v>265000</v>
      </c>
      <c r="AV460" s="34" t="str">
        <f>IF(貼り付け用!AV460="","",貼り付け用!AV460)</f>
        <v>一般会計等</v>
      </c>
      <c r="AW460" s="34" t="str">
        <f>IF(貼り付け用!AW460="","",貼り付け用!AW460)</f>
        <v>一般会計</v>
      </c>
      <c r="AX460" s="34" t="str">
        <f>IF(貼り付け用!AX460="","",貼り付け用!AX460)</f>
        <v>教育費</v>
      </c>
      <c r="AY460" s="34" t="str">
        <f>IF(貼り付け用!AY460="","",貼り付け用!AY460)</f>
        <v>小学校費</v>
      </c>
      <c r="AZ460" s="34" t="str">
        <f>IF(貼り付け用!AZ460="","",貼り付け用!AZ460)</f>
        <v>学校管理費</v>
      </c>
      <c r="BA460" s="212"/>
      <c r="BB460" s="212"/>
      <c r="BC460" s="212"/>
      <c r="BD460" s="34" t="str">
        <f>IF(貼り付け用!BD460="","",貼り付け用!BD460)</f>
        <v/>
      </c>
      <c r="BE460" s="34" t="str">
        <f>IF(貼り付け用!BE460="","",貼り付け用!BE460)</f>
        <v/>
      </c>
      <c r="BF460" s="20"/>
      <c r="BG460" s="20"/>
      <c r="BH460" s="20"/>
      <c r="BI460" s="20"/>
      <c r="BJ460" s="20"/>
    </row>
    <row r="461" spans="5:62" ht="24" customHeight="1">
      <c r="E461" s="2"/>
      <c r="F461" s="217" t="str">
        <f>IF(貼り付け用!F461="","",貼り付け用!F461)</f>
        <v>壬生町立壬生東小学校</v>
      </c>
      <c r="G461" s="34" t="str">
        <f>IF(貼り付け用!G461="","",貼り付け用!G461)</f>
        <v>工作物台帳</v>
      </c>
      <c r="H461" s="2" t="str">
        <f>IF(貼り付け用!H461="","",貼り付け用!H461)</f>
        <v/>
      </c>
      <c r="I461" s="2" t="str">
        <f>IF(貼り付け用!I461="","",貼り付け用!I461)</f>
        <v/>
      </c>
      <c r="J461" s="2" t="str">
        <f>IF(貼り付け用!J461="","",貼り付け用!J461)</f>
        <v>ゴミ置場</v>
      </c>
      <c r="K461" s="2" t="str">
        <f>IF(貼り付け用!K461="","",貼り付け用!K461)</f>
        <v>ｺﾞﾐｵｷﾊﾞ</v>
      </c>
      <c r="L461" s="2">
        <f>IF(貼り付け用!L461="","",貼り付け用!L461)</f>
        <v>4</v>
      </c>
      <c r="M461" s="31">
        <f>IFERROR(VLOOKUP(L461,コード表!$B:$G,2,FALSE),"")</f>
        <v>3210218</v>
      </c>
      <c r="N461" s="31" t="str">
        <f>IFERROR(VLOOKUP(L461,コード表!$B:$G,3,FALSE),"")</f>
        <v>下都賀郡壬生町</v>
      </c>
      <c r="O461" s="2" t="str">
        <f>IF(貼り付け用!O461="","",貼り付け用!O461)</f>
        <v>ｼﾓﾂｶﾞｸﾞﾝﾐﾌﾞﾏﾁ</v>
      </c>
      <c r="P461" s="31" t="str">
        <f>IFERROR(VLOOKUP(L461,コード表!$B:$G,5,FALSE),"")</f>
        <v>落合</v>
      </c>
      <c r="Q461" s="2" t="str">
        <f>IF(貼り付け用!Q461="","",貼り付け用!Q461)</f>
        <v>ｵﾁｱｲ</v>
      </c>
      <c r="R461" s="2" t="str">
        <f>IF(貼り付け用!R461="","",貼り付け用!R461)</f>
        <v>三丁目５番21号</v>
      </c>
      <c r="S461" s="2" t="str">
        <f>IF(貼り付け用!S461="","",貼り付け用!S461)</f>
        <v>ｻﾝﾁｮｳﾒ5ﾊﾞﾝ21ｺﾞｳ</v>
      </c>
      <c r="T461" s="2">
        <f>IF(貼り付け用!T461="","",貼り付け用!T461)</f>
        <v>15</v>
      </c>
      <c r="U461" s="31" t="str">
        <f>IFERROR(VLOOKUP(T461,コード表!$I:$K,2,FALSE),"")</f>
        <v>教育委員会事務局</v>
      </c>
      <c r="V461" s="31" t="str">
        <f>IFERROR(VLOOKUP(T461,コード表!$I:$K,3,FALSE),"")</f>
        <v>学校教育課</v>
      </c>
      <c r="W461" s="2">
        <f>IF(貼り付け用!W461="","",貼り付け用!W461)</f>
        <v>100</v>
      </c>
      <c r="X461" s="31" t="str">
        <f>IFERROR(VLOOKUP(AX461,目的別資産分類変換表!$B$3:$C$16,2,FALSE),"")</f>
        <v>教育</v>
      </c>
      <c r="Y461" s="34" t="str">
        <f>IF(貼り付け用!Y461="","",貼り付け用!Y461)</f>
        <v>行政財産</v>
      </c>
      <c r="Z461" s="34" t="str">
        <f>IF(貼り付け用!Z461="","",貼り付け用!Z461)</f>
        <v>事業用資産/工作物</v>
      </c>
      <c r="AA461" s="34" t="str">
        <f>IF(貼り付け用!AA461="","",貼り付け用!AA461)</f>
        <v>自己資産（リース資産外)</v>
      </c>
      <c r="AB461" s="34" t="str">
        <f>IF(貼り付け用!AB461="","",貼り付け用!AB461)</f>
        <v>売却不可</v>
      </c>
      <c r="AC461" s="2">
        <f>IF(貼り付け用!AC461="","",貼り付け用!AC461)</f>
        <v>234</v>
      </c>
      <c r="AD461" s="31" t="str">
        <f>IFERROR(VLOOKUP(AC461,耐用年数表!$B:$J,9,FALSE),"")</f>
        <v xml:space="preserve">構築物 前掲のもの以外のもの及び前掲の区分によらないもの その他のもの   </v>
      </c>
      <c r="AE461" s="31">
        <f>IFERROR(VLOOKUP(AC461,耐用年数表!$B:$J,8,FALSE),"")</f>
        <v>50</v>
      </c>
      <c r="AF461" s="2" t="str">
        <f>IF(貼り付け用!AF461="","",貼り付け用!AF461)</f>
        <v/>
      </c>
      <c r="AG461" s="26" t="str">
        <f>IF(貼り付け用!AG461="","",貼り付け用!AG461)</f>
        <v/>
      </c>
      <c r="AH461" s="54">
        <f>IF(貼り付け用!AH461="","",貼り付け用!AH461)</f>
        <v>19980831</v>
      </c>
      <c r="AI461" s="54">
        <f>IF(貼り付け用!AI461="","",貼り付け用!AI461)</f>
        <v>19980831</v>
      </c>
      <c r="AJ461" s="72" t="str">
        <f>IF(貼り付け用!AJ461="","",貼り付け用!AJ461)</f>
        <v>判明</v>
      </c>
      <c r="AK461" s="20">
        <f>IF(貼り付け用!AK461="","",貼り付け用!AK461)</f>
        <v>292950</v>
      </c>
      <c r="AL461" s="160" t="str">
        <f>IF(貼り付け用!AL461="","",貼り付け用!AL461)</f>
        <v/>
      </c>
      <c r="AM461" s="20" t="str">
        <f>IF(貼り付け用!AM461="","",貼り付け用!AM461)</f>
        <v/>
      </c>
      <c r="AN461" s="20" t="str">
        <f>IF(貼り付け用!AN461="","",貼り付け用!AN461)</f>
        <v/>
      </c>
      <c r="AO461" s="20" t="str">
        <f>IF(貼り付け用!AO461="","",貼り付け用!AO461)</f>
        <v/>
      </c>
      <c r="AP461" s="20">
        <f>IF(貼り付け用!AP461="","",貼り付け用!AP461)</f>
        <v>1</v>
      </c>
      <c r="AQ461" s="20" t="str">
        <f>IF(貼り付け用!AQ461="","",貼り付け用!AQ461)</f>
        <v/>
      </c>
      <c r="AR461" s="20" t="str">
        <f>IF(貼り付け用!AR461="","",貼り付け用!AR461)</f>
        <v/>
      </c>
      <c r="AS461" s="20" t="str">
        <f>IF(貼り付け用!AS461="","",貼り付け用!AS461)</f>
        <v/>
      </c>
      <c r="AT461" s="90" t="str">
        <f t="shared" si="14"/>
        <v/>
      </c>
      <c r="AU461" s="90">
        <f t="shared" si="15"/>
        <v>292950</v>
      </c>
      <c r="AV461" s="34" t="str">
        <f>IF(貼り付け用!AV461="","",貼り付け用!AV461)</f>
        <v>一般会計等</v>
      </c>
      <c r="AW461" s="34" t="str">
        <f>IF(貼り付け用!AW461="","",貼り付け用!AW461)</f>
        <v>一般会計</v>
      </c>
      <c r="AX461" s="34" t="str">
        <f>IF(貼り付け用!AX461="","",貼り付け用!AX461)</f>
        <v>教育費</v>
      </c>
      <c r="AY461" s="34" t="str">
        <f>IF(貼り付け用!AY461="","",貼り付け用!AY461)</f>
        <v>小学校費</v>
      </c>
      <c r="AZ461" s="34" t="str">
        <f>IF(貼り付け用!AZ461="","",貼り付け用!AZ461)</f>
        <v>学校管理費</v>
      </c>
      <c r="BA461" s="212"/>
      <c r="BB461" s="212"/>
      <c r="BC461" s="212"/>
      <c r="BD461" s="34" t="str">
        <f>IF(貼り付け用!BD461="","",貼り付け用!BD461)</f>
        <v/>
      </c>
      <c r="BE461" s="34" t="str">
        <f>IF(貼り付け用!BE461="","",貼り付け用!BE461)</f>
        <v/>
      </c>
      <c r="BF461" s="20"/>
      <c r="BG461" s="20"/>
      <c r="BH461" s="20"/>
      <c r="BI461" s="20"/>
      <c r="BJ461" s="20"/>
    </row>
    <row r="462" spans="5:62" ht="24" customHeight="1">
      <c r="E462" s="2"/>
      <c r="F462" s="217" t="str">
        <f>IF(貼り付け用!F462="","",貼り付け用!F462)</f>
        <v>壬生町立壬生東小学校</v>
      </c>
      <c r="G462" s="34" t="str">
        <f>IF(貼り付け用!G462="","",貼り付け用!G462)</f>
        <v>工作物台帳</v>
      </c>
      <c r="H462" s="2" t="str">
        <f>IF(貼り付け用!H462="","",貼り付け用!H462)</f>
        <v/>
      </c>
      <c r="I462" s="2" t="str">
        <f>IF(貼り付け用!I462="","",貼り付け用!I462)</f>
        <v/>
      </c>
      <c r="J462" s="2" t="str">
        <f>IF(貼り付け用!J462="","",貼り付け用!J462)</f>
        <v>空調機（パソコン室）</v>
      </c>
      <c r="K462" s="2" t="str">
        <f>IF(貼り付け用!K462="","",貼り付け用!K462)</f>
        <v>ｸｳﾁｮｳｷ(ﾊﾟｿｺﾝｼﾂ)</v>
      </c>
      <c r="L462" s="2">
        <f>IF(貼り付け用!L462="","",貼り付け用!L462)</f>
        <v>4</v>
      </c>
      <c r="M462" s="31">
        <f>IFERROR(VLOOKUP(L462,コード表!$B:$G,2,FALSE),"")</f>
        <v>3210218</v>
      </c>
      <c r="N462" s="31" t="str">
        <f>IFERROR(VLOOKUP(L462,コード表!$B:$G,3,FALSE),"")</f>
        <v>下都賀郡壬生町</v>
      </c>
      <c r="O462" s="2" t="str">
        <f>IF(貼り付け用!O462="","",貼り付け用!O462)</f>
        <v>ｼﾓﾂｶﾞｸﾞﾝﾐﾌﾞﾏﾁ</v>
      </c>
      <c r="P462" s="31" t="str">
        <f>IFERROR(VLOOKUP(L462,コード表!$B:$G,5,FALSE),"")</f>
        <v>落合</v>
      </c>
      <c r="Q462" s="2" t="str">
        <f>IF(貼り付け用!Q462="","",貼り付け用!Q462)</f>
        <v>ｵﾁｱｲ</v>
      </c>
      <c r="R462" s="2" t="str">
        <f>IF(貼り付け用!R462="","",貼り付け用!R462)</f>
        <v>三丁目５番21号</v>
      </c>
      <c r="S462" s="2" t="str">
        <f>IF(貼り付け用!S462="","",貼り付け用!S462)</f>
        <v>ｻﾝﾁｮｳﾒ5ﾊﾞﾝ21ｺﾞｳ</v>
      </c>
      <c r="T462" s="2">
        <f>IF(貼り付け用!T462="","",貼り付け用!T462)</f>
        <v>15</v>
      </c>
      <c r="U462" s="31" t="str">
        <f>IFERROR(VLOOKUP(T462,コード表!$I:$K,2,FALSE),"")</f>
        <v>教育委員会事務局</v>
      </c>
      <c r="V462" s="31" t="str">
        <f>IFERROR(VLOOKUP(T462,コード表!$I:$K,3,FALSE),"")</f>
        <v>学校教育課</v>
      </c>
      <c r="W462" s="2">
        <f>IF(貼り付け用!W462="","",貼り付け用!W462)</f>
        <v>100</v>
      </c>
      <c r="X462" s="31" t="str">
        <f>IFERROR(VLOOKUP(AX462,目的別資産分類変換表!$B$3:$C$16,2,FALSE),"")</f>
        <v>教育</v>
      </c>
      <c r="Y462" s="34" t="str">
        <f>IF(貼り付け用!Y462="","",貼り付け用!Y462)</f>
        <v>行政財産</v>
      </c>
      <c r="Z462" s="34" t="str">
        <f>IF(貼り付け用!Z462="","",貼り付け用!Z462)</f>
        <v>事業用資産/工作物</v>
      </c>
      <c r="AA462" s="34" t="str">
        <f>IF(貼り付け用!AA462="","",貼り付け用!AA462)</f>
        <v>自己資産（リース資産外)</v>
      </c>
      <c r="AB462" s="34" t="str">
        <f>IF(貼り付け用!AB462="","",貼り付け用!AB462)</f>
        <v>売却不可</v>
      </c>
      <c r="AC462" s="2">
        <f>IF(貼り付け用!AC462="","",貼り付け用!AC462)</f>
        <v>331</v>
      </c>
      <c r="AD462" s="31" t="str">
        <f>IFERROR(VLOOKUP(AC462,耐用年数表!$B:$J,9,FALSE),"")</f>
        <v xml:space="preserve">器具及び備品 １　家具、電気機器、ガス機器及び家庭用品（他の項に掲げるものを除く。） 冷房用又は暖房用機器   </v>
      </c>
      <c r="AE462" s="31">
        <f>IFERROR(VLOOKUP(AC462,耐用年数表!$B:$J,8,FALSE),"")</f>
        <v>6</v>
      </c>
      <c r="AF462" s="2" t="str">
        <f>IF(貼り付け用!AF462="","",貼り付け用!AF462)</f>
        <v/>
      </c>
      <c r="AG462" s="26" t="str">
        <f>IF(貼り付け用!AG462="","",貼り付け用!AG462)</f>
        <v/>
      </c>
      <c r="AH462" s="54">
        <f>IF(貼り付け用!AH462="","",貼り付け用!AH462)</f>
        <v>20010930</v>
      </c>
      <c r="AI462" s="54">
        <f>IF(貼り付け用!AI462="","",貼り付け用!AI462)</f>
        <v>20010930</v>
      </c>
      <c r="AJ462" s="72" t="str">
        <f>IF(貼り付け用!AJ462="","",貼り付け用!AJ462)</f>
        <v>判明</v>
      </c>
      <c r="AK462" s="20">
        <f>IF(貼り付け用!AK462="","",貼り付け用!AK462)</f>
        <v>6982500</v>
      </c>
      <c r="AL462" s="160" t="str">
        <f>IF(貼り付け用!AL462="","",貼り付け用!AL462)</f>
        <v/>
      </c>
      <c r="AM462" s="20" t="str">
        <f>IF(貼り付け用!AM462="","",貼り付け用!AM462)</f>
        <v/>
      </c>
      <c r="AN462" s="20" t="str">
        <f>IF(貼り付け用!AN462="","",貼り付け用!AN462)</f>
        <v/>
      </c>
      <c r="AO462" s="20" t="str">
        <f>IF(貼り付け用!AO462="","",貼り付け用!AO462)</f>
        <v/>
      </c>
      <c r="AP462" s="20">
        <f>IF(貼り付け用!AP462="","",貼り付け用!AP462)</f>
        <v>1</v>
      </c>
      <c r="AQ462" s="20" t="str">
        <f>IF(貼り付け用!AQ462="","",貼り付け用!AQ462)</f>
        <v/>
      </c>
      <c r="AR462" s="20" t="str">
        <f>IF(貼り付け用!AR462="","",貼り付け用!AR462)</f>
        <v/>
      </c>
      <c r="AS462" s="20" t="str">
        <f>IF(貼り付け用!AS462="","",貼り付け用!AS462)</f>
        <v/>
      </c>
      <c r="AT462" s="90" t="str">
        <f t="shared" si="14"/>
        <v/>
      </c>
      <c r="AU462" s="90">
        <f t="shared" si="15"/>
        <v>6982500</v>
      </c>
      <c r="AV462" s="34" t="str">
        <f>IF(貼り付け用!AV462="","",貼り付け用!AV462)</f>
        <v>一般会計等</v>
      </c>
      <c r="AW462" s="34" t="str">
        <f>IF(貼り付け用!AW462="","",貼り付け用!AW462)</f>
        <v>一般会計</v>
      </c>
      <c r="AX462" s="34" t="str">
        <f>IF(貼り付け用!AX462="","",貼り付け用!AX462)</f>
        <v>教育費</v>
      </c>
      <c r="AY462" s="34" t="str">
        <f>IF(貼り付け用!AY462="","",貼り付け用!AY462)</f>
        <v>小学校費</v>
      </c>
      <c r="AZ462" s="34" t="str">
        <f>IF(貼り付け用!AZ462="","",貼り付け用!AZ462)</f>
        <v>学校管理費</v>
      </c>
      <c r="BA462" s="212"/>
      <c r="BB462" s="212"/>
      <c r="BC462" s="212"/>
      <c r="BD462" s="34" t="str">
        <f>IF(貼り付け用!BD462="","",貼り付け用!BD462)</f>
        <v/>
      </c>
      <c r="BE462" s="34" t="str">
        <f>IF(貼り付け用!BE462="","",貼り付け用!BE462)</f>
        <v/>
      </c>
      <c r="BF462" s="20"/>
      <c r="BG462" s="20"/>
      <c r="BH462" s="20"/>
      <c r="BI462" s="20"/>
      <c r="BJ462" s="20"/>
    </row>
    <row r="463" spans="5:62" ht="24" customHeight="1">
      <c r="E463" s="2"/>
      <c r="F463" s="217" t="str">
        <f>IF(貼り付け用!F463="","",貼り付け用!F463)</f>
        <v>壬生町立壬生東小学校</v>
      </c>
      <c r="G463" s="34" t="str">
        <f>IF(貼り付け用!G463="","",貼り付け用!G463)</f>
        <v>工作物台帳</v>
      </c>
      <c r="H463" s="2" t="str">
        <f>IF(貼り付け用!H463="","",貼り付け用!H463)</f>
        <v/>
      </c>
      <c r="I463" s="2" t="str">
        <f>IF(貼り付け用!I463="","",貼り付け用!I463)</f>
        <v/>
      </c>
      <c r="J463" s="2" t="str">
        <f>IF(貼り付け用!J463="","",貼り付け用!J463)</f>
        <v>室内照明設備</v>
      </c>
      <c r="K463" s="2" t="str">
        <f>IF(貼り付け用!K463="","",貼り付け用!K463)</f>
        <v>ｼﾂﾅｲｼｮｳﾒｲｾﾂﾋﾞ</v>
      </c>
      <c r="L463" s="2">
        <f>IF(貼り付け用!L463="","",貼り付け用!L463)</f>
        <v>4</v>
      </c>
      <c r="M463" s="31">
        <f>IFERROR(VLOOKUP(L463,コード表!$B:$G,2,FALSE),"")</f>
        <v>3210218</v>
      </c>
      <c r="N463" s="31" t="str">
        <f>IFERROR(VLOOKUP(L463,コード表!$B:$G,3,FALSE),"")</f>
        <v>下都賀郡壬生町</v>
      </c>
      <c r="O463" s="2" t="str">
        <f>IF(貼り付け用!O463="","",貼り付け用!O463)</f>
        <v>ｼﾓﾂｶﾞｸﾞﾝﾐﾌﾞﾏﾁ</v>
      </c>
      <c r="P463" s="31" t="str">
        <f>IFERROR(VLOOKUP(L463,コード表!$B:$G,5,FALSE),"")</f>
        <v>落合</v>
      </c>
      <c r="Q463" s="2" t="str">
        <f>IF(貼り付け用!Q463="","",貼り付け用!Q463)</f>
        <v>ｵﾁｱｲ</v>
      </c>
      <c r="R463" s="2" t="str">
        <f>IF(貼り付け用!R463="","",貼り付け用!R463)</f>
        <v>三丁目５番21号</v>
      </c>
      <c r="S463" s="2" t="str">
        <f>IF(貼り付け用!S463="","",貼り付け用!S463)</f>
        <v>ｻﾝﾁｮｳﾒ5ﾊﾞﾝ21ｺﾞｳ</v>
      </c>
      <c r="T463" s="2">
        <f>IF(貼り付け用!T463="","",貼り付け用!T463)</f>
        <v>15</v>
      </c>
      <c r="U463" s="31" t="str">
        <f>IFERROR(VLOOKUP(T463,コード表!$I:$K,2,FALSE),"")</f>
        <v>教育委員会事務局</v>
      </c>
      <c r="V463" s="31" t="str">
        <f>IFERROR(VLOOKUP(T463,コード表!$I:$K,3,FALSE),"")</f>
        <v>学校教育課</v>
      </c>
      <c r="W463" s="2">
        <f>IF(貼り付け用!W463="","",貼り付け用!W463)</f>
        <v>100</v>
      </c>
      <c r="X463" s="31" t="str">
        <f>IFERROR(VLOOKUP(AX463,目的別資産分類変換表!$B$3:$C$16,2,FALSE),"")</f>
        <v>教育</v>
      </c>
      <c r="Y463" s="34" t="str">
        <f>IF(貼り付け用!Y463="","",貼り付け用!Y463)</f>
        <v>行政財産</v>
      </c>
      <c r="Z463" s="34" t="str">
        <f>IF(貼り付け用!Z463="","",貼り付け用!Z463)</f>
        <v>事業用資産/工作物</v>
      </c>
      <c r="AA463" s="34" t="str">
        <f>IF(貼り付け用!AA463="","",貼り付け用!AA463)</f>
        <v>自己資産（リース資産外)</v>
      </c>
      <c r="AB463" s="34" t="str">
        <f>IF(貼り付け用!AB463="","",貼り付け用!AB463)</f>
        <v>売却不可</v>
      </c>
      <c r="AC463" s="2">
        <f>IF(貼り付け用!AC463="","",貼り付け用!AC463)</f>
        <v>76</v>
      </c>
      <c r="AD463" s="31" t="str">
        <f>IFERROR(VLOOKUP(AC463,耐用年数表!$B:$J,9,FALSE),"")</f>
        <v xml:space="preserve">建物附属設備 電気設備（照明設備を含む。） 蓄電池電源設備   </v>
      </c>
      <c r="AE463" s="31">
        <f>IFERROR(VLOOKUP(AC463,耐用年数表!$B:$J,8,FALSE),"")</f>
        <v>6</v>
      </c>
      <c r="AF463" s="2" t="str">
        <f>IF(貼り付け用!AF463="","",貼り付け用!AF463)</f>
        <v/>
      </c>
      <c r="AG463" s="26" t="str">
        <f>IF(貼り付け用!AG463="","",貼り付け用!AG463)</f>
        <v/>
      </c>
      <c r="AH463" s="54">
        <f>IF(貼り付け用!AH463="","",貼り付け用!AH463)</f>
        <v>19740331</v>
      </c>
      <c r="AI463" s="54">
        <f>IF(貼り付け用!AI463="","",貼り付け用!AI463)</f>
        <v>19740331</v>
      </c>
      <c r="AJ463" s="72" t="str">
        <f>IF(貼り付け用!AJ463="","",貼り付け用!AJ463)</f>
        <v>不明</v>
      </c>
      <c r="AK463" s="20" t="str">
        <f>IF(貼り付け用!AK463="","",貼り付け用!AK463)</f>
        <v/>
      </c>
      <c r="AL463" s="160" t="str">
        <f>IF(貼り付け用!AL463="","",貼り付け用!AL463)</f>
        <v/>
      </c>
      <c r="AM463" s="20" t="str">
        <f>IF(貼り付け用!AM463="","",貼り付け用!AM463)</f>
        <v/>
      </c>
      <c r="AN463" s="20" t="str">
        <f>IF(貼り付け用!AN463="","",貼り付け用!AN463)</f>
        <v/>
      </c>
      <c r="AO463" s="20" t="str">
        <f>IF(貼り付け用!AO463="","",貼り付け用!AO463)</f>
        <v/>
      </c>
      <c r="AP463" s="20">
        <f>IF(貼り付け用!AP463="","",貼り付け用!AP463)</f>
        <v>1</v>
      </c>
      <c r="AQ463" s="20" t="str">
        <f>IF(貼り付け用!AQ463="","",貼り付け用!AQ463)</f>
        <v/>
      </c>
      <c r="AR463" s="20" t="str">
        <f>IF(貼り付け用!AR463="","",貼り付け用!AR463)</f>
        <v/>
      </c>
      <c r="AS463" s="20" t="str">
        <f>IF(貼り付け用!AS463="","",貼り付け用!AS463)</f>
        <v/>
      </c>
      <c r="AT463" s="90" t="str">
        <f t="shared" si="14"/>
        <v/>
      </c>
      <c r="AU463" s="90" t="str">
        <f t="shared" si="15"/>
        <v/>
      </c>
      <c r="AV463" s="34" t="str">
        <f>IF(貼り付け用!AV463="","",貼り付け用!AV463)</f>
        <v>一般会計等</v>
      </c>
      <c r="AW463" s="34" t="str">
        <f>IF(貼り付け用!AW463="","",貼り付け用!AW463)</f>
        <v>一般会計</v>
      </c>
      <c r="AX463" s="34" t="str">
        <f>IF(貼り付け用!AX463="","",貼り付け用!AX463)</f>
        <v>教育費</v>
      </c>
      <c r="AY463" s="34" t="str">
        <f>IF(貼り付け用!AY463="","",貼り付け用!AY463)</f>
        <v>小学校費</v>
      </c>
      <c r="AZ463" s="34" t="str">
        <f>IF(貼り付け用!AZ463="","",貼り付け用!AZ463)</f>
        <v>学校管理費</v>
      </c>
      <c r="BA463" s="212"/>
      <c r="BB463" s="212"/>
      <c r="BC463" s="212"/>
      <c r="BD463" s="34" t="str">
        <f>IF(貼り付け用!BD463="","",貼り付け用!BD463)</f>
        <v/>
      </c>
      <c r="BE463" s="34" t="str">
        <f>IF(貼り付け用!BE463="","",貼り付け用!BE463)</f>
        <v/>
      </c>
      <c r="BF463" s="20"/>
      <c r="BG463" s="20"/>
      <c r="BH463" s="20"/>
      <c r="BI463" s="20"/>
      <c r="BJ463" s="20"/>
    </row>
    <row r="464" spans="5:62" ht="24" customHeight="1">
      <c r="E464" s="2"/>
      <c r="F464" s="217" t="str">
        <f>IF(貼り付け用!F464="","",貼り付け用!F464)</f>
        <v>壬生町立壬生東小学校</v>
      </c>
      <c r="G464" s="34" t="str">
        <f>IF(貼り付け用!G464="","",貼り付け用!G464)</f>
        <v>工作物台帳</v>
      </c>
      <c r="H464" s="2" t="str">
        <f>IF(貼り付け用!H464="","",貼り付け用!H464)</f>
        <v/>
      </c>
      <c r="I464" s="2" t="str">
        <f>IF(貼り付け用!I464="","",貼り付け用!I464)</f>
        <v/>
      </c>
      <c r="J464" s="2" t="str">
        <f>IF(貼り付け用!J464="","",貼り付け用!J464)</f>
        <v>小荷物専用昇降機</v>
      </c>
      <c r="K464" s="2" t="str">
        <f>IF(貼り付け用!K464="","",貼り付け用!K464)</f>
        <v>ｺﾆﾓﾂｾﾝﾖｳｼｮｳｺｳｷ</v>
      </c>
      <c r="L464" s="2">
        <f>IF(貼り付け用!L464="","",貼り付け用!L464)</f>
        <v>4</v>
      </c>
      <c r="M464" s="31">
        <f>IFERROR(VLOOKUP(L464,コード表!$B:$G,2,FALSE),"")</f>
        <v>3210218</v>
      </c>
      <c r="N464" s="31" t="str">
        <f>IFERROR(VLOOKUP(L464,コード表!$B:$G,3,FALSE),"")</f>
        <v>下都賀郡壬生町</v>
      </c>
      <c r="O464" s="2" t="str">
        <f>IF(貼り付け用!O464="","",貼り付け用!O464)</f>
        <v>ｼﾓﾂｶﾞｸﾞﾝﾐﾌﾞﾏﾁ</v>
      </c>
      <c r="P464" s="31" t="str">
        <f>IFERROR(VLOOKUP(L464,コード表!$B:$G,5,FALSE),"")</f>
        <v>落合</v>
      </c>
      <c r="Q464" s="2" t="str">
        <f>IF(貼り付け用!Q464="","",貼り付け用!Q464)</f>
        <v>ｵﾁｱｲ</v>
      </c>
      <c r="R464" s="2" t="str">
        <f>IF(貼り付け用!R464="","",貼り付け用!R464)</f>
        <v>三丁目５番21号</v>
      </c>
      <c r="S464" s="2" t="str">
        <f>IF(貼り付け用!S464="","",貼り付け用!S464)</f>
        <v>ｻﾝﾁｮｳﾒ5ﾊﾞﾝ21ｺﾞｳ</v>
      </c>
      <c r="T464" s="2">
        <f>IF(貼り付け用!T464="","",貼り付け用!T464)</f>
        <v>15</v>
      </c>
      <c r="U464" s="31" t="str">
        <f>IFERROR(VLOOKUP(T464,コード表!$I:$K,2,FALSE),"")</f>
        <v>教育委員会事務局</v>
      </c>
      <c r="V464" s="31" t="str">
        <f>IFERROR(VLOOKUP(T464,コード表!$I:$K,3,FALSE),"")</f>
        <v>学校教育課</v>
      </c>
      <c r="W464" s="2">
        <f>IF(貼り付け用!W464="","",貼り付け用!W464)</f>
        <v>100</v>
      </c>
      <c r="X464" s="31" t="str">
        <f>IFERROR(VLOOKUP(AX464,目的別資産分類変換表!$B$3:$C$16,2,FALSE),"")</f>
        <v>教育</v>
      </c>
      <c r="Y464" s="34" t="str">
        <f>IF(貼り付け用!Y464="","",貼り付け用!Y464)</f>
        <v>行政財産</v>
      </c>
      <c r="Z464" s="34" t="str">
        <f>IF(貼り付け用!Z464="","",貼り付け用!Z464)</f>
        <v>事業用資産/工作物</v>
      </c>
      <c r="AA464" s="34" t="str">
        <f>IF(貼り付け用!AA464="","",貼り付け用!AA464)</f>
        <v>自己資産（リース資産外)</v>
      </c>
      <c r="AB464" s="34" t="str">
        <f>IF(貼り付け用!AB464="","",貼り付け用!AB464)</f>
        <v>売却不可</v>
      </c>
      <c r="AC464" s="2">
        <f>IF(貼り付け用!AC464="","",貼り付け用!AC464)</f>
        <v>81</v>
      </c>
      <c r="AD464" s="31" t="str">
        <f>IFERROR(VLOOKUP(AC464,耐用年数表!$B:$J,9,FALSE),"")</f>
        <v xml:space="preserve">建物附属設備 昇降機設備 エレベーター   </v>
      </c>
      <c r="AE464" s="31">
        <f>IFERROR(VLOOKUP(AC464,耐用年数表!$B:$J,8,FALSE),"")</f>
        <v>17</v>
      </c>
      <c r="AF464" s="2" t="str">
        <f>IF(貼り付け用!AF464="","",貼り付け用!AF464)</f>
        <v/>
      </c>
      <c r="AG464" s="26" t="str">
        <f>IF(貼り付け用!AG464="","",貼り付け用!AG464)</f>
        <v/>
      </c>
      <c r="AH464" s="54">
        <f>IF(貼り付け用!AH464="","",貼り付け用!AH464)</f>
        <v>19740331</v>
      </c>
      <c r="AI464" s="54">
        <f>IF(貼り付け用!AI464="","",貼り付け用!AI464)</f>
        <v>19740331</v>
      </c>
      <c r="AJ464" s="72" t="str">
        <f>IF(貼り付け用!AJ464="","",貼り付け用!AJ464)</f>
        <v>不明</v>
      </c>
      <c r="AK464" s="20" t="str">
        <f>IF(貼り付け用!AK464="","",貼り付け用!AK464)</f>
        <v/>
      </c>
      <c r="AL464" s="160">
        <f>IF(貼り付け用!AL464="","",貼り付け用!AL464)</f>
        <v>33</v>
      </c>
      <c r="AM464" s="20" t="str">
        <f>IF(貼り付け用!AM464="","",貼り付け用!AM464)</f>
        <v>ネット調べ</v>
      </c>
      <c r="AN464" s="20">
        <f>IF(貼り付け用!AN464="","",貼り付け用!AN464)</f>
        <v>1</v>
      </c>
      <c r="AO464" s="20">
        <f>IF(貼り付け用!AO464="","",貼り付け用!AO464)</f>
        <v>3662000</v>
      </c>
      <c r="AP464" s="20">
        <f>IF(貼り付け用!AP464="","",貼り付け用!AP464)</f>
        <v>1</v>
      </c>
      <c r="AQ464" s="20" t="str">
        <f>IF(貼り付け用!AQ464="","",貼り付け用!AQ464)</f>
        <v>台</v>
      </c>
      <c r="AR464" s="20">
        <f>IF(貼り付け用!AR464="","",貼り付け用!AR464)</f>
        <v>3662000</v>
      </c>
      <c r="AS464" s="20" t="str">
        <f>IF(貼り付け用!AS464="","",貼り付け用!AS464)</f>
        <v/>
      </c>
      <c r="AT464" s="90">
        <f t="shared" si="14"/>
        <v>3662000</v>
      </c>
      <c r="AU464" s="90">
        <f t="shared" si="15"/>
        <v>3662000</v>
      </c>
      <c r="AV464" s="34" t="str">
        <f>IF(貼り付け用!AV464="","",貼り付け用!AV464)</f>
        <v>一般会計等</v>
      </c>
      <c r="AW464" s="34" t="str">
        <f>IF(貼り付け用!AW464="","",貼り付け用!AW464)</f>
        <v>一般会計</v>
      </c>
      <c r="AX464" s="34" t="str">
        <f>IF(貼り付け用!AX464="","",貼り付け用!AX464)</f>
        <v>教育費</v>
      </c>
      <c r="AY464" s="34" t="str">
        <f>IF(貼り付け用!AY464="","",貼り付け用!AY464)</f>
        <v>小学校費</v>
      </c>
      <c r="AZ464" s="34" t="str">
        <f>IF(貼り付け用!AZ464="","",貼り付け用!AZ464)</f>
        <v>学校管理費</v>
      </c>
      <c r="BA464" s="212"/>
      <c r="BB464" s="212"/>
      <c r="BC464" s="212"/>
      <c r="BD464" s="34" t="str">
        <f>IF(貼り付け用!BD464="","",貼り付け用!BD464)</f>
        <v/>
      </c>
      <c r="BE464" s="34" t="str">
        <f>IF(貼り付け用!BE464="","",貼り付け用!BE464)</f>
        <v/>
      </c>
      <c r="BF464" s="20"/>
      <c r="BG464" s="20"/>
      <c r="BH464" s="20"/>
      <c r="BI464" s="20"/>
      <c r="BJ464" s="20"/>
    </row>
    <row r="465" spans="5:62" ht="24" customHeight="1">
      <c r="E465" s="2"/>
      <c r="F465" s="217" t="str">
        <f>IF(貼り付け用!F465="","",貼り付け用!F465)</f>
        <v>壬生町立睦小学校</v>
      </c>
      <c r="G465" s="34" t="str">
        <f>IF(貼り付け用!G465="","",貼り付け用!G465)</f>
        <v>工作物台帳</v>
      </c>
      <c r="H465" s="2" t="str">
        <f>IF(貼り付け用!H465="","",貼り付け用!H465)</f>
        <v/>
      </c>
      <c r="I465" s="2" t="str">
        <f>IF(貼り付け用!I465="","",貼り付け用!I465)</f>
        <v/>
      </c>
      <c r="J465" s="2" t="str">
        <f>IF(貼り付け用!J465="","",貼り付け用!J465)</f>
        <v>リング付クライムネット</v>
      </c>
      <c r="K465" s="2" t="str">
        <f>IF(貼り付け用!K465="","",貼り付け用!K465)</f>
        <v>ﾘﾝｸﾞﾂｷｸﾗｲﾑﾈｯﾄ</v>
      </c>
      <c r="L465" s="2">
        <f>IF(貼り付け用!L465="","",貼り付け用!L465)</f>
        <v>28</v>
      </c>
      <c r="M465" s="31">
        <f>IFERROR(VLOOKUP(L465,コード表!$B:$G,2,FALSE),"")</f>
        <v>3210216</v>
      </c>
      <c r="N465" s="31" t="str">
        <f>IFERROR(VLOOKUP(L465,コード表!$B:$G,3,FALSE),"")</f>
        <v>下都賀郡壬生町</v>
      </c>
      <c r="O465" s="2" t="str">
        <f>IF(貼り付け用!O465="","",貼り付け用!O465)</f>
        <v>ｼﾓﾂｶﾞｸﾞﾝﾐﾌﾞﾏﾁ</v>
      </c>
      <c r="P465" s="31" t="str">
        <f>IFERROR(VLOOKUP(L465,コード表!$B:$G,5,FALSE),"")</f>
        <v>壬生丁</v>
      </c>
      <c r="Q465" s="2" t="str">
        <f>IF(貼り付け用!Q465="","",貼り付け用!Q465)</f>
        <v>ﾐﾌﾞﾃｲ</v>
      </c>
      <c r="R465" s="2" t="str">
        <f>IF(貼り付け用!R465="","",貼り付け用!R465)</f>
        <v>２３０番地1</v>
      </c>
      <c r="S465" s="2" t="str">
        <f>IF(貼り付け用!S465="","",貼り付け用!S465)</f>
        <v>230ﾊﾞﾝﾁ1</v>
      </c>
      <c r="T465" s="2">
        <f>IF(貼り付け用!T465="","",貼り付け用!T465)</f>
        <v>15</v>
      </c>
      <c r="U465" s="31" t="str">
        <f>IFERROR(VLOOKUP(T465,コード表!$I:$K,2,FALSE),"")</f>
        <v>教育委員会事務局</v>
      </c>
      <c r="V465" s="31" t="str">
        <f>IFERROR(VLOOKUP(T465,コード表!$I:$K,3,FALSE),"")</f>
        <v>学校教育課</v>
      </c>
      <c r="W465" s="2">
        <f>IF(貼り付け用!W465="","",貼り付け用!W465)</f>
        <v>100</v>
      </c>
      <c r="X465" s="31" t="str">
        <f>IFERROR(VLOOKUP(AX465,目的別資産分類変換表!$B$3:$C$16,2,FALSE),"")</f>
        <v>教育</v>
      </c>
      <c r="Y465" s="34" t="str">
        <f>IF(貼り付け用!Y465="","",貼り付け用!Y465)</f>
        <v>行政財産</v>
      </c>
      <c r="Z465" s="34" t="str">
        <f>IF(貼り付け用!Z465="","",貼り付け用!Z465)</f>
        <v>事業用資産/工作物</v>
      </c>
      <c r="AA465" s="34" t="str">
        <f>IF(貼り付け用!AA465="","",貼り付け用!AA465)</f>
        <v>自己資産（リース資産外)</v>
      </c>
      <c r="AB465" s="34" t="str">
        <f>IF(貼り付け用!AB465="","",貼り付け用!AB465)</f>
        <v>売却不可</v>
      </c>
      <c r="AC465" s="2">
        <f>IF(貼り付け用!AC465="","",貼り付け用!AC465)</f>
        <v>168</v>
      </c>
      <c r="AD465" s="31" t="str">
        <f>IFERROR(VLOOKUP(AC465,耐用年数表!$B:$J,9,FALSE),"")</f>
        <v xml:space="preserve">構築物 競技場用、運動場用、遊園地用又は学校用のもの その他のもの 児童用のもの すべり台、ぶらんこ、ジャングルジムその他の遊戯用のもの </v>
      </c>
      <c r="AE465" s="31">
        <f>IFERROR(VLOOKUP(AC465,耐用年数表!$B:$J,8,FALSE),"")</f>
        <v>10</v>
      </c>
      <c r="AF465" s="2" t="str">
        <f>IF(貼り付け用!AF465="","",貼り付け用!AF465)</f>
        <v/>
      </c>
      <c r="AG465" s="26" t="str">
        <f>IF(貼り付け用!AG465="","",貼り付け用!AG465)</f>
        <v/>
      </c>
      <c r="AH465" s="54">
        <f>IF(貼り付け用!AH465="","",貼り付け用!AH465)</f>
        <v>19761231</v>
      </c>
      <c r="AI465" s="54">
        <f>IF(貼り付け用!AI465="","",貼り付け用!AI465)</f>
        <v>19761231</v>
      </c>
      <c r="AJ465" s="72" t="str">
        <f>IF(貼り付け用!AJ465="","",貼り付け用!AJ465)</f>
        <v>不明</v>
      </c>
      <c r="AK465" s="20" t="str">
        <f>IF(貼り付け用!AK465="","",貼り付け用!AK465)</f>
        <v/>
      </c>
      <c r="AL465" s="160">
        <f>IF(貼り付け用!AL465="","",貼り付け用!AL465)</f>
        <v>14</v>
      </c>
      <c r="AM465" s="20" t="str">
        <f>IF(貼り付け用!AM465="","",貼り付け用!AM465)</f>
        <v>カタログ価格</v>
      </c>
      <c r="AN465" s="20">
        <f>IF(貼り付け用!AN465="","",貼り付け用!AN465)</f>
        <v>1</v>
      </c>
      <c r="AO465" s="20">
        <f>IF(貼り付け用!AO465="","",貼り付け用!AO465)</f>
        <v>742000</v>
      </c>
      <c r="AP465" s="20">
        <f>IF(貼り付け用!AP465="","",貼り付け用!AP465)</f>
        <v>1</v>
      </c>
      <c r="AQ465" s="20" t="str">
        <f>IF(貼り付け用!AQ465="","",貼り付け用!AQ465)</f>
        <v>台</v>
      </c>
      <c r="AR465" s="20">
        <f>IF(貼り付け用!AR465="","",貼り付け用!AR465)</f>
        <v>742000</v>
      </c>
      <c r="AS465" s="20" t="str">
        <f>IF(貼り付け用!AS465="","",貼り付け用!AS465)</f>
        <v/>
      </c>
      <c r="AT465" s="90">
        <f t="shared" si="14"/>
        <v>742000</v>
      </c>
      <c r="AU465" s="90">
        <f t="shared" si="15"/>
        <v>742000</v>
      </c>
      <c r="AV465" s="34" t="str">
        <f>IF(貼り付け用!AV465="","",貼り付け用!AV465)</f>
        <v>一般会計等</v>
      </c>
      <c r="AW465" s="34" t="str">
        <f>IF(貼り付け用!AW465="","",貼り付け用!AW465)</f>
        <v>一般会計</v>
      </c>
      <c r="AX465" s="34" t="str">
        <f>IF(貼り付け用!AX465="","",貼り付け用!AX465)</f>
        <v>教育費</v>
      </c>
      <c r="AY465" s="34" t="str">
        <f>IF(貼り付け用!AY465="","",貼り付け用!AY465)</f>
        <v>小学校費</v>
      </c>
      <c r="AZ465" s="34" t="str">
        <f>IF(貼り付け用!AZ465="","",貼り付け用!AZ465)</f>
        <v>学校管理費</v>
      </c>
      <c r="BA465" s="212"/>
      <c r="BB465" s="212"/>
      <c r="BC465" s="212"/>
      <c r="BD465" s="34" t="str">
        <f>IF(貼り付け用!BD465="","",貼り付け用!BD465)</f>
        <v/>
      </c>
      <c r="BE465" s="34" t="str">
        <f>IF(貼り付け用!BE465="","",貼り付け用!BE465)</f>
        <v/>
      </c>
      <c r="BF465" s="20"/>
      <c r="BG465" s="20"/>
      <c r="BH465" s="20"/>
      <c r="BI465" s="20"/>
      <c r="BJ465" s="20"/>
    </row>
    <row r="466" spans="5:62" ht="24" customHeight="1">
      <c r="E466" s="2"/>
      <c r="F466" s="217" t="str">
        <f>IF(貼り付け用!F466="","",貼り付け用!F466)</f>
        <v>壬生町立睦小学校</v>
      </c>
      <c r="G466" s="34" t="str">
        <f>IF(貼り付け用!G466="","",貼り付け用!G466)</f>
        <v>工作物台帳</v>
      </c>
      <c r="H466" s="2" t="str">
        <f>IF(貼り付け用!H466="","",貼り付け用!H466)</f>
        <v/>
      </c>
      <c r="I466" s="2" t="str">
        <f>IF(貼り付け用!I466="","",貼り付け用!I466)</f>
        <v/>
      </c>
      <c r="J466" s="2" t="str">
        <f>IF(貼り付け用!J466="","",貼り付け用!J466)</f>
        <v>砂場</v>
      </c>
      <c r="K466" s="2" t="str">
        <f>IF(貼り付け用!K466="","",貼り付け用!K466)</f>
        <v>ｽﾅﾊﾞ</v>
      </c>
      <c r="L466" s="2">
        <f>IF(貼り付け用!L466="","",貼り付け用!L466)</f>
        <v>28</v>
      </c>
      <c r="M466" s="31">
        <f>IFERROR(VLOOKUP(L466,コード表!$B:$G,2,FALSE),"")</f>
        <v>3210216</v>
      </c>
      <c r="N466" s="31" t="str">
        <f>IFERROR(VLOOKUP(L466,コード表!$B:$G,3,FALSE),"")</f>
        <v>下都賀郡壬生町</v>
      </c>
      <c r="O466" s="2" t="str">
        <f>IF(貼り付け用!O466="","",貼り付け用!O466)</f>
        <v>ｼﾓﾂｶﾞｸﾞﾝﾐﾌﾞﾏﾁ</v>
      </c>
      <c r="P466" s="31" t="str">
        <f>IFERROR(VLOOKUP(L466,コード表!$B:$G,5,FALSE),"")</f>
        <v>壬生丁</v>
      </c>
      <c r="Q466" s="2" t="str">
        <f>IF(貼り付け用!Q466="","",貼り付け用!Q466)</f>
        <v>ﾐﾌﾞﾃｲ</v>
      </c>
      <c r="R466" s="2" t="str">
        <f>IF(貼り付け用!R466="","",貼り付け用!R466)</f>
        <v>２３０番地1</v>
      </c>
      <c r="S466" s="2" t="str">
        <f>IF(貼り付け用!S466="","",貼り付け用!S466)</f>
        <v>230ﾊﾞﾝﾁ1</v>
      </c>
      <c r="T466" s="2">
        <f>IF(貼り付け用!T466="","",貼り付け用!T466)</f>
        <v>15</v>
      </c>
      <c r="U466" s="31" t="str">
        <f>IFERROR(VLOOKUP(T466,コード表!$I:$K,2,FALSE),"")</f>
        <v>教育委員会事務局</v>
      </c>
      <c r="V466" s="31" t="str">
        <f>IFERROR(VLOOKUP(T466,コード表!$I:$K,3,FALSE),"")</f>
        <v>学校教育課</v>
      </c>
      <c r="W466" s="2">
        <f>IF(貼り付け用!W466="","",貼り付け用!W466)</f>
        <v>100</v>
      </c>
      <c r="X466" s="31" t="str">
        <f>IFERROR(VLOOKUP(AX466,目的別資産分類変換表!$B$3:$C$16,2,FALSE),"")</f>
        <v>教育</v>
      </c>
      <c r="Y466" s="34" t="str">
        <f>IF(貼り付け用!Y466="","",貼り付け用!Y466)</f>
        <v>行政財産</v>
      </c>
      <c r="Z466" s="34" t="str">
        <f>IF(貼り付け用!Z466="","",貼り付け用!Z466)</f>
        <v>事業用資産/工作物</v>
      </c>
      <c r="AA466" s="34" t="str">
        <f>IF(貼り付け用!AA466="","",貼り付け用!AA466)</f>
        <v>自己資産（リース資産外)</v>
      </c>
      <c r="AB466" s="34" t="str">
        <f>IF(貼り付け用!AB466="","",貼り付け用!AB466)</f>
        <v>売却不可</v>
      </c>
      <c r="AC466" s="2">
        <f>IF(貼り付け用!AC466="","",貼り付け用!AC466)</f>
        <v>169</v>
      </c>
      <c r="AD466" s="31" t="str">
        <f>IFERROR(VLOOKUP(AC466,耐用年数表!$B:$J,9,FALSE),"")</f>
        <v xml:space="preserve">構築物 競技場用、運動場用、遊園地用又は学校用のもの その他のもの 児童用のもの その他のもの </v>
      </c>
      <c r="AE466" s="31">
        <f>IFERROR(VLOOKUP(AC466,耐用年数表!$B:$J,8,FALSE),"")</f>
        <v>15</v>
      </c>
      <c r="AF466" s="2" t="str">
        <f>IF(貼り付け用!AF466="","",貼り付け用!AF466)</f>
        <v/>
      </c>
      <c r="AG466" s="26" t="str">
        <f>IF(貼り付け用!AG466="","",貼り付け用!AG466)</f>
        <v/>
      </c>
      <c r="AH466" s="54">
        <f>IF(貼り付け用!AH466="","",貼り付け用!AH466)</f>
        <v>19761231</v>
      </c>
      <c r="AI466" s="54">
        <f>IF(貼り付け用!AI466="","",貼り付け用!AI466)</f>
        <v>19761231</v>
      </c>
      <c r="AJ466" s="72" t="str">
        <f>IF(貼り付け用!AJ466="","",貼り付け用!AJ466)</f>
        <v>不明</v>
      </c>
      <c r="AK466" s="20" t="str">
        <f>IF(貼り付け用!AK466="","",貼り付け用!AK466)</f>
        <v/>
      </c>
      <c r="AL466" s="160">
        <f>IF(貼り付け用!AL466="","",貼り付け用!AL466)</f>
        <v>7</v>
      </c>
      <c r="AM466" s="20" t="str">
        <f>IF(貼り付け用!AM466="","",貼り付け用!AM466)</f>
        <v>直近の工事価格</v>
      </c>
      <c r="AN466" s="20">
        <f>IF(貼り付け用!AN466="","",貼り付け用!AN466)</f>
        <v>1</v>
      </c>
      <c r="AO466" s="20">
        <f>IF(貼り付け用!AO466="","",貼り付け用!AO466)</f>
        <v>1200000</v>
      </c>
      <c r="AP466" s="20">
        <f>IF(貼り付け用!AP466="","",貼り付け用!AP466)</f>
        <v>1</v>
      </c>
      <c r="AQ466" s="20" t="str">
        <f>IF(貼り付け用!AQ466="","",貼り付け用!AQ466)</f>
        <v>式</v>
      </c>
      <c r="AR466" s="20">
        <f>IF(貼り付け用!AR466="","",貼り付け用!AR466)</f>
        <v>1200000</v>
      </c>
      <c r="AS466" s="20" t="str">
        <f>IF(貼り付け用!AS466="","",貼り付け用!AS466)</f>
        <v/>
      </c>
      <c r="AT466" s="90">
        <f t="shared" si="14"/>
        <v>1200000</v>
      </c>
      <c r="AU466" s="90">
        <f t="shared" si="15"/>
        <v>1200000</v>
      </c>
      <c r="AV466" s="34" t="str">
        <f>IF(貼り付け用!AV466="","",貼り付け用!AV466)</f>
        <v>一般会計等</v>
      </c>
      <c r="AW466" s="34" t="str">
        <f>IF(貼り付け用!AW466="","",貼り付け用!AW466)</f>
        <v>一般会計</v>
      </c>
      <c r="AX466" s="34" t="str">
        <f>IF(貼り付け用!AX466="","",貼り付け用!AX466)</f>
        <v>教育費</v>
      </c>
      <c r="AY466" s="34" t="str">
        <f>IF(貼り付け用!AY466="","",貼り付け用!AY466)</f>
        <v>小学校費</v>
      </c>
      <c r="AZ466" s="34" t="str">
        <f>IF(貼り付け用!AZ466="","",貼り付け用!AZ466)</f>
        <v>学校管理費</v>
      </c>
      <c r="BA466" s="212"/>
      <c r="BB466" s="212"/>
      <c r="BC466" s="212"/>
      <c r="BD466" s="34" t="str">
        <f>IF(貼り付け用!BD466="","",貼り付け用!BD466)</f>
        <v/>
      </c>
      <c r="BE466" s="34" t="str">
        <f>IF(貼り付け用!BE466="","",貼り付け用!BE466)</f>
        <v/>
      </c>
      <c r="BF466" s="20"/>
      <c r="BG466" s="20"/>
      <c r="BH466" s="20"/>
      <c r="BI466" s="20"/>
      <c r="BJ466" s="20"/>
    </row>
    <row r="467" spans="5:62" ht="24" customHeight="1">
      <c r="E467" s="2"/>
      <c r="F467" s="217" t="str">
        <f>IF(貼り付け用!F467="","",貼り付け用!F467)</f>
        <v>壬生町立睦小学校</v>
      </c>
      <c r="G467" s="34" t="str">
        <f>IF(貼り付け用!G467="","",貼り付け用!G467)</f>
        <v>工作物台帳</v>
      </c>
      <c r="H467" s="2" t="str">
        <f>IF(貼り付け用!H467="","",貼り付け用!H467)</f>
        <v/>
      </c>
      <c r="I467" s="2" t="str">
        <f>IF(貼り付け用!I467="","",貼り付け用!I467)</f>
        <v/>
      </c>
      <c r="J467" s="2" t="str">
        <f>IF(貼り付け用!J467="","",貼り付け用!J467)</f>
        <v>築山</v>
      </c>
      <c r="K467" s="2" t="str">
        <f>IF(貼り付け用!K467="","",貼り付け用!K467)</f>
        <v>ﾁｸﾔﾏ</v>
      </c>
      <c r="L467" s="2">
        <f>IF(貼り付け用!L467="","",貼り付け用!L467)</f>
        <v>28</v>
      </c>
      <c r="M467" s="31">
        <f>IFERROR(VLOOKUP(L467,コード表!$B:$G,2,FALSE),"")</f>
        <v>3210216</v>
      </c>
      <c r="N467" s="31" t="str">
        <f>IFERROR(VLOOKUP(L467,コード表!$B:$G,3,FALSE),"")</f>
        <v>下都賀郡壬生町</v>
      </c>
      <c r="O467" s="2" t="str">
        <f>IF(貼り付け用!O467="","",貼り付け用!O467)</f>
        <v>ｼﾓﾂｶﾞｸﾞﾝﾐﾌﾞﾏﾁ</v>
      </c>
      <c r="P467" s="31" t="str">
        <f>IFERROR(VLOOKUP(L467,コード表!$B:$G,5,FALSE),"")</f>
        <v>壬生丁</v>
      </c>
      <c r="Q467" s="2" t="str">
        <f>IF(貼り付け用!Q467="","",貼り付け用!Q467)</f>
        <v>ﾐﾌﾞﾃｲ</v>
      </c>
      <c r="R467" s="2" t="str">
        <f>IF(貼り付け用!R467="","",貼り付け用!R467)</f>
        <v>２３０番地1</v>
      </c>
      <c r="S467" s="2" t="str">
        <f>IF(貼り付け用!S467="","",貼り付け用!S467)</f>
        <v>230ﾊﾞﾝﾁ1</v>
      </c>
      <c r="T467" s="2">
        <f>IF(貼り付け用!T467="","",貼り付け用!T467)</f>
        <v>15</v>
      </c>
      <c r="U467" s="31" t="str">
        <f>IFERROR(VLOOKUP(T467,コード表!$I:$K,2,FALSE),"")</f>
        <v>教育委員会事務局</v>
      </c>
      <c r="V467" s="31" t="str">
        <f>IFERROR(VLOOKUP(T467,コード表!$I:$K,3,FALSE),"")</f>
        <v>学校教育課</v>
      </c>
      <c r="W467" s="2">
        <f>IF(貼り付け用!W467="","",貼り付け用!W467)</f>
        <v>100</v>
      </c>
      <c r="X467" s="31" t="str">
        <f>IFERROR(VLOOKUP(AX467,目的別資産分類変換表!$B$3:$C$16,2,FALSE),"")</f>
        <v>教育</v>
      </c>
      <c r="Y467" s="34" t="str">
        <f>IF(貼り付け用!Y467="","",貼り付け用!Y467)</f>
        <v>行政財産</v>
      </c>
      <c r="Z467" s="34" t="str">
        <f>IF(貼り付け用!Z467="","",貼り付け用!Z467)</f>
        <v>事業用資産/工作物</v>
      </c>
      <c r="AA467" s="34" t="str">
        <f>IF(貼り付け用!AA467="","",貼り付け用!AA467)</f>
        <v>自己資産（リース資産外)</v>
      </c>
      <c r="AB467" s="34" t="str">
        <f>IF(貼り付け用!AB467="","",貼り付け用!AB467)</f>
        <v>売却不可</v>
      </c>
      <c r="AC467" s="2">
        <f>IF(貼り付け用!AC467="","",貼り付け用!AC467)</f>
        <v>168</v>
      </c>
      <c r="AD467" s="31" t="str">
        <f>IFERROR(VLOOKUP(AC467,耐用年数表!$B:$J,9,FALSE),"")</f>
        <v xml:space="preserve">構築物 競技場用、運動場用、遊園地用又は学校用のもの その他のもの 児童用のもの すべり台、ぶらんこ、ジャングルジムその他の遊戯用のもの </v>
      </c>
      <c r="AE467" s="31">
        <f>IFERROR(VLOOKUP(AC467,耐用年数表!$B:$J,8,FALSE),"")</f>
        <v>10</v>
      </c>
      <c r="AF467" s="2" t="str">
        <f>IF(貼り付け用!AF467="","",貼り付け用!AF467)</f>
        <v/>
      </c>
      <c r="AG467" s="26" t="str">
        <f>IF(貼り付け用!AG467="","",貼り付け用!AG467)</f>
        <v/>
      </c>
      <c r="AH467" s="54">
        <f>IF(貼り付け用!AH467="","",貼り付け用!AH467)</f>
        <v>19761231</v>
      </c>
      <c r="AI467" s="54">
        <f>IF(貼り付け用!AI467="","",貼り付け用!AI467)</f>
        <v>19761231</v>
      </c>
      <c r="AJ467" s="72" t="str">
        <f>IF(貼り付け用!AJ467="","",貼り付け用!AJ467)</f>
        <v>不明</v>
      </c>
      <c r="AK467" s="20" t="str">
        <f>IF(貼り付け用!AK467="","",貼り付け用!AK467)</f>
        <v/>
      </c>
      <c r="AL467" s="160" t="str">
        <f>IF(貼り付け用!AL467="","",貼り付け用!AL467)</f>
        <v/>
      </c>
      <c r="AM467" s="20" t="str">
        <f>IF(貼り付け用!AM467="","",貼り付け用!AM467)</f>
        <v/>
      </c>
      <c r="AN467" s="20" t="str">
        <f>IF(貼り付け用!AN467="","",貼り付け用!AN467)</f>
        <v/>
      </c>
      <c r="AO467" s="20" t="str">
        <f>IF(貼り付け用!AO467="","",貼り付け用!AO467)</f>
        <v/>
      </c>
      <c r="AP467" s="20">
        <f>IF(貼り付け用!AP467="","",貼り付け用!AP467)</f>
        <v>1</v>
      </c>
      <c r="AQ467" s="20" t="str">
        <f>IF(貼り付け用!AQ467="","",貼り付け用!AQ467)</f>
        <v/>
      </c>
      <c r="AR467" s="20" t="str">
        <f>IF(貼り付け用!AR467="","",貼り付け用!AR467)</f>
        <v/>
      </c>
      <c r="AS467" s="20" t="str">
        <f>IF(貼り付け用!AS467="","",貼り付け用!AS467)</f>
        <v/>
      </c>
      <c r="AT467" s="90" t="str">
        <f t="shared" si="14"/>
        <v/>
      </c>
      <c r="AU467" s="90" t="str">
        <f t="shared" si="15"/>
        <v/>
      </c>
      <c r="AV467" s="34" t="str">
        <f>IF(貼り付け用!AV467="","",貼り付け用!AV467)</f>
        <v>一般会計等</v>
      </c>
      <c r="AW467" s="34" t="str">
        <f>IF(貼り付け用!AW467="","",貼り付け用!AW467)</f>
        <v>一般会計</v>
      </c>
      <c r="AX467" s="34" t="str">
        <f>IF(貼り付け用!AX467="","",貼り付け用!AX467)</f>
        <v>教育費</v>
      </c>
      <c r="AY467" s="34" t="str">
        <f>IF(貼り付け用!AY467="","",貼り付け用!AY467)</f>
        <v>小学校費</v>
      </c>
      <c r="AZ467" s="34" t="str">
        <f>IF(貼り付け用!AZ467="","",貼り付け用!AZ467)</f>
        <v>学校管理費</v>
      </c>
      <c r="BA467" s="212"/>
      <c r="BB467" s="212"/>
      <c r="BC467" s="212"/>
      <c r="BD467" s="34" t="str">
        <f>IF(貼り付け用!BD467="","",貼り付け用!BD467)</f>
        <v/>
      </c>
      <c r="BE467" s="34" t="str">
        <f>IF(貼り付け用!BE467="","",貼り付け用!BE467)</f>
        <v/>
      </c>
      <c r="BF467" s="20"/>
      <c r="BG467" s="20"/>
      <c r="BH467" s="20"/>
      <c r="BI467" s="20"/>
      <c r="BJ467" s="20"/>
    </row>
    <row r="468" spans="5:62" ht="24" customHeight="1">
      <c r="E468" s="2"/>
      <c r="F468" s="217" t="str">
        <f>IF(貼り付け用!F468="","",貼り付け用!F468)</f>
        <v>壬生町立睦小学校</v>
      </c>
      <c r="G468" s="34" t="str">
        <f>IF(貼り付け用!G468="","",貼り付け用!G468)</f>
        <v>工作物台帳</v>
      </c>
      <c r="H468" s="2" t="str">
        <f>IF(貼り付け用!H468="","",貼り付け用!H468)</f>
        <v/>
      </c>
      <c r="I468" s="2" t="str">
        <f>IF(貼り付け用!I468="","",貼り付け用!I468)</f>
        <v/>
      </c>
      <c r="J468" s="2" t="str">
        <f>IF(貼り付け用!J468="","",貼り付け用!J468)</f>
        <v>大型滑り台</v>
      </c>
      <c r="K468" s="2" t="str">
        <f>IF(貼り付け用!K468="","",貼り付け用!K468)</f>
        <v>ｵｵｶﾞﾀｽﾍﾞﾘﾀﾞｲ</v>
      </c>
      <c r="L468" s="2">
        <f>IF(貼り付け用!L468="","",貼り付け用!L468)</f>
        <v>28</v>
      </c>
      <c r="M468" s="31">
        <f>IFERROR(VLOOKUP(L468,コード表!$B:$G,2,FALSE),"")</f>
        <v>3210216</v>
      </c>
      <c r="N468" s="31" t="str">
        <f>IFERROR(VLOOKUP(L468,コード表!$B:$G,3,FALSE),"")</f>
        <v>下都賀郡壬生町</v>
      </c>
      <c r="O468" s="2" t="str">
        <f>IF(貼り付け用!O468="","",貼り付け用!O468)</f>
        <v>ｼﾓﾂｶﾞｸﾞﾝﾐﾌﾞﾏﾁ</v>
      </c>
      <c r="P468" s="31" t="str">
        <f>IFERROR(VLOOKUP(L468,コード表!$B:$G,5,FALSE),"")</f>
        <v>壬生丁</v>
      </c>
      <c r="Q468" s="2" t="str">
        <f>IF(貼り付け用!Q468="","",貼り付け用!Q468)</f>
        <v>ﾐﾌﾞﾃｲ</v>
      </c>
      <c r="R468" s="2" t="str">
        <f>IF(貼り付け用!R468="","",貼り付け用!R468)</f>
        <v>２３０番地1</v>
      </c>
      <c r="S468" s="2" t="str">
        <f>IF(貼り付け用!S468="","",貼り付け用!S468)</f>
        <v>230ﾊﾞﾝﾁ1</v>
      </c>
      <c r="T468" s="2">
        <f>IF(貼り付け用!T468="","",貼り付け用!T468)</f>
        <v>15</v>
      </c>
      <c r="U468" s="31" t="str">
        <f>IFERROR(VLOOKUP(T468,コード表!$I:$K,2,FALSE),"")</f>
        <v>教育委員会事務局</v>
      </c>
      <c r="V468" s="31" t="str">
        <f>IFERROR(VLOOKUP(T468,コード表!$I:$K,3,FALSE),"")</f>
        <v>学校教育課</v>
      </c>
      <c r="W468" s="2">
        <f>IF(貼り付け用!W468="","",貼り付け用!W468)</f>
        <v>100</v>
      </c>
      <c r="X468" s="31" t="str">
        <f>IFERROR(VLOOKUP(AX468,目的別資産分類変換表!$B$3:$C$16,2,FALSE),"")</f>
        <v>教育</v>
      </c>
      <c r="Y468" s="34" t="str">
        <f>IF(貼り付け用!Y468="","",貼り付け用!Y468)</f>
        <v>行政財産</v>
      </c>
      <c r="Z468" s="34" t="str">
        <f>IF(貼り付け用!Z468="","",貼り付け用!Z468)</f>
        <v>事業用資産/工作物</v>
      </c>
      <c r="AA468" s="34" t="str">
        <f>IF(貼り付け用!AA468="","",貼り付け用!AA468)</f>
        <v>自己資産（リース資産外)</v>
      </c>
      <c r="AB468" s="34" t="str">
        <f>IF(貼り付け用!AB468="","",貼り付け用!AB468)</f>
        <v>売却不可</v>
      </c>
      <c r="AC468" s="2">
        <f>IF(貼り付け用!AC468="","",貼り付け用!AC468)</f>
        <v>168</v>
      </c>
      <c r="AD468" s="31" t="str">
        <f>IFERROR(VLOOKUP(AC468,耐用年数表!$B:$J,9,FALSE),"")</f>
        <v xml:space="preserve">構築物 競技場用、運動場用、遊園地用又は学校用のもの その他のもの 児童用のもの すべり台、ぶらんこ、ジャングルジムその他の遊戯用のもの </v>
      </c>
      <c r="AE468" s="31">
        <f>IFERROR(VLOOKUP(AC468,耐用年数表!$B:$J,8,FALSE),"")</f>
        <v>10</v>
      </c>
      <c r="AF468" s="2" t="str">
        <f>IF(貼り付け用!AF468="","",貼り付け用!AF468)</f>
        <v/>
      </c>
      <c r="AG468" s="26" t="str">
        <f>IF(貼り付け用!AG468="","",貼り付け用!AG468)</f>
        <v/>
      </c>
      <c r="AH468" s="54">
        <f>IF(貼り付け用!AH468="","",貼り付け用!AH468)</f>
        <v>19761231</v>
      </c>
      <c r="AI468" s="54">
        <f>IF(貼り付け用!AI468="","",貼り付け用!AI468)</f>
        <v>19761231</v>
      </c>
      <c r="AJ468" s="72" t="str">
        <f>IF(貼り付け用!AJ468="","",貼り付け用!AJ468)</f>
        <v>不明</v>
      </c>
      <c r="AK468" s="20" t="str">
        <f>IF(貼り付け用!AK468="","",貼り付け用!AK468)</f>
        <v/>
      </c>
      <c r="AL468" s="160">
        <f>IF(貼り付け用!AL468="","",貼り付け用!AL468)</f>
        <v>9</v>
      </c>
      <c r="AM468" s="20" t="str">
        <f>IF(貼り付け用!AM468="","",貼り付け用!AM468)</f>
        <v>カタログ価格</v>
      </c>
      <c r="AN468" s="20">
        <f>IF(貼り付け用!AN468="","",貼り付け用!AN468)</f>
        <v>1</v>
      </c>
      <c r="AO468" s="20">
        <f>IF(貼り付け用!AO468="","",貼り付け用!AO468)</f>
        <v>477000</v>
      </c>
      <c r="AP468" s="20">
        <f>IF(貼り付け用!AP468="","",貼り付け用!AP468)</f>
        <v>1</v>
      </c>
      <c r="AQ468" s="20" t="str">
        <f>IF(貼り付け用!AQ468="","",貼り付け用!AQ468)</f>
        <v>台</v>
      </c>
      <c r="AR468" s="20">
        <f>IF(貼り付け用!AR468="","",貼り付け用!AR468)</f>
        <v>477000</v>
      </c>
      <c r="AS468" s="20" t="str">
        <f>IF(貼り付け用!AS468="","",貼り付け用!AS468)</f>
        <v/>
      </c>
      <c r="AT468" s="90">
        <f t="shared" si="14"/>
        <v>477000</v>
      </c>
      <c r="AU468" s="90">
        <f t="shared" si="15"/>
        <v>477000</v>
      </c>
      <c r="AV468" s="34" t="str">
        <f>IF(貼り付け用!AV468="","",貼り付け用!AV468)</f>
        <v>一般会計等</v>
      </c>
      <c r="AW468" s="34" t="str">
        <f>IF(貼り付け用!AW468="","",貼り付け用!AW468)</f>
        <v>一般会計</v>
      </c>
      <c r="AX468" s="34" t="str">
        <f>IF(貼り付け用!AX468="","",貼り付け用!AX468)</f>
        <v>教育費</v>
      </c>
      <c r="AY468" s="34" t="str">
        <f>IF(貼り付け用!AY468="","",貼り付け用!AY468)</f>
        <v>小学校費</v>
      </c>
      <c r="AZ468" s="34" t="str">
        <f>IF(貼り付け用!AZ468="","",貼り付け用!AZ468)</f>
        <v>学校管理費</v>
      </c>
      <c r="BA468" s="212"/>
      <c r="BB468" s="212"/>
      <c r="BC468" s="212"/>
      <c r="BD468" s="34" t="str">
        <f>IF(貼り付け用!BD468="","",貼り付け用!BD468)</f>
        <v/>
      </c>
      <c r="BE468" s="34" t="str">
        <f>IF(貼り付け用!BE468="","",貼り付け用!BE468)</f>
        <v/>
      </c>
      <c r="BF468" s="20"/>
      <c r="BG468" s="20"/>
      <c r="BH468" s="20"/>
      <c r="BI468" s="20"/>
      <c r="BJ468" s="20"/>
    </row>
    <row r="469" spans="5:62" ht="24" customHeight="1">
      <c r="E469" s="2"/>
      <c r="F469" s="217" t="str">
        <f>IF(貼り付け用!F469="","",貼り付け用!F469)</f>
        <v>壬生町立睦小学校</v>
      </c>
      <c r="G469" s="34" t="str">
        <f>IF(貼り付け用!G469="","",貼り付け用!G469)</f>
        <v>工作物台帳</v>
      </c>
      <c r="H469" s="2" t="str">
        <f>IF(貼り付け用!H469="","",貼り付け用!H469)</f>
        <v/>
      </c>
      <c r="I469" s="2" t="str">
        <f>IF(貼り付け用!I469="","",貼り付け用!I469)</f>
        <v/>
      </c>
      <c r="J469" s="2" t="str">
        <f>IF(貼り付け用!J469="","",貼り付け用!J469)</f>
        <v>登り棒１０人用</v>
      </c>
      <c r="K469" s="2" t="str">
        <f>IF(貼り付け用!K469="","",貼り付け用!K469)</f>
        <v>ﾉﾎﾞﾘﾎﾞｳ10ﾆﾝﾖｳ</v>
      </c>
      <c r="L469" s="2">
        <f>IF(貼り付け用!L469="","",貼り付け用!L469)</f>
        <v>28</v>
      </c>
      <c r="M469" s="31">
        <f>IFERROR(VLOOKUP(L469,コード表!$B:$G,2,FALSE),"")</f>
        <v>3210216</v>
      </c>
      <c r="N469" s="31" t="str">
        <f>IFERROR(VLOOKUP(L469,コード表!$B:$G,3,FALSE),"")</f>
        <v>下都賀郡壬生町</v>
      </c>
      <c r="O469" s="2" t="str">
        <f>IF(貼り付け用!O469="","",貼り付け用!O469)</f>
        <v>ｼﾓﾂｶﾞｸﾞﾝﾐﾌﾞﾏﾁ</v>
      </c>
      <c r="P469" s="31" t="str">
        <f>IFERROR(VLOOKUP(L469,コード表!$B:$G,5,FALSE),"")</f>
        <v>壬生丁</v>
      </c>
      <c r="Q469" s="2" t="str">
        <f>IF(貼り付け用!Q469="","",貼り付け用!Q469)</f>
        <v>ﾐﾌﾞﾃｲ</v>
      </c>
      <c r="R469" s="2" t="str">
        <f>IF(貼り付け用!R469="","",貼り付け用!R469)</f>
        <v>２３０番地1</v>
      </c>
      <c r="S469" s="2" t="str">
        <f>IF(貼り付け用!S469="","",貼り付け用!S469)</f>
        <v>230ﾊﾞﾝﾁ1</v>
      </c>
      <c r="T469" s="2">
        <f>IF(貼り付け用!T469="","",貼り付け用!T469)</f>
        <v>15</v>
      </c>
      <c r="U469" s="31" t="str">
        <f>IFERROR(VLOOKUP(T469,コード表!$I:$K,2,FALSE),"")</f>
        <v>教育委員会事務局</v>
      </c>
      <c r="V469" s="31" t="str">
        <f>IFERROR(VLOOKUP(T469,コード表!$I:$K,3,FALSE),"")</f>
        <v>学校教育課</v>
      </c>
      <c r="W469" s="2">
        <f>IF(貼り付け用!W469="","",貼り付け用!W469)</f>
        <v>100</v>
      </c>
      <c r="X469" s="31" t="str">
        <f>IFERROR(VLOOKUP(AX469,目的別資産分類変換表!$B$3:$C$16,2,FALSE),"")</f>
        <v>教育</v>
      </c>
      <c r="Y469" s="34" t="str">
        <f>IF(貼り付け用!Y469="","",貼り付け用!Y469)</f>
        <v>行政財産</v>
      </c>
      <c r="Z469" s="34" t="str">
        <f>IF(貼り付け用!Z469="","",貼り付け用!Z469)</f>
        <v>事業用資産/工作物</v>
      </c>
      <c r="AA469" s="34" t="str">
        <f>IF(貼り付け用!AA469="","",貼り付け用!AA469)</f>
        <v>自己資産（リース資産外)</v>
      </c>
      <c r="AB469" s="34" t="str">
        <f>IF(貼り付け用!AB469="","",貼り付け用!AB469)</f>
        <v>売却不可</v>
      </c>
      <c r="AC469" s="2">
        <f>IF(貼り付け用!AC469="","",貼り付け用!AC469)</f>
        <v>168</v>
      </c>
      <c r="AD469" s="31" t="str">
        <f>IFERROR(VLOOKUP(AC469,耐用年数表!$B:$J,9,FALSE),"")</f>
        <v xml:space="preserve">構築物 競技場用、運動場用、遊園地用又は学校用のもの その他のもの 児童用のもの すべり台、ぶらんこ、ジャングルジムその他の遊戯用のもの </v>
      </c>
      <c r="AE469" s="31">
        <f>IFERROR(VLOOKUP(AC469,耐用年数表!$B:$J,8,FALSE),"")</f>
        <v>10</v>
      </c>
      <c r="AF469" s="2" t="str">
        <f>IF(貼り付け用!AF469="","",貼り付け用!AF469)</f>
        <v/>
      </c>
      <c r="AG469" s="26" t="str">
        <f>IF(貼り付け用!AG469="","",貼り付け用!AG469)</f>
        <v/>
      </c>
      <c r="AH469" s="54">
        <f>IF(貼り付け用!AH469="","",貼り付け用!AH469)</f>
        <v>19761231</v>
      </c>
      <c r="AI469" s="54">
        <f>IF(貼り付け用!AI469="","",貼り付け用!AI469)</f>
        <v>19761231</v>
      </c>
      <c r="AJ469" s="72" t="str">
        <f>IF(貼り付け用!AJ469="","",貼り付け用!AJ469)</f>
        <v>不明</v>
      </c>
      <c r="AK469" s="20" t="str">
        <f>IF(貼り付け用!AK469="","",貼り付け用!AK469)</f>
        <v/>
      </c>
      <c r="AL469" s="160">
        <f>IF(貼り付け用!AL469="","",貼り付け用!AL469)</f>
        <v>27</v>
      </c>
      <c r="AM469" s="20" t="str">
        <f>IF(貼り付け用!AM469="","",貼り付け用!AM469)</f>
        <v>カタログ価格</v>
      </c>
      <c r="AN469" s="20">
        <f>IF(貼り付け用!AN469="","",貼り付け用!AN469)</f>
        <v>1</v>
      </c>
      <c r="AO469" s="20">
        <f>IF(貼り付け用!AO469="","",貼り付け用!AO469)</f>
        <v>395000</v>
      </c>
      <c r="AP469" s="20">
        <f>IF(貼り付け用!AP469="","",貼り付け用!AP469)</f>
        <v>1</v>
      </c>
      <c r="AQ469" s="20" t="str">
        <f>IF(貼り付け用!AQ469="","",貼り付け用!AQ469)</f>
        <v>台</v>
      </c>
      <c r="AR469" s="20">
        <f>IF(貼り付け用!AR469="","",貼り付け用!AR469)</f>
        <v>395000</v>
      </c>
      <c r="AS469" s="20" t="str">
        <f>IF(貼り付け用!AS469="","",貼り付け用!AS469)</f>
        <v/>
      </c>
      <c r="AT469" s="90">
        <f t="shared" si="14"/>
        <v>395000</v>
      </c>
      <c r="AU469" s="90">
        <f t="shared" si="15"/>
        <v>395000</v>
      </c>
      <c r="AV469" s="34" t="str">
        <f>IF(貼り付け用!AV469="","",貼り付け用!AV469)</f>
        <v>一般会計等</v>
      </c>
      <c r="AW469" s="34" t="str">
        <f>IF(貼り付け用!AW469="","",貼り付け用!AW469)</f>
        <v>一般会計</v>
      </c>
      <c r="AX469" s="34" t="str">
        <f>IF(貼り付け用!AX469="","",貼り付け用!AX469)</f>
        <v>教育費</v>
      </c>
      <c r="AY469" s="34" t="str">
        <f>IF(貼り付け用!AY469="","",貼り付け用!AY469)</f>
        <v>小学校費</v>
      </c>
      <c r="AZ469" s="34" t="str">
        <f>IF(貼り付け用!AZ469="","",貼り付け用!AZ469)</f>
        <v>学校管理費</v>
      </c>
      <c r="BA469" s="212"/>
      <c r="BB469" s="212"/>
      <c r="BC469" s="212"/>
      <c r="BD469" s="34" t="str">
        <f>IF(貼り付け用!BD469="","",貼り付け用!BD469)</f>
        <v/>
      </c>
      <c r="BE469" s="34" t="str">
        <f>IF(貼り付け用!BE469="","",貼り付け用!BE469)</f>
        <v/>
      </c>
      <c r="BF469" s="20"/>
      <c r="BG469" s="20"/>
      <c r="BH469" s="20"/>
      <c r="BI469" s="20"/>
      <c r="BJ469" s="20"/>
    </row>
    <row r="470" spans="5:62" ht="24" customHeight="1">
      <c r="E470" s="2"/>
      <c r="F470" s="217" t="str">
        <f>IF(貼り付け用!F470="","",貼り付け用!F470)</f>
        <v>壬生町立睦小学校</v>
      </c>
      <c r="G470" s="34" t="str">
        <f>IF(貼り付け用!G470="","",貼り付け用!G470)</f>
        <v>工作物台帳</v>
      </c>
      <c r="H470" s="2" t="str">
        <f>IF(貼り付け用!H470="","",貼り付け用!H470)</f>
        <v/>
      </c>
      <c r="I470" s="2" t="str">
        <f>IF(貼り付け用!I470="","",貼り付け用!I470)</f>
        <v/>
      </c>
      <c r="J470" s="2" t="str">
        <f>IF(貼り付け用!J470="","",貼り付け用!J470)</f>
        <v>ジャングルジム５間５段</v>
      </c>
      <c r="K470" s="2" t="str">
        <f>IF(貼り付け用!K470="","",貼り付け用!K470)</f>
        <v>ｼﾞｬﾝｸﾞﾙｼﾞﾑ5ｹﾝ5ﾀﾞﾝ</v>
      </c>
      <c r="L470" s="2">
        <f>IF(貼り付け用!L470="","",貼り付け用!L470)</f>
        <v>28</v>
      </c>
      <c r="M470" s="31">
        <f>IFERROR(VLOOKUP(L470,コード表!$B:$G,2,FALSE),"")</f>
        <v>3210216</v>
      </c>
      <c r="N470" s="31" t="str">
        <f>IFERROR(VLOOKUP(L470,コード表!$B:$G,3,FALSE),"")</f>
        <v>下都賀郡壬生町</v>
      </c>
      <c r="O470" s="2" t="str">
        <f>IF(貼り付け用!O470="","",貼り付け用!O470)</f>
        <v>ｼﾓﾂｶﾞｸﾞﾝﾐﾌﾞﾏﾁ</v>
      </c>
      <c r="P470" s="31" t="str">
        <f>IFERROR(VLOOKUP(L470,コード表!$B:$G,5,FALSE),"")</f>
        <v>壬生丁</v>
      </c>
      <c r="Q470" s="2" t="str">
        <f>IF(貼り付け用!Q470="","",貼り付け用!Q470)</f>
        <v>ﾐﾌﾞﾃｲ</v>
      </c>
      <c r="R470" s="2" t="str">
        <f>IF(貼り付け用!R470="","",貼り付け用!R470)</f>
        <v>２３０番地1</v>
      </c>
      <c r="S470" s="2" t="str">
        <f>IF(貼り付け用!S470="","",貼り付け用!S470)</f>
        <v>230ﾊﾞﾝﾁ1</v>
      </c>
      <c r="T470" s="2">
        <f>IF(貼り付け用!T470="","",貼り付け用!T470)</f>
        <v>15</v>
      </c>
      <c r="U470" s="31" t="str">
        <f>IFERROR(VLOOKUP(T470,コード表!$I:$K,2,FALSE),"")</f>
        <v>教育委員会事務局</v>
      </c>
      <c r="V470" s="31" t="str">
        <f>IFERROR(VLOOKUP(T470,コード表!$I:$K,3,FALSE),"")</f>
        <v>学校教育課</v>
      </c>
      <c r="W470" s="2">
        <f>IF(貼り付け用!W470="","",貼り付け用!W470)</f>
        <v>100</v>
      </c>
      <c r="X470" s="31" t="str">
        <f>IFERROR(VLOOKUP(AX470,目的別資産分類変換表!$B$3:$C$16,2,FALSE),"")</f>
        <v>教育</v>
      </c>
      <c r="Y470" s="34" t="str">
        <f>IF(貼り付け用!Y470="","",貼り付け用!Y470)</f>
        <v>行政財産</v>
      </c>
      <c r="Z470" s="34" t="str">
        <f>IF(貼り付け用!Z470="","",貼り付け用!Z470)</f>
        <v>事業用資産/工作物</v>
      </c>
      <c r="AA470" s="34" t="str">
        <f>IF(貼り付け用!AA470="","",貼り付け用!AA470)</f>
        <v>自己資産（リース資産外)</v>
      </c>
      <c r="AB470" s="34" t="str">
        <f>IF(貼り付け用!AB470="","",貼り付け用!AB470)</f>
        <v>売却不可</v>
      </c>
      <c r="AC470" s="2">
        <f>IF(貼り付け用!AC470="","",貼り付け用!AC470)</f>
        <v>168</v>
      </c>
      <c r="AD470" s="31" t="str">
        <f>IFERROR(VLOOKUP(AC470,耐用年数表!$B:$J,9,FALSE),"")</f>
        <v xml:space="preserve">構築物 競技場用、運動場用、遊園地用又は学校用のもの その他のもの 児童用のもの すべり台、ぶらんこ、ジャングルジムその他の遊戯用のもの </v>
      </c>
      <c r="AE470" s="31">
        <f>IFERROR(VLOOKUP(AC470,耐用年数表!$B:$J,8,FALSE),"")</f>
        <v>10</v>
      </c>
      <c r="AF470" s="2" t="str">
        <f>IF(貼り付け用!AF470="","",貼り付け用!AF470)</f>
        <v/>
      </c>
      <c r="AG470" s="26" t="str">
        <f>IF(貼り付け用!AG470="","",貼り付け用!AG470)</f>
        <v/>
      </c>
      <c r="AH470" s="54">
        <f>IF(貼り付け用!AH470="","",貼り付け用!AH470)</f>
        <v>19761231</v>
      </c>
      <c r="AI470" s="54">
        <f>IF(貼り付け用!AI470="","",貼り付け用!AI470)</f>
        <v>19761231</v>
      </c>
      <c r="AJ470" s="72" t="str">
        <f>IF(貼り付け用!AJ470="","",貼り付け用!AJ470)</f>
        <v>不明</v>
      </c>
      <c r="AK470" s="20" t="str">
        <f>IF(貼り付け用!AK470="","",貼り付け用!AK470)</f>
        <v/>
      </c>
      <c r="AL470" s="160">
        <f>IF(貼り付け用!AL470="","",貼り付け用!AL470)</f>
        <v>11</v>
      </c>
      <c r="AM470" s="20" t="str">
        <f>IF(貼り付け用!AM470="","",貼り付け用!AM470)</f>
        <v>カタログ価格</v>
      </c>
      <c r="AN470" s="20">
        <f>IF(貼り付け用!AN470="","",貼り付け用!AN470)</f>
        <v>1</v>
      </c>
      <c r="AO470" s="20">
        <f>IF(貼り付け用!AO470="","",貼り付け用!AO470)</f>
        <v>1129000</v>
      </c>
      <c r="AP470" s="20">
        <f>IF(貼り付け用!AP470="","",貼り付け用!AP470)</f>
        <v>1</v>
      </c>
      <c r="AQ470" s="20" t="str">
        <f>IF(貼り付け用!AQ470="","",貼り付け用!AQ470)</f>
        <v>台</v>
      </c>
      <c r="AR470" s="20">
        <f>IF(貼り付け用!AR470="","",貼り付け用!AR470)</f>
        <v>1129000</v>
      </c>
      <c r="AS470" s="20" t="str">
        <f>IF(貼り付け用!AS470="","",貼り付け用!AS470)</f>
        <v/>
      </c>
      <c r="AT470" s="90">
        <f t="shared" si="14"/>
        <v>1129000</v>
      </c>
      <c r="AU470" s="90">
        <f t="shared" si="15"/>
        <v>1129000</v>
      </c>
      <c r="AV470" s="34" t="str">
        <f>IF(貼り付け用!AV470="","",貼り付け用!AV470)</f>
        <v>一般会計等</v>
      </c>
      <c r="AW470" s="34" t="str">
        <f>IF(貼り付け用!AW470="","",貼り付け用!AW470)</f>
        <v>一般会計</v>
      </c>
      <c r="AX470" s="34" t="str">
        <f>IF(貼り付け用!AX470="","",貼り付け用!AX470)</f>
        <v>教育費</v>
      </c>
      <c r="AY470" s="34" t="str">
        <f>IF(貼り付け用!AY470="","",貼り付け用!AY470)</f>
        <v>小学校費</v>
      </c>
      <c r="AZ470" s="34" t="str">
        <f>IF(貼り付け用!AZ470="","",貼り付け用!AZ470)</f>
        <v>学校管理費</v>
      </c>
      <c r="BA470" s="212"/>
      <c r="BB470" s="212"/>
      <c r="BC470" s="212"/>
      <c r="BD470" s="34" t="str">
        <f>IF(貼り付け用!BD470="","",貼り付け用!BD470)</f>
        <v/>
      </c>
      <c r="BE470" s="34" t="str">
        <f>IF(貼り付け用!BE470="","",貼り付け用!BE470)</f>
        <v/>
      </c>
      <c r="BF470" s="20"/>
      <c r="BG470" s="20"/>
      <c r="BH470" s="20"/>
      <c r="BI470" s="20"/>
      <c r="BJ470" s="20"/>
    </row>
    <row r="471" spans="5:62" ht="24" customHeight="1">
      <c r="E471" s="2"/>
      <c r="F471" s="217" t="str">
        <f>IF(貼り付け用!F471="","",貼り付け用!F471)</f>
        <v>壬生町立睦小学校</v>
      </c>
      <c r="G471" s="34" t="str">
        <f>IF(貼り付け用!G471="","",貼り付け用!G471)</f>
        <v>工作物台帳</v>
      </c>
      <c r="H471" s="2" t="str">
        <f>IF(貼り付け用!H471="","",貼り付け用!H471)</f>
        <v/>
      </c>
      <c r="I471" s="2" t="str">
        <f>IF(貼り付け用!I471="","",貼り付け用!I471)</f>
        <v/>
      </c>
      <c r="J471" s="2" t="str">
        <f>IF(貼り付け用!J471="","",貼り付け用!J471)</f>
        <v>山型雲梯</v>
      </c>
      <c r="K471" s="2" t="str">
        <f>IF(貼り付け用!K471="","",貼り付け用!K471)</f>
        <v>ﾔﾏｶﾞﾀｳﾝﾃｲ</v>
      </c>
      <c r="L471" s="2">
        <f>IF(貼り付け用!L471="","",貼り付け用!L471)</f>
        <v>28</v>
      </c>
      <c r="M471" s="31">
        <f>IFERROR(VLOOKUP(L471,コード表!$B:$G,2,FALSE),"")</f>
        <v>3210216</v>
      </c>
      <c r="N471" s="31" t="str">
        <f>IFERROR(VLOOKUP(L471,コード表!$B:$G,3,FALSE),"")</f>
        <v>下都賀郡壬生町</v>
      </c>
      <c r="O471" s="2" t="str">
        <f>IF(貼り付け用!O471="","",貼り付け用!O471)</f>
        <v>ｼﾓﾂｶﾞｸﾞﾝﾐﾌﾞﾏﾁ</v>
      </c>
      <c r="P471" s="31" t="str">
        <f>IFERROR(VLOOKUP(L471,コード表!$B:$G,5,FALSE),"")</f>
        <v>壬生丁</v>
      </c>
      <c r="Q471" s="2" t="str">
        <f>IF(貼り付け用!Q471="","",貼り付け用!Q471)</f>
        <v>ﾐﾌﾞﾃｲ</v>
      </c>
      <c r="R471" s="2" t="str">
        <f>IF(貼り付け用!R471="","",貼り付け用!R471)</f>
        <v>２３０番地1</v>
      </c>
      <c r="S471" s="2" t="str">
        <f>IF(貼り付け用!S471="","",貼り付け用!S471)</f>
        <v>230ﾊﾞﾝﾁ1</v>
      </c>
      <c r="T471" s="2">
        <f>IF(貼り付け用!T471="","",貼り付け用!T471)</f>
        <v>15</v>
      </c>
      <c r="U471" s="31" t="str">
        <f>IFERROR(VLOOKUP(T471,コード表!$I:$K,2,FALSE),"")</f>
        <v>教育委員会事務局</v>
      </c>
      <c r="V471" s="31" t="str">
        <f>IFERROR(VLOOKUP(T471,コード表!$I:$K,3,FALSE),"")</f>
        <v>学校教育課</v>
      </c>
      <c r="W471" s="2">
        <f>IF(貼り付け用!W471="","",貼り付け用!W471)</f>
        <v>100</v>
      </c>
      <c r="X471" s="31" t="str">
        <f>IFERROR(VLOOKUP(AX471,目的別資産分類変換表!$B$3:$C$16,2,FALSE),"")</f>
        <v>教育</v>
      </c>
      <c r="Y471" s="34" t="str">
        <f>IF(貼り付け用!Y471="","",貼り付け用!Y471)</f>
        <v>行政財産</v>
      </c>
      <c r="Z471" s="34" t="str">
        <f>IF(貼り付け用!Z471="","",貼り付け用!Z471)</f>
        <v>事業用資産/工作物</v>
      </c>
      <c r="AA471" s="34" t="str">
        <f>IF(貼り付け用!AA471="","",貼り付け用!AA471)</f>
        <v>自己資産（リース資産外)</v>
      </c>
      <c r="AB471" s="34" t="str">
        <f>IF(貼り付け用!AB471="","",貼り付け用!AB471)</f>
        <v>売却不可</v>
      </c>
      <c r="AC471" s="2">
        <f>IF(貼り付け用!AC471="","",貼り付け用!AC471)</f>
        <v>168</v>
      </c>
      <c r="AD471" s="31" t="str">
        <f>IFERROR(VLOOKUP(AC471,耐用年数表!$B:$J,9,FALSE),"")</f>
        <v xml:space="preserve">構築物 競技場用、運動場用、遊園地用又は学校用のもの その他のもの 児童用のもの すべり台、ぶらんこ、ジャングルジムその他の遊戯用のもの </v>
      </c>
      <c r="AE471" s="31">
        <f>IFERROR(VLOOKUP(AC471,耐用年数表!$B:$J,8,FALSE),"")</f>
        <v>10</v>
      </c>
      <c r="AF471" s="2" t="str">
        <f>IF(貼り付け用!AF471="","",貼り付け用!AF471)</f>
        <v/>
      </c>
      <c r="AG471" s="26" t="str">
        <f>IF(貼り付け用!AG471="","",貼り付け用!AG471)</f>
        <v/>
      </c>
      <c r="AH471" s="54">
        <f>IF(貼り付け用!AH471="","",貼り付け用!AH471)</f>
        <v>19761231</v>
      </c>
      <c r="AI471" s="54">
        <f>IF(貼り付け用!AI471="","",貼り付け用!AI471)</f>
        <v>19761231</v>
      </c>
      <c r="AJ471" s="72" t="str">
        <f>IF(貼り付け用!AJ471="","",貼り付け用!AJ471)</f>
        <v>不明</v>
      </c>
      <c r="AK471" s="20" t="str">
        <f>IF(貼り付け用!AK471="","",貼り付け用!AK471)</f>
        <v/>
      </c>
      <c r="AL471" s="160">
        <f>IF(貼り付け用!AL471="","",貼り付け用!AL471)</f>
        <v>17</v>
      </c>
      <c r="AM471" s="20" t="str">
        <f>IF(貼り付け用!AM471="","",貼り付け用!AM471)</f>
        <v>カタログ価格</v>
      </c>
      <c r="AN471" s="20">
        <f>IF(貼り付け用!AN471="","",貼り付け用!AN471)</f>
        <v>1</v>
      </c>
      <c r="AO471" s="20">
        <f>IF(貼り付け用!AO471="","",貼り付け用!AO471)</f>
        <v>404000</v>
      </c>
      <c r="AP471" s="20">
        <f>IF(貼り付け用!AP471="","",貼り付け用!AP471)</f>
        <v>1</v>
      </c>
      <c r="AQ471" s="20" t="str">
        <f>IF(貼り付け用!AQ471="","",貼り付け用!AQ471)</f>
        <v>台</v>
      </c>
      <c r="AR471" s="20">
        <f>IF(貼り付け用!AR471="","",貼り付け用!AR471)</f>
        <v>404000</v>
      </c>
      <c r="AS471" s="20" t="str">
        <f>IF(貼り付け用!AS471="","",貼り付け用!AS471)</f>
        <v/>
      </c>
      <c r="AT471" s="90">
        <f t="shared" si="14"/>
        <v>404000</v>
      </c>
      <c r="AU471" s="90">
        <f t="shared" si="15"/>
        <v>404000</v>
      </c>
      <c r="AV471" s="34" t="str">
        <f>IF(貼り付け用!AV471="","",貼り付け用!AV471)</f>
        <v>一般会計等</v>
      </c>
      <c r="AW471" s="34" t="str">
        <f>IF(貼り付け用!AW471="","",貼り付け用!AW471)</f>
        <v>一般会計</v>
      </c>
      <c r="AX471" s="34" t="str">
        <f>IF(貼り付け用!AX471="","",貼り付け用!AX471)</f>
        <v>教育費</v>
      </c>
      <c r="AY471" s="34" t="str">
        <f>IF(貼り付け用!AY471="","",貼り付け用!AY471)</f>
        <v>小学校費</v>
      </c>
      <c r="AZ471" s="34" t="str">
        <f>IF(貼り付け用!AZ471="","",貼り付け用!AZ471)</f>
        <v>学校管理費</v>
      </c>
      <c r="BA471" s="212"/>
      <c r="BB471" s="212"/>
      <c r="BC471" s="212"/>
      <c r="BD471" s="34" t="str">
        <f>IF(貼り付け用!BD471="","",貼り付け用!BD471)</f>
        <v/>
      </c>
      <c r="BE471" s="34" t="str">
        <f>IF(貼り付け用!BE471="","",貼り付け用!BE471)</f>
        <v/>
      </c>
      <c r="BF471" s="20"/>
      <c r="BG471" s="20"/>
      <c r="BH471" s="20"/>
      <c r="BI471" s="20"/>
      <c r="BJ471" s="20"/>
    </row>
    <row r="472" spans="5:62" ht="24" customHeight="1">
      <c r="E472" s="2"/>
      <c r="F472" s="217" t="str">
        <f>IF(貼り付け用!F472="","",貼り付け用!F472)</f>
        <v>壬生町立睦小学校</v>
      </c>
      <c r="G472" s="34" t="str">
        <f>IF(貼り付け用!G472="","",貼り付け用!G472)</f>
        <v>工作物台帳</v>
      </c>
      <c r="H472" s="2" t="str">
        <f>IF(貼り付け用!H472="","",貼り付け用!H472)</f>
        <v/>
      </c>
      <c r="I472" s="2" t="str">
        <f>IF(貼り付け用!I472="","",貼り付け用!I472)</f>
        <v/>
      </c>
      <c r="J472" s="2" t="str">
        <f>IF(貼り付け用!J472="","",貼り付け用!J472)</f>
        <v>大型6連ブランコ</v>
      </c>
      <c r="K472" s="2" t="str">
        <f>IF(貼り付け用!K472="","",貼り付け用!K472)</f>
        <v>ｵｵｶﾞﾀ6ﾚﾝﾌﾞﾗﾝｺ</v>
      </c>
      <c r="L472" s="2">
        <f>IF(貼り付け用!L472="","",貼り付け用!L472)</f>
        <v>28</v>
      </c>
      <c r="M472" s="31">
        <f>IFERROR(VLOOKUP(L472,コード表!$B:$G,2,FALSE),"")</f>
        <v>3210216</v>
      </c>
      <c r="N472" s="31" t="str">
        <f>IFERROR(VLOOKUP(L472,コード表!$B:$G,3,FALSE),"")</f>
        <v>下都賀郡壬生町</v>
      </c>
      <c r="O472" s="2" t="str">
        <f>IF(貼り付け用!O472="","",貼り付け用!O472)</f>
        <v>ｼﾓﾂｶﾞｸﾞﾝﾐﾌﾞﾏﾁ</v>
      </c>
      <c r="P472" s="31" t="str">
        <f>IFERROR(VLOOKUP(L472,コード表!$B:$G,5,FALSE),"")</f>
        <v>壬生丁</v>
      </c>
      <c r="Q472" s="2" t="str">
        <f>IF(貼り付け用!Q472="","",貼り付け用!Q472)</f>
        <v>ﾐﾌﾞﾃｲ</v>
      </c>
      <c r="R472" s="2" t="str">
        <f>IF(貼り付け用!R472="","",貼り付け用!R472)</f>
        <v>２３０番地1</v>
      </c>
      <c r="S472" s="2" t="str">
        <f>IF(貼り付け用!S472="","",貼り付け用!S472)</f>
        <v>230ﾊﾞﾝﾁ1</v>
      </c>
      <c r="T472" s="2">
        <f>IF(貼り付け用!T472="","",貼り付け用!T472)</f>
        <v>15</v>
      </c>
      <c r="U472" s="31" t="str">
        <f>IFERROR(VLOOKUP(T472,コード表!$I:$K,2,FALSE),"")</f>
        <v>教育委員会事務局</v>
      </c>
      <c r="V472" s="31" t="str">
        <f>IFERROR(VLOOKUP(T472,コード表!$I:$K,3,FALSE),"")</f>
        <v>学校教育課</v>
      </c>
      <c r="W472" s="2">
        <f>IF(貼り付け用!W472="","",貼り付け用!W472)</f>
        <v>100</v>
      </c>
      <c r="X472" s="31" t="str">
        <f>IFERROR(VLOOKUP(AX472,目的別資産分類変換表!$B$3:$C$16,2,FALSE),"")</f>
        <v>教育</v>
      </c>
      <c r="Y472" s="34" t="str">
        <f>IF(貼り付け用!Y472="","",貼り付け用!Y472)</f>
        <v>行政財産</v>
      </c>
      <c r="Z472" s="34" t="str">
        <f>IF(貼り付け用!Z472="","",貼り付け用!Z472)</f>
        <v>事業用資産/工作物</v>
      </c>
      <c r="AA472" s="34" t="str">
        <f>IF(貼り付け用!AA472="","",貼り付け用!AA472)</f>
        <v>自己資産（リース資産外)</v>
      </c>
      <c r="AB472" s="34" t="str">
        <f>IF(貼り付け用!AB472="","",貼り付け用!AB472)</f>
        <v>売却不可</v>
      </c>
      <c r="AC472" s="2">
        <f>IF(貼り付け用!AC472="","",貼り付け用!AC472)</f>
        <v>168</v>
      </c>
      <c r="AD472" s="31" t="str">
        <f>IFERROR(VLOOKUP(AC472,耐用年数表!$B:$J,9,FALSE),"")</f>
        <v xml:space="preserve">構築物 競技場用、運動場用、遊園地用又は学校用のもの その他のもの 児童用のもの すべり台、ぶらんこ、ジャングルジムその他の遊戯用のもの </v>
      </c>
      <c r="AE472" s="31">
        <f>IFERROR(VLOOKUP(AC472,耐用年数表!$B:$J,8,FALSE),"")</f>
        <v>10</v>
      </c>
      <c r="AF472" s="2" t="str">
        <f>IF(貼り付け用!AF472="","",貼り付け用!AF472)</f>
        <v/>
      </c>
      <c r="AG472" s="26" t="str">
        <f>IF(貼り付け用!AG472="","",貼り付け用!AG472)</f>
        <v/>
      </c>
      <c r="AH472" s="54">
        <f>IF(貼り付け用!AH472="","",貼り付け用!AH472)</f>
        <v>19761231</v>
      </c>
      <c r="AI472" s="54">
        <f>IF(貼り付け用!AI472="","",貼り付け用!AI472)</f>
        <v>19761231</v>
      </c>
      <c r="AJ472" s="72" t="str">
        <f>IF(貼り付け用!AJ472="","",貼り付け用!AJ472)</f>
        <v>不明</v>
      </c>
      <c r="AK472" s="20" t="str">
        <f>IF(貼り付け用!AK472="","",貼り付け用!AK472)</f>
        <v/>
      </c>
      <c r="AL472" s="160">
        <f>IF(貼り付け用!AL472="","",貼り付け用!AL472)</f>
        <v>3</v>
      </c>
      <c r="AM472" s="20" t="str">
        <f>IF(貼り付け用!AM472="","",貼り付け用!AM472)</f>
        <v>カタログ価格</v>
      </c>
      <c r="AN472" s="20">
        <f>IF(貼り付け用!AN472="","",貼り付け用!AN472)</f>
        <v>1</v>
      </c>
      <c r="AO472" s="20">
        <f>IF(貼り付け用!AO472="","",貼り付け用!AO472)</f>
        <v>661000</v>
      </c>
      <c r="AP472" s="20">
        <f>IF(貼り付け用!AP472="","",貼り付け用!AP472)</f>
        <v>2</v>
      </c>
      <c r="AQ472" s="20" t="str">
        <f>IF(貼り付け用!AQ472="","",貼り付け用!AQ472)</f>
        <v>台</v>
      </c>
      <c r="AR472" s="20">
        <f>IF(貼り付け用!AR472="","",貼り付け用!AR472)</f>
        <v>1322000</v>
      </c>
      <c r="AS472" s="20" t="str">
        <f>IF(貼り付け用!AS472="","",貼り付け用!AS472)</f>
        <v/>
      </c>
      <c r="AT472" s="90">
        <f t="shared" si="14"/>
        <v>1322000</v>
      </c>
      <c r="AU472" s="90">
        <f t="shared" si="15"/>
        <v>1322000</v>
      </c>
      <c r="AV472" s="34" t="str">
        <f>IF(貼り付け用!AV472="","",貼り付け用!AV472)</f>
        <v>一般会計等</v>
      </c>
      <c r="AW472" s="34" t="str">
        <f>IF(貼り付け用!AW472="","",貼り付け用!AW472)</f>
        <v>一般会計</v>
      </c>
      <c r="AX472" s="34" t="str">
        <f>IF(貼り付け用!AX472="","",貼り付け用!AX472)</f>
        <v>教育費</v>
      </c>
      <c r="AY472" s="34" t="str">
        <f>IF(貼り付け用!AY472="","",貼り付け用!AY472)</f>
        <v>小学校費</v>
      </c>
      <c r="AZ472" s="34" t="str">
        <f>IF(貼り付け用!AZ472="","",貼り付け用!AZ472)</f>
        <v>学校管理費</v>
      </c>
      <c r="BA472" s="212"/>
      <c r="BB472" s="212"/>
      <c r="BC472" s="212"/>
      <c r="BD472" s="34" t="str">
        <f>IF(貼り付け用!BD472="","",貼り付け用!BD472)</f>
        <v/>
      </c>
      <c r="BE472" s="34" t="str">
        <f>IF(貼り付け用!BE472="","",貼り付け用!BE472)</f>
        <v/>
      </c>
      <c r="BF472" s="20"/>
      <c r="BG472" s="20"/>
      <c r="BH472" s="20"/>
      <c r="BI472" s="20"/>
      <c r="BJ472" s="20"/>
    </row>
    <row r="473" spans="5:62" ht="24" customHeight="1">
      <c r="E473" s="2"/>
      <c r="F473" s="217" t="str">
        <f>IF(貼り付け用!F473="","",貼り付け用!F473)</f>
        <v>壬生町立睦小学校</v>
      </c>
      <c r="G473" s="34" t="str">
        <f>IF(貼り付け用!G473="","",貼り付け用!G473)</f>
        <v>工作物台帳</v>
      </c>
      <c r="H473" s="2" t="str">
        <f>IF(貼り付け用!H473="","",貼り付け用!H473)</f>
        <v/>
      </c>
      <c r="I473" s="2" t="str">
        <f>IF(貼り付け用!I473="","",貼り付け用!I473)</f>
        <v/>
      </c>
      <c r="J473" s="2" t="str">
        <f>IF(貼り付け用!J473="","",貼り付け用!J473)</f>
        <v>４連高鉄棒</v>
      </c>
      <c r="K473" s="2" t="str">
        <f>IF(貼り付け用!K473="","",貼り付け用!K473)</f>
        <v>4ﾚﾝｺｳﾃﾂﾎﾞｳ</v>
      </c>
      <c r="L473" s="2">
        <f>IF(貼り付け用!L473="","",貼り付け用!L473)</f>
        <v>28</v>
      </c>
      <c r="M473" s="31">
        <f>IFERROR(VLOOKUP(L473,コード表!$B:$G,2,FALSE),"")</f>
        <v>3210216</v>
      </c>
      <c r="N473" s="31" t="str">
        <f>IFERROR(VLOOKUP(L473,コード表!$B:$G,3,FALSE),"")</f>
        <v>下都賀郡壬生町</v>
      </c>
      <c r="O473" s="2" t="str">
        <f>IF(貼り付け用!O473="","",貼り付け用!O473)</f>
        <v>ｼﾓﾂｶﾞｸﾞﾝﾐﾌﾞﾏﾁ</v>
      </c>
      <c r="P473" s="31" t="str">
        <f>IFERROR(VLOOKUP(L473,コード表!$B:$G,5,FALSE),"")</f>
        <v>壬生丁</v>
      </c>
      <c r="Q473" s="2" t="str">
        <f>IF(貼り付け用!Q473="","",貼り付け用!Q473)</f>
        <v>ﾐﾌﾞﾃｲ</v>
      </c>
      <c r="R473" s="2" t="str">
        <f>IF(貼り付け用!R473="","",貼り付け用!R473)</f>
        <v>２３０番地1</v>
      </c>
      <c r="S473" s="2" t="str">
        <f>IF(貼り付け用!S473="","",貼り付け用!S473)</f>
        <v>230ﾊﾞﾝﾁ1</v>
      </c>
      <c r="T473" s="2">
        <f>IF(貼り付け用!T473="","",貼り付け用!T473)</f>
        <v>15</v>
      </c>
      <c r="U473" s="31" t="str">
        <f>IFERROR(VLOOKUP(T473,コード表!$I:$K,2,FALSE),"")</f>
        <v>教育委員会事務局</v>
      </c>
      <c r="V473" s="31" t="str">
        <f>IFERROR(VLOOKUP(T473,コード表!$I:$K,3,FALSE),"")</f>
        <v>学校教育課</v>
      </c>
      <c r="W473" s="2">
        <f>IF(貼り付け用!W473="","",貼り付け用!W473)</f>
        <v>100</v>
      </c>
      <c r="X473" s="31" t="str">
        <f>IFERROR(VLOOKUP(AX473,目的別資産分類変換表!$B$3:$C$16,2,FALSE),"")</f>
        <v>教育</v>
      </c>
      <c r="Y473" s="34" t="str">
        <f>IF(貼り付け用!Y473="","",貼り付け用!Y473)</f>
        <v>行政財産</v>
      </c>
      <c r="Z473" s="34" t="str">
        <f>IF(貼り付け用!Z473="","",貼り付け用!Z473)</f>
        <v>事業用資産/工作物</v>
      </c>
      <c r="AA473" s="34" t="str">
        <f>IF(貼り付け用!AA473="","",貼り付け用!AA473)</f>
        <v>自己資産（リース資産外)</v>
      </c>
      <c r="AB473" s="34" t="str">
        <f>IF(貼り付け用!AB473="","",貼り付け用!AB473)</f>
        <v>売却不可</v>
      </c>
      <c r="AC473" s="2">
        <f>IF(貼り付け用!AC473="","",貼り付け用!AC473)</f>
        <v>168</v>
      </c>
      <c r="AD473" s="31" t="str">
        <f>IFERROR(VLOOKUP(AC473,耐用年数表!$B:$J,9,FALSE),"")</f>
        <v xml:space="preserve">構築物 競技場用、運動場用、遊園地用又は学校用のもの その他のもの 児童用のもの すべり台、ぶらんこ、ジャングルジムその他の遊戯用のもの </v>
      </c>
      <c r="AE473" s="31">
        <f>IFERROR(VLOOKUP(AC473,耐用年数表!$B:$J,8,FALSE),"")</f>
        <v>10</v>
      </c>
      <c r="AF473" s="2" t="str">
        <f>IF(貼り付け用!AF473="","",貼り付け用!AF473)</f>
        <v/>
      </c>
      <c r="AG473" s="26" t="str">
        <f>IF(貼り付け用!AG473="","",貼り付け用!AG473)</f>
        <v/>
      </c>
      <c r="AH473" s="54">
        <f>IF(貼り付け用!AH473="","",貼り付け用!AH473)</f>
        <v>19761231</v>
      </c>
      <c r="AI473" s="54">
        <f>IF(貼り付け用!AI473="","",貼り付け用!AI473)</f>
        <v>19761231</v>
      </c>
      <c r="AJ473" s="72" t="str">
        <f>IF(貼り付け用!AJ473="","",貼り付け用!AJ473)</f>
        <v>不明</v>
      </c>
      <c r="AK473" s="20" t="str">
        <f>IF(貼り付け用!AK473="","",貼り付け用!AK473)</f>
        <v/>
      </c>
      <c r="AL473" s="160">
        <f>IF(貼り付け用!AL473="","",貼り付け用!AL473)</f>
        <v>15</v>
      </c>
      <c r="AM473" s="20" t="str">
        <f>IF(貼り付け用!AM473="","",貼り付け用!AM473)</f>
        <v>カタログ価格</v>
      </c>
      <c r="AN473" s="20">
        <f>IF(貼り付け用!AN473="","",貼り付け用!AN473)</f>
        <v>1</v>
      </c>
      <c r="AO473" s="20">
        <f>IF(貼り付け用!AO473="","",貼り付け用!AO473)</f>
        <v>410000</v>
      </c>
      <c r="AP473" s="20">
        <f>IF(貼り付け用!AP473="","",貼り付け用!AP473)</f>
        <v>1</v>
      </c>
      <c r="AQ473" s="20" t="str">
        <f>IF(貼り付け用!AQ473="","",貼り付け用!AQ473)</f>
        <v>台</v>
      </c>
      <c r="AR473" s="20">
        <f>IF(貼り付け用!AR473="","",貼り付け用!AR473)</f>
        <v>410000</v>
      </c>
      <c r="AS473" s="20" t="str">
        <f>IF(貼り付け用!AS473="","",貼り付け用!AS473)</f>
        <v/>
      </c>
      <c r="AT473" s="90">
        <f t="shared" si="14"/>
        <v>410000</v>
      </c>
      <c r="AU473" s="90">
        <f t="shared" si="15"/>
        <v>410000</v>
      </c>
      <c r="AV473" s="34" t="str">
        <f>IF(貼り付け用!AV473="","",貼り付け用!AV473)</f>
        <v>一般会計等</v>
      </c>
      <c r="AW473" s="34" t="str">
        <f>IF(貼り付け用!AW473="","",貼り付け用!AW473)</f>
        <v>一般会計</v>
      </c>
      <c r="AX473" s="34" t="str">
        <f>IF(貼り付け用!AX473="","",貼り付け用!AX473)</f>
        <v>教育費</v>
      </c>
      <c r="AY473" s="34" t="str">
        <f>IF(貼り付け用!AY473="","",貼り付け用!AY473)</f>
        <v>小学校費</v>
      </c>
      <c r="AZ473" s="34" t="str">
        <f>IF(貼り付け用!AZ473="","",貼り付け用!AZ473)</f>
        <v>学校管理費</v>
      </c>
      <c r="BA473" s="212"/>
      <c r="BB473" s="212"/>
      <c r="BC473" s="212"/>
      <c r="BD473" s="34" t="str">
        <f>IF(貼り付け用!BD473="","",貼り付け用!BD473)</f>
        <v/>
      </c>
      <c r="BE473" s="34" t="str">
        <f>IF(貼り付け用!BE473="","",貼り付け用!BE473)</f>
        <v/>
      </c>
      <c r="BF473" s="20"/>
      <c r="BG473" s="20"/>
      <c r="BH473" s="20"/>
      <c r="BI473" s="20"/>
      <c r="BJ473" s="20"/>
    </row>
    <row r="474" spans="5:62" ht="24" customHeight="1">
      <c r="E474" s="2"/>
      <c r="F474" s="217" t="str">
        <f>IF(貼り付け用!F474="","",貼り付け用!F474)</f>
        <v>壬生町立睦小学校</v>
      </c>
      <c r="G474" s="34" t="str">
        <f>IF(貼り付け用!G474="","",貼り付け用!G474)</f>
        <v>工作物台帳</v>
      </c>
      <c r="H474" s="2" t="str">
        <f>IF(貼り付け用!H474="","",貼り付け用!H474)</f>
        <v/>
      </c>
      <c r="I474" s="2" t="str">
        <f>IF(貼り付け用!I474="","",貼り付け用!I474)</f>
        <v/>
      </c>
      <c r="J474" s="2" t="str">
        <f>IF(貼り付け用!J474="","",貼り付け用!J474)</f>
        <v>１２連鉄棒</v>
      </c>
      <c r="K474" s="2" t="str">
        <f>IF(貼り付け用!K474="","",貼り付け用!K474)</f>
        <v>12ﾚﾝﾃﾂﾎﾞｳ</v>
      </c>
      <c r="L474" s="2">
        <f>IF(貼り付け用!L474="","",貼り付け用!L474)</f>
        <v>28</v>
      </c>
      <c r="M474" s="31">
        <f>IFERROR(VLOOKUP(L474,コード表!$B:$G,2,FALSE),"")</f>
        <v>3210216</v>
      </c>
      <c r="N474" s="31" t="str">
        <f>IFERROR(VLOOKUP(L474,コード表!$B:$G,3,FALSE),"")</f>
        <v>下都賀郡壬生町</v>
      </c>
      <c r="O474" s="2" t="str">
        <f>IF(貼り付け用!O474="","",貼り付け用!O474)</f>
        <v>ｼﾓﾂｶﾞｸﾞﾝﾐﾌﾞﾏﾁ</v>
      </c>
      <c r="P474" s="31" t="str">
        <f>IFERROR(VLOOKUP(L474,コード表!$B:$G,5,FALSE),"")</f>
        <v>壬生丁</v>
      </c>
      <c r="Q474" s="2" t="str">
        <f>IF(貼り付け用!Q474="","",貼り付け用!Q474)</f>
        <v>ﾐﾌﾞﾃｲ</v>
      </c>
      <c r="R474" s="2" t="str">
        <f>IF(貼り付け用!R474="","",貼り付け用!R474)</f>
        <v>２３０番地1</v>
      </c>
      <c r="S474" s="2" t="str">
        <f>IF(貼り付け用!S474="","",貼り付け用!S474)</f>
        <v>230ﾊﾞﾝﾁ1</v>
      </c>
      <c r="T474" s="2">
        <f>IF(貼り付け用!T474="","",貼り付け用!T474)</f>
        <v>15</v>
      </c>
      <c r="U474" s="31" t="str">
        <f>IFERROR(VLOOKUP(T474,コード表!$I:$K,2,FALSE),"")</f>
        <v>教育委員会事務局</v>
      </c>
      <c r="V474" s="31" t="str">
        <f>IFERROR(VLOOKUP(T474,コード表!$I:$K,3,FALSE),"")</f>
        <v>学校教育課</v>
      </c>
      <c r="W474" s="2">
        <f>IF(貼り付け用!W474="","",貼り付け用!W474)</f>
        <v>100</v>
      </c>
      <c r="X474" s="31" t="str">
        <f>IFERROR(VLOOKUP(AX474,目的別資産分類変換表!$B$3:$C$16,2,FALSE),"")</f>
        <v>教育</v>
      </c>
      <c r="Y474" s="34" t="str">
        <f>IF(貼り付け用!Y474="","",貼り付け用!Y474)</f>
        <v>行政財産</v>
      </c>
      <c r="Z474" s="34" t="str">
        <f>IF(貼り付け用!Z474="","",貼り付け用!Z474)</f>
        <v>事業用資産/工作物</v>
      </c>
      <c r="AA474" s="34" t="str">
        <f>IF(貼り付け用!AA474="","",貼り付け用!AA474)</f>
        <v>自己資産（リース資産外)</v>
      </c>
      <c r="AB474" s="34" t="str">
        <f>IF(貼り付け用!AB474="","",貼り付け用!AB474)</f>
        <v>売却不可</v>
      </c>
      <c r="AC474" s="2">
        <f>IF(貼り付け用!AC474="","",貼り付け用!AC474)</f>
        <v>168</v>
      </c>
      <c r="AD474" s="31" t="str">
        <f>IFERROR(VLOOKUP(AC474,耐用年数表!$B:$J,9,FALSE),"")</f>
        <v xml:space="preserve">構築物 競技場用、運動場用、遊園地用又は学校用のもの その他のもの 児童用のもの すべり台、ぶらんこ、ジャングルジムその他の遊戯用のもの </v>
      </c>
      <c r="AE474" s="31">
        <f>IFERROR(VLOOKUP(AC474,耐用年数表!$B:$J,8,FALSE),"")</f>
        <v>10</v>
      </c>
      <c r="AF474" s="2" t="str">
        <f>IF(貼り付け用!AF474="","",貼り付け用!AF474)</f>
        <v/>
      </c>
      <c r="AG474" s="26" t="str">
        <f>IF(貼り付け用!AG474="","",貼り付け用!AG474)</f>
        <v/>
      </c>
      <c r="AH474" s="54">
        <f>IF(貼り付け用!AH474="","",貼り付け用!AH474)</f>
        <v>19761231</v>
      </c>
      <c r="AI474" s="54">
        <f>IF(貼り付け用!AI474="","",貼り付け用!AI474)</f>
        <v>19761231</v>
      </c>
      <c r="AJ474" s="72" t="str">
        <f>IF(貼り付け用!AJ474="","",貼り付け用!AJ474)</f>
        <v>不明</v>
      </c>
      <c r="AK474" s="20" t="str">
        <f>IF(貼り付け用!AK474="","",貼り付け用!AK474)</f>
        <v/>
      </c>
      <c r="AL474" s="160">
        <f>IF(貼り付け用!AL474="","",貼り付け用!AL474)</f>
        <v>24</v>
      </c>
      <c r="AM474" s="20" t="str">
        <f>IF(貼り付け用!AM474="","",貼り付け用!AM474)</f>
        <v>カタログ価格</v>
      </c>
      <c r="AN474" s="20">
        <f>IF(貼り付け用!AN474="","",貼り付け用!AN474)</f>
        <v>1</v>
      </c>
      <c r="AO474" s="20">
        <f>IF(貼り付け用!AO474="","",貼り付け用!AO474)</f>
        <v>782000</v>
      </c>
      <c r="AP474" s="20">
        <f>IF(貼り付け用!AP474="","",貼り付け用!AP474)</f>
        <v>1</v>
      </c>
      <c r="AQ474" s="20" t="str">
        <f>IF(貼り付け用!AQ474="","",貼り付け用!AQ474)</f>
        <v>台</v>
      </c>
      <c r="AR474" s="20">
        <f>IF(貼り付け用!AR474="","",貼り付け用!AR474)</f>
        <v>782000</v>
      </c>
      <c r="AS474" s="20" t="str">
        <f>IF(貼り付け用!AS474="","",貼り付け用!AS474)</f>
        <v/>
      </c>
      <c r="AT474" s="90">
        <f t="shared" si="14"/>
        <v>782000</v>
      </c>
      <c r="AU474" s="90">
        <f t="shared" si="15"/>
        <v>782000</v>
      </c>
      <c r="AV474" s="34" t="str">
        <f>IF(貼り付け用!AV474="","",貼り付け用!AV474)</f>
        <v>一般会計等</v>
      </c>
      <c r="AW474" s="34" t="str">
        <f>IF(貼り付け用!AW474="","",貼り付け用!AW474)</f>
        <v>一般会計</v>
      </c>
      <c r="AX474" s="34" t="str">
        <f>IF(貼り付け用!AX474="","",貼り付け用!AX474)</f>
        <v>教育費</v>
      </c>
      <c r="AY474" s="34" t="str">
        <f>IF(貼り付け用!AY474="","",貼り付け用!AY474)</f>
        <v>小学校費</v>
      </c>
      <c r="AZ474" s="34" t="str">
        <f>IF(貼り付け用!AZ474="","",貼り付け用!AZ474)</f>
        <v>学校管理費</v>
      </c>
      <c r="BA474" s="212"/>
      <c r="BB474" s="212"/>
      <c r="BC474" s="212"/>
      <c r="BD474" s="34" t="str">
        <f>IF(貼り付け用!BD474="","",貼り付け用!BD474)</f>
        <v/>
      </c>
      <c r="BE474" s="34" t="str">
        <f>IF(貼り付け用!BE474="","",貼り付け用!BE474)</f>
        <v/>
      </c>
      <c r="BF474" s="20"/>
      <c r="BG474" s="20"/>
      <c r="BH474" s="20"/>
      <c r="BI474" s="20"/>
      <c r="BJ474" s="20"/>
    </row>
    <row r="475" spans="5:62" ht="24" customHeight="1">
      <c r="E475" s="2"/>
      <c r="F475" s="217" t="str">
        <f>IF(貼り付け用!F475="","",貼り付け用!F475)</f>
        <v>壬生町立睦小学校</v>
      </c>
      <c r="G475" s="34" t="str">
        <f>IF(貼り付け用!G475="","",貼り付け用!G475)</f>
        <v>工作物台帳</v>
      </c>
      <c r="H475" s="2" t="str">
        <f>IF(貼り付け用!H475="","",貼り付け用!H475)</f>
        <v/>
      </c>
      <c r="I475" s="2" t="str">
        <f>IF(貼り付け用!I475="","",貼り付け用!I475)</f>
        <v/>
      </c>
      <c r="J475" s="2" t="str">
        <f>IF(貼り付け用!J475="","",貼り付け用!J475)</f>
        <v>一輪車スタート台</v>
      </c>
      <c r="K475" s="2" t="str">
        <f>IF(貼り付け用!K475="","",貼り付け用!K475)</f>
        <v>ｲﾁﾘﾝｼｬｽﾀｰﾄﾀﾞｲ</v>
      </c>
      <c r="L475" s="2">
        <f>IF(貼り付け用!L475="","",貼り付け用!L475)</f>
        <v>28</v>
      </c>
      <c r="M475" s="31">
        <f>IFERROR(VLOOKUP(L475,コード表!$B:$G,2,FALSE),"")</f>
        <v>3210216</v>
      </c>
      <c r="N475" s="31" t="str">
        <f>IFERROR(VLOOKUP(L475,コード表!$B:$G,3,FALSE),"")</f>
        <v>下都賀郡壬生町</v>
      </c>
      <c r="O475" s="2" t="str">
        <f>IF(貼り付け用!O475="","",貼り付け用!O475)</f>
        <v>ｼﾓﾂｶﾞｸﾞﾝﾐﾌﾞﾏﾁ</v>
      </c>
      <c r="P475" s="31" t="str">
        <f>IFERROR(VLOOKUP(L475,コード表!$B:$G,5,FALSE),"")</f>
        <v>壬生丁</v>
      </c>
      <c r="Q475" s="2" t="str">
        <f>IF(貼り付け用!Q475="","",貼り付け用!Q475)</f>
        <v>ﾐﾌﾞﾃｲ</v>
      </c>
      <c r="R475" s="2" t="str">
        <f>IF(貼り付け用!R475="","",貼り付け用!R475)</f>
        <v>２３０番地1</v>
      </c>
      <c r="S475" s="2" t="str">
        <f>IF(貼り付け用!S475="","",貼り付け用!S475)</f>
        <v>230ﾊﾞﾝﾁ1</v>
      </c>
      <c r="T475" s="2">
        <f>IF(貼り付け用!T475="","",貼り付け用!T475)</f>
        <v>15</v>
      </c>
      <c r="U475" s="31" t="str">
        <f>IFERROR(VLOOKUP(T475,コード表!$I:$K,2,FALSE),"")</f>
        <v>教育委員会事務局</v>
      </c>
      <c r="V475" s="31" t="str">
        <f>IFERROR(VLOOKUP(T475,コード表!$I:$K,3,FALSE),"")</f>
        <v>学校教育課</v>
      </c>
      <c r="W475" s="2">
        <f>IF(貼り付け用!W475="","",貼り付け用!W475)</f>
        <v>100</v>
      </c>
      <c r="X475" s="31" t="str">
        <f>IFERROR(VLOOKUP(AX475,目的別資産分類変換表!$B$3:$C$16,2,FALSE),"")</f>
        <v>教育</v>
      </c>
      <c r="Y475" s="34" t="str">
        <f>IF(貼り付け用!Y475="","",貼り付け用!Y475)</f>
        <v>行政財産</v>
      </c>
      <c r="Z475" s="34" t="str">
        <f>IF(貼り付け用!Z475="","",貼り付け用!Z475)</f>
        <v>事業用資産/工作物</v>
      </c>
      <c r="AA475" s="34" t="str">
        <f>IF(貼り付け用!AA475="","",貼り付け用!AA475)</f>
        <v>自己資産（リース資産外)</v>
      </c>
      <c r="AB475" s="34" t="str">
        <f>IF(貼り付け用!AB475="","",貼り付け用!AB475)</f>
        <v>売却不可</v>
      </c>
      <c r="AC475" s="2">
        <f>IF(貼り付け用!AC475="","",貼り付け用!AC475)</f>
        <v>168</v>
      </c>
      <c r="AD475" s="31" t="str">
        <f>IFERROR(VLOOKUP(AC475,耐用年数表!$B:$J,9,FALSE),"")</f>
        <v xml:space="preserve">構築物 競技場用、運動場用、遊園地用又は学校用のもの その他のもの 児童用のもの すべり台、ぶらんこ、ジャングルジムその他の遊戯用のもの </v>
      </c>
      <c r="AE475" s="31">
        <f>IFERROR(VLOOKUP(AC475,耐用年数表!$B:$J,8,FALSE),"")</f>
        <v>10</v>
      </c>
      <c r="AF475" s="2" t="str">
        <f>IF(貼り付け用!AF475="","",貼り付け用!AF475)</f>
        <v/>
      </c>
      <c r="AG475" s="26" t="str">
        <f>IF(貼り付け用!AG475="","",貼り付け用!AG475)</f>
        <v/>
      </c>
      <c r="AH475" s="54">
        <f>IF(貼り付け用!AH475="","",貼り付け用!AH475)</f>
        <v>19761231</v>
      </c>
      <c r="AI475" s="54">
        <f>IF(貼り付け用!AI475="","",貼り付け用!AI475)</f>
        <v>19761231</v>
      </c>
      <c r="AJ475" s="72" t="str">
        <f>IF(貼り付け用!AJ475="","",貼り付け用!AJ475)</f>
        <v>不明</v>
      </c>
      <c r="AK475" s="20" t="str">
        <f>IF(貼り付け用!AK475="","",貼り付け用!AK475)</f>
        <v/>
      </c>
      <c r="AL475" s="160">
        <f>IF(貼り付け用!AL475="","",貼り付け用!AL475)</f>
        <v>10</v>
      </c>
      <c r="AM475" s="20" t="str">
        <f>IF(貼り付け用!AM475="","",貼り付け用!AM475)</f>
        <v>カタログ価格</v>
      </c>
      <c r="AN475" s="20">
        <f>IF(貼り付け用!AN475="","",貼り付け用!AN475)</f>
        <v>1</v>
      </c>
      <c r="AO475" s="20">
        <f>IF(貼り付け用!AO475="","",貼り付け用!AO475)</f>
        <v>75000</v>
      </c>
      <c r="AP475" s="20">
        <f>IF(貼り付け用!AP475="","",貼り付け用!AP475)</f>
        <v>1</v>
      </c>
      <c r="AQ475" s="20" t="str">
        <f>IF(貼り付け用!AQ475="","",貼り付け用!AQ475)</f>
        <v>台</v>
      </c>
      <c r="AR475" s="20">
        <f>IF(貼り付け用!AR475="","",貼り付け用!AR475)</f>
        <v>75000</v>
      </c>
      <c r="AS475" s="20" t="str">
        <f>IF(貼り付け用!AS475="","",貼り付け用!AS475)</f>
        <v/>
      </c>
      <c r="AT475" s="90">
        <f t="shared" si="14"/>
        <v>75000</v>
      </c>
      <c r="AU475" s="90">
        <f t="shared" si="15"/>
        <v>75000</v>
      </c>
      <c r="AV475" s="34" t="str">
        <f>IF(貼り付け用!AV475="","",貼り付け用!AV475)</f>
        <v>一般会計等</v>
      </c>
      <c r="AW475" s="34" t="str">
        <f>IF(貼り付け用!AW475="","",貼り付け用!AW475)</f>
        <v>一般会計</v>
      </c>
      <c r="AX475" s="34" t="str">
        <f>IF(貼り付け用!AX475="","",貼り付け用!AX475)</f>
        <v>教育費</v>
      </c>
      <c r="AY475" s="34" t="str">
        <f>IF(貼り付け用!AY475="","",貼り付け用!AY475)</f>
        <v>小学校費</v>
      </c>
      <c r="AZ475" s="34" t="str">
        <f>IF(貼り付け用!AZ475="","",貼り付け用!AZ475)</f>
        <v>学校管理費</v>
      </c>
      <c r="BA475" s="212"/>
      <c r="BB475" s="212"/>
      <c r="BC475" s="212"/>
      <c r="BD475" s="34" t="str">
        <f>IF(貼り付け用!BD475="","",貼り付け用!BD475)</f>
        <v/>
      </c>
      <c r="BE475" s="34" t="str">
        <f>IF(貼り付け用!BE475="","",貼り付け用!BE475)</f>
        <v/>
      </c>
      <c r="BF475" s="20"/>
      <c r="BG475" s="20"/>
      <c r="BH475" s="20"/>
      <c r="BI475" s="20"/>
      <c r="BJ475" s="20"/>
    </row>
    <row r="476" spans="5:62" ht="24" customHeight="1">
      <c r="E476" s="2"/>
      <c r="F476" s="217" t="str">
        <f>IF(貼り付け用!F476="","",貼り付け用!F476)</f>
        <v>壬生町立睦小学校</v>
      </c>
      <c r="G476" s="34" t="str">
        <f>IF(貼り付け用!G476="","",貼り付け用!G476)</f>
        <v>工作物台帳</v>
      </c>
      <c r="H476" s="2" t="str">
        <f>IF(貼り付け用!H476="","",貼り付け用!H476)</f>
        <v/>
      </c>
      <c r="I476" s="2" t="str">
        <f>IF(貼り付け用!I476="","",貼り付け用!I476)</f>
        <v/>
      </c>
      <c r="J476" s="2" t="str">
        <f>IF(貼り付け用!J476="","",貼り付け用!J476)</f>
        <v>藤棚</v>
      </c>
      <c r="K476" s="2" t="str">
        <f>IF(貼り付け用!K476="","",貼り付け用!K476)</f>
        <v>ﾌｼﾞﾀﾞﾅ</v>
      </c>
      <c r="L476" s="2">
        <f>IF(貼り付け用!L476="","",貼り付け用!L476)</f>
        <v>28</v>
      </c>
      <c r="M476" s="31">
        <f>IFERROR(VLOOKUP(L476,コード表!$B:$G,2,FALSE),"")</f>
        <v>3210216</v>
      </c>
      <c r="N476" s="31" t="str">
        <f>IFERROR(VLOOKUP(L476,コード表!$B:$G,3,FALSE),"")</f>
        <v>下都賀郡壬生町</v>
      </c>
      <c r="O476" s="2" t="str">
        <f>IF(貼り付け用!O476="","",貼り付け用!O476)</f>
        <v>ｼﾓﾂｶﾞｸﾞﾝﾐﾌﾞﾏﾁ</v>
      </c>
      <c r="P476" s="31" t="str">
        <f>IFERROR(VLOOKUP(L476,コード表!$B:$G,5,FALSE),"")</f>
        <v>壬生丁</v>
      </c>
      <c r="Q476" s="2" t="str">
        <f>IF(貼り付け用!Q476="","",貼り付け用!Q476)</f>
        <v>ﾐﾌﾞﾃｲ</v>
      </c>
      <c r="R476" s="2" t="str">
        <f>IF(貼り付け用!R476="","",貼り付け用!R476)</f>
        <v>２３０番地1</v>
      </c>
      <c r="S476" s="2" t="str">
        <f>IF(貼り付け用!S476="","",貼り付け用!S476)</f>
        <v>230ﾊﾞﾝﾁ1</v>
      </c>
      <c r="T476" s="2">
        <f>IF(貼り付け用!T476="","",貼り付け用!T476)</f>
        <v>15</v>
      </c>
      <c r="U476" s="31" t="str">
        <f>IFERROR(VLOOKUP(T476,コード表!$I:$K,2,FALSE),"")</f>
        <v>教育委員会事務局</v>
      </c>
      <c r="V476" s="31" t="str">
        <f>IFERROR(VLOOKUP(T476,コード表!$I:$K,3,FALSE),"")</f>
        <v>学校教育課</v>
      </c>
      <c r="W476" s="2">
        <f>IF(貼り付け用!W476="","",貼り付け用!W476)</f>
        <v>100</v>
      </c>
      <c r="X476" s="31" t="str">
        <f>IFERROR(VLOOKUP(AX476,目的別資産分類変換表!$B$3:$C$16,2,FALSE),"")</f>
        <v>教育</v>
      </c>
      <c r="Y476" s="34" t="str">
        <f>IF(貼り付け用!Y476="","",貼り付け用!Y476)</f>
        <v>行政財産</v>
      </c>
      <c r="Z476" s="34" t="str">
        <f>IF(貼り付け用!Z476="","",貼り付け用!Z476)</f>
        <v>事業用資産/工作物</v>
      </c>
      <c r="AA476" s="34" t="str">
        <f>IF(貼り付け用!AA476="","",貼り付け用!AA476)</f>
        <v>自己資産（リース資産外)</v>
      </c>
      <c r="AB476" s="34" t="str">
        <f>IF(貼り付け用!AB476="","",貼り付け用!AB476)</f>
        <v>売却不可</v>
      </c>
      <c r="AC476" s="2">
        <f>IF(貼り付け用!AC476="","",貼り付け用!AC476)</f>
        <v>168</v>
      </c>
      <c r="AD476" s="31" t="str">
        <f>IFERROR(VLOOKUP(AC476,耐用年数表!$B:$J,9,FALSE),"")</f>
        <v xml:space="preserve">構築物 競技場用、運動場用、遊園地用又は学校用のもの その他のもの 児童用のもの すべり台、ぶらんこ、ジャングルジムその他の遊戯用のもの </v>
      </c>
      <c r="AE476" s="31">
        <f>IFERROR(VLOOKUP(AC476,耐用年数表!$B:$J,8,FALSE),"")</f>
        <v>10</v>
      </c>
      <c r="AF476" s="2" t="str">
        <f>IF(貼り付け用!AF476="","",貼り付け用!AF476)</f>
        <v/>
      </c>
      <c r="AG476" s="26" t="str">
        <f>IF(貼り付け用!AG476="","",貼り付け用!AG476)</f>
        <v/>
      </c>
      <c r="AH476" s="54">
        <f>IF(貼り付け用!AH476="","",貼り付け用!AH476)</f>
        <v>19761231</v>
      </c>
      <c r="AI476" s="54">
        <f>IF(貼り付け用!AI476="","",貼り付け用!AI476)</f>
        <v>19761231</v>
      </c>
      <c r="AJ476" s="72" t="str">
        <f>IF(貼り付け用!AJ476="","",貼り付け用!AJ476)</f>
        <v>不明</v>
      </c>
      <c r="AK476" s="20" t="str">
        <f>IF(貼り付け用!AK476="","",貼り付け用!AK476)</f>
        <v/>
      </c>
      <c r="AL476" s="160">
        <f>IF(貼り付け用!AL476="","",貼り付け用!AL476)</f>
        <v>26</v>
      </c>
      <c r="AM476" s="20" t="str">
        <f>IF(貼り付け用!AM476="","",貼り付け用!AM476)</f>
        <v>同種工事価格</v>
      </c>
      <c r="AN476" s="20">
        <f>IF(貼り付け用!AN476="","",貼り付け用!AN476)</f>
        <v>1</v>
      </c>
      <c r="AO476" s="20">
        <f>IF(貼り付け用!AO476="","",貼り付け用!AO476)</f>
        <v>1679000</v>
      </c>
      <c r="AP476" s="20">
        <f>IF(貼り付け用!AP476="","",貼り付け用!AP476)</f>
        <v>1</v>
      </c>
      <c r="AQ476" s="20" t="str">
        <f>IF(貼り付け用!AQ476="","",貼り付け用!AQ476)</f>
        <v>台</v>
      </c>
      <c r="AR476" s="20">
        <f>IF(貼り付け用!AR476="","",貼り付け用!AR476)</f>
        <v>1679000</v>
      </c>
      <c r="AS476" s="20" t="str">
        <f>IF(貼り付け用!AS476="","",貼り付け用!AS476)</f>
        <v/>
      </c>
      <c r="AT476" s="90">
        <f t="shared" si="14"/>
        <v>1679000</v>
      </c>
      <c r="AU476" s="90">
        <f t="shared" si="15"/>
        <v>1679000</v>
      </c>
      <c r="AV476" s="34" t="str">
        <f>IF(貼り付け用!AV476="","",貼り付け用!AV476)</f>
        <v>一般会計等</v>
      </c>
      <c r="AW476" s="34" t="str">
        <f>IF(貼り付け用!AW476="","",貼り付け用!AW476)</f>
        <v>一般会計</v>
      </c>
      <c r="AX476" s="34" t="str">
        <f>IF(貼り付け用!AX476="","",貼り付け用!AX476)</f>
        <v>教育費</v>
      </c>
      <c r="AY476" s="34" t="str">
        <f>IF(貼り付け用!AY476="","",貼り付け用!AY476)</f>
        <v>小学校費</v>
      </c>
      <c r="AZ476" s="34" t="str">
        <f>IF(貼り付け用!AZ476="","",貼り付け用!AZ476)</f>
        <v>学校管理費</v>
      </c>
      <c r="BA476" s="212"/>
      <c r="BB476" s="212"/>
      <c r="BC476" s="212"/>
      <c r="BD476" s="34" t="str">
        <f>IF(貼り付け用!BD476="","",貼り付け用!BD476)</f>
        <v/>
      </c>
      <c r="BE476" s="34" t="str">
        <f>IF(貼り付け用!BE476="","",貼り付け用!BE476)</f>
        <v/>
      </c>
      <c r="BF476" s="20"/>
      <c r="BG476" s="20"/>
      <c r="BH476" s="20"/>
      <c r="BI476" s="20"/>
      <c r="BJ476" s="20"/>
    </row>
    <row r="477" spans="5:62" ht="24" customHeight="1">
      <c r="E477" s="2"/>
      <c r="F477" s="217" t="str">
        <f>IF(貼り付け用!F477="","",貼り付け用!F477)</f>
        <v>壬生町立睦小学校</v>
      </c>
      <c r="G477" s="34" t="str">
        <f>IF(貼り付け用!G477="","",貼り付け用!G477)</f>
        <v>工作物台帳</v>
      </c>
      <c r="H477" s="2" t="str">
        <f>IF(貼り付け用!H477="","",貼り付け用!H477)</f>
        <v/>
      </c>
      <c r="I477" s="2" t="str">
        <f>IF(貼り付け用!I477="","",貼り付け用!I477)</f>
        <v/>
      </c>
      <c r="J477" s="2" t="str">
        <f>IF(貼り付け用!J477="","",貼り付け用!J477)</f>
        <v>アケビ棚</v>
      </c>
      <c r="K477" s="2" t="str">
        <f>IF(貼り付け用!K477="","",貼り付け用!K477)</f>
        <v>ｱｹﾋﾞﾀﾅ</v>
      </c>
      <c r="L477" s="2">
        <f>IF(貼り付け用!L477="","",貼り付け用!L477)</f>
        <v>28</v>
      </c>
      <c r="M477" s="31">
        <f>IFERROR(VLOOKUP(L477,コード表!$B:$G,2,FALSE),"")</f>
        <v>3210216</v>
      </c>
      <c r="N477" s="31" t="str">
        <f>IFERROR(VLOOKUP(L477,コード表!$B:$G,3,FALSE),"")</f>
        <v>下都賀郡壬生町</v>
      </c>
      <c r="O477" s="2" t="str">
        <f>IF(貼り付け用!O477="","",貼り付け用!O477)</f>
        <v>ｼﾓﾂｶﾞｸﾞﾝﾐﾌﾞﾏﾁ</v>
      </c>
      <c r="P477" s="31" t="str">
        <f>IFERROR(VLOOKUP(L477,コード表!$B:$G,5,FALSE),"")</f>
        <v>壬生丁</v>
      </c>
      <c r="Q477" s="2" t="str">
        <f>IF(貼り付け用!Q477="","",貼り付け用!Q477)</f>
        <v>ﾐﾌﾞﾃｲ</v>
      </c>
      <c r="R477" s="2" t="str">
        <f>IF(貼り付け用!R477="","",貼り付け用!R477)</f>
        <v>２３０番地1</v>
      </c>
      <c r="S477" s="2" t="str">
        <f>IF(貼り付け用!S477="","",貼り付け用!S477)</f>
        <v>230ﾊﾞﾝﾁ1</v>
      </c>
      <c r="T477" s="2">
        <f>IF(貼り付け用!T477="","",貼り付け用!T477)</f>
        <v>15</v>
      </c>
      <c r="U477" s="31" t="str">
        <f>IFERROR(VLOOKUP(T477,コード表!$I:$K,2,FALSE),"")</f>
        <v>教育委員会事務局</v>
      </c>
      <c r="V477" s="31" t="str">
        <f>IFERROR(VLOOKUP(T477,コード表!$I:$K,3,FALSE),"")</f>
        <v>学校教育課</v>
      </c>
      <c r="W477" s="2">
        <f>IF(貼り付け用!W477="","",貼り付け用!W477)</f>
        <v>100</v>
      </c>
      <c r="X477" s="31" t="str">
        <f>IFERROR(VLOOKUP(AX477,目的別資産分類変換表!$B$3:$C$16,2,FALSE),"")</f>
        <v>教育</v>
      </c>
      <c r="Y477" s="34" t="str">
        <f>IF(貼り付け用!Y477="","",貼り付け用!Y477)</f>
        <v>行政財産</v>
      </c>
      <c r="Z477" s="34" t="str">
        <f>IF(貼り付け用!Z477="","",貼り付け用!Z477)</f>
        <v>事業用資産/工作物</v>
      </c>
      <c r="AA477" s="34" t="str">
        <f>IF(貼り付け用!AA477="","",貼り付け用!AA477)</f>
        <v>自己資産（リース資産外)</v>
      </c>
      <c r="AB477" s="34" t="str">
        <f>IF(貼り付け用!AB477="","",貼り付け用!AB477)</f>
        <v>売却不可</v>
      </c>
      <c r="AC477" s="2">
        <f>IF(貼り付け用!AC477="","",貼り付け用!AC477)</f>
        <v>168</v>
      </c>
      <c r="AD477" s="31" t="str">
        <f>IFERROR(VLOOKUP(AC477,耐用年数表!$B:$J,9,FALSE),"")</f>
        <v xml:space="preserve">構築物 競技場用、運動場用、遊園地用又は学校用のもの その他のもの 児童用のもの すべり台、ぶらんこ、ジャングルジムその他の遊戯用のもの </v>
      </c>
      <c r="AE477" s="31">
        <f>IFERROR(VLOOKUP(AC477,耐用年数表!$B:$J,8,FALSE),"")</f>
        <v>10</v>
      </c>
      <c r="AF477" s="2" t="str">
        <f>IF(貼り付け用!AF477="","",貼り付け用!AF477)</f>
        <v/>
      </c>
      <c r="AG477" s="26" t="str">
        <f>IF(貼り付け用!AG477="","",貼り付け用!AG477)</f>
        <v/>
      </c>
      <c r="AH477" s="54">
        <f>IF(貼り付け用!AH477="","",貼り付け用!AH477)</f>
        <v>19761231</v>
      </c>
      <c r="AI477" s="54">
        <f>IF(貼り付け用!AI477="","",貼り付け用!AI477)</f>
        <v>19761231</v>
      </c>
      <c r="AJ477" s="72" t="str">
        <f>IF(貼り付け用!AJ477="","",貼り付け用!AJ477)</f>
        <v>不明</v>
      </c>
      <c r="AK477" s="20" t="str">
        <f>IF(貼り付け用!AK477="","",貼り付け用!AK477)</f>
        <v/>
      </c>
      <c r="AL477" s="160">
        <f>IF(貼り付け用!AL477="","",貼り付け用!AL477)</f>
        <v>26</v>
      </c>
      <c r="AM477" s="20" t="str">
        <f>IF(貼り付け用!AM477="","",貼り付け用!AM477)</f>
        <v>同種工事価格</v>
      </c>
      <c r="AN477" s="20">
        <f>IF(貼り付け用!AN477="","",貼り付け用!AN477)</f>
        <v>1</v>
      </c>
      <c r="AO477" s="20">
        <f>IF(貼り付け用!AO477="","",貼り付け用!AO477)</f>
        <v>1679000</v>
      </c>
      <c r="AP477" s="20">
        <f>IF(貼り付け用!AP477="","",貼り付け用!AP477)</f>
        <v>1</v>
      </c>
      <c r="AQ477" s="20" t="str">
        <f>IF(貼り付け用!AQ477="","",貼り付け用!AQ477)</f>
        <v>台</v>
      </c>
      <c r="AR477" s="20">
        <f>IF(貼り付け用!AR477="","",貼り付け用!AR477)</f>
        <v>1679000</v>
      </c>
      <c r="AS477" s="20" t="str">
        <f>IF(貼り付け用!AS477="","",貼り付け用!AS477)</f>
        <v/>
      </c>
      <c r="AT477" s="90">
        <f t="shared" si="14"/>
        <v>1679000</v>
      </c>
      <c r="AU477" s="90">
        <f t="shared" si="15"/>
        <v>1679000</v>
      </c>
      <c r="AV477" s="34" t="str">
        <f>IF(貼り付け用!AV477="","",貼り付け用!AV477)</f>
        <v>一般会計等</v>
      </c>
      <c r="AW477" s="34" t="str">
        <f>IF(貼り付け用!AW477="","",貼り付け用!AW477)</f>
        <v>一般会計</v>
      </c>
      <c r="AX477" s="34" t="str">
        <f>IF(貼り付け用!AX477="","",貼り付け用!AX477)</f>
        <v>教育費</v>
      </c>
      <c r="AY477" s="34" t="str">
        <f>IF(貼り付け用!AY477="","",貼り付け用!AY477)</f>
        <v>小学校費</v>
      </c>
      <c r="AZ477" s="34" t="str">
        <f>IF(貼り付け用!AZ477="","",貼り付け用!AZ477)</f>
        <v>学校管理費</v>
      </c>
      <c r="BA477" s="212"/>
      <c r="BB477" s="212"/>
      <c r="BC477" s="212"/>
      <c r="BD477" s="34" t="str">
        <f>IF(貼り付け用!BD477="","",貼り付け用!BD477)</f>
        <v/>
      </c>
      <c r="BE477" s="34" t="str">
        <f>IF(貼り付け用!BE477="","",貼り付け用!BE477)</f>
        <v/>
      </c>
      <c r="BF477" s="20"/>
      <c r="BG477" s="20"/>
      <c r="BH477" s="20"/>
      <c r="BI477" s="20"/>
      <c r="BJ477" s="20"/>
    </row>
    <row r="478" spans="5:62" ht="24" customHeight="1">
      <c r="E478" s="2"/>
      <c r="F478" s="217" t="str">
        <f>IF(貼り付け用!F478="","",貼り付け用!F478)</f>
        <v>壬生町立睦小学校</v>
      </c>
      <c r="G478" s="34" t="str">
        <f>IF(貼り付け用!G478="","",貼り付け用!G478)</f>
        <v>工作物台帳</v>
      </c>
      <c r="H478" s="2" t="str">
        <f>IF(貼り付け用!H478="","",貼り付け用!H478)</f>
        <v/>
      </c>
      <c r="I478" s="2" t="str">
        <f>IF(貼り付け用!I478="","",貼り付け用!I478)</f>
        <v/>
      </c>
      <c r="J478" s="2" t="str">
        <f>IF(貼り付け用!J478="","",貼り付け用!J478)</f>
        <v>バックネット</v>
      </c>
      <c r="K478" s="2" t="str">
        <f>IF(貼り付け用!K478="","",貼り付け用!K478)</f>
        <v>ﾊﾞｯｸﾈｯﾄ</v>
      </c>
      <c r="L478" s="2">
        <f>IF(貼り付け用!L478="","",貼り付け用!L478)</f>
        <v>28</v>
      </c>
      <c r="M478" s="31">
        <f>IFERROR(VLOOKUP(L478,コード表!$B:$G,2,FALSE),"")</f>
        <v>3210216</v>
      </c>
      <c r="N478" s="31" t="str">
        <f>IFERROR(VLOOKUP(L478,コード表!$B:$G,3,FALSE),"")</f>
        <v>下都賀郡壬生町</v>
      </c>
      <c r="O478" s="2" t="str">
        <f>IF(貼り付け用!O478="","",貼り付け用!O478)</f>
        <v>ｼﾓﾂｶﾞｸﾞﾝﾐﾌﾞﾏﾁ</v>
      </c>
      <c r="P478" s="31" t="str">
        <f>IFERROR(VLOOKUP(L478,コード表!$B:$G,5,FALSE),"")</f>
        <v>壬生丁</v>
      </c>
      <c r="Q478" s="2" t="str">
        <f>IF(貼り付け用!Q478="","",貼り付け用!Q478)</f>
        <v>ﾐﾌﾞﾃｲ</v>
      </c>
      <c r="R478" s="2" t="str">
        <f>IF(貼り付け用!R478="","",貼り付け用!R478)</f>
        <v>２３０番地1</v>
      </c>
      <c r="S478" s="2" t="str">
        <f>IF(貼り付け用!S478="","",貼り付け用!S478)</f>
        <v>230ﾊﾞﾝﾁ1</v>
      </c>
      <c r="T478" s="2">
        <f>IF(貼り付け用!T478="","",貼り付け用!T478)</f>
        <v>15</v>
      </c>
      <c r="U478" s="31" t="str">
        <f>IFERROR(VLOOKUP(T478,コード表!$I:$K,2,FALSE),"")</f>
        <v>教育委員会事務局</v>
      </c>
      <c r="V478" s="31" t="str">
        <f>IFERROR(VLOOKUP(T478,コード表!$I:$K,3,FALSE),"")</f>
        <v>学校教育課</v>
      </c>
      <c r="W478" s="2">
        <f>IF(貼り付け用!W478="","",貼り付け用!W478)</f>
        <v>100</v>
      </c>
      <c r="X478" s="31" t="str">
        <f>IFERROR(VLOOKUP(AX478,目的別資産分類変換表!$B$3:$C$16,2,FALSE),"")</f>
        <v>教育</v>
      </c>
      <c r="Y478" s="34" t="str">
        <f>IF(貼り付け用!Y478="","",貼り付け用!Y478)</f>
        <v>行政財産</v>
      </c>
      <c r="Z478" s="34" t="str">
        <f>IF(貼り付け用!Z478="","",貼り付け用!Z478)</f>
        <v>事業用資産/工作物</v>
      </c>
      <c r="AA478" s="34" t="str">
        <f>IF(貼り付け用!AA478="","",貼り付け用!AA478)</f>
        <v>自己資産（リース資産外)</v>
      </c>
      <c r="AB478" s="34" t="str">
        <f>IF(貼り付け用!AB478="","",貼り付け用!AB478)</f>
        <v>売却不可</v>
      </c>
      <c r="AC478" s="2">
        <f>IF(貼り付け用!AC478="","",貼り付け用!AC478)</f>
        <v>168</v>
      </c>
      <c r="AD478" s="31" t="str">
        <f>IFERROR(VLOOKUP(AC478,耐用年数表!$B:$J,9,FALSE),"")</f>
        <v xml:space="preserve">構築物 競技場用、運動場用、遊園地用又は学校用のもの その他のもの 児童用のもの すべり台、ぶらんこ、ジャングルジムその他の遊戯用のもの </v>
      </c>
      <c r="AE478" s="31">
        <f>IFERROR(VLOOKUP(AC478,耐用年数表!$B:$J,8,FALSE),"")</f>
        <v>10</v>
      </c>
      <c r="AF478" s="2" t="str">
        <f>IF(貼り付け用!AF478="","",貼り付け用!AF478)</f>
        <v/>
      </c>
      <c r="AG478" s="26" t="str">
        <f>IF(貼り付け用!AG478="","",貼り付け用!AG478)</f>
        <v/>
      </c>
      <c r="AH478" s="54">
        <f>IF(貼り付け用!AH478="","",貼り付け用!AH478)</f>
        <v>19761231</v>
      </c>
      <c r="AI478" s="54">
        <f>IF(貼り付け用!AI478="","",貼り付け用!AI478)</f>
        <v>19761231</v>
      </c>
      <c r="AJ478" s="72" t="str">
        <f>IF(貼り付け用!AJ478="","",貼り付け用!AJ478)</f>
        <v>不明</v>
      </c>
      <c r="AK478" s="20" t="str">
        <f>IF(貼り付け用!AK478="","",貼り付け用!AK478)</f>
        <v/>
      </c>
      <c r="AL478" s="160" t="str">
        <f>IF(貼り付け用!AL478="","",貼り付け用!AL478)</f>
        <v/>
      </c>
      <c r="AM478" s="20" t="str">
        <f>IF(貼り付け用!AM478="","",貼り付け用!AM478)</f>
        <v/>
      </c>
      <c r="AN478" s="20" t="str">
        <f>IF(貼り付け用!AN478="","",貼り付け用!AN478)</f>
        <v/>
      </c>
      <c r="AO478" s="20" t="str">
        <f>IF(貼り付け用!AO478="","",貼り付け用!AO478)</f>
        <v/>
      </c>
      <c r="AP478" s="20">
        <f>IF(貼り付け用!AP478="","",貼り付け用!AP478)</f>
        <v>1</v>
      </c>
      <c r="AQ478" s="20" t="str">
        <f>IF(貼り付け用!AQ478="","",貼り付け用!AQ478)</f>
        <v/>
      </c>
      <c r="AR478" s="20" t="str">
        <f>IF(貼り付け用!AR478="","",貼り付け用!AR478)</f>
        <v/>
      </c>
      <c r="AS478" s="20" t="str">
        <f>IF(貼り付け用!AS478="","",貼り付け用!AS478)</f>
        <v/>
      </c>
      <c r="AT478" s="90" t="str">
        <f t="shared" si="14"/>
        <v/>
      </c>
      <c r="AU478" s="90" t="str">
        <f t="shared" si="15"/>
        <v/>
      </c>
      <c r="AV478" s="34" t="str">
        <f>IF(貼り付け用!AV478="","",貼り付け用!AV478)</f>
        <v>一般会計等</v>
      </c>
      <c r="AW478" s="34" t="str">
        <f>IF(貼り付け用!AW478="","",貼り付け用!AW478)</f>
        <v>一般会計</v>
      </c>
      <c r="AX478" s="34" t="str">
        <f>IF(貼り付け用!AX478="","",貼り付け用!AX478)</f>
        <v>教育費</v>
      </c>
      <c r="AY478" s="34" t="str">
        <f>IF(貼り付け用!AY478="","",貼り付け用!AY478)</f>
        <v>小学校費</v>
      </c>
      <c r="AZ478" s="34" t="str">
        <f>IF(貼り付け用!AZ478="","",貼り付け用!AZ478)</f>
        <v>学校管理費</v>
      </c>
      <c r="BA478" s="212"/>
      <c r="BB478" s="212"/>
      <c r="BC478" s="212"/>
      <c r="BD478" s="34" t="str">
        <f>IF(貼り付け用!BD478="","",貼り付け用!BD478)</f>
        <v/>
      </c>
      <c r="BE478" s="34" t="str">
        <f>IF(貼り付け用!BE478="","",貼り付け用!BE478)</f>
        <v/>
      </c>
      <c r="BF478" s="20"/>
      <c r="BG478" s="20"/>
      <c r="BH478" s="20"/>
      <c r="BI478" s="20"/>
      <c r="BJ478" s="20"/>
    </row>
    <row r="479" spans="5:62" ht="24" customHeight="1">
      <c r="E479" s="2"/>
      <c r="F479" s="217" t="str">
        <f>IF(貼り付け用!F479="","",貼り付け用!F479)</f>
        <v>壬生町立睦小学校</v>
      </c>
      <c r="G479" s="34" t="str">
        <f>IF(貼り付け用!G479="","",貼り付け用!G479)</f>
        <v>工作物台帳</v>
      </c>
      <c r="H479" s="2" t="str">
        <f>IF(貼り付け用!H479="","",貼り付け用!H479)</f>
        <v/>
      </c>
      <c r="I479" s="2" t="str">
        <f>IF(貼り付け用!I479="","",貼り付け用!I479)</f>
        <v/>
      </c>
      <c r="J479" s="2" t="str">
        <f>IF(貼り付け用!J479="","",貼り付け用!J479)</f>
        <v>正門</v>
      </c>
      <c r="K479" s="2" t="str">
        <f>IF(貼り付け用!K479="","",貼り付け用!K479)</f>
        <v>ｾｲﾓﾝ</v>
      </c>
      <c r="L479" s="2">
        <f>IF(貼り付け用!L479="","",貼り付け用!L479)</f>
        <v>28</v>
      </c>
      <c r="M479" s="31">
        <f>IFERROR(VLOOKUP(L479,コード表!$B:$G,2,FALSE),"")</f>
        <v>3210216</v>
      </c>
      <c r="N479" s="31" t="str">
        <f>IFERROR(VLOOKUP(L479,コード表!$B:$G,3,FALSE),"")</f>
        <v>下都賀郡壬生町</v>
      </c>
      <c r="O479" s="2" t="str">
        <f>IF(貼り付け用!O479="","",貼り付け用!O479)</f>
        <v>ｼﾓﾂｶﾞｸﾞﾝﾐﾌﾞﾏﾁ</v>
      </c>
      <c r="P479" s="31" t="str">
        <f>IFERROR(VLOOKUP(L479,コード表!$B:$G,5,FALSE),"")</f>
        <v>壬生丁</v>
      </c>
      <c r="Q479" s="2" t="str">
        <f>IF(貼り付け用!Q479="","",貼り付け用!Q479)</f>
        <v>ﾐﾌﾞﾃｲ</v>
      </c>
      <c r="R479" s="2" t="str">
        <f>IF(貼り付け用!R479="","",貼り付け用!R479)</f>
        <v>２３０番地1</v>
      </c>
      <c r="S479" s="2" t="str">
        <f>IF(貼り付け用!S479="","",貼り付け用!S479)</f>
        <v>230ﾊﾞﾝﾁ1</v>
      </c>
      <c r="T479" s="2">
        <f>IF(貼り付け用!T479="","",貼り付け用!T479)</f>
        <v>15</v>
      </c>
      <c r="U479" s="31" t="str">
        <f>IFERROR(VLOOKUP(T479,コード表!$I:$K,2,FALSE),"")</f>
        <v>教育委員会事務局</v>
      </c>
      <c r="V479" s="31" t="str">
        <f>IFERROR(VLOOKUP(T479,コード表!$I:$K,3,FALSE),"")</f>
        <v>学校教育課</v>
      </c>
      <c r="W479" s="2">
        <f>IF(貼り付け用!W479="","",貼り付け用!W479)</f>
        <v>100</v>
      </c>
      <c r="X479" s="31" t="str">
        <f>IFERROR(VLOOKUP(AX479,目的別資産分類変換表!$B$3:$C$16,2,FALSE),"")</f>
        <v>教育</v>
      </c>
      <c r="Y479" s="34" t="str">
        <f>IF(貼り付け用!Y479="","",貼り付け用!Y479)</f>
        <v>行政財産</v>
      </c>
      <c r="Z479" s="34" t="str">
        <f>IF(貼り付け用!Z479="","",貼り付け用!Z479)</f>
        <v>事業用資産/工作物</v>
      </c>
      <c r="AA479" s="34" t="str">
        <f>IF(貼り付け用!AA479="","",貼り付け用!AA479)</f>
        <v>自己資産（リース資産外)</v>
      </c>
      <c r="AB479" s="34" t="str">
        <f>IF(貼り付け用!AB479="","",貼り付け用!AB479)</f>
        <v>売却不可</v>
      </c>
      <c r="AC479" s="2">
        <f>IF(貼り付け用!AC479="","",貼り付け用!AC479)</f>
        <v>184</v>
      </c>
      <c r="AD479" s="31" t="str">
        <f>IFERROR(VLOOKUP(AC479,耐用年数表!$B:$J,9,FALSE),"")</f>
        <v xml:space="preserve">構築物 鉄骨鉄筋コンクリート造又は鉄筋コンクリート造のもの（前掲のものを除く。） 高架道路、製塩用ちんでん池、飼育場及びへい   </v>
      </c>
      <c r="AE479" s="31">
        <f>IFERROR(VLOOKUP(AC479,耐用年数表!$B:$J,8,FALSE),"")</f>
        <v>30</v>
      </c>
      <c r="AF479" s="2" t="str">
        <f>IF(貼り付け用!AF479="","",貼り付け用!AF479)</f>
        <v/>
      </c>
      <c r="AG479" s="26" t="str">
        <f>IF(貼り付け用!AG479="","",貼り付け用!AG479)</f>
        <v/>
      </c>
      <c r="AH479" s="54">
        <f>IF(貼り付け用!AH479="","",貼り付け用!AH479)</f>
        <v>19761231</v>
      </c>
      <c r="AI479" s="54">
        <f>IF(貼り付け用!AI479="","",貼り付け用!AI479)</f>
        <v>19761231</v>
      </c>
      <c r="AJ479" s="72" t="str">
        <f>IF(貼り付け用!AJ479="","",貼り付け用!AJ479)</f>
        <v>不明</v>
      </c>
      <c r="AK479" s="20" t="str">
        <f>IF(貼り付け用!AK479="","",貼り付け用!AK479)</f>
        <v/>
      </c>
      <c r="AL479" s="160" t="str">
        <f>IF(貼り付け用!AL479="","",貼り付け用!AL479)</f>
        <v/>
      </c>
      <c r="AM479" s="20" t="str">
        <f>IF(貼り付け用!AM479="","",貼り付け用!AM479)</f>
        <v/>
      </c>
      <c r="AN479" s="20" t="str">
        <f>IF(貼り付け用!AN479="","",貼り付け用!AN479)</f>
        <v/>
      </c>
      <c r="AO479" s="20" t="str">
        <f>IF(貼り付け用!AO479="","",貼り付け用!AO479)</f>
        <v/>
      </c>
      <c r="AP479" s="20">
        <f>IF(貼り付け用!AP479="","",貼り付け用!AP479)</f>
        <v>1</v>
      </c>
      <c r="AQ479" s="20" t="str">
        <f>IF(貼り付け用!AQ479="","",貼り付け用!AQ479)</f>
        <v/>
      </c>
      <c r="AR479" s="20" t="str">
        <f>IF(貼り付け用!AR479="","",貼り付け用!AR479)</f>
        <v/>
      </c>
      <c r="AS479" s="20" t="str">
        <f>IF(貼り付け用!AS479="","",貼り付け用!AS479)</f>
        <v/>
      </c>
      <c r="AT479" s="90" t="str">
        <f t="shared" si="14"/>
        <v/>
      </c>
      <c r="AU479" s="90" t="str">
        <f t="shared" si="15"/>
        <v/>
      </c>
      <c r="AV479" s="34" t="str">
        <f>IF(貼り付け用!AV479="","",貼り付け用!AV479)</f>
        <v>一般会計等</v>
      </c>
      <c r="AW479" s="34" t="str">
        <f>IF(貼り付け用!AW479="","",貼り付け用!AW479)</f>
        <v>一般会計</v>
      </c>
      <c r="AX479" s="34" t="str">
        <f>IF(貼り付け用!AX479="","",貼り付け用!AX479)</f>
        <v>教育費</v>
      </c>
      <c r="AY479" s="34" t="str">
        <f>IF(貼り付け用!AY479="","",貼り付け用!AY479)</f>
        <v>小学校費</v>
      </c>
      <c r="AZ479" s="34" t="str">
        <f>IF(貼り付け用!AZ479="","",貼り付け用!AZ479)</f>
        <v>学校管理費</v>
      </c>
      <c r="BA479" s="212"/>
      <c r="BB479" s="212"/>
      <c r="BC479" s="212"/>
      <c r="BD479" s="34" t="str">
        <f>IF(貼り付け用!BD479="","",貼り付け用!BD479)</f>
        <v/>
      </c>
      <c r="BE479" s="34" t="str">
        <f>IF(貼り付け用!BE479="","",貼り付け用!BE479)</f>
        <v/>
      </c>
      <c r="BF479" s="20"/>
      <c r="BG479" s="20"/>
      <c r="BH479" s="20"/>
      <c r="BI479" s="20"/>
      <c r="BJ479" s="20"/>
    </row>
    <row r="480" spans="5:62" ht="24" customHeight="1">
      <c r="E480" s="2"/>
      <c r="F480" s="217" t="str">
        <f>IF(貼り付け用!F480="","",貼り付け用!F480)</f>
        <v>壬生町立睦小学校</v>
      </c>
      <c r="G480" s="34" t="str">
        <f>IF(貼り付け用!G480="","",貼り付け用!G480)</f>
        <v>工作物台帳</v>
      </c>
      <c r="H480" s="2" t="str">
        <f>IF(貼り付け用!H480="","",貼り付け用!H480)</f>
        <v/>
      </c>
      <c r="I480" s="2" t="str">
        <f>IF(貼り付け用!I480="","",貼り付け用!I480)</f>
        <v/>
      </c>
      <c r="J480" s="2" t="str">
        <f>IF(貼り付け用!J480="","",貼り付け用!J480)</f>
        <v>南門</v>
      </c>
      <c r="K480" s="2" t="str">
        <f>IF(貼り付け用!K480="","",貼り付け用!K480)</f>
        <v>ﾐﾅﾐﾓﾝ</v>
      </c>
      <c r="L480" s="2">
        <f>IF(貼り付け用!L480="","",貼り付け用!L480)</f>
        <v>28</v>
      </c>
      <c r="M480" s="31">
        <f>IFERROR(VLOOKUP(L480,コード表!$B:$G,2,FALSE),"")</f>
        <v>3210216</v>
      </c>
      <c r="N480" s="31" t="str">
        <f>IFERROR(VLOOKUP(L480,コード表!$B:$G,3,FALSE),"")</f>
        <v>下都賀郡壬生町</v>
      </c>
      <c r="O480" s="2" t="str">
        <f>IF(貼り付け用!O480="","",貼り付け用!O480)</f>
        <v>ｼﾓﾂｶﾞｸﾞﾝﾐﾌﾞﾏﾁ</v>
      </c>
      <c r="P480" s="31" t="str">
        <f>IFERROR(VLOOKUP(L480,コード表!$B:$G,5,FALSE),"")</f>
        <v>壬生丁</v>
      </c>
      <c r="Q480" s="2" t="str">
        <f>IF(貼り付け用!Q480="","",貼り付け用!Q480)</f>
        <v>ﾐﾌﾞﾃｲ</v>
      </c>
      <c r="R480" s="2" t="str">
        <f>IF(貼り付け用!R480="","",貼り付け用!R480)</f>
        <v>２３０番地1</v>
      </c>
      <c r="S480" s="2" t="str">
        <f>IF(貼り付け用!S480="","",貼り付け用!S480)</f>
        <v>230ﾊﾞﾝﾁ1</v>
      </c>
      <c r="T480" s="2">
        <f>IF(貼り付け用!T480="","",貼り付け用!T480)</f>
        <v>15</v>
      </c>
      <c r="U480" s="31" t="str">
        <f>IFERROR(VLOOKUP(T480,コード表!$I:$K,2,FALSE),"")</f>
        <v>教育委員会事務局</v>
      </c>
      <c r="V480" s="31" t="str">
        <f>IFERROR(VLOOKUP(T480,コード表!$I:$K,3,FALSE),"")</f>
        <v>学校教育課</v>
      </c>
      <c r="W480" s="2">
        <f>IF(貼り付け用!W480="","",貼り付け用!W480)</f>
        <v>100</v>
      </c>
      <c r="X480" s="31" t="str">
        <f>IFERROR(VLOOKUP(AX480,目的別資産分類変換表!$B$3:$C$16,2,FALSE),"")</f>
        <v>教育</v>
      </c>
      <c r="Y480" s="34" t="str">
        <f>IF(貼り付け用!Y480="","",貼り付け用!Y480)</f>
        <v>行政財産</v>
      </c>
      <c r="Z480" s="34" t="str">
        <f>IF(貼り付け用!Z480="","",貼り付け用!Z480)</f>
        <v>事業用資産/工作物</v>
      </c>
      <c r="AA480" s="34" t="str">
        <f>IF(貼り付け用!AA480="","",貼り付け用!AA480)</f>
        <v>自己資産（リース資産外)</v>
      </c>
      <c r="AB480" s="34" t="str">
        <f>IF(貼り付け用!AB480="","",貼り付け用!AB480)</f>
        <v>売却不可</v>
      </c>
      <c r="AC480" s="2">
        <f>IF(貼り付け用!AC480="","",貼り付け用!AC480)</f>
        <v>184</v>
      </c>
      <c r="AD480" s="31" t="str">
        <f>IFERROR(VLOOKUP(AC480,耐用年数表!$B:$J,9,FALSE),"")</f>
        <v xml:space="preserve">構築物 鉄骨鉄筋コンクリート造又は鉄筋コンクリート造のもの（前掲のものを除く。） 高架道路、製塩用ちんでん池、飼育場及びへい   </v>
      </c>
      <c r="AE480" s="31">
        <f>IFERROR(VLOOKUP(AC480,耐用年数表!$B:$J,8,FALSE),"")</f>
        <v>30</v>
      </c>
      <c r="AF480" s="2" t="str">
        <f>IF(貼り付け用!AF480="","",貼り付け用!AF480)</f>
        <v/>
      </c>
      <c r="AG480" s="26" t="str">
        <f>IF(貼り付け用!AG480="","",貼り付け用!AG480)</f>
        <v/>
      </c>
      <c r="AH480" s="54">
        <f>IF(貼り付け用!AH480="","",貼り付け用!AH480)</f>
        <v>19761231</v>
      </c>
      <c r="AI480" s="54">
        <f>IF(貼り付け用!AI480="","",貼り付け用!AI480)</f>
        <v>19761231</v>
      </c>
      <c r="AJ480" s="72" t="str">
        <f>IF(貼り付け用!AJ480="","",貼り付け用!AJ480)</f>
        <v>不明</v>
      </c>
      <c r="AK480" s="20" t="str">
        <f>IF(貼り付け用!AK480="","",貼り付け用!AK480)</f>
        <v/>
      </c>
      <c r="AL480" s="160" t="str">
        <f>IF(貼り付け用!AL480="","",貼り付け用!AL480)</f>
        <v/>
      </c>
      <c r="AM480" s="20" t="str">
        <f>IF(貼り付け用!AM480="","",貼り付け用!AM480)</f>
        <v/>
      </c>
      <c r="AN480" s="20" t="str">
        <f>IF(貼り付け用!AN480="","",貼り付け用!AN480)</f>
        <v/>
      </c>
      <c r="AO480" s="20" t="str">
        <f>IF(貼り付け用!AO480="","",貼り付け用!AO480)</f>
        <v/>
      </c>
      <c r="AP480" s="20">
        <f>IF(貼り付け用!AP480="","",貼り付け用!AP480)</f>
        <v>1</v>
      </c>
      <c r="AQ480" s="20" t="str">
        <f>IF(貼り付け用!AQ480="","",貼り付け用!AQ480)</f>
        <v/>
      </c>
      <c r="AR480" s="20" t="str">
        <f>IF(貼り付け用!AR480="","",貼り付け用!AR480)</f>
        <v/>
      </c>
      <c r="AS480" s="20" t="str">
        <f>IF(貼り付け用!AS480="","",貼り付け用!AS480)</f>
        <v/>
      </c>
      <c r="AT480" s="90" t="str">
        <f t="shared" si="14"/>
        <v/>
      </c>
      <c r="AU480" s="90" t="str">
        <f t="shared" si="15"/>
        <v/>
      </c>
      <c r="AV480" s="34" t="str">
        <f>IF(貼り付け用!AV480="","",貼り付け用!AV480)</f>
        <v>一般会計等</v>
      </c>
      <c r="AW480" s="34" t="str">
        <f>IF(貼り付け用!AW480="","",貼り付け用!AW480)</f>
        <v>一般会計</v>
      </c>
      <c r="AX480" s="34" t="str">
        <f>IF(貼り付け用!AX480="","",貼り付け用!AX480)</f>
        <v>教育費</v>
      </c>
      <c r="AY480" s="34" t="str">
        <f>IF(貼り付け用!AY480="","",貼り付け用!AY480)</f>
        <v>小学校費</v>
      </c>
      <c r="AZ480" s="34" t="str">
        <f>IF(貼り付け用!AZ480="","",貼り付け用!AZ480)</f>
        <v>学校管理費</v>
      </c>
      <c r="BA480" s="212"/>
      <c r="BB480" s="212"/>
      <c r="BC480" s="212"/>
      <c r="BD480" s="34" t="str">
        <f>IF(貼り付け用!BD480="","",貼り付け用!BD480)</f>
        <v/>
      </c>
      <c r="BE480" s="34" t="str">
        <f>IF(貼り付け用!BE480="","",貼り付け用!BE480)</f>
        <v/>
      </c>
      <c r="BF480" s="20"/>
      <c r="BG480" s="20"/>
      <c r="BH480" s="20"/>
      <c r="BI480" s="20"/>
      <c r="BJ480" s="20"/>
    </row>
    <row r="481" spans="5:62" ht="24" customHeight="1">
      <c r="E481" s="2"/>
      <c r="F481" s="217" t="str">
        <f>IF(貼り付け用!F481="","",貼り付け用!F481)</f>
        <v>壬生町立睦小学校</v>
      </c>
      <c r="G481" s="34" t="str">
        <f>IF(貼り付け用!G481="","",貼り付け用!G481)</f>
        <v>工作物台帳</v>
      </c>
      <c r="H481" s="2" t="str">
        <f>IF(貼り付け用!H481="","",貼り付け用!H481)</f>
        <v/>
      </c>
      <c r="I481" s="2" t="str">
        <f>IF(貼り付け用!I481="","",貼り付け用!I481)</f>
        <v/>
      </c>
      <c r="J481" s="2" t="str">
        <f>IF(貼り付け用!J481="","",貼り付け用!J481)</f>
        <v>飼育小屋</v>
      </c>
      <c r="K481" s="2" t="str">
        <f>IF(貼り付け用!K481="","",貼り付け用!K481)</f>
        <v>ｼｲｸｺﾞﾔ</v>
      </c>
      <c r="L481" s="2">
        <f>IF(貼り付け用!L481="","",貼り付け用!L481)</f>
        <v>28</v>
      </c>
      <c r="M481" s="31">
        <f>IFERROR(VLOOKUP(L481,コード表!$B:$G,2,FALSE),"")</f>
        <v>3210216</v>
      </c>
      <c r="N481" s="31" t="str">
        <f>IFERROR(VLOOKUP(L481,コード表!$B:$G,3,FALSE),"")</f>
        <v>下都賀郡壬生町</v>
      </c>
      <c r="O481" s="2" t="str">
        <f>IF(貼り付け用!O481="","",貼り付け用!O481)</f>
        <v>ｼﾓﾂｶﾞｸﾞﾝﾐﾌﾞﾏﾁ</v>
      </c>
      <c r="P481" s="31" t="str">
        <f>IFERROR(VLOOKUP(L481,コード表!$B:$G,5,FALSE),"")</f>
        <v>壬生丁</v>
      </c>
      <c r="Q481" s="2" t="str">
        <f>IF(貼り付け用!Q481="","",貼り付け用!Q481)</f>
        <v>ﾐﾌﾞﾃｲ</v>
      </c>
      <c r="R481" s="2" t="str">
        <f>IF(貼り付け用!R481="","",貼り付け用!R481)</f>
        <v>２３０番地1</v>
      </c>
      <c r="S481" s="2" t="str">
        <f>IF(貼り付け用!S481="","",貼り付け用!S481)</f>
        <v>230ﾊﾞﾝﾁ1</v>
      </c>
      <c r="T481" s="2">
        <f>IF(貼り付け用!T481="","",貼り付け用!T481)</f>
        <v>15</v>
      </c>
      <c r="U481" s="31" t="str">
        <f>IFERROR(VLOOKUP(T481,コード表!$I:$K,2,FALSE),"")</f>
        <v>教育委員会事務局</v>
      </c>
      <c r="V481" s="31" t="str">
        <f>IFERROR(VLOOKUP(T481,コード表!$I:$K,3,FALSE),"")</f>
        <v>学校教育課</v>
      </c>
      <c r="W481" s="2">
        <f>IF(貼り付け用!W481="","",貼り付け用!W481)</f>
        <v>100</v>
      </c>
      <c r="X481" s="31" t="str">
        <f>IFERROR(VLOOKUP(AX481,目的別資産分類変換表!$B$3:$C$16,2,FALSE),"")</f>
        <v>教育</v>
      </c>
      <c r="Y481" s="34" t="str">
        <f>IF(貼り付け用!Y481="","",貼り付け用!Y481)</f>
        <v>行政財産</v>
      </c>
      <c r="Z481" s="34" t="str">
        <f>IF(貼り付け用!Z481="","",貼り付け用!Z481)</f>
        <v>事業用資産/工作物</v>
      </c>
      <c r="AA481" s="34" t="str">
        <f>IF(貼り付け用!AA481="","",貼り付け用!AA481)</f>
        <v>自己資産（リース資産外)</v>
      </c>
      <c r="AB481" s="34" t="str">
        <f>IF(貼り付け用!AB481="","",貼り付け用!AB481)</f>
        <v>売却不可</v>
      </c>
      <c r="AC481" s="2">
        <f>IF(貼り付け用!AC481="","",貼り付け用!AC481)</f>
        <v>184</v>
      </c>
      <c r="AD481" s="31" t="str">
        <f>IFERROR(VLOOKUP(AC481,耐用年数表!$B:$J,9,FALSE),"")</f>
        <v xml:space="preserve">構築物 鉄骨鉄筋コンクリート造又は鉄筋コンクリート造のもの（前掲のものを除く。） 高架道路、製塩用ちんでん池、飼育場及びへい   </v>
      </c>
      <c r="AE481" s="31">
        <f>IFERROR(VLOOKUP(AC481,耐用年数表!$B:$J,8,FALSE),"")</f>
        <v>30</v>
      </c>
      <c r="AF481" s="2" t="str">
        <f>IF(貼り付け用!AF481="","",貼り付け用!AF481)</f>
        <v/>
      </c>
      <c r="AG481" s="26" t="str">
        <f>IF(貼り付け用!AG481="","",貼り付け用!AG481)</f>
        <v/>
      </c>
      <c r="AH481" s="54">
        <f>IF(貼り付け用!AH481="","",貼り付け用!AH481)</f>
        <v>19761231</v>
      </c>
      <c r="AI481" s="54">
        <f>IF(貼り付け用!AI481="","",貼り付け用!AI481)</f>
        <v>19761231</v>
      </c>
      <c r="AJ481" s="72" t="str">
        <f>IF(貼り付け用!AJ481="","",貼り付け用!AJ481)</f>
        <v>不明</v>
      </c>
      <c r="AK481" s="20" t="str">
        <f>IF(貼り付け用!AK481="","",貼り付け用!AK481)</f>
        <v/>
      </c>
      <c r="AL481" s="160">
        <f>IF(貼り付け用!AL481="","",貼り付け用!AL481)</f>
        <v>32</v>
      </c>
      <c r="AM481" s="20" t="str">
        <f>IF(貼り付け用!AM481="","",貼り付け用!AM481)</f>
        <v>ネット調べ</v>
      </c>
      <c r="AN481" s="20">
        <f>IF(貼り付け用!AN481="","",貼り付け用!AN481)</f>
        <v>1</v>
      </c>
      <c r="AO481" s="20">
        <f>IF(貼り付け用!AO481="","",貼り付け用!AO481)</f>
        <v>1247000</v>
      </c>
      <c r="AP481" s="20">
        <f>IF(貼り付け用!AP481="","",貼り付け用!AP481)</f>
        <v>1</v>
      </c>
      <c r="AQ481" s="20" t="str">
        <f>IF(貼り付け用!AQ481="","",貼り付け用!AQ481)</f>
        <v>台</v>
      </c>
      <c r="AR481" s="20">
        <f>IF(貼り付け用!AR481="","",貼り付け用!AR481)</f>
        <v>1247000</v>
      </c>
      <c r="AS481" s="20" t="str">
        <f>IF(貼り付け用!AS481="","",貼り付け用!AS481)</f>
        <v/>
      </c>
      <c r="AT481" s="90">
        <f t="shared" si="14"/>
        <v>1247000</v>
      </c>
      <c r="AU481" s="90">
        <f t="shared" si="15"/>
        <v>1247000</v>
      </c>
      <c r="AV481" s="34" t="str">
        <f>IF(貼り付け用!AV481="","",貼り付け用!AV481)</f>
        <v>一般会計等</v>
      </c>
      <c r="AW481" s="34" t="str">
        <f>IF(貼り付け用!AW481="","",貼り付け用!AW481)</f>
        <v>一般会計</v>
      </c>
      <c r="AX481" s="34" t="str">
        <f>IF(貼り付け用!AX481="","",貼り付け用!AX481)</f>
        <v>教育費</v>
      </c>
      <c r="AY481" s="34" t="str">
        <f>IF(貼り付け用!AY481="","",貼り付け用!AY481)</f>
        <v>小学校費</v>
      </c>
      <c r="AZ481" s="34" t="str">
        <f>IF(貼り付け用!AZ481="","",貼り付け用!AZ481)</f>
        <v>学校管理費</v>
      </c>
      <c r="BA481" s="212"/>
      <c r="BB481" s="212"/>
      <c r="BC481" s="212"/>
      <c r="BD481" s="34" t="str">
        <f>IF(貼り付け用!BD481="","",貼り付け用!BD481)</f>
        <v/>
      </c>
      <c r="BE481" s="34" t="str">
        <f>IF(貼り付け用!BE481="","",貼り付け用!BE481)</f>
        <v/>
      </c>
      <c r="BF481" s="20"/>
      <c r="BG481" s="20"/>
      <c r="BH481" s="20"/>
      <c r="BI481" s="20"/>
      <c r="BJ481" s="20"/>
    </row>
    <row r="482" spans="5:62" ht="24" customHeight="1">
      <c r="E482" s="2"/>
      <c r="F482" s="217" t="str">
        <f>IF(貼り付け用!F482="","",貼り付け用!F482)</f>
        <v>壬生町立睦小学校</v>
      </c>
      <c r="G482" s="34" t="str">
        <f>IF(貼り付け用!G482="","",貼り付け用!G482)</f>
        <v>工作物台帳</v>
      </c>
      <c r="H482" s="2" t="str">
        <f>IF(貼り付け用!H482="","",貼り付け用!H482)</f>
        <v/>
      </c>
      <c r="I482" s="2" t="str">
        <f>IF(貼り付け用!I482="","",貼り付け用!I482)</f>
        <v/>
      </c>
      <c r="J482" s="2" t="str">
        <f>IF(貼り付け用!J482="","",貼り付け用!J482)</f>
        <v>避雷針</v>
      </c>
      <c r="K482" s="2" t="str">
        <f>IF(貼り付け用!K482="","",貼り付け用!K482)</f>
        <v>ﾋﾗｲｼﾝ</v>
      </c>
      <c r="L482" s="2">
        <f>IF(貼り付け用!L482="","",貼り付け用!L482)</f>
        <v>28</v>
      </c>
      <c r="M482" s="31">
        <f>IFERROR(VLOOKUP(L482,コード表!$B:$G,2,FALSE),"")</f>
        <v>3210216</v>
      </c>
      <c r="N482" s="31" t="str">
        <f>IFERROR(VLOOKUP(L482,コード表!$B:$G,3,FALSE),"")</f>
        <v>下都賀郡壬生町</v>
      </c>
      <c r="O482" s="2" t="str">
        <f>IF(貼り付け用!O482="","",貼り付け用!O482)</f>
        <v>ｼﾓﾂｶﾞｸﾞﾝﾐﾌﾞﾏﾁ</v>
      </c>
      <c r="P482" s="31" t="str">
        <f>IFERROR(VLOOKUP(L482,コード表!$B:$G,5,FALSE),"")</f>
        <v>壬生丁</v>
      </c>
      <c r="Q482" s="2" t="str">
        <f>IF(貼り付け用!Q482="","",貼り付け用!Q482)</f>
        <v>ﾐﾌﾞﾃｲ</v>
      </c>
      <c r="R482" s="2" t="str">
        <f>IF(貼り付け用!R482="","",貼り付け用!R482)</f>
        <v>２３０番地1</v>
      </c>
      <c r="S482" s="2" t="str">
        <f>IF(貼り付け用!S482="","",貼り付け用!S482)</f>
        <v>230ﾊﾞﾝﾁ1</v>
      </c>
      <c r="T482" s="2">
        <f>IF(貼り付け用!T482="","",貼り付け用!T482)</f>
        <v>15</v>
      </c>
      <c r="U482" s="31" t="str">
        <f>IFERROR(VLOOKUP(T482,コード表!$I:$K,2,FALSE),"")</f>
        <v>教育委員会事務局</v>
      </c>
      <c r="V482" s="31" t="str">
        <f>IFERROR(VLOOKUP(T482,コード表!$I:$K,3,FALSE),"")</f>
        <v>学校教育課</v>
      </c>
      <c r="W482" s="2">
        <f>IF(貼り付け用!W482="","",貼り付け用!W482)</f>
        <v>100</v>
      </c>
      <c r="X482" s="31" t="str">
        <f>IFERROR(VLOOKUP(AX482,目的別資産分類変換表!$B$3:$C$16,2,FALSE),"")</f>
        <v>教育</v>
      </c>
      <c r="Y482" s="34" t="str">
        <f>IF(貼り付け用!Y482="","",貼り付け用!Y482)</f>
        <v>行政財産</v>
      </c>
      <c r="Z482" s="34" t="str">
        <f>IF(貼り付け用!Z482="","",貼り付け用!Z482)</f>
        <v>事業用資産/工作物</v>
      </c>
      <c r="AA482" s="34" t="str">
        <f>IF(貼り付け用!AA482="","",貼り付け用!AA482)</f>
        <v>自己資産（リース資産外)</v>
      </c>
      <c r="AB482" s="34" t="str">
        <f>IF(貼り付け用!AB482="","",貼り付け用!AB482)</f>
        <v>売却不可</v>
      </c>
      <c r="AC482" s="2">
        <f>IF(貼り付け用!AC482="","",貼り付け用!AC482)</f>
        <v>90</v>
      </c>
      <c r="AD482" s="31" t="str">
        <f>IFERROR(VLOOKUP(AC482,耐用年数表!$B:$J,9,FALSE),"")</f>
        <v xml:space="preserve">建物附属設備 前掲のもの以外のもの及び前掲の区分によらないもの 主として金属製のもの   </v>
      </c>
      <c r="AE482" s="31">
        <f>IFERROR(VLOOKUP(AC482,耐用年数表!$B:$J,8,FALSE),"")</f>
        <v>18</v>
      </c>
      <c r="AF482" s="2" t="str">
        <f>IF(貼り付け用!AF482="","",貼り付け用!AF482)</f>
        <v/>
      </c>
      <c r="AG482" s="26" t="str">
        <f>IF(貼り付け用!AG482="","",貼り付け用!AG482)</f>
        <v/>
      </c>
      <c r="AH482" s="54">
        <f>IF(貼り付け用!AH482="","",貼り付け用!AH482)</f>
        <v>19761231</v>
      </c>
      <c r="AI482" s="54">
        <f>IF(貼り付け用!AI482="","",貼り付け用!AI482)</f>
        <v>19761231</v>
      </c>
      <c r="AJ482" s="72" t="str">
        <f>IF(貼り付け用!AJ482="","",貼り付け用!AJ482)</f>
        <v>不明</v>
      </c>
      <c r="AK482" s="20" t="str">
        <f>IF(貼り付け用!AK482="","",貼り付け用!AK482)</f>
        <v/>
      </c>
      <c r="AL482" s="160">
        <f>IF(貼り付け用!AL482="","",貼り付け用!AL482)</f>
        <v>30</v>
      </c>
      <c r="AM482" s="20" t="str">
        <f>IF(貼り付け用!AM482="","",貼り付け用!AM482)</f>
        <v>ネット調べ</v>
      </c>
      <c r="AN482" s="20">
        <f>IF(貼り付け用!AN482="","",貼り付け用!AN482)</f>
        <v>1</v>
      </c>
      <c r="AO482" s="20">
        <f>IF(貼り付け用!AO482="","",貼り付け用!AO482)</f>
        <v>4000000</v>
      </c>
      <c r="AP482" s="20">
        <f>IF(貼り付け用!AP482="","",貼り付け用!AP482)</f>
        <v>1</v>
      </c>
      <c r="AQ482" s="20" t="str">
        <f>IF(貼り付け用!AQ482="","",貼り付け用!AQ482)</f>
        <v>台</v>
      </c>
      <c r="AR482" s="20">
        <f>IF(貼り付け用!AR482="","",貼り付け用!AR482)</f>
        <v>4000000</v>
      </c>
      <c r="AS482" s="20" t="str">
        <f>IF(貼り付け用!AS482="","",貼り付け用!AS482)</f>
        <v/>
      </c>
      <c r="AT482" s="90">
        <f t="shared" si="14"/>
        <v>4000000</v>
      </c>
      <c r="AU482" s="90">
        <f t="shared" si="15"/>
        <v>4000000</v>
      </c>
      <c r="AV482" s="34" t="str">
        <f>IF(貼り付け用!AV482="","",貼り付け用!AV482)</f>
        <v>一般会計等</v>
      </c>
      <c r="AW482" s="34" t="str">
        <f>IF(貼り付け用!AW482="","",貼り付け用!AW482)</f>
        <v>一般会計</v>
      </c>
      <c r="AX482" s="34" t="str">
        <f>IF(貼り付け用!AX482="","",貼り付け用!AX482)</f>
        <v>教育費</v>
      </c>
      <c r="AY482" s="34" t="str">
        <f>IF(貼り付け用!AY482="","",貼り付け用!AY482)</f>
        <v>小学校費</v>
      </c>
      <c r="AZ482" s="34" t="str">
        <f>IF(貼り付け用!AZ482="","",貼り付け用!AZ482)</f>
        <v>学校管理費</v>
      </c>
      <c r="BA482" s="212"/>
      <c r="BB482" s="212"/>
      <c r="BC482" s="212"/>
      <c r="BD482" s="34" t="str">
        <f>IF(貼り付け用!BD482="","",貼り付け用!BD482)</f>
        <v/>
      </c>
      <c r="BE482" s="34" t="str">
        <f>IF(貼り付け用!BE482="","",貼り付け用!BE482)</f>
        <v/>
      </c>
      <c r="BF482" s="20"/>
      <c r="BG482" s="20"/>
      <c r="BH482" s="20"/>
      <c r="BI482" s="20"/>
      <c r="BJ482" s="20"/>
    </row>
    <row r="483" spans="5:62" ht="24" customHeight="1">
      <c r="E483" s="2"/>
      <c r="F483" s="217" t="str">
        <f>IF(貼り付け用!F483="","",貼り付け用!F483)</f>
        <v>壬生町立睦小学校</v>
      </c>
      <c r="G483" s="34" t="str">
        <f>IF(貼り付け用!G483="","",貼り付け用!G483)</f>
        <v>工作物台帳</v>
      </c>
      <c r="H483" s="2" t="str">
        <f>IF(貼り付け用!H483="","",貼り付け用!H483)</f>
        <v/>
      </c>
      <c r="I483" s="2" t="str">
        <f>IF(貼り付け用!I483="","",貼り付け用!I483)</f>
        <v/>
      </c>
      <c r="J483" s="2" t="str">
        <f>IF(貼り付け用!J483="","",貼り付け用!J483)</f>
        <v>キュービクル</v>
      </c>
      <c r="K483" s="2" t="str">
        <f>IF(貼り付け用!K483="","",貼り付け用!K483)</f>
        <v>ｷｭｰﾋﾞｸﾙ</v>
      </c>
      <c r="L483" s="2">
        <f>IF(貼り付け用!L483="","",貼り付け用!L483)</f>
        <v>28</v>
      </c>
      <c r="M483" s="31">
        <f>IFERROR(VLOOKUP(L483,コード表!$B:$G,2,FALSE),"")</f>
        <v>3210216</v>
      </c>
      <c r="N483" s="31" t="str">
        <f>IFERROR(VLOOKUP(L483,コード表!$B:$G,3,FALSE),"")</f>
        <v>下都賀郡壬生町</v>
      </c>
      <c r="O483" s="2" t="str">
        <f>IF(貼り付け用!O483="","",貼り付け用!O483)</f>
        <v>ｼﾓﾂｶﾞｸﾞﾝﾐﾌﾞﾏﾁ</v>
      </c>
      <c r="P483" s="31" t="str">
        <f>IFERROR(VLOOKUP(L483,コード表!$B:$G,5,FALSE),"")</f>
        <v>壬生丁</v>
      </c>
      <c r="Q483" s="2" t="str">
        <f>IF(貼り付け用!Q483="","",貼り付け用!Q483)</f>
        <v>ﾐﾌﾞﾃｲ</v>
      </c>
      <c r="R483" s="2" t="str">
        <f>IF(貼り付け用!R483="","",貼り付け用!R483)</f>
        <v>２３０番地1</v>
      </c>
      <c r="S483" s="2" t="str">
        <f>IF(貼り付け用!S483="","",貼り付け用!S483)</f>
        <v>230ﾊﾞﾝﾁ1</v>
      </c>
      <c r="T483" s="2">
        <f>IF(貼り付け用!T483="","",貼り付け用!T483)</f>
        <v>15</v>
      </c>
      <c r="U483" s="31" t="str">
        <f>IFERROR(VLOOKUP(T483,コード表!$I:$K,2,FALSE),"")</f>
        <v>教育委員会事務局</v>
      </c>
      <c r="V483" s="31" t="str">
        <f>IFERROR(VLOOKUP(T483,コード表!$I:$K,3,FALSE),"")</f>
        <v>学校教育課</v>
      </c>
      <c r="W483" s="2">
        <f>IF(貼り付け用!W483="","",貼り付け用!W483)</f>
        <v>100</v>
      </c>
      <c r="X483" s="31" t="str">
        <f>IFERROR(VLOOKUP(AX483,目的別資産分類変換表!$B$3:$C$16,2,FALSE),"")</f>
        <v>教育</v>
      </c>
      <c r="Y483" s="34" t="str">
        <f>IF(貼り付け用!Y483="","",貼り付け用!Y483)</f>
        <v>行政財産</v>
      </c>
      <c r="Z483" s="34" t="str">
        <f>IF(貼り付け用!Z483="","",貼り付け用!Z483)</f>
        <v>事業用資産/工作物</v>
      </c>
      <c r="AA483" s="34" t="str">
        <f>IF(貼り付け用!AA483="","",貼り付け用!AA483)</f>
        <v>自己資産（リース資産外)</v>
      </c>
      <c r="AB483" s="34" t="str">
        <f>IF(貼り付け用!AB483="","",貼り付け用!AB483)</f>
        <v>売却不可</v>
      </c>
      <c r="AC483" s="2">
        <f>IF(貼り付け用!AC483="","",貼り付け用!AC483)</f>
        <v>76</v>
      </c>
      <c r="AD483" s="31" t="str">
        <f>IFERROR(VLOOKUP(AC483,耐用年数表!$B:$J,9,FALSE),"")</f>
        <v xml:space="preserve">建物附属設備 電気設備（照明設備を含む。） 蓄電池電源設備   </v>
      </c>
      <c r="AE483" s="31">
        <f>IFERROR(VLOOKUP(AC483,耐用年数表!$B:$J,8,FALSE),"")</f>
        <v>6</v>
      </c>
      <c r="AF483" s="2" t="str">
        <f>IF(貼り付け用!AF483="","",貼り付け用!AF483)</f>
        <v/>
      </c>
      <c r="AG483" s="26" t="str">
        <f>IF(貼り付け用!AG483="","",貼り付け用!AG483)</f>
        <v/>
      </c>
      <c r="AH483" s="54">
        <f>IF(貼り付け用!AH483="","",貼り付け用!AH483)</f>
        <v>19761231</v>
      </c>
      <c r="AI483" s="54">
        <f>IF(貼り付け用!AI483="","",貼り付け用!AI483)</f>
        <v>19761231</v>
      </c>
      <c r="AJ483" s="72" t="str">
        <f>IF(貼り付け用!AJ483="","",貼り付け用!AJ483)</f>
        <v>不明</v>
      </c>
      <c r="AK483" s="20" t="str">
        <f>IF(貼り付け用!AK483="","",貼り付け用!AK483)</f>
        <v/>
      </c>
      <c r="AL483" s="160">
        <f>IF(貼り付け用!AL483="","",貼り付け用!AL483)</f>
        <v>31</v>
      </c>
      <c r="AM483" s="20" t="str">
        <f>IF(貼り付け用!AM483="","",貼り付け用!AM483)</f>
        <v>ネット調べ</v>
      </c>
      <c r="AN483" s="20">
        <f>IF(貼り付け用!AN483="","",貼り付け用!AN483)</f>
        <v>1</v>
      </c>
      <c r="AO483" s="20">
        <f>IF(貼り付け用!AO483="","",貼り付け用!AO483)</f>
        <v>5000000</v>
      </c>
      <c r="AP483" s="20">
        <f>IF(貼り付け用!AP483="","",貼り付け用!AP483)</f>
        <v>1</v>
      </c>
      <c r="AQ483" s="20" t="str">
        <f>IF(貼り付け用!AQ483="","",貼り付け用!AQ483)</f>
        <v>台</v>
      </c>
      <c r="AR483" s="20">
        <f>IF(貼り付け用!AR483="","",貼り付け用!AR483)</f>
        <v>5000000</v>
      </c>
      <c r="AS483" s="20" t="str">
        <f>IF(貼り付け用!AS483="","",貼り付け用!AS483)</f>
        <v/>
      </c>
      <c r="AT483" s="90">
        <f t="shared" si="14"/>
        <v>5000000</v>
      </c>
      <c r="AU483" s="90">
        <f t="shared" si="15"/>
        <v>5000000</v>
      </c>
      <c r="AV483" s="34" t="str">
        <f>IF(貼り付け用!AV483="","",貼り付け用!AV483)</f>
        <v>一般会計等</v>
      </c>
      <c r="AW483" s="34" t="str">
        <f>IF(貼り付け用!AW483="","",貼り付け用!AW483)</f>
        <v>一般会計</v>
      </c>
      <c r="AX483" s="34" t="str">
        <f>IF(貼り付け用!AX483="","",貼り付け用!AX483)</f>
        <v>教育費</v>
      </c>
      <c r="AY483" s="34" t="str">
        <f>IF(貼り付け用!AY483="","",貼り付け用!AY483)</f>
        <v>小学校費</v>
      </c>
      <c r="AZ483" s="34" t="str">
        <f>IF(貼り付け用!AZ483="","",貼り付け用!AZ483)</f>
        <v>学校管理費</v>
      </c>
      <c r="BA483" s="212"/>
      <c r="BB483" s="212"/>
      <c r="BC483" s="212"/>
      <c r="BD483" s="34" t="str">
        <f>IF(貼り付け用!BD483="","",貼り付け用!BD483)</f>
        <v/>
      </c>
      <c r="BE483" s="34" t="str">
        <f>IF(貼り付け用!BE483="","",貼り付け用!BE483)</f>
        <v/>
      </c>
      <c r="BF483" s="20"/>
      <c r="BG483" s="20"/>
      <c r="BH483" s="20"/>
      <c r="BI483" s="20"/>
      <c r="BJ483" s="20"/>
    </row>
    <row r="484" spans="5:62" ht="24" customHeight="1">
      <c r="E484" s="2"/>
      <c r="F484" s="217" t="str">
        <f>IF(貼り付け用!F484="","",貼り付け用!F484)</f>
        <v>壬生町立睦小学校</v>
      </c>
      <c r="G484" s="34" t="str">
        <f>IF(貼り付け用!G484="","",貼り付け用!G484)</f>
        <v>工作物台帳</v>
      </c>
      <c r="H484" s="2" t="str">
        <f>IF(貼り付け用!H484="","",貼り付け用!H484)</f>
        <v/>
      </c>
      <c r="I484" s="2" t="str">
        <f>IF(貼り付け用!I484="","",貼り付け用!I484)</f>
        <v/>
      </c>
      <c r="J484" s="2" t="str">
        <f>IF(貼り付け用!J484="","",貼り付け用!J484)</f>
        <v>水道</v>
      </c>
      <c r="K484" s="2" t="str">
        <f>IF(貼り付け用!K484="","",貼り付け用!K484)</f>
        <v>ｽｲﾄﾞｳ</v>
      </c>
      <c r="L484" s="2">
        <f>IF(貼り付け用!L484="","",貼り付け用!L484)</f>
        <v>28</v>
      </c>
      <c r="M484" s="31">
        <f>IFERROR(VLOOKUP(L484,コード表!$B:$G,2,FALSE),"")</f>
        <v>3210216</v>
      </c>
      <c r="N484" s="31" t="str">
        <f>IFERROR(VLOOKUP(L484,コード表!$B:$G,3,FALSE),"")</f>
        <v>下都賀郡壬生町</v>
      </c>
      <c r="O484" s="2" t="str">
        <f>IF(貼り付け用!O484="","",貼り付け用!O484)</f>
        <v>ｼﾓﾂｶﾞｸﾞﾝﾐﾌﾞﾏﾁ</v>
      </c>
      <c r="P484" s="31" t="str">
        <f>IFERROR(VLOOKUP(L484,コード表!$B:$G,5,FALSE),"")</f>
        <v>壬生丁</v>
      </c>
      <c r="Q484" s="2" t="str">
        <f>IF(貼り付け用!Q484="","",貼り付け用!Q484)</f>
        <v>ﾐﾌﾞﾃｲ</v>
      </c>
      <c r="R484" s="2" t="str">
        <f>IF(貼り付け用!R484="","",貼り付け用!R484)</f>
        <v>２３０番地1</v>
      </c>
      <c r="S484" s="2" t="str">
        <f>IF(貼り付け用!S484="","",貼り付け用!S484)</f>
        <v>230ﾊﾞﾝﾁ1</v>
      </c>
      <c r="T484" s="2">
        <f>IF(貼り付け用!T484="","",貼り付け用!T484)</f>
        <v>15</v>
      </c>
      <c r="U484" s="31" t="str">
        <f>IFERROR(VLOOKUP(T484,コード表!$I:$K,2,FALSE),"")</f>
        <v>教育委員会事務局</v>
      </c>
      <c r="V484" s="31" t="str">
        <f>IFERROR(VLOOKUP(T484,コード表!$I:$K,3,FALSE),"")</f>
        <v>学校教育課</v>
      </c>
      <c r="W484" s="2">
        <f>IF(貼り付け用!W484="","",貼り付け用!W484)</f>
        <v>100</v>
      </c>
      <c r="X484" s="31" t="str">
        <f>IFERROR(VLOOKUP(AX484,目的別資産分類変換表!$B$3:$C$16,2,FALSE),"")</f>
        <v>教育</v>
      </c>
      <c r="Y484" s="34" t="str">
        <f>IF(貼り付け用!Y484="","",貼り付け用!Y484)</f>
        <v>行政財産</v>
      </c>
      <c r="Z484" s="34" t="str">
        <f>IF(貼り付け用!Z484="","",貼り付け用!Z484)</f>
        <v>事業用資産/工作物</v>
      </c>
      <c r="AA484" s="34" t="str">
        <f>IF(貼り付け用!AA484="","",貼り付け用!AA484)</f>
        <v>自己資産（リース資産外)</v>
      </c>
      <c r="AB484" s="34" t="str">
        <f>IF(貼り付け用!AB484="","",貼り付け用!AB484)</f>
        <v>売却不可</v>
      </c>
      <c r="AC484" s="2">
        <f>IF(貼り付け用!AC484="","",貼り付け用!AC484)</f>
        <v>191</v>
      </c>
      <c r="AD484" s="31" t="str">
        <f>IFERROR(VLOOKUP(AC484,耐用年数表!$B:$J,9,FALSE),"")</f>
        <v xml:space="preserve">構築物 コンクリート造又はコンクリートブロック造のもの（前掲のものを除く。） 岸壁、さん橋、防壁（爆発物用のものを除く。）、堤防、防波堤、トンネル、上水道及び水そう   </v>
      </c>
      <c r="AE484" s="31">
        <f>IFERROR(VLOOKUP(AC484,耐用年数表!$B:$J,8,FALSE),"")</f>
        <v>30</v>
      </c>
      <c r="AF484" s="2" t="str">
        <f>IF(貼り付け用!AF484="","",貼り付け用!AF484)</f>
        <v/>
      </c>
      <c r="AG484" s="26" t="str">
        <f>IF(貼り付け用!AG484="","",貼り付け用!AG484)</f>
        <v/>
      </c>
      <c r="AH484" s="54">
        <f>IF(貼り付け用!AH484="","",貼り付け用!AH484)</f>
        <v>19761231</v>
      </c>
      <c r="AI484" s="54">
        <f>IF(貼り付け用!AI484="","",貼り付け用!AI484)</f>
        <v>19761231</v>
      </c>
      <c r="AJ484" s="72" t="str">
        <f>IF(貼り付け用!AJ484="","",貼り付け用!AJ484)</f>
        <v>不明</v>
      </c>
      <c r="AK484" s="20" t="str">
        <f>IF(貼り付け用!AK484="","",貼り付け用!AK484)</f>
        <v/>
      </c>
      <c r="AL484" s="160" t="str">
        <f>IF(貼り付け用!AL484="","",貼り付け用!AL484)</f>
        <v/>
      </c>
      <c r="AM484" s="20" t="str">
        <f>IF(貼り付け用!AM484="","",貼り付け用!AM484)</f>
        <v/>
      </c>
      <c r="AN484" s="20" t="str">
        <f>IF(貼り付け用!AN484="","",貼り付け用!AN484)</f>
        <v/>
      </c>
      <c r="AO484" s="20" t="str">
        <f>IF(貼り付け用!AO484="","",貼り付け用!AO484)</f>
        <v/>
      </c>
      <c r="AP484" s="20">
        <f>IF(貼り付け用!AP484="","",貼り付け用!AP484)</f>
        <v>1</v>
      </c>
      <c r="AQ484" s="20" t="str">
        <f>IF(貼り付け用!AQ484="","",貼り付け用!AQ484)</f>
        <v/>
      </c>
      <c r="AR484" s="20" t="str">
        <f>IF(貼り付け用!AR484="","",貼り付け用!AR484)</f>
        <v/>
      </c>
      <c r="AS484" s="20" t="str">
        <f>IF(貼り付け用!AS484="","",貼り付け用!AS484)</f>
        <v/>
      </c>
      <c r="AT484" s="90" t="str">
        <f t="shared" si="14"/>
        <v/>
      </c>
      <c r="AU484" s="90" t="str">
        <f t="shared" si="15"/>
        <v/>
      </c>
      <c r="AV484" s="34" t="str">
        <f>IF(貼り付け用!AV484="","",貼り付け用!AV484)</f>
        <v>一般会計等</v>
      </c>
      <c r="AW484" s="34" t="str">
        <f>IF(貼り付け用!AW484="","",貼り付け用!AW484)</f>
        <v>一般会計</v>
      </c>
      <c r="AX484" s="34" t="str">
        <f>IF(貼り付け用!AX484="","",貼り付け用!AX484)</f>
        <v>教育費</v>
      </c>
      <c r="AY484" s="34" t="str">
        <f>IF(貼り付け用!AY484="","",貼り付け用!AY484)</f>
        <v>小学校費</v>
      </c>
      <c r="AZ484" s="34" t="str">
        <f>IF(貼り付け用!AZ484="","",貼り付け用!AZ484)</f>
        <v>学校管理費</v>
      </c>
      <c r="BA484" s="212"/>
      <c r="BB484" s="212"/>
      <c r="BC484" s="212"/>
      <c r="BD484" s="34" t="str">
        <f>IF(貼り付け用!BD484="","",貼り付け用!BD484)</f>
        <v/>
      </c>
      <c r="BE484" s="34" t="str">
        <f>IF(貼り付け用!BE484="","",貼り付け用!BE484)</f>
        <v/>
      </c>
      <c r="BF484" s="20"/>
      <c r="BG484" s="20"/>
      <c r="BH484" s="20"/>
      <c r="BI484" s="20"/>
      <c r="BJ484" s="20"/>
    </row>
    <row r="485" spans="5:62" ht="24" customHeight="1">
      <c r="E485" s="2"/>
      <c r="F485" s="217" t="str">
        <f>IF(貼り付け用!F485="","",貼り付け用!F485)</f>
        <v>壬生町立睦小学校</v>
      </c>
      <c r="G485" s="34" t="str">
        <f>IF(貼り付け用!G485="","",貼り付け用!G485)</f>
        <v>工作物台帳</v>
      </c>
      <c r="H485" s="2" t="str">
        <f>IF(貼り付け用!H485="","",貼り付け用!H485)</f>
        <v/>
      </c>
      <c r="I485" s="2" t="str">
        <f>IF(貼り付け用!I485="","",貼り付け用!I485)</f>
        <v/>
      </c>
      <c r="J485" s="2" t="str">
        <f>IF(貼り付け用!J485="","",貼り付け用!J485)</f>
        <v>下水道</v>
      </c>
      <c r="K485" s="2" t="str">
        <f>IF(貼り付け用!K485="","",貼り付け用!K485)</f>
        <v>ｹﾞｽｲﾄﾞｳ</v>
      </c>
      <c r="L485" s="2">
        <f>IF(貼り付け用!L485="","",貼り付け用!L485)</f>
        <v>28</v>
      </c>
      <c r="M485" s="31">
        <f>IFERROR(VLOOKUP(L485,コード表!$B:$G,2,FALSE),"")</f>
        <v>3210216</v>
      </c>
      <c r="N485" s="31" t="str">
        <f>IFERROR(VLOOKUP(L485,コード表!$B:$G,3,FALSE),"")</f>
        <v>下都賀郡壬生町</v>
      </c>
      <c r="O485" s="2" t="str">
        <f>IF(貼り付け用!O485="","",貼り付け用!O485)</f>
        <v>ｼﾓﾂｶﾞｸﾞﾝﾐﾌﾞﾏﾁ</v>
      </c>
      <c r="P485" s="31" t="str">
        <f>IFERROR(VLOOKUP(L485,コード表!$B:$G,5,FALSE),"")</f>
        <v>壬生丁</v>
      </c>
      <c r="Q485" s="2" t="str">
        <f>IF(貼り付け用!Q485="","",貼り付け用!Q485)</f>
        <v>ﾐﾌﾞﾃｲ</v>
      </c>
      <c r="R485" s="2" t="str">
        <f>IF(貼り付け用!R485="","",貼り付け用!R485)</f>
        <v>２３０番地1</v>
      </c>
      <c r="S485" s="2" t="str">
        <f>IF(貼り付け用!S485="","",貼り付け用!S485)</f>
        <v>230ﾊﾞﾝﾁ1</v>
      </c>
      <c r="T485" s="2">
        <f>IF(貼り付け用!T485="","",貼り付け用!T485)</f>
        <v>15</v>
      </c>
      <c r="U485" s="31" t="str">
        <f>IFERROR(VLOOKUP(T485,コード表!$I:$K,2,FALSE),"")</f>
        <v>教育委員会事務局</v>
      </c>
      <c r="V485" s="31" t="str">
        <f>IFERROR(VLOOKUP(T485,コード表!$I:$K,3,FALSE),"")</f>
        <v>学校教育課</v>
      </c>
      <c r="W485" s="2">
        <f>IF(貼り付け用!W485="","",貼り付け用!W485)</f>
        <v>100</v>
      </c>
      <c r="X485" s="31" t="str">
        <f>IFERROR(VLOOKUP(AX485,目的別資産分類変換表!$B$3:$C$16,2,FALSE),"")</f>
        <v>教育</v>
      </c>
      <c r="Y485" s="34" t="str">
        <f>IF(貼り付け用!Y485="","",貼り付け用!Y485)</f>
        <v>行政財産</v>
      </c>
      <c r="Z485" s="34" t="str">
        <f>IF(貼り付け用!Z485="","",貼り付け用!Z485)</f>
        <v>事業用資産/工作物</v>
      </c>
      <c r="AA485" s="34" t="str">
        <f>IF(貼り付け用!AA485="","",貼り付け用!AA485)</f>
        <v>自己資産（リース資産外)</v>
      </c>
      <c r="AB485" s="34" t="str">
        <f>IF(貼り付け用!AB485="","",貼り付け用!AB485)</f>
        <v>売却不可</v>
      </c>
      <c r="AC485" s="2">
        <f>IF(貼り付け用!AC485="","",貼り付け用!AC485)</f>
        <v>192</v>
      </c>
      <c r="AD485" s="31" t="str">
        <f>IFERROR(VLOOKUP(AC485,耐用年数表!$B:$J,9,FALSE),"")</f>
        <v xml:space="preserve">構築物 コンクリート造又はコンクリートブロック造のもの（前掲のものを除く。） 下水道、飼育場及びへい   </v>
      </c>
      <c r="AE485" s="31">
        <f>IFERROR(VLOOKUP(AC485,耐用年数表!$B:$J,8,FALSE),"")</f>
        <v>15</v>
      </c>
      <c r="AF485" s="2" t="str">
        <f>IF(貼り付け用!AF485="","",貼り付け用!AF485)</f>
        <v/>
      </c>
      <c r="AG485" s="26" t="str">
        <f>IF(貼り付け用!AG485="","",貼り付け用!AG485)</f>
        <v/>
      </c>
      <c r="AH485" s="54">
        <f>IF(貼り付け用!AH485="","",貼り付け用!AH485)</f>
        <v>19761231</v>
      </c>
      <c r="AI485" s="54">
        <f>IF(貼り付け用!AI485="","",貼り付け用!AI485)</f>
        <v>19761231</v>
      </c>
      <c r="AJ485" s="72" t="str">
        <f>IF(貼り付け用!AJ485="","",貼り付け用!AJ485)</f>
        <v>不明</v>
      </c>
      <c r="AK485" s="20" t="str">
        <f>IF(貼り付け用!AK485="","",貼り付け用!AK485)</f>
        <v/>
      </c>
      <c r="AL485" s="160" t="str">
        <f>IF(貼り付け用!AL485="","",貼り付け用!AL485)</f>
        <v/>
      </c>
      <c r="AM485" s="20" t="str">
        <f>IF(貼り付け用!AM485="","",貼り付け用!AM485)</f>
        <v/>
      </c>
      <c r="AN485" s="20" t="str">
        <f>IF(貼り付け用!AN485="","",貼り付け用!AN485)</f>
        <v/>
      </c>
      <c r="AO485" s="20" t="str">
        <f>IF(貼り付け用!AO485="","",貼り付け用!AO485)</f>
        <v/>
      </c>
      <c r="AP485" s="20">
        <f>IF(貼り付け用!AP485="","",貼り付け用!AP485)</f>
        <v>1</v>
      </c>
      <c r="AQ485" s="20" t="str">
        <f>IF(貼り付け用!AQ485="","",貼り付け用!AQ485)</f>
        <v/>
      </c>
      <c r="AR485" s="20" t="str">
        <f>IF(貼り付け用!AR485="","",貼り付け用!AR485)</f>
        <v/>
      </c>
      <c r="AS485" s="20" t="str">
        <f>IF(貼り付け用!AS485="","",貼り付け用!AS485)</f>
        <v/>
      </c>
      <c r="AT485" s="90" t="str">
        <f t="shared" si="14"/>
        <v/>
      </c>
      <c r="AU485" s="90" t="str">
        <f t="shared" si="15"/>
        <v/>
      </c>
      <c r="AV485" s="34" t="str">
        <f>IF(貼り付け用!AV485="","",貼り付け用!AV485)</f>
        <v>一般会計等</v>
      </c>
      <c r="AW485" s="34" t="str">
        <f>IF(貼り付け用!AW485="","",貼り付け用!AW485)</f>
        <v>一般会計</v>
      </c>
      <c r="AX485" s="34" t="str">
        <f>IF(貼り付け用!AX485="","",貼り付け用!AX485)</f>
        <v>教育費</v>
      </c>
      <c r="AY485" s="34" t="str">
        <f>IF(貼り付け用!AY485="","",貼り付け用!AY485)</f>
        <v>小学校費</v>
      </c>
      <c r="AZ485" s="34" t="str">
        <f>IF(貼り付け用!AZ485="","",貼り付け用!AZ485)</f>
        <v>学校管理費</v>
      </c>
      <c r="BA485" s="212"/>
      <c r="BB485" s="212"/>
      <c r="BC485" s="212"/>
      <c r="BD485" s="34" t="str">
        <f>IF(貼り付け用!BD485="","",貼り付け用!BD485)</f>
        <v/>
      </c>
      <c r="BE485" s="34" t="str">
        <f>IF(貼り付け用!BE485="","",貼り付け用!BE485)</f>
        <v/>
      </c>
      <c r="BF485" s="20"/>
      <c r="BG485" s="20"/>
      <c r="BH485" s="20"/>
      <c r="BI485" s="20"/>
      <c r="BJ485" s="20"/>
    </row>
    <row r="486" spans="5:62" ht="24" customHeight="1">
      <c r="E486" s="2"/>
      <c r="F486" s="217" t="str">
        <f>IF(貼り付け用!F486="","",貼り付け用!F486)</f>
        <v>壬生町立睦小学校</v>
      </c>
      <c r="G486" s="34" t="str">
        <f>IF(貼り付け用!G486="","",貼り付け用!G486)</f>
        <v>工作物台帳</v>
      </c>
      <c r="H486" s="2" t="str">
        <f>IF(貼り付け用!H486="","",貼り付け用!H486)</f>
        <v/>
      </c>
      <c r="I486" s="2" t="str">
        <f>IF(貼り付け用!I486="","",貼り付け用!I486)</f>
        <v/>
      </c>
      <c r="J486" s="2" t="str">
        <f>IF(貼り付け用!J486="","",貼り付け用!J486)</f>
        <v>受水槽</v>
      </c>
      <c r="K486" s="2" t="str">
        <f>IF(貼り付け用!K486="","",貼り付け用!K486)</f>
        <v>ｼﾞｭｽｲｿｳ</v>
      </c>
      <c r="L486" s="2">
        <f>IF(貼り付け用!L486="","",貼り付け用!L486)</f>
        <v>28</v>
      </c>
      <c r="M486" s="31">
        <f>IFERROR(VLOOKUP(L486,コード表!$B:$G,2,FALSE),"")</f>
        <v>3210216</v>
      </c>
      <c r="N486" s="31" t="str">
        <f>IFERROR(VLOOKUP(L486,コード表!$B:$G,3,FALSE),"")</f>
        <v>下都賀郡壬生町</v>
      </c>
      <c r="O486" s="2" t="str">
        <f>IF(貼り付け用!O486="","",貼り付け用!O486)</f>
        <v>ｼﾓﾂｶﾞｸﾞﾝﾐﾌﾞﾏﾁ</v>
      </c>
      <c r="P486" s="31" t="str">
        <f>IFERROR(VLOOKUP(L486,コード表!$B:$G,5,FALSE),"")</f>
        <v>壬生丁</v>
      </c>
      <c r="Q486" s="2" t="str">
        <f>IF(貼り付け用!Q486="","",貼り付け用!Q486)</f>
        <v>ﾐﾌﾞﾃｲ</v>
      </c>
      <c r="R486" s="2" t="str">
        <f>IF(貼り付け用!R486="","",貼り付け用!R486)</f>
        <v>２３０番地1</v>
      </c>
      <c r="S486" s="2" t="str">
        <f>IF(貼り付け用!S486="","",貼り付け用!S486)</f>
        <v>230ﾊﾞﾝﾁ1</v>
      </c>
      <c r="T486" s="2">
        <f>IF(貼り付け用!T486="","",貼り付け用!T486)</f>
        <v>15</v>
      </c>
      <c r="U486" s="31" t="str">
        <f>IFERROR(VLOOKUP(T486,コード表!$I:$K,2,FALSE),"")</f>
        <v>教育委員会事務局</v>
      </c>
      <c r="V486" s="31" t="str">
        <f>IFERROR(VLOOKUP(T486,コード表!$I:$K,3,FALSE),"")</f>
        <v>学校教育課</v>
      </c>
      <c r="W486" s="2">
        <f>IF(貼り付け用!W486="","",貼り付け用!W486)</f>
        <v>100</v>
      </c>
      <c r="X486" s="31" t="str">
        <f>IFERROR(VLOOKUP(AX486,目的別資産分類変換表!$B$3:$C$16,2,FALSE),"")</f>
        <v>教育</v>
      </c>
      <c r="Y486" s="34" t="str">
        <f>IF(貼り付け用!Y486="","",貼り付け用!Y486)</f>
        <v>行政財産</v>
      </c>
      <c r="Z486" s="34" t="str">
        <f>IF(貼り付け用!Z486="","",貼り付け用!Z486)</f>
        <v>事業用資産/工作物</v>
      </c>
      <c r="AA486" s="34" t="str">
        <f>IF(貼り付け用!AA486="","",貼り付け用!AA486)</f>
        <v>自己資産（リース資産外)</v>
      </c>
      <c r="AB486" s="34" t="str">
        <f>IF(貼り付け用!AB486="","",貼り付け用!AB486)</f>
        <v>売却不可</v>
      </c>
      <c r="AC486" s="2">
        <f>IF(貼り付け用!AC486="","",貼り付け用!AC486)</f>
        <v>234</v>
      </c>
      <c r="AD486" s="31" t="str">
        <f>IFERROR(VLOOKUP(AC486,耐用年数表!$B:$J,9,FALSE),"")</f>
        <v xml:space="preserve">構築物 前掲のもの以外のもの及び前掲の区分によらないもの その他のもの   </v>
      </c>
      <c r="AE486" s="31">
        <f>IFERROR(VLOOKUP(AC486,耐用年数表!$B:$J,8,FALSE),"")</f>
        <v>50</v>
      </c>
      <c r="AF486" s="2" t="str">
        <f>IF(貼り付け用!AF486="","",貼り付け用!AF486)</f>
        <v/>
      </c>
      <c r="AG486" s="26" t="str">
        <f>IF(貼り付け用!AG486="","",貼り付け用!AG486)</f>
        <v/>
      </c>
      <c r="AH486" s="54">
        <f>IF(貼り付け用!AH486="","",貼り付け用!AH486)</f>
        <v>19761231</v>
      </c>
      <c r="AI486" s="54">
        <f>IF(貼り付け用!AI486="","",貼り付け用!AI486)</f>
        <v>19761231</v>
      </c>
      <c r="AJ486" s="72" t="str">
        <f>IF(貼り付け用!AJ486="","",貼り付け用!AJ486)</f>
        <v>不明</v>
      </c>
      <c r="AK486" s="20" t="str">
        <f>IF(貼り付け用!AK486="","",貼り付け用!AK486)</f>
        <v/>
      </c>
      <c r="AL486" s="160">
        <f>IF(貼り付け用!AL486="","",貼り付け用!AL486)</f>
        <v>34</v>
      </c>
      <c r="AM486" s="20" t="str">
        <f>IF(貼り付け用!AM486="","",貼り付け用!AM486)</f>
        <v>ネット調べ</v>
      </c>
      <c r="AN486" s="20">
        <f>IF(貼り付け用!AN486="","",貼り付け用!AN486)</f>
        <v>1</v>
      </c>
      <c r="AO486" s="20">
        <f>IF(貼り付け用!AO486="","",貼り付け用!AO486)</f>
        <v>230000</v>
      </c>
      <c r="AP486" s="20">
        <f>IF(貼り付け用!AP486="","",貼り付け用!AP486)</f>
        <v>20</v>
      </c>
      <c r="AQ486" s="20" t="str">
        <f>IF(貼り付け用!AQ486="","",貼り付け用!AQ486)</f>
        <v>㎥</v>
      </c>
      <c r="AR486" s="20">
        <f>IF(貼り付け用!AR486="","",貼り付け用!AR486)</f>
        <v>4600000</v>
      </c>
      <c r="AS486" s="20" t="str">
        <f>IF(貼り付け用!AS486="","",貼り付け用!AS486)</f>
        <v/>
      </c>
      <c r="AT486" s="90">
        <f t="shared" si="14"/>
        <v>4600000</v>
      </c>
      <c r="AU486" s="90">
        <f t="shared" si="15"/>
        <v>4600000</v>
      </c>
      <c r="AV486" s="34" t="str">
        <f>IF(貼り付け用!AV486="","",貼り付け用!AV486)</f>
        <v>一般会計等</v>
      </c>
      <c r="AW486" s="34" t="str">
        <f>IF(貼り付け用!AW486="","",貼り付け用!AW486)</f>
        <v>一般会計</v>
      </c>
      <c r="AX486" s="34" t="str">
        <f>IF(貼り付け用!AX486="","",貼り付け用!AX486)</f>
        <v>教育費</v>
      </c>
      <c r="AY486" s="34" t="str">
        <f>IF(貼り付け用!AY486="","",貼り付け用!AY486)</f>
        <v>小学校費</v>
      </c>
      <c r="AZ486" s="34" t="str">
        <f>IF(貼り付け用!AZ486="","",貼り付け用!AZ486)</f>
        <v>学校管理費</v>
      </c>
      <c r="BA486" s="212"/>
      <c r="BB486" s="212"/>
      <c r="BC486" s="212"/>
      <c r="BD486" s="34" t="str">
        <f>IF(貼り付け用!BD486="","",貼り付け用!BD486)</f>
        <v/>
      </c>
      <c r="BE486" s="34" t="str">
        <f>IF(貼り付け用!BE486="","",貼り付け用!BE486)</f>
        <v/>
      </c>
      <c r="BF486" s="20"/>
      <c r="BG486" s="20"/>
      <c r="BH486" s="20"/>
      <c r="BI486" s="20"/>
      <c r="BJ486" s="20"/>
    </row>
    <row r="487" spans="5:62" ht="24" customHeight="1">
      <c r="E487" s="2"/>
      <c r="F487" s="217" t="str">
        <f>IF(貼り付け用!F487="","",貼り付け用!F487)</f>
        <v>壬生町立睦小学校</v>
      </c>
      <c r="G487" s="34" t="str">
        <f>IF(貼り付け用!G487="","",貼り付け用!G487)</f>
        <v>工作物台帳</v>
      </c>
      <c r="H487" s="2" t="str">
        <f>IF(貼り付け用!H487="","",貼り付け用!H487)</f>
        <v/>
      </c>
      <c r="I487" s="2" t="str">
        <f>IF(貼り付け用!I487="","",貼り付け用!I487)</f>
        <v/>
      </c>
      <c r="J487" s="2" t="str">
        <f>IF(貼り付け用!J487="","",貼り付け用!J487)</f>
        <v>高架水槽</v>
      </c>
      <c r="K487" s="2" t="str">
        <f>IF(貼り付け用!K487="","",貼り付け用!K487)</f>
        <v>ｺｳｶｽｲｿｳ</v>
      </c>
      <c r="L487" s="2">
        <f>IF(貼り付け用!L487="","",貼り付け用!L487)</f>
        <v>28</v>
      </c>
      <c r="M487" s="31">
        <f>IFERROR(VLOOKUP(L487,コード表!$B:$G,2,FALSE),"")</f>
        <v>3210216</v>
      </c>
      <c r="N487" s="31" t="str">
        <f>IFERROR(VLOOKUP(L487,コード表!$B:$G,3,FALSE),"")</f>
        <v>下都賀郡壬生町</v>
      </c>
      <c r="O487" s="2" t="str">
        <f>IF(貼り付け用!O487="","",貼り付け用!O487)</f>
        <v>ｼﾓﾂｶﾞｸﾞﾝﾐﾌﾞﾏﾁ</v>
      </c>
      <c r="P487" s="31" t="str">
        <f>IFERROR(VLOOKUP(L487,コード表!$B:$G,5,FALSE),"")</f>
        <v>壬生丁</v>
      </c>
      <c r="Q487" s="2" t="str">
        <f>IF(貼り付け用!Q487="","",貼り付け用!Q487)</f>
        <v>ﾐﾌﾞﾃｲ</v>
      </c>
      <c r="R487" s="2" t="str">
        <f>IF(貼り付け用!R487="","",貼り付け用!R487)</f>
        <v>２３０番地1</v>
      </c>
      <c r="S487" s="2" t="str">
        <f>IF(貼り付け用!S487="","",貼り付け用!S487)</f>
        <v>230ﾊﾞﾝﾁ1</v>
      </c>
      <c r="T487" s="2">
        <f>IF(貼り付け用!T487="","",貼り付け用!T487)</f>
        <v>15</v>
      </c>
      <c r="U487" s="31" t="str">
        <f>IFERROR(VLOOKUP(T487,コード表!$I:$K,2,FALSE),"")</f>
        <v>教育委員会事務局</v>
      </c>
      <c r="V487" s="31" t="str">
        <f>IFERROR(VLOOKUP(T487,コード表!$I:$K,3,FALSE),"")</f>
        <v>学校教育課</v>
      </c>
      <c r="W487" s="2">
        <f>IF(貼り付け用!W487="","",貼り付け用!W487)</f>
        <v>100</v>
      </c>
      <c r="X487" s="31" t="str">
        <f>IFERROR(VLOOKUP(AX487,目的別資産分類変換表!$B$3:$C$16,2,FALSE),"")</f>
        <v>教育</v>
      </c>
      <c r="Y487" s="34" t="str">
        <f>IF(貼り付け用!Y487="","",貼り付け用!Y487)</f>
        <v>行政財産</v>
      </c>
      <c r="Z487" s="34" t="str">
        <f>IF(貼り付け用!Z487="","",貼り付け用!Z487)</f>
        <v>事業用資産/工作物</v>
      </c>
      <c r="AA487" s="34" t="str">
        <f>IF(貼り付け用!AA487="","",貼り付け用!AA487)</f>
        <v>自己資産（リース資産外)</v>
      </c>
      <c r="AB487" s="34" t="str">
        <f>IF(貼り付け用!AB487="","",貼り付け用!AB487)</f>
        <v>売却不可</v>
      </c>
      <c r="AC487" s="2">
        <f>IF(貼り付け用!AC487="","",貼り付け用!AC487)</f>
        <v>234</v>
      </c>
      <c r="AD487" s="31" t="str">
        <f>IFERROR(VLOOKUP(AC487,耐用年数表!$B:$J,9,FALSE),"")</f>
        <v xml:space="preserve">構築物 前掲のもの以外のもの及び前掲の区分によらないもの その他のもの   </v>
      </c>
      <c r="AE487" s="31">
        <f>IFERROR(VLOOKUP(AC487,耐用年数表!$B:$J,8,FALSE),"")</f>
        <v>50</v>
      </c>
      <c r="AF487" s="2" t="str">
        <f>IF(貼り付け用!AF487="","",貼り付け用!AF487)</f>
        <v/>
      </c>
      <c r="AG487" s="26" t="str">
        <f>IF(貼り付け用!AG487="","",貼り付け用!AG487)</f>
        <v/>
      </c>
      <c r="AH487" s="54">
        <f>IF(貼り付け用!AH487="","",貼り付け用!AH487)</f>
        <v>19761231</v>
      </c>
      <c r="AI487" s="54">
        <f>IF(貼り付け用!AI487="","",貼り付け用!AI487)</f>
        <v>19761231</v>
      </c>
      <c r="AJ487" s="72" t="str">
        <f>IF(貼り付け用!AJ487="","",貼り付け用!AJ487)</f>
        <v>不明</v>
      </c>
      <c r="AK487" s="20" t="str">
        <f>IF(貼り付け用!AK487="","",貼り付け用!AK487)</f>
        <v/>
      </c>
      <c r="AL487" s="160">
        <f>IF(貼り付け用!AL487="","",貼り付け用!AL487)</f>
        <v>34</v>
      </c>
      <c r="AM487" s="20" t="str">
        <f>IF(貼り付け用!AM487="","",貼り付け用!AM487)</f>
        <v>ネット調べ</v>
      </c>
      <c r="AN487" s="20">
        <f>IF(貼り付け用!AN487="","",貼り付け用!AN487)</f>
        <v>1</v>
      </c>
      <c r="AO487" s="20">
        <f>IF(貼り付け用!AO487="","",貼り付け用!AO487)</f>
        <v>230000</v>
      </c>
      <c r="AP487" s="20">
        <f>IF(貼り付け用!AP487="","",貼り付け用!AP487)</f>
        <v>6</v>
      </c>
      <c r="AQ487" s="20" t="str">
        <f>IF(貼り付け用!AQ487="","",貼り付け用!AQ487)</f>
        <v>㎥</v>
      </c>
      <c r="AR487" s="20">
        <f>IF(貼り付け用!AR487="","",貼り付け用!AR487)</f>
        <v>1380000</v>
      </c>
      <c r="AS487" s="20" t="str">
        <f>IF(貼り付け用!AS487="","",貼り付け用!AS487)</f>
        <v/>
      </c>
      <c r="AT487" s="90">
        <f t="shared" si="14"/>
        <v>1380000</v>
      </c>
      <c r="AU487" s="90">
        <f t="shared" si="15"/>
        <v>1380000</v>
      </c>
      <c r="AV487" s="34" t="str">
        <f>IF(貼り付け用!AV487="","",貼り付け用!AV487)</f>
        <v>一般会計等</v>
      </c>
      <c r="AW487" s="34" t="str">
        <f>IF(貼り付け用!AW487="","",貼り付け用!AW487)</f>
        <v>一般会計</v>
      </c>
      <c r="AX487" s="34" t="str">
        <f>IF(貼り付け用!AX487="","",貼り付け用!AX487)</f>
        <v>教育費</v>
      </c>
      <c r="AY487" s="34" t="str">
        <f>IF(貼り付け用!AY487="","",貼り付け用!AY487)</f>
        <v>小学校費</v>
      </c>
      <c r="AZ487" s="34" t="str">
        <f>IF(貼り付け用!AZ487="","",貼り付け用!AZ487)</f>
        <v>学校管理費</v>
      </c>
      <c r="BA487" s="212"/>
      <c r="BB487" s="212"/>
      <c r="BC487" s="212"/>
      <c r="BD487" s="34" t="str">
        <f>IF(貼り付け用!BD487="","",貼り付け用!BD487)</f>
        <v/>
      </c>
      <c r="BE487" s="34" t="str">
        <f>IF(貼り付け用!BE487="","",貼り付け用!BE487)</f>
        <v/>
      </c>
      <c r="BF487" s="20"/>
      <c r="BG487" s="20"/>
      <c r="BH487" s="20"/>
      <c r="BI487" s="20"/>
      <c r="BJ487" s="20"/>
    </row>
    <row r="488" spans="5:62" ht="24" customHeight="1">
      <c r="E488" s="2"/>
      <c r="F488" s="217" t="str">
        <f>IF(貼り付け用!F488="","",貼り付け用!F488)</f>
        <v>壬生町立睦小学校</v>
      </c>
      <c r="G488" s="34" t="str">
        <f>IF(貼り付け用!G488="","",貼り付け用!G488)</f>
        <v>工作物台帳</v>
      </c>
      <c r="H488" s="2" t="str">
        <f>IF(貼り付け用!H488="","",貼り付け用!H488)</f>
        <v/>
      </c>
      <c r="I488" s="2" t="str">
        <f>IF(貼り付け用!I488="","",貼り付け用!I488)</f>
        <v/>
      </c>
      <c r="J488" s="2" t="str">
        <f>IF(貼り付け用!J488="","",貼り付け用!J488)</f>
        <v>プール</v>
      </c>
      <c r="K488" s="2" t="str">
        <f>IF(貼り付け用!K488="","",貼り付け用!K488)</f>
        <v>ﾌﾟｰﾙ</v>
      </c>
      <c r="L488" s="2">
        <f>IF(貼り付け用!L488="","",貼り付け用!L488)</f>
        <v>28</v>
      </c>
      <c r="M488" s="31">
        <f>IFERROR(VLOOKUP(L488,コード表!$B:$G,2,FALSE),"")</f>
        <v>3210216</v>
      </c>
      <c r="N488" s="31" t="str">
        <f>IFERROR(VLOOKUP(L488,コード表!$B:$G,3,FALSE),"")</f>
        <v>下都賀郡壬生町</v>
      </c>
      <c r="O488" s="2" t="str">
        <f>IF(貼り付け用!O488="","",貼り付け用!O488)</f>
        <v>ｼﾓﾂｶﾞｸﾞﾝﾐﾌﾞﾏﾁ</v>
      </c>
      <c r="P488" s="31" t="str">
        <f>IFERROR(VLOOKUP(L488,コード表!$B:$G,5,FALSE),"")</f>
        <v>壬生丁</v>
      </c>
      <c r="Q488" s="2" t="str">
        <f>IF(貼り付け用!Q488="","",貼り付け用!Q488)</f>
        <v>ﾐﾌﾞﾃｲ</v>
      </c>
      <c r="R488" s="2" t="str">
        <f>IF(貼り付け用!R488="","",貼り付け用!R488)</f>
        <v>２３０番地1</v>
      </c>
      <c r="S488" s="2" t="str">
        <f>IF(貼り付け用!S488="","",貼り付け用!S488)</f>
        <v>230ﾊﾞﾝﾁ1</v>
      </c>
      <c r="T488" s="2">
        <f>IF(貼り付け用!T488="","",貼り付け用!T488)</f>
        <v>15</v>
      </c>
      <c r="U488" s="31" t="str">
        <f>IFERROR(VLOOKUP(T488,コード表!$I:$K,2,FALSE),"")</f>
        <v>教育委員会事務局</v>
      </c>
      <c r="V488" s="31" t="str">
        <f>IFERROR(VLOOKUP(T488,コード表!$I:$K,3,FALSE),"")</f>
        <v>学校教育課</v>
      </c>
      <c r="W488" s="2">
        <f>IF(貼り付け用!W488="","",貼り付け用!W488)</f>
        <v>100</v>
      </c>
      <c r="X488" s="31" t="str">
        <f>IFERROR(VLOOKUP(AX488,目的別資産分類変換表!$B$3:$C$16,2,FALSE),"")</f>
        <v>教育</v>
      </c>
      <c r="Y488" s="34" t="str">
        <f>IF(貼り付け用!Y488="","",貼り付け用!Y488)</f>
        <v>行政財産</v>
      </c>
      <c r="Z488" s="34" t="str">
        <f>IF(貼り付け用!Z488="","",貼り付け用!Z488)</f>
        <v>事業用資産/工作物</v>
      </c>
      <c r="AA488" s="34" t="str">
        <f>IF(貼り付け用!AA488="","",貼り付け用!AA488)</f>
        <v>自己資産（リース資産外)</v>
      </c>
      <c r="AB488" s="34" t="str">
        <f>IF(貼り付け用!AB488="","",貼り付け用!AB488)</f>
        <v>売却不可</v>
      </c>
      <c r="AC488" s="2">
        <f>IF(貼り付け用!AC488="","",貼り付け用!AC488)</f>
        <v>167</v>
      </c>
      <c r="AD488" s="31" t="str">
        <f>IFERROR(VLOOKUP(AC488,耐用年数表!$B:$J,9,FALSE),"")</f>
        <v xml:space="preserve">構築物 競技場用、運動場用、遊園地用又は学校用のもの 水泳プール   </v>
      </c>
      <c r="AE488" s="31">
        <f>IFERROR(VLOOKUP(AC488,耐用年数表!$B:$J,8,FALSE),"")</f>
        <v>30</v>
      </c>
      <c r="AF488" s="2" t="str">
        <f>IF(貼り付け用!AF488="","",貼り付け用!AF488)</f>
        <v/>
      </c>
      <c r="AG488" s="26" t="str">
        <f>IF(貼り付け用!AG488="","",貼り付け用!AG488)</f>
        <v/>
      </c>
      <c r="AH488" s="54">
        <f>IF(貼り付け用!AH488="","",貼り付け用!AH488)</f>
        <v>19761231</v>
      </c>
      <c r="AI488" s="54">
        <f>IF(貼り付け用!AI488="","",貼り付け用!AI488)</f>
        <v>19761231</v>
      </c>
      <c r="AJ488" s="72" t="str">
        <f>IF(貼り付け用!AJ488="","",貼り付け用!AJ488)</f>
        <v>不明</v>
      </c>
      <c r="AK488" s="20" t="str">
        <f>IF(貼り付け用!AK488="","",貼り付け用!AK488)</f>
        <v/>
      </c>
      <c r="AL488" s="160" t="str">
        <f>IF(貼り付け用!AL488="","",貼り付け用!AL488)</f>
        <v/>
      </c>
      <c r="AM488" s="20" t="str">
        <f>IF(貼り付け用!AM488="","",貼り付け用!AM488)</f>
        <v/>
      </c>
      <c r="AN488" s="20" t="str">
        <f>IF(貼り付け用!AN488="","",貼り付け用!AN488)</f>
        <v/>
      </c>
      <c r="AO488" s="20" t="str">
        <f>IF(貼り付け用!AO488="","",貼り付け用!AO488)</f>
        <v/>
      </c>
      <c r="AP488" s="20">
        <f>IF(貼り付け用!AP488="","",貼り付け用!AP488)</f>
        <v>1</v>
      </c>
      <c r="AQ488" s="20" t="str">
        <f>IF(貼り付け用!AQ488="","",貼り付け用!AQ488)</f>
        <v/>
      </c>
      <c r="AR488" s="20" t="str">
        <f>IF(貼り付け用!AR488="","",貼り付け用!AR488)</f>
        <v/>
      </c>
      <c r="AS488" s="20">
        <f>IF(貼り付け用!AS488="","",貼り付け用!AS488)</f>
        <v>70000000</v>
      </c>
      <c r="AT488" s="90">
        <f t="shared" si="14"/>
        <v>70000000</v>
      </c>
      <c r="AU488" s="90">
        <f t="shared" si="15"/>
        <v>70000000</v>
      </c>
      <c r="AV488" s="34" t="str">
        <f>IF(貼り付け用!AV488="","",貼り付け用!AV488)</f>
        <v>一般会計等</v>
      </c>
      <c r="AW488" s="34" t="str">
        <f>IF(貼り付け用!AW488="","",貼り付け用!AW488)</f>
        <v>一般会計</v>
      </c>
      <c r="AX488" s="34" t="str">
        <f>IF(貼り付け用!AX488="","",貼り付け用!AX488)</f>
        <v>教育費</v>
      </c>
      <c r="AY488" s="34" t="str">
        <f>IF(貼り付け用!AY488="","",貼り付け用!AY488)</f>
        <v>小学校費</v>
      </c>
      <c r="AZ488" s="34" t="str">
        <f>IF(貼り付け用!AZ488="","",貼り付け用!AZ488)</f>
        <v>学校管理費</v>
      </c>
      <c r="BA488" s="212"/>
      <c r="BB488" s="212"/>
      <c r="BC488" s="212"/>
      <c r="BD488" s="34" t="str">
        <f>IF(貼り付け用!BD488="","",貼り付け用!BD488)</f>
        <v/>
      </c>
      <c r="BE488" s="34" t="str">
        <f>IF(貼り付け用!BE488="","",貼り付け用!BE488)</f>
        <v/>
      </c>
      <c r="BF488" s="20"/>
      <c r="BG488" s="20"/>
      <c r="BH488" s="20"/>
      <c r="BI488" s="20"/>
      <c r="BJ488" s="20"/>
    </row>
    <row r="489" spans="5:62" ht="24" customHeight="1">
      <c r="E489" s="2"/>
      <c r="F489" s="217" t="str">
        <f>IF(貼り付け用!F489="","",貼り付け用!F489)</f>
        <v>壬生町立睦小学校</v>
      </c>
      <c r="G489" s="34" t="str">
        <f>IF(貼り付け用!G489="","",貼り付け用!G489)</f>
        <v>工作物台帳</v>
      </c>
      <c r="H489" s="2" t="str">
        <f>IF(貼り付け用!H489="","",貼り付け用!H489)</f>
        <v/>
      </c>
      <c r="I489" s="2" t="str">
        <f>IF(貼り付け用!I489="","",貼り付け用!I489)</f>
        <v/>
      </c>
      <c r="J489" s="2" t="str">
        <f>IF(貼り付け用!J489="","",貼り付け用!J489)</f>
        <v>消火栓</v>
      </c>
      <c r="K489" s="2" t="str">
        <f>IF(貼り付け用!K489="","",貼り付け用!K489)</f>
        <v>ｼｮｳｶｾﾝ</v>
      </c>
      <c r="L489" s="2">
        <f>IF(貼り付け用!L489="","",貼り付け用!L489)</f>
        <v>28</v>
      </c>
      <c r="M489" s="31">
        <f>IFERROR(VLOOKUP(L489,コード表!$B:$G,2,FALSE),"")</f>
        <v>3210216</v>
      </c>
      <c r="N489" s="31" t="str">
        <f>IFERROR(VLOOKUP(L489,コード表!$B:$G,3,FALSE),"")</f>
        <v>下都賀郡壬生町</v>
      </c>
      <c r="O489" s="2" t="str">
        <f>IF(貼り付け用!O489="","",貼り付け用!O489)</f>
        <v>ｼﾓﾂｶﾞｸﾞﾝﾐﾌﾞﾏﾁ</v>
      </c>
      <c r="P489" s="31" t="str">
        <f>IFERROR(VLOOKUP(L489,コード表!$B:$G,5,FALSE),"")</f>
        <v>壬生丁</v>
      </c>
      <c r="Q489" s="2" t="str">
        <f>IF(貼り付け用!Q489="","",貼り付け用!Q489)</f>
        <v>ﾐﾌﾞﾃｲ</v>
      </c>
      <c r="R489" s="2" t="str">
        <f>IF(貼り付け用!R489="","",貼り付け用!R489)</f>
        <v>２３０番地1</v>
      </c>
      <c r="S489" s="2" t="str">
        <f>IF(貼り付け用!S489="","",貼り付け用!S489)</f>
        <v>230ﾊﾞﾝﾁ1</v>
      </c>
      <c r="T489" s="2">
        <f>IF(貼り付け用!T489="","",貼り付け用!T489)</f>
        <v>15</v>
      </c>
      <c r="U489" s="31" t="str">
        <f>IFERROR(VLOOKUP(T489,コード表!$I:$K,2,FALSE),"")</f>
        <v>教育委員会事務局</v>
      </c>
      <c r="V489" s="31" t="str">
        <f>IFERROR(VLOOKUP(T489,コード表!$I:$K,3,FALSE),"")</f>
        <v>学校教育課</v>
      </c>
      <c r="W489" s="2">
        <f>IF(貼り付け用!W489="","",貼り付け用!W489)</f>
        <v>100</v>
      </c>
      <c r="X489" s="31" t="str">
        <f>IFERROR(VLOOKUP(AX489,目的別資産分類変換表!$B$3:$C$16,2,FALSE),"")</f>
        <v>教育</v>
      </c>
      <c r="Y489" s="34" t="str">
        <f>IF(貼り付け用!Y489="","",貼り付け用!Y489)</f>
        <v>行政財産</v>
      </c>
      <c r="Z489" s="34" t="str">
        <f>IF(貼り付け用!Z489="","",貼り付け用!Z489)</f>
        <v>事業用資産/工作物</v>
      </c>
      <c r="AA489" s="34" t="str">
        <f>IF(貼り付け用!AA489="","",貼り付け用!AA489)</f>
        <v>自己資産（リース資産外)</v>
      </c>
      <c r="AB489" s="34" t="str">
        <f>IF(貼り付け用!AB489="","",貼り付け用!AB489)</f>
        <v>売却不可</v>
      </c>
      <c r="AC489" s="2">
        <f>IF(貼り付け用!AC489="","",貼り付け用!AC489)</f>
        <v>83</v>
      </c>
      <c r="AD489" s="31" t="str">
        <f>IFERROR(VLOOKUP(AC489,耐用年数表!$B:$J,9,FALSE),"")</f>
        <v xml:space="preserve">建物附属設備 消火、排煙又は災害報知設備及び格納式避難設備    </v>
      </c>
      <c r="AE489" s="31">
        <f>IFERROR(VLOOKUP(AC489,耐用年数表!$B:$J,8,FALSE),"")</f>
        <v>8</v>
      </c>
      <c r="AF489" s="2" t="str">
        <f>IF(貼り付け用!AF489="","",貼り付け用!AF489)</f>
        <v/>
      </c>
      <c r="AG489" s="26" t="str">
        <f>IF(貼り付け用!AG489="","",貼り付け用!AG489)</f>
        <v/>
      </c>
      <c r="AH489" s="54">
        <f>IF(貼り付け用!AH489="","",貼り付け用!AH489)</f>
        <v>19761231</v>
      </c>
      <c r="AI489" s="54">
        <f>IF(貼り付け用!AI489="","",貼り付け用!AI489)</f>
        <v>19761231</v>
      </c>
      <c r="AJ489" s="72" t="str">
        <f>IF(貼り付け用!AJ489="","",貼り付け用!AJ489)</f>
        <v>不明</v>
      </c>
      <c r="AK489" s="20" t="str">
        <f>IF(貼り付け用!AK489="","",貼り付け用!AK489)</f>
        <v/>
      </c>
      <c r="AL489" s="160" t="str">
        <f>IF(貼り付け用!AL489="","",貼り付け用!AL489)</f>
        <v/>
      </c>
      <c r="AM489" s="20" t="str">
        <f>IF(貼り付け用!AM489="","",貼り付け用!AM489)</f>
        <v/>
      </c>
      <c r="AN489" s="20" t="str">
        <f>IF(貼り付け用!AN489="","",貼り付け用!AN489)</f>
        <v/>
      </c>
      <c r="AO489" s="20" t="str">
        <f>IF(貼り付け用!AO489="","",貼り付け用!AO489)</f>
        <v/>
      </c>
      <c r="AP489" s="20">
        <f>IF(貼り付け用!AP489="","",貼り付け用!AP489)</f>
        <v>1</v>
      </c>
      <c r="AQ489" s="20" t="str">
        <f>IF(貼り付け用!AQ489="","",貼り付け用!AQ489)</f>
        <v/>
      </c>
      <c r="AR489" s="20" t="str">
        <f>IF(貼り付け用!AR489="","",貼り付け用!AR489)</f>
        <v/>
      </c>
      <c r="AS489" s="20" t="str">
        <f>IF(貼り付け用!AS489="","",貼り付け用!AS489)</f>
        <v/>
      </c>
      <c r="AT489" s="90" t="str">
        <f t="shared" si="14"/>
        <v/>
      </c>
      <c r="AU489" s="90" t="str">
        <f t="shared" si="15"/>
        <v/>
      </c>
      <c r="AV489" s="34" t="str">
        <f>IF(貼り付け用!AV489="","",貼り付け用!AV489)</f>
        <v>一般会計等</v>
      </c>
      <c r="AW489" s="34" t="str">
        <f>IF(貼り付け用!AW489="","",貼り付け用!AW489)</f>
        <v>一般会計</v>
      </c>
      <c r="AX489" s="34" t="str">
        <f>IF(貼り付け用!AX489="","",貼り付け用!AX489)</f>
        <v>教育費</v>
      </c>
      <c r="AY489" s="34" t="str">
        <f>IF(貼り付け用!AY489="","",貼り付け用!AY489)</f>
        <v>小学校費</v>
      </c>
      <c r="AZ489" s="34" t="str">
        <f>IF(貼り付け用!AZ489="","",貼り付け用!AZ489)</f>
        <v>学校管理費</v>
      </c>
      <c r="BA489" s="212"/>
      <c r="BB489" s="212"/>
      <c r="BC489" s="212"/>
      <c r="BD489" s="34" t="str">
        <f>IF(貼り付け用!BD489="","",貼り付け用!BD489)</f>
        <v/>
      </c>
      <c r="BE489" s="34" t="str">
        <f>IF(貼り付け用!BE489="","",貼り付け用!BE489)</f>
        <v/>
      </c>
      <c r="BF489" s="20"/>
      <c r="BG489" s="20"/>
      <c r="BH489" s="20"/>
      <c r="BI489" s="20"/>
      <c r="BJ489" s="20"/>
    </row>
    <row r="490" spans="5:62" ht="24" customHeight="1">
      <c r="E490" s="2"/>
      <c r="F490" s="217" t="str">
        <f>IF(貼り付け用!F490="","",貼り付け用!F490)</f>
        <v>壬生町立睦小学校</v>
      </c>
      <c r="G490" s="34" t="str">
        <f>IF(貼り付け用!G490="","",貼り付け用!G490)</f>
        <v>工作物台帳</v>
      </c>
      <c r="H490" s="2" t="str">
        <f>IF(貼り付け用!H490="","",貼り付け用!H490)</f>
        <v/>
      </c>
      <c r="I490" s="2" t="str">
        <f>IF(貼り付け用!I490="","",貼り付け用!I490)</f>
        <v/>
      </c>
      <c r="J490" s="2" t="str">
        <f>IF(貼り付け用!J490="","",貼り付け用!J490)</f>
        <v>空調機（普通教室等20台）</v>
      </c>
      <c r="K490" s="2" t="str">
        <f>IF(貼り付け用!K490="","",貼り付け用!K490)</f>
        <v>ｸｳﾁｮｳｷ(ﾌﾂｳｷｮｳｼﾂﾄｳ20ﾀﾞｲ)</v>
      </c>
      <c r="L490" s="2">
        <f>IF(貼り付け用!L490="","",貼り付け用!L490)</f>
        <v>28</v>
      </c>
      <c r="M490" s="31">
        <f>IFERROR(VLOOKUP(L490,コード表!$B:$G,2,FALSE),"")</f>
        <v>3210216</v>
      </c>
      <c r="N490" s="31" t="str">
        <f>IFERROR(VLOOKUP(L490,コード表!$B:$G,3,FALSE),"")</f>
        <v>下都賀郡壬生町</v>
      </c>
      <c r="O490" s="2" t="str">
        <f>IF(貼り付け用!O490="","",貼り付け用!O490)</f>
        <v>ｼﾓﾂｶﾞｸﾞﾝﾐﾌﾞﾏﾁ</v>
      </c>
      <c r="P490" s="31" t="str">
        <f>IFERROR(VLOOKUP(L490,コード表!$B:$G,5,FALSE),"")</f>
        <v>壬生丁</v>
      </c>
      <c r="Q490" s="2" t="str">
        <f>IF(貼り付け用!Q490="","",貼り付け用!Q490)</f>
        <v>ﾐﾌﾞﾃｲ</v>
      </c>
      <c r="R490" s="2" t="str">
        <f>IF(貼り付け用!R490="","",貼り付け用!R490)</f>
        <v>２３０番地1</v>
      </c>
      <c r="S490" s="2" t="str">
        <f>IF(貼り付け用!S490="","",貼り付け用!S490)</f>
        <v>230ﾊﾞﾝﾁ1</v>
      </c>
      <c r="T490" s="2">
        <f>IF(貼り付け用!T490="","",貼り付け用!T490)</f>
        <v>15</v>
      </c>
      <c r="U490" s="31" t="str">
        <f>IFERROR(VLOOKUP(T490,コード表!$I:$K,2,FALSE),"")</f>
        <v>教育委員会事務局</v>
      </c>
      <c r="V490" s="31" t="str">
        <f>IFERROR(VLOOKUP(T490,コード表!$I:$K,3,FALSE),"")</f>
        <v>学校教育課</v>
      </c>
      <c r="W490" s="2">
        <f>IF(貼り付け用!W490="","",貼り付け用!W490)</f>
        <v>100</v>
      </c>
      <c r="X490" s="31" t="str">
        <f>IFERROR(VLOOKUP(AX490,目的別資産分類変換表!$B$3:$C$16,2,FALSE),"")</f>
        <v>教育</v>
      </c>
      <c r="Y490" s="34" t="str">
        <f>IF(貼り付け用!Y490="","",貼り付け用!Y490)</f>
        <v>行政財産</v>
      </c>
      <c r="Z490" s="34" t="str">
        <f>IF(貼り付け用!Z490="","",貼り付け用!Z490)</f>
        <v>事業用資産/工作物</v>
      </c>
      <c r="AA490" s="34" t="str">
        <f>IF(貼り付け用!AA490="","",貼り付け用!AA490)</f>
        <v>自己資産（リース資産外)</v>
      </c>
      <c r="AB490" s="34" t="str">
        <f>IF(貼り付け用!AB490="","",貼り付け用!AB490)</f>
        <v>売却不可</v>
      </c>
      <c r="AC490" s="2">
        <f>IF(貼り付け用!AC490="","",貼り付け用!AC490)</f>
        <v>331</v>
      </c>
      <c r="AD490" s="31" t="str">
        <f>IFERROR(VLOOKUP(AC490,耐用年数表!$B:$J,9,FALSE),"")</f>
        <v xml:space="preserve">器具及び備品 １　家具、電気機器、ガス機器及び家庭用品（他の項に掲げるものを除く。） 冷房用又は暖房用機器   </v>
      </c>
      <c r="AE490" s="31">
        <f>IFERROR(VLOOKUP(AC490,耐用年数表!$B:$J,8,FALSE),"")</f>
        <v>6</v>
      </c>
      <c r="AF490" s="2" t="str">
        <f>IF(貼り付け用!AF490="","",貼り付け用!AF490)</f>
        <v/>
      </c>
      <c r="AG490" s="26" t="str">
        <f>IF(貼り付け用!AG490="","",貼り付け用!AG490)</f>
        <v/>
      </c>
      <c r="AH490" s="54">
        <f>IF(貼り付け用!AH490="","",貼り付け用!AH490)</f>
        <v>20140925</v>
      </c>
      <c r="AI490" s="54">
        <f>IF(貼り付け用!AI490="","",貼り付け用!AI490)</f>
        <v>20140925</v>
      </c>
      <c r="AJ490" s="72" t="str">
        <f>IF(貼り付け用!AJ490="","",貼り付け用!AJ490)</f>
        <v>判明</v>
      </c>
      <c r="AK490" s="20">
        <f>IF(貼り付け用!AK490="","",貼り付け用!AK490)</f>
        <v>32605200</v>
      </c>
      <c r="AL490" s="160" t="str">
        <f>IF(貼り付け用!AL490="","",貼り付け用!AL490)</f>
        <v/>
      </c>
      <c r="AM490" s="20" t="str">
        <f>IF(貼り付け用!AM490="","",貼り付け用!AM490)</f>
        <v/>
      </c>
      <c r="AN490" s="20" t="str">
        <f>IF(貼り付け用!AN490="","",貼り付け用!AN490)</f>
        <v/>
      </c>
      <c r="AO490" s="20" t="str">
        <f>IF(貼り付け用!AO490="","",貼り付け用!AO490)</f>
        <v/>
      </c>
      <c r="AP490" s="20">
        <f>IF(貼り付け用!AP490="","",貼り付け用!AP490)</f>
        <v>1</v>
      </c>
      <c r="AQ490" s="20" t="str">
        <f>IF(貼り付け用!AQ490="","",貼り付け用!AQ490)</f>
        <v/>
      </c>
      <c r="AR490" s="20" t="str">
        <f>IF(貼り付け用!AR490="","",貼り付け用!AR490)</f>
        <v/>
      </c>
      <c r="AS490" s="20" t="str">
        <f>IF(貼り付け用!AS490="","",貼り付け用!AS490)</f>
        <v/>
      </c>
      <c r="AT490" s="90" t="str">
        <f t="shared" si="14"/>
        <v/>
      </c>
      <c r="AU490" s="90">
        <f t="shared" si="15"/>
        <v>32605200</v>
      </c>
      <c r="AV490" s="34" t="str">
        <f>IF(貼り付け用!AV490="","",貼り付け用!AV490)</f>
        <v>一般会計等</v>
      </c>
      <c r="AW490" s="34" t="str">
        <f>IF(貼り付け用!AW490="","",貼り付け用!AW490)</f>
        <v>一般会計</v>
      </c>
      <c r="AX490" s="34" t="str">
        <f>IF(貼り付け用!AX490="","",貼り付け用!AX490)</f>
        <v>教育費</v>
      </c>
      <c r="AY490" s="34" t="str">
        <f>IF(貼り付け用!AY490="","",貼り付け用!AY490)</f>
        <v>小学校費</v>
      </c>
      <c r="AZ490" s="34" t="str">
        <f>IF(貼り付け用!AZ490="","",貼り付け用!AZ490)</f>
        <v>学校管理費</v>
      </c>
      <c r="BA490" s="212"/>
      <c r="BB490" s="212"/>
      <c r="BC490" s="212"/>
      <c r="BD490" s="34" t="str">
        <f>IF(貼り付け用!BD490="","",貼り付け用!BD490)</f>
        <v/>
      </c>
      <c r="BE490" s="34" t="str">
        <f>IF(貼り付け用!BE490="","",貼り付け用!BE490)</f>
        <v/>
      </c>
      <c r="BF490" s="20"/>
      <c r="BG490" s="20"/>
      <c r="BH490" s="20"/>
      <c r="BI490" s="20"/>
      <c r="BJ490" s="20"/>
    </row>
    <row r="491" spans="5:62" ht="24" customHeight="1">
      <c r="E491" s="2"/>
      <c r="F491" s="217" t="str">
        <f>IF(貼り付け用!F491="","",貼り付け用!F491)</f>
        <v>壬生町立睦小学校</v>
      </c>
      <c r="G491" s="34" t="str">
        <f>IF(貼り付け用!G491="","",貼り付け用!G491)</f>
        <v>工作物台帳</v>
      </c>
      <c r="H491" s="2" t="str">
        <f>IF(貼り付け用!H491="","",貼り付け用!H491)</f>
        <v/>
      </c>
      <c r="I491" s="2" t="str">
        <f>IF(貼り付け用!I491="","",貼り付け用!I491)</f>
        <v/>
      </c>
      <c r="J491" s="2" t="str">
        <f>IF(貼り付け用!J491="","",貼り付け用!J491)</f>
        <v>校庭</v>
      </c>
      <c r="K491" s="2" t="str">
        <f>IF(貼り付け用!K491="","",貼り付け用!K491)</f>
        <v>ｺｳﾃｲ</v>
      </c>
      <c r="L491" s="2">
        <f>IF(貼り付け用!L491="","",貼り付け用!L491)</f>
        <v>28</v>
      </c>
      <c r="M491" s="31">
        <f>IFERROR(VLOOKUP(L491,コード表!$B:$G,2,FALSE),"")</f>
        <v>3210216</v>
      </c>
      <c r="N491" s="31" t="str">
        <f>IFERROR(VLOOKUP(L491,コード表!$B:$G,3,FALSE),"")</f>
        <v>下都賀郡壬生町</v>
      </c>
      <c r="O491" s="2" t="str">
        <f>IF(貼り付け用!O491="","",貼り付け用!O491)</f>
        <v>ｼﾓﾂｶﾞｸﾞﾝﾐﾌﾞﾏﾁ</v>
      </c>
      <c r="P491" s="31" t="str">
        <f>IFERROR(VLOOKUP(L491,コード表!$B:$G,5,FALSE),"")</f>
        <v>壬生丁</v>
      </c>
      <c r="Q491" s="2" t="str">
        <f>IF(貼り付け用!Q491="","",貼り付け用!Q491)</f>
        <v>ﾐﾌﾞﾃｲ</v>
      </c>
      <c r="R491" s="2" t="str">
        <f>IF(貼り付け用!R491="","",貼り付け用!R491)</f>
        <v>２３０番地1</v>
      </c>
      <c r="S491" s="2" t="str">
        <f>IF(貼り付け用!S491="","",貼り付け用!S491)</f>
        <v>230ﾊﾞﾝﾁ1</v>
      </c>
      <c r="T491" s="2">
        <f>IF(貼り付け用!T491="","",貼り付け用!T491)</f>
        <v>15</v>
      </c>
      <c r="U491" s="31" t="str">
        <f>IFERROR(VLOOKUP(T491,コード表!$I:$K,2,FALSE),"")</f>
        <v>教育委員会事務局</v>
      </c>
      <c r="V491" s="31" t="str">
        <f>IFERROR(VLOOKUP(T491,コード表!$I:$K,3,FALSE),"")</f>
        <v>学校教育課</v>
      </c>
      <c r="W491" s="2">
        <f>IF(貼り付け用!W491="","",貼り付け用!W491)</f>
        <v>100</v>
      </c>
      <c r="X491" s="31" t="str">
        <f>IFERROR(VLOOKUP(AX491,目的別資産分類変換表!$B$3:$C$16,2,FALSE),"")</f>
        <v>教育</v>
      </c>
      <c r="Y491" s="34" t="str">
        <f>IF(貼り付け用!Y491="","",貼り付け用!Y491)</f>
        <v>行政財産</v>
      </c>
      <c r="Z491" s="34" t="str">
        <f>IF(貼り付け用!Z491="","",貼り付け用!Z491)</f>
        <v>事業用資産/工作物</v>
      </c>
      <c r="AA491" s="34" t="str">
        <f>IF(貼り付け用!AA491="","",貼り付け用!AA491)</f>
        <v>自己資産（リース資産外)</v>
      </c>
      <c r="AB491" s="34" t="str">
        <f>IF(貼り付け用!AB491="","",貼り付け用!AB491)</f>
        <v>売却不可</v>
      </c>
      <c r="AC491" s="2">
        <f>IF(貼り付け用!AC491="","",貼り付け用!AC491)</f>
        <v>164</v>
      </c>
      <c r="AD491" s="31" t="str">
        <f>IFERROR(VLOOKUP(AC491,耐用年数表!$B:$J,9,FALSE),"")</f>
        <v xml:space="preserve">構築物 競技場用、運動場用、遊園地用又は学校用のもの 競輪場用競走路 その他のもの  </v>
      </c>
      <c r="AE491" s="31">
        <f>IFERROR(VLOOKUP(AC491,耐用年数表!$B:$J,8,FALSE),"")</f>
        <v>10</v>
      </c>
      <c r="AF491" s="2" t="str">
        <f>IF(貼り付け用!AF491="","",貼り付け用!AF491)</f>
        <v/>
      </c>
      <c r="AG491" s="26" t="str">
        <f>IF(貼り付け用!AG491="","",貼り付け用!AG491)</f>
        <v/>
      </c>
      <c r="AH491" s="54">
        <f>IF(貼り付け用!AH491="","",貼り付け用!AH491)</f>
        <v>19761231</v>
      </c>
      <c r="AI491" s="54">
        <f>IF(貼り付け用!AI491="","",貼り付け用!AI491)</f>
        <v>19761231</v>
      </c>
      <c r="AJ491" s="72" t="str">
        <f>IF(貼り付け用!AJ491="","",貼り付け用!AJ491)</f>
        <v>不明</v>
      </c>
      <c r="AK491" s="20" t="str">
        <f>IF(貼り付け用!AK491="","",貼り付け用!AK491)</f>
        <v/>
      </c>
      <c r="AL491" s="160" t="str">
        <f>IF(貼り付け用!AL491="","",貼り付け用!AL491)</f>
        <v/>
      </c>
      <c r="AM491" s="20" t="str">
        <f>IF(貼り付け用!AM491="","",貼り付け用!AM491)</f>
        <v/>
      </c>
      <c r="AN491" s="20" t="str">
        <f>IF(貼り付け用!AN491="","",貼り付け用!AN491)</f>
        <v/>
      </c>
      <c r="AO491" s="20" t="str">
        <f>IF(貼り付け用!AO491="","",貼り付け用!AO491)</f>
        <v/>
      </c>
      <c r="AP491" s="20">
        <f>IF(貼り付け用!AP491="","",貼り付け用!AP491)</f>
        <v>1</v>
      </c>
      <c r="AQ491" s="20" t="str">
        <f>IF(貼り付け用!AQ491="","",貼り付け用!AQ491)</f>
        <v/>
      </c>
      <c r="AR491" s="20" t="str">
        <f>IF(貼り付け用!AR491="","",貼り付け用!AR491)</f>
        <v/>
      </c>
      <c r="AS491" s="20" t="str">
        <f>IF(貼り付け用!AS491="","",貼り付け用!AS491)</f>
        <v/>
      </c>
      <c r="AT491" s="90" t="str">
        <f t="shared" si="14"/>
        <v/>
      </c>
      <c r="AU491" s="90" t="str">
        <f t="shared" si="15"/>
        <v/>
      </c>
      <c r="AV491" s="34" t="str">
        <f>IF(貼り付け用!AV491="","",貼り付け用!AV491)</f>
        <v>一般会計等</v>
      </c>
      <c r="AW491" s="34" t="str">
        <f>IF(貼り付け用!AW491="","",貼り付け用!AW491)</f>
        <v>一般会計</v>
      </c>
      <c r="AX491" s="34" t="str">
        <f>IF(貼り付け用!AX491="","",貼り付け用!AX491)</f>
        <v>教育費</v>
      </c>
      <c r="AY491" s="34" t="str">
        <f>IF(貼り付け用!AY491="","",貼り付け用!AY491)</f>
        <v>小学校費</v>
      </c>
      <c r="AZ491" s="34" t="str">
        <f>IF(貼り付け用!AZ491="","",貼り付け用!AZ491)</f>
        <v>学校管理費</v>
      </c>
      <c r="BA491" s="212"/>
      <c r="BB491" s="212"/>
      <c r="BC491" s="212"/>
      <c r="BD491" s="34" t="str">
        <f>IF(貼り付け用!BD491="","",貼り付け用!BD491)</f>
        <v/>
      </c>
      <c r="BE491" s="34" t="str">
        <f>IF(貼り付け用!BE491="","",貼り付け用!BE491)</f>
        <v/>
      </c>
      <c r="BF491" s="20"/>
      <c r="BG491" s="20"/>
      <c r="BH491" s="20"/>
      <c r="BI491" s="20"/>
      <c r="BJ491" s="20"/>
    </row>
    <row r="492" spans="5:62" ht="24" customHeight="1">
      <c r="E492" s="2"/>
      <c r="F492" s="217" t="str">
        <f>IF(貼り付け用!F492="","",貼り付け用!F492)</f>
        <v>壬生町立睦小学校</v>
      </c>
      <c r="G492" s="34" t="str">
        <f>IF(貼り付け用!G492="","",貼り付け用!G492)</f>
        <v>工作物台帳</v>
      </c>
      <c r="H492" s="2" t="str">
        <f>IF(貼り付け用!H492="","",貼り付け用!H492)</f>
        <v/>
      </c>
      <c r="I492" s="2" t="str">
        <f>IF(貼り付け用!I492="","",貼り付け用!I492)</f>
        <v/>
      </c>
      <c r="J492" s="2" t="str">
        <f>IF(貼り付け用!J492="","",貼り付け用!J492)</f>
        <v>フェンス</v>
      </c>
      <c r="K492" s="2" t="str">
        <f>IF(貼り付け用!K492="","",貼り付け用!K492)</f>
        <v>ﾌｪﾝｽ</v>
      </c>
      <c r="L492" s="2">
        <f>IF(貼り付け用!L492="","",貼り付け用!L492)</f>
        <v>28</v>
      </c>
      <c r="M492" s="31">
        <f>IFERROR(VLOOKUP(L492,コード表!$B:$G,2,FALSE),"")</f>
        <v>3210216</v>
      </c>
      <c r="N492" s="31" t="str">
        <f>IFERROR(VLOOKUP(L492,コード表!$B:$G,3,FALSE),"")</f>
        <v>下都賀郡壬生町</v>
      </c>
      <c r="O492" s="2" t="str">
        <f>IF(貼り付け用!O492="","",貼り付け用!O492)</f>
        <v>ｼﾓﾂｶﾞｸﾞﾝﾐﾌﾞﾏﾁ</v>
      </c>
      <c r="P492" s="31" t="str">
        <f>IFERROR(VLOOKUP(L492,コード表!$B:$G,5,FALSE),"")</f>
        <v>壬生丁</v>
      </c>
      <c r="Q492" s="2" t="str">
        <f>IF(貼り付け用!Q492="","",貼り付け用!Q492)</f>
        <v>ﾐﾌﾞﾃｲ</v>
      </c>
      <c r="R492" s="2" t="str">
        <f>IF(貼り付け用!R492="","",貼り付け用!R492)</f>
        <v>２３０番地1</v>
      </c>
      <c r="S492" s="2" t="str">
        <f>IF(貼り付け用!S492="","",貼り付け用!S492)</f>
        <v>230ﾊﾞﾝﾁ1</v>
      </c>
      <c r="T492" s="2">
        <f>IF(貼り付け用!T492="","",貼り付け用!T492)</f>
        <v>15</v>
      </c>
      <c r="U492" s="31" t="str">
        <f>IFERROR(VLOOKUP(T492,コード表!$I:$K,2,FALSE),"")</f>
        <v>教育委員会事務局</v>
      </c>
      <c r="V492" s="31" t="str">
        <f>IFERROR(VLOOKUP(T492,コード表!$I:$K,3,FALSE),"")</f>
        <v>学校教育課</v>
      </c>
      <c r="W492" s="2">
        <f>IF(貼り付け用!W492="","",貼り付け用!W492)</f>
        <v>100</v>
      </c>
      <c r="X492" s="31" t="str">
        <f>IFERROR(VLOOKUP(AX492,目的別資産分類変換表!$B$3:$C$16,2,FALSE),"")</f>
        <v>教育</v>
      </c>
      <c r="Y492" s="34" t="str">
        <f>IF(貼り付け用!Y492="","",貼り付け用!Y492)</f>
        <v>行政財産</v>
      </c>
      <c r="Z492" s="34" t="str">
        <f>IF(貼り付け用!Z492="","",貼り付け用!Z492)</f>
        <v>事業用資産/工作物</v>
      </c>
      <c r="AA492" s="34" t="str">
        <f>IF(貼り付け用!AA492="","",貼り付け用!AA492)</f>
        <v>自己資産（リース資産外)</v>
      </c>
      <c r="AB492" s="34" t="str">
        <f>IF(貼り付け用!AB492="","",貼り付け用!AB492)</f>
        <v>売却不可</v>
      </c>
      <c r="AC492" s="2">
        <f>IF(貼り付け用!AC492="","",貼り付け用!AC492)</f>
        <v>34</v>
      </c>
      <c r="AD492" s="31" t="str">
        <f>IFERROR(VLOOKUP(AC492,耐用年数表!$B:$J,9,FALSE),"")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492" s="31">
        <f>IFERROR(VLOOKUP(AC492,耐用年数表!$B:$J,8,FALSE),"")</f>
        <v>25</v>
      </c>
      <c r="AF492" s="2" t="str">
        <f>IF(貼り付け用!AF492="","",貼り付け用!AF492)</f>
        <v/>
      </c>
      <c r="AG492" s="26" t="str">
        <f>IF(貼り付け用!AG492="","",貼り付け用!AG492)</f>
        <v/>
      </c>
      <c r="AH492" s="54">
        <f>IF(貼り付け用!AH492="","",貼り付け用!AH492)</f>
        <v>19761231</v>
      </c>
      <c r="AI492" s="54">
        <f>IF(貼り付け用!AI492="","",貼り付け用!AI492)</f>
        <v>19761231</v>
      </c>
      <c r="AJ492" s="72" t="str">
        <f>IF(貼り付け用!AJ492="","",貼り付け用!AJ492)</f>
        <v>不明</v>
      </c>
      <c r="AK492" s="20" t="str">
        <f>IF(貼り付け用!AK492="","",貼り付け用!AK492)</f>
        <v/>
      </c>
      <c r="AL492" s="160">
        <f>IF(貼り付け用!AL492="","",貼り付け用!AL492)</f>
        <v>36</v>
      </c>
      <c r="AM492" s="20" t="str">
        <f>IF(貼り付け用!AM492="","",貼り付け用!AM492)</f>
        <v>ネット調べ</v>
      </c>
      <c r="AN492" s="20">
        <f>IF(貼り付け用!AN492="","",貼り付け用!AN492)</f>
        <v>1</v>
      </c>
      <c r="AO492" s="20">
        <f>IF(貼り付け用!AO492="","",貼り付け用!AO492)</f>
        <v>17820</v>
      </c>
      <c r="AP492" s="20">
        <f>IF(貼り付け用!AP492="","",貼り付け用!AP492)</f>
        <v>613</v>
      </c>
      <c r="AQ492" s="20" t="str">
        <f>IF(貼り付け用!AQ492="","",貼り付け用!AQ492)</f>
        <v>ｍ</v>
      </c>
      <c r="AR492" s="20">
        <f>IF(貼り付け用!AR492="","",貼り付け用!AR492)</f>
        <v>10923660</v>
      </c>
      <c r="AS492" s="20" t="str">
        <f>IF(貼り付け用!AS492="","",貼り付け用!AS492)</f>
        <v/>
      </c>
      <c r="AT492" s="90">
        <f t="shared" si="14"/>
        <v>10923660</v>
      </c>
      <c r="AU492" s="90">
        <f t="shared" si="15"/>
        <v>10923660</v>
      </c>
      <c r="AV492" s="34" t="str">
        <f>IF(貼り付け用!AV492="","",貼り付け用!AV492)</f>
        <v>一般会計等</v>
      </c>
      <c r="AW492" s="34" t="str">
        <f>IF(貼り付け用!AW492="","",貼り付け用!AW492)</f>
        <v>一般会計</v>
      </c>
      <c r="AX492" s="34" t="str">
        <f>IF(貼り付け用!AX492="","",貼り付け用!AX492)</f>
        <v>教育費</v>
      </c>
      <c r="AY492" s="34" t="str">
        <f>IF(貼り付け用!AY492="","",貼り付け用!AY492)</f>
        <v>小学校費</v>
      </c>
      <c r="AZ492" s="34" t="str">
        <f>IF(貼り付け用!AZ492="","",貼り付け用!AZ492)</f>
        <v>学校管理費</v>
      </c>
      <c r="BA492" s="212"/>
      <c r="BB492" s="212"/>
      <c r="BC492" s="212"/>
      <c r="BD492" s="34" t="str">
        <f>IF(貼り付け用!BD492="","",貼り付け用!BD492)</f>
        <v/>
      </c>
      <c r="BE492" s="34" t="str">
        <f>IF(貼り付け用!BE492="","",貼り付け用!BE492)</f>
        <v/>
      </c>
      <c r="BF492" s="20"/>
      <c r="BG492" s="20"/>
      <c r="BH492" s="20"/>
      <c r="BI492" s="20"/>
      <c r="BJ492" s="20"/>
    </row>
    <row r="493" spans="5:62" ht="24" customHeight="1">
      <c r="E493" s="2"/>
      <c r="F493" s="217" t="str">
        <f>IF(貼り付け用!F493="","",貼り付け用!F493)</f>
        <v>壬生町立睦小学校</v>
      </c>
      <c r="G493" s="34" t="str">
        <f>IF(貼り付け用!G493="","",貼り付け用!G493)</f>
        <v>工作物台帳</v>
      </c>
      <c r="H493" s="2" t="str">
        <f>IF(貼り付け用!H493="","",貼り付け用!H493)</f>
        <v/>
      </c>
      <c r="I493" s="2" t="str">
        <f>IF(貼り付け用!I493="","",貼り付け用!I493)</f>
        <v/>
      </c>
      <c r="J493" s="2" t="str">
        <f>IF(貼り付け用!J493="","",貼り付け用!J493)</f>
        <v>電気設備</v>
      </c>
      <c r="K493" s="2" t="str">
        <f>IF(貼り付け用!K493="","",貼り付け用!K493)</f>
        <v>ﾃﾞﾝｷｾﾂﾋﾞ</v>
      </c>
      <c r="L493" s="2">
        <f>IF(貼り付け用!L493="","",貼り付け用!L493)</f>
        <v>28</v>
      </c>
      <c r="M493" s="31">
        <f>IFERROR(VLOOKUP(L493,コード表!$B:$G,2,FALSE),"")</f>
        <v>3210216</v>
      </c>
      <c r="N493" s="31" t="str">
        <f>IFERROR(VLOOKUP(L493,コード表!$B:$G,3,FALSE),"")</f>
        <v>下都賀郡壬生町</v>
      </c>
      <c r="O493" s="2" t="str">
        <f>IF(貼り付け用!O493="","",貼り付け用!O493)</f>
        <v>ｼﾓﾂｶﾞｸﾞﾝﾐﾌﾞﾏﾁ</v>
      </c>
      <c r="P493" s="31" t="str">
        <f>IFERROR(VLOOKUP(L493,コード表!$B:$G,5,FALSE),"")</f>
        <v>壬生丁</v>
      </c>
      <c r="Q493" s="2" t="str">
        <f>IF(貼り付け用!Q493="","",貼り付け用!Q493)</f>
        <v>ﾐﾌﾞﾃｲ</v>
      </c>
      <c r="R493" s="2" t="str">
        <f>IF(貼り付け用!R493="","",貼り付け用!R493)</f>
        <v>２３０番地1</v>
      </c>
      <c r="S493" s="2" t="str">
        <f>IF(貼り付け用!S493="","",貼り付け用!S493)</f>
        <v>230ﾊﾞﾝﾁ1</v>
      </c>
      <c r="T493" s="2">
        <f>IF(貼り付け用!T493="","",貼り付け用!T493)</f>
        <v>15</v>
      </c>
      <c r="U493" s="31" t="str">
        <f>IFERROR(VLOOKUP(T493,コード表!$I:$K,2,FALSE),"")</f>
        <v>教育委員会事務局</v>
      </c>
      <c r="V493" s="31" t="str">
        <f>IFERROR(VLOOKUP(T493,コード表!$I:$K,3,FALSE),"")</f>
        <v>学校教育課</v>
      </c>
      <c r="W493" s="2">
        <f>IF(貼り付け用!W493="","",貼り付け用!W493)</f>
        <v>100</v>
      </c>
      <c r="X493" s="31" t="str">
        <f>IFERROR(VLOOKUP(AX493,目的別資産分類変換表!$B$3:$C$16,2,FALSE),"")</f>
        <v>教育</v>
      </c>
      <c r="Y493" s="34" t="str">
        <f>IF(貼り付け用!Y493="","",貼り付け用!Y493)</f>
        <v>行政財産</v>
      </c>
      <c r="Z493" s="34" t="str">
        <f>IF(貼り付け用!Z493="","",貼り付け用!Z493)</f>
        <v>事業用資産/工作物</v>
      </c>
      <c r="AA493" s="34" t="str">
        <f>IF(貼り付け用!AA493="","",貼り付け用!AA493)</f>
        <v>自己資産（リース資産外)</v>
      </c>
      <c r="AB493" s="34" t="str">
        <f>IF(貼り付け用!AB493="","",貼り付け用!AB493)</f>
        <v>売却不可</v>
      </c>
      <c r="AC493" s="2">
        <f>IF(貼り付け用!AC493="","",貼り付け用!AC493)</f>
        <v>76</v>
      </c>
      <c r="AD493" s="31" t="str">
        <f>IFERROR(VLOOKUP(AC493,耐用年数表!$B:$J,9,FALSE),"")</f>
        <v xml:space="preserve">建物附属設備 電気設備（照明設備を含む。） 蓄電池電源設備   </v>
      </c>
      <c r="AE493" s="31">
        <f>IFERROR(VLOOKUP(AC493,耐用年数表!$B:$J,8,FALSE),"")</f>
        <v>6</v>
      </c>
      <c r="AF493" s="2" t="str">
        <f>IF(貼り付け用!AF493="","",貼り付け用!AF493)</f>
        <v/>
      </c>
      <c r="AG493" s="26" t="str">
        <f>IF(貼り付け用!AG493="","",貼り付け用!AG493)</f>
        <v/>
      </c>
      <c r="AH493" s="54">
        <f>IF(貼り付け用!AH493="","",貼り付け用!AH493)</f>
        <v>19761231</v>
      </c>
      <c r="AI493" s="54">
        <f>IF(貼り付け用!AI493="","",貼り付け用!AI493)</f>
        <v>19761231</v>
      </c>
      <c r="AJ493" s="72" t="str">
        <f>IF(貼り付け用!AJ493="","",貼り付け用!AJ493)</f>
        <v>不明</v>
      </c>
      <c r="AK493" s="20" t="str">
        <f>IF(貼り付け用!AK493="","",貼り付け用!AK493)</f>
        <v/>
      </c>
      <c r="AL493" s="160" t="str">
        <f>IF(貼り付け用!AL493="","",貼り付け用!AL493)</f>
        <v/>
      </c>
      <c r="AM493" s="20" t="str">
        <f>IF(貼り付け用!AM493="","",貼り付け用!AM493)</f>
        <v/>
      </c>
      <c r="AN493" s="20" t="str">
        <f>IF(貼り付け用!AN493="","",貼り付け用!AN493)</f>
        <v/>
      </c>
      <c r="AO493" s="20" t="str">
        <f>IF(貼り付け用!AO493="","",貼り付け用!AO493)</f>
        <v/>
      </c>
      <c r="AP493" s="20">
        <f>IF(貼り付け用!AP493="","",貼り付け用!AP493)</f>
        <v>1</v>
      </c>
      <c r="AQ493" s="20" t="str">
        <f>IF(貼り付け用!AQ493="","",貼り付け用!AQ493)</f>
        <v/>
      </c>
      <c r="AR493" s="20" t="str">
        <f>IF(貼り付け用!AR493="","",貼り付け用!AR493)</f>
        <v/>
      </c>
      <c r="AS493" s="20" t="str">
        <f>IF(貼り付け用!AS493="","",貼り付け用!AS493)</f>
        <v/>
      </c>
      <c r="AT493" s="90" t="str">
        <f t="shared" si="14"/>
        <v/>
      </c>
      <c r="AU493" s="90" t="str">
        <f t="shared" si="15"/>
        <v/>
      </c>
      <c r="AV493" s="34" t="str">
        <f>IF(貼り付け用!AV493="","",貼り付け用!AV493)</f>
        <v>一般会計等</v>
      </c>
      <c r="AW493" s="34" t="str">
        <f>IF(貼り付け用!AW493="","",貼り付け用!AW493)</f>
        <v>一般会計</v>
      </c>
      <c r="AX493" s="34" t="str">
        <f>IF(貼り付け用!AX493="","",貼り付け用!AX493)</f>
        <v>教育費</v>
      </c>
      <c r="AY493" s="34" t="str">
        <f>IF(貼り付け用!AY493="","",貼り付け用!AY493)</f>
        <v>小学校費</v>
      </c>
      <c r="AZ493" s="34" t="str">
        <f>IF(貼り付け用!AZ493="","",貼り付け用!AZ493)</f>
        <v/>
      </c>
      <c r="BA493" s="212"/>
      <c r="BB493" s="212"/>
      <c r="BC493" s="212"/>
      <c r="BD493" s="34" t="str">
        <f>IF(貼り付け用!BD493="","",貼り付け用!BD493)</f>
        <v/>
      </c>
      <c r="BE493" s="34" t="str">
        <f>IF(貼り付け用!BE493="","",貼り付け用!BE493)</f>
        <v/>
      </c>
      <c r="BF493" s="20"/>
      <c r="BG493" s="20"/>
      <c r="BH493" s="20"/>
      <c r="BI493" s="20"/>
      <c r="BJ493" s="20"/>
    </row>
    <row r="494" spans="5:62" ht="24" customHeight="1">
      <c r="E494" s="2"/>
      <c r="F494" s="217" t="str">
        <f>IF(貼り付け用!F494="","",貼り付け用!F494)</f>
        <v>壬生町立睦小学校</v>
      </c>
      <c r="G494" s="34" t="str">
        <f>IF(貼り付け用!G494="","",貼り付け用!G494)</f>
        <v>工作物台帳</v>
      </c>
      <c r="H494" s="2" t="str">
        <f>IF(貼り付け用!H494="","",貼り付け用!H494)</f>
        <v/>
      </c>
      <c r="I494" s="2" t="str">
        <f>IF(貼り付け用!I494="","",貼り付け用!I494)</f>
        <v/>
      </c>
      <c r="J494" s="2" t="str">
        <f>IF(貼り付け用!J494="","",貼り付け用!J494)</f>
        <v>地デジ共聴設備</v>
      </c>
      <c r="K494" s="2" t="str">
        <f>IF(貼り付け用!K494="","",貼り付け用!K494)</f>
        <v>ﾁﾃﾞｼﾞｷｮｳﾁｮｳｾﾂﾋﾞ</v>
      </c>
      <c r="L494" s="2">
        <f>IF(貼り付け用!L494="","",貼り付け用!L494)</f>
        <v>28</v>
      </c>
      <c r="M494" s="31">
        <f>IFERROR(VLOOKUP(L494,コード表!$B:$G,2,FALSE),"")</f>
        <v>3210216</v>
      </c>
      <c r="N494" s="31" t="str">
        <f>IFERROR(VLOOKUP(L494,コード表!$B:$G,3,FALSE),"")</f>
        <v>下都賀郡壬生町</v>
      </c>
      <c r="O494" s="2" t="str">
        <f>IF(貼り付け用!O494="","",貼り付け用!O494)</f>
        <v>ｼﾓﾂｶﾞｸﾞﾝﾐﾌﾞﾏﾁ</v>
      </c>
      <c r="P494" s="31" t="str">
        <f>IFERROR(VLOOKUP(L494,コード表!$B:$G,5,FALSE),"")</f>
        <v>壬生丁</v>
      </c>
      <c r="Q494" s="2" t="str">
        <f>IF(貼り付け用!Q494="","",貼り付け用!Q494)</f>
        <v>ﾐﾌﾞﾃｲ</v>
      </c>
      <c r="R494" s="2" t="str">
        <f>IF(貼り付け用!R494="","",貼り付け用!R494)</f>
        <v>２３０番地1</v>
      </c>
      <c r="S494" s="2" t="str">
        <f>IF(貼り付け用!S494="","",貼り付け用!S494)</f>
        <v>230ﾊﾞﾝﾁ1</v>
      </c>
      <c r="T494" s="2">
        <f>IF(貼り付け用!T494="","",貼り付け用!T494)</f>
        <v>15</v>
      </c>
      <c r="U494" s="31" t="str">
        <f>IFERROR(VLOOKUP(T494,コード表!$I:$K,2,FALSE),"")</f>
        <v>教育委員会事務局</v>
      </c>
      <c r="V494" s="31" t="str">
        <f>IFERROR(VLOOKUP(T494,コード表!$I:$K,3,FALSE),"")</f>
        <v>学校教育課</v>
      </c>
      <c r="W494" s="2">
        <f>IF(貼り付け用!W494="","",貼り付け用!W494)</f>
        <v>100</v>
      </c>
      <c r="X494" s="31" t="str">
        <f>IFERROR(VLOOKUP(AX494,目的別資産分類変換表!$B$3:$C$16,2,FALSE),"")</f>
        <v>教育</v>
      </c>
      <c r="Y494" s="34" t="str">
        <f>IF(貼り付け用!Y494="","",貼り付け用!Y494)</f>
        <v>行政財産</v>
      </c>
      <c r="Z494" s="34" t="str">
        <f>IF(貼り付け用!Z494="","",貼り付け用!Z494)</f>
        <v>事業用資産/工作物</v>
      </c>
      <c r="AA494" s="34" t="str">
        <f>IF(貼り付け用!AA494="","",貼り付け用!AA494)</f>
        <v>自己資産（リース資産外)</v>
      </c>
      <c r="AB494" s="34" t="str">
        <f>IF(貼り付け用!AB494="","",貼り付け用!AB494)</f>
        <v>売却不可</v>
      </c>
      <c r="AC494" s="2">
        <f>IF(貼り付け用!AC494="","",貼り付け用!AC494)</f>
        <v>76</v>
      </c>
      <c r="AD494" s="31" t="str">
        <f>IFERROR(VLOOKUP(AC494,耐用年数表!$B:$J,9,FALSE),"")</f>
        <v xml:space="preserve">建物附属設備 電気設備（照明設備を含む。） 蓄電池電源設備   </v>
      </c>
      <c r="AE494" s="31">
        <f>IFERROR(VLOOKUP(AC494,耐用年数表!$B:$J,8,FALSE),"")</f>
        <v>6</v>
      </c>
      <c r="AF494" s="2" t="str">
        <f>IF(貼り付け用!AF494="","",貼り付け用!AF494)</f>
        <v/>
      </c>
      <c r="AG494" s="26" t="str">
        <f>IF(貼り付け用!AG494="","",貼り付け用!AG494)</f>
        <v/>
      </c>
      <c r="AH494" s="54">
        <f>IF(貼り付け用!AH494="","",貼り付け用!AH494)</f>
        <v>20100310</v>
      </c>
      <c r="AI494" s="54">
        <f>IF(貼り付け用!AI494="","",貼り付け用!AI494)</f>
        <v>20100310</v>
      </c>
      <c r="AJ494" s="72" t="str">
        <f>IF(貼り付け用!AJ494="","",貼り付け用!AJ494)</f>
        <v>判明</v>
      </c>
      <c r="AK494" s="20">
        <f>IF(貼り付け用!AK494="","",貼り付け用!AK494)</f>
        <v>1421784</v>
      </c>
      <c r="AL494" s="160" t="str">
        <f>IF(貼り付け用!AL494="","",貼り付け用!AL494)</f>
        <v/>
      </c>
      <c r="AM494" s="20" t="str">
        <f>IF(貼り付け用!AM494="","",貼り付け用!AM494)</f>
        <v/>
      </c>
      <c r="AN494" s="20" t="str">
        <f>IF(貼り付け用!AN494="","",貼り付け用!AN494)</f>
        <v/>
      </c>
      <c r="AO494" s="20" t="str">
        <f>IF(貼り付け用!AO494="","",貼り付け用!AO494)</f>
        <v/>
      </c>
      <c r="AP494" s="20">
        <f>IF(貼り付け用!AP494="","",貼り付け用!AP494)</f>
        <v>1</v>
      </c>
      <c r="AQ494" s="20" t="str">
        <f>IF(貼り付け用!AQ494="","",貼り付け用!AQ494)</f>
        <v/>
      </c>
      <c r="AR494" s="20" t="str">
        <f>IF(貼り付け用!AR494="","",貼り付け用!AR494)</f>
        <v/>
      </c>
      <c r="AS494" s="20" t="str">
        <f>IF(貼り付け用!AS494="","",貼り付け用!AS494)</f>
        <v/>
      </c>
      <c r="AT494" s="90" t="str">
        <f t="shared" si="14"/>
        <v/>
      </c>
      <c r="AU494" s="90">
        <f t="shared" si="15"/>
        <v>1421784</v>
      </c>
      <c r="AV494" s="34" t="str">
        <f>IF(貼り付け用!AV494="","",貼り付け用!AV494)</f>
        <v>一般会計等</v>
      </c>
      <c r="AW494" s="34" t="str">
        <f>IF(貼り付け用!AW494="","",貼り付け用!AW494)</f>
        <v>一般会計</v>
      </c>
      <c r="AX494" s="34" t="str">
        <f>IF(貼り付け用!AX494="","",貼り付け用!AX494)</f>
        <v>教育費</v>
      </c>
      <c r="AY494" s="34" t="str">
        <f>IF(貼り付け用!AY494="","",貼り付け用!AY494)</f>
        <v>小学校費</v>
      </c>
      <c r="AZ494" s="34" t="str">
        <f>IF(貼り付け用!AZ494="","",貼り付け用!AZ494)</f>
        <v/>
      </c>
      <c r="BA494" s="212"/>
      <c r="BB494" s="212"/>
      <c r="BC494" s="212"/>
      <c r="BD494" s="34" t="str">
        <f>IF(貼り付け用!BD494="","",貼り付け用!BD494)</f>
        <v/>
      </c>
      <c r="BE494" s="34" t="str">
        <f>IF(貼り付け用!BE494="","",貼り付け用!BE494)</f>
        <v/>
      </c>
      <c r="BF494" s="20"/>
      <c r="BG494" s="20"/>
      <c r="BH494" s="20"/>
      <c r="BI494" s="20"/>
      <c r="BJ494" s="20"/>
    </row>
    <row r="495" spans="5:62" ht="24" customHeight="1">
      <c r="E495" s="2"/>
      <c r="F495" s="217" t="str">
        <f>IF(貼り付け用!F495="","",貼り付け用!F495)</f>
        <v>壬生町立睦小学校</v>
      </c>
      <c r="G495" s="34" t="str">
        <f>IF(貼り付け用!G495="","",貼り付け用!G495)</f>
        <v>工作物台帳</v>
      </c>
      <c r="H495" s="2" t="str">
        <f>IF(貼り付け用!H495="","",貼り付け用!H495)</f>
        <v/>
      </c>
      <c r="I495" s="2" t="str">
        <f>IF(貼り付け用!I495="","",貼り付け用!I495)</f>
        <v/>
      </c>
      <c r="J495" s="2" t="str">
        <f>IF(貼り付け用!J495="","",貼り付け用!J495)</f>
        <v>外灯</v>
      </c>
      <c r="K495" s="2" t="str">
        <f>IF(貼り付け用!K495="","",貼り付け用!K495)</f>
        <v>ｶﾞｲﾄｳ</v>
      </c>
      <c r="L495" s="2">
        <f>IF(貼り付け用!L495="","",貼り付け用!L495)</f>
        <v>28</v>
      </c>
      <c r="M495" s="31">
        <f>IFERROR(VLOOKUP(L495,コード表!$B:$G,2,FALSE),"")</f>
        <v>3210216</v>
      </c>
      <c r="N495" s="31" t="str">
        <f>IFERROR(VLOOKUP(L495,コード表!$B:$G,3,FALSE),"")</f>
        <v>下都賀郡壬生町</v>
      </c>
      <c r="O495" s="2" t="str">
        <f>IF(貼り付け用!O495="","",貼り付け用!O495)</f>
        <v>ｼﾓﾂｶﾞｸﾞﾝﾐﾌﾞﾏﾁ</v>
      </c>
      <c r="P495" s="31" t="str">
        <f>IFERROR(VLOOKUP(L495,コード表!$B:$G,5,FALSE),"")</f>
        <v>壬生丁</v>
      </c>
      <c r="Q495" s="2" t="str">
        <f>IF(貼り付け用!Q495="","",貼り付け用!Q495)</f>
        <v>ﾐﾌﾞﾃｲ</v>
      </c>
      <c r="R495" s="2" t="str">
        <f>IF(貼り付け用!R495="","",貼り付け用!R495)</f>
        <v>２３０番地1</v>
      </c>
      <c r="S495" s="2" t="str">
        <f>IF(貼り付け用!S495="","",貼り付け用!S495)</f>
        <v>230ﾊﾞﾝﾁ1</v>
      </c>
      <c r="T495" s="2">
        <f>IF(貼り付け用!T495="","",貼り付け用!T495)</f>
        <v>15</v>
      </c>
      <c r="U495" s="31" t="str">
        <f>IFERROR(VLOOKUP(T495,コード表!$I:$K,2,FALSE),"")</f>
        <v>教育委員会事務局</v>
      </c>
      <c r="V495" s="31" t="str">
        <f>IFERROR(VLOOKUP(T495,コード表!$I:$K,3,FALSE),"")</f>
        <v>学校教育課</v>
      </c>
      <c r="W495" s="2">
        <f>IF(貼り付け用!W495="","",貼り付け用!W495)</f>
        <v>100</v>
      </c>
      <c r="X495" s="31" t="str">
        <f>IFERROR(VLOOKUP(AX495,目的別資産分類変換表!$B$3:$C$16,2,FALSE),"")</f>
        <v>教育</v>
      </c>
      <c r="Y495" s="34" t="str">
        <f>IF(貼り付け用!Y495="","",貼り付け用!Y495)</f>
        <v>行政財産</v>
      </c>
      <c r="Z495" s="34" t="str">
        <f>IF(貼り付け用!Z495="","",貼り付け用!Z495)</f>
        <v>事業用資産/工作物</v>
      </c>
      <c r="AA495" s="34" t="str">
        <f>IF(貼り付け用!AA495="","",貼り付け用!AA495)</f>
        <v>自己資産（リース資産外)</v>
      </c>
      <c r="AB495" s="34" t="str">
        <f>IF(貼り付け用!AB495="","",貼り付け用!AB495)</f>
        <v>売却不可</v>
      </c>
      <c r="AC495" s="2">
        <f>IF(貼り付け用!AC495="","",貼り付け用!AC495)</f>
        <v>76</v>
      </c>
      <c r="AD495" s="31" t="str">
        <f>IFERROR(VLOOKUP(AC495,耐用年数表!$B:$J,9,FALSE),"")</f>
        <v xml:space="preserve">建物附属設備 電気設備（照明設備を含む。） 蓄電池電源設備   </v>
      </c>
      <c r="AE495" s="31">
        <f>IFERROR(VLOOKUP(AC495,耐用年数表!$B:$J,8,FALSE),"")</f>
        <v>6</v>
      </c>
      <c r="AF495" s="2" t="str">
        <f>IF(貼り付け用!AF495="","",貼り付け用!AF495)</f>
        <v/>
      </c>
      <c r="AG495" s="26" t="str">
        <f>IF(貼り付け用!AG495="","",貼り付け用!AG495)</f>
        <v/>
      </c>
      <c r="AH495" s="54">
        <f>IF(貼り付け用!AH495="","",貼り付け用!AH495)</f>
        <v>19971231</v>
      </c>
      <c r="AI495" s="54">
        <f>IF(貼り付け用!AI495="","",貼り付け用!AI495)</f>
        <v>19971231</v>
      </c>
      <c r="AJ495" s="72" t="str">
        <f>IF(貼り付け用!AJ495="","",貼り付け用!AJ495)</f>
        <v>判明</v>
      </c>
      <c r="AK495" s="20">
        <f>IF(貼り付け用!AK495="","",貼り付け用!AK495)</f>
        <v>111300</v>
      </c>
      <c r="AL495" s="160" t="str">
        <f>IF(貼り付け用!AL495="","",貼り付け用!AL495)</f>
        <v/>
      </c>
      <c r="AM495" s="20" t="str">
        <f>IF(貼り付け用!AM495="","",貼り付け用!AM495)</f>
        <v/>
      </c>
      <c r="AN495" s="20" t="str">
        <f>IF(貼り付け用!AN495="","",貼り付け用!AN495)</f>
        <v/>
      </c>
      <c r="AO495" s="20" t="str">
        <f>IF(貼り付け用!AO495="","",貼り付け用!AO495)</f>
        <v/>
      </c>
      <c r="AP495" s="20">
        <f>IF(貼り付け用!AP495="","",貼り付け用!AP495)</f>
        <v>1</v>
      </c>
      <c r="AQ495" s="20" t="str">
        <f>IF(貼り付け用!AQ495="","",貼り付け用!AQ495)</f>
        <v/>
      </c>
      <c r="AR495" s="20" t="str">
        <f>IF(貼り付け用!AR495="","",貼り付け用!AR495)</f>
        <v/>
      </c>
      <c r="AS495" s="20" t="str">
        <f>IF(貼り付け用!AS495="","",貼り付け用!AS495)</f>
        <v/>
      </c>
      <c r="AT495" s="90" t="str">
        <f t="shared" si="14"/>
        <v/>
      </c>
      <c r="AU495" s="90">
        <f t="shared" si="15"/>
        <v>111300</v>
      </c>
      <c r="AV495" s="34" t="str">
        <f>IF(貼り付け用!AV495="","",貼り付け用!AV495)</f>
        <v>一般会計等</v>
      </c>
      <c r="AW495" s="34" t="str">
        <f>IF(貼り付け用!AW495="","",貼り付け用!AW495)</f>
        <v>一般会計</v>
      </c>
      <c r="AX495" s="34" t="str">
        <f>IF(貼り付け用!AX495="","",貼り付け用!AX495)</f>
        <v>教育費</v>
      </c>
      <c r="AY495" s="34" t="str">
        <f>IF(貼り付け用!AY495="","",貼り付け用!AY495)</f>
        <v>小学校費</v>
      </c>
      <c r="AZ495" s="34" t="str">
        <f>IF(貼り付け用!AZ495="","",貼り付け用!AZ495)</f>
        <v>学校管理費</v>
      </c>
      <c r="BA495" s="212"/>
      <c r="BB495" s="212"/>
      <c r="BC495" s="212"/>
      <c r="BD495" s="34" t="str">
        <f>IF(貼り付け用!BD495="","",貼り付け用!BD495)</f>
        <v/>
      </c>
      <c r="BE495" s="34" t="str">
        <f>IF(貼り付け用!BE495="","",貼り付け用!BE495)</f>
        <v/>
      </c>
      <c r="BF495" s="20"/>
      <c r="BG495" s="20"/>
      <c r="BH495" s="20"/>
      <c r="BI495" s="20"/>
      <c r="BJ495" s="20"/>
    </row>
    <row r="496" spans="5:62" ht="24" customHeight="1">
      <c r="E496" s="2"/>
      <c r="F496" s="217" t="str">
        <f>IF(貼り付け用!F496="","",貼り付け用!F496)</f>
        <v>壬生町立睦小学校</v>
      </c>
      <c r="G496" s="34" t="str">
        <f>IF(貼り付け用!G496="","",貼り付け用!G496)</f>
        <v>工作物台帳</v>
      </c>
      <c r="H496" s="2" t="str">
        <f>IF(貼り付け用!H496="","",貼り付け用!H496)</f>
        <v/>
      </c>
      <c r="I496" s="2" t="str">
        <f>IF(貼り付け用!I496="","",貼り付け用!I496)</f>
        <v/>
      </c>
      <c r="J496" s="2" t="str">
        <f>IF(貼り付け用!J496="","",貼り付け用!J496)</f>
        <v>ゴミ置場</v>
      </c>
      <c r="K496" s="2" t="str">
        <f>IF(貼り付け用!K496="","",貼り付け用!K496)</f>
        <v>ｺﾞﾐｵｷﾊﾞ</v>
      </c>
      <c r="L496" s="2">
        <f>IF(貼り付け用!L496="","",貼り付け用!L496)</f>
        <v>28</v>
      </c>
      <c r="M496" s="31">
        <f>IFERROR(VLOOKUP(L496,コード表!$B:$G,2,FALSE),"")</f>
        <v>3210216</v>
      </c>
      <c r="N496" s="31" t="str">
        <f>IFERROR(VLOOKUP(L496,コード表!$B:$G,3,FALSE),"")</f>
        <v>下都賀郡壬生町</v>
      </c>
      <c r="O496" s="2" t="str">
        <f>IF(貼り付け用!O496="","",貼り付け用!O496)</f>
        <v>ｼﾓﾂｶﾞｸﾞﾝﾐﾌﾞﾏﾁ</v>
      </c>
      <c r="P496" s="31" t="str">
        <f>IFERROR(VLOOKUP(L496,コード表!$B:$G,5,FALSE),"")</f>
        <v>壬生丁</v>
      </c>
      <c r="Q496" s="2" t="str">
        <f>IF(貼り付け用!Q496="","",貼り付け用!Q496)</f>
        <v>ﾐﾌﾞﾃｲ</v>
      </c>
      <c r="R496" s="2" t="str">
        <f>IF(貼り付け用!R496="","",貼り付け用!R496)</f>
        <v>２３０番地1</v>
      </c>
      <c r="S496" s="2" t="str">
        <f>IF(貼り付け用!S496="","",貼り付け用!S496)</f>
        <v>230ﾊﾞﾝﾁ1</v>
      </c>
      <c r="T496" s="2">
        <f>IF(貼り付け用!T496="","",貼り付け用!T496)</f>
        <v>15</v>
      </c>
      <c r="U496" s="31" t="str">
        <f>IFERROR(VLOOKUP(T496,コード表!$I:$K,2,FALSE),"")</f>
        <v>教育委員会事務局</v>
      </c>
      <c r="V496" s="31" t="str">
        <f>IFERROR(VLOOKUP(T496,コード表!$I:$K,3,FALSE),"")</f>
        <v>学校教育課</v>
      </c>
      <c r="W496" s="2">
        <f>IF(貼り付け用!W496="","",貼り付け用!W496)</f>
        <v>100</v>
      </c>
      <c r="X496" s="31" t="str">
        <f>IFERROR(VLOOKUP(AX496,目的別資産分類変換表!$B$3:$C$16,2,FALSE),"")</f>
        <v>教育</v>
      </c>
      <c r="Y496" s="34" t="str">
        <f>IF(貼り付け用!Y496="","",貼り付け用!Y496)</f>
        <v>行政財産</v>
      </c>
      <c r="Z496" s="34" t="str">
        <f>IF(貼り付け用!Z496="","",貼り付け用!Z496)</f>
        <v>事業用資産/工作物</v>
      </c>
      <c r="AA496" s="34" t="str">
        <f>IF(貼り付け用!AA496="","",貼り付け用!AA496)</f>
        <v>自己資産（リース資産外)</v>
      </c>
      <c r="AB496" s="34" t="str">
        <f>IF(貼り付け用!AB496="","",貼り付け用!AB496)</f>
        <v>売却不可</v>
      </c>
      <c r="AC496" s="2">
        <f>IF(貼り付け用!AC496="","",貼り付け用!AC496)</f>
        <v>234</v>
      </c>
      <c r="AD496" s="31" t="str">
        <f>IFERROR(VLOOKUP(AC496,耐用年数表!$B:$J,9,FALSE),"")</f>
        <v xml:space="preserve">構築物 前掲のもの以外のもの及び前掲の区分によらないもの その他のもの   </v>
      </c>
      <c r="AE496" s="31">
        <f>IFERROR(VLOOKUP(AC496,耐用年数表!$B:$J,8,FALSE),"")</f>
        <v>50</v>
      </c>
      <c r="AF496" s="2" t="str">
        <f>IF(貼り付け用!AF496="","",貼り付け用!AF496)</f>
        <v/>
      </c>
      <c r="AG496" s="26" t="str">
        <f>IF(貼り付け用!AG496="","",貼り付け用!AG496)</f>
        <v/>
      </c>
      <c r="AH496" s="54">
        <f>IF(貼り付け用!AH496="","",貼り付け用!AH496)</f>
        <v>19980831</v>
      </c>
      <c r="AI496" s="54">
        <f>IF(貼り付け用!AI496="","",貼り付け用!AI496)</f>
        <v>19980831</v>
      </c>
      <c r="AJ496" s="72" t="str">
        <f>IF(貼り付け用!AJ496="","",貼り付け用!AJ496)</f>
        <v>判明</v>
      </c>
      <c r="AK496" s="20">
        <f>IF(貼り付け用!AK496="","",貼り付け用!AK496)</f>
        <v>292950</v>
      </c>
      <c r="AL496" s="160" t="str">
        <f>IF(貼り付け用!AL496="","",貼り付け用!AL496)</f>
        <v/>
      </c>
      <c r="AM496" s="20" t="str">
        <f>IF(貼り付け用!AM496="","",貼り付け用!AM496)</f>
        <v/>
      </c>
      <c r="AN496" s="20" t="str">
        <f>IF(貼り付け用!AN496="","",貼り付け用!AN496)</f>
        <v/>
      </c>
      <c r="AO496" s="20" t="str">
        <f>IF(貼り付け用!AO496="","",貼り付け用!AO496)</f>
        <v/>
      </c>
      <c r="AP496" s="20">
        <f>IF(貼り付け用!AP496="","",貼り付け用!AP496)</f>
        <v>1</v>
      </c>
      <c r="AQ496" s="20" t="str">
        <f>IF(貼り付け用!AQ496="","",貼り付け用!AQ496)</f>
        <v/>
      </c>
      <c r="AR496" s="20" t="str">
        <f>IF(貼り付け用!AR496="","",貼り付け用!AR496)</f>
        <v/>
      </c>
      <c r="AS496" s="20" t="str">
        <f>IF(貼り付け用!AS496="","",貼り付け用!AS496)</f>
        <v/>
      </c>
      <c r="AT496" s="90" t="str">
        <f t="shared" si="14"/>
        <v/>
      </c>
      <c r="AU496" s="90">
        <f t="shared" si="15"/>
        <v>292950</v>
      </c>
      <c r="AV496" s="34" t="str">
        <f>IF(貼り付け用!AV496="","",貼り付け用!AV496)</f>
        <v>一般会計等</v>
      </c>
      <c r="AW496" s="34" t="str">
        <f>IF(貼り付け用!AW496="","",貼り付け用!AW496)</f>
        <v>一般会計</v>
      </c>
      <c r="AX496" s="34" t="str">
        <f>IF(貼り付け用!AX496="","",貼り付け用!AX496)</f>
        <v>教育費</v>
      </c>
      <c r="AY496" s="34" t="str">
        <f>IF(貼り付け用!AY496="","",貼り付け用!AY496)</f>
        <v>小学校費</v>
      </c>
      <c r="AZ496" s="34" t="str">
        <f>IF(貼り付け用!AZ496="","",貼り付け用!AZ496)</f>
        <v>学校管理費</v>
      </c>
      <c r="BA496" s="212"/>
      <c r="BB496" s="212"/>
      <c r="BC496" s="212"/>
      <c r="BD496" s="34" t="str">
        <f>IF(貼り付け用!BD496="","",貼り付け用!BD496)</f>
        <v/>
      </c>
      <c r="BE496" s="34" t="str">
        <f>IF(貼り付け用!BE496="","",貼り付け用!BE496)</f>
        <v/>
      </c>
      <c r="BF496" s="20"/>
      <c r="BG496" s="20"/>
      <c r="BH496" s="20"/>
      <c r="BI496" s="20"/>
      <c r="BJ496" s="20"/>
    </row>
    <row r="497" spans="5:62" ht="24" customHeight="1">
      <c r="E497" s="2"/>
      <c r="F497" s="217" t="str">
        <f>IF(貼り付け用!F497="","",貼り付け用!F497)</f>
        <v>壬生町立睦小学校</v>
      </c>
      <c r="G497" s="34" t="str">
        <f>IF(貼り付け用!G497="","",貼り付け用!G497)</f>
        <v>工作物台帳</v>
      </c>
      <c r="H497" s="2" t="str">
        <f>IF(貼り付け用!H497="","",貼り付け用!H497)</f>
        <v/>
      </c>
      <c r="I497" s="2" t="str">
        <f>IF(貼り付け用!I497="","",貼り付け用!I497)</f>
        <v/>
      </c>
      <c r="J497" s="2" t="str">
        <f>IF(貼り付け用!J497="","",貼り付け用!J497)</f>
        <v>空調機（パソコン室）</v>
      </c>
      <c r="K497" s="2" t="str">
        <f>IF(貼り付け用!K497="","",貼り付け用!K497)</f>
        <v>ｸｳﾁｮｳｷ(ﾊﾟｿｺﾝｼﾂ)</v>
      </c>
      <c r="L497" s="2">
        <f>IF(貼り付け用!L497="","",貼り付け用!L497)</f>
        <v>28</v>
      </c>
      <c r="M497" s="31">
        <f>IFERROR(VLOOKUP(L497,コード表!$B:$G,2,FALSE),"")</f>
        <v>3210216</v>
      </c>
      <c r="N497" s="31" t="str">
        <f>IFERROR(VLOOKUP(L497,コード表!$B:$G,3,FALSE),"")</f>
        <v>下都賀郡壬生町</v>
      </c>
      <c r="O497" s="2" t="str">
        <f>IF(貼り付け用!O497="","",貼り付け用!O497)</f>
        <v>ｼﾓﾂｶﾞｸﾞﾝﾐﾌﾞﾏﾁ</v>
      </c>
      <c r="P497" s="31" t="str">
        <f>IFERROR(VLOOKUP(L497,コード表!$B:$G,5,FALSE),"")</f>
        <v>壬生丁</v>
      </c>
      <c r="Q497" s="2" t="str">
        <f>IF(貼り付け用!Q497="","",貼り付け用!Q497)</f>
        <v>ﾐﾌﾞﾃｲ</v>
      </c>
      <c r="R497" s="2" t="str">
        <f>IF(貼り付け用!R497="","",貼り付け用!R497)</f>
        <v>２３０番地1</v>
      </c>
      <c r="S497" s="2" t="str">
        <f>IF(貼り付け用!S497="","",貼り付け用!S497)</f>
        <v>230ﾊﾞﾝﾁ1</v>
      </c>
      <c r="T497" s="2">
        <f>IF(貼り付け用!T497="","",貼り付け用!T497)</f>
        <v>15</v>
      </c>
      <c r="U497" s="31" t="str">
        <f>IFERROR(VLOOKUP(T497,コード表!$I:$K,2,FALSE),"")</f>
        <v>教育委員会事務局</v>
      </c>
      <c r="V497" s="31" t="str">
        <f>IFERROR(VLOOKUP(T497,コード表!$I:$K,3,FALSE),"")</f>
        <v>学校教育課</v>
      </c>
      <c r="W497" s="2">
        <f>IF(貼り付け用!W497="","",貼り付け用!W497)</f>
        <v>100</v>
      </c>
      <c r="X497" s="31" t="str">
        <f>IFERROR(VLOOKUP(AX497,目的別資産分類変換表!$B$3:$C$16,2,FALSE),"")</f>
        <v>教育</v>
      </c>
      <c r="Y497" s="34" t="str">
        <f>IF(貼り付け用!Y497="","",貼り付け用!Y497)</f>
        <v>行政財産</v>
      </c>
      <c r="Z497" s="34" t="str">
        <f>IF(貼り付け用!Z497="","",貼り付け用!Z497)</f>
        <v>事業用資産/工作物</v>
      </c>
      <c r="AA497" s="34" t="str">
        <f>IF(貼り付け用!AA497="","",貼り付け用!AA497)</f>
        <v>自己資産（リース資産外)</v>
      </c>
      <c r="AB497" s="34" t="str">
        <f>IF(貼り付け用!AB497="","",貼り付け用!AB497)</f>
        <v>売却不可</v>
      </c>
      <c r="AC497" s="2">
        <f>IF(貼り付け用!AC497="","",貼り付け用!AC497)</f>
        <v>331</v>
      </c>
      <c r="AD497" s="31" t="str">
        <f>IFERROR(VLOOKUP(AC497,耐用年数表!$B:$J,9,FALSE),"")</f>
        <v xml:space="preserve">器具及び備品 １　家具、電気機器、ガス機器及び家庭用品（他の項に掲げるものを除く。） 冷房用又は暖房用機器   </v>
      </c>
      <c r="AE497" s="31">
        <f>IFERROR(VLOOKUP(AC497,耐用年数表!$B:$J,8,FALSE),"")</f>
        <v>6</v>
      </c>
      <c r="AF497" s="2" t="str">
        <f>IF(貼り付け用!AF497="","",貼り付け用!AF497)</f>
        <v/>
      </c>
      <c r="AG497" s="26" t="str">
        <f>IF(貼り付け用!AG497="","",貼り付け用!AG497)</f>
        <v/>
      </c>
      <c r="AH497" s="54">
        <f>IF(貼り付け用!AH497="","",貼り付け用!AH497)</f>
        <v>20000930</v>
      </c>
      <c r="AI497" s="54">
        <f>IF(貼り付け用!AI497="","",貼り付け用!AI497)</f>
        <v>20000930</v>
      </c>
      <c r="AJ497" s="72" t="str">
        <f>IF(貼り付け用!AJ497="","",貼り付け用!AJ497)</f>
        <v>判明</v>
      </c>
      <c r="AK497" s="20">
        <f>IF(貼り付け用!AK497="","",貼り付け用!AK497)</f>
        <v>2068500</v>
      </c>
      <c r="AL497" s="160" t="str">
        <f>IF(貼り付け用!AL497="","",貼り付け用!AL497)</f>
        <v/>
      </c>
      <c r="AM497" s="20" t="str">
        <f>IF(貼り付け用!AM497="","",貼り付け用!AM497)</f>
        <v/>
      </c>
      <c r="AN497" s="20" t="str">
        <f>IF(貼り付け用!AN497="","",貼り付け用!AN497)</f>
        <v/>
      </c>
      <c r="AO497" s="20" t="str">
        <f>IF(貼り付け用!AO497="","",貼り付け用!AO497)</f>
        <v/>
      </c>
      <c r="AP497" s="20">
        <f>IF(貼り付け用!AP497="","",貼り付け用!AP497)</f>
        <v>1</v>
      </c>
      <c r="AQ497" s="20" t="str">
        <f>IF(貼り付け用!AQ497="","",貼り付け用!AQ497)</f>
        <v/>
      </c>
      <c r="AR497" s="20" t="str">
        <f>IF(貼り付け用!AR497="","",貼り付け用!AR497)</f>
        <v/>
      </c>
      <c r="AS497" s="20" t="str">
        <f>IF(貼り付け用!AS497="","",貼り付け用!AS497)</f>
        <v/>
      </c>
      <c r="AT497" s="90" t="str">
        <f t="shared" si="14"/>
        <v/>
      </c>
      <c r="AU497" s="90">
        <f t="shared" si="15"/>
        <v>2068500</v>
      </c>
      <c r="AV497" s="34" t="str">
        <f>IF(貼り付け用!AV497="","",貼り付け用!AV497)</f>
        <v>一般会計等</v>
      </c>
      <c r="AW497" s="34" t="str">
        <f>IF(貼り付け用!AW497="","",貼り付け用!AW497)</f>
        <v>一般会計</v>
      </c>
      <c r="AX497" s="34" t="str">
        <f>IF(貼り付け用!AX497="","",貼り付け用!AX497)</f>
        <v>教育費</v>
      </c>
      <c r="AY497" s="34" t="str">
        <f>IF(貼り付け用!AY497="","",貼り付け用!AY497)</f>
        <v>小学校費</v>
      </c>
      <c r="AZ497" s="34" t="str">
        <f>IF(貼り付け用!AZ497="","",貼り付け用!AZ497)</f>
        <v>学校管理費</v>
      </c>
      <c r="BA497" s="212"/>
      <c r="BB497" s="212"/>
      <c r="BC497" s="212"/>
      <c r="BD497" s="34" t="str">
        <f>IF(貼り付け用!BD497="","",貼り付け用!BD497)</f>
        <v/>
      </c>
      <c r="BE497" s="34" t="str">
        <f>IF(貼り付け用!BE497="","",貼り付け用!BE497)</f>
        <v/>
      </c>
      <c r="BF497" s="20"/>
      <c r="BG497" s="20"/>
      <c r="BH497" s="20"/>
      <c r="BI497" s="20"/>
      <c r="BJ497" s="20"/>
    </row>
    <row r="498" spans="5:62" ht="24" customHeight="1">
      <c r="E498" s="2"/>
      <c r="F498" s="217" t="str">
        <f>IF(貼り付け用!F498="","",貼り付け用!F498)</f>
        <v>壬生町立睦小学校</v>
      </c>
      <c r="G498" s="34" t="str">
        <f>IF(貼り付け用!G498="","",貼り付け用!G498)</f>
        <v>工作物台帳</v>
      </c>
      <c r="H498" s="2" t="str">
        <f>IF(貼り付け用!H498="","",貼り付け用!H498)</f>
        <v/>
      </c>
      <c r="I498" s="2" t="str">
        <f>IF(貼り付け用!I498="","",貼り付け用!I498)</f>
        <v/>
      </c>
      <c r="J498" s="2" t="str">
        <f>IF(貼り付け用!J498="","",貼り付け用!J498)</f>
        <v>空調機（図書室）</v>
      </c>
      <c r="K498" s="2" t="str">
        <f>IF(貼り付け用!K498="","",貼り付け用!K498)</f>
        <v>ｸｳﾁｮｳｷ(ﾄｼｮｼﾂ)</v>
      </c>
      <c r="L498" s="2">
        <f>IF(貼り付け用!L498="","",貼り付け用!L498)</f>
        <v>28</v>
      </c>
      <c r="M498" s="31">
        <f>IFERROR(VLOOKUP(L498,コード表!$B:$G,2,FALSE),"")</f>
        <v>3210216</v>
      </c>
      <c r="N498" s="31" t="str">
        <f>IFERROR(VLOOKUP(L498,コード表!$B:$G,3,FALSE),"")</f>
        <v>下都賀郡壬生町</v>
      </c>
      <c r="O498" s="2" t="str">
        <f>IF(貼り付け用!O498="","",貼り付け用!O498)</f>
        <v>ｼﾓﾂｶﾞｸﾞﾝﾐﾌﾞﾏﾁ</v>
      </c>
      <c r="P498" s="31" t="str">
        <f>IFERROR(VLOOKUP(L498,コード表!$B:$G,5,FALSE),"")</f>
        <v>壬生丁</v>
      </c>
      <c r="Q498" s="2" t="str">
        <f>IF(貼り付け用!Q498="","",貼り付け用!Q498)</f>
        <v>ﾐﾌﾞﾃｲ</v>
      </c>
      <c r="R498" s="2" t="str">
        <f>IF(貼り付け用!R498="","",貼り付け用!R498)</f>
        <v>２３０番地1</v>
      </c>
      <c r="S498" s="2" t="str">
        <f>IF(貼り付け用!S498="","",貼り付け用!S498)</f>
        <v>230ﾊﾞﾝﾁ1</v>
      </c>
      <c r="T498" s="2">
        <f>IF(貼り付け用!T498="","",貼り付け用!T498)</f>
        <v>15</v>
      </c>
      <c r="U498" s="31" t="str">
        <f>IFERROR(VLOOKUP(T498,コード表!$I:$K,2,FALSE),"")</f>
        <v>教育委員会事務局</v>
      </c>
      <c r="V498" s="31" t="str">
        <f>IFERROR(VLOOKUP(T498,コード表!$I:$K,3,FALSE),"")</f>
        <v>学校教育課</v>
      </c>
      <c r="W498" s="2">
        <f>IF(貼り付け用!W498="","",貼り付け用!W498)</f>
        <v>100</v>
      </c>
      <c r="X498" s="31" t="str">
        <f>IFERROR(VLOOKUP(AX498,目的別資産分類変換表!$B$3:$C$16,2,FALSE),"")</f>
        <v>教育</v>
      </c>
      <c r="Y498" s="34" t="str">
        <f>IF(貼り付け用!Y498="","",貼り付け用!Y498)</f>
        <v>行政財産</v>
      </c>
      <c r="Z498" s="34" t="str">
        <f>IF(貼り付け用!Z498="","",貼り付け用!Z498)</f>
        <v>事業用資産/工作物</v>
      </c>
      <c r="AA498" s="34" t="str">
        <f>IF(貼り付け用!AA498="","",貼り付け用!AA498)</f>
        <v>自己資産（リース資産外)</v>
      </c>
      <c r="AB498" s="34" t="str">
        <f>IF(貼り付け用!AB498="","",貼り付け用!AB498)</f>
        <v>売却不可</v>
      </c>
      <c r="AC498" s="2">
        <f>IF(貼り付け用!AC498="","",貼り付け用!AC498)</f>
        <v>331</v>
      </c>
      <c r="AD498" s="31" t="str">
        <f>IFERROR(VLOOKUP(AC498,耐用年数表!$B:$J,9,FALSE),"")</f>
        <v xml:space="preserve">器具及び備品 １　家具、電気機器、ガス機器及び家庭用品（他の項に掲げるものを除く。） 冷房用又は暖房用機器   </v>
      </c>
      <c r="AE498" s="31">
        <f>IFERROR(VLOOKUP(AC498,耐用年数表!$B:$J,8,FALSE),"")</f>
        <v>6</v>
      </c>
      <c r="AF498" s="2" t="str">
        <f>IF(貼り付け用!AF498="","",貼り付け用!AF498)</f>
        <v/>
      </c>
      <c r="AG498" s="26" t="str">
        <f>IF(貼り付け用!AG498="","",貼り付け用!AG498)</f>
        <v/>
      </c>
      <c r="AH498" s="54">
        <f>IF(貼り付け用!AH498="","",貼り付け用!AH498)</f>
        <v>20120831</v>
      </c>
      <c r="AI498" s="54">
        <f>IF(貼り付け用!AI498="","",貼り付け用!AI498)</f>
        <v>20120831</v>
      </c>
      <c r="AJ498" s="72" t="str">
        <f>IF(貼り付け用!AJ498="","",貼り付け用!AJ498)</f>
        <v>判明</v>
      </c>
      <c r="AK498" s="20">
        <f>IF(貼り付け用!AK498="","",貼り付け用!AK498)</f>
        <v>2924000</v>
      </c>
      <c r="AL498" s="160" t="str">
        <f>IF(貼り付け用!AL498="","",貼り付け用!AL498)</f>
        <v/>
      </c>
      <c r="AM498" s="20" t="str">
        <f>IF(貼り付け用!AM498="","",貼り付け用!AM498)</f>
        <v/>
      </c>
      <c r="AN498" s="20" t="str">
        <f>IF(貼り付け用!AN498="","",貼り付け用!AN498)</f>
        <v/>
      </c>
      <c r="AO498" s="20" t="str">
        <f>IF(貼り付け用!AO498="","",貼り付け用!AO498)</f>
        <v/>
      </c>
      <c r="AP498" s="20">
        <f>IF(貼り付け用!AP498="","",貼り付け用!AP498)</f>
        <v>1</v>
      </c>
      <c r="AQ498" s="20" t="str">
        <f>IF(貼り付け用!AQ498="","",貼り付け用!AQ498)</f>
        <v/>
      </c>
      <c r="AR498" s="20" t="str">
        <f>IF(貼り付け用!AR498="","",貼り付け用!AR498)</f>
        <v/>
      </c>
      <c r="AS498" s="20" t="str">
        <f>IF(貼り付け用!AS498="","",貼り付け用!AS498)</f>
        <v/>
      </c>
      <c r="AT498" s="90" t="str">
        <f t="shared" si="14"/>
        <v/>
      </c>
      <c r="AU498" s="90">
        <f t="shared" si="15"/>
        <v>2924000</v>
      </c>
      <c r="AV498" s="34" t="str">
        <f>IF(貼り付け用!AV498="","",貼り付け用!AV498)</f>
        <v>一般会計等</v>
      </c>
      <c r="AW498" s="34" t="str">
        <f>IF(貼り付け用!AW498="","",貼り付け用!AW498)</f>
        <v>一般会計</v>
      </c>
      <c r="AX498" s="34" t="str">
        <f>IF(貼り付け用!AX498="","",貼り付け用!AX498)</f>
        <v>教育費</v>
      </c>
      <c r="AY498" s="34" t="str">
        <f>IF(貼り付け用!AY498="","",貼り付け用!AY498)</f>
        <v>小学校費</v>
      </c>
      <c r="AZ498" s="34" t="str">
        <f>IF(貼り付け用!AZ498="","",貼り付け用!AZ498)</f>
        <v>学校管理費</v>
      </c>
      <c r="BA498" s="212"/>
      <c r="BB498" s="212"/>
      <c r="BC498" s="212"/>
      <c r="BD498" s="34" t="str">
        <f>IF(貼り付け用!BD498="","",貼り付け用!BD498)</f>
        <v/>
      </c>
      <c r="BE498" s="34" t="str">
        <f>IF(貼り付け用!BE498="","",貼り付け用!BE498)</f>
        <v/>
      </c>
      <c r="BF498" s="20"/>
      <c r="BG498" s="20"/>
      <c r="BH498" s="20"/>
      <c r="BI498" s="20"/>
      <c r="BJ498" s="20"/>
    </row>
    <row r="499" spans="5:62" ht="24" customHeight="1">
      <c r="E499" s="2"/>
      <c r="F499" s="217" t="str">
        <f>IF(貼り付け用!F499="","",貼り付け用!F499)</f>
        <v>壬生町立睦小学校</v>
      </c>
      <c r="G499" s="34" t="str">
        <f>IF(貼り付け用!G499="","",貼り付け用!G499)</f>
        <v>工作物台帳</v>
      </c>
      <c r="H499" s="2" t="str">
        <f>IF(貼り付け用!H499="","",貼り付け用!H499)</f>
        <v/>
      </c>
      <c r="I499" s="2" t="str">
        <f>IF(貼り付け用!I499="","",貼り付け用!I499)</f>
        <v/>
      </c>
      <c r="J499" s="2" t="str">
        <f>IF(貼り付け用!J499="","",貼り付け用!J499)</f>
        <v>室内照明設備</v>
      </c>
      <c r="K499" s="2" t="str">
        <f>IF(貼り付け用!K499="","",貼り付け用!K499)</f>
        <v>ｼﾂﾅｲｼｮｳﾒｲｾﾂﾋﾞ</v>
      </c>
      <c r="L499" s="2">
        <f>IF(貼り付け用!L499="","",貼り付け用!L499)</f>
        <v>28</v>
      </c>
      <c r="M499" s="31">
        <f>IFERROR(VLOOKUP(L499,コード表!$B:$G,2,FALSE),"")</f>
        <v>3210216</v>
      </c>
      <c r="N499" s="31" t="str">
        <f>IFERROR(VLOOKUP(L499,コード表!$B:$G,3,FALSE),"")</f>
        <v>下都賀郡壬生町</v>
      </c>
      <c r="O499" s="2" t="str">
        <f>IF(貼り付け用!O499="","",貼り付け用!O499)</f>
        <v>ｼﾓﾂｶﾞｸﾞﾝﾐﾌﾞﾏﾁ</v>
      </c>
      <c r="P499" s="31" t="str">
        <f>IFERROR(VLOOKUP(L499,コード表!$B:$G,5,FALSE),"")</f>
        <v>壬生丁</v>
      </c>
      <c r="Q499" s="2" t="str">
        <f>IF(貼り付け用!Q499="","",貼り付け用!Q499)</f>
        <v>ﾐﾌﾞﾃｲ</v>
      </c>
      <c r="R499" s="2" t="str">
        <f>IF(貼り付け用!R499="","",貼り付け用!R499)</f>
        <v>２３０番地1</v>
      </c>
      <c r="S499" s="2" t="str">
        <f>IF(貼り付け用!S499="","",貼り付け用!S499)</f>
        <v>230ﾊﾞﾝﾁ1</v>
      </c>
      <c r="T499" s="2">
        <f>IF(貼り付け用!T499="","",貼り付け用!T499)</f>
        <v>15</v>
      </c>
      <c r="U499" s="31" t="str">
        <f>IFERROR(VLOOKUP(T499,コード表!$I:$K,2,FALSE),"")</f>
        <v>教育委員会事務局</v>
      </c>
      <c r="V499" s="31" t="str">
        <f>IFERROR(VLOOKUP(T499,コード表!$I:$K,3,FALSE),"")</f>
        <v>学校教育課</v>
      </c>
      <c r="W499" s="2">
        <f>IF(貼り付け用!W499="","",貼り付け用!W499)</f>
        <v>100</v>
      </c>
      <c r="X499" s="31" t="str">
        <f>IFERROR(VLOOKUP(AX499,目的別資産分類変換表!$B$3:$C$16,2,FALSE),"")</f>
        <v>教育</v>
      </c>
      <c r="Y499" s="34" t="str">
        <f>IF(貼り付け用!Y499="","",貼り付け用!Y499)</f>
        <v>行政財産</v>
      </c>
      <c r="Z499" s="34" t="str">
        <f>IF(貼り付け用!Z499="","",貼り付け用!Z499)</f>
        <v>事業用資産/工作物</v>
      </c>
      <c r="AA499" s="34" t="str">
        <f>IF(貼り付け用!AA499="","",貼り付け用!AA499)</f>
        <v>自己資産（リース資産外)</v>
      </c>
      <c r="AB499" s="34" t="str">
        <f>IF(貼り付け用!AB499="","",貼り付け用!AB499)</f>
        <v>売却不可</v>
      </c>
      <c r="AC499" s="2">
        <f>IF(貼り付け用!AC499="","",貼り付け用!AC499)</f>
        <v>76</v>
      </c>
      <c r="AD499" s="31" t="str">
        <f>IFERROR(VLOOKUP(AC499,耐用年数表!$B:$J,9,FALSE),"")</f>
        <v xml:space="preserve">建物附属設備 電気設備（照明設備を含む。） 蓄電池電源設備   </v>
      </c>
      <c r="AE499" s="31">
        <f>IFERROR(VLOOKUP(AC499,耐用年数表!$B:$J,8,FALSE),"")</f>
        <v>6</v>
      </c>
      <c r="AF499" s="2" t="str">
        <f>IF(貼り付け用!AF499="","",貼り付け用!AF499)</f>
        <v/>
      </c>
      <c r="AG499" s="26" t="str">
        <f>IF(貼り付け用!AG499="","",貼り付け用!AG499)</f>
        <v/>
      </c>
      <c r="AH499" s="54">
        <f>IF(貼り付け用!AH499="","",貼り付け用!AH499)</f>
        <v>19761231</v>
      </c>
      <c r="AI499" s="54">
        <f>IF(貼り付け用!AI499="","",貼り付け用!AI499)</f>
        <v>19761231</v>
      </c>
      <c r="AJ499" s="72" t="str">
        <f>IF(貼り付け用!AJ499="","",貼り付け用!AJ499)</f>
        <v>不明</v>
      </c>
      <c r="AK499" s="20" t="str">
        <f>IF(貼り付け用!AK499="","",貼り付け用!AK499)</f>
        <v/>
      </c>
      <c r="AL499" s="160" t="str">
        <f>IF(貼り付け用!AL499="","",貼り付け用!AL499)</f>
        <v/>
      </c>
      <c r="AM499" s="20" t="str">
        <f>IF(貼り付け用!AM499="","",貼り付け用!AM499)</f>
        <v/>
      </c>
      <c r="AN499" s="20" t="str">
        <f>IF(貼り付け用!AN499="","",貼り付け用!AN499)</f>
        <v/>
      </c>
      <c r="AO499" s="20" t="str">
        <f>IF(貼り付け用!AO499="","",貼り付け用!AO499)</f>
        <v/>
      </c>
      <c r="AP499" s="20">
        <f>IF(貼り付け用!AP499="","",貼り付け用!AP499)</f>
        <v>1</v>
      </c>
      <c r="AQ499" s="20" t="str">
        <f>IF(貼り付け用!AQ499="","",貼り付け用!AQ499)</f>
        <v/>
      </c>
      <c r="AR499" s="20" t="str">
        <f>IF(貼り付け用!AR499="","",貼り付け用!AR499)</f>
        <v/>
      </c>
      <c r="AS499" s="20" t="str">
        <f>IF(貼り付け用!AS499="","",貼り付け用!AS499)</f>
        <v/>
      </c>
      <c r="AT499" s="90" t="str">
        <f t="shared" si="14"/>
        <v/>
      </c>
      <c r="AU499" s="90" t="str">
        <f t="shared" si="15"/>
        <v/>
      </c>
      <c r="AV499" s="34" t="str">
        <f>IF(貼り付け用!AV499="","",貼り付け用!AV499)</f>
        <v>一般会計等</v>
      </c>
      <c r="AW499" s="34" t="str">
        <f>IF(貼り付け用!AW499="","",貼り付け用!AW499)</f>
        <v>一般会計</v>
      </c>
      <c r="AX499" s="34" t="str">
        <f>IF(貼り付け用!AX499="","",貼り付け用!AX499)</f>
        <v>教育費</v>
      </c>
      <c r="AY499" s="34" t="str">
        <f>IF(貼り付け用!AY499="","",貼り付け用!AY499)</f>
        <v>小学校費</v>
      </c>
      <c r="AZ499" s="34" t="str">
        <f>IF(貼り付け用!AZ499="","",貼り付け用!AZ499)</f>
        <v>学校管理費</v>
      </c>
      <c r="BA499" s="212"/>
      <c r="BB499" s="212"/>
      <c r="BC499" s="212"/>
      <c r="BD499" s="34" t="str">
        <f>IF(貼り付け用!BD499="","",貼り付け用!BD499)</f>
        <v/>
      </c>
      <c r="BE499" s="34" t="str">
        <f>IF(貼り付け用!BE499="","",貼り付け用!BE499)</f>
        <v/>
      </c>
      <c r="BF499" s="20"/>
      <c r="BG499" s="20"/>
      <c r="BH499" s="20"/>
      <c r="BI499" s="20"/>
      <c r="BJ499" s="20"/>
    </row>
    <row r="500" spans="5:62" ht="24" customHeight="1">
      <c r="E500" s="2"/>
      <c r="F500" s="217" t="str">
        <f>IF(貼り付け用!F500="","",貼り付け用!F500)</f>
        <v>壬生町立睦小学校</v>
      </c>
      <c r="G500" s="34" t="str">
        <f>IF(貼り付け用!G500="","",貼り付け用!G500)</f>
        <v>工作物台帳</v>
      </c>
      <c r="H500" s="2" t="str">
        <f>IF(貼り付け用!H500="","",貼り付け用!H500)</f>
        <v/>
      </c>
      <c r="I500" s="2" t="str">
        <f>IF(貼り付け用!I500="","",貼り付け用!I500)</f>
        <v/>
      </c>
      <c r="J500" s="2" t="str">
        <f>IF(貼り付け用!J500="","",貼り付け用!J500)</f>
        <v>小荷物専用昇降機</v>
      </c>
      <c r="K500" s="2" t="str">
        <f>IF(貼り付け用!K500="","",貼り付け用!K500)</f>
        <v>ｺﾆﾓﾂｾﾝﾖｳｼｮｳｺｳｷ</v>
      </c>
      <c r="L500" s="2">
        <f>IF(貼り付け用!L500="","",貼り付け用!L500)</f>
        <v>28</v>
      </c>
      <c r="M500" s="31">
        <f>IFERROR(VLOOKUP(L500,コード表!$B:$G,2,FALSE),"")</f>
        <v>3210216</v>
      </c>
      <c r="N500" s="31" t="str">
        <f>IFERROR(VLOOKUP(L500,コード表!$B:$G,3,FALSE),"")</f>
        <v>下都賀郡壬生町</v>
      </c>
      <c r="O500" s="2" t="str">
        <f>IF(貼り付け用!O500="","",貼り付け用!O500)</f>
        <v>ｼﾓﾂｶﾞｸﾞﾝﾐﾌﾞﾏﾁ</v>
      </c>
      <c r="P500" s="31" t="str">
        <f>IFERROR(VLOOKUP(L500,コード表!$B:$G,5,FALSE),"")</f>
        <v>壬生丁</v>
      </c>
      <c r="Q500" s="2" t="str">
        <f>IF(貼り付け用!Q500="","",貼り付け用!Q500)</f>
        <v>ﾐﾌﾞﾃｲ</v>
      </c>
      <c r="R500" s="2" t="str">
        <f>IF(貼り付け用!R500="","",貼り付け用!R500)</f>
        <v>２３０番地1</v>
      </c>
      <c r="S500" s="2" t="str">
        <f>IF(貼り付け用!S500="","",貼り付け用!S500)</f>
        <v>230ﾊﾞﾝﾁ1</v>
      </c>
      <c r="T500" s="2">
        <f>IF(貼り付け用!T500="","",貼り付け用!T500)</f>
        <v>15</v>
      </c>
      <c r="U500" s="31" t="str">
        <f>IFERROR(VLOOKUP(T500,コード表!$I:$K,2,FALSE),"")</f>
        <v>教育委員会事務局</v>
      </c>
      <c r="V500" s="31" t="str">
        <f>IFERROR(VLOOKUP(T500,コード表!$I:$K,3,FALSE),"")</f>
        <v>学校教育課</v>
      </c>
      <c r="W500" s="2">
        <f>IF(貼り付け用!W500="","",貼り付け用!W500)</f>
        <v>100</v>
      </c>
      <c r="X500" s="31" t="str">
        <f>IFERROR(VLOOKUP(AX500,目的別資産分類変換表!$B$3:$C$16,2,FALSE),"")</f>
        <v>教育</v>
      </c>
      <c r="Y500" s="34" t="str">
        <f>IF(貼り付け用!Y500="","",貼り付け用!Y500)</f>
        <v>行政財産</v>
      </c>
      <c r="Z500" s="34" t="str">
        <f>IF(貼り付け用!Z500="","",貼り付け用!Z500)</f>
        <v>事業用資産/工作物</v>
      </c>
      <c r="AA500" s="34" t="str">
        <f>IF(貼り付け用!AA500="","",貼り付け用!AA500)</f>
        <v>自己資産（リース資産外)</v>
      </c>
      <c r="AB500" s="34" t="str">
        <f>IF(貼り付け用!AB500="","",貼り付け用!AB500)</f>
        <v>売却不可</v>
      </c>
      <c r="AC500" s="2">
        <f>IF(貼り付け用!AC500="","",貼り付け用!AC500)</f>
        <v>81</v>
      </c>
      <c r="AD500" s="31" t="str">
        <f>IFERROR(VLOOKUP(AC500,耐用年数表!$B:$J,9,FALSE),"")</f>
        <v xml:space="preserve">建物附属設備 昇降機設備 エレベーター   </v>
      </c>
      <c r="AE500" s="31">
        <f>IFERROR(VLOOKUP(AC500,耐用年数表!$B:$J,8,FALSE),"")</f>
        <v>17</v>
      </c>
      <c r="AF500" s="2" t="str">
        <f>IF(貼り付け用!AF500="","",貼り付け用!AF500)</f>
        <v/>
      </c>
      <c r="AG500" s="26" t="str">
        <f>IF(貼り付け用!AG500="","",貼り付け用!AG500)</f>
        <v/>
      </c>
      <c r="AH500" s="54">
        <f>IF(貼り付け用!AH500="","",貼り付け用!AH500)</f>
        <v>19761231</v>
      </c>
      <c r="AI500" s="54">
        <f>IF(貼り付け用!AI500="","",貼り付け用!AI500)</f>
        <v>19761231</v>
      </c>
      <c r="AJ500" s="72" t="str">
        <f>IF(貼り付け用!AJ500="","",貼り付け用!AJ500)</f>
        <v>不明</v>
      </c>
      <c r="AK500" s="20" t="str">
        <f>IF(貼り付け用!AK500="","",貼り付け用!AK500)</f>
        <v/>
      </c>
      <c r="AL500" s="160">
        <f>IF(貼り付け用!AL500="","",貼り付け用!AL500)</f>
        <v>33</v>
      </c>
      <c r="AM500" s="20" t="str">
        <f>IF(貼り付け用!AM500="","",貼り付け用!AM500)</f>
        <v>ネット調べ</v>
      </c>
      <c r="AN500" s="20">
        <f>IF(貼り付け用!AN500="","",貼り付け用!AN500)</f>
        <v>1</v>
      </c>
      <c r="AO500" s="20">
        <f>IF(貼り付け用!AO500="","",貼り付け用!AO500)</f>
        <v>3662000</v>
      </c>
      <c r="AP500" s="20">
        <f>IF(貼り付け用!AP500="","",貼り付け用!AP500)</f>
        <v>1</v>
      </c>
      <c r="AQ500" s="20" t="str">
        <f>IF(貼り付け用!AQ500="","",貼り付け用!AQ500)</f>
        <v>台</v>
      </c>
      <c r="AR500" s="20">
        <f>IF(貼り付け用!AR500="","",貼り付け用!AR500)</f>
        <v>3662000</v>
      </c>
      <c r="AS500" s="20" t="str">
        <f>IF(貼り付け用!AS500="","",貼り付け用!AS500)</f>
        <v/>
      </c>
      <c r="AT500" s="90">
        <f t="shared" si="14"/>
        <v>3662000</v>
      </c>
      <c r="AU500" s="90">
        <f t="shared" si="15"/>
        <v>3662000</v>
      </c>
      <c r="AV500" s="34" t="str">
        <f>IF(貼り付け用!AV500="","",貼り付け用!AV500)</f>
        <v>一般会計等</v>
      </c>
      <c r="AW500" s="34" t="str">
        <f>IF(貼り付け用!AW500="","",貼り付け用!AW500)</f>
        <v>一般会計</v>
      </c>
      <c r="AX500" s="34" t="str">
        <f>IF(貼り付け用!AX500="","",貼り付け用!AX500)</f>
        <v>教育費</v>
      </c>
      <c r="AY500" s="34" t="str">
        <f>IF(貼り付け用!AY500="","",貼り付け用!AY500)</f>
        <v>小学校費</v>
      </c>
      <c r="AZ500" s="34" t="str">
        <f>IF(貼り付け用!AZ500="","",貼り付け用!AZ500)</f>
        <v>学校管理費</v>
      </c>
      <c r="BA500" s="212"/>
      <c r="BB500" s="212"/>
      <c r="BC500" s="212"/>
      <c r="BD500" s="34" t="str">
        <f>IF(貼り付け用!BD500="","",貼り付け用!BD500)</f>
        <v/>
      </c>
      <c r="BE500" s="34" t="str">
        <f>IF(貼り付け用!BE500="","",貼り付け用!BE500)</f>
        <v/>
      </c>
      <c r="BF500" s="20"/>
      <c r="BG500" s="20"/>
      <c r="BH500" s="20"/>
      <c r="BI500" s="20"/>
      <c r="BJ500" s="20"/>
    </row>
    <row r="501" spans="5:62" ht="24" customHeight="1">
      <c r="E501" s="2"/>
      <c r="F501" s="217" t="str">
        <f>IF(貼り付け用!F501="","",貼り付け用!F501)</f>
        <v>壬生町立稲葉小学校</v>
      </c>
      <c r="G501" s="34" t="str">
        <f>IF(貼り付け用!G501="","",貼り付け用!G501)</f>
        <v>工作物台帳</v>
      </c>
      <c r="H501" s="2" t="str">
        <f>IF(貼り付け用!H501="","",貼り付け用!H501)</f>
        <v/>
      </c>
      <c r="I501" s="2" t="str">
        <f>IF(貼り付け用!I501="","",貼り付け用!I501)</f>
        <v/>
      </c>
      <c r="J501" s="2" t="str">
        <f>IF(貼り付け用!J501="","",貼り付け用!J501)</f>
        <v>ジャングルジム７間７段</v>
      </c>
      <c r="K501" s="2" t="str">
        <f>IF(貼り付け用!K501="","",貼り付け用!K501)</f>
        <v>ｼﾞｬﾝｸﾞﾙｼﾞﾑ7ｹﾝ7ﾀﾞﾝ</v>
      </c>
      <c r="L501" s="2">
        <f>IF(貼り付け用!L501="","",貼り付け用!L501)</f>
        <v>7</v>
      </c>
      <c r="M501" s="31">
        <f>IFERROR(VLOOKUP(L501,コード表!$B:$G,2,FALSE),"")</f>
        <v>3210236</v>
      </c>
      <c r="N501" s="31" t="str">
        <f>IFERROR(VLOOKUP(L501,コード表!$B:$G,3,FALSE),"")</f>
        <v>下都賀郡壬生町</v>
      </c>
      <c r="O501" s="2" t="str">
        <f>IF(貼り付け用!O501="","",貼り付け用!O501)</f>
        <v>ｼﾓﾂｶﾞｸﾞﾝﾐﾌﾞﾏﾁ</v>
      </c>
      <c r="P501" s="31" t="str">
        <f>IFERROR(VLOOKUP(L501,コード表!$B:$G,5,FALSE),"")</f>
        <v>上稲葉</v>
      </c>
      <c r="Q501" s="2" t="str">
        <f>IF(貼り付け用!Q501="","",貼り付け用!Q501)</f>
        <v>ｶﾐｲﾅﾊﾞ</v>
      </c>
      <c r="R501" s="2" t="str">
        <f>IF(貼り付け用!R501="","",貼り付け用!R501)</f>
        <v>８８１番地</v>
      </c>
      <c r="S501" s="2" t="str">
        <f>IF(貼り付け用!S501="","",貼り付け用!S501)</f>
        <v>881ﾊﾞﾝﾁ</v>
      </c>
      <c r="T501" s="2">
        <f>IF(貼り付け用!T501="","",貼り付け用!T501)</f>
        <v>15</v>
      </c>
      <c r="U501" s="31" t="str">
        <f>IFERROR(VLOOKUP(T501,コード表!$I:$K,2,FALSE),"")</f>
        <v>教育委員会事務局</v>
      </c>
      <c r="V501" s="31" t="str">
        <f>IFERROR(VLOOKUP(T501,コード表!$I:$K,3,FALSE),"")</f>
        <v>学校教育課</v>
      </c>
      <c r="W501" s="2">
        <f>IF(貼り付け用!W501="","",貼り付け用!W501)</f>
        <v>100</v>
      </c>
      <c r="X501" s="31" t="str">
        <f>IFERROR(VLOOKUP(AX501,目的別資産分類変換表!$B$3:$C$16,2,FALSE),"")</f>
        <v>教育</v>
      </c>
      <c r="Y501" s="34" t="str">
        <f>IF(貼り付け用!Y501="","",貼り付け用!Y501)</f>
        <v>行政財産</v>
      </c>
      <c r="Z501" s="34" t="str">
        <f>IF(貼り付け用!Z501="","",貼り付け用!Z501)</f>
        <v>事業用資産/工作物</v>
      </c>
      <c r="AA501" s="34" t="str">
        <f>IF(貼り付け用!AA501="","",貼り付け用!AA501)</f>
        <v>自己資産（リース資産外)</v>
      </c>
      <c r="AB501" s="34" t="str">
        <f>IF(貼り付け用!AB501="","",貼り付け用!AB501)</f>
        <v>売却不可</v>
      </c>
      <c r="AC501" s="2">
        <f>IF(貼り付け用!AC501="","",貼り付け用!AC501)</f>
        <v>168</v>
      </c>
      <c r="AD501" s="31" t="str">
        <f>IFERROR(VLOOKUP(AC501,耐用年数表!$B:$J,9,FALSE),"")</f>
        <v xml:space="preserve">構築物 競技場用、運動場用、遊園地用又は学校用のもの その他のもの 児童用のもの すべり台、ぶらんこ、ジャングルジムその他の遊戯用のもの </v>
      </c>
      <c r="AE501" s="31">
        <f>IFERROR(VLOOKUP(AC501,耐用年数表!$B:$J,8,FALSE),"")</f>
        <v>10</v>
      </c>
      <c r="AF501" s="2" t="str">
        <f>IF(貼り付け用!AF501="","",貼り付け用!AF501)</f>
        <v/>
      </c>
      <c r="AG501" s="26" t="str">
        <f>IF(貼り付け用!AG501="","",貼り付け用!AG501)</f>
        <v/>
      </c>
      <c r="AH501" s="54">
        <f>IF(貼り付け用!AH501="","",貼り付け用!AH501)</f>
        <v>20110930</v>
      </c>
      <c r="AI501" s="54">
        <f>IF(貼り付け用!AI501="","",貼り付け用!AI501)</f>
        <v>20110930</v>
      </c>
      <c r="AJ501" s="72" t="str">
        <f>IF(貼り付け用!AJ501="","",貼り付け用!AJ501)</f>
        <v>判明</v>
      </c>
      <c r="AK501" s="20">
        <f>IF(貼り付け用!AK501="","",貼り付け用!AK501)</f>
        <v>1123500</v>
      </c>
      <c r="AL501" s="160" t="str">
        <f>IF(貼り付け用!AL501="","",貼り付け用!AL501)</f>
        <v/>
      </c>
      <c r="AM501" s="20" t="str">
        <f>IF(貼り付け用!AM501="","",貼り付け用!AM501)</f>
        <v/>
      </c>
      <c r="AN501" s="20" t="str">
        <f>IF(貼り付け用!AN501="","",貼り付け用!AN501)</f>
        <v/>
      </c>
      <c r="AO501" s="20" t="str">
        <f>IF(貼り付け用!AO501="","",貼り付け用!AO501)</f>
        <v/>
      </c>
      <c r="AP501" s="20">
        <f>IF(貼り付け用!AP501="","",貼り付け用!AP501)</f>
        <v>1</v>
      </c>
      <c r="AQ501" s="20" t="str">
        <f>IF(貼り付け用!AQ501="","",貼り付け用!AQ501)</f>
        <v/>
      </c>
      <c r="AR501" s="20" t="str">
        <f>IF(貼り付け用!AR501="","",貼り付け用!AR501)</f>
        <v/>
      </c>
      <c r="AS501" s="20" t="str">
        <f>IF(貼り付け用!AS501="","",貼り付け用!AS501)</f>
        <v/>
      </c>
      <c r="AT501" s="90" t="str">
        <f t="shared" si="14"/>
        <v/>
      </c>
      <c r="AU501" s="90">
        <f t="shared" si="15"/>
        <v>1123500</v>
      </c>
      <c r="AV501" s="34" t="str">
        <f>IF(貼り付け用!AV501="","",貼り付け用!AV501)</f>
        <v>一般会計等</v>
      </c>
      <c r="AW501" s="34" t="str">
        <f>IF(貼り付け用!AW501="","",貼り付け用!AW501)</f>
        <v>一般会計</v>
      </c>
      <c r="AX501" s="34" t="str">
        <f>IF(貼り付け用!AX501="","",貼り付け用!AX501)</f>
        <v>教育費</v>
      </c>
      <c r="AY501" s="34" t="str">
        <f>IF(貼り付け用!AY501="","",貼り付け用!AY501)</f>
        <v>小学校費</v>
      </c>
      <c r="AZ501" s="34" t="str">
        <f>IF(貼り付け用!AZ501="","",貼り付け用!AZ501)</f>
        <v>学校管理費</v>
      </c>
      <c r="BA501" s="212"/>
      <c r="BB501" s="212"/>
      <c r="BC501" s="212"/>
      <c r="BD501" s="34" t="str">
        <f>IF(貼り付け用!BD501="","",貼り付け用!BD501)</f>
        <v/>
      </c>
      <c r="BE501" s="34" t="str">
        <f>IF(貼り付け用!BE501="","",貼り付け用!BE501)</f>
        <v/>
      </c>
      <c r="BF501" s="20"/>
      <c r="BG501" s="20"/>
      <c r="BH501" s="20"/>
      <c r="BI501" s="20"/>
      <c r="BJ501" s="20"/>
    </row>
    <row r="502" spans="5:62" ht="24" customHeight="1">
      <c r="E502" s="2"/>
      <c r="F502" s="217" t="str">
        <f>IF(貼り付け用!F502="","",貼り付け用!F502)</f>
        <v>壬生町立稲葉小学校</v>
      </c>
      <c r="G502" s="34" t="str">
        <f>IF(貼り付け用!G502="","",貼り付け用!G502)</f>
        <v>工作物台帳</v>
      </c>
      <c r="H502" s="2" t="str">
        <f>IF(貼り付け用!H502="","",貼り付け用!H502)</f>
        <v/>
      </c>
      <c r="I502" s="2" t="str">
        <f>IF(貼り付け用!I502="","",貼り付け用!I502)</f>
        <v/>
      </c>
      <c r="J502" s="2" t="str">
        <f>IF(貼り付け用!J502="","",貼り付け用!J502)</f>
        <v>登り棒１６人用</v>
      </c>
      <c r="K502" s="2" t="str">
        <f>IF(貼り付け用!K502="","",貼り付け用!K502)</f>
        <v>ﾉﾎﾞﾘﾎﾞｳ16ﾆﾝﾖｳ</v>
      </c>
      <c r="L502" s="2">
        <f>IF(貼り付け用!L502="","",貼り付け用!L502)</f>
        <v>7</v>
      </c>
      <c r="M502" s="31">
        <f>IFERROR(VLOOKUP(L502,コード表!$B:$G,2,FALSE),"")</f>
        <v>3210236</v>
      </c>
      <c r="N502" s="31" t="str">
        <f>IFERROR(VLOOKUP(L502,コード表!$B:$G,3,FALSE),"")</f>
        <v>下都賀郡壬生町</v>
      </c>
      <c r="O502" s="2" t="str">
        <f>IF(貼り付け用!O502="","",貼り付け用!O502)</f>
        <v>ｼﾓﾂｶﾞｸﾞﾝﾐﾌﾞﾏﾁ</v>
      </c>
      <c r="P502" s="31" t="str">
        <f>IFERROR(VLOOKUP(L502,コード表!$B:$G,5,FALSE),"")</f>
        <v>上稲葉</v>
      </c>
      <c r="Q502" s="2" t="str">
        <f>IF(貼り付け用!Q502="","",貼り付け用!Q502)</f>
        <v>ｶﾐｲﾅﾊﾞ</v>
      </c>
      <c r="R502" s="2" t="str">
        <f>IF(貼り付け用!R502="","",貼り付け用!R502)</f>
        <v>８８１番地</v>
      </c>
      <c r="S502" s="2" t="str">
        <f>IF(貼り付け用!S502="","",貼り付け用!S502)</f>
        <v>881ﾊﾞﾝﾁ</v>
      </c>
      <c r="T502" s="2">
        <f>IF(貼り付け用!T502="","",貼り付け用!T502)</f>
        <v>15</v>
      </c>
      <c r="U502" s="31" t="str">
        <f>IFERROR(VLOOKUP(T502,コード表!$I:$K,2,FALSE),"")</f>
        <v>教育委員会事務局</v>
      </c>
      <c r="V502" s="31" t="str">
        <f>IFERROR(VLOOKUP(T502,コード表!$I:$K,3,FALSE),"")</f>
        <v>学校教育課</v>
      </c>
      <c r="W502" s="2">
        <f>IF(貼り付け用!W502="","",貼り付け用!W502)</f>
        <v>100</v>
      </c>
      <c r="X502" s="31" t="str">
        <f>IFERROR(VLOOKUP(AX502,目的別資産分類変換表!$B$3:$C$16,2,FALSE),"")</f>
        <v>教育</v>
      </c>
      <c r="Y502" s="34" t="str">
        <f>IF(貼り付け用!Y502="","",貼り付け用!Y502)</f>
        <v>行政財産</v>
      </c>
      <c r="Z502" s="34" t="str">
        <f>IF(貼り付け用!Z502="","",貼り付け用!Z502)</f>
        <v>事業用資産/工作物</v>
      </c>
      <c r="AA502" s="34" t="str">
        <f>IF(貼り付け用!AA502="","",貼り付け用!AA502)</f>
        <v>自己資産（リース資産外)</v>
      </c>
      <c r="AB502" s="34" t="str">
        <f>IF(貼り付け用!AB502="","",貼り付け用!AB502)</f>
        <v>売却不可</v>
      </c>
      <c r="AC502" s="2">
        <f>IF(貼り付け用!AC502="","",貼り付け用!AC502)</f>
        <v>168</v>
      </c>
      <c r="AD502" s="31" t="str">
        <f>IFERROR(VLOOKUP(AC502,耐用年数表!$B:$J,9,FALSE),"")</f>
        <v xml:space="preserve">構築物 競技場用、運動場用、遊園地用又は学校用のもの その他のもの 児童用のもの すべり台、ぶらんこ、ジャングルジムその他の遊戯用のもの </v>
      </c>
      <c r="AE502" s="31">
        <f>IFERROR(VLOOKUP(AC502,耐用年数表!$B:$J,8,FALSE),"")</f>
        <v>10</v>
      </c>
      <c r="AF502" s="2" t="str">
        <f>IF(貼り付け用!AF502="","",貼り付け用!AF502)</f>
        <v/>
      </c>
      <c r="AG502" s="26" t="str">
        <f>IF(貼り付け用!AG502="","",貼り付け用!AG502)</f>
        <v/>
      </c>
      <c r="AH502" s="54">
        <f>IF(貼り付け用!AH502="","",貼り付け用!AH502)</f>
        <v>19680331</v>
      </c>
      <c r="AI502" s="54">
        <f>IF(貼り付け用!AI502="","",貼り付け用!AI502)</f>
        <v>19680331</v>
      </c>
      <c r="AJ502" s="72" t="str">
        <f>IF(貼り付け用!AJ502="","",貼り付け用!AJ502)</f>
        <v>不明</v>
      </c>
      <c r="AK502" s="20" t="str">
        <f>IF(貼り付け用!AK502="","",貼り付け用!AK502)</f>
        <v/>
      </c>
      <c r="AL502" s="160">
        <f>IF(貼り付け用!AL502="","",貼り付け用!AL502)</f>
        <v>5</v>
      </c>
      <c r="AM502" s="20" t="str">
        <f>IF(貼り付け用!AM502="","",貼り付け用!AM502)</f>
        <v>カタログ価格</v>
      </c>
      <c r="AN502" s="20">
        <f>IF(貼り付け用!AN502="","",貼り付け用!AN502)</f>
        <v>1</v>
      </c>
      <c r="AO502" s="20">
        <f>IF(貼り付け用!AO502="","",貼り付け用!AO502)</f>
        <v>711000</v>
      </c>
      <c r="AP502" s="20">
        <f>IF(貼り付け用!AP502="","",貼り付け用!AP502)</f>
        <v>1</v>
      </c>
      <c r="AQ502" s="20" t="str">
        <f>IF(貼り付け用!AQ502="","",貼り付け用!AQ502)</f>
        <v>式</v>
      </c>
      <c r="AR502" s="20">
        <f>IF(貼り付け用!AR502="","",貼り付け用!AR502)</f>
        <v>711000</v>
      </c>
      <c r="AS502" s="20" t="str">
        <f>IF(貼り付け用!AS502="","",貼り付け用!AS502)</f>
        <v/>
      </c>
      <c r="AT502" s="90">
        <f t="shared" si="14"/>
        <v>711000</v>
      </c>
      <c r="AU502" s="90">
        <f t="shared" si="15"/>
        <v>711000</v>
      </c>
      <c r="AV502" s="34" t="str">
        <f>IF(貼り付け用!AV502="","",貼り付け用!AV502)</f>
        <v>一般会計等</v>
      </c>
      <c r="AW502" s="34" t="str">
        <f>IF(貼り付け用!AW502="","",貼り付け用!AW502)</f>
        <v>一般会計</v>
      </c>
      <c r="AX502" s="34" t="str">
        <f>IF(貼り付け用!AX502="","",貼り付け用!AX502)</f>
        <v>教育費</v>
      </c>
      <c r="AY502" s="34" t="str">
        <f>IF(貼り付け用!AY502="","",貼り付け用!AY502)</f>
        <v>小学校費</v>
      </c>
      <c r="AZ502" s="34" t="str">
        <f>IF(貼り付け用!AZ502="","",貼り付け用!AZ502)</f>
        <v>学校管理費</v>
      </c>
      <c r="BA502" s="212"/>
      <c r="BB502" s="212"/>
      <c r="BC502" s="212"/>
      <c r="BD502" s="34" t="str">
        <f>IF(貼り付け用!BD502="","",貼り付け用!BD502)</f>
        <v/>
      </c>
      <c r="BE502" s="34" t="str">
        <f>IF(貼り付け用!BE502="","",貼り付け用!BE502)</f>
        <v/>
      </c>
      <c r="BF502" s="20"/>
      <c r="BG502" s="20"/>
      <c r="BH502" s="20"/>
      <c r="BI502" s="20"/>
      <c r="BJ502" s="20"/>
    </row>
    <row r="503" spans="5:62" ht="24" customHeight="1">
      <c r="E503" s="2"/>
      <c r="F503" s="217" t="str">
        <f>IF(貼り付け用!F503="","",貼り付け用!F503)</f>
        <v>壬生町立稲葉小学校</v>
      </c>
      <c r="G503" s="34" t="str">
        <f>IF(貼り付け用!G503="","",貼り付け用!G503)</f>
        <v>工作物台帳</v>
      </c>
      <c r="H503" s="2" t="str">
        <f>IF(貼り付け用!H503="","",貼り付け用!H503)</f>
        <v/>
      </c>
      <c r="I503" s="2" t="str">
        <f>IF(貼り付け用!I503="","",貼り付け用!I503)</f>
        <v/>
      </c>
      <c r="J503" s="2" t="str">
        <f>IF(貼り付け用!J503="","",貼り付け用!J503)</f>
        <v>一輪車スタート台</v>
      </c>
      <c r="K503" s="2" t="str">
        <f>IF(貼り付け用!K503="","",貼り付け用!K503)</f>
        <v>ｲﾁﾘﾝｼｬｽﾀｰﾄﾀﾞｲ</v>
      </c>
      <c r="L503" s="2">
        <f>IF(貼り付け用!L503="","",貼り付け用!L503)</f>
        <v>7</v>
      </c>
      <c r="M503" s="31">
        <f>IFERROR(VLOOKUP(L503,コード表!$B:$G,2,FALSE),"")</f>
        <v>3210236</v>
      </c>
      <c r="N503" s="31" t="str">
        <f>IFERROR(VLOOKUP(L503,コード表!$B:$G,3,FALSE),"")</f>
        <v>下都賀郡壬生町</v>
      </c>
      <c r="O503" s="2" t="str">
        <f>IF(貼り付け用!O503="","",貼り付け用!O503)</f>
        <v>ｼﾓﾂｶﾞｸﾞﾝﾐﾌﾞﾏﾁ</v>
      </c>
      <c r="P503" s="31" t="str">
        <f>IFERROR(VLOOKUP(L503,コード表!$B:$G,5,FALSE),"")</f>
        <v>上稲葉</v>
      </c>
      <c r="Q503" s="2" t="str">
        <f>IF(貼り付け用!Q503="","",貼り付け用!Q503)</f>
        <v>ｶﾐｲﾅﾊﾞ</v>
      </c>
      <c r="R503" s="2" t="str">
        <f>IF(貼り付け用!R503="","",貼り付け用!R503)</f>
        <v>８８１番地</v>
      </c>
      <c r="S503" s="2" t="str">
        <f>IF(貼り付け用!S503="","",貼り付け用!S503)</f>
        <v>881ﾊﾞﾝﾁ</v>
      </c>
      <c r="T503" s="2">
        <f>IF(貼り付け用!T503="","",貼り付け用!T503)</f>
        <v>15</v>
      </c>
      <c r="U503" s="31" t="str">
        <f>IFERROR(VLOOKUP(T503,コード表!$I:$K,2,FALSE),"")</f>
        <v>教育委員会事務局</v>
      </c>
      <c r="V503" s="31" t="str">
        <f>IFERROR(VLOOKUP(T503,コード表!$I:$K,3,FALSE),"")</f>
        <v>学校教育課</v>
      </c>
      <c r="W503" s="2">
        <f>IF(貼り付け用!W503="","",貼り付け用!W503)</f>
        <v>100</v>
      </c>
      <c r="X503" s="31" t="str">
        <f>IFERROR(VLOOKUP(AX503,目的別資産分類変換表!$B$3:$C$16,2,FALSE),"")</f>
        <v>教育</v>
      </c>
      <c r="Y503" s="34" t="str">
        <f>IF(貼り付け用!Y503="","",貼り付け用!Y503)</f>
        <v>行政財産</v>
      </c>
      <c r="Z503" s="34" t="str">
        <f>IF(貼り付け用!Z503="","",貼り付け用!Z503)</f>
        <v>事業用資産/工作物</v>
      </c>
      <c r="AA503" s="34" t="str">
        <f>IF(貼り付け用!AA503="","",貼り付け用!AA503)</f>
        <v>自己資産（リース資産外)</v>
      </c>
      <c r="AB503" s="34" t="str">
        <f>IF(貼り付け用!AB503="","",貼り付け用!AB503)</f>
        <v>売却不可</v>
      </c>
      <c r="AC503" s="2">
        <f>IF(貼り付け用!AC503="","",貼り付け用!AC503)</f>
        <v>168</v>
      </c>
      <c r="AD503" s="31" t="str">
        <f>IFERROR(VLOOKUP(AC503,耐用年数表!$B:$J,9,FALSE),"")</f>
        <v xml:space="preserve">構築物 競技場用、運動場用、遊園地用又は学校用のもの その他のもの 児童用のもの すべり台、ぶらんこ、ジャングルジムその他の遊戯用のもの </v>
      </c>
      <c r="AE503" s="31">
        <f>IFERROR(VLOOKUP(AC503,耐用年数表!$B:$J,8,FALSE),"")</f>
        <v>10</v>
      </c>
      <c r="AF503" s="2" t="str">
        <f>IF(貼り付け用!AF503="","",貼り付け用!AF503)</f>
        <v/>
      </c>
      <c r="AG503" s="26" t="str">
        <f>IF(貼り付け用!AG503="","",貼り付け用!AG503)</f>
        <v/>
      </c>
      <c r="AH503" s="54">
        <f>IF(貼り付け用!AH503="","",貼り付け用!AH503)</f>
        <v>19680331</v>
      </c>
      <c r="AI503" s="54">
        <f>IF(貼り付け用!AI503="","",貼り付け用!AI503)</f>
        <v>19680331</v>
      </c>
      <c r="AJ503" s="72" t="str">
        <f>IF(貼り付け用!AJ503="","",貼り付け用!AJ503)</f>
        <v>不明</v>
      </c>
      <c r="AK503" s="20" t="str">
        <f>IF(貼り付け用!AK503="","",貼り付け用!AK503)</f>
        <v/>
      </c>
      <c r="AL503" s="160">
        <f>IF(貼り付け用!AL503="","",貼り付け用!AL503)</f>
        <v>10</v>
      </c>
      <c r="AM503" s="20" t="str">
        <f>IF(貼り付け用!AM503="","",貼り付け用!AM503)</f>
        <v>カタログ価格</v>
      </c>
      <c r="AN503" s="20">
        <f>IF(貼り付け用!AN503="","",貼り付け用!AN503)</f>
        <v>1</v>
      </c>
      <c r="AO503" s="20">
        <f>IF(貼り付け用!AO503="","",貼り付け用!AO503)</f>
        <v>75000</v>
      </c>
      <c r="AP503" s="20">
        <f>IF(貼り付け用!AP503="","",貼り付け用!AP503)</f>
        <v>1</v>
      </c>
      <c r="AQ503" s="20" t="str">
        <f>IF(貼り付け用!AQ503="","",貼り付け用!AQ503)</f>
        <v>台</v>
      </c>
      <c r="AR503" s="20">
        <f>IF(貼り付け用!AR503="","",貼り付け用!AR503)</f>
        <v>75000</v>
      </c>
      <c r="AS503" s="20" t="str">
        <f>IF(貼り付け用!AS503="","",貼り付け用!AS503)</f>
        <v/>
      </c>
      <c r="AT503" s="90">
        <f t="shared" si="14"/>
        <v>75000</v>
      </c>
      <c r="AU503" s="90">
        <f t="shared" si="15"/>
        <v>75000</v>
      </c>
      <c r="AV503" s="34" t="str">
        <f>IF(貼り付け用!AV503="","",貼り付け用!AV503)</f>
        <v>一般会計等</v>
      </c>
      <c r="AW503" s="34" t="str">
        <f>IF(貼り付け用!AW503="","",貼り付け用!AW503)</f>
        <v>一般会計</v>
      </c>
      <c r="AX503" s="34" t="str">
        <f>IF(貼り付け用!AX503="","",貼り付け用!AX503)</f>
        <v>教育費</v>
      </c>
      <c r="AY503" s="34" t="str">
        <f>IF(貼り付け用!AY503="","",貼り付け用!AY503)</f>
        <v>小学校費</v>
      </c>
      <c r="AZ503" s="34" t="str">
        <f>IF(貼り付け用!AZ503="","",貼り付け用!AZ503)</f>
        <v>学校管理費</v>
      </c>
      <c r="BA503" s="212"/>
      <c r="BB503" s="212"/>
      <c r="BC503" s="212"/>
      <c r="BD503" s="34" t="str">
        <f>IF(貼り付け用!BD503="","",貼り付け用!BD503)</f>
        <v/>
      </c>
      <c r="BE503" s="34" t="str">
        <f>IF(貼り付け用!BE503="","",貼り付け用!BE503)</f>
        <v/>
      </c>
      <c r="BF503" s="20"/>
      <c r="BG503" s="20"/>
      <c r="BH503" s="20"/>
      <c r="BI503" s="20"/>
      <c r="BJ503" s="20"/>
    </row>
    <row r="504" spans="5:62" ht="24" customHeight="1">
      <c r="E504" s="2"/>
      <c r="F504" s="217" t="str">
        <f>IF(貼り付け用!F504="","",貼り付け用!F504)</f>
        <v>壬生町立稲葉小学校</v>
      </c>
      <c r="G504" s="34" t="str">
        <f>IF(貼り付け用!G504="","",貼り付け用!G504)</f>
        <v>工作物台帳</v>
      </c>
      <c r="H504" s="2" t="str">
        <f>IF(貼り付け用!H504="","",貼り付け用!H504)</f>
        <v/>
      </c>
      <c r="I504" s="2" t="str">
        <f>IF(貼り付け用!I504="","",貼り付け用!I504)</f>
        <v/>
      </c>
      <c r="J504" s="2" t="str">
        <f>IF(貼り付け用!J504="","",貼り付け用!J504)</f>
        <v>３連高鉄棒</v>
      </c>
      <c r="K504" s="2" t="str">
        <f>IF(貼り付け用!K504="","",貼り付け用!K504)</f>
        <v>3ﾚﾝｺｳﾃﾂﾎﾞｳ</v>
      </c>
      <c r="L504" s="2">
        <f>IF(貼り付け用!L504="","",貼り付け用!L504)</f>
        <v>7</v>
      </c>
      <c r="M504" s="31">
        <f>IFERROR(VLOOKUP(L504,コード表!$B:$G,2,FALSE),"")</f>
        <v>3210236</v>
      </c>
      <c r="N504" s="31" t="str">
        <f>IFERROR(VLOOKUP(L504,コード表!$B:$G,3,FALSE),"")</f>
        <v>下都賀郡壬生町</v>
      </c>
      <c r="O504" s="2" t="str">
        <f>IF(貼り付け用!O504="","",貼り付け用!O504)</f>
        <v>ｼﾓﾂｶﾞｸﾞﾝﾐﾌﾞﾏﾁ</v>
      </c>
      <c r="P504" s="31" t="str">
        <f>IFERROR(VLOOKUP(L504,コード表!$B:$G,5,FALSE),"")</f>
        <v>上稲葉</v>
      </c>
      <c r="Q504" s="2" t="str">
        <f>IF(貼り付け用!Q504="","",貼り付け用!Q504)</f>
        <v>ｶﾐｲﾅﾊﾞ</v>
      </c>
      <c r="R504" s="2" t="str">
        <f>IF(貼り付け用!R504="","",貼り付け用!R504)</f>
        <v>８８１番地</v>
      </c>
      <c r="S504" s="2" t="str">
        <f>IF(貼り付け用!S504="","",貼り付け用!S504)</f>
        <v>881ﾊﾞﾝﾁ</v>
      </c>
      <c r="T504" s="2">
        <f>IF(貼り付け用!T504="","",貼り付け用!T504)</f>
        <v>15</v>
      </c>
      <c r="U504" s="31" t="str">
        <f>IFERROR(VLOOKUP(T504,コード表!$I:$K,2,FALSE),"")</f>
        <v>教育委員会事務局</v>
      </c>
      <c r="V504" s="31" t="str">
        <f>IFERROR(VLOOKUP(T504,コード表!$I:$K,3,FALSE),"")</f>
        <v>学校教育課</v>
      </c>
      <c r="W504" s="2">
        <f>IF(貼り付け用!W504="","",貼り付け用!W504)</f>
        <v>100</v>
      </c>
      <c r="X504" s="31" t="str">
        <f>IFERROR(VLOOKUP(AX504,目的別資産分類変換表!$B$3:$C$16,2,FALSE),"")</f>
        <v>教育</v>
      </c>
      <c r="Y504" s="34" t="str">
        <f>IF(貼り付け用!Y504="","",貼り付け用!Y504)</f>
        <v>行政財産</v>
      </c>
      <c r="Z504" s="34" t="str">
        <f>IF(貼り付け用!Z504="","",貼り付け用!Z504)</f>
        <v>事業用資産/工作物</v>
      </c>
      <c r="AA504" s="34" t="str">
        <f>IF(貼り付け用!AA504="","",貼り付け用!AA504)</f>
        <v>自己資産（リース資産外)</v>
      </c>
      <c r="AB504" s="34" t="str">
        <f>IF(貼り付け用!AB504="","",貼り付け用!AB504)</f>
        <v>売却不可</v>
      </c>
      <c r="AC504" s="2">
        <f>IF(貼り付け用!AC504="","",貼り付け用!AC504)</f>
        <v>168</v>
      </c>
      <c r="AD504" s="31" t="str">
        <f>IFERROR(VLOOKUP(AC504,耐用年数表!$B:$J,9,FALSE),"")</f>
        <v xml:space="preserve">構築物 競技場用、運動場用、遊園地用又は学校用のもの その他のもの 児童用のもの すべり台、ぶらんこ、ジャングルジムその他の遊戯用のもの </v>
      </c>
      <c r="AE504" s="31">
        <f>IFERROR(VLOOKUP(AC504,耐用年数表!$B:$J,8,FALSE),"")</f>
        <v>10</v>
      </c>
      <c r="AF504" s="2" t="str">
        <f>IF(貼り付け用!AF504="","",貼り付け用!AF504)</f>
        <v/>
      </c>
      <c r="AG504" s="26" t="str">
        <f>IF(貼り付け用!AG504="","",貼り付け用!AG504)</f>
        <v/>
      </c>
      <c r="AH504" s="54">
        <f>IF(貼り付け用!AH504="","",貼り付け用!AH504)</f>
        <v>19680331</v>
      </c>
      <c r="AI504" s="54">
        <f>IF(貼り付け用!AI504="","",貼り付け用!AI504)</f>
        <v>19680331</v>
      </c>
      <c r="AJ504" s="72" t="str">
        <f>IF(貼り付け用!AJ504="","",貼り付け用!AJ504)</f>
        <v>不明</v>
      </c>
      <c r="AK504" s="20" t="str">
        <f>IF(貼り付け用!AK504="","",貼り付け用!AK504)</f>
        <v/>
      </c>
      <c r="AL504" s="160">
        <f>IF(貼り付け用!AL504="","",貼り付け用!AL504)</f>
        <v>15</v>
      </c>
      <c r="AM504" s="20" t="str">
        <f>IF(貼り付け用!AM504="","",貼り付け用!AM504)</f>
        <v>カタログ価格</v>
      </c>
      <c r="AN504" s="20">
        <f>IF(貼り付け用!AN504="","",貼り付け用!AN504)</f>
        <v>1</v>
      </c>
      <c r="AO504" s="20">
        <f>IF(貼り付け用!AO504="","",貼り付け用!AO504)</f>
        <v>410000</v>
      </c>
      <c r="AP504" s="20">
        <f>IF(貼り付け用!AP504="","",貼り付け用!AP504)</f>
        <v>1</v>
      </c>
      <c r="AQ504" s="20" t="str">
        <f>IF(貼り付け用!AQ504="","",貼り付け用!AQ504)</f>
        <v>台</v>
      </c>
      <c r="AR504" s="20">
        <f>IF(貼り付け用!AR504="","",貼り付け用!AR504)</f>
        <v>410000</v>
      </c>
      <c r="AS504" s="20" t="str">
        <f>IF(貼り付け用!AS504="","",貼り付け用!AS504)</f>
        <v/>
      </c>
      <c r="AT504" s="90">
        <f t="shared" si="14"/>
        <v>410000</v>
      </c>
      <c r="AU504" s="90">
        <f t="shared" si="15"/>
        <v>410000</v>
      </c>
      <c r="AV504" s="34" t="str">
        <f>IF(貼り付け用!AV504="","",貼り付け用!AV504)</f>
        <v>一般会計等</v>
      </c>
      <c r="AW504" s="34" t="str">
        <f>IF(貼り付け用!AW504="","",貼り付け用!AW504)</f>
        <v>一般会計</v>
      </c>
      <c r="AX504" s="34" t="str">
        <f>IF(貼り付け用!AX504="","",貼り付け用!AX504)</f>
        <v>教育費</v>
      </c>
      <c r="AY504" s="34" t="str">
        <f>IF(貼り付け用!AY504="","",貼り付け用!AY504)</f>
        <v>小学校費</v>
      </c>
      <c r="AZ504" s="34" t="str">
        <f>IF(貼り付け用!AZ504="","",貼り付け用!AZ504)</f>
        <v>学校管理費</v>
      </c>
      <c r="BA504" s="212"/>
      <c r="BB504" s="212"/>
      <c r="BC504" s="212"/>
      <c r="BD504" s="34" t="str">
        <f>IF(貼り付け用!BD504="","",貼り付け用!BD504)</f>
        <v/>
      </c>
      <c r="BE504" s="34" t="str">
        <f>IF(貼り付け用!BE504="","",貼り付け用!BE504)</f>
        <v/>
      </c>
      <c r="BF504" s="20"/>
      <c r="BG504" s="20"/>
      <c r="BH504" s="20"/>
      <c r="BI504" s="20"/>
      <c r="BJ504" s="20"/>
    </row>
    <row r="505" spans="5:62" ht="24" customHeight="1">
      <c r="E505" s="2"/>
      <c r="F505" s="217" t="str">
        <f>IF(貼り付け用!F505="","",貼り付け用!F505)</f>
        <v>壬生町立稲葉小学校</v>
      </c>
      <c r="G505" s="34" t="str">
        <f>IF(貼り付け用!G505="","",貼り付け用!G505)</f>
        <v>工作物台帳</v>
      </c>
      <c r="H505" s="2" t="str">
        <f>IF(貼り付け用!H505="","",貼り付け用!H505)</f>
        <v/>
      </c>
      <c r="I505" s="2" t="str">
        <f>IF(貼り付け用!I505="","",貼り付け用!I505)</f>
        <v/>
      </c>
      <c r="J505" s="2" t="str">
        <f>IF(貼り付け用!J505="","",貼り付け用!J505)</f>
        <v>砂場</v>
      </c>
      <c r="K505" s="2" t="str">
        <f>IF(貼り付け用!K505="","",貼り付け用!K505)</f>
        <v>ｽﾅﾊﾞ</v>
      </c>
      <c r="L505" s="2">
        <f>IF(貼り付け用!L505="","",貼り付け用!L505)</f>
        <v>7</v>
      </c>
      <c r="M505" s="31">
        <f>IFERROR(VLOOKUP(L505,コード表!$B:$G,2,FALSE),"")</f>
        <v>3210236</v>
      </c>
      <c r="N505" s="31" t="str">
        <f>IFERROR(VLOOKUP(L505,コード表!$B:$G,3,FALSE),"")</f>
        <v>下都賀郡壬生町</v>
      </c>
      <c r="O505" s="2" t="str">
        <f>IF(貼り付け用!O505="","",貼り付け用!O505)</f>
        <v>ｼﾓﾂｶﾞｸﾞﾝﾐﾌﾞﾏﾁ</v>
      </c>
      <c r="P505" s="31" t="str">
        <f>IFERROR(VLOOKUP(L505,コード表!$B:$G,5,FALSE),"")</f>
        <v>上稲葉</v>
      </c>
      <c r="Q505" s="2" t="str">
        <f>IF(貼り付け用!Q505="","",貼り付け用!Q505)</f>
        <v>ｶﾐｲﾅﾊﾞ</v>
      </c>
      <c r="R505" s="2" t="str">
        <f>IF(貼り付け用!R505="","",貼り付け用!R505)</f>
        <v>８８１番地</v>
      </c>
      <c r="S505" s="2" t="str">
        <f>IF(貼り付け用!S505="","",貼り付け用!S505)</f>
        <v>881ﾊﾞﾝﾁ</v>
      </c>
      <c r="T505" s="2">
        <f>IF(貼り付け用!T505="","",貼り付け用!T505)</f>
        <v>15</v>
      </c>
      <c r="U505" s="31" t="str">
        <f>IFERROR(VLOOKUP(T505,コード表!$I:$K,2,FALSE),"")</f>
        <v>教育委員会事務局</v>
      </c>
      <c r="V505" s="31" t="str">
        <f>IFERROR(VLOOKUP(T505,コード表!$I:$K,3,FALSE),"")</f>
        <v>学校教育課</v>
      </c>
      <c r="W505" s="2">
        <f>IF(貼り付け用!W505="","",貼り付け用!W505)</f>
        <v>100</v>
      </c>
      <c r="X505" s="31" t="str">
        <f>IFERROR(VLOOKUP(AX505,目的別資産分類変換表!$B$3:$C$16,2,FALSE),"")</f>
        <v>教育</v>
      </c>
      <c r="Y505" s="34" t="str">
        <f>IF(貼り付け用!Y505="","",貼り付け用!Y505)</f>
        <v>行政財産</v>
      </c>
      <c r="Z505" s="34" t="str">
        <f>IF(貼り付け用!Z505="","",貼り付け用!Z505)</f>
        <v>事業用資産/工作物</v>
      </c>
      <c r="AA505" s="34" t="str">
        <f>IF(貼り付け用!AA505="","",貼り付け用!AA505)</f>
        <v>自己資産（リース資産外)</v>
      </c>
      <c r="AB505" s="34" t="str">
        <f>IF(貼り付け用!AB505="","",貼り付け用!AB505)</f>
        <v>売却不可</v>
      </c>
      <c r="AC505" s="2">
        <f>IF(貼り付け用!AC505="","",貼り付け用!AC505)</f>
        <v>169</v>
      </c>
      <c r="AD505" s="31" t="str">
        <f>IFERROR(VLOOKUP(AC505,耐用年数表!$B:$J,9,FALSE),"")</f>
        <v xml:space="preserve">構築物 競技場用、運動場用、遊園地用又は学校用のもの その他のもの 児童用のもの その他のもの </v>
      </c>
      <c r="AE505" s="31">
        <f>IFERROR(VLOOKUP(AC505,耐用年数表!$B:$J,8,FALSE),"")</f>
        <v>15</v>
      </c>
      <c r="AF505" s="2" t="str">
        <f>IF(貼り付け用!AF505="","",貼り付け用!AF505)</f>
        <v/>
      </c>
      <c r="AG505" s="26" t="str">
        <f>IF(貼り付け用!AG505="","",貼り付け用!AG505)</f>
        <v/>
      </c>
      <c r="AH505" s="54">
        <f>IF(貼り付け用!AH505="","",貼り付け用!AH505)</f>
        <v>19680331</v>
      </c>
      <c r="AI505" s="54">
        <f>IF(貼り付け用!AI505="","",貼り付け用!AI505)</f>
        <v>19680331</v>
      </c>
      <c r="AJ505" s="72" t="str">
        <f>IF(貼り付け用!AJ505="","",貼り付け用!AJ505)</f>
        <v>不明</v>
      </c>
      <c r="AK505" s="20" t="str">
        <f>IF(貼り付け用!AK505="","",貼り付け用!AK505)</f>
        <v/>
      </c>
      <c r="AL505" s="160">
        <f>IF(貼り付け用!AL505="","",貼り付け用!AL505)</f>
        <v>7</v>
      </c>
      <c r="AM505" s="20" t="str">
        <f>IF(貼り付け用!AM505="","",貼り付け用!AM505)</f>
        <v>直近の工事価格</v>
      </c>
      <c r="AN505" s="20">
        <f>IF(貼り付け用!AN505="","",貼り付け用!AN505)</f>
        <v>1</v>
      </c>
      <c r="AO505" s="20">
        <f>IF(貼り付け用!AO505="","",貼り付け用!AO505)</f>
        <v>1200000</v>
      </c>
      <c r="AP505" s="20">
        <f>IF(貼り付け用!AP505="","",貼り付け用!AP505)</f>
        <v>1</v>
      </c>
      <c r="AQ505" s="20" t="str">
        <f>IF(貼り付け用!AQ505="","",貼り付け用!AQ505)</f>
        <v>式</v>
      </c>
      <c r="AR505" s="20">
        <f>IF(貼り付け用!AR505="","",貼り付け用!AR505)</f>
        <v>1200000</v>
      </c>
      <c r="AS505" s="20" t="str">
        <f>IF(貼り付け用!AS505="","",貼り付け用!AS505)</f>
        <v/>
      </c>
      <c r="AT505" s="90">
        <f t="shared" si="14"/>
        <v>1200000</v>
      </c>
      <c r="AU505" s="90">
        <f t="shared" si="15"/>
        <v>1200000</v>
      </c>
      <c r="AV505" s="34" t="str">
        <f>IF(貼り付け用!AV505="","",貼り付け用!AV505)</f>
        <v>一般会計等</v>
      </c>
      <c r="AW505" s="34" t="str">
        <f>IF(貼り付け用!AW505="","",貼り付け用!AW505)</f>
        <v>一般会計</v>
      </c>
      <c r="AX505" s="34" t="str">
        <f>IF(貼り付け用!AX505="","",貼り付け用!AX505)</f>
        <v>教育費</v>
      </c>
      <c r="AY505" s="34" t="str">
        <f>IF(貼り付け用!AY505="","",貼り付け用!AY505)</f>
        <v>小学校費</v>
      </c>
      <c r="AZ505" s="34" t="str">
        <f>IF(貼り付け用!AZ505="","",貼り付け用!AZ505)</f>
        <v>学校管理費</v>
      </c>
      <c r="BA505" s="212"/>
      <c r="BB505" s="212"/>
      <c r="BC505" s="212"/>
      <c r="BD505" s="34" t="str">
        <f>IF(貼り付け用!BD505="","",貼り付け用!BD505)</f>
        <v/>
      </c>
      <c r="BE505" s="34" t="str">
        <f>IF(貼り付け用!BE505="","",貼り付け用!BE505)</f>
        <v/>
      </c>
      <c r="BF505" s="20"/>
      <c r="BG505" s="20"/>
      <c r="BH505" s="20"/>
      <c r="BI505" s="20"/>
      <c r="BJ505" s="20"/>
    </row>
    <row r="506" spans="5:62" ht="24" customHeight="1">
      <c r="E506" s="2"/>
      <c r="F506" s="217" t="str">
        <f>IF(貼り付け用!F506="","",貼り付け用!F506)</f>
        <v>壬生町立稲葉小学校</v>
      </c>
      <c r="G506" s="34" t="str">
        <f>IF(貼り付け用!G506="","",貼り付け用!G506)</f>
        <v>工作物台帳</v>
      </c>
      <c r="H506" s="2" t="str">
        <f>IF(貼り付け用!H506="","",貼り付け用!H506)</f>
        <v/>
      </c>
      <c r="I506" s="2" t="str">
        <f>IF(貼り付け用!I506="","",貼り付け用!I506)</f>
        <v/>
      </c>
      <c r="J506" s="2" t="str">
        <f>IF(貼り付け用!J506="","",貼り付け用!J506)</f>
        <v>大型４連ブランコ</v>
      </c>
      <c r="K506" s="2" t="str">
        <f>IF(貼り付け用!K506="","",貼り付け用!K506)</f>
        <v>ｵｵｶﾞﾀ4ﾚﾝﾌﾞﾗﾝｺ</v>
      </c>
      <c r="L506" s="2">
        <f>IF(貼り付け用!L506="","",貼り付け用!L506)</f>
        <v>7</v>
      </c>
      <c r="M506" s="31">
        <f>IFERROR(VLOOKUP(L506,コード表!$B:$G,2,FALSE),"")</f>
        <v>3210236</v>
      </c>
      <c r="N506" s="31" t="str">
        <f>IFERROR(VLOOKUP(L506,コード表!$B:$G,3,FALSE),"")</f>
        <v>下都賀郡壬生町</v>
      </c>
      <c r="O506" s="2" t="str">
        <f>IF(貼り付け用!O506="","",貼り付け用!O506)</f>
        <v>ｼﾓﾂｶﾞｸﾞﾝﾐﾌﾞﾏﾁ</v>
      </c>
      <c r="P506" s="31" t="str">
        <f>IFERROR(VLOOKUP(L506,コード表!$B:$G,5,FALSE),"")</f>
        <v>上稲葉</v>
      </c>
      <c r="Q506" s="2" t="str">
        <f>IF(貼り付け用!Q506="","",貼り付け用!Q506)</f>
        <v>ｶﾐｲﾅﾊﾞ</v>
      </c>
      <c r="R506" s="2" t="str">
        <f>IF(貼り付け用!R506="","",貼り付け用!R506)</f>
        <v>８８１番地</v>
      </c>
      <c r="S506" s="2" t="str">
        <f>IF(貼り付け用!S506="","",貼り付け用!S506)</f>
        <v>881ﾊﾞﾝﾁ</v>
      </c>
      <c r="T506" s="2">
        <f>IF(貼り付け用!T506="","",貼り付け用!T506)</f>
        <v>15</v>
      </c>
      <c r="U506" s="31" t="str">
        <f>IFERROR(VLOOKUP(T506,コード表!$I:$K,2,FALSE),"")</f>
        <v>教育委員会事務局</v>
      </c>
      <c r="V506" s="31" t="str">
        <f>IFERROR(VLOOKUP(T506,コード表!$I:$K,3,FALSE),"")</f>
        <v>学校教育課</v>
      </c>
      <c r="W506" s="2">
        <f>IF(貼り付け用!W506="","",貼り付け用!W506)</f>
        <v>100</v>
      </c>
      <c r="X506" s="31" t="str">
        <f>IFERROR(VLOOKUP(AX506,目的別資産分類変換表!$B$3:$C$16,2,FALSE),"")</f>
        <v>教育</v>
      </c>
      <c r="Y506" s="34" t="str">
        <f>IF(貼り付け用!Y506="","",貼り付け用!Y506)</f>
        <v>行政財産</v>
      </c>
      <c r="Z506" s="34" t="str">
        <f>IF(貼り付け用!Z506="","",貼り付け用!Z506)</f>
        <v>事業用資産/工作物</v>
      </c>
      <c r="AA506" s="34" t="str">
        <f>IF(貼り付け用!AA506="","",貼り付け用!AA506)</f>
        <v>自己資産（リース資産外)</v>
      </c>
      <c r="AB506" s="34" t="str">
        <f>IF(貼り付け用!AB506="","",貼り付け用!AB506)</f>
        <v>売却不可</v>
      </c>
      <c r="AC506" s="2">
        <f>IF(貼り付け用!AC506="","",貼り付け用!AC506)</f>
        <v>168</v>
      </c>
      <c r="AD506" s="31" t="str">
        <f>IFERROR(VLOOKUP(AC506,耐用年数表!$B:$J,9,FALSE),"")</f>
        <v xml:space="preserve">構築物 競技場用、運動場用、遊園地用又は学校用のもの その他のもの 児童用のもの すべり台、ぶらんこ、ジャングルジムその他の遊戯用のもの </v>
      </c>
      <c r="AE506" s="31">
        <f>IFERROR(VLOOKUP(AC506,耐用年数表!$B:$J,8,FALSE),"")</f>
        <v>10</v>
      </c>
      <c r="AF506" s="2" t="str">
        <f>IF(貼り付け用!AF506="","",貼り付け用!AF506)</f>
        <v/>
      </c>
      <c r="AG506" s="26" t="str">
        <f>IF(貼り付け用!AG506="","",貼り付け用!AG506)</f>
        <v/>
      </c>
      <c r="AH506" s="54">
        <f>IF(貼り付け用!AH506="","",貼り付け用!AH506)</f>
        <v>19680331</v>
      </c>
      <c r="AI506" s="54">
        <f>IF(貼り付け用!AI506="","",貼り付け用!AI506)</f>
        <v>19680331</v>
      </c>
      <c r="AJ506" s="72" t="str">
        <f>IF(貼り付け用!AJ506="","",貼り付け用!AJ506)</f>
        <v>不明</v>
      </c>
      <c r="AK506" s="20" t="str">
        <f>IF(貼り付け用!AK506="","",貼り付け用!AK506)</f>
        <v/>
      </c>
      <c r="AL506" s="160">
        <f>IF(貼り付け用!AL506="","",貼り付け用!AL506)</f>
        <v>12</v>
      </c>
      <c r="AM506" s="20" t="str">
        <f>IF(貼り付け用!AM506="","",貼り付け用!AM506)</f>
        <v>カタログ価格</v>
      </c>
      <c r="AN506" s="20">
        <f>IF(貼り付け用!AN506="","",貼り付け用!AN506)</f>
        <v>1</v>
      </c>
      <c r="AO506" s="20">
        <f>IF(貼り付け用!AO506="","",貼り付け用!AO506)</f>
        <v>429000</v>
      </c>
      <c r="AP506" s="20">
        <f>IF(貼り付け用!AP506="","",貼り付け用!AP506)</f>
        <v>1</v>
      </c>
      <c r="AQ506" s="20" t="str">
        <f>IF(貼り付け用!AQ506="","",貼り付け用!AQ506)</f>
        <v>台</v>
      </c>
      <c r="AR506" s="20">
        <f>IF(貼り付け用!AR506="","",貼り付け用!AR506)</f>
        <v>429000</v>
      </c>
      <c r="AS506" s="20" t="str">
        <f>IF(貼り付け用!AS506="","",貼り付け用!AS506)</f>
        <v/>
      </c>
      <c r="AT506" s="90">
        <f t="shared" si="14"/>
        <v>429000</v>
      </c>
      <c r="AU506" s="90">
        <f t="shared" si="15"/>
        <v>429000</v>
      </c>
      <c r="AV506" s="34" t="str">
        <f>IF(貼り付け用!AV506="","",貼り付け用!AV506)</f>
        <v>一般会計等</v>
      </c>
      <c r="AW506" s="34" t="str">
        <f>IF(貼り付け用!AW506="","",貼り付け用!AW506)</f>
        <v>一般会計</v>
      </c>
      <c r="AX506" s="34" t="str">
        <f>IF(貼り付け用!AX506="","",貼り付け用!AX506)</f>
        <v>教育費</v>
      </c>
      <c r="AY506" s="34" t="str">
        <f>IF(貼り付け用!AY506="","",貼り付け用!AY506)</f>
        <v>小学校費</v>
      </c>
      <c r="AZ506" s="34" t="str">
        <f>IF(貼り付け用!AZ506="","",貼り付け用!AZ506)</f>
        <v>学校管理費</v>
      </c>
      <c r="BA506" s="212"/>
      <c r="BB506" s="212"/>
      <c r="BC506" s="212"/>
      <c r="BD506" s="34" t="str">
        <f>IF(貼り付け用!BD506="","",貼り付け用!BD506)</f>
        <v/>
      </c>
      <c r="BE506" s="34" t="str">
        <f>IF(貼り付け用!BE506="","",貼り付け用!BE506)</f>
        <v/>
      </c>
      <c r="BF506" s="20"/>
      <c r="BG506" s="20"/>
      <c r="BH506" s="20"/>
      <c r="BI506" s="20"/>
      <c r="BJ506" s="20"/>
    </row>
    <row r="507" spans="5:62" ht="24" customHeight="1">
      <c r="E507" s="2"/>
      <c r="F507" s="217" t="str">
        <f>IF(貼り付け用!F507="","",貼り付け用!F507)</f>
        <v>壬生町立稲葉小学校</v>
      </c>
      <c r="G507" s="34" t="str">
        <f>IF(貼り付け用!G507="","",貼り付け用!G507)</f>
        <v>工作物台帳</v>
      </c>
      <c r="H507" s="2" t="str">
        <f>IF(貼り付け用!H507="","",貼り付け用!H507)</f>
        <v/>
      </c>
      <c r="I507" s="2" t="str">
        <f>IF(貼り付け用!I507="","",貼り付け用!I507)</f>
        <v/>
      </c>
      <c r="J507" s="2" t="str">
        <f>IF(貼り付け用!J507="","",貼り付け用!J507)</f>
        <v>リングラダー</v>
      </c>
      <c r="K507" s="2" t="str">
        <f>IF(貼り付け用!K507="","",貼り付け用!K507)</f>
        <v>ﾘﾝｸﾞﾗﾀﾞｰ</v>
      </c>
      <c r="L507" s="2">
        <f>IF(貼り付け用!L507="","",貼り付け用!L507)</f>
        <v>7</v>
      </c>
      <c r="M507" s="31">
        <f>IFERROR(VLOOKUP(L507,コード表!$B:$G,2,FALSE),"")</f>
        <v>3210236</v>
      </c>
      <c r="N507" s="31" t="str">
        <f>IFERROR(VLOOKUP(L507,コード表!$B:$G,3,FALSE),"")</f>
        <v>下都賀郡壬生町</v>
      </c>
      <c r="O507" s="2" t="str">
        <f>IF(貼り付け用!O507="","",貼り付け用!O507)</f>
        <v>ｼﾓﾂｶﾞｸﾞﾝﾐﾌﾞﾏﾁ</v>
      </c>
      <c r="P507" s="31" t="str">
        <f>IFERROR(VLOOKUP(L507,コード表!$B:$G,5,FALSE),"")</f>
        <v>上稲葉</v>
      </c>
      <c r="Q507" s="2" t="str">
        <f>IF(貼り付け用!Q507="","",貼り付け用!Q507)</f>
        <v>ｶﾐｲﾅﾊﾞ</v>
      </c>
      <c r="R507" s="2" t="str">
        <f>IF(貼り付け用!R507="","",貼り付け用!R507)</f>
        <v>８８１番地</v>
      </c>
      <c r="S507" s="2" t="str">
        <f>IF(貼り付け用!S507="","",貼り付け用!S507)</f>
        <v>881ﾊﾞﾝﾁ</v>
      </c>
      <c r="T507" s="2">
        <f>IF(貼り付け用!T507="","",貼り付け用!T507)</f>
        <v>15</v>
      </c>
      <c r="U507" s="31" t="str">
        <f>IFERROR(VLOOKUP(T507,コード表!$I:$K,2,FALSE),"")</f>
        <v>教育委員会事務局</v>
      </c>
      <c r="V507" s="31" t="str">
        <f>IFERROR(VLOOKUP(T507,コード表!$I:$K,3,FALSE),"")</f>
        <v>学校教育課</v>
      </c>
      <c r="W507" s="2">
        <f>IF(貼り付け用!W507="","",貼り付け用!W507)</f>
        <v>100</v>
      </c>
      <c r="X507" s="31" t="str">
        <f>IFERROR(VLOOKUP(AX507,目的別資産分類変換表!$B$3:$C$16,2,FALSE),"")</f>
        <v>教育</v>
      </c>
      <c r="Y507" s="34" t="str">
        <f>IF(貼り付け用!Y507="","",貼り付け用!Y507)</f>
        <v>行政財産</v>
      </c>
      <c r="Z507" s="34" t="str">
        <f>IF(貼り付け用!Z507="","",貼り付け用!Z507)</f>
        <v>事業用資産/工作物</v>
      </c>
      <c r="AA507" s="34" t="str">
        <f>IF(貼り付け用!AA507="","",貼り付け用!AA507)</f>
        <v>自己資産（リース資産外)</v>
      </c>
      <c r="AB507" s="34" t="str">
        <f>IF(貼り付け用!AB507="","",貼り付け用!AB507)</f>
        <v>売却不可</v>
      </c>
      <c r="AC507" s="2">
        <f>IF(貼り付け用!AC507="","",貼り付け用!AC507)</f>
        <v>168</v>
      </c>
      <c r="AD507" s="31" t="str">
        <f>IFERROR(VLOOKUP(AC507,耐用年数表!$B:$J,9,FALSE),"")</f>
        <v xml:space="preserve">構築物 競技場用、運動場用、遊園地用又は学校用のもの その他のもの 児童用のもの すべり台、ぶらんこ、ジャングルジムその他の遊戯用のもの </v>
      </c>
      <c r="AE507" s="31">
        <f>IFERROR(VLOOKUP(AC507,耐用年数表!$B:$J,8,FALSE),"")</f>
        <v>10</v>
      </c>
      <c r="AF507" s="2" t="str">
        <f>IF(貼り付け用!AF507="","",貼り付け用!AF507)</f>
        <v/>
      </c>
      <c r="AG507" s="26" t="str">
        <f>IF(貼り付け用!AG507="","",貼り付け用!AG507)</f>
        <v/>
      </c>
      <c r="AH507" s="54">
        <f>IF(貼り付け用!AH507="","",貼り付け用!AH507)</f>
        <v>19680331</v>
      </c>
      <c r="AI507" s="54">
        <f>IF(貼り付け用!AI507="","",貼り付け用!AI507)</f>
        <v>19680331</v>
      </c>
      <c r="AJ507" s="72" t="str">
        <f>IF(貼り付け用!AJ507="","",貼り付け用!AJ507)</f>
        <v>不明</v>
      </c>
      <c r="AK507" s="20" t="str">
        <f>IF(貼り付け用!AK507="","",貼り付け用!AK507)</f>
        <v/>
      </c>
      <c r="AL507" s="160">
        <f>IF(貼り付け用!AL507="","",貼り付け用!AL507)</f>
        <v>16</v>
      </c>
      <c r="AM507" s="20" t="str">
        <f>IF(貼り付け用!AM507="","",貼り付け用!AM507)</f>
        <v>カタログ価格</v>
      </c>
      <c r="AN507" s="20">
        <f>IF(貼り付け用!AN507="","",貼り付け用!AN507)</f>
        <v>1</v>
      </c>
      <c r="AO507" s="20">
        <f>IF(貼り付け用!AO507="","",貼り付け用!AO507)</f>
        <v>643000</v>
      </c>
      <c r="AP507" s="20">
        <f>IF(貼り付け用!AP507="","",貼り付け用!AP507)</f>
        <v>1</v>
      </c>
      <c r="AQ507" s="20" t="str">
        <f>IF(貼り付け用!AQ507="","",貼り付け用!AQ507)</f>
        <v>台</v>
      </c>
      <c r="AR507" s="20">
        <f>IF(貼り付け用!AR507="","",貼り付け用!AR507)</f>
        <v>643000</v>
      </c>
      <c r="AS507" s="20" t="str">
        <f>IF(貼り付け用!AS507="","",貼り付け用!AS507)</f>
        <v/>
      </c>
      <c r="AT507" s="90">
        <f t="shared" si="14"/>
        <v>643000</v>
      </c>
      <c r="AU507" s="90">
        <f t="shared" si="15"/>
        <v>643000</v>
      </c>
      <c r="AV507" s="34" t="str">
        <f>IF(貼り付け用!AV507="","",貼り付け用!AV507)</f>
        <v>一般会計等</v>
      </c>
      <c r="AW507" s="34" t="str">
        <f>IF(貼り付け用!AW507="","",貼り付け用!AW507)</f>
        <v>一般会計</v>
      </c>
      <c r="AX507" s="34" t="str">
        <f>IF(貼り付け用!AX507="","",貼り付け用!AX507)</f>
        <v>教育費</v>
      </c>
      <c r="AY507" s="34" t="str">
        <f>IF(貼り付け用!AY507="","",貼り付け用!AY507)</f>
        <v>小学校費</v>
      </c>
      <c r="AZ507" s="34" t="str">
        <f>IF(貼り付け用!AZ507="","",貼り付け用!AZ507)</f>
        <v>学校管理費</v>
      </c>
      <c r="BA507" s="212"/>
      <c r="BB507" s="212"/>
      <c r="BC507" s="212"/>
      <c r="BD507" s="34" t="str">
        <f>IF(貼り付け用!BD507="","",貼り付け用!BD507)</f>
        <v/>
      </c>
      <c r="BE507" s="34" t="str">
        <f>IF(貼り付け用!BE507="","",貼り付け用!BE507)</f>
        <v/>
      </c>
      <c r="BF507" s="20"/>
      <c r="BG507" s="20"/>
      <c r="BH507" s="20"/>
      <c r="BI507" s="20"/>
      <c r="BJ507" s="20"/>
    </row>
    <row r="508" spans="5:62" ht="24" customHeight="1">
      <c r="E508" s="2"/>
      <c r="F508" s="217" t="str">
        <f>IF(貼り付け用!F508="","",貼り付け用!F508)</f>
        <v>壬生町立稲葉小学校</v>
      </c>
      <c r="G508" s="34" t="str">
        <f>IF(貼り付け用!G508="","",貼り付け用!G508)</f>
        <v>工作物台帳</v>
      </c>
      <c r="H508" s="2" t="str">
        <f>IF(貼り付け用!H508="","",貼り付け用!H508)</f>
        <v/>
      </c>
      <c r="I508" s="2" t="str">
        <f>IF(貼り付け用!I508="","",貼り付け用!I508)</f>
        <v/>
      </c>
      <c r="J508" s="2" t="str">
        <f>IF(貼り付け用!J508="","",貼り付け用!J508)</f>
        <v>山型雲梯</v>
      </c>
      <c r="K508" s="2" t="str">
        <f>IF(貼り付け用!K508="","",貼り付け用!K508)</f>
        <v>ﾔﾏｶﾞﾀｳﾝﾃｲ</v>
      </c>
      <c r="L508" s="2">
        <f>IF(貼り付け用!L508="","",貼り付け用!L508)</f>
        <v>7</v>
      </c>
      <c r="M508" s="31">
        <f>IFERROR(VLOOKUP(L508,コード表!$B:$G,2,FALSE),"")</f>
        <v>3210236</v>
      </c>
      <c r="N508" s="31" t="str">
        <f>IFERROR(VLOOKUP(L508,コード表!$B:$G,3,FALSE),"")</f>
        <v>下都賀郡壬生町</v>
      </c>
      <c r="O508" s="2" t="str">
        <f>IF(貼り付け用!O508="","",貼り付け用!O508)</f>
        <v>ｼﾓﾂｶﾞｸﾞﾝﾐﾌﾞﾏﾁ</v>
      </c>
      <c r="P508" s="31" t="str">
        <f>IFERROR(VLOOKUP(L508,コード表!$B:$G,5,FALSE),"")</f>
        <v>上稲葉</v>
      </c>
      <c r="Q508" s="2" t="str">
        <f>IF(貼り付け用!Q508="","",貼り付け用!Q508)</f>
        <v>ｶﾐｲﾅﾊﾞ</v>
      </c>
      <c r="R508" s="2" t="str">
        <f>IF(貼り付け用!R508="","",貼り付け用!R508)</f>
        <v>８８１番地</v>
      </c>
      <c r="S508" s="2" t="str">
        <f>IF(貼り付け用!S508="","",貼り付け用!S508)</f>
        <v>881ﾊﾞﾝﾁ</v>
      </c>
      <c r="T508" s="2">
        <f>IF(貼り付け用!T508="","",貼り付け用!T508)</f>
        <v>15</v>
      </c>
      <c r="U508" s="31" t="str">
        <f>IFERROR(VLOOKUP(T508,コード表!$I:$K,2,FALSE),"")</f>
        <v>教育委員会事務局</v>
      </c>
      <c r="V508" s="31" t="str">
        <f>IFERROR(VLOOKUP(T508,コード表!$I:$K,3,FALSE),"")</f>
        <v>学校教育課</v>
      </c>
      <c r="W508" s="2">
        <f>IF(貼り付け用!W508="","",貼り付け用!W508)</f>
        <v>100</v>
      </c>
      <c r="X508" s="31" t="str">
        <f>IFERROR(VLOOKUP(AX508,目的別資産分類変換表!$B$3:$C$16,2,FALSE),"")</f>
        <v>教育</v>
      </c>
      <c r="Y508" s="34" t="str">
        <f>IF(貼り付け用!Y508="","",貼り付け用!Y508)</f>
        <v>行政財産</v>
      </c>
      <c r="Z508" s="34" t="str">
        <f>IF(貼り付け用!Z508="","",貼り付け用!Z508)</f>
        <v>事業用資産/工作物</v>
      </c>
      <c r="AA508" s="34" t="str">
        <f>IF(貼り付け用!AA508="","",貼り付け用!AA508)</f>
        <v>自己資産（リース資産外)</v>
      </c>
      <c r="AB508" s="34" t="str">
        <f>IF(貼り付け用!AB508="","",貼り付け用!AB508)</f>
        <v>売却不可</v>
      </c>
      <c r="AC508" s="2">
        <f>IF(貼り付け用!AC508="","",貼り付け用!AC508)</f>
        <v>168</v>
      </c>
      <c r="AD508" s="31" t="str">
        <f>IFERROR(VLOOKUP(AC508,耐用年数表!$B:$J,9,FALSE),"")</f>
        <v xml:space="preserve">構築物 競技場用、運動場用、遊園地用又は学校用のもの その他のもの 児童用のもの すべり台、ぶらんこ、ジャングルジムその他の遊戯用のもの </v>
      </c>
      <c r="AE508" s="31">
        <f>IFERROR(VLOOKUP(AC508,耐用年数表!$B:$J,8,FALSE),"")</f>
        <v>10</v>
      </c>
      <c r="AF508" s="2" t="str">
        <f>IF(貼り付け用!AF508="","",貼り付け用!AF508)</f>
        <v/>
      </c>
      <c r="AG508" s="26" t="str">
        <f>IF(貼り付け用!AG508="","",貼り付け用!AG508)</f>
        <v/>
      </c>
      <c r="AH508" s="54">
        <f>IF(貼り付け用!AH508="","",貼り付け用!AH508)</f>
        <v>19680331</v>
      </c>
      <c r="AI508" s="54">
        <f>IF(貼り付け用!AI508="","",貼り付け用!AI508)</f>
        <v>19680331</v>
      </c>
      <c r="AJ508" s="72" t="str">
        <f>IF(貼り付け用!AJ508="","",貼り付け用!AJ508)</f>
        <v>不明</v>
      </c>
      <c r="AK508" s="20" t="str">
        <f>IF(貼り付け用!AK508="","",貼り付け用!AK508)</f>
        <v/>
      </c>
      <c r="AL508" s="160">
        <f>IF(貼り付け用!AL508="","",貼り付け用!AL508)</f>
        <v>17</v>
      </c>
      <c r="AM508" s="20" t="str">
        <f>IF(貼り付け用!AM508="","",貼り付け用!AM508)</f>
        <v>カタログ価格</v>
      </c>
      <c r="AN508" s="20">
        <f>IF(貼り付け用!AN508="","",貼り付け用!AN508)</f>
        <v>1</v>
      </c>
      <c r="AO508" s="20">
        <f>IF(貼り付け用!AO508="","",貼り付け用!AO508)</f>
        <v>404000</v>
      </c>
      <c r="AP508" s="20">
        <f>IF(貼り付け用!AP508="","",貼り付け用!AP508)</f>
        <v>1</v>
      </c>
      <c r="AQ508" s="20" t="str">
        <f>IF(貼り付け用!AQ508="","",貼り付け用!AQ508)</f>
        <v>台</v>
      </c>
      <c r="AR508" s="20">
        <f>IF(貼り付け用!AR508="","",貼り付け用!AR508)</f>
        <v>404000</v>
      </c>
      <c r="AS508" s="20" t="str">
        <f>IF(貼り付け用!AS508="","",貼り付け用!AS508)</f>
        <v/>
      </c>
      <c r="AT508" s="90">
        <f t="shared" si="14"/>
        <v>404000</v>
      </c>
      <c r="AU508" s="90">
        <f t="shared" si="15"/>
        <v>404000</v>
      </c>
      <c r="AV508" s="34" t="str">
        <f>IF(貼り付け用!AV508="","",貼り付け用!AV508)</f>
        <v>一般会計等</v>
      </c>
      <c r="AW508" s="34" t="str">
        <f>IF(貼り付け用!AW508="","",貼り付け用!AW508)</f>
        <v>一般会計</v>
      </c>
      <c r="AX508" s="34" t="str">
        <f>IF(貼り付け用!AX508="","",貼り付け用!AX508)</f>
        <v>教育費</v>
      </c>
      <c r="AY508" s="34" t="str">
        <f>IF(貼り付け用!AY508="","",貼り付け用!AY508)</f>
        <v>小学校費</v>
      </c>
      <c r="AZ508" s="34" t="str">
        <f>IF(貼り付け用!AZ508="","",貼り付け用!AZ508)</f>
        <v>学校管理費</v>
      </c>
      <c r="BA508" s="212"/>
      <c r="BB508" s="212"/>
      <c r="BC508" s="212"/>
      <c r="BD508" s="34" t="str">
        <f>IF(貼り付け用!BD508="","",貼り付け用!BD508)</f>
        <v/>
      </c>
      <c r="BE508" s="34" t="str">
        <f>IF(貼り付け用!BE508="","",貼り付け用!BE508)</f>
        <v/>
      </c>
      <c r="BF508" s="20"/>
      <c r="BG508" s="20"/>
      <c r="BH508" s="20"/>
      <c r="BI508" s="20"/>
      <c r="BJ508" s="20"/>
    </row>
    <row r="509" spans="5:62" ht="24" customHeight="1">
      <c r="E509" s="2"/>
      <c r="F509" s="217" t="str">
        <f>IF(貼り付け用!F509="","",貼り付け用!F509)</f>
        <v>壬生町立稲葉小学校</v>
      </c>
      <c r="G509" s="34" t="str">
        <f>IF(貼り付け用!G509="","",貼り付け用!G509)</f>
        <v>工作物台帳</v>
      </c>
      <c r="H509" s="2" t="str">
        <f>IF(貼り付け用!H509="","",貼り付け用!H509)</f>
        <v/>
      </c>
      <c r="I509" s="2" t="str">
        <f>IF(貼り付け用!I509="","",貼り付け用!I509)</f>
        <v/>
      </c>
      <c r="J509" s="2" t="str">
        <f>IF(貼り付け用!J509="","",貼り付け用!J509)</f>
        <v>肋木５欄</v>
      </c>
      <c r="K509" s="2" t="str">
        <f>IF(貼り付け用!K509="","",貼り付け用!K509)</f>
        <v>ﾛｸﾎﾞｸ5ﾗﾝ</v>
      </c>
      <c r="L509" s="2">
        <f>IF(貼り付け用!L509="","",貼り付け用!L509)</f>
        <v>7</v>
      </c>
      <c r="M509" s="31">
        <f>IFERROR(VLOOKUP(L509,コード表!$B:$G,2,FALSE),"")</f>
        <v>3210236</v>
      </c>
      <c r="N509" s="31" t="str">
        <f>IFERROR(VLOOKUP(L509,コード表!$B:$G,3,FALSE),"")</f>
        <v>下都賀郡壬生町</v>
      </c>
      <c r="O509" s="2" t="str">
        <f>IF(貼り付け用!O509="","",貼り付け用!O509)</f>
        <v>ｼﾓﾂｶﾞｸﾞﾝﾐﾌﾞﾏﾁ</v>
      </c>
      <c r="P509" s="31" t="str">
        <f>IFERROR(VLOOKUP(L509,コード表!$B:$G,5,FALSE),"")</f>
        <v>上稲葉</v>
      </c>
      <c r="Q509" s="2" t="str">
        <f>IF(貼り付け用!Q509="","",貼り付け用!Q509)</f>
        <v>ｶﾐｲﾅﾊﾞ</v>
      </c>
      <c r="R509" s="2" t="str">
        <f>IF(貼り付け用!R509="","",貼り付け用!R509)</f>
        <v>８８１番地</v>
      </c>
      <c r="S509" s="2" t="str">
        <f>IF(貼り付け用!S509="","",貼り付け用!S509)</f>
        <v>881ﾊﾞﾝﾁ</v>
      </c>
      <c r="T509" s="2">
        <f>IF(貼り付け用!T509="","",貼り付け用!T509)</f>
        <v>15</v>
      </c>
      <c r="U509" s="31" t="str">
        <f>IFERROR(VLOOKUP(T509,コード表!$I:$K,2,FALSE),"")</f>
        <v>教育委員会事務局</v>
      </c>
      <c r="V509" s="31" t="str">
        <f>IFERROR(VLOOKUP(T509,コード表!$I:$K,3,FALSE),"")</f>
        <v>学校教育課</v>
      </c>
      <c r="W509" s="2">
        <f>IF(貼り付け用!W509="","",貼り付け用!W509)</f>
        <v>100</v>
      </c>
      <c r="X509" s="31" t="str">
        <f>IFERROR(VLOOKUP(AX509,目的別資産分類変換表!$B$3:$C$16,2,FALSE),"")</f>
        <v>教育</v>
      </c>
      <c r="Y509" s="34" t="str">
        <f>IF(貼り付け用!Y509="","",貼り付け用!Y509)</f>
        <v>行政財産</v>
      </c>
      <c r="Z509" s="34" t="str">
        <f>IF(貼り付け用!Z509="","",貼り付け用!Z509)</f>
        <v>事業用資産/工作物</v>
      </c>
      <c r="AA509" s="34" t="str">
        <f>IF(貼り付け用!AA509="","",貼り付け用!AA509)</f>
        <v>自己資産（リース資産外)</v>
      </c>
      <c r="AB509" s="34" t="str">
        <f>IF(貼り付け用!AB509="","",貼り付け用!AB509)</f>
        <v>売却不可</v>
      </c>
      <c r="AC509" s="2">
        <f>IF(貼り付け用!AC509="","",貼り付け用!AC509)</f>
        <v>168</v>
      </c>
      <c r="AD509" s="31" t="str">
        <f>IFERROR(VLOOKUP(AC509,耐用年数表!$B:$J,9,FALSE),"")</f>
        <v xml:space="preserve">構築物 競技場用、運動場用、遊園地用又は学校用のもの その他のもの 児童用のもの すべり台、ぶらんこ、ジャングルジムその他の遊戯用のもの </v>
      </c>
      <c r="AE509" s="31">
        <f>IFERROR(VLOOKUP(AC509,耐用年数表!$B:$J,8,FALSE),"")</f>
        <v>10</v>
      </c>
      <c r="AF509" s="2" t="str">
        <f>IF(貼り付け用!AF509="","",貼り付け用!AF509)</f>
        <v/>
      </c>
      <c r="AG509" s="26" t="str">
        <f>IF(貼り付け用!AG509="","",貼り付け用!AG509)</f>
        <v/>
      </c>
      <c r="AH509" s="54">
        <f>IF(貼り付け用!AH509="","",貼り付け用!AH509)</f>
        <v>19680331</v>
      </c>
      <c r="AI509" s="54">
        <f>IF(貼り付け用!AI509="","",貼り付け用!AI509)</f>
        <v>19680331</v>
      </c>
      <c r="AJ509" s="72" t="str">
        <f>IF(貼り付け用!AJ509="","",貼り付け用!AJ509)</f>
        <v>不明</v>
      </c>
      <c r="AK509" s="20" t="str">
        <f>IF(貼り付け用!AK509="","",貼り付け用!AK509)</f>
        <v/>
      </c>
      <c r="AL509" s="160">
        <f>IF(貼り付け用!AL509="","",貼り付け用!AL509)</f>
        <v>8</v>
      </c>
      <c r="AM509" s="20" t="str">
        <f>IF(貼り付け用!AM509="","",貼り付け用!AM509)</f>
        <v>カタログ価格</v>
      </c>
      <c r="AN509" s="20">
        <f>IF(貼り付け用!AN509="","",貼り付け用!AN509)</f>
        <v>1</v>
      </c>
      <c r="AO509" s="20">
        <f>IF(貼り付け用!AO509="","",貼り付け用!AO509)</f>
        <v>818000</v>
      </c>
      <c r="AP509" s="20">
        <f>IF(貼り付け用!AP509="","",貼り付け用!AP509)</f>
        <v>1</v>
      </c>
      <c r="AQ509" s="20" t="str">
        <f>IF(貼り付け用!AQ509="","",貼り付け用!AQ509)</f>
        <v>台</v>
      </c>
      <c r="AR509" s="20">
        <f>IF(貼り付け用!AR509="","",貼り付け用!AR509)</f>
        <v>818000</v>
      </c>
      <c r="AS509" s="20" t="str">
        <f>IF(貼り付け用!AS509="","",貼り付け用!AS509)</f>
        <v/>
      </c>
      <c r="AT509" s="90">
        <f t="shared" si="14"/>
        <v>818000</v>
      </c>
      <c r="AU509" s="90">
        <f t="shared" si="15"/>
        <v>818000</v>
      </c>
      <c r="AV509" s="34" t="str">
        <f>IF(貼り付け用!AV509="","",貼り付け用!AV509)</f>
        <v>一般会計等</v>
      </c>
      <c r="AW509" s="34" t="str">
        <f>IF(貼り付け用!AW509="","",貼り付け用!AW509)</f>
        <v>一般会計</v>
      </c>
      <c r="AX509" s="34" t="str">
        <f>IF(貼り付け用!AX509="","",貼り付け用!AX509)</f>
        <v>教育費</v>
      </c>
      <c r="AY509" s="34" t="str">
        <f>IF(貼り付け用!AY509="","",貼り付け用!AY509)</f>
        <v>小学校費</v>
      </c>
      <c r="AZ509" s="34" t="str">
        <f>IF(貼り付け用!AZ509="","",貼り付け用!AZ509)</f>
        <v>学校管理費</v>
      </c>
      <c r="BA509" s="212"/>
      <c r="BB509" s="212"/>
      <c r="BC509" s="212"/>
      <c r="BD509" s="34" t="str">
        <f>IF(貼り付け用!BD509="","",貼り付け用!BD509)</f>
        <v/>
      </c>
      <c r="BE509" s="34" t="str">
        <f>IF(貼り付け用!BE509="","",貼り付け用!BE509)</f>
        <v/>
      </c>
      <c r="BF509" s="20"/>
      <c r="BG509" s="20"/>
      <c r="BH509" s="20"/>
      <c r="BI509" s="20"/>
      <c r="BJ509" s="20"/>
    </row>
    <row r="510" spans="5:62" ht="24" customHeight="1">
      <c r="E510" s="2"/>
      <c r="F510" s="217" t="str">
        <f>IF(貼り付け用!F510="","",貼り付け用!F510)</f>
        <v>壬生町立稲葉小学校</v>
      </c>
      <c r="G510" s="34" t="str">
        <f>IF(貼り付け用!G510="","",貼り付け用!G510)</f>
        <v>工作物台帳</v>
      </c>
      <c r="H510" s="2" t="str">
        <f>IF(貼り付け用!H510="","",貼り付け用!H510)</f>
        <v/>
      </c>
      <c r="I510" s="2" t="str">
        <f>IF(貼り付け用!I510="","",貼り付け用!I510)</f>
        <v/>
      </c>
      <c r="J510" s="2" t="str">
        <f>IF(貼り付け用!J510="","",貼り付け用!J510)</f>
        <v>大型滑り台</v>
      </c>
      <c r="K510" s="2" t="str">
        <f>IF(貼り付け用!K510="","",貼り付け用!K510)</f>
        <v>ｵｵｶﾞﾀｽﾍﾞﾘﾀﾞｲ</v>
      </c>
      <c r="L510" s="2">
        <f>IF(貼り付け用!L510="","",貼り付け用!L510)</f>
        <v>7</v>
      </c>
      <c r="M510" s="31">
        <f>IFERROR(VLOOKUP(L510,コード表!$B:$G,2,FALSE),"")</f>
        <v>3210236</v>
      </c>
      <c r="N510" s="31" t="str">
        <f>IFERROR(VLOOKUP(L510,コード表!$B:$G,3,FALSE),"")</f>
        <v>下都賀郡壬生町</v>
      </c>
      <c r="O510" s="2" t="str">
        <f>IF(貼り付け用!O510="","",貼り付け用!O510)</f>
        <v>ｼﾓﾂｶﾞｸﾞﾝﾐﾌﾞﾏﾁ</v>
      </c>
      <c r="P510" s="31" t="str">
        <f>IFERROR(VLOOKUP(L510,コード表!$B:$G,5,FALSE),"")</f>
        <v>上稲葉</v>
      </c>
      <c r="Q510" s="2" t="str">
        <f>IF(貼り付け用!Q510="","",貼り付け用!Q510)</f>
        <v>ｶﾐｲﾅﾊﾞ</v>
      </c>
      <c r="R510" s="2" t="str">
        <f>IF(貼り付け用!R510="","",貼り付け用!R510)</f>
        <v>８８１番地</v>
      </c>
      <c r="S510" s="2" t="str">
        <f>IF(貼り付け用!S510="","",貼り付け用!S510)</f>
        <v>881ﾊﾞﾝﾁ</v>
      </c>
      <c r="T510" s="2">
        <f>IF(貼り付け用!T510="","",貼り付け用!T510)</f>
        <v>15</v>
      </c>
      <c r="U510" s="31" t="str">
        <f>IFERROR(VLOOKUP(T510,コード表!$I:$K,2,FALSE),"")</f>
        <v>教育委員会事務局</v>
      </c>
      <c r="V510" s="31" t="str">
        <f>IFERROR(VLOOKUP(T510,コード表!$I:$K,3,FALSE),"")</f>
        <v>学校教育課</v>
      </c>
      <c r="W510" s="2">
        <f>IF(貼り付け用!W510="","",貼り付け用!W510)</f>
        <v>100</v>
      </c>
      <c r="X510" s="31" t="str">
        <f>IFERROR(VLOOKUP(AX510,目的別資産分類変換表!$B$3:$C$16,2,FALSE),"")</f>
        <v>教育</v>
      </c>
      <c r="Y510" s="34" t="str">
        <f>IF(貼り付け用!Y510="","",貼り付け用!Y510)</f>
        <v>行政財産</v>
      </c>
      <c r="Z510" s="34" t="str">
        <f>IF(貼り付け用!Z510="","",貼り付け用!Z510)</f>
        <v>事業用資産/工作物</v>
      </c>
      <c r="AA510" s="34" t="str">
        <f>IF(貼り付け用!AA510="","",貼り付け用!AA510)</f>
        <v>自己資産（リース資産外)</v>
      </c>
      <c r="AB510" s="34" t="str">
        <f>IF(貼り付け用!AB510="","",貼り付け用!AB510)</f>
        <v>売却不可</v>
      </c>
      <c r="AC510" s="2">
        <f>IF(貼り付け用!AC510="","",貼り付け用!AC510)</f>
        <v>168</v>
      </c>
      <c r="AD510" s="31" t="str">
        <f>IFERROR(VLOOKUP(AC510,耐用年数表!$B:$J,9,FALSE),"")</f>
        <v xml:space="preserve">構築物 競技場用、運動場用、遊園地用又は学校用のもの その他のもの 児童用のもの すべり台、ぶらんこ、ジャングルジムその他の遊戯用のもの </v>
      </c>
      <c r="AE510" s="31">
        <f>IFERROR(VLOOKUP(AC510,耐用年数表!$B:$J,8,FALSE),"")</f>
        <v>10</v>
      </c>
      <c r="AF510" s="2" t="str">
        <f>IF(貼り付け用!AF510="","",貼り付け用!AF510)</f>
        <v/>
      </c>
      <c r="AG510" s="26" t="str">
        <f>IF(貼り付け用!AG510="","",貼り付け用!AG510)</f>
        <v/>
      </c>
      <c r="AH510" s="54">
        <f>IF(貼り付け用!AH510="","",貼り付け用!AH510)</f>
        <v>19980530</v>
      </c>
      <c r="AI510" s="54">
        <f>IF(貼り付け用!AI510="","",貼り付け用!AI510)</f>
        <v>19980530</v>
      </c>
      <c r="AJ510" s="72" t="str">
        <f>IF(貼り付け用!AJ510="","",貼り付け用!AJ510)</f>
        <v>判明</v>
      </c>
      <c r="AK510" s="20">
        <f>IF(貼り付け用!AK510="","",貼り付け用!AK510)</f>
        <v>336000</v>
      </c>
      <c r="AL510" s="160" t="str">
        <f>IF(貼り付け用!AL510="","",貼り付け用!AL510)</f>
        <v/>
      </c>
      <c r="AM510" s="20" t="str">
        <f>IF(貼り付け用!AM510="","",貼り付け用!AM510)</f>
        <v/>
      </c>
      <c r="AN510" s="20" t="str">
        <f>IF(貼り付け用!AN510="","",貼り付け用!AN510)</f>
        <v/>
      </c>
      <c r="AO510" s="20" t="str">
        <f>IF(貼り付け用!AO510="","",貼り付け用!AO510)</f>
        <v/>
      </c>
      <c r="AP510" s="20">
        <f>IF(貼り付け用!AP510="","",貼り付け用!AP510)</f>
        <v>1</v>
      </c>
      <c r="AQ510" s="20" t="str">
        <f>IF(貼り付け用!AQ510="","",貼り付け用!AQ510)</f>
        <v/>
      </c>
      <c r="AR510" s="20" t="str">
        <f>IF(貼り付け用!AR510="","",貼り付け用!AR510)</f>
        <v/>
      </c>
      <c r="AS510" s="20" t="str">
        <f>IF(貼り付け用!AS510="","",貼り付け用!AS510)</f>
        <v/>
      </c>
      <c r="AT510" s="90" t="str">
        <f t="shared" ref="AT510:AT573" si="16">IF(AL510="",AS510,AR510)</f>
        <v/>
      </c>
      <c r="AU510" s="90">
        <f t="shared" ref="AU510:AU573" si="17">IFERROR(IF(AND(AK510,AT510)="","",IF(AH510&lt;19850401,AT510,IF(AJ510="判明",AK510,AT510))),"")</f>
        <v>336000</v>
      </c>
      <c r="AV510" s="34" t="str">
        <f>IF(貼り付け用!AV510="","",貼り付け用!AV510)</f>
        <v>一般会計等</v>
      </c>
      <c r="AW510" s="34" t="str">
        <f>IF(貼り付け用!AW510="","",貼り付け用!AW510)</f>
        <v>一般会計</v>
      </c>
      <c r="AX510" s="34" t="str">
        <f>IF(貼り付け用!AX510="","",貼り付け用!AX510)</f>
        <v>教育費</v>
      </c>
      <c r="AY510" s="34" t="str">
        <f>IF(貼り付け用!AY510="","",貼り付け用!AY510)</f>
        <v>小学校費</v>
      </c>
      <c r="AZ510" s="34" t="str">
        <f>IF(貼り付け用!AZ510="","",貼り付け用!AZ510)</f>
        <v>学校管理費</v>
      </c>
      <c r="BA510" s="212"/>
      <c r="BB510" s="212"/>
      <c r="BC510" s="212"/>
      <c r="BD510" s="34" t="str">
        <f>IF(貼り付け用!BD510="","",貼り付け用!BD510)</f>
        <v/>
      </c>
      <c r="BE510" s="34" t="str">
        <f>IF(貼り付け用!BE510="","",貼り付け用!BE510)</f>
        <v/>
      </c>
      <c r="BF510" s="20"/>
      <c r="BG510" s="20"/>
      <c r="BH510" s="20"/>
      <c r="BI510" s="20"/>
      <c r="BJ510" s="20"/>
    </row>
    <row r="511" spans="5:62" ht="24" customHeight="1">
      <c r="E511" s="2"/>
      <c r="F511" s="217" t="str">
        <f>IF(貼り付け用!F511="","",貼り付け用!F511)</f>
        <v>壬生町立稲葉小学校</v>
      </c>
      <c r="G511" s="34" t="str">
        <f>IF(貼り付け用!G511="","",貼り付け用!G511)</f>
        <v>工作物台帳</v>
      </c>
      <c r="H511" s="2" t="str">
        <f>IF(貼り付け用!H511="","",貼り付け用!H511)</f>
        <v/>
      </c>
      <c r="I511" s="2" t="str">
        <f>IF(貼り付け用!I511="","",貼り付け用!I511)</f>
        <v/>
      </c>
      <c r="J511" s="2" t="str">
        <f>IF(貼り付け用!J511="","",貼り付け用!J511)</f>
        <v>大型２連ブランコ</v>
      </c>
      <c r="K511" s="2" t="str">
        <f>IF(貼り付け用!K511="","",貼り付け用!K511)</f>
        <v>ｵｵｶﾞﾀ2ﾚﾝﾌﾞﾗﾝｺ</v>
      </c>
      <c r="L511" s="2">
        <f>IF(貼り付け用!L511="","",貼り付け用!L511)</f>
        <v>7</v>
      </c>
      <c r="M511" s="31">
        <f>IFERROR(VLOOKUP(L511,コード表!$B:$G,2,FALSE),"")</f>
        <v>3210236</v>
      </c>
      <c r="N511" s="31" t="str">
        <f>IFERROR(VLOOKUP(L511,コード表!$B:$G,3,FALSE),"")</f>
        <v>下都賀郡壬生町</v>
      </c>
      <c r="O511" s="2" t="str">
        <f>IF(貼り付け用!O511="","",貼り付け用!O511)</f>
        <v>ｼﾓﾂｶﾞｸﾞﾝﾐﾌﾞﾏﾁ</v>
      </c>
      <c r="P511" s="31" t="str">
        <f>IFERROR(VLOOKUP(L511,コード表!$B:$G,5,FALSE),"")</f>
        <v>上稲葉</v>
      </c>
      <c r="Q511" s="2" t="str">
        <f>IF(貼り付け用!Q511="","",貼り付け用!Q511)</f>
        <v>ｶﾐｲﾅﾊﾞ</v>
      </c>
      <c r="R511" s="2" t="str">
        <f>IF(貼り付け用!R511="","",貼り付け用!R511)</f>
        <v>８８１番地</v>
      </c>
      <c r="S511" s="2" t="str">
        <f>IF(貼り付け用!S511="","",貼り付け用!S511)</f>
        <v>881ﾊﾞﾝﾁ</v>
      </c>
      <c r="T511" s="2">
        <f>IF(貼り付け用!T511="","",貼り付け用!T511)</f>
        <v>15</v>
      </c>
      <c r="U511" s="31" t="str">
        <f>IFERROR(VLOOKUP(T511,コード表!$I:$K,2,FALSE),"")</f>
        <v>教育委員会事務局</v>
      </c>
      <c r="V511" s="31" t="str">
        <f>IFERROR(VLOOKUP(T511,コード表!$I:$K,3,FALSE),"")</f>
        <v>学校教育課</v>
      </c>
      <c r="W511" s="2">
        <f>IF(貼り付け用!W511="","",貼り付け用!W511)</f>
        <v>100</v>
      </c>
      <c r="X511" s="31" t="str">
        <f>IFERROR(VLOOKUP(AX511,目的別資産分類変換表!$B$3:$C$16,2,FALSE),"")</f>
        <v>教育</v>
      </c>
      <c r="Y511" s="34" t="str">
        <f>IF(貼り付け用!Y511="","",貼り付け用!Y511)</f>
        <v>行政財産</v>
      </c>
      <c r="Z511" s="34" t="str">
        <f>IF(貼り付け用!Z511="","",貼り付け用!Z511)</f>
        <v>事業用資産/工作物</v>
      </c>
      <c r="AA511" s="34" t="str">
        <f>IF(貼り付け用!AA511="","",貼り付け用!AA511)</f>
        <v>自己資産（リース資産外)</v>
      </c>
      <c r="AB511" s="34" t="str">
        <f>IF(貼り付け用!AB511="","",貼り付け用!AB511)</f>
        <v>売却不可</v>
      </c>
      <c r="AC511" s="2">
        <f>IF(貼り付け用!AC511="","",貼り付け用!AC511)</f>
        <v>168</v>
      </c>
      <c r="AD511" s="31" t="str">
        <f>IFERROR(VLOOKUP(AC511,耐用年数表!$B:$J,9,FALSE),"")</f>
        <v xml:space="preserve">構築物 競技場用、運動場用、遊園地用又は学校用のもの その他のもの 児童用のもの すべり台、ぶらんこ、ジャングルジムその他の遊戯用のもの </v>
      </c>
      <c r="AE511" s="31">
        <f>IFERROR(VLOOKUP(AC511,耐用年数表!$B:$J,8,FALSE),"")</f>
        <v>10</v>
      </c>
      <c r="AF511" s="2" t="str">
        <f>IF(貼り付け用!AF511="","",貼り付け用!AF511)</f>
        <v/>
      </c>
      <c r="AG511" s="26" t="str">
        <f>IF(貼り付け用!AG511="","",貼り付け用!AG511)</f>
        <v/>
      </c>
      <c r="AH511" s="54">
        <f>IF(貼り付け用!AH511="","",貼り付け用!AH511)</f>
        <v>19680331</v>
      </c>
      <c r="AI511" s="54">
        <f>IF(貼り付け用!AI511="","",貼り付け用!AI511)</f>
        <v>19680331</v>
      </c>
      <c r="AJ511" s="72" t="str">
        <f>IF(貼り付け用!AJ511="","",貼り付け用!AJ511)</f>
        <v>不明</v>
      </c>
      <c r="AK511" s="20" t="str">
        <f>IF(貼り付け用!AK511="","",貼り付け用!AK511)</f>
        <v/>
      </c>
      <c r="AL511" s="160">
        <f>IF(貼り付け用!AL511="","",貼り付け用!AL511)</f>
        <v>18</v>
      </c>
      <c r="AM511" s="20" t="str">
        <f>IF(貼り付け用!AM511="","",貼り付け用!AM511)</f>
        <v>カタログ価格</v>
      </c>
      <c r="AN511" s="20">
        <f>IF(貼り付け用!AN511="","",貼り付け用!AN511)</f>
        <v>1</v>
      </c>
      <c r="AO511" s="20">
        <f>IF(貼り付け用!AO511="","",貼り付け用!AO511)</f>
        <v>364000</v>
      </c>
      <c r="AP511" s="20">
        <f>IF(貼り付け用!AP511="","",貼り付け用!AP511)</f>
        <v>1</v>
      </c>
      <c r="AQ511" s="20" t="str">
        <f>IF(貼り付け用!AQ511="","",貼り付け用!AQ511)</f>
        <v>台</v>
      </c>
      <c r="AR511" s="20">
        <f>IF(貼り付け用!AR511="","",貼り付け用!AR511)</f>
        <v>364000</v>
      </c>
      <c r="AS511" s="20" t="str">
        <f>IF(貼り付け用!AS511="","",貼り付け用!AS511)</f>
        <v/>
      </c>
      <c r="AT511" s="90">
        <f t="shared" si="16"/>
        <v>364000</v>
      </c>
      <c r="AU511" s="90">
        <f t="shared" si="17"/>
        <v>364000</v>
      </c>
      <c r="AV511" s="34" t="str">
        <f>IF(貼り付け用!AV511="","",貼り付け用!AV511)</f>
        <v>一般会計等</v>
      </c>
      <c r="AW511" s="34" t="str">
        <f>IF(貼り付け用!AW511="","",貼り付け用!AW511)</f>
        <v>一般会計</v>
      </c>
      <c r="AX511" s="34" t="str">
        <f>IF(貼り付け用!AX511="","",貼り付け用!AX511)</f>
        <v>教育費</v>
      </c>
      <c r="AY511" s="34" t="str">
        <f>IF(貼り付け用!AY511="","",貼り付け用!AY511)</f>
        <v>小学校費</v>
      </c>
      <c r="AZ511" s="34" t="str">
        <f>IF(貼り付け用!AZ511="","",貼り付け用!AZ511)</f>
        <v>学校管理費</v>
      </c>
      <c r="BA511" s="212"/>
      <c r="BB511" s="212"/>
      <c r="BC511" s="212"/>
      <c r="BD511" s="34" t="str">
        <f>IF(貼り付け用!BD511="","",貼り付け用!BD511)</f>
        <v/>
      </c>
      <c r="BE511" s="34" t="str">
        <f>IF(貼り付け用!BE511="","",貼り付け用!BE511)</f>
        <v/>
      </c>
      <c r="BF511" s="20"/>
      <c r="BG511" s="20"/>
      <c r="BH511" s="20"/>
      <c r="BI511" s="20"/>
      <c r="BJ511" s="20"/>
    </row>
    <row r="512" spans="5:62" ht="24" customHeight="1">
      <c r="E512" s="2"/>
      <c r="F512" s="217" t="str">
        <f>IF(貼り付け用!F512="","",貼り付け用!F512)</f>
        <v>壬生町立稲葉小学校</v>
      </c>
      <c r="G512" s="34" t="str">
        <f>IF(貼り付け用!G512="","",貼り付け用!G512)</f>
        <v>工作物台帳</v>
      </c>
      <c r="H512" s="2" t="str">
        <f>IF(貼り付け用!H512="","",貼り付け用!H512)</f>
        <v/>
      </c>
      <c r="I512" s="2" t="str">
        <f>IF(貼り付け用!I512="","",貼り付け用!I512)</f>
        <v/>
      </c>
      <c r="J512" s="2" t="str">
        <f>IF(貼り付け用!J512="","",貼り付け用!J512)</f>
        <v>８連低鉄棒</v>
      </c>
      <c r="K512" s="2" t="str">
        <f>IF(貼り付け用!K512="","",貼り付け用!K512)</f>
        <v>8ﾚﾝﾃｲﾃﾂﾎﾞｳ</v>
      </c>
      <c r="L512" s="2">
        <f>IF(貼り付け用!L512="","",貼り付け用!L512)</f>
        <v>7</v>
      </c>
      <c r="M512" s="31">
        <f>IFERROR(VLOOKUP(L512,コード表!$B:$G,2,FALSE),"")</f>
        <v>3210236</v>
      </c>
      <c r="N512" s="31" t="str">
        <f>IFERROR(VLOOKUP(L512,コード表!$B:$G,3,FALSE),"")</f>
        <v>下都賀郡壬生町</v>
      </c>
      <c r="O512" s="2" t="str">
        <f>IF(貼り付け用!O512="","",貼り付け用!O512)</f>
        <v>ｼﾓﾂｶﾞｸﾞﾝﾐﾌﾞﾏﾁ</v>
      </c>
      <c r="P512" s="31" t="str">
        <f>IFERROR(VLOOKUP(L512,コード表!$B:$G,5,FALSE),"")</f>
        <v>上稲葉</v>
      </c>
      <c r="Q512" s="2" t="str">
        <f>IF(貼り付け用!Q512="","",貼り付け用!Q512)</f>
        <v>ｶﾐｲﾅﾊﾞ</v>
      </c>
      <c r="R512" s="2" t="str">
        <f>IF(貼り付け用!R512="","",貼り付け用!R512)</f>
        <v>８８１番地</v>
      </c>
      <c r="S512" s="2" t="str">
        <f>IF(貼り付け用!S512="","",貼り付け用!S512)</f>
        <v>881ﾊﾞﾝﾁ</v>
      </c>
      <c r="T512" s="2">
        <f>IF(貼り付け用!T512="","",貼り付け用!T512)</f>
        <v>15</v>
      </c>
      <c r="U512" s="31" t="str">
        <f>IFERROR(VLOOKUP(T512,コード表!$I:$K,2,FALSE),"")</f>
        <v>教育委員会事務局</v>
      </c>
      <c r="V512" s="31" t="str">
        <f>IFERROR(VLOOKUP(T512,コード表!$I:$K,3,FALSE),"")</f>
        <v>学校教育課</v>
      </c>
      <c r="W512" s="2">
        <f>IF(貼り付け用!W512="","",貼り付け用!W512)</f>
        <v>100</v>
      </c>
      <c r="X512" s="31" t="str">
        <f>IFERROR(VLOOKUP(AX512,目的別資産分類変換表!$B$3:$C$16,2,FALSE),"")</f>
        <v>教育</v>
      </c>
      <c r="Y512" s="34" t="str">
        <f>IF(貼り付け用!Y512="","",貼り付け用!Y512)</f>
        <v>行政財産</v>
      </c>
      <c r="Z512" s="34" t="str">
        <f>IF(貼り付け用!Z512="","",貼り付け用!Z512)</f>
        <v>事業用資産/工作物</v>
      </c>
      <c r="AA512" s="34" t="str">
        <f>IF(貼り付け用!AA512="","",貼り付け用!AA512)</f>
        <v>自己資産（リース資産外)</v>
      </c>
      <c r="AB512" s="34" t="str">
        <f>IF(貼り付け用!AB512="","",貼り付け用!AB512)</f>
        <v>売却不可</v>
      </c>
      <c r="AC512" s="2">
        <f>IF(貼り付け用!AC512="","",貼り付け用!AC512)</f>
        <v>168</v>
      </c>
      <c r="AD512" s="31" t="str">
        <f>IFERROR(VLOOKUP(AC512,耐用年数表!$B:$J,9,FALSE),"")</f>
        <v xml:space="preserve">構築物 競技場用、運動場用、遊園地用又は学校用のもの その他のもの 児童用のもの すべり台、ぶらんこ、ジャングルジムその他の遊戯用のもの </v>
      </c>
      <c r="AE512" s="31">
        <f>IFERROR(VLOOKUP(AC512,耐用年数表!$B:$J,8,FALSE),"")</f>
        <v>10</v>
      </c>
      <c r="AF512" s="2" t="str">
        <f>IF(貼り付け用!AF512="","",貼り付け用!AF512)</f>
        <v/>
      </c>
      <c r="AG512" s="26" t="str">
        <f>IF(貼り付け用!AG512="","",貼り付け用!AG512)</f>
        <v/>
      </c>
      <c r="AH512" s="54">
        <f>IF(貼り付け用!AH512="","",貼り付け用!AH512)</f>
        <v>19680331</v>
      </c>
      <c r="AI512" s="54">
        <f>IF(貼り付け用!AI512="","",貼り付け用!AI512)</f>
        <v>19680331</v>
      </c>
      <c r="AJ512" s="72" t="str">
        <f>IF(貼り付け用!AJ512="","",貼り付け用!AJ512)</f>
        <v>不明</v>
      </c>
      <c r="AK512" s="20" t="str">
        <f>IF(貼り付け用!AK512="","",貼り付け用!AK512)</f>
        <v/>
      </c>
      <c r="AL512" s="160">
        <f>IF(貼り付け用!AL512="","",貼り付け用!AL512)</f>
        <v>25</v>
      </c>
      <c r="AM512" s="20" t="str">
        <f>IF(貼り付け用!AM512="","",貼り付け用!AM512)</f>
        <v>カタログ価格</v>
      </c>
      <c r="AN512" s="20">
        <f>IF(貼り付け用!AN512="","",貼り付け用!AN512)</f>
        <v>1</v>
      </c>
      <c r="AO512" s="20">
        <f>IF(貼り付け用!AO512="","",貼り付け用!AO512)</f>
        <v>522000</v>
      </c>
      <c r="AP512" s="20">
        <f>IF(貼り付け用!AP512="","",貼り付け用!AP512)</f>
        <v>1</v>
      </c>
      <c r="AQ512" s="20" t="str">
        <f>IF(貼り付け用!AQ512="","",貼り付け用!AQ512)</f>
        <v>台</v>
      </c>
      <c r="AR512" s="20">
        <f>IF(貼り付け用!AR512="","",貼り付け用!AR512)</f>
        <v>522000</v>
      </c>
      <c r="AS512" s="20" t="str">
        <f>IF(貼り付け用!AS512="","",貼り付け用!AS512)</f>
        <v/>
      </c>
      <c r="AT512" s="90">
        <f t="shared" si="16"/>
        <v>522000</v>
      </c>
      <c r="AU512" s="90">
        <f t="shared" si="17"/>
        <v>522000</v>
      </c>
      <c r="AV512" s="34" t="str">
        <f>IF(貼り付け用!AV512="","",貼り付け用!AV512)</f>
        <v>一般会計等</v>
      </c>
      <c r="AW512" s="34" t="str">
        <f>IF(貼り付け用!AW512="","",貼り付け用!AW512)</f>
        <v>一般会計</v>
      </c>
      <c r="AX512" s="34" t="str">
        <f>IF(貼り付け用!AX512="","",貼り付け用!AX512)</f>
        <v>教育費</v>
      </c>
      <c r="AY512" s="34" t="str">
        <f>IF(貼り付け用!AY512="","",貼り付け用!AY512)</f>
        <v>小学校費</v>
      </c>
      <c r="AZ512" s="34" t="str">
        <f>IF(貼り付け用!AZ512="","",貼り付け用!AZ512)</f>
        <v>学校管理費</v>
      </c>
      <c r="BA512" s="212"/>
      <c r="BB512" s="212"/>
      <c r="BC512" s="212"/>
      <c r="BD512" s="34" t="str">
        <f>IF(貼り付け用!BD512="","",貼り付け用!BD512)</f>
        <v/>
      </c>
      <c r="BE512" s="34" t="str">
        <f>IF(貼り付け用!BE512="","",貼り付け用!BE512)</f>
        <v/>
      </c>
      <c r="BF512" s="20"/>
      <c r="BG512" s="20"/>
      <c r="BH512" s="20"/>
      <c r="BI512" s="20"/>
      <c r="BJ512" s="20"/>
    </row>
    <row r="513" spans="5:62" ht="24" customHeight="1">
      <c r="E513" s="2"/>
      <c r="F513" s="217" t="str">
        <f>IF(貼り付け用!F513="","",貼り付け用!F513)</f>
        <v>壬生町立稲葉小学校</v>
      </c>
      <c r="G513" s="34" t="str">
        <f>IF(貼り付け用!G513="","",貼り付け用!G513)</f>
        <v>工作物台帳</v>
      </c>
      <c r="H513" s="2" t="str">
        <f>IF(貼り付け用!H513="","",貼り付け用!H513)</f>
        <v/>
      </c>
      <c r="I513" s="2" t="str">
        <f>IF(貼り付け用!I513="","",貼り付け用!I513)</f>
        <v/>
      </c>
      <c r="J513" s="2" t="str">
        <f>IF(貼り付け用!J513="","",貼り付け用!J513)</f>
        <v>藤棚</v>
      </c>
      <c r="K513" s="2" t="str">
        <f>IF(貼り付け用!K513="","",貼り付け用!K513)</f>
        <v>ﾌｼﾞﾀﾞﾅ</v>
      </c>
      <c r="L513" s="2">
        <f>IF(貼り付け用!L513="","",貼り付け用!L513)</f>
        <v>7</v>
      </c>
      <c r="M513" s="31">
        <f>IFERROR(VLOOKUP(L513,コード表!$B:$G,2,FALSE),"")</f>
        <v>3210236</v>
      </c>
      <c r="N513" s="31" t="str">
        <f>IFERROR(VLOOKUP(L513,コード表!$B:$G,3,FALSE),"")</f>
        <v>下都賀郡壬生町</v>
      </c>
      <c r="O513" s="2" t="str">
        <f>IF(貼り付け用!O513="","",貼り付け用!O513)</f>
        <v>ｼﾓﾂｶﾞｸﾞﾝﾐﾌﾞﾏﾁ</v>
      </c>
      <c r="P513" s="31" t="str">
        <f>IFERROR(VLOOKUP(L513,コード表!$B:$G,5,FALSE),"")</f>
        <v>上稲葉</v>
      </c>
      <c r="Q513" s="2" t="str">
        <f>IF(貼り付け用!Q513="","",貼り付け用!Q513)</f>
        <v>ｶﾐｲﾅﾊﾞ</v>
      </c>
      <c r="R513" s="2" t="str">
        <f>IF(貼り付け用!R513="","",貼り付け用!R513)</f>
        <v>８８１番地</v>
      </c>
      <c r="S513" s="2" t="str">
        <f>IF(貼り付け用!S513="","",貼り付け用!S513)</f>
        <v>881ﾊﾞﾝﾁ</v>
      </c>
      <c r="T513" s="2">
        <f>IF(貼り付け用!T513="","",貼り付け用!T513)</f>
        <v>15</v>
      </c>
      <c r="U513" s="31" t="str">
        <f>IFERROR(VLOOKUP(T513,コード表!$I:$K,2,FALSE),"")</f>
        <v>教育委員会事務局</v>
      </c>
      <c r="V513" s="31" t="str">
        <f>IFERROR(VLOOKUP(T513,コード表!$I:$K,3,FALSE),"")</f>
        <v>学校教育課</v>
      </c>
      <c r="W513" s="2">
        <f>IF(貼り付け用!W513="","",貼り付け用!W513)</f>
        <v>100</v>
      </c>
      <c r="X513" s="31" t="str">
        <f>IFERROR(VLOOKUP(AX513,目的別資産分類変換表!$B$3:$C$16,2,FALSE),"")</f>
        <v>教育</v>
      </c>
      <c r="Y513" s="34" t="str">
        <f>IF(貼り付け用!Y513="","",貼り付け用!Y513)</f>
        <v>行政財産</v>
      </c>
      <c r="Z513" s="34" t="str">
        <f>IF(貼り付け用!Z513="","",貼り付け用!Z513)</f>
        <v>事業用資産/工作物</v>
      </c>
      <c r="AA513" s="34" t="str">
        <f>IF(貼り付け用!AA513="","",貼り付け用!AA513)</f>
        <v>自己資産（リース資産外)</v>
      </c>
      <c r="AB513" s="34" t="str">
        <f>IF(貼り付け用!AB513="","",貼り付け用!AB513)</f>
        <v>売却不可</v>
      </c>
      <c r="AC513" s="2">
        <f>IF(貼り付け用!AC513="","",貼り付け用!AC513)</f>
        <v>168</v>
      </c>
      <c r="AD513" s="31" t="str">
        <f>IFERROR(VLOOKUP(AC513,耐用年数表!$B:$J,9,FALSE),"")</f>
        <v xml:space="preserve">構築物 競技場用、運動場用、遊園地用又は学校用のもの その他のもの 児童用のもの すべり台、ぶらんこ、ジャングルジムその他の遊戯用のもの </v>
      </c>
      <c r="AE513" s="31">
        <f>IFERROR(VLOOKUP(AC513,耐用年数表!$B:$J,8,FALSE),"")</f>
        <v>10</v>
      </c>
      <c r="AF513" s="2" t="str">
        <f>IF(貼り付け用!AF513="","",貼り付け用!AF513)</f>
        <v/>
      </c>
      <c r="AG513" s="26" t="str">
        <f>IF(貼り付け用!AG513="","",貼り付け用!AG513)</f>
        <v/>
      </c>
      <c r="AH513" s="54">
        <f>IF(貼り付け用!AH513="","",貼り付け用!AH513)</f>
        <v>19980331</v>
      </c>
      <c r="AI513" s="54">
        <f>IF(貼り付け用!AI513="","",貼り付け用!AI513)</f>
        <v>19980331</v>
      </c>
      <c r="AJ513" s="72" t="str">
        <f>IF(貼り付け用!AJ513="","",貼り付け用!AJ513)</f>
        <v>判明</v>
      </c>
      <c r="AK513" s="20">
        <f>IF(貼り付け用!AK513="","",貼り付け用!AK513)</f>
        <v>1678278</v>
      </c>
      <c r="AL513" s="160" t="str">
        <f>IF(貼り付け用!AL513="","",貼り付け用!AL513)</f>
        <v/>
      </c>
      <c r="AM513" s="20" t="str">
        <f>IF(貼り付け用!AM513="","",貼り付け用!AM513)</f>
        <v/>
      </c>
      <c r="AN513" s="20" t="str">
        <f>IF(貼り付け用!AN513="","",貼り付け用!AN513)</f>
        <v/>
      </c>
      <c r="AO513" s="20" t="str">
        <f>IF(貼り付け用!AO513="","",貼り付け用!AO513)</f>
        <v/>
      </c>
      <c r="AP513" s="20">
        <f>IF(貼り付け用!AP513="","",貼り付け用!AP513)</f>
        <v>1</v>
      </c>
      <c r="AQ513" s="20" t="str">
        <f>IF(貼り付け用!AQ513="","",貼り付け用!AQ513)</f>
        <v/>
      </c>
      <c r="AR513" s="20" t="str">
        <f>IF(貼り付け用!AR513="","",貼り付け用!AR513)</f>
        <v/>
      </c>
      <c r="AS513" s="20" t="str">
        <f>IF(貼り付け用!AS513="","",貼り付け用!AS513)</f>
        <v/>
      </c>
      <c r="AT513" s="90" t="str">
        <f t="shared" si="16"/>
        <v/>
      </c>
      <c r="AU513" s="90">
        <f t="shared" si="17"/>
        <v>1678278</v>
      </c>
      <c r="AV513" s="34" t="str">
        <f>IF(貼り付け用!AV513="","",貼り付け用!AV513)</f>
        <v>一般会計等</v>
      </c>
      <c r="AW513" s="34" t="str">
        <f>IF(貼り付け用!AW513="","",貼り付け用!AW513)</f>
        <v>一般会計</v>
      </c>
      <c r="AX513" s="34" t="str">
        <f>IF(貼り付け用!AX513="","",貼り付け用!AX513)</f>
        <v>教育費</v>
      </c>
      <c r="AY513" s="34" t="str">
        <f>IF(貼り付け用!AY513="","",貼り付け用!AY513)</f>
        <v>小学校費</v>
      </c>
      <c r="AZ513" s="34" t="str">
        <f>IF(貼り付け用!AZ513="","",貼り付け用!AZ513)</f>
        <v>学校管理費</v>
      </c>
      <c r="BA513" s="212"/>
      <c r="BB513" s="212"/>
      <c r="BC513" s="212"/>
      <c r="BD513" s="34" t="str">
        <f>IF(貼り付け用!BD513="","",貼り付け用!BD513)</f>
        <v/>
      </c>
      <c r="BE513" s="34" t="str">
        <f>IF(貼り付け用!BE513="","",貼り付け用!BE513)</f>
        <v/>
      </c>
      <c r="BF513" s="20"/>
      <c r="BG513" s="20"/>
      <c r="BH513" s="20"/>
      <c r="BI513" s="20"/>
      <c r="BJ513" s="20"/>
    </row>
    <row r="514" spans="5:62" ht="24" customHeight="1">
      <c r="E514" s="2"/>
      <c r="F514" s="217" t="str">
        <f>IF(貼り付け用!F514="","",貼り付け用!F514)</f>
        <v>壬生町立稲葉小学校</v>
      </c>
      <c r="G514" s="34" t="str">
        <f>IF(貼り付け用!G514="","",貼り付け用!G514)</f>
        <v>工作物台帳</v>
      </c>
      <c r="H514" s="2" t="str">
        <f>IF(貼り付け用!H514="","",貼り付け用!H514)</f>
        <v/>
      </c>
      <c r="I514" s="2" t="str">
        <f>IF(貼り付け用!I514="","",貼り付け用!I514)</f>
        <v/>
      </c>
      <c r="J514" s="2" t="str">
        <f>IF(貼り付け用!J514="","",貼り付け用!J514)</f>
        <v>正門</v>
      </c>
      <c r="K514" s="2" t="str">
        <f>IF(貼り付け用!K514="","",貼り付け用!K514)</f>
        <v>ｾｲﾓﾝ</v>
      </c>
      <c r="L514" s="2">
        <f>IF(貼り付け用!L514="","",貼り付け用!L514)</f>
        <v>7</v>
      </c>
      <c r="M514" s="31">
        <f>IFERROR(VLOOKUP(L514,コード表!$B:$G,2,FALSE),"")</f>
        <v>3210236</v>
      </c>
      <c r="N514" s="31" t="str">
        <f>IFERROR(VLOOKUP(L514,コード表!$B:$G,3,FALSE),"")</f>
        <v>下都賀郡壬生町</v>
      </c>
      <c r="O514" s="2" t="str">
        <f>IF(貼り付け用!O514="","",貼り付け用!O514)</f>
        <v>ｼﾓﾂｶﾞｸﾞﾝﾐﾌﾞﾏﾁ</v>
      </c>
      <c r="P514" s="31" t="str">
        <f>IFERROR(VLOOKUP(L514,コード表!$B:$G,5,FALSE),"")</f>
        <v>上稲葉</v>
      </c>
      <c r="Q514" s="2" t="str">
        <f>IF(貼り付け用!Q514="","",貼り付け用!Q514)</f>
        <v>ｶﾐｲﾅﾊﾞ</v>
      </c>
      <c r="R514" s="2" t="str">
        <f>IF(貼り付け用!R514="","",貼り付け用!R514)</f>
        <v>８８１番地</v>
      </c>
      <c r="S514" s="2" t="str">
        <f>IF(貼り付け用!S514="","",貼り付け用!S514)</f>
        <v>881ﾊﾞﾝﾁ</v>
      </c>
      <c r="T514" s="2">
        <f>IF(貼り付け用!T514="","",貼り付け用!T514)</f>
        <v>15</v>
      </c>
      <c r="U514" s="31" t="str">
        <f>IFERROR(VLOOKUP(T514,コード表!$I:$K,2,FALSE),"")</f>
        <v>教育委員会事務局</v>
      </c>
      <c r="V514" s="31" t="str">
        <f>IFERROR(VLOOKUP(T514,コード表!$I:$K,3,FALSE),"")</f>
        <v>学校教育課</v>
      </c>
      <c r="W514" s="2">
        <f>IF(貼り付け用!W514="","",貼り付け用!W514)</f>
        <v>100</v>
      </c>
      <c r="X514" s="31" t="str">
        <f>IFERROR(VLOOKUP(AX514,目的別資産分類変換表!$B$3:$C$16,2,FALSE),"")</f>
        <v>教育</v>
      </c>
      <c r="Y514" s="34" t="str">
        <f>IF(貼り付け用!Y514="","",貼り付け用!Y514)</f>
        <v>行政財産</v>
      </c>
      <c r="Z514" s="34" t="str">
        <f>IF(貼り付け用!Z514="","",貼り付け用!Z514)</f>
        <v>事業用資産/工作物</v>
      </c>
      <c r="AA514" s="34" t="str">
        <f>IF(貼り付け用!AA514="","",貼り付け用!AA514)</f>
        <v>自己資産（リース資産外)</v>
      </c>
      <c r="AB514" s="34" t="str">
        <f>IF(貼り付け用!AB514="","",貼り付け用!AB514)</f>
        <v>売却不可</v>
      </c>
      <c r="AC514" s="2">
        <f>IF(貼り付け用!AC514="","",貼り付け用!AC514)</f>
        <v>184</v>
      </c>
      <c r="AD514" s="31" t="str">
        <f>IFERROR(VLOOKUP(AC514,耐用年数表!$B:$J,9,FALSE),"")</f>
        <v xml:space="preserve">構築物 鉄骨鉄筋コンクリート造又は鉄筋コンクリート造のもの（前掲のものを除く。） 高架道路、製塩用ちんでん池、飼育場及びへい   </v>
      </c>
      <c r="AE514" s="31">
        <f>IFERROR(VLOOKUP(AC514,耐用年数表!$B:$J,8,FALSE),"")</f>
        <v>30</v>
      </c>
      <c r="AF514" s="2" t="str">
        <f>IF(貼り付け用!AF514="","",貼り付け用!AF514)</f>
        <v/>
      </c>
      <c r="AG514" s="26" t="str">
        <f>IF(貼り付け用!AG514="","",貼り付け用!AG514)</f>
        <v/>
      </c>
      <c r="AH514" s="54">
        <f>IF(貼り付け用!AH514="","",貼り付け用!AH514)</f>
        <v>19680331</v>
      </c>
      <c r="AI514" s="54">
        <f>IF(貼り付け用!AI514="","",貼り付け用!AI514)</f>
        <v>19680331</v>
      </c>
      <c r="AJ514" s="72" t="str">
        <f>IF(貼り付け用!AJ514="","",貼り付け用!AJ514)</f>
        <v>不明</v>
      </c>
      <c r="AK514" s="20" t="str">
        <f>IF(貼り付け用!AK514="","",貼り付け用!AK514)</f>
        <v/>
      </c>
      <c r="AL514" s="160" t="str">
        <f>IF(貼り付け用!AL514="","",貼り付け用!AL514)</f>
        <v/>
      </c>
      <c r="AM514" s="20" t="str">
        <f>IF(貼り付け用!AM514="","",貼り付け用!AM514)</f>
        <v/>
      </c>
      <c r="AN514" s="20" t="str">
        <f>IF(貼り付け用!AN514="","",貼り付け用!AN514)</f>
        <v/>
      </c>
      <c r="AO514" s="20" t="str">
        <f>IF(貼り付け用!AO514="","",貼り付け用!AO514)</f>
        <v/>
      </c>
      <c r="AP514" s="20">
        <f>IF(貼り付け用!AP514="","",貼り付け用!AP514)</f>
        <v>1</v>
      </c>
      <c r="AQ514" s="20" t="str">
        <f>IF(貼り付け用!AQ514="","",貼り付け用!AQ514)</f>
        <v/>
      </c>
      <c r="AR514" s="20" t="str">
        <f>IF(貼り付け用!AR514="","",貼り付け用!AR514)</f>
        <v/>
      </c>
      <c r="AS514" s="20" t="str">
        <f>IF(貼り付け用!AS514="","",貼り付け用!AS514)</f>
        <v/>
      </c>
      <c r="AT514" s="90" t="str">
        <f t="shared" si="16"/>
        <v/>
      </c>
      <c r="AU514" s="90" t="str">
        <f t="shared" si="17"/>
        <v/>
      </c>
      <c r="AV514" s="34" t="str">
        <f>IF(貼り付け用!AV514="","",貼り付け用!AV514)</f>
        <v>一般会計等</v>
      </c>
      <c r="AW514" s="34" t="str">
        <f>IF(貼り付け用!AW514="","",貼り付け用!AW514)</f>
        <v>一般会計</v>
      </c>
      <c r="AX514" s="34" t="str">
        <f>IF(貼り付け用!AX514="","",貼り付け用!AX514)</f>
        <v>教育費</v>
      </c>
      <c r="AY514" s="34" t="str">
        <f>IF(貼り付け用!AY514="","",貼り付け用!AY514)</f>
        <v>小学校費</v>
      </c>
      <c r="AZ514" s="34" t="str">
        <f>IF(貼り付け用!AZ514="","",貼り付け用!AZ514)</f>
        <v>学校管理費</v>
      </c>
      <c r="BA514" s="212"/>
      <c r="BB514" s="212"/>
      <c r="BC514" s="212"/>
      <c r="BD514" s="34" t="str">
        <f>IF(貼り付け用!BD514="","",貼り付け用!BD514)</f>
        <v/>
      </c>
      <c r="BE514" s="34" t="str">
        <f>IF(貼り付け用!BE514="","",貼り付け用!BE514)</f>
        <v/>
      </c>
      <c r="BF514" s="20"/>
      <c r="BG514" s="20"/>
      <c r="BH514" s="20"/>
      <c r="BI514" s="20"/>
      <c r="BJ514" s="20"/>
    </row>
    <row r="515" spans="5:62" ht="24" customHeight="1">
      <c r="E515" s="2"/>
      <c r="F515" s="217" t="str">
        <f>IF(貼り付け用!F515="","",貼り付け用!F515)</f>
        <v>壬生町立稲葉小学校</v>
      </c>
      <c r="G515" s="34" t="str">
        <f>IF(貼り付け用!G515="","",貼り付け用!G515)</f>
        <v>工作物台帳</v>
      </c>
      <c r="H515" s="2" t="str">
        <f>IF(貼り付け用!H515="","",貼り付け用!H515)</f>
        <v/>
      </c>
      <c r="I515" s="2" t="str">
        <f>IF(貼り付け用!I515="","",貼り付け用!I515)</f>
        <v/>
      </c>
      <c r="J515" s="2" t="str">
        <f>IF(貼り付け用!J515="","",貼り付け用!J515)</f>
        <v>南門</v>
      </c>
      <c r="K515" s="2" t="str">
        <f>IF(貼り付け用!K515="","",貼り付け用!K515)</f>
        <v>ﾐﾅﾐﾓﾝ</v>
      </c>
      <c r="L515" s="2">
        <f>IF(貼り付け用!L515="","",貼り付け用!L515)</f>
        <v>7</v>
      </c>
      <c r="M515" s="31">
        <f>IFERROR(VLOOKUP(L515,コード表!$B:$G,2,FALSE),"")</f>
        <v>3210236</v>
      </c>
      <c r="N515" s="31" t="str">
        <f>IFERROR(VLOOKUP(L515,コード表!$B:$G,3,FALSE),"")</f>
        <v>下都賀郡壬生町</v>
      </c>
      <c r="O515" s="2" t="str">
        <f>IF(貼り付け用!O515="","",貼り付け用!O515)</f>
        <v>ｼﾓﾂｶﾞｸﾞﾝﾐﾌﾞﾏﾁ</v>
      </c>
      <c r="P515" s="31" t="str">
        <f>IFERROR(VLOOKUP(L515,コード表!$B:$G,5,FALSE),"")</f>
        <v>上稲葉</v>
      </c>
      <c r="Q515" s="2" t="str">
        <f>IF(貼り付け用!Q515="","",貼り付け用!Q515)</f>
        <v>ｶﾐｲﾅﾊﾞ</v>
      </c>
      <c r="R515" s="2" t="str">
        <f>IF(貼り付け用!R515="","",貼り付け用!R515)</f>
        <v>８８１番地</v>
      </c>
      <c r="S515" s="2" t="str">
        <f>IF(貼り付け用!S515="","",貼り付け用!S515)</f>
        <v>881ﾊﾞﾝﾁ</v>
      </c>
      <c r="T515" s="2">
        <f>IF(貼り付け用!T515="","",貼り付け用!T515)</f>
        <v>15</v>
      </c>
      <c r="U515" s="31" t="str">
        <f>IFERROR(VLOOKUP(T515,コード表!$I:$K,2,FALSE),"")</f>
        <v>教育委員会事務局</v>
      </c>
      <c r="V515" s="31" t="str">
        <f>IFERROR(VLOOKUP(T515,コード表!$I:$K,3,FALSE),"")</f>
        <v>学校教育課</v>
      </c>
      <c r="W515" s="2">
        <f>IF(貼り付け用!W515="","",貼り付け用!W515)</f>
        <v>100</v>
      </c>
      <c r="X515" s="31" t="str">
        <f>IFERROR(VLOOKUP(AX515,目的別資産分類変換表!$B$3:$C$16,2,FALSE),"")</f>
        <v>教育</v>
      </c>
      <c r="Y515" s="34" t="str">
        <f>IF(貼り付け用!Y515="","",貼り付け用!Y515)</f>
        <v>行政財産</v>
      </c>
      <c r="Z515" s="34" t="str">
        <f>IF(貼り付け用!Z515="","",貼り付け用!Z515)</f>
        <v>事業用資産/工作物</v>
      </c>
      <c r="AA515" s="34" t="str">
        <f>IF(貼り付け用!AA515="","",貼り付け用!AA515)</f>
        <v>自己資産（リース資産外)</v>
      </c>
      <c r="AB515" s="34" t="str">
        <f>IF(貼り付け用!AB515="","",貼り付け用!AB515)</f>
        <v>売却不可</v>
      </c>
      <c r="AC515" s="2">
        <f>IF(貼り付け用!AC515="","",貼り付け用!AC515)</f>
        <v>225</v>
      </c>
      <c r="AD515" s="31" t="str">
        <f>IFERROR(VLOOKUP(AC515,耐用年数表!$B:$J,9,FALSE),"")</f>
        <v xml:space="preserve">構築物 金属造のもの（前掲のものを除く。） つり橋、煙突、焼却炉、打込み井戸、へい、街路灯及びガードレール   </v>
      </c>
      <c r="AE515" s="31">
        <f>IFERROR(VLOOKUP(AC515,耐用年数表!$B:$J,8,FALSE),"")</f>
        <v>10</v>
      </c>
      <c r="AF515" s="2" t="str">
        <f>IF(貼り付け用!AF515="","",貼り付け用!AF515)</f>
        <v/>
      </c>
      <c r="AG515" s="26" t="str">
        <f>IF(貼り付け用!AG515="","",貼り付け用!AG515)</f>
        <v/>
      </c>
      <c r="AH515" s="54">
        <f>IF(貼り付け用!AH515="","",貼り付け用!AH515)</f>
        <v>19680331</v>
      </c>
      <c r="AI515" s="54">
        <f>IF(貼り付け用!AI515="","",貼り付け用!AI515)</f>
        <v>19680331</v>
      </c>
      <c r="AJ515" s="72" t="str">
        <f>IF(貼り付け用!AJ515="","",貼り付け用!AJ515)</f>
        <v>不明</v>
      </c>
      <c r="AK515" s="20" t="str">
        <f>IF(貼り付け用!AK515="","",貼り付け用!AK515)</f>
        <v/>
      </c>
      <c r="AL515" s="160" t="str">
        <f>IF(貼り付け用!AL515="","",貼り付け用!AL515)</f>
        <v/>
      </c>
      <c r="AM515" s="20" t="str">
        <f>IF(貼り付け用!AM515="","",貼り付け用!AM515)</f>
        <v/>
      </c>
      <c r="AN515" s="20" t="str">
        <f>IF(貼り付け用!AN515="","",貼り付け用!AN515)</f>
        <v/>
      </c>
      <c r="AO515" s="20" t="str">
        <f>IF(貼り付け用!AO515="","",貼り付け用!AO515)</f>
        <v/>
      </c>
      <c r="AP515" s="20">
        <f>IF(貼り付け用!AP515="","",貼り付け用!AP515)</f>
        <v>1</v>
      </c>
      <c r="AQ515" s="20" t="str">
        <f>IF(貼り付け用!AQ515="","",貼り付け用!AQ515)</f>
        <v/>
      </c>
      <c r="AR515" s="20" t="str">
        <f>IF(貼り付け用!AR515="","",貼り付け用!AR515)</f>
        <v/>
      </c>
      <c r="AS515" s="20" t="str">
        <f>IF(貼り付け用!AS515="","",貼り付け用!AS515)</f>
        <v/>
      </c>
      <c r="AT515" s="90" t="str">
        <f t="shared" si="16"/>
        <v/>
      </c>
      <c r="AU515" s="90" t="str">
        <f t="shared" si="17"/>
        <v/>
      </c>
      <c r="AV515" s="34" t="str">
        <f>IF(貼り付け用!AV515="","",貼り付け用!AV515)</f>
        <v>一般会計等</v>
      </c>
      <c r="AW515" s="34" t="str">
        <f>IF(貼り付け用!AW515="","",貼り付け用!AW515)</f>
        <v>一般会計</v>
      </c>
      <c r="AX515" s="34" t="str">
        <f>IF(貼り付け用!AX515="","",貼り付け用!AX515)</f>
        <v>教育費</v>
      </c>
      <c r="AY515" s="34" t="str">
        <f>IF(貼り付け用!AY515="","",貼り付け用!AY515)</f>
        <v>小学校費</v>
      </c>
      <c r="AZ515" s="34" t="str">
        <f>IF(貼り付け用!AZ515="","",貼り付け用!AZ515)</f>
        <v>学校管理費</v>
      </c>
      <c r="BA515" s="212"/>
      <c r="BB515" s="212"/>
      <c r="BC515" s="212"/>
      <c r="BD515" s="34" t="str">
        <f>IF(貼り付け用!BD515="","",貼り付け用!BD515)</f>
        <v/>
      </c>
      <c r="BE515" s="34" t="str">
        <f>IF(貼り付け用!BE515="","",貼り付け用!BE515)</f>
        <v/>
      </c>
      <c r="BF515" s="20"/>
      <c r="BG515" s="20"/>
      <c r="BH515" s="20"/>
      <c r="BI515" s="20"/>
      <c r="BJ515" s="20"/>
    </row>
    <row r="516" spans="5:62" ht="24" customHeight="1">
      <c r="E516" s="2"/>
      <c r="F516" s="217" t="str">
        <f>IF(貼り付け用!F516="","",貼り付け用!F516)</f>
        <v>壬生町立稲葉小学校</v>
      </c>
      <c r="G516" s="34" t="str">
        <f>IF(貼り付け用!G516="","",貼り付け用!G516)</f>
        <v>工作物台帳</v>
      </c>
      <c r="H516" s="2" t="str">
        <f>IF(貼り付け用!H516="","",貼り付け用!H516)</f>
        <v/>
      </c>
      <c r="I516" s="2" t="str">
        <f>IF(貼り付け用!I516="","",貼り付け用!I516)</f>
        <v/>
      </c>
      <c r="J516" s="2" t="str">
        <f>IF(貼り付け用!J516="","",貼り付け用!J516)</f>
        <v>西門</v>
      </c>
      <c r="K516" s="2" t="str">
        <f>IF(貼り付け用!K516="","",貼り付け用!K516)</f>
        <v>ﾆｼﾓﾝ</v>
      </c>
      <c r="L516" s="2">
        <f>IF(貼り付け用!L516="","",貼り付け用!L516)</f>
        <v>7</v>
      </c>
      <c r="M516" s="31">
        <f>IFERROR(VLOOKUP(L516,コード表!$B:$G,2,FALSE),"")</f>
        <v>3210236</v>
      </c>
      <c r="N516" s="31" t="str">
        <f>IFERROR(VLOOKUP(L516,コード表!$B:$G,3,FALSE),"")</f>
        <v>下都賀郡壬生町</v>
      </c>
      <c r="O516" s="2" t="str">
        <f>IF(貼り付け用!O516="","",貼り付け用!O516)</f>
        <v>ｼﾓﾂｶﾞｸﾞﾝﾐﾌﾞﾏﾁ</v>
      </c>
      <c r="P516" s="31" t="str">
        <f>IFERROR(VLOOKUP(L516,コード表!$B:$G,5,FALSE),"")</f>
        <v>上稲葉</v>
      </c>
      <c r="Q516" s="2" t="str">
        <f>IF(貼り付け用!Q516="","",貼り付け用!Q516)</f>
        <v>ｶﾐｲﾅﾊﾞ</v>
      </c>
      <c r="R516" s="2" t="str">
        <f>IF(貼り付け用!R516="","",貼り付け用!R516)</f>
        <v>８８１番地</v>
      </c>
      <c r="S516" s="2" t="str">
        <f>IF(貼り付け用!S516="","",貼り付け用!S516)</f>
        <v>881ﾊﾞﾝﾁ</v>
      </c>
      <c r="T516" s="2">
        <f>IF(貼り付け用!T516="","",貼り付け用!T516)</f>
        <v>15</v>
      </c>
      <c r="U516" s="31" t="str">
        <f>IFERROR(VLOOKUP(T516,コード表!$I:$K,2,FALSE),"")</f>
        <v>教育委員会事務局</v>
      </c>
      <c r="V516" s="31" t="str">
        <f>IFERROR(VLOOKUP(T516,コード表!$I:$K,3,FALSE),"")</f>
        <v>学校教育課</v>
      </c>
      <c r="W516" s="2">
        <f>IF(貼り付け用!W516="","",貼り付け用!W516)</f>
        <v>100</v>
      </c>
      <c r="X516" s="31" t="str">
        <f>IFERROR(VLOOKUP(AX516,目的別資産分類変換表!$B$3:$C$16,2,FALSE),"")</f>
        <v>教育</v>
      </c>
      <c r="Y516" s="34" t="str">
        <f>IF(貼り付け用!Y516="","",貼り付け用!Y516)</f>
        <v>行政財産</v>
      </c>
      <c r="Z516" s="34" t="str">
        <f>IF(貼り付け用!Z516="","",貼り付け用!Z516)</f>
        <v>事業用資産/工作物</v>
      </c>
      <c r="AA516" s="34" t="str">
        <f>IF(貼り付け用!AA516="","",貼り付け用!AA516)</f>
        <v>自己資産（リース資産外)</v>
      </c>
      <c r="AB516" s="34" t="str">
        <f>IF(貼り付け用!AB516="","",貼り付け用!AB516)</f>
        <v>売却不可</v>
      </c>
      <c r="AC516" s="2">
        <f>IF(貼り付け用!AC516="","",貼り付け用!AC516)</f>
        <v>184</v>
      </c>
      <c r="AD516" s="31" t="str">
        <f>IFERROR(VLOOKUP(AC516,耐用年数表!$B:$J,9,FALSE),"")</f>
        <v xml:space="preserve">構築物 鉄骨鉄筋コンクリート造又は鉄筋コンクリート造のもの（前掲のものを除く。） 高架道路、製塩用ちんでん池、飼育場及びへい   </v>
      </c>
      <c r="AE516" s="31">
        <f>IFERROR(VLOOKUP(AC516,耐用年数表!$B:$J,8,FALSE),"")</f>
        <v>30</v>
      </c>
      <c r="AF516" s="2" t="str">
        <f>IF(貼り付け用!AF516="","",貼り付け用!AF516)</f>
        <v/>
      </c>
      <c r="AG516" s="26" t="str">
        <f>IF(貼り付け用!AG516="","",貼り付け用!AG516)</f>
        <v/>
      </c>
      <c r="AH516" s="54">
        <f>IF(貼り付け用!AH516="","",貼り付け用!AH516)</f>
        <v>19680331</v>
      </c>
      <c r="AI516" s="54">
        <f>IF(貼り付け用!AI516="","",貼り付け用!AI516)</f>
        <v>19680331</v>
      </c>
      <c r="AJ516" s="72" t="str">
        <f>IF(貼り付け用!AJ516="","",貼り付け用!AJ516)</f>
        <v>不明</v>
      </c>
      <c r="AK516" s="20" t="str">
        <f>IF(貼り付け用!AK516="","",貼り付け用!AK516)</f>
        <v/>
      </c>
      <c r="AL516" s="160" t="str">
        <f>IF(貼り付け用!AL516="","",貼り付け用!AL516)</f>
        <v/>
      </c>
      <c r="AM516" s="20" t="str">
        <f>IF(貼り付け用!AM516="","",貼り付け用!AM516)</f>
        <v/>
      </c>
      <c r="AN516" s="20" t="str">
        <f>IF(貼り付け用!AN516="","",貼り付け用!AN516)</f>
        <v/>
      </c>
      <c r="AO516" s="20" t="str">
        <f>IF(貼り付け用!AO516="","",貼り付け用!AO516)</f>
        <v/>
      </c>
      <c r="AP516" s="20">
        <f>IF(貼り付け用!AP516="","",貼り付け用!AP516)</f>
        <v>1</v>
      </c>
      <c r="AQ516" s="20" t="str">
        <f>IF(貼り付け用!AQ516="","",貼り付け用!AQ516)</f>
        <v/>
      </c>
      <c r="AR516" s="20" t="str">
        <f>IF(貼り付け用!AR516="","",貼り付け用!AR516)</f>
        <v/>
      </c>
      <c r="AS516" s="20" t="str">
        <f>IF(貼り付け用!AS516="","",貼り付け用!AS516)</f>
        <v/>
      </c>
      <c r="AT516" s="90" t="str">
        <f t="shared" si="16"/>
        <v/>
      </c>
      <c r="AU516" s="90" t="str">
        <f t="shared" si="17"/>
        <v/>
      </c>
      <c r="AV516" s="34" t="str">
        <f>IF(貼り付け用!AV516="","",貼り付け用!AV516)</f>
        <v>一般会計等</v>
      </c>
      <c r="AW516" s="34" t="str">
        <f>IF(貼り付け用!AW516="","",貼り付け用!AW516)</f>
        <v>一般会計</v>
      </c>
      <c r="AX516" s="34" t="str">
        <f>IF(貼り付け用!AX516="","",貼り付け用!AX516)</f>
        <v>教育費</v>
      </c>
      <c r="AY516" s="34" t="str">
        <f>IF(貼り付け用!AY516="","",貼り付け用!AY516)</f>
        <v>小学校費</v>
      </c>
      <c r="AZ516" s="34" t="str">
        <f>IF(貼り付け用!AZ516="","",貼り付け用!AZ516)</f>
        <v>学校管理費</v>
      </c>
      <c r="BA516" s="212"/>
      <c r="BB516" s="212"/>
      <c r="BC516" s="212"/>
      <c r="BD516" s="34" t="str">
        <f>IF(貼り付け用!BD516="","",貼り付け用!BD516)</f>
        <v/>
      </c>
      <c r="BE516" s="34" t="str">
        <f>IF(貼り付け用!BE516="","",貼り付け用!BE516)</f>
        <v/>
      </c>
      <c r="BF516" s="20"/>
      <c r="BG516" s="20"/>
      <c r="BH516" s="20"/>
      <c r="BI516" s="20"/>
      <c r="BJ516" s="20"/>
    </row>
    <row r="517" spans="5:62" ht="24" customHeight="1">
      <c r="E517" s="2"/>
      <c r="F517" s="217" t="str">
        <f>IF(貼り付け用!F517="","",貼り付け用!F517)</f>
        <v>壬生町立稲葉小学校</v>
      </c>
      <c r="G517" s="34" t="str">
        <f>IF(貼り付け用!G517="","",貼り付け用!G517)</f>
        <v>工作物台帳</v>
      </c>
      <c r="H517" s="2" t="str">
        <f>IF(貼り付け用!H517="","",貼り付け用!H517)</f>
        <v/>
      </c>
      <c r="I517" s="2" t="str">
        <f>IF(貼り付け用!I517="","",貼り付け用!I517)</f>
        <v/>
      </c>
      <c r="J517" s="2" t="str">
        <f>IF(貼り付け用!J517="","",貼り付け用!J517)</f>
        <v>北門</v>
      </c>
      <c r="K517" s="2" t="str">
        <f>IF(貼り付け用!K517="","",貼り付け用!K517)</f>
        <v>ｷﾀﾓﾝ</v>
      </c>
      <c r="L517" s="2">
        <f>IF(貼り付け用!L517="","",貼り付け用!L517)</f>
        <v>7</v>
      </c>
      <c r="M517" s="31">
        <f>IFERROR(VLOOKUP(L517,コード表!$B:$G,2,FALSE),"")</f>
        <v>3210236</v>
      </c>
      <c r="N517" s="31" t="str">
        <f>IFERROR(VLOOKUP(L517,コード表!$B:$G,3,FALSE),"")</f>
        <v>下都賀郡壬生町</v>
      </c>
      <c r="O517" s="2" t="str">
        <f>IF(貼り付け用!O517="","",貼り付け用!O517)</f>
        <v>ｼﾓﾂｶﾞｸﾞﾝﾐﾌﾞﾏﾁ</v>
      </c>
      <c r="P517" s="31" t="str">
        <f>IFERROR(VLOOKUP(L517,コード表!$B:$G,5,FALSE),"")</f>
        <v>上稲葉</v>
      </c>
      <c r="Q517" s="2" t="str">
        <f>IF(貼り付け用!Q517="","",貼り付け用!Q517)</f>
        <v>ｶﾐｲﾅﾊﾞ</v>
      </c>
      <c r="R517" s="2" t="str">
        <f>IF(貼り付け用!R517="","",貼り付け用!R517)</f>
        <v>８８１番地</v>
      </c>
      <c r="S517" s="2" t="str">
        <f>IF(貼り付け用!S517="","",貼り付け用!S517)</f>
        <v>881ﾊﾞﾝﾁ</v>
      </c>
      <c r="T517" s="2">
        <f>IF(貼り付け用!T517="","",貼り付け用!T517)</f>
        <v>15</v>
      </c>
      <c r="U517" s="31" t="str">
        <f>IFERROR(VLOOKUP(T517,コード表!$I:$K,2,FALSE),"")</f>
        <v>教育委員会事務局</v>
      </c>
      <c r="V517" s="31" t="str">
        <f>IFERROR(VLOOKUP(T517,コード表!$I:$K,3,FALSE),"")</f>
        <v>学校教育課</v>
      </c>
      <c r="W517" s="2">
        <f>IF(貼り付け用!W517="","",貼り付け用!W517)</f>
        <v>100</v>
      </c>
      <c r="X517" s="31" t="str">
        <f>IFERROR(VLOOKUP(AX517,目的別資産分類変換表!$B$3:$C$16,2,FALSE),"")</f>
        <v>教育</v>
      </c>
      <c r="Y517" s="34" t="str">
        <f>IF(貼り付け用!Y517="","",貼り付け用!Y517)</f>
        <v>行政財産</v>
      </c>
      <c r="Z517" s="34" t="str">
        <f>IF(貼り付け用!Z517="","",貼り付け用!Z517)</f>
        <v>事業用資産/工作物</v>
      </c>
      <c r="AA517" s="34" t="str">
        <f>IF(貼り付け用!AA517="","",貼り付け用!AA517)</f>
        <v>自己資産（リース資産外)</v>
      </c>
      <c r="AB517" s="34" t="str">
        <f>IF(貼り付け用!AB517="","",貼り付け用!AB517)</f>
        <v>売却不可</v>
      </c>
      <c r="AC517" s="2">
        <f>IF(貼り付け用!AC517="","",貼り付け用!AC517)</f>
        <v>184</v>
      </c>
      <c r="AD517" s="31" t="str">
        <f>IFERROR(VLOOKUP(AC517,耐用年数表!$B:$J,9,FALSE),"")</f>
        <v xml:space="preserve">構築物 鉄骨鉄筋コンクリート造又は鉄筋コンクリート造のもの（前掲のものを除く。） 高架道路、製塩用ちんでん池、飼育場及びへい   </v>
      </c>
      <c r="AE517" s="31">
        <f>IFERROR(VLOOKUP(AC517,耐用年数表!$B:$J,8,FALSE),"")</f>
        <v>30</v>
      </c>
      <c r="AF517" s="2" t="str">
        <f>IF(貼り付け用!AF517="","",貼り付け用!AF517)</f>
        <v/>
      </c>
      <c r="AG517" s="26" t="str">
        <f>IF(貼り付け用!AG517="","",貼り付け用!AG517)</f>
        <v/>
      </c>
      <c r="AH517" s="54">
        <f>IF(貼り付け用!AH517="","",貼り付け用!AH517)</f>
        <v>19680331</v>
      </c>
      <c r="AI517" s="54">
        <f>IF(貼り付け用!AI517="","",貼り付け用!AI517)</f>
        <v>19680331</v>
      </c>
      <c r="AJ517" s="72" t="str">
        <f>IF(貼り付け用!AJ517="","",貼り付け用!AJ517)</f>
        <v>不明</v>
      </c>
      <c r="AK517" s="20" t="str">
        <f>IF(貼り付け用!AK517="","",貼り付け用!AK517)</f>
        <v/>
      </c>
      <c r="AL517" s="160" t="str">
        <f>IF(貼り付け用!AL517="","",貼り付け用!AL517)</f>
        <v/>
      </c>
      <c r="AM517" s="20" t="str">
        <f>IF(貼り付け用!AM517="","",貼り付け用!AM517)</f>
        <v/>
      </c>
      <c r="AN517" s="20" t="str">
        <f>IF(貼り付け用!AN517="","",貼り付け用!AN517)</f>
        <v/>
      </c>
      <c r="AO517" s="20" t="str">
        <f>IF(貼り付け用!AO517="","",貼り付け用!AO517)</f>
        <v/>
      </c>
      <c r="AP517" s="20">
        <f>IF(貼り付け用!AP517="","",貼り付け用!AP517)</f>
        <v>1</v>
      </c>
      <c r="AQ517" s="20" t="str">
        <f>IF(貼り付け用!AQ517="","",貼り付け用!AQ517)</f>
        <v/>
      </c>
      <c r="AR517" s="20" t="str">
        <f>IF(貼り付け用!AR517="","",貼り付け用!AR517)</f>
        <v/>
      </c>
      <c r="AS517" s="20" t="str">
        <f>IF(貼り付け用!AS517="","",貼り付け用!AS517)</f>
        <v/>
      </c>
      <c r="AT517" s="90" t="str">
        <f t="shared" si="16"/>
        <v/>
      </c>
      <c r="AU517" s="90" t="str">
        <f t="shared" si="17"/>
        <v/>
      </c>
      <c r="AV517" s="34" t="str">
        <f>IF(貼り付け用!AV517="","",貼り付け用!AV517)</f>
        <v>一般会計等</v>
      </c>
      <c r="AW517" s="34" t="str">
        <f>IF(貼り付け用!AW517="","",貼り付け用!AW517)</f>
        <v>一般会計</v>
      </c>
      <c r="AX517" s="34" t="str">
        <f>IF(貼り付け用!AX517="","",貼り付け用!AX517)</f>
        <v>教育費</v>
      </c>
      <c r="AY517" s="34" t="str">
        <f>IF(貼り付け用!AY517="","",貼り付け用!AY517)</f>
        <v>小学校費</v>
      </c>
      <c r="AZ517" s="34" t="str">
        <f>IF(貼り付け用!AZ517="","",貼り付け用!AZ517)</f>
        <v>学校管理費</v>
      </c>
      <c r="BA517" s="212"/>
      <c r="BB517" s="212"/>
      <c r="BC517" s="212"/>
      <c r="BD517" s="34" t="str">
        <f>IF(貼り付け用!BD517="","",貼り付け用!BD517)</f>
        <v/>
      </c>
      <c r="BE517" s="34" t="str">
        <f>IF(貼り付け用!BE517="","",貼り付け用!BE517)</f>
        <v/>
      </c>
      <c r="BF517" s="20"/>
      <c r="BG517" s="20"/>
      <c r="BH517" s="20"/>
      <c r="BI517" s="20"/>
      <c r="BJ517" s="20"/>
    </row>
    <row r="518" spans="5:62" ht="24" customHeight="1">
      <c r="E518" s="2"/>
      <c r="F518" s="217" t="str">
        <f>IF(貼り付け用!F518="","",貼り付け用!F518)</f>
        <v>壬生町立稲葉小学校</v>
      </c>
      <c r="G518" s="34" t="str">
        <f>IF(貼り付け用!G518="","",貼り付け用!G518)</f>
        <v>工作物台帳</v>
      </c>
      <c r="H518" s="2" t="str">
        <f>IF(貼り付け用!H518="","",貼り付け用!H518)</f>
        <v/>
      </c>
      <c r="I518" s="2" t="str">
        <f>IF(貼り付け用!I518="","",貼り付け用!I518)</f>
        <v/>
      </c>
      <c r="J518" s="2" t="str">
        <f>IF(貼り付け用!J518="","",貼り付け用!J518)</f>
        <v>南西門</v>
      </c>
      <c r="K518" s="2" t="str">
        <f>IF(貼り付け用!K518="","",貼り付け用!K518)</f>
        <v>ﾅﾝｾｲﾓﾝ</v>
      </c>
      <c r="L518" s="2">
        <f>IF(貼り付け用!L518="","",貼り付け用!L518)</f>
        <v>7</v>
      </c>
      <c r="M518" s="31">
        <f>IFERROR(VLOOKUP(L518,コード表!$B:$G,2,FALSE),"")</f>
        <v>3210236</v>
      </c>
      <c r="N518" s="31" t="str">
        <f>IFERROR(VLOOKUP(L518,コード表!$B:$G,3,FALSE),"")</f>
        <v>下都賀郡壬生町</v>
      </c>
      <c r="O518" s="2" t="str">
        <f>IF(貼り付け用!O518="","",貼り付け用!O518)</f>
        <v>ｼﾓﾂｶﾞｸﾞﾝﾐﾌﾞﾏﾁ</v>
      </c>
      <c r="P518" s="31" t="str">
        <f>IFERROR(VLOOKUP(L518,コード表!$B:$G,5,FALSE),"")</f>
        <v>上稲葉</v>
      </c>
      <c r="Q518" s="2" t="str">
        <f>IF(貼り付け用!Q518="","",貼り付け用!Q518)</f>
        <v>ｶﾐｲﾅﾊﾞ</v>
      </c>
      <c r="R518" s="2" t="str">
        <f>IF(貼り付け用!R518="","",貼り付け用!R518)</f>
        <v>８８１番地</v>
      </c>
      <c r="S518" s="2" t="str">
        <f>IF(貼り付け用!S518="","",貼り付け用!S518)</f>
        <v>881ﾊﾞﾝﾁ</v>
      </c>
      <c r="T518" s="2">
        <f>IF(貼り付け用!T518="","",貼り付け用!T518)</f>
        <v>15</v>
      </c>
      <c r="U518" s="31" t="str">
        <f>IFERROR(VLOOKUP(T518,コード表!$I:$K,2,FALSE),"")</f>
        <v>教育委員会事務局</v>
      </c>
      <c r="V518" s="31" t="str">
        <f>IFERROR(VLOOKUP(T518,コード表!$I:$K,3,FALSE),"")</f>
        <v>学校教育課</v>
      </c>
      <c r="W518" s="2">
        <f>IF(貼り付け用!W518="","",貼り付け用!W518)</f>
        <v>100</v>
      </c>
      <c r="X518" s="31" t="str">
        <f>IFERROR(VLOOKUP(AX518,目的別資産分類変換表!$B$3:$C$16,2,FALSE),"")</f>
        <v>教育</v>
      </c>
      <c r="Y518" s="34" t="str">
        <f>IF(貼り付け用!Y518="","",貼り付け用!Y518)</f>
        <v>行政財産</v>
      </c>
      <c r="Z518" s="34" t="str">
        <f>IF(貼り付け用!Z518="","",貼り付け用!Z518)</f>
        <v>事業用資産/工作物</v>
      </c>
      <c r="AA518" s="34" t="str">
        <f>IF(貼り付け用!AA518="","",貼り付け用!AA518)</f>
        <v>自己資産（リース資産外)</v>
      </c>
      <c r="AB518" s="34" t="str">
        <f>IF(貼り付け用!AB518="","",貼り付け用!AB518)</f>
        <v>売却不可</v>
      </c>
      <c r="AC518" s="2">
        <f>IF(貼り付け用!AC518="","",貼り付け用!AC518)</f>
        <v>199</v>
      </c>
      <c r="AD518" s="31" t="str">
        <f>IFERROR(VLOOKUP(AC518,耐用年数表!$B:$J,9,FALSE),"")</f>
        <v xml:space="preserve">構築物 れんが造のもの（前掲のものを除く。） 煙突、煙道、焼却炉、へい及び爆発物用防壁 その他のもの  </v>
      </c>
      <c r="AE518" s="31">
        <f>IFERROR(VLOOKUP(AC518,耐用年数表!$B:$J,8,FALSE),"")</f>
        <v>25</v>
      </c>
      <c r="AF518" s="2" t="str">
        <f>IF(貼り付け用!AF518="","",貼り付け用!AF518)</f>
        <v/>
      </c>
      <c r="AG518" s="26" t="str">
        <f>IF(貼り付け用!AG518="","",貼り付け用!AG518)</f>
        <v/>
      </c>
      <c r="AH518" s="54">
        <f>IF(貼り付け用!AH518="","",貼り付け用!AH518)</f>
        <v>19680331</v>
      </c>
      <c r="AI518" s="54">
        <f>IF(貼り付け用!AI518="","",貼り付け用!AI518)</f>
        <v>19680331</v>
      </c>
      <c r="AJ518" s="72" t="str">
        <f>IF(貼り付け用!AJ518="","",貼り付け用!AJ518)</f>
        <v>不明</v>
      </c>
      <c r="AK518" s="20" t="str">
        <f>IF(貼り付け用!AK518="","",貼り付け用!AK518)</f>
        <v/>
      </c>
      <c r="AL518" s="160" t="str">
        <f>IF(貼り付け用!AL518="","",貼り付け用!AL518)</f>
        <v/>
      </c>
      <c r="AM518" s="20" t="str">
        <f>IF(貼り付け用!AM518="","",貼り付け用!AM518)</f>
        <v/>
      </c>
      <c r="AN518" s="20" t="str">
        <f>IF(貼り付け用!AN518="","",貼り付け用!AN518)</f>
        <v/>
      </c>
      <c r="AO518" s="20" t="str">
        <f>IF(貼り付け用!AO518="","",貼り付け用!AO518)</f>
        <v/>
      </c>
      <c r="AP518" s="20">
        <f>IF(貼り付け用!AP518="","",貼り付け用!AP518)</f>
        <v>1</v>
      </c>
      <c r="AQ518" s="20" t="str">
        <f>IF(貼り付け用!AQ518="","",貼り付け用!AQ518)</f>
        <v/>
      </c>
      <c r="AR518" s="20" t="str">
        <f>IF(貼り付け用!AR518="","",貼り付け用!AR518)</f>
        <v/>
      </c>
      <c r="AS518" s="20" t="str">
        <f>IF(貼り付け用!AS518="","",貼り付け用!AS518)</f>
        <v/>
      </c>
      <c r="AT518" s="90" t="str">
        <f t="shared" si="16"/>
        <v/>
      </c>
      <c r="AU518" s="90" t="str">
        <f t="shared" si="17"/>
        <v/>
      </c>
      <c r="AV518" s="34" t="str">
        <f>IF(貼り付け用!AV518="","",貼り付け用!AV518)</f>
        <v>一般会計等</v>
      </c>
      <c r="AW518" s="34" t="str">
        <f>IF(貼り付け用!AW518="","",貼り付け用!AW518)</f>
        <v>一般会計</v>
      </c>
      <c r="AX518" s="34" t="str">
        <f>IF(貼り付け用!AX518="","",貼り付け用!AX518)</f>
        <v>教育費</v>
      </c>
      <c r="AY518" s="34" t="str">
        <f>IF(貼り付け用!AY518="","",貼り付け用!AY518)</f>
        <v>小学校費</v>
      </c>
      <c r="AZ518" s="34" t="str">
        <f>IF(貼り付け用!AZ518="","",貼り付け用!AZ518)</f>
        <v>学校管理費</v>
      </c>
      <c r="BA518" s="212"/>
      <c r="BB518" s="212"/>
      <c r="BC518" s="212"/>
      <c r="BD518" s="34" t="str">
        <f>IF(貼り付け用!BD518="","",貼り付け用!BD518)</f>
        <v/>
      </c>
      <c r="BE518" s="34" t="str">
        <f>IF(貼り付け用!BE518="","",貼り付け用!BE518)</f>
        <v/>
      </c>
      <c r="BF518" s="20"/>
      <c r="BG518" s="20"/>
      <c r="BH518" s="20"/>
      <c r="BI518" s="20"/>
      <c r="BJ518" s="20"/>
    </row>
    <row r="519" spans="5:62" ht="24" customHeight="1">
      <c r="E519" s="2"/>
      <c r="F519" s="217" t="str">
        <f>IF(貼り付け用!F519="","",貼り付け用!F519)</f>
        <v>壬生町立稲葉小学校</v>
      </c>
      <c r="G519" s="34" t="str">
        <f>IF(貼り付け用!G519="","",貼り付け用!G519)</f>
        <v>工作物台帳</v>
      </c>
      <c r="H519" s="2" t="str">
        <f>IF(貼り付け用!H519="","",貼り付け用!H519)</f>
        <v/>
      </c>
      <c r="I519" s="2" t="str">
        <f>IF(貼り付け用!I519="","",貼り付け用!I519)</f>
        <v/>
      </c>
      <c r="J519" s="2" t="str">
        <f>IF(貼り付け用!J519="","",貼り付け用!J519)</f>
        <v>飼育小屋</v>
      </c>
      <c r="K519" s="2" t="str">
        <f>IF(貼り付け用!K519="","",貼り付け用!K519)</f>
        <v>ｼｲｸｺﾞﾔ</v>
      </c>
      <c r="L519" s="2">
        <f>IF(貼り付け用!L519="","",貼り付け用!L519)</f>
        <v>7</v>
      </c>
      <c r="M519" s="31">
        <f>IFERROR(VLOOKUP(L519,コード表!$B:$G,2,FALSE),"")</f>
        <v>3210236</v>
      </c>
      <c r="N519" s="31" t="str">
        <f>IFERROR(VLOOKUP(L519,コード表!$B:$G,3,FALSE),"")</f>
        <v>下都賀郡壬生町</v>
      </c>
      <c r="O519" s="2" t="str">
        <f>IF(貼り付け用!O519="","",貼り付け用!O519)</f>
        <v>ｼﾓﾂｶﾞｸﾞﾝﾐﾌﾞﾏﾁ</v>
      </c>
      <c r="P519" s="31" t="str">
        <f>IFERROR(VLOOKUP(L519,コード表!$B:$G,5,FALSE),"")</f>
        <v>上稲葉</v>
      </c>
      <c r="Q519" s="2" t="str">
        <f>IF(貼り付け用!Q519="","",貼り付け用!Q519)</f>
        <v>ｶﾐｲﾅﾊﾞ</v>
      </c>
      <c r="R519" s="2" t="str">
        <f>IF(貼り付け用!R519="","",貼り付け用!R519)</f>
        <v>８８１番地</v>
      </c>
      <c r="S519" s="2" t="str">
        <f>IF(貼り付け用!S519="","",貼り付け用!S519)</f>
        <v>881ﾊﾞﾝﾁ</v>
      </c>
      <c r="T519" s="2">
        <f>IF(貼り付け用!T519="","",貼り付け用!T519)</f>
        <v>15</v>
      </c>
      <c r="U519" s="31" t="str">
        <f>IFERROR(VLOOKUP(T519,コード表!$I:$K,2,FALSE),"")</f>
        <v>教育委員会事務局</v>
      </c>
      <c r="V519" s="31" t="str">
        <f>IFERROR(VLOOKUP(T519,コード表!$I:$K,3,FALSE),"")</f>
        <v>学校教育課</v>
      </c>
      <c r="W519" s="2">
        <f>IF(貼り付け用!W519="","",貼り付け用!W519)</f>
        <v>100</v>
      </c>
      <c r="X519" s="31" t="str">
        <f>IFERROR(VLOOKUP(AX519,目的別資産分類変換表!$B$3:$C$16,2,FALSE),"")</f>
        <v>教育</v>
      </c>
      <c r="Y519" s="34" t="str">
        <f>IF(貼り付け用!Y519="","",貼り付け用!Y519)</f>
        <v>行政財産</v>
      </c>
      <c r="Z519" s="34" t="str">
        <f>IF(貼り付け用!Z519="","",貼り付け用!Z519)</f>
        <v>事業用資産/工作物</v>
      </c>
      <c r="AA519" s="34" t="str">
        <f>IF(貼り付け用!AA519="","",貼り付け用!AA519)</f>
        <v>自己資産（リース資産外)</v>
      </c>
      <c r="AB519" s="34" t="str">
        <f>IF(貼り付け用!AB519="","",貼り付け用!AB519)</f>
        <v>売却不可</v>
      </c>
      <c r="AC519" s="2">
        <f>IF(貼り付け用!AC519="","",貼り付け用!AC519)</f>
        <v>224</v>
      </c>
      <c r="AD519" s="31" t="str">
        <f>IFERROR(VLOOKUP(AC519,耐用年数表!$B:$J,9,FALSE),"")</f>
        <v xml:space="preserve">構築物 金属造のもの（前掲のものを除く。） 飼育場   </v>
      </c>
      <c r="AE519" s="31">
        <f>IFERROR(VLOOKUP(AC519,耐用年数表!$B:$J,8,FALSE),"")</f>
        <v>15</v>
      </c>
      <c r="AF519" s="2" t="str">
        <f>IF(貼り付け用!AF519="","",貼り付け用!AF519)</f>
        <v/>
      </c>
      <c r="AG519" s="26" t="str">
        <f>IF(貼り付け用!AG519="","",貼り付け用!AG519)</f>
        <v/>
      </c>
      <c r="AH519" s="54">
        <f>IF(貼り付け用!AH519="","",貼り付け用!AH519)</f>
        <v>19680331</v>
      </c>
      <c r="AI519" s="54">
        <f>IF(貼り付け用!AI519="","",貼り付け用!AI519)</f>
        <v>19680331</v>
      </c>
      <c r="AJ519" s="72" t="str">
        <f>IF(貼り付け用!AJ519="","",貼り付け用!AJ519)</f>
        <v>不明</v>
      </c>
      <c r="AK519" s="20" t="str">
        <f>IF(貼り付け用!AK519="","",貼り付け用!AK519)</f>
        <v/>
      </c>
      <c r="AL519" s="160">
        <f>IF(貼り付け用!AL519="","",貼り付け用!AL519)</f>
        <v>32</v>
      </c>
      <c r="AM519" s="20" t="str">
        <f>IF(貼り付け用!AM519="","",貼り付け用!AM519)</f>
        <v>ネット調べ</v>
      </c>
      <c r="AN519" s="20">
        <f>IF(貼り付け用!AN519="","",貼り付け用!AN519)</f>
        <v>1</v>
      </c>
      <c r="AO519" s="20">
        <f>IF(貼り付け用!AO519="","",貼り付け用!AO519)</f>
        <v>1247000</v>
      </c>
      <c r="AP519" s="20">
        <f>IF(貼り付け用!AP519="","",貼り付け用!AP519)</f>
        <v>1</v>
      </c>
      <c r="AQ519" s="20" t="str">
        <f>IF(貼り付け用!AQ519="","",貼り付け用!AQ519)</f>
        <v>台</v>
      </c>
      <c r="AR519" s="20">
        <f>IF(貼り付け用!AR519="","",貼り付け用!AR519)</f>
        <v>1247000</v>
      </c>
      <c r="AS519" s="20" t="str">
        <f>IF(貼り付け用!AS519="","",貼り付け用!AS519)</f>
        <v/>
      </c>
      <c r="AT519" s="90">
        <f t="shared" si="16"/>
        <v>1247000</v>
      </c>
      <c r="AU519" s="90">
        <f t="shared" si="17"/>
        <v>1247000</v>
      </c>
      <c r="AV519" s="34" t="str">
        <f>IF(貼り付け用!AV519="","",貼り付け用!AV519)</f>
        <v>一般会計等</v>
      </c>
      <c r="AW519" s="34" t="str">
        <f>IF(貼り付け用!AW519="","",貼り付け用!AW519)</f>
        <v>一般会計</v>
      </c>
      <c r="AX519" s="34" t="str">
        <f>IF(貼り付け用!AX519="","",貼り付け用!AX519)</f>
        <v>教育費</v>
      </c>
      <c r="AY519" s="34" t="str">
        <f>IF(貼り付け用!AY519="","",貼り付け用!AY519)</f>
        <v>小学校費</v>
      </c>
      <c r="AZ519" s="34" t="str">
        <f>IF(貼り付け用!AZ519="","",貼り付け用!AZ519)</f>
        <v>学校管理費</v>
      </c>
      <c r="BA519" s="212"/>
      <c r="BB519" s="212"/>
      <c r="BC519" s="212"/>
      <c r="BD519" s="34" t="str">
        <f>IF(貼り付け用!BD519="","",貼り付け用!BD519)</f>
        <v/>
      </c>
      <c r="BE519" s="34" t="str">
        <f>IF(貼り付け用!BE519="","",貼り付け用!BE519)</f>
        <v/>
      </c>
      <c r="BF519" s="20"/>
      <c r="BG519" s="20"/>
      <c r="BH519" s="20"/>
      <c r="BI519" s="20"/>
      <c r="BJ519" s="20"/>
    </row>
    <row r="520" spans="5:62" ht="24" customHeight="1">
      <c r="E520" s="2"/>
      <c r="F520" s="217" t="str">
        <f>IF(貼り付け用!F520="","",貼り付け用!F520)</f>
        <v>壬生町立稲葉小学校</v>
      </c>
      <c r="G520" s="34" t="str">
        <f>IF(貼り付け用!G520="","",貼り付け用!G520)</f>
        <v>工作物台帳</v>
      </c>
      <c r="H520" s="2" t="str">
        <f>IF(貼り付け用!H520="","",貼り付け用!H520)</f>
        <v/>
      </c>
      <c r="I520" s="2" t="str">
        <f>IF(貼り付け用!I520="","",貼り付け用!I520)</f>
        <v/>
      </c>
      <c r="J520" s="2" t="str">
        <f>IF(貼り付け用!J520="","",貼り付け用!J520)</f>
        <v>避雷針</v>
      </c>
      <c r="K520" s="2" t="str">
        <f>IF(貼り付け用!K520="","",貼り付け用!K520)</f>
        <v>ﾋﾗｲｼﾝ</v>
      </c>
      <c r="L520" s="2">
        <f>IF(貼り付け用!L520="","",貼り付け用!L520)</f>
        <v>7</v>
      </c>
      <c r="M520" s="31">
        <f>IFERROR(VLOOKUP(L520,コード表!$B:$G,2,FALSE),"")</f>
        <v>3210236</v>
      </c>
      <c r="N520" s="31" t="str">
        <f>IFERROR(VLOOKUP(L520,コード表!$B:$G,3,FALSE),"")</f>
        <v>下都賀郡壬生町</v>
      </c>
      <c r="O520" s="2" t="str">
        <f>IF(貼り付け用!O520="","",貼り付け用!O520)</f>
        <v>ｼﾓﾂｶﾞｸﾞﾝﾐﾌﾞﾏﾁ</v>
      </c>
      <c r="P520" s="31" t="str">
        <f>IFERROR(VLOOKUP(L520,コード表!$B:$G,5,FALSE),"")</f>
        <v>上稲葉</v>
      </c>
      <c r="Q520" s="2" t="str">
        <f>IF(貼り付け用!Q520="","",貼り付け用!Q520)</f>
        <v>ｶﾐｲﾅﾊﾞ</v>
      </c>
      <c r="R520" s="2" t="str">
        <f>IF(貼り付け用!R520="","",貼り付け用!R520)</f>
        <v>８８１番地</v>
      </c>
      <c r="S520" s="2" t="str">
        <f>IF(貼り付け用!S520="","",貼り付け用!S520)</f>
        <v>881ﾊﾞﾝﾁ</v>
      </c>
      <c r="T520" s="2">
        <f>IF(貼り付け用!T520="","",貼り付け用!T520)</f>
        <v>15</v>
      </c>
      <c r="U520" s="31" t="str">
        <f>IFERROR(VLOOKUP(T520,コード表!$I:$K,2,FALSE),"")</f>
        <v>教育委員会事務局</v>
      </c>
      <c r="V520" s="31" t="str">
        <f>IFERROR(VLOOKUP(T520,コード表!$I:$K,3,FALSE),"")</f>
        <v>学校教育課</v>
      </c>
      <c r="W520" s="2">
        <f>IF(貼り付け用!W520="","",貼り付け用!W520)</f>
        <v>100</v>
      </c>
      <c r="X520" s="31" t="str">
        <f>IFERROR(VLOOKUP(AX520,目的別資産分類変換表!$B$3:$C$16,2,FALSE),"")</f>
        <v>教育</v>
      </c>
      <c r="Y520" s="34" t="str">
        <f>IF(貼り付け用!Y520="","",貼り付け用!Y520)</f>
        <v>行政財産</v>
      </c>
      <c r="Z520" s="34" t="str">
        <f>IF(貼り付け用!Z520="","",貼り付け用!Z520)</f>
        <v>事業用資産/工作物</v>
      </c>
      <c r="AA520" s="34" t="str">
        <f>IF(貼り付け用!AA520="","",貼り付け用!AA520)</f>
        <v>自己資産（リース資産外)</v>
      </c>
      <c r="AB520" s="34" t="str">
        <f>IF(貼り付け用!AB520="","",貼り付け用!AB520)</f>
        <v>売却不可</v>
      </c>
      <c r="AC520" s="2">
        <f>IF(貼り付け用!AC520="","",貼り付け用!AC520)</f>
        <v>90</v>
      </c>
      <c r="AD520" s="31" t="str">
        <f>IFERROR(VLOOKUP(AC520,耐用年数表!$B:$J,9,FALSE),"")</f>
        <v xml:space="preserve">建物附属設備 前掲のもの以外のもの及び前掲の区分によらないもの 主として金属製のもの   </v>
      </c>
      <c r="AE520" s="31">
        <f>IFERROR(VLOOKUP(AC520,耐用年数表!$B:$J,8,FALSE),"")</f>
        <v>18</v>
      </c>
      <c r="AF520" s="2" t="str">
        <f>IF(貼り付け用!AF520="","",貼り付け用!AF520)</f>
        <v/>
      </c>
      <c r="AG520" s="26" t="str">
        <f>IF(貼り付け用!AG520="","",貼り付け用!AG520)</f>
        <v/>
      </c>
      <c r="AH520" s="54">
        <f>IF(貼り付け用!AH520="","",貼り付け用!AH520)</f>
        <v>20010930</v>
      </c>
      <c r="AI520" s="54">
        <f>IF(貼り付け用!AI520="","",貼り付け用!AI520)</f>
        <v>20010930</v>
      </c>
      <c r="AJ520" s="72" t="str">
        <f>IF(貼り付け用!AJ520="","",貼り付け用!AJ520)</f>
        <v>判明</v>
      </c>
      <c r="AK520" s="20">
        <f>IF(貼り付け用!AK520="","",貼り付け用!AK520)</f>
        <v>3349500</v>
      </c>
      <c r="AL520" s="160" t="str">
        <f>IF(貼り付け用!AL520="","",貼り付け用!AL520)</f>
        <v/>
      </c>
      <c r="AM520" s="20" t="str">
        <f>IF(貼り付け用!AM520="","",貼り付け用!AM520)</f>
        <v/>
      </c>
      <c r="AN520" s="20" t="str">
        <f>IF(貼り付け用!AN520="","",貼り付け用!AN520)</f>
        <v/>
      </c>
      <c r="AO520" s="20" t="str">
        <f>IF(貼り付け用!AO520="","",貼り付け用!AO520)</f>
        <v/>
      </c>
      <c r="AP520" s="20">
        <f>IF(貼り付け用!AP520="","",貼り付け用!AP520)</f>
        <v>1</v>
      </c>
      <c r="AQ520" s="20" t="str">
        <f>IF(貼り付け用!AQ520="","",貼り付け用!AQ520)</f>
        <v/>
      </c>
      <c r="AR520" s="20" t="str">
        <f>IF(貼り付け用!AR520="","",貼り付け用!AR520)</f>
        <v/>
      </c>
      <c r="AS520" s="20" t="str">
        <f>IF(貼り付け用!AS520="","",貼り付け用!AS520)</f>
        <v/>
      </c>
      <c r="AT520" s="90" t="str">
        <f t="shared" si="16"/>
        <v/>
      </c>
      <c r="AU520" s="90">
        <f t="shared" si="17"/>
        <v>3349500</v>
      </c>
      <c r="AV520" s="34" t="str">
        <f>IF(貼り付け用!AV520="","",貼り付け用!AV520)</f>
        <v>一般会計等</v>
      </c>
      <c r="AW520" s="34" t="str">
        <f>IF(貼り付け用!AW520="","",貼り付け用!AW520)</f>
        <v>一般会計</v>
      </c>
      <c r="AX520" s="34" t="str">
        <f>IF(貼り付け用!AX520="","",貼り付け用!AX520)</f>
        <v>教育費</v>
      </c>
      <c r="AY520" s="34" t="str">
        <f>IF(貼り付け用!AY520="","",貼り付け用!AY520)</f>
        <v>小学校費</v>
      </c>
      <c r="AZ520" s="34" t="str">
        <f>IF(貼り付け用!AZ520="","",貼り付け用!AZ520)</f>
        <v>学校管理費</v>
      </c>
      <c r="BA520" s="212"/>
      <c r="BB520" s="212"/>
      <c r="BC520" s="212"/>
      <c r="BD520" s="34" t="str">
        <f>IF(貼り付け用!BD520="","",貼り付け用!BD520)</f>
        <v/>
      </c>
      <c r="BE520" s="34" t="str">
        <f>IF(貼り付け用!BE520="","",貼り付け用!BE520)</f>
        <v/>
      </c>
      <c r="BF520" s="20"/>
      <c r="BG520" s="20"/>
      <c r="BH520" s="20"/>
      <c r="BI520" s="20"/>
      <c r="BJ520" s="20"/>
    </row>
    <row r="521" spans="5:62" ht="24" customHeight="1">
      <c r="E521" s="2"/>
      <c r="F521" s="217" t="str">
        <f>IF(貼り付け用!F521="","",貼り付け用!F521)</f>
        <v>壬生町立稲葉小学校</v>
      </c>
      <c r="G521" s="34" t="str">
        <f>IF(貼り付け用!G521="","",貼り付け用!G521)</f>
        <v>工作物台帳</v>
      </c>
      <c r="H521" s="2" t="str">
        <f>IF(貼り付け用!H521="","",貼り付け用!H521)</f>
        <v/>
      </c>
      <c r="I521" s="2" t="str">
        <f>IF(貼り付け用!I521="","",貼り付け用!I521)</f>
        <v/>
      </c>
      <c r="J521" s="2" t="str">
        <f>IF(貼り付け用!J521="","",貼り付け用!J521)</f>
        <v>キュービクル</v>
      </c>
      <c r="K521" s="2" t="str">
        <f>IF(貼り付け用!K521="","",貼り付け用!K521)</f>
        <v>ｷｭｰﾋﾞｸﾙ</v>
      </c>
      <c r="L521" s="2">
        <f>IF(貼り付け用!L521="","",貼り付け用!L521)</f>
        <v>7</v>
      </c>
      <c r="M521" s="31">
        <f>IFERROR(VLOOKUP(L521,コード表!$B:$G,2,FALSE),"")</f>
        <v>3210236</v>
      </c>
      <c r="N521" s="31" t="str">
        <f>IFERROR(VLOOKUP(L521,コード表!$B:$G,3,FALSE),"")</f>
        <v>下都賀郡壬生町</v>
      </c>
      <c r="O521" s="2" t="str">
        <f>IF(貼り付け用!O521="","",貼り付け用!O521)</f>
        <v>ｼﾓﾂｶﾞｸﾞﾝﾐﾌﾞﾏﾁ</v>
      </c>
      <c r="P521" s="31" t="str">
        <f>IFERROR(VLOOKUP(L521,コード表!$B:$G,5,FALSE),"")</f>
        <v>上稲葉</v>
      </c>
      <c r="Q521" s="2" t="str">
        <f>IF(貼り付け用!Q521="","",貼り付け用!Q521)</f>
        <v>ｶﾐｲﾅﾊﾞ</v>
      </c>
      <c r="R521" s="2" t="str">
        <f>IF(貼り付け用!R521="","",貼り付け用!R521)</f>
        <v>８８１番地</v>
      </c>
      <c r="S521" s="2" t="str">
        <f>IF(貼り付け用!S521="","",貼り付け用!S521)</f>
        <v>881ﾊﾞﾝﾁ</v>
      </c>
      <c r="T521" s="2">
        <f>IF(貼り付け用!T521="","",貼り付け用!T521)</f>
        <v>15</v>
      </c>
      <c r="U521" s="31" t="str">
        <f>IFERROR(VLOOKUP(T521,コード表!$I:$K,2,FALSE),"")</f>
        <v>教育委員会事務局</v>
      </c>
      <c r="V521" s="31" t="str">
        <f>IFERROR(VLOOKUP(T521,コード表!$I:$K,3,FALSE),"")</f>
        <v>学校教育課</v>
      </c>
      <c r="W521" s="2">
        <f>IF(貼り付け用!W521="","",貼り付け用!W521)</f>
        <v>100</v>
      </c>
      <c r="X521" s="31" t="str">
        <f>IFERROR(VLOOKUP(AX521,目的別資産分類変換表!$B$3:$C$16,2,FALSE),"")</f>
        <v>教育</v>
      </c>
      <c r="Y521" s="34" t="str">
        <f>IF(貼り付け用!Y521="","",貼り付け用!Y521)</f>
        <v>行政財産</v>
      </c>
      <c r="Z521" s="34" t="str">
        <f>IF(貼り付け用!Z521="","",貼り付け用!Z521)</f>
        <v>事業用資産/工作物</v>
      </c>
      <c r="AA521" s="34" t="str">
        <f>IF(貼り付け用!AA521="","",貼り付け用!AA521)</f>
        <v>自己資産（リース資産外)</v>
      </c>
      <c r="AB521" s="34" t="str">
        <f>IF(貼り付け用!AB521="","",貼り付け用!AB521)</f>
        <v>売却不可</v>
      </c>
      <c r="AC521" s="2">
        <f>IF(貼り付け用!AC521="","",貼り付け用!AC521)</f>
        <v>76</v>
      </c>
      <c r="AD521" s="31" t="str">
        <f>IFERROR(VLOOKUP(AC521,耐用年数表!$B:$J,9,FALSE),"")</f>
        <v xml:space="preserve">建物附属設備 電気設備（照明設備を含む。） 蓄電池電源設備   </v>
      </c>
      <c r="AE521" s="31">
        <f>IFERROR(VLOOKUP(AC521,耐用年数表!$B:$J,8,FALSE),"")</f>
        <v>6</v>
      </c>
      <c r="AF521" s="2" t="str">
        <f>IF(貼り付け用!AF521="","",貼り付け用!AF521)</f>
        <v/>
      </c>
      <c r="AG521" s="26" t="str">
        <f>IF(貼り付け用!AG521="","",貼り付け用!AG521)</f>
        <v/>
      </c>
      <c r="AH521" s="54">
        <f>IF(貼り付け用!AH521="","",貼り付け用!AH521)</f>
        <v>19680331</v>
      </c>
      <c r="AI521" s="54">
        <f>IF(貼り付け用!AI521="","",貼り付け用!AI521)</f>
        <v>19680331</v>
      </c>
      <c r="AJ521" s="72" t="str">
        <f>IF(貼り付け用!AJ521="","",貼り付け用!AJ521)</f>
        <v>不明</v>
      </c>
      <c r="AK521" s="20" t="str">
        <f>IF(貼り付け用!AK521="","",貼り付け用!AK521)</f>
        <v/>
      </c>
      <c r="AL521" s="160">
        <f>IF(貼り付け用!AL521="","",貼り付け用!AL521)</f>
        <v>31</v>
      </c>
      <c r="AM521" s="20" t="str">
        <f>IF(貼り付け用!AM521="","",貼り付け用!AM521)</f>
        <v>ネット調べ</v>
      </c>
      <c r="AN521" s="20">
        <f>IF(貼り付け用!AN521="","",貼り付け用!AN521)</f>
        <v>1</v>
      </c>
      <c r="AO521" s="20">
        <f>IF(貼り付け用!AO521="","",貼り付け用!AO521)</f>
        <v>5000000</v>
      </c>
      <c r="AP521" s="20">
        <f>IF(貼り付け用!AP521="","",貼り付け用!AP521)</f>
        <v>1</v>
      </c>
      <c r="AQ521" s="20" t="str">
        <f>IF(貼り付け用!AQ521="","",貼り付け用!AQ521)</f>
        <v>台</v>
      </c>
      <c r="AR521" s="20">
        <f>IF(貼り付け用!AR521="","",貼り付け用!AR521)</f>
        <v>5000000</v>
      </c>
      <c r="AS521" s="20" t="str">
        <f>IF(貼り付け用!AS521="","",貼り付け用!AS521)</f>
        <v/>
      </c>
      <c r="AT521" s="90">
        <f t="shared" si="16"/>
        <v>5000000</v>
      </c>
      <c r="AU521" s="90">
        <f t="shared" si="17"/>
        <v>5000000</v>
      </c>
      <c r="AV521" s="34" t="str">
        <f>IF(貼り付け用!AV521="","",貼り付け用!AV521)</f>
        <v>一般会計等</v>
      </c>
      <c r="AW521" s="34" t="str">
        <f>IF(貼り付け用!AW521="","",貼り付け用!AW521)</f>
        <v>一般会計</v>
      </c>
      <c r="AX521" s="34" t="str">
        <f>IF(貼り付け用!AX521="","",貼り付け用!AX521)</f>
        <v>教育費</v>
      </c>
      <c r="AY521" s="34" t="str">
        <f>IF(貼り付け用!AY521="","",貼り付け用!AY521)</f>
        <v>小学校費</v>
      </c>
      <c r="AZ521" s="34" t="str">
        <f>IF(貼り付け用!AZ521="","",貼り付け用!AZ521)</f>
        <v>学校管理費</v>
      </c>
      <c r="BA521" s="212"/>
      <c r="BB521" s="212"/>
      <c r="BC521" s="212"/>
      <c r="BD521" s="34" t="str">
        <f>IF(貼り付け用!BD521="","",貼り付け用!BD521)</f>
        <v/>
      </c>
      <c r="BE521" s="34" t="str">
        <f>IF(貼り付け用!BE521="","",貼り付け用!BE521)</f>
        <v/>
      </c>
      <c r="BF521" s="20"/>
      <c r="BG521" s="20"/>
      <c r="BH521" s="20"/>
      <c r="BI521" s="20"/>
      <c r="BJ521" s="20"/>
    </row>
    <row r="522" spans="5:62" ht="24" customHeight="1">
      <c r="E522" s="2"/>
      <c r="F522" s="217" t="str">
        <f>IF(貼り付け用!F522="","",貼り付け用!F522)</f>
        <v>壬生町立稲葉小学校</v>
      </c>
      <c r="G522" s="34" t="str">
        <f>IF(貼り付け用!G522="","",貼り付け用!G522)</f>
        <v>工作物台帳</v>
      </c>
      <c r="H522" s="2" t="str">
        <f>IF(貼り付け用!H522="","",貼り付け用!H522)</f>
        <v/>
      </c>
      <c r="I522" s="2" t="str">
        <f>IF(貼り付け用!I522="","",貼り付け用!I522)</f>
        <v/>
      </c>
      <c r="J522" s="2" t="str">
        <f>IF(貼り付け用!J522="","",貼り付け用!J522)</f>
        <v>水道</v>
      </c>
      <c r="K522" s="2" t="str">
        <f>IF(貼り付け用!K522="","",貼り付け用!K522)</f>
        <v>ｽｲﾄﾞｳ</v>
      </c>
      <c r="L522" s="2">
        <f>IF(貼り付け用!L522="","",貼り付け用!L522)</f>
        <v>7</v>
      </c>
      <c r="M522" s="31">
        <f>IFERROR(VLOOKUP(L522,コード表!$B:$G,2,FALSE),"")</f>
        <v>3210236</v>
      </c>
      <c r="N522" s="31" t="str">
        <f>IFERROR(VLOOKUP(L522,コード表!$B:$G,3,FALSE),"")</f>
        <v>下都賀郡壬生町</v>
      </c>
      <c r="O522" s="2" t="str">
        <f>IF(貼り付け用!O522="","",貼り付け用!O522)</f>
        <v>ｼﾓﾂｶﾞｸﾞﾝﾐﾌﾞﾏﾁ</v>
      </c>
      <c r="P522" s="31" t="str">
        <f>IFERROR(VLOOKUP(L522,コード表!$B:$G,5,FALSE),"")</f>
        <v>上稲葉</v>
      </c>
      <c r="Q522" s="2" t="str">
        <f>IF(貼り付け用!Q522="","",貼り付け用!Q522)</f>
        <v>ｶﾐｲﾅﾊﾞ</v>
      </c>
      <c r="R522" s="2" t="str">
        <f>IF(貼り付け用!R522="","",貼り付け用!R522)</f>
        <v>８８１番地</v>
      </c>
      <c r="S522" s="2" t="str">
        <f>IF(貼り付け用!S522="","",貼り付け用!S522)</f>
        <v>881ﾊﾞﾝﾁ</v>
      </c>
      <c r="T522" s="2">
        <f>IF(貼り付け用!T522="","",貼り付け用!T522)</f>
        <v>15</v>
      </c>
      <c r="U522" s="31" t="str">
        <f>IFERROR(VLOOKUP(T522,コード表!$I:$K,2,FALSE),"")</f>
        <v>教育委員会事務局</v>
      </c>
      <c r="V522" s="31" t="str">
        <f>IFERROR(VLOOKUP(T522,コード表!$I:$K,3,FALSE),"")</f>
        <v>学校教育課</v>
      </c>
      <c r="W522" s="2">
        <f>IF(貼り付け用!W522="","",貼り付け用!W522)</f>
        <v>100</v>
      </c>
      <c r="X522" s="31" t="str">
        <f>IFERROR(VLOOKUP(AX522,目的別資産分類変換表!$B$3:$C$16,2,FALSE),"")</f>
        <v>教育</v>
      </c>
      <c r="Y522" s="34" t="str">
        <f>IF(貼り付け用!Y522="","",貼り付け用!Y522)</f>
        <v>行政財産</v>
      </c>
      <c r="Z522" s="34" t="str">
        <f>IF(貼り付け用!Z522="","",貼り付け用!Z522)</f>
        <v>事業用資産/工作物</v>
      </c>
      <c r="AA522" s="34" t="str">
        <f>IF(貼り付け用!AA522="","",貼り付け用!AA522)</f>
        <v>自己資産（リース資産外)</v>
      </c>
      <c r="AB522" s="34" t="str">
        <f>IF(貼り付け用!AB522="","",貼り付け用!AB522)</f>
        <v>売却不可</v>
      </c>
      <c r="AC522" s="2">
        <f>IF(貼り付け用!AC522="","",貼り付け用!AC522)</f>
        <v>191</v>
      </c>
      <c r="AD522" s="31" t="str">
        <f>IFERROR(VLOOKUP(AC522,耐用年数表!$B:$J,9,FALSE),"")</f>
        <v xml:space="preserve">構築物 コンクリート造又はコンクリートブロック造のもの（前掲のものを除く。） 岸壁、さん橋、防壁（爆発物用のものを除く。）、堤防、防波堤、トンネル、上水道及び水そう   </v>
      </c>
      <c r="AE522" s="31">
        <f>IFERROR(VLOOKUP(AC522,耐用年数表!$B:$J,8,FALSE),"")</f>
        <v>30</v>
      </c>
      <c r="AF522" s="2" t="str">
        <f>IF(貼り付け用!AF522="","",貼り付け用!AF522)</f>
        <v/>
      </c>
      <c r="AG522" s="26" t="str">
        <f>IF(貼り付け用!AG522="","",貼り付け用!AG522)</f>
        <v/>
      </c>
      <c r="AH522" s="54">
        <f>IF(貼り付け用!AH522="","",貼り付け用!AH522)</f>
        <v>19860331</v>
      </c>
      <c r="AI522" s="54">
        <f>IF(貼り付け用!AI522="","",貼り付け用!AI522)</f>
        <v>19860331</v>
      </c>
      <c r="AJ522" s="72" t="str">
        <f>IF(貼り付け用!AJ522="","",貼り付け用!AJ522)</f>
        <v>不明</v>
      </c>
      <c r="AK522" s="20" t="str">
        <f>IF(貼り付け用!AK522="","",貼り付け用!AK522)</f>
        <v/>
      </c>
      <c r="AL522" s="160" t="str">
        <f>IF(貼り付け用!AL522="","",貼り付け用!AL522)</f>
        <v/>
      </c>
      <c r="AM522" s="20" t="str">
        <f>IF(貼り付け用!AM522="","",貼り付け用!AM522)</f>
        <v/>
      </c>
      <c r="AN522" s="20" t="str">
        <f>IF(貼り付け用!AN522="","",貼り付け用!AN522)</f>
        <v/>
      </c>
      <c r="AO522" s="20" t="str">
        <f>IF(貼り付け用!AO522="","",貼り付け用!AO522)</f>
        <v/>
      </c>
      <c r="AP522" s="20">
        <f>IF(貼り付け用!AP522="","",貼り付け用!AP522)</f>
        <v>1</v>
      </c>
      <c r="AQ522" s="20" t="str">
        <f>IF(貼り付け用!AQ522="","",貼り付け用!AQ522)</f>
        <v/>
      </c>
      <c r="AR522" s="20" t="str">
        <f>IF(貼り付け用!AR522="","",貼り付け用!AR522)</f>
        <v/>
      </c>
      <c r="AS522" s="20" t="str">
        <f>IF(貼り付け用!AS522="","",貼り付け用!AS522)</f>
        <v/>
      </c>
      <c r="AT522" s="90" t="str">
        <f t="shared" si="16"/>
        <v/>
      </c>
      <c r="AU522" s="90" t="str">
        <f t="shared" si="17"/>
        <v/>
      </c>
      <c r="AV522" s="34" t="str">
        <f>IF(貼り付け用!AV522="","",貼り付け用!AV522)</f>
        <v>一般会計等</v>
      </c>
      <c r="AW522" s="34" t="str">
        <f>IF(貼り付け用!AW522="","",貼り付け用!AW522)</f>
        <v>一般会計</v>
      </c>
      <c r="AX522" s="34" t="str">
        <f>IF(貼り付け用!AX522="","",貼り付け用!AX522)</f>
        <v>教育費</v>
      </c>
      <c r="AY522" s="34" t="str">
        <f>IF(貼り付け用!AY522="","",貼り付け用!AY522)</f>
        <v>小学校費</v>
      </c>
      <c r="AZ522" s="34" t="str">
        <f>IF(貼り付け用!AZ522="","",貼り付け用!AZ522)</f>
        <v>学校管理費</v>
      </c>
      <c r="BA522" s="212"/>
      <c r="BB522" s="212"/>
      <c r="BC522" s="212"/>
      <c r="BD522" s="34" t="str">
        <f>IF(貼り付け用!BD522="","",貼り付け用!BD522)</f>
        <v/>
      </c>
      <c r="BE522" s="34" t="str">
        <f>IF(貼り付け用!BE522="","",貼り付け用!BE522)</f>
        <v/>
      </c>
      <c r="BF522" s="20"/>
      <c r="BG522" s="20"/>
      <c r="BH522" s="20"/>
      <c r="BI522" s="20"/>
      <c r="BJ522" s="20"/>
    </row>
    <row r="523" spans="5:62" ht="24" customHeight="1">
      <c r="E523" s="2"/>
      <c r="F523" s="217" t="str">
        <f>IF(貼り付け用!F523="","",貼り付け用!F523)</f>
        <v>壬生町立稲葉小学校</v>
      </c>
      <c r="G523" s="34" t="str">
        <f>IF(貼り付け用!G523="","",貼り付け用!G523)</f>
        <v>工作物台帳</v>
      </c>
      <c r="H523" s="2" t="str">
        <f>IF(貼り付け用!H523="","",貼り付け用!H523)</f>
        <v/>
      </c>
      <c r="I523" s="2" t="str">
        <f>IF(貼り付け用!I523="","",貼り付け用!I523)</f>
        <v/>
      </c>
      <c r="J523" s="2" t="str">
        <f>IF(貼り付け用!J523="","",貼り付け用!J523)</f>
        <v>下水道</v>
      </c>
      <c r="K523" s="2" t="str">
        <f>IF(貼り付け用!K523="","",貼り付け用!K523)</f>
        <v>ｹﾞｽｲﾄﾞｳ</v>
      </c>
      <c r="L523" s="2">
        <f>IF(貼り付け用!L523="","",貼り付け用!L523)</f>
        <v>7</v>
      </c>
      <c r="M523" s="31">
        <f>IFERROR(VLOOKUP(L523,コード表!$B:$G,2,FALSE),"")</f>
        <v>3210236</v>
      </c>
      <c r="N523" s="31" t="str">
        <f>IFERROR(VLOOKUP(L523,コード表!$B:$G,3,FALSE),"")</f>
        <v>下都賀郡壬生町</v>
      </c>
      <c r="O523" s="2" t="str">
        <f>IF(貼り付け用!O523="","",貼り付け用!O523)</f>
        <v>ｼﾓﾂｶﾞｸﾞﾝﾐﾌﾞﾏﾁ</v>
      </c>
      <c r="P523" s="31" t="str">
        <f>IFERROR(VLOOKUP(L523,コード表!$B:$G,5,FALSE),"")</f>
        <v>上稲葉</v>
      </c>
      <c r="Q523" s="2" t="str">
        <f>IF(貼り付け用!Q523="","",貼り付け用!Q523)</f>
        <v>ｶﾐｲﾅﾊﾞ</v>
      </c>
      <c r="R523" s="2" t="str">
        <f>IF(貼り付け用!R523="","",貼り付け用!R523)</f>
        <v>８８１番地</v>
      </c>
      <c r="S523" s="2" t="str">
        <f>IF(貼り付け用!S523="","",貼り付け用!S523)</f>
        <v>881ﾊﾞﾝﾁ</v>
      </c>
      <c r="T523" s="2">
        <f>IF(貼り付け用!T523="","",貼り付け用!T523)</f>
        <v>15</v>
      </c>
      <c r="U523" s="31" t="str">
        <f>IFERROR(VLOOKUP(T523,コード表!$I:$K,2,FALSE),"")</f>
        <v>教育委員会事務局</v>
      </c>
      <c r="V523" s="31" t="str">
        <f>IFERROR(VLOOKUP(T523,コード表!$I:$K,3,FALSE),"")</f>
        <v>学校教育課</v>
      </c>
      <c r="W523" s="2">
        <f>IF(貼り付け用!W523="","",貼り付け用!W523)</f>
        <v>100</v>
      </c>
      <c r="X523" s="31" t="str">
        <f>IFERROR(VLOOKUP(AX523,目的別資産分類変換表!$B$3:$C$16,2,FALSE),"")</f>
        <v>教育</v>
      </c>
      <c r="Y523" s="34" t="str">
        <f>IF(貼り付け用!Y523="","",貼り付け用!Y523)</f>
        <v>行政財産</v>
      </c>
      <c r="Z523" s="34" t="str">
        <f>IF(貼り付け用!Z523="","",貼り付け用!Z523)</f>
        <v>事業用資産/工作物</v>
      </c>
      <c r="AA523" s="34" t="str">
        <f>IF(貼り付け用!AA523="","",貼り付け用!AA523)</f>
        <v>自己資産（リース資産外)</v>
      </c>
      <c r="AB523" s="34" t="str">
        <f>IF(貼り付け用!AB523="","",貼り付け用!AB523)</f>
        <v>売却不可</v>
      </c>
      <c r="AC523" s="2">
        <f>IF(貼り付け用!AC523="","",貼り付け用!AC523)</f>
        <v>192</v>
      </c>
      <c r="AD523" s="31" t="str">
        <f>IFERROR(VLOOKUP(AC523,耐用年数表!$B:$J,9,FALSE),"")</f>
        <v xml:space="preserve">構築物 コンクリート造又はコンクリートブロック造のもの（前掲のものを除く。） 下水道、飼育場及びへい   </v>
      </c>
      <c r="AE523" s="31">
        <f>IFERROR(VLOOKUP(AC523,耐用年数表!$B:$J,8,FALSE),"")</f>
        <v>15</v>
      </c>
      <c r="AF523" s="2" t="str">
        <f>IF(貼り付け用!AF523="","",貼り付け用!AF523)</f>
        <v/>
      </c>
      <c r="AG523" s="26" t="str">
        <f>IF(貼り付け用!AG523="","",貼り付け用!AG523)</f>
        <v/>
      </c>
      <c r="AH523" s="54">
        <f>IF(貼り付け用!AH523="","",貼り付け用!AH523)</f>
        <v>19680331</v>
      </c>
      <c r="AI523" s="54">
        <f>IF(貼り付け用!AI523="","",貼り付け用!AI523)</f>
        <v>19680331</v>
      </c>
      <c r="AJ523" s="72" t="str">
        <f>IF(貼り付け用!AJ523="","",貼り付け用!AJ523)</f>
        <v>不明</v>
      </c>
      <c r="AK523" s="20" t="str">
        <f>IF(貼り付け用!AK523="","",貼り付け用!AK523)</f>
        <v/>
      </c>
      <c r="AL523" s="160" t="str">
        <f>IF(貼り付け用!AL523="","",貼り付け用!AL523)</f>
        <v/>
      </c>
      <c r="AM523" s="20" t="str">
        <f>IF(貼り付け用!AM523="","",貼り付け用!AM523)</f>
        <v/>
      </c>
      <c r="AN523" s="20" t="str">
        <f>IF(貼り付け用!AN523="","",貼り付け用!AN523)</f>
        <v/>
      </c>
      <c r="AO523" s="20" t="str">
        <f>IF(貼り付け用!AO523="","",貼り付け用!AO523)</f>
        <v/>
      </c>
      <c r="AP523" s="20">
        <f>IF(貼り付け用!AP523="","",貼り付け用!AP523)</f>
        <v>1</v>
      </c>
      <c r="AQ523" s="20" t="str">
        <f>IF(貼り付け用!AQ523="","",貼り付け用!AQ523)</f>
        <v/>
      </c>
      <c r="AR523" s="20" t="str">
        <f>IF(貼り付け用!AR523="","",貼り付け用!AR523)</f>
        <v/>
      </c>
      <c r="AS523" s="20" t="str">
        <f>IF(貼り付け用!AS523="","",貼り付け用!AS523)</f>
        <v/>
      </c>
      <c r="AT523" s="90" t="str">
        <f t="shared" si="16"/>
        <v/>
      </c>
      <c r="AU523" s="90" t="str">
        <f t="shared" si="17"/>
        <v/>
      </c>
      <c r="AV523" s="34" t="str">
        <f>IF(貼り付け用!AV523="","",貼り付け用!AV523)</f>
        <v>一般会計等</v>
      </c>
      <c r="AW523" s="34" t="str">
        <f>IF(貼り付け用!AW523="","",貼り付け用!AW523)</f>
        <v>一般会計</v>
      </c>
      <c r="AX523" s="34" t="str">
        <f>IF(貼り付け用!AX523="","",貼り付け用!AX523)</f>
        <v>教育費</v>
      </c>
      <c r="AY523" s="34" t="str">
        <f>IF(貼り付け用!AY523="","",貼り付け用!AY523)</f>
        <v>小学校費</v>
      </c>
      <c r="AZ523" s="34" t="str">
        <f>IF(貼り付け用!AZ523="","",貼り付け用!AZ523)</f>
        <v>学校管理費</v>
      </c>
      <c r="BA523" s="212"/>
      <c r="BB523" s="212"/>
      <c r="BC523" s="212"/>
      <c r="BD523" s="34" t="str">
        <f>IF(貼り付け用!BD523="","",貼り付け用!BD523)</f>
        <v/>
      </c>
      <c r="BE523" s="34" t="str">
        <f>IF(貼り付け用!BE523="","",貼り付け用!BE523)</f>
        <v/>
      </c>
      <c r="BF523" s="20"/>
      <c r="BG523" s="20"/>
      <c r="BH523" s="20"/>
      <c r="BI523" s="20"/>
      <c r="BJ523" s="20"/>
    </row>
    <row r="524" spans="5:62" ht="24" customHeight="1">
      <c r="E524" s="2"/>
      <c r="F524" s="217" t="str">
        <f>IF(貼り付け用!F524="","",貼り付け用!F524)</f>
        <v>壬生町立稲葉小学校</v>
      </c>
      <c r="G524" s="34" t="str">
        <f>IF(貼り付け用!G524="","",貼り付け用!G524)</f>
        <v>工作物台帳</v>
      </c>
      <c r="H524" s="2" t="str">
        <f>IF(貼り付け用!H524="","",貼り付け用!H524)</f>
        <v/>
      </c>
      <c r="I524" s="2" t="str">
        <f>IF(貼り付け用!I524="","",貼り付け用!I524)</f>
        <v/>
      </c>
      <c r="J524" s="2" t="str">
        <f>IF(貼り付け用!J524="","",貼り付け用!J524)</f>
        <v>受水槽</v>
      </c>
      <c r="K524" s="2" t="str">
        <f>IF(貼り付け用!K524="","",貼り付け用!K524)</f>
        <v>ｼﾞｭｽｲｿｳ</v>
      </c>
      <c r="L524" s="2">
        <f>IF(貼り付け用!L524="","",貼り付け用!L524)</f>
        <v>7</v>
      </c>
      <c r="M524" s="31">
        <f>IFERROR(VLOOKUP(L524,コード表!$B:$G,2,FALSE),"")</f>
        <v>3210236</v>
      </c>
      <c r="N524" s="31" t="str">
        <f>IFERROR(VLOOKUP(L524,コード表!$B:$G,3,FALSE),"")</f>
        <v>下都賀郡壬生町</v>
      </c>
      <c r="O524" s="2" t="str">
        <f>IF(貼り付け用!O524="","",貼り付け用!O524)</f>
        <v>ｼﾓﾂｶﾞｸﾞﾝﾐﾌﾞﾏﾁ</v>
      </c>
      <c r="P524" s="31" t="str">
        <f>IFERROR(VLOOKUP(L524,コード表!$B:$G,5,FALSE),"")</f>
        <v>上稲葉</v>
      </c>
      <c r="Q524" s="2" t="str">
        <f>IF(貼り付け用!Q524="","",貼り付け用!Q524)</f>
        <v>ｶﾐｲﾅﾊﾞ</v>
      </c>
      <c r="R524" s="2" t="str">
        <f>IF(貼り付け用!R524="","",貼り付け用!R524)</f>
        <v>８８１番地</v>
      </c>
      <c r="S524" s="2" t="str">
        <f>IF(貼り付け用!S524="","",貼り付け用!S524)</f>
        <v>881ﾊﾞﾝﾁ</v>
      </c>
      <c r="T524" s="2">
        <f>IF(貼り付け用!T524="","",貼り付け用!T524)</f>
        <v>15</v>
      </c>
      <c r="U524" s="31" t="str">
        <f>IFERROR(VLOOKUP(T524,コード表!$I:$K,2,FALSE),"")</f>
        <v>教育委員会事務局</v>
      </c>
      <c r="V524" s="31" t="str">
        <f>IFERROR(VLOOKUP(T524,コード表!$I:$K,3,FALSE),"")</f>
        <v>学校教育課</v>
      </c>
      <c r="W524" s="2">
        <f>IF(貼り付け用!W524="","",貼り付け用!W524)</f>
        <v>100</v>
      </c>
      <c r="X524" s="31" t="str">
        <f>IFERROR(VLOOKUP(AX524,目的別資産分類変換表!$B$3:$C$16,2,FALSE),"")</f>
        <v>教育</v>
      </c>
      <c r="Y524" s="34" t="str">
        <f>IF(貼り付け用!Y524="","",貼り付け用!Y524)</f>
        <v>行政財産</v>
      </c>
      <c r="Z524" s="34" t="str">
        <f>IF(貼り付け用!Z524="","",貼り付け用!Z524)</f>
        <v>事業用資産/工作物</v>
      </c>
      <c r="AA524" s="34" t="str">
        <f>IF(貼り付け用!AA524="","",貼り付け用!AA524)</f>
        <v>自己資産（リース資産外)</v>
      </c>
      <c r="AB524" s="34" t="str">
        <f>IF(貼り付け用!AB524="","",貼り付け用!AB524)</f>
        <v>売却不可</v>
      </c>
      <c r="AC524" s="2">
        <f>IF(貼り付け用!AC524="","",貼り付け用!AC524)</f>
        <v>234</v>
      </c>
      <c r="AD524" s="31" t="str">
        <f>IFERROR(VLOOKUP(AC524,耐用年数表!$B:$J,9,FALSE),"")</f>
        <v xml:space="preserve">構築物 前掲のもの以外のもの及び前掲の区分によらないもの その他のもの   </v>
      </c>
      <c r="AE524" s="31">
        <f>IFERROR(VLOOKUP(AC524,耐用年数表!$B:$J,8,FALSE),"")</f>
        <v>50</v>
      </c>
      <c r="AF524" s="2" t="str">
        <f>IF(貼り付け用!AF524="","",貼り付け用!AF524)</f>
        <v/>
      </c>
      <c r="AG524" s="26" t="str">
        <f>IF(貼り付け用!AG524="","",貼り付け用!AG524)</f>
        <v/>
      </c>
      <c r="AH524" s="54">
        <f>IF(貼り付け用!AH524="","",貼り付け用!AH524)</f>
        <v>19680331</v>
      </c>
      <c r="AI524" s="54">
        <f>IF(貼り付け用!AI524="","",貼り付け用!AI524)</f>
        <v>19680331</v>
      </c>
      <c r="AJ524" s="72" t="str">
        <f>IF(貼り付け用!AJ524="","",貼り付け用!AJ524)</f>
        <v>不明</v>
      </c>
      <c r="AK524" s="20" t="str">
        <f>IF(貼り付け用!AK524="","",貼り付け用!AK524)</f>
        <v/>
      </c>
      <c r="AL524" s="160">
        <f>IF(貼り付け用!AL524="","",貼り付け用!AL524)</f>
        <v>34</v>
      </c>
      <c r="AM524" s="20" t="str">
        <f>IF(貼り付け用!AM524="","",貼り付け用!AM524)</f>
        <v>ネット調べ</v>
      </c>
      <c r="AN524" s="20">
        <f>IF(貼り付け用!AN524="","",貼り付け用!AN524)</f>
        <v>1</v>
      </c>
      <c r="AO524" s="20">
        <f>IF(貼り付け用!AO524="","",貼り付け用!AO524)</f>
        <v>230000</v>
      </c>
      <c r="AP524" s="20">
        <f>IF(貼り付け用!AP524="","",貼り付け用!AP524)</f>
        <v>19</v>
      </c>
      <c r="AQ524" s="20" t="str">
        <f>IF(貼り付け用!AQ524="","",貼り付け用!AQ524)</f>
        <v>㎥</v>
      </c>
      <c r="AR524" s="20">
        <f>IF(貼り付け用!AR524="","",貼り付け用!AR524)</f>
        <v>4370000</v>
      </c>
      <c r="AS524" s="20" t="str">
        <f>IF(貼り付け用!AS524="","",貼り付け用!AS524)</f>
        <v/>
      </c>
      <c r="AT524" s="90">
        <f t="shared" si="16"/>
        <v>4370000</v>
      </c>
      <c r="AU524" s="90">
        <f t="shared" si="17"/>
        <v>4370000</v>
      </c>
      <c r="AV524" s="34" t="str">
        <f>IF(貼り付け用!AV524="","",貼り付け用!AV524)</f>
        <v>一般会計等</v>
      </c>
      <c r="AW524" s="34" t="str">
        <f>IF(貼り付け用!AW524="","",貼り付け用!AW524)</f>
        <v>一般会計</v>
      </c>
      <c r="AX524" s="34" t="str">
        <f>IF(貼り付け用!AX524="","",貼り付け用!AX524)</f>
        <v>教育費</v>
      </c>
      <c r="AY524" s="34" t="str">
        <f>IF(貼り付け用!AY524="","",貼り付け用!AY524)</f>
        <v>小学校費</v>
      </c>
      <c r="AZ524" s="34" t="str">
        <f>IF(貼り付け用!AZ524="","",貼り付け用!AZ524)</f>
        <v>学校管理費</v>
      </c>
      <c r="BA524" s="212"/>
      <c r="BB524" s="212"/>
      <c r="BC524" s="212"/>
      <c r="BD524" s="34" t="str">
        <f>IF(貼り付け用!BD524="","",貼り付け用!BD524)</f>
        <v/>
      </c>
      <c r="BE524" s="34" t="str">
        <f>IF(貼り付け用!BE524="","",貼り付け用!BE524)</f>
        <v/>
      </c>
      <c r="BF524" s="20"/>
      <c r="BG524" s="20"/>
      <c r="BH524" s="20"/>
      <c r="BI524" s="20"/>
      <c r="BJ524" s="20"/>
    </row>
    <row r="525" spans="5:62" ht="24" customHeight="1">
      <c r="E525" s="2"/>
      <c r="F525" s="217" t="str">
        <f>IF(貼り付け用!F525="","",貼り付け用!F525)</f>
        <v>壬生町立稲葉小学校</v>
      </c>
      <c r="G525" s="34" t="str">
        <f>IF(貼り付け用!G525="","",貼り付け用!G525)</f>
        <v>工作物台帳</v>
      </c>
      <c r="H525" s="2" t="str">
        <f>IF(貼り付け用!H525="","",貼り付け用!H525)</f>
        <v/>
      </c>
      <c r="I525" s="2" t="str">
        <f>IF(貼り付け用!I525="","",貼り付け用!I525)</f>
        <v/>
      </c>
      <c r="J525" s="2" t="str">
        <f>IF(貼り付け用!J525="","",貼り付け用!J525)</f>
        <v>高架水槽</v>
      </c>
      <c r="K525" s="2" t="str">
        <f>IF(貼り付け用!K525="","",貼り付け用!K525)</f>
        <v>ｺｳｶｽｲｿｳ</v>
      </c>
      <c r="L525" s="2">
        <f>IF(貼り付け用!L525="","",貼り付け用!L525)</f>
        <v>7</v>
      </c>
      <c r="M525" s="31">
        <f>IFERROR(VLOOKUP(L525,コード表!$B:$G,2,FALSE),"")</f>
        <v>3210236</v>
      </c>
      <c r="N525" s="31" t="str">
        <f>IFERROR(VLOOKUP(L525,コード表!$B:$G,3,FALSE),"")</f>
        <v>下都賀郡壬生町</v>
      </c>
      <c r="O525" s="2" t="str">
        <f>IF(貼り付け用!O525="","",貼り付け用!O525)</f>
        <v>ｼﾓﾂｶﾞｸﾞﾝﾐﾌﾞﾏﾁ</v>
      </c>
      <c r="P525" s="31" t="str">
        <f>IFERROR(VLOOKUP(L525,コード表!$B:$G,5,FALSE),"")</f>
        <v>上稲葉</v>
      </c>
      <c r="Q525" s="2" t="str">
        <f>IF(貼り付け用!Q525="","",貼り付け用!Q525)</f>
        <v>ｶﾐｲﾅﾊﾞ</v>
      </c>
      <c r="R525" s="2" t="str">
        <f>IF(貼り付け用!R525="","",貼り付け用!R525)</f>
        <v>８８１番地</v>
      </c>
      <c r="S525" s="2" t="str">
        <f>IF(貼り付け用!S525="","",貼り付け用!S525)</f>
        <v>881ﾊﾞﾝﾁ</v>
      </c>
      <c r="T525" s="2">
        <f>IF(貼り付け用!T525="","",貼り付け用!T525)</f>
        <v>15</v>
      </c>
      <c r="U525" s="31" t="str">
        <f>IFERROR(VLOOKUP(T525,コード表!$I:$K,2,FALSE),"")</f>
        <v>教育委員会事務局</v>
      </c>
      <c r="V525" s="31" t="str">
        <f>IFERROR(VLOOKUP(T525,コード表!$I:$K,3,FALSE),"")</f>
        <v>学校教育課</v>
      </c>
      <c r="W525" s="2">
        <f>IF(貼り付け用!W525="","",貼り付け用!W525)</f>
        <v>100</v>
      </c>
      <c r="X525" s="31" t="str">
        <f>IFERROR(VLOOKUP(AX525,目的別資産分類変換表!$B$3:$C$16,2,FALSE),"")</f>
        <v>教育</v>
      </c>
      <c r="Y525" s="34" t="str">
        <f>IF(貼り付け用!Y525="","",貼り付け用!Y525)</f>
        <v>行政財産</v>
      </c>
      <c r="Z525" s="34" t="str">
        <f>IF(貼り付け用!Z525="","",貼り付け用!Z525)</f>
        <v>事業用資産/工作物</v>
      </c>
      <c r="AA525" s="34" t="str">
        <f>IF(貼り付け用!AA525="","",貼り付け用!AA525)</f>
        <v>自己資産（リース資産外)</v>
      </c>
      <c r="AB525" s="34" t="str">
        <f>IF(貼り付け用!AB525="","",貼り付け用!AB525)</f>
        <v>売却不可</v>
      </c>
      <c r="AC525" s="2">
        <f>IF(貼り付け用!AC525="","",貼り付け用!AC525)</f>
        <v>234</v>
      </c>
      <c r="AD525" s="31" t="str">
        <f>IFERROR(VLOOKUP(AC525,耐用年数表!$B:$J,9,FALSE),"")</f>
        <v xml:space="preserve">構築物 前掲のもの以外のもの及び前掲の区分によらないもの その他のもの   </v>
      </c>
      <c r="AE525" s="31">
        <f>IFERROR(VLOOKUP(AC525,耐用年数表!$B:$J,8,FALSE),"")</f>
        <v>50</v>
      </c>
      <c r="AF525" s="2" t="str">
        <f>IF(貼り付け用!AF525="","",貼り付け用!AF525)</f>
        <v/>
      </c>
      <c r="AG525" s="26" t="str">
        <f>IF(貼り付け用!AG525="","",貼り付け用!AG525)</f>
        <v/>
      </c>
      <c r="AH525" s="54">
        <f>IF(貼り付け用!AH525="","",貼り付け用!AH525)</f>
        <v>19680331</v>
      </c>
      <c r="AI525" s="54">
        <f>IF(貼り付け用!AI525="","",貼り付け用!AI525)</f>
        <v>19680331</v>
      </c>
      <c r="AJ525" s="72" t="str">
        <f>IF(貼り付け用!AJ525="","",貼り付け用!AJ525)</f>
        <v>不明</v>
      </c>
      <c r="AK525" s="20" t="str">
        <f>IF(貼り付け用!AK525="","",貼り付け用!AK525)</f>
        <v/>
      </c>
      <c r="AL525" s="160">
        <f>IF(貼り付け用!AL525="","",貼り付け用!AL525)</f>
        <v>34</v>
      </c>
      <c r="AM525" s="20" t="str">
        <f>IF(貼り付け用!AM525="","",貼り付け用!AM525)</f>
        <v>ネット調べ</v>
      </c>
      <c r="AN525" s="20">
        <f>IF(貼り付け用!AN525="","",貼り付け用!AN525)</f>
        <v>1</v>
      </c>
      <c r="AO525" s="20">
        <f>IF(貼り付け用!AO525="","",貼り付け用!AO525)</f>
        <v>230000</v>
      </c>
      <c r="AP525" s="20">
        <f>IF(貼り付け用!AP525="","",貼り付け用!AP525)</f>
        <v>5</v>
      </c>
      <c r="AQ525" s="20" t="str">
        <f>IF(貼り付け用!AQ525="","",貼り付け用!AQ525)</f>
        <v>㎥</v>
      </c>
      <c r="AR525" s="20">
        <f>IF(貼り付け用!AR525="","",貼り付け用!AR525)</f>
        <v>1150000</v>
      </c>
      <c r="AS525" s="20" t="str">
        <f>IF(貼り付け用!AS525="","",貼り付け用!AS525)</f>
        <v/>
      </c>
      <c r="AT525" s="90">
        <f t="shared" si="16"/>
        <v>1150000</v>
      </c>
      <c r="AU525" s="90">
        <f t="shared" si="17"/>
        <v>1150000</v>
      </c>
      <c r="AV525" s="34" t="str">
        <f>IF(貼り付け用!AV525="","",貼り付け用!AV525)</f>
        <v>一般会計等</v>
      </c>
      <c r="AW525" s="34" t="str">
        <f>IF(貼り付け用!AW525="","",貼り付け用!AW525)</f>
        <v>一般会計</v>
      </c>
      <c r="AX525" s="34" t="str">
        <f>IF(貼り付け用!AX525="","",貼り付け用!AX525)</f>
        <v>教育費</v>
      </c>
      <c r="AY525" s="34" t="str">
        <f>IF(貼り付け用!AY525="","",貼り付け用!AY525)</f>
        <v>小学校費</v>
      </c>
      <c r="AZ525" s="34" t="str">
        <f>IF(貼り付け用!AZ525="","",貼り付け用!AZ525)</f>
        <v>学校管理費</v>
      </c>
      <c r="BA525" s="212"/>
      <c r="BB525" s="212"/>
      <c r="BC525" s="212"/>
      <c r="BD525" s="34" t="str">
        <f>IF(貼り付け用!BD525="","",貼り付け用!BD525)</f>
        <v/>
      </c>
      <c r="BE525" s="34" t="str">
        <f>IF(貼り付け用!BE525="","",貼り付け用!BE525)</f>
        <v/>
      </c>
      <c r="BF525" s="20"/>
      <c r="BG525" s="20"/>
      <c r="BH525" s="20"/>
      <c r="BI525" s="20"/>
      <c r="BJ525" s="20"/>
    </row>
    <row r="526" spans="5:62" ht="24" customHeight="1">
      <c r="E526" s="2"/>
      <c r="F526" s="217" t="str">
        <f>IF(貼り付け用!F526="","",貼り付け用!F526)</f>
        <v>壬生町立稲葉小学校</v>
      </c>
      <c r="G526" s="34" t="str">
        <f>IF(貼り付け用!G526="","",貼り付け用!G526)</f>
        <v>工作物台帳</v>
      </c>
      <c r="H526" s="2" t="str">
        <f>IF(貼り付け用!H526="","",貼り付け用!H526)</f>
        <v/>
      </c>
      <c r="I526" s="2" t="str">
        <f>IF(貼り付け用!I526="","",貼り付け用!I526)</f>
        <v/>
      </c>
      <c r="J526" s="2" t="str">
        <f>IF(貼り付け用!J526="","",貼り付け用!J526)</f>
        <v>プール</v>
      </c>
      <c r="K526" s="2" t="str">
        <f>IF(貼り付け用!K526="","",貼り付け用!K526)</f>
        <v>ﾌﾟｰﾙ</v>
      </c>
      <c r="L526" s="2">
        <f>IF(貼り付け用!L526="","",貼り付け用!L526)</f>
        <v>7</v>
      </c>
      <c r="M526" s="31">
        <f>IFERROR(VLOOKUP(L526,コード表!$B:$G,2,FALSE),"")</f>
        <v>3210236</v>
      </c>
      <c r="N526" s="31" t="str">
        <f>IFERROR(VLOOKUP(L526,コード表!$B:$G,3,FALSE),"")</f>
        <v>下都賀郡壬生町</v>
      </c>
      <c r="O526" s="2" t="str">
        <f>IF(貼り付け用!O526="","",貼り付け用!O526)</f>
        <v>ｼﾓﾂｶﾞｸﾞﾝﾐﾌﾞﾏﾁ</v>
      </c>
      <c r="P526" s="31" t="str">
        <f>IFERROR(VLOOKUP(L526,コード表!$B:$G,5,FALSE),"")</f>
        <v>上稲葉</v>
      </c>
      <c r="Q526" s="2" t="str">
        <f>IF(貼り付け用!Q526="","",貼り付け用!Q526)</f>
        <v>ｶﾐｲﾅﾊﾞ</v>
      </c>
      <c r="R526" s="2" t="str">
        <f>IF(貼り付け用!R526="","",貼り付け用!R526)</f>
        <v>８８１番地</v>
      </c>
      <c r="S526" s="2" t="str">
        <f>IF(貼り付け用!S526="","",貼り付け用!S526)</f>
        <v>881ﾊﾞﾝﾁ</v>
      </c>
      <c r="T526" s="2">
        <f>IF(貼り付け用!T526="","",貼り付け用!T526)</f>
        <v>15</v>
      </c>
      <c r="U526" s="31" t="str">
        <f>IFERROR(VLOOKUP(T526,コード表!$I:$K,2,FALSE),"")</f>
        <v>教育委員会事務局</v>
      </c>
      <c r="V526" s="31" t="str">
        <f>IFERROR(VLOOKUP(T526,コード表!$I:$K,3,FALSE),"")</f>
        <v>学校教育課</v>
      </c>
      <c r="W526" s="2">
        <f>IF(貼り付け用!W526="","",貼り付け用!W526)</f>
        <v>100</v>
      </c>
      <c r="X526" s="31" t="str">
        <f>IFERROR(VLOOKUP(AX526,目的別資産分類変換表!$B$3:$C$16,2,FALSE),"")</f>
        <v>教育</v>
      </c>
      <c r="Y526" s="34" t="str">
        <f>IF(貼り付け用!Y526="","",貼り付け用!Y526)</f>
        <v>行政財産</v>
      </c>
      <c r="Z526" s="34" t="str">
        <f>IF(貼り付け用!Z526="","",貼り付け用!Z526)</f>
        <v>事業用資産/工作物</v>
      </c>
      <c r="AA526" s="34" t="str">
        <f>IF(貼り付け用!AA526="","",貼り付け用!AA526)</f>
        <v>自己資産（リース資産外)</v>
      </c>
      <c r="AB526" s="34" t="str">
        <f>IF(貼り付け用!AB526="","",貼り付け用!AB526)</f>
        <v>売却不可</v>
      </c>
      <c r="AC526" s="2">
        <f>IF(貼り付け用!AC526="","",貼り付け用!AC526)</f>
        <v>167</v>
      </c>
      <c r="AD526" s="31" t="str">
        <f>IFERROR(VLOOKUP(AC526,耐用年数表!$B:$J,9,FALSE),"")</f>
        <v xml:space="preserve">構築物 競技場用、運動場用、遊園地用又は学校用のもの 水泳プール   </v>
      </c>
      <c r="AE526" s="31">
        <f>IFERROR(VLOOKUP(AC526,耐用年数表!$B:$J,8,FALSE),"")</f>
        <v>30</v>
      </c>
      <c r="AF526" s="2" t="str">
        <f>IF(貼り付け用!AF526="","",貼り付け用!AF526)</f>
        <v/>
      </c>
      <c r="AG526" s="26" t="str">
        <f>IF(貼り付け用!AG526="","",貼り付け用!AG526)</f>
        <v/>
      </c>
      <c r="AH526" s="54">
        <f>IF(貼り付け用!AH526="","",貼り付け用!AH526)</f>
        <v>19860331</v>
      </c>
      <c r="AI526" s="54">
        <f>IF(貼り付け用!AI526="","",貼り付け用!AI526)</f>
        <v>19860331</v>
      </c>
      <c r="AJ526" s="72" t="str">
        <f>IF(貼り付け用!AJ526="","",貼り付け用!AJ526)</f>
        <v>判明</v>
      </c>
      <c r="AK526" s="20">
        <f>IF(貼り付け用!AK526="","",貼り付け用!AK526)</f>
        <v>38480000</v>
      </c>
      <c r="AL526" s="160" t="str">
        <f>IF(貼り付け用!AL526="","",貼り付け用!AL526)</f>
        <v/>
      </c>
      <c r="AM526" s="20" t="str">
        <f>IF(貼り付け用!AM526="","",貼り付け用!AM526)</f>
        <v/>
      </c>
      <c r="AN526" s="20" t="str">
        <f>IF(貼り付け用!AN526="","",貼り付け用!AN526)</f>
        <v/>
      </c>
      <c r="AO526" s="20" t="str">
        <f>IF(貼り付け用!AO526="","",貼り付け用!AO526)</f>
        <v/>
      </c>
      <c r="AP526" s="20">
        <f>IF(貼り付け用!AP526="","",貼り付け用!AP526)</f>
        <v>1</v>
      </c>
      <c r="AQ526" s="20" t="str">
        <f>IF(貼り付け用!AQ526="","",貼り付け用!AQ526)</f>
        <v/>
      </c>
      <c r="AR526" s="20" t="str">
        <f>IF(貼り付け用!AR526="","",貼り付け用!AR526)</f>
        <v/>
      </c>
      <c r="AS526" s="20" t="str">
        <f>IF(貼り付け用!AS526="","",貼り付け用!AS526)</f>
        <v/>
      </c>
      <c r="AT526" s="90" t="str">
        <f t="shared" si="16"/>
        <v/>
      </c>
      <c r="AU526" s="90">
        <f t="shared" si="17"/>
        <v>38480000</v>
      </c>
      <c r="AV526" s="34" t="str">
        <f>IF(貼り付け用!AV526="","",貼り付け用!AV526)</f>
        <v>一般会計等</v>
      </c>
      <c r="AW526" s="34" t="str">
        <f>IF(貼り付け用!AW526="","",貼り付け用!AW526)</f>
        <v>一般会計</v>
      </c>
      <c r="AX526" s="34" t="str">
        <f>IF(貼り付け用!AX526="","",貼り付け用!AX526)</f>
        <v>教育費</v>
      </c>
      <c r="AY526" s="34" t="str">
        <f>IF(貼り付け用!AY526="","",貼り付け用!AY526)</f>
        <v>小学校費</v>
      </c>
      <c r="AZ526" s="34" t="str">
        <f>IF(貼り付け用!AZ526="","",貼り付け用!AZ526)</f>
        <v>学校管理費</v>
      </c>
      <c r="BA526" s="212"/>
      <c r="BB526" s="212"/>
      <c r="BC526" s="212"/>
      <c r="BD526" s="34" t="str">
        <f>IF(貼り付け用!BD526="","",貼り付け用!BD526)</f>
        <v/>
      </c>
      <c r="BE526" s="34" t="str">
        <f>IF(貼り付け用!BE526="","",貼り付け用!BE526)</f>
        <v/>
      </c>
      <c r="BF526" s="20"/>
      <c r="BG526" s="20"/>
      <c r="BH526" s="20"/>
      <c r="BI526" s="20"/>
      <c r="BJ526" s="20"/>
    </row>
    <row r="527" spans="5:62" ht="24" customHeight="1">
      <c r="E527" s="2"/>
      <c r="F527" s="217" t="str">
        <f>IF(貼り付け用!F527="","",貼り付け用!F527)</f>
        <v>壬生町立稲葉小学校</v>
      </c>
      <c r="G527" s="34" t="str">
        <f>IF(貼り付け用!G527="","",貼り付け用!G527)</f>
        <v>工作物台帳</v>
      </c>
      <c r="H527" s="2" t="str">
        <f>IF(貼り付け用!H527="","",貼り付け用!H527)</f>
        <v/>
      </c>
      <c r="I527" s="2" t="str">
        <f>IF(貼り付け用!I527="","",貼り付け用!I527)</f>
        <v/>
      </c>
      <c r="J527" s="2" t="str">
        <f>IF(貼り付け用!J527="","",貼り付け用!J527)</f>
        <v>消火栓</v>
      </c>
      <c r="K527" s="2" t="str">
        <f>IF(貼り付け用!K527="","",貼り付け用!K527)</f>
        <v>ｼｮｳｶｾﾝ</v>
      </c>
      <c r="L527" s="2">
        <f>IF(貼り付け用!L527="","",貼り付け用!L527)</f>
        <v>7</v>
      </c>
      <c r="M527" s="31">
        <f>IFERROR(VLOOKUP(L527,コード表!$B:$G,2,FALSE),"")</f>
        <v>3210236</v>
      </c>
      <c r="N527" s="31" t="str">
        <f>IFERROR(VLOOKUP(L527,コード表!$B:$G,3,FALSE),"")</f>
        <v>下都賀郡壬生町</v>
      </c>
      <c r="O527" s="2" t="str">
        <f>IF(貼り付け用!O527="","",貼り付け用!O527)</f>
        <v>ｼﾓﾂｶﾞｸﾞﾝﾐﾌﾞﾏﾁ</v>
      </c>
      <c r="P527" s="31" t="str">
        <f>IFERROR(VLOOKUP(L527,コード表!$B:$G,5,FALSE),"")</f>
        <v>上稲葉</v>
      </c>
      <c r="Q527" s="2" t="str">
        <f>IF(貼り付け用!Q527="","",貼り付け用!Q527)</f>
        <v>ｶﾐｲﾅﾊﾞ</v>
      </c>
      <c r="R527" s="2" t="str">
        <f>IF(貼り付け用!R527="","",貼り付け用!R527)</f>
        <v>８８１番地</v>
      </c>
      <c r="S527" s="2" t="str">
        <f>IF(貼り付け用!S527="","",貼り付け用!S527)</f>
        <v>881ﾊﾞﾝﾁ</v>
      </c>
      <c r="T527" s="2">
        <f>IF(貼り付け用!T527="","",貼り付け用!T527)</f>
        <v>15</v>
      </c>
      <c r="U527" s="31" t="str">
        <f>IFERROR(VLOOKUP(T527,コード表!$I:$K,2,FALSE),"")</f>
        <v>教育委員会事務局</v>
      </c>
      <c r="V527" s="31" t="str">
        <f>IFERROR(VLOOKUP(T527,コード表!$I:$K,3,FALSE),"")</f>
        <v>学校教育課</v>
      </c>
      <c r="W527" s="2">
        <f>IF(貼り付け用!W527="","",貼り付け用!W527)</f>
        <v>100</v>
      </c>
      <c r="X527" s="31" t="str">
        <f>IFERROR(VLOOKUP(AX527,目的別資産分類変換表!$B$3:$C$16,2,FALSE),"")</f>
        <v>教育</v>
      </c>
      <c r="Y527" s="34" t="str">
        <f>IF(貼り付け用!Y527="","",貼り付け用!Y527)</f>
        <v>行政財産</v>
      </c>
      <c r="Z527" s="34" t="str">
        <f>IF(貼り付け用!Z527="","",貼り付け用!Z527)</f>
        <v>事業用資産/工作物</v>
      </c>
      <c r="AA527" s="34" t="str">
        <f>IF(貼り付け用!AA527="","",貼り付け用!AA527)</f>
        <v>自己資産（リース資産外)</v>
      </c>
      <c r="AB527" s="34" t="str">
        <f>IF(貼り付け用!AB527="","",貼り付け用!AB527)</f>
        <v>売却不可</v>
      </c>
      <c r="AC527" s="2">
        <f>IF(貼り付け用!AC527="","",貼り付け用!AC527)</f>
        <v>83</v>
      </c>
      <c r="AD527" s="31" t="str">
        <f>IFERROR(VLOOKUP(AC527,耐用年数表!$B:$J,9,FALSE),"")</f>
        <v xml:space="preserve">建物附属設備 消火、排煙又は災害報知設備及び格納式避難設備    </v>
      </c>
      <c r="AE527" s="31">
        <f>IFERROR(VLOOKUP(AC527,耐用年数表!$B:$J,8,FALSE),"")</f>
        <v>8</v>
      </c>
      <c r="AF527" s="2" t="str">
        <f>IF(貼り付け用!AF527="","",貼り付け用!AF527)</f>
        <v/>
      </c>
      <c r="AG527" s="26" t="str">
        <f>IF(貼り付け用!AG527="","",貼り付け用!AG527)</f>
        <v/>
      </c>
      <c r="AH527" s="54">
        <f>IF(貼り付け用!AH527="","",貼り付け用!AH527)</f>
        <v>19680331</v>
      </c>
      <c r="AI527" s="54">
        <f>IF(貼り付け用!AI527="","",貼り付け用!AI527)</f>
        <v>19680331</v>
      </c>
      <c r="AJ527" s="72" t="str">
        <f>IF(貼り付け用!AJ527="","",貼り付け用!AJ527)</f>
        <v>不明</v>
      </c>
      <c r="AK527" s="20" t="str">
        <f>IF(貼り付け用!AK527="","",貼り付け用!AK527)</f>
        <v/>
      </c>
      <c r="AL527" s="160" t="str">
        <f>IF(貼り付け用!AL527="","",貼り付け用!AL527)</f>
        <v/>
      </c>
      <c r="AM527" s="20" t="str">
        <f>IF(貼り付け用!AM527="","",貼り付け用!AM527)</f>
        <v/>
      </c>
      <c r="AN527" s="20" t="str">
        <f>IF(貼り付け用!AN527="","",貼り付け用!AN527)</f>
        <v/>
      </c>
      <c r="AO527" s="20" t="str">
        <f>IF(貼り付け用!AO527="","",貼り付け用!AO527)</f>
        <v/>
      </c>
      <c r="AP527" s="20">
        <f>IF(貼り付け用!AP527="","",貼り付け用!AP527)</f>
        <v>1</v>
      </c>
      <c r="AQ527" s="20" t="str">
        <f>IF(貼り付け用!AQ527="","",貼り付け用!AQ527)</f>
        <v/>
      </c>
      <c r="AR527" s="20" t="str">
        <f>IF(貼り付け用!AR527="","",貼り付け用!AR527)</f>
        <v/>
      </c>
      <c r="AS527" s="20" t="str">
        <f>IF(貼り付け用!AS527="","",貼り付け用!AS527)</f>
        <v/>
      </c>
      <c r="AT527" s="90" t="str">
        <f t="shared" si="16"/>
        <v/>
      </c>
      <c r="AU527" s="90" t="str">
        <f t="shared" si="17"/>
        <v/>
      </c>
      <c r="AV527" s="34" t="str">
        <f>IF(貼り付け用!AV527="","",貼り付け用!AV527)</f>
        <v>一般会計等</v>
      </c>
      <c r="AW527" s="34" t="str">
        <f>IF(貼り付け用!AW527="","",貼り付け用!AW527)</f>
        <v>一般会計</v>
      </c>
      <c r="AX527" s="34" t="str">
        <f>IF(貼り付け用!AX527="","",貼り付け用!AX527)</f>
        <v>教育費</v>
      </c>
      <c r="AY527" s="34" t="str">
        <f>IF(貼り付け用!AY527="","",貼り付け用!AY527)</f>
        <v>小学校費</v>
      </c>
      <c r="AZ527" s="34" t="str">
        <f>IF(貼り付け用!AZ527="","",貼り付け用!AZ527)</f>
        <v>学校管理費</v>
      </c>
      <c r="BA527" s="212"/>
      <c r="BB527" s="212"/>
      <c r="BC527" s="212"/>
      <c r="BD527" s="34" t="str">
        <f>IF(貼り付け用!BD527="","",貼り付け用!BD527)</f>
        <v/>
      </c>
      <c r="BE527" s="34" t="str">
        <f>IF(貼り付け用!BE527="","",貼り付け用!BE527)</f>
        <v/>
      </c>
      <c r="BF527" s="20"/>
      <c r="BG527" s="20"/>
      <c r="BH527" s="20"/>
      <c r="BI527" s="20"/>
      <c r="BJ527" s="20"/>
    </row>
    <row r="528" spans="5:62" ht="24" customHeight="1">
      <c r="E528" s="2"/>
      <c r="F528" s="217" t="str">
        <f>IF(貼り付け用!F528="","",貼り付け用!F528)</f>
        <v>壬生町立稲葉小学校</v>
      </c>
      <c r="G528" s="34" t="str">
        <f>IF(貼り付け用!G528="","",貼り付け用!G528)</f>
        <v>工作物台帳</v>
      </c>
      <c r="H528" s="2" t="str">
        <f>IF(貼り付け用!H528="","",貼り付け用!H528)</f>
        <v/>
      </c>
      <c r="I528" s="2" t="str">
        <f>IF(貼り付け用!I528="","",貼り付け用!I528)</f>
        <v/>
      </c>
      <c r="J528" s="2" t="str">
        <f>IF(貼り付け用!J528="","",貼り付け用!J528)</f>
        <v>屋外ステージ</v>
      </c>
      <c r="K528" s="2" t="str">
        <f>IF(貼り付け用!K528="","",貼り付け用!K528)</f>
        <v>ｵｸｶﾞｲｽﾃｰｼﾞ</v>
      </c>
      <c r="L528" s="2">
        <f>IF(貼り付け用!L528="","",貼り付け用!L528)</f>
        <v>7</v>
      </c>
      <c r="M528" s="31">
        <f>IFERROR(VLOOKUP(L528,コード表!$B:$G,2,FALSE),"")</f>
        <v>3210236</v>
      </c>
      <c r="N528" s="31" t="str">
        <f>IFERROR(VLOOKUP(L528,コード表!$B:$G,3,FALSE),"")</f>
        <v>下都賀郡壬生町</v>
      </c>
      <c r="O528" s="2" t="str">
        <f>IF(貼り付け用!O528="","",貼り付け用!O528)</f>
        <v>ｼﾓﾂｶﾞｸﾞﾝﾐﾌﾞﾏﾁ</v>
      </c>
      <c r="P528" s="31" t="str">
        <f>IFERROR(VLOOKUP(L528,コード表!$B:$G,5,FALSE),"")</f>
        <v>上稲葉</v>
      </c>
      <c r="Q528" s="2" t="str">
        <f>IF(貼り付け用!Q528="","",貼り付け用!Q528)</f>
        <v>ｶﾐｲﾅﾊﾞ</v>
      </c>
      <c r="R528" s="2" t="str">
        <f>IF(貼り付け用!R528="","",貼り付け用!R528)</f>
        <v>８８１番地</v>
      </c>
      <c r="S528" s="2" t="str">
        <f>IF(貼り付け用!S528="","",貼り付け用!S528)</f>
        <v>881ﾊﾞﾝﾁ</v>
      </c>
      <c r="T528" s="2">
        <f>IF(貼り付け用!T528="","",貼り付け用!T528)</f>
        <v>15</v>
      </c>
      <c r="U528" s="31" t="str">
        <f>IFERROR(VLOOKUP(T528,コード表!$I:$K,2,FALSE),"")</f>
        <v>教育委員会事務局</v>
      </c>
      <c r="V528" s="31" t="str">
        <f>IFERROR(VLOOKUP(T528,コード表!$I:$K,3,FALSE),"")</f>
        <v>学校教育課</v>
      </c>
      <c r="W528" s="2">
        <f>IF(貼り付け用!W528="","",貼り付け用!W528)</f>
        <v>100</v>
      </c>
      <c r="X528" s="31" t="str">
        <f>IFERROR(VLOOKUP(AX528,目的別資産分類変換表!$B$3:$C$16,2,FALSE),"")</f>
        <v>教育</v>
      </c>
      <c r="Y528" s="34" t="str">
        <f>IF(貼り付け用!Y528="","",貼り付け用!Y528)</f>
        <v>行政財産</v>
      </c>
      <c r="Z528" s="34" t="str">
        <f>IF(貼り付け用!Z528="","",貼り付け用!Z528)</f>
        <v>事業用資産/工作物</v>
      </c>
      <c r="AA528" s="34" t="str">
        <f>IF(貼り付け用!AA528="","",貼り付け用!AA528)</f>
        <v>自己資産（リース資産外)</v>
      </c>
      <c r="AB528" s="34" t="str">
        <f>IF(貼り付け用!AB528="","",貼り付け用!AB528)</f>
        <v>売却不可</v>
      </c>
      <c r="AC528" s="2">
        <f>IF(貼り付け用!AC528="","",貼り付け用!AC528)</f>
        <v>164</v>
      </c>
      <c r="AD528" s="31" t="str">
        <f>IFERROR(VLOOKUP(AC528,耐用年数表!$B:$J,9,FALSE),"")</f>
        <v xml:space="preserve">構築物 競技場用、運動場用、遊園地用又は学校用のもの 競輪場用競走路 その他のもの  </v>
      </c>
      <c r="AE528" s="31">
        <f>IFERROR(VLOOKUP(AC528,耐用年数表!$B:$J,8,FALSE),"")</f>
        <v>10</v>
      </c>
      <c r="AF528" s="2" t="str">
        <f>IF(貼り付け用!AF528="","",貼り付け用!AF528)</f>
        <v/>
      </c>
      <c r="AG528" s="26" t="str">
        <f>IF(貼り付け用!AG528="","",貼り付け用!AG528)</f>
        <v/>
      </c>
      <c r="AH528" s="54">
        <f>IF(貼り付け用!AH528="","",貼り付け用!AH528)</f>
        <v>19910331</v>
      </c>
      <c r="AI528" s="54">
        <f>IF(貼り付け用!AI528="","",貼り付け用!AI528)</f>
        <v>19910331</v>
      </c>
      <c r="AJ528" s="72" t="str">
        <f>IF(貼り付け用!AJ528="","",貼り付け用!AJ528)</f>
        <v>不明</v>
      </c>
      <c r="AK528" s="20" t="str">
        <f>IF(貼り付け用!AK528="","",貼り付け用!AK528)</f>
        <v/>
      </c>
      <c r="AL528" s="160" t="str">
        <f>IF(貼り付け用!AL528="","",貼り付け用!AL528)</f>
        <v/>
      </c>
      <c r="AM528" s="20" t="str">
        <f>IF(貼り付け用!AM528="","",貼り付け用!AM528)</f>
        <v/>
      </c>
      <c r="AN528" s="20" t="str">
        <f>IF(貼り付け用!AN528="","",貼り付け用!AN528)</f>
        <v/>
      </c>
      <c r="AO528" s="20" t="str">
        <f>IF(貼り付け用!AO528="","",貼り付け用!AO528)</f>
        <v/>
      </c>
      <c r="AP528" s="20" t="str">
        <f>IF(貼り付け用!AP528="","",貼り付け用!AP528)</f>
        <v/>
      </c>
      <c r="AQ528" s="20" t="str">
        <f>IF(貼り付け用!AQ528="","",貼り付け用!AQ528)</f>
        <v/>
      </c>
      <c r="AR528" s="20" t="str">
        <f>IF(貼り付け用!AR528="","",貼り付け用!AR528)</f>
        <v/>
      </c>
      <c r="AS528" s="20" t="str">
        <f>IF(貼り付け用!AS528="","",貼り付け用!AS528)</f>
        <v/>
      </c>
      <c r="AT528" s="90" t="str">
        <f t="shared" si="16"/>
        <v/>
      </c>
      <c r="AU528" s="90" t="str">
        <f t="shared" si="17"/>
        <v/>
      </c>
      <c r="AV528" s="34" t="str">
        <f>IF(貼り付け用!AV528="","",貼り付け用!AV528)</f>
        <v>一般会計等</v>
      </c>
      <c r="AW528" s="34" t="str">
        <f>IF(貼り付け用!AW528="","",貼り付け用!AW528)</f>
        <v>一般会計</v>
      </c>
      <c r="AX528" s="34" t="str">
        <f>IF(貼り付け用!AX528="","",貼り付け用!AX528)</f>
        <v>教育費</v>
      </c>
      <c r="AY528" s="34" t="str">
        <f>IF(貼り付け用!AY528="","",貼り付け用!AY528)</f>
        <v>小学校費</v>
      </c>
      <c r="AZ528" s="34" t="str">
        <f>IF(貼り付け用!AZ528="","",貼り付け用!AZ528)</f>
        <v>学校管理費</v>
      </c>
      <c r="BA528" s="212"/>
      <c r="BB528" s="212"/>
      <c r="BC528" s="212"/>
      <c r="BD528" s="34" t="str">
        <f>IF(貼り付け用!BD528="","",貼り付け用!BD528)</f>
        <v/>
      </c>
      <c r="BE528" s="34" t="str">
        <f>IF(貼り付け用!BE528="","",貼り付け用!BE528)</f>
        <v/>
      </c>
      <c r="BF528" s="20"/>
      <c r="BG528" s="20"/>
      <c r="BH528" s="20"/>
      <c r="BI528" s="20"/>
      <c r="BJ528" s="20"/>
    </row>
    <row r="529" spans="5:62" ht="24" customHeight="1">
      <c r="E529" s="2"/>
      <c r="F529" s="217" t="str">
        <f>IF(貼り付け用!F529="","",貼り付け用!F529)</f>
        <v>壬生町立稲葉小学校</v>
      </c>
      <c r="G529" s="34" t="str">
        <f>IF(貼り付け用!G529="","",貼り付け用!G529)</f>
        <v>工作物台帳</v>
      </c>
      <c r="H529" s="2" t="str">
        <f>IF(貼り付け用!H529="","",貼り付け用!H529)</f>
        <v/>
      </c>
      <c r="I529" s="2" t="str">
        <f>IF(貼り付け用!I529="","",貼り付け用!I529)</f>
        <v/>
      </c>
      <c r="J529" s="2" t="str">
        <f>IF(貼り付け用!J529="","",貼り付け用!J529)</f>
        <v>空調機（普通教室等9台）</v>
      </c>
      <c r="K529" s="2" t="str">
        <f>IF(貼り付け用!K529="","",貼り付け用!K529)</f>
        <v>ｸｳﾁｮｳｷ(ﾌﾂｳｷｮｳｼﾂﾄｳ9ﾀﾞｲ)</v>
      </c>
      <c r="L529" s="2">
        <f>IF(貼り付け用!L529="","",貼り付け用!L529)</f>
        <v>7</v>
      </c>
      <c r="M529" s="31">
        <f>IFERROR(VLOOKUP(L529,コード表!$B:$G,2,FALSE),"")</f>
        <v>3210236</v>
      </c>
      <c r="N529" s="31" t="str">
        <f>IFERROR(VLOOKUP(L529,コード表!$B:$G,3,FALSE),"")</f>
        <v>下都賀郡壬生町</v>
      </c>
      <c r="O529" s="2" t="str">
        <f>IF(貼り付け用!O529="","",貼り付け用!O529)</f>
        <v>ｼﾓﾂｶﾞｸﾞﾝﾐﾌﾞﾏﾁ</v>
      </c>
      <c r="P529" s="31" t="str">
        <f>IFERROR(VLOOKUP(L529,コード表!$B:$G,5,FALSE),"")</f>
        <v>上稲葉</v>
      </c>
      <c r="Q529" s="2" t="str">
        <f>IF(貼り付け用!Q529="","",貼り付け用!Q529)</f>
        <v>ｶﾐｲﾅﾊﾞ</v>
      </c>
      <c r="R529" s="2" t="str">
        <f>IF(貼り付け用!R529="","",貼り付け用!R529)</f>
        <v>８８１番地</v>
      </c>
      <c r="S529" s="2" t="str">
        <f>IF(貼り付け用!S529="","",貼り付け用!S529)</f>
        <v>881ﾊﾞﾝﾁ</v>
      </c>
      <c r="T529" s="2">
        <f>IF(貼り付け用!T529="","",貼り付け用!T529)</f>
        <v>15</v>
      </c>
      <c r="U529" s="31" t="str">
        <f>IFERROR(VLOOKUP(T529,コード表!$I:$K,2,FALSE),"")</f>
        <v>教育委員会事務局</v>
      </c>
      <c r="V529" s="31" t="str">
        <f>IFERROR(VLOOKUP(T529,コード表!$I:$K,3,FALSE),"")</f>
        <v>学校教育課</v>
      </c>
      <c r="W529" s="2">
        <f>IF(貼り付け用!W529="","",貼り付け用!W529)</f>
        <v>100</v>
      </c>
      <c r="X529" s="31" t="str">
        <f>IFERROR(VLOOKUP(AX529,目的別資産分類変換表!$B$3:$C$16,2,FALSE),"")</f>
        <v>教育</v>
      </c>
      <c r="Y529" s="34" t="str">
        <f>IF(貼り付け用!Y529="","",貼り付け用!Y529)</f>
        <v>行政財産</v>
      </c>
      <c r="Z529" s="34" t="str">
        <f>IF(貼り付け用!Z529="","",貼り付け用!Z529)</f>
        <v>事業用資産/工作物</v>
      </c>
      <c r="AA529" s="34" t="str">
        <f>IF(貼り付け用!AA529="","",貼り付け用!AA529)</f>
        <v>自己資産（リース資産外)</v>
      </c>
      <c r="AB529" s="34" t="str">
        <f>IF(貼り付け用!AB529="","",貼り付け用!AB529)</f>
        <v>売却不可</v>
      </c>
      <c r="AC529" s="2">
        <f>IF(貼り付け用!AC529="","",貼り付け用!AC529)</f>
        <v>331</v>
      </c>
      <c r="AD529" s="31" t="str">
        <f>IFERROR(VLOOKUP(AC529,耐用年数表!$B:$J,9,FALSE),"")</f>
        <v xml:space="preserve">器具及び備品 １　家具、電気機器、ガス機器及び家庭用品（他の項に掲げるものを除く。） 冷房用又は暖房用機器   </v>
      </c>
      <c r="AE529" s="31">
        <f>IFERROR(VLOOKUP(AC529,耐用年数表!$B:$J,8,FALSE),"")</f>
        <v>6</v>
      </c>
      <c r="AF529" s="2" t="str">
        <f>IF(貼り付け用!AF529="","",貼り付け用!AF529)</f>
        <v/>
      </c>
      <c r="AG529" s="26" t="str">
        <f>IF(貼り付け用!AG529="","",貼り付け用!AG529)</f>
        <v/>
      </c>
      <c r="AH529" s="54">
        <f>IF(貼り付け用!AH529="","",貼り付け用!AH529)</f>
        <v>20140822</v>
      </c>
      <c r="AI529" s="54">
        <f>IF(貼り付け用!AI529="","",貼り付け用!AI529)</f>
        <v>20140822</v>
      </c>
      <c r="AJ529" s="72" t="str">
        <f>IF(貼り付け用!AJ529="","",貼り付け用!AJ529)</f>
        <v>判明</v>
      </c>
      <c r="AK529" s="20">
        <f>IF(貼り付け用!AK529="","",貼り付け用!AK529)</f>
        <v>18252000</v>
      </c>
      <c r="AL529" s="160" t="str">
        <f>IF(貼り付け用!AL529="","",貼り付け用!AL529)</f>
        <v/>
      </c>
      <c r="AM529" s="20" t="str">
        <f>IF(貼り付け用!AM529="","",貼り付け用!AM529)</f>
        <v/>
      </c>
      <c r="AN529" s="20" t="str">
        <f>IF(貼り付け用!AN529="","",貼り付け用!AN529)</f>
        <v/>
      </c>
      <c r="AO529" s="20" t="str">
        <f>IF(貼り付け用!AO529="","",貼り付け用!AO529)</f>
        <v/>
      </c>
      <c r="AP529" s="20" t="str">
        <f>IF(貼り付け用!AP529="","",貼り付け用!AP529)</f>
        <v/>
      </c>
      <c r="AQ529" s="20" t="str">
        <f>IF(貼り付け用!AQ529="","",貼り付け用!AQ529)</f>
        <v/>
      </c>
      <c r="AR529" s="20" t="str">
        <f>IF(貼り付け用!AR529="","",貼り付け用!AR529)</f>
        <v/>
      </c>
      <c r="AS529" s="20" t="str">
        <f>IF(貼り付け用!AS529="","",貼り付け用!AS529)</f>
        <v/>
      </c>
      <c r="AT529" s="90" t="str">
        <f t="shared" si="16"/>
        <v/>
      </c>
      <c r="AU529" s="90">
        <f t="shared" si="17"/>
        <v>18252000</v>
      </c>
      <c r="AV529" s="34" t="str">
        <f>IF(貼り付け用!AV529="","",貼り付け用!AV529)</f>
        <v>一般会計等</v>
      </c>
      <c r="AW529" s="34" t="str">
        <f>IF(貼り付け用!AW529="","",貼り付け用!AW529)</f>
        <v>一般会計</v>
      </c>
      <c r="AX529" s="34" t="str">
        <f>IF(貼り付け用!AX529="","",貼り付け用!AX529)</f>
        <v>教育費</v>
      </c>
      <c r="AY529" s="34" t="str">
        <f>IF(貼り付け用!AY529="","",貼り付け用!AY529)</f>
        <v>小学校費</v>
      </c>
      <c r="AZ529" s="34" t="str">
        <f>IF(貼り付け用!AZ529="","",貼り付け用!AZ529)</f>
        <v>学校管理費</v>
      </c>
      <c r="BA529" s="212"/>
      <c r="BB529" s="212"/>
      <c r="BC529" s="212"/>
      <c r="BD529" s="34" t="str">
        <f>IF(貼り付け用!BD529="","",貼り付け用!BD529)</f>
        <v/>
      </c>
      <c r="BE529" s="34" t="str">
        <f>IF(貼り付け用!BE529="","",貼り付け用!BE529)</f>
        <v/>
      </c>
      <c r="BF529" s="20"/>
      <c r="BG529" s="20"/>
      <c r="BH529" s="20"/>
      <c r="BI529" s="20"/>
      <c r="BJ529" s="20"/>
    </row>
    <row r="530" spans="5:62" ht="24" customHeight="1">
      <c r="E530" s="2"/>
      <c r="F530" s="217" t="str">
        <f>IF(貼り付け用!F530="","",貼り付け用!F530)</f>
        <v>壬生町立稲葉小学校</v>
      </c>
      <c r="G530" s="34" t="str">
        <f>IF(貼り付け用!G530="","",貼り付け用!G530)</f>
        <v>工作物台帳</v>
      </c>
      <c r="H530" s="2" t="str">
        <f>IF(貼り付け用!H530="","",貼り付け用!H530)</f>
        <v/>
      </c>
      <c r="I530" s="2" t="str">
        <f>IF(貼り付け用!I530="","",貼り付け用!I530)</f>
        <v/>
      </c>
      <c r="J530" s="2" t="str">
        <f>IF(貼り付け用!J530="","",貼り付け用!J530)</f>
        <v>校庭</v>
      </c>
      <c r="K530" s="2" t="str">
        <f>IF(貼り付け用!K530="","",貼り付け用!K530)</f>
        <v>ｺｳﾃｲ</v>
      </c>
      <c r="L530" s="2">
        <f>IF(貼り付け用!L530="","",貼り付け用!L530)</f>
        <v>7</v>
      </c>
      <c r="M530" s="31">
        <f>IFERROR(VLOOKUP(L530,コード表!$B:$G,2,FALSE),"")</f>
        <v>3210236</v>
      </c>
      <c r="N530" s="31" t="str">
        <f>IFERROR(VLOOKUP(L530,コード表!$B:$G,3,FALSE),"")</f>
        <v>下都賀郡壬生町</v>
      </c>
      <c r="O530" s="2" t="str">
        <f>IF(貼り付け用!O530="","",貼り付け用!O530)</f>
        <v>ｼﾓﾂｶﾞｸﾞﾝﾐﾌﾞﾏﾁ</v>
      </c>
      <c r="P530" s="31" t="str">
        <f>IFERROR(VLOOKUP(L530,コード表!$B:$G,5,FALSE),"")</f>
        <v>上稲葉</v>
      </c>
      <c r="Q530" s="2" t="str">
        <f>IF(貼り付け用!Q530="","",貼り付け用!Q530)</f>
        <v>ｶﾐｲﾅﾊﾞ</v>
      </c>
      <c r="R530" s="2" t="str">
        <f>IF(貼り付け用!R530="","",貼り付け用!R530)</f>
        <v>８８１番地</v>
      </c>
      <c r="S530" s="2" t="str">
        <f>IF(貼り付け用!S530="","",貼り付け用!S530)</f>
        <v>881ﾊﾞﾝﾁ</v>
      </c>
      <c r="T530" s="2">
        <f>IF(貼り付け用!T530="","",貼り付け用!T530)</f>
        <v>15</v>
      </c>
      <c r="U530" s="31" t="str">
        <f>IFERROR(VLOOKUP(T530,コード表!$I:$K,2,FALSE),"")</f>
        <v>教育委員会事務局</v>
      </c>
      <c r="V530" s="31" t="str">
        <f>IFERROR(VLOOKUP(T530,コード表!$I:$K,3,FALSE),"")</f>
        <v>学校教育課</v>
      </c>
      <c r="W530" s="2">
        <f>IF(貼り付け用!W530="","",貼り付け用!W530)</f>
        <v>100</v>
      </c>
      <c r="X530" s="31" t="str">
        <f>IFERROR(VLOOKUP(AX530,目的別資産分類変換表!$B$3:$C$16,2,FALSE),"")</f>
        <v>教育</v>
      </c>
      <c r="Y530" s="34" t="str">
        <f>IF(貼り付け用!Y530="","",貼り付け用!Y530)</f>
        <v>行政財産</v>
      </c>
      <c r="Z530" s="34" t="str">
        <f>IF(貼り付け用!Z530="","",貼り付け用!Z530)</f>
        <v>事業用資産/工作物</v>
      </c>
      <c r="AA530" s="34" t="str">
        <f>IF(貼り付け用!AA530="","",貼り付け用!AA530)</f>
        <v>自己資産（リース資産外)</v>
      </c>
      <c r="AB530" s="34" t="str">
        <f>IF(貼り付け用!AB530="","",貼り付け用!AB530)</f>
        <v>売却不可</v>
      </c>
      <c r="AC530" s="2">
        <f>IF(貼り付け用!AC530="","",貼り付け用!AC530)</f>
        <v>164</v>
      </c>
      <c r="AD530" s="31" t="str">
        <f>IFERROR(VLOOKUP(AC530,耐用年数表!$B:$J,9,FALSE),"")</f>
        <v xml:space="preserve">構築物 競技場用、運動場用、遊園地用又は学校用のもの 競輪場用競走路 その他のもの  </v>
      </c>
      <c r="AE530" s="31">
        <f>IFERROR(VLOOKUP(AC530,耐用年数表!$B:$J,8,FALSE),"")</f>
        <v>10</v>
      </c>
      <c r="AF530" s="2" t="str">
        <f>IF(貼り付け用!AF530="","",貼り付け用!AF530)</f>
        <v/>
      </c>
      <c r="AG530" s="26" t="str">
        <f>IF(貼り付け用!AG530="","",貼り付け用!AG530)</f>
        <v/>
      </c>
      <c r="AH530" s="54">
        <f>IF(貼り付け用!AH530="","",貼り付け用!AH530)</f>
        <v>19860401</v>
      </c>
      <c r="AI530" s="54">
        <f>IF(貼り付け用!AI530="","",貼り付け用!AI530)</f>
        <v>19860401</v>
      </c>
      <c r="AJ530" s="72" t="str">
        <f>IF(貼り付け用!AJ530="","",貼り付け用!AJ530)</f>
        <v>不明</v>
      </c>
      <c r="AK530" s="20" t="str">
        <f>IF(貼り付け用!AK530="","",貼り付け用!AK530)</f>
        <v/>
      </c>
      <c r="AL530" s="160" t="str">
        <f>IF(貼り付け用!AL530="","",貼り付け用!AL530)</f>
        <v/>
      </c>
      <c r="AM530" s="20" t="str">
        <f>IF(貼り付け用!AM530="","",貼り付け用!AM530)</f>
        <v/>
      </c>
      <c r="AN530" s="20" t="str">
        <f>IF(貼り付け用!AN530="","",貼り付け用!AN530)</f>
        <v/>
      </c>
      <c r="AO530" s="20" t="str">
        <f>IF(貼り付け用!AO530="","",貼り付け用!AO530)</f>
        <v/>
      </c>
      <c r="AP530" s="20">
        <f>IF(貼り付け用!AP530="","",貼り付け用!AP530)</f>
        <v>1</v>
      </c>
      <c r="AQ530" s="20" t="str">
        <f>IF(貼り付け用!AQ530="","",貼り付け用!AQ530)</f>
        <v/>
      </c>
      <c r="AR530" s="20" t="str">
        <f>IF(貼り付け用!AR530="","",貼り付け用!AR530)</f>
        <v/>
      </c>
      <c r="AS530" s="20" t="str">
        <f>IF(貼り付け用!AS530="","",貼り付け用!AS530)</f>
        <v/>
      </c>
      <c r="AT530" s="90" t="str">
        <f t="shared" si="16"/>
        <v/>
      </c>
      <c r="AU530" s="90" t="str">
        <f t="shared" si="17"/>
        <v/>
      </c>
      <c r="AV530" s="34" t="str">
        <f>IF(貼り付け用!AV530="","",貼り付け用!AV530)</f>
        <v>一般会計等</v>
      </c>
      <c r="AW530" s="34" t="str">
        <f>IF(貼り付け用!AW530="","",貼り付け用!AW530)</f>
        <v>一般会計</v>
      </c>
      <c r="AX530" s="34" t="str">
        <f>IF(貼り付け用!AX530="","",貼り付け用!AX530)</f>
        <v>教育費</v>
      </c>
      <c r="AY530" s="34" t="str">
        <f>IF(貼り付け用!AY530="","",貼り付け用!AY530)</f>
        <v>小学校費</v>
      </c>
      <c r="AZ530" s="34" t="str">
        <f>IF(貼り付け用!AZ530="","",貼り付け用!AZ530)</f>
        <v>学校管理費</v>
      </c>
      <c r="BA530" s="212"/>
      <c r="BB530" s="212"/>
      <c r="BC530" s="212"/>
      <c r="BD530" s="34" t="str">
        <f>IF(貼り付け用!BD530="","",貼り付け用!BD530)</f>
        <v/>
      </c>
      <c r="BE530" s="34" t="str">
        <f>IF(貼り付け用!BE530="","",貼り付け用!BE530)</f>
        <v/>
      </c>
      <c r="BF530" s="20"/>
      <c r="BG530" s="20"/>
      <c r="BH530" s="20"/>
      <c r="BI530" s="20"/>
      <c r="BJ530" s="20"/>
    </row>
    <row r="531" spans="5:62" ht="24" customHeight="1">
      <c r="E531" s="2"/>
      <c r="F531" s="217" t="str">
        <f>IF(貼り付け用!F531="","",貼り付け用!F531)</f>
        <v>壬生町立稲葉小学校</v>
      </c>
      <c r="G531" s="34" t="str">
        <f>IF(貼り付け用!G531="","",貼り付け用!G531)</f>
        <v>工作物台帳</v>
      </c>
      <c r="H531" s="2" t="str">
        <f>IF(貼り付け用!H531="","",貼り付け用!H531)</f>
        <v/>
      </c>
      <c r="I531" s="2" t="str">
        <f>IF(貼り付け用!I531="","",貼り付け用!I531)</f>
        <v/>
      </c>
      <c r="J531" s="2" t="str">
        <f>IF(貼り付け用!J531="","",貼り付け用!J531)</f>
        <v>フェンス</v>
      </c>
      <c r="K531" s="2" t="str">
        <f>IF(貼り付け用!K531="","",貼り付け用!K531)</f>
        <v>ﾌｪﾝｽ</v>
      </c>
      <c r="L531" s="2">
        <f>IF(貼り付け用!L531="","",貼り付け用!L531)</f>
        <v>7</v>
      </c>
      <c r="M531" s="31">
        <f>IFERROR(VLOOKUP(L531,コード表!$B:$G,2,FALSE),"")</f>
        <v>3210236</v>
      </c>
      <c r="N531" s="31" t="str">
        <f>IFERROR(VLOOKUP(L531,コード表!$B:$G,3,FALSE),"")</f>
        <v>下都賀郡壬生町</v>
      </c>
      <c r="O531" s="2" t="str">
        <f>IF(貼り付け用!O531="","",貼り付け用!O531)</f>
        <v>ｼﾓﾂｶﾞｸﾞﾝﾐﾌﾞﾏﾁ</v>
      </c>
      <c r="P531" s="31" t="str">
        <f>IFERROR(VLOOKUP(L531,コード表!$B:$G,5,FALSE),"")</f>
        <v>上稲葉</v>
      </c>
      <c r="Q531" s="2" t="str">
        <f>IF(貼り付け用!Q531="","",貼り付け用!Q531)</f>
        <v>ｶﾐｲﾅﾊﾞ</v>
      </c>
      <c r="R531" s="2" t="str">
        <f>IF(貼り付け用!R531="","",貼り付け用!R531)</f>
        <v>８８１番地</v>
      </c>
      <c r="S531" s="2" t="str">
        <f>IF(貼り付け用!S531="","",貼り付け用!S531)</f>
        <v>881ﾊﾞﾝﾁ</v>
      </c>
      <c r="T531" s="2">
        <f>IF(貼り付け用!T531="","",貼り付け用!T531)</f>
        <v>15</v>
      </c>
      <c r="U531" s="31" t="str">
        <f>IFERROR(VLOOKUP(T531,コード表!$I:$K,2,FALSE),"")</f>
        <v>教育委員会事務局</v>
      </c>
      <c r="V531" s="31" t="str">
        <f>IFERROR(VLOOKUP(T531,コード表!$I:$K,3,FALSE),"")</f>
        <v>学校教育課</v>
      </c>
      <c r="W531" s="2">
        <f>IF(貼り付け用!W531="","",貼り付け用!W531)</f>
        <v>100</v>
      </c>
      <c r="X531" s="31" t="str">
        <f>IFERROR(VLOOKUP(AX531,目的別資産分類変換表!$B$3:$C$16,2,FALSE),"")</f>
        <v>教育</v>
      </c>
      <c r="Y531" s="34" t="str">
        <f>IF(貼り付け用!Y531="","",貼り付け用!Y531)</f>
        <v>行政財産</v>
      </c>
      <c r="Z531" s="34" t="str">
        <f>IF(貼り付け用!Z531="","",貼り付け用!Z531)</f>
        <v>事業用資産/工作物</v>
      </c>
      <c r="AA531" s="34" t="str">
        <f>IF(貼り付け用!AA531="","",貼り付け用!AA531)</f>
        <v>自己資産（リース資産外)</v>
      </c>
      <c r="AB531" s="34" t="str">
        <f>IF(貼り付け用!AB531="","",貼り付け用!AB531)</f>
        <v>売却不可</v>
      </c>
      <c r="AC531" s="2">
        <f>IF(貼り付け用!AC531="","",貼り付け用!AC531)</f>
        <v>34</v>
      </c>
      <c r="AD531" s="31" t="str">
        <f>IFERROR(VLOOKUP(AC531,耐用年数表!$B:$J,9,FALSE),"")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531" s="31">
        <f>IFERROR(VLOOKUP(AC531,耐用年数表!$B:$J,8,FALSE),"")</f>
        <v>25</v>
      </c>
      <c r="AF531" s="2" t="str">
        <f>IF(貼り付け用!AF531="","",貼り付け用!AF531)</f>
        <v/>
      </c>
      <c r="AG531" s="26" t="str">
        <f>IF(貼り付け用!AG531="","",貼り付け用!AG531)</f>
        <v/>
      </c>
      <c r="AH531" s="54">
        <f>IF(貼り付け用!AH531="","",貼り付け用!AH531)</f>
        <v>19860401</v>
      </c>
      <c r="AI531" s="54">
        <f>IF(貼り付け用!AI531="","",貼り付け用!AI531)</f>
        <v>19860401</v>
      </c>
      <c r="AJ531" s="72" t="str">
        <f>IF(貼り付け用!AJ531="","",貼り付け用!AJ531)</f>
        <v>不明</v>
      </c>
      <c r="AK531" s="20" t="str">
        <f>IF(貼り付け用!AK531="","",貼り付け用!AK531)</f>
        <v/>
      </c>
      <c r="AL531" s="160">
        <f>IF(貼り付け用!AL531="","",貼り付け用!AL531)</f>
        <v>36</v>
      </c>
      <c r="AM531" s="20" t="str">
        <f>IF(貼り付け用!AM531="","",貼り付け用!AM531)</f>
        <v>ネット調べ</v>
      </c>
      <c r="AN531" s="20">
        <f>IF(貼り付け用!AN531="","",貼り付け用!AN531)</f>
        <v>1</v>
      </c>
      <c r="AO531" s="20">
        <f>IF(貼り付け用!AO531="","",貼り付け用!AO531)</f>
        <v>17820</v>
      </c>
      <c r="AP531" s="20">
        <f>IF(貼り付け用!AP531="","",貼り付け用!AP531)</f>
        <v>692</v>
      </c>
      <c r="AQ531" s="20" t="str">
        <f>IF(貼り付け用!AQ531="","",貼り付け用!AQ531)</f>
        <v>ｍ</v>
      </c>
      <c r="AR531" s="20">
        <f>IF(貼り付け用!AR531="","",貼り付け用!AR531)</f>
        <v>12331440</v>
      </c>
      <c r="AS531" s="20" t="str">
        <f>IF(貼り付け用!AS531="","",貼り付け用!AS531)</f>
        <v/>
      </c>
      <c r="AT531" s="90">
        <f t="shared" si="16"/>
        <v>12331440</v>
      </c>
      <c r="AU531" s="90">
        <f t="shared" si="17"/>
        <v>12331440</v>
      </c>
      <c r="AV531" s="34" t="str">
        <f>IF(貼り付け用!AV531="","",貼り付け用!AV531)</f>
        <v>一般会計等</v>
      </c>
      <c r="AW531" s="34" t="str">
        <f>IF(貼り付け用!AW531="","",貼り付け用!AW531)</f>
        <v>一般会計</v>
      </c>
      <c r="AX531" s="34" t="str">
        <f>IF(貼り付け用!AX531="","",貼り付け用!AX531)</f>
        <v>教育費</v>
      </c>
      <c r="AY531" s="34" t="str">
        <f>IF(貼り付け用!AY531="","",貼り付け用!AY531)</f>
        <v>小学校費</v>
      </c>
      <c r="AZ531" s="34" t="str">
        <f>IF(貼り付け用!AZ531="","",貼り付け用!AZ531)</f>
        <v>学校管理費</v>
      </c>
      <c r="BA531" s="212"/>
      <c r="BB531" s="212"/>
      <c r="BC531" s="212"/>
      <c r="BD531" s="34" t="str">
        <f>IF(貼り付け用!BD531="","",貼り付け用!BD531)</f>
        <v/>
      </c>
      <c r="BE531" s="34" t="str">
        <f>IF(貼り付け用!BE531="","",貼り付け用!BE531)</f>
        <v/>
      </c>
      <c r="BF531" s="20"/>
      <c r="BG531" s="20"/>
      <c r="BH531" s="20"/>
      <c r="BI531" s="20"/>
      <c r="BJ531" s="20"/>
    </row>
    <row r="532" spans="5:62" ht="24" customHeight="1">
      <c r="E532" s="2"/>
      <c r="F532" s="217" t="str">
        <f>IF(貼り付け用!F532="","",貼り付け用!F532)</f>
        <v>壬生町立稲葉小学校</v>
      </c>
      <c r="G532" s="34" t="str">
        <f>IF(貼り付け用!G532="","",貼り付け用!G532)</f>
        <v>工作物台帳</v>
      </c>
      <c r="H532" s="2" t="str">
        <f>IF(貼り付け用!H532="","",貼り付け用!H532)</f>
        <v/>
      </c>
      <c r="I532" s="2" t="str">
        <f>IF(貼り付け用!I532="","",貼り付け用!I532)</f>
        <v/>
      </c>
      <c r="J532" s="2" t="str">
        <f>IF(貼り付け用!J532="","",貼り付け用!J532)</f>
        <v>空調機（ランチルーム）</v>
      </c>
      <c r="K532" s="2" t="str">
        <f>IF(貼り付け用!K532="","",貼り付け用!K532)</f>
        <v>ｸｳﾁｮｳｷ(ﾗﾝﾁﾙｰﾑ)</v>
      </c>
      <c r="L532" s="2">
        <f>IF(貼り付け用!L532="","",貼り付け用!L532)</f>
        <v>7</v>
      </c>
      <c r="M532" s="31">
        <f>IFERROR(VLOOKUP(L532,コード表!$B:$G,2,FALSE),"")</f>
        <v>3210236</v>
      </c>
      <c r="N532" s="31" t="str">
        <f>IFERROR(VLOOKUP(L532,コード表!$B:$G,3,FALSE),"")</f>
        <v>下都賀郡壬生町</v>
      </c>
      <c r="O532" s="2" t="str">
        <f>IF(貼り付け用!O532="","",貼り付け用!O532)</f>
        <v>ｼﾓﾂｶﾞｸﾞﾝﾐﾌﾞﾏﾁ</v>
      </c>
      <c r="P532" s="31" t="str">
        <f>IFERROR(VLOOKUP(L532,コード表!$B:$G,5,FALSE),"")</f>
        <v>上稲葉</v>
      </c>
      <c r="Q532" s="2" t="str">
        <f>IF(貼り付け用!Q532="","",貼り付け用!Q532)</f>
        <v>ｶﾐｲﾅﾊﾞ</v>
      </c>
      <c r="R532" s="2" t="str">
        <f>IF(貼り付け用!R532="","",貼り付け用!R532)</f>
        <v>８８１番地</v>
      </c>
      <c r="S532" s="2" t="str">
        <f>IF(貼り付け用!S532="","",貼り付け用!S532)</f>
        <v>881ﾊﾞﾝﾁ</v>
      </c>
      <c r="T532" s="2">
        <f>IF(貼り付け用!T532="","",貼り付け用!T532)</f>
        <v>15</v>
      </c>
      <c r="U532" s="31" t="str">
        <f>IFERROR(VLOOKUP(T532,コード表!$I:$K,2,FALSE),"")</f>
        <v>教育委員会事務局</v>
      </c>
      <c r="V532" s="31" t="str">
        <f>IFERROR(VLOOKUP(T532,コード表!$I:$K,3,FALSE),"")</f>
        <v>学校教育課</v>
      </c>
      <c r="W532" s="2">
        <f>IF(貼り付け用!W532="","",貼り付け用!W532)</f>
        <v>100</v>
      </c>
      <c r="X532" s="31" t="str">
        <f>IFERROR(VLOOKUP(AX532,目的別資産分類変換表!$B$3:$C$16,2,FALSE),"")</f>
        <v>教育</v>
      </c>
      <c r="Y532" s="34" t="str">
        <f>IF(貼り付け用!Y532="","",貼り付け用!Y532)</f>
        <v>行政財産</v>
      </c>
      <c r="Z532" s="34" t="str">
        <f>IF(貼り付け用!Z532="","",貼り付け用!Z532)</f>
        <v>事業用資産/工作物</v>
      </c>
      <c r="AA532" s="34" t="str">
        <f>IF(貼り付け用!AA532="","",貼り付け用!AA532)</f>
        <v>自己資産（リース資産外)</v>
      </c>
      <c r="AB532" s="34" t="str">
        <f>IF(貼り付け用!AB532="","",貼り付け用!AB532)</f>
        <v>売却不可</v>
      </c>
      <c r="AC532" s="2">
        <f>IF(貼り付け用!AC532="","",貼り付け用!AC532)</f>
        <v>331</v>
      </c>
      <c r="AD532" s="31" t="str">
        <f>IFERROR(VLOOKUP(AC532,耐用年数表!$B:$J,9,FALSE),"")</f>
        <v xml:space="preserve">器具及び備品 １　家具、電気機器、ガス機器及び家庭用品（他の項に掲げるものを除く。） 冷房用又は暖房用機器   </v>
      </c>
      <c r="AE532" s="31">
        <f>IFERROR(VLOOKUP(AC532,耐用年数表!$B:$J,8,FALSE),"")</f>
        <v>6</v>
      </c>
      <c r="AF532" s="2" t="str">
        <f>IF(貼り付け用!AF532="","",貼り付け用!AF532)</f>
        <v/>
      </c>
      <c r="AG532" s="26" t="str">
        <f>IF(貼り付け用!AG532="","",貼り付け用!AG532)</f>
        <v/>
      </c>
      <c r="AH532" s="54">
        <f>IF(貼り付け用!AH532="","",貼り付け用!AH532)</f>
        <v>20130930</v>
      </c>
      <c r="AI532" s="54">
        <f>IF(貼り付け用!AI532="","",貼り付け用!AI532)</f>
        <v>20130930</v>
      </c>
      <c r="AJ532" s="72" t="str">
        <f>IF(貼り付け用!AJ532="","",貼り付け用!AJ532)</f>
        <v>判明</v>
      </c>
      <c r="AK532" s="20">
        <f>IF(貼り付け用!AK532="","",貼り付け用!AK532)</f>
        <v>5775000</v>
      </c>
      <c r="AL532" s="160" t="str">
        <f>IF(貼り付け用!AL532="","",貼り付け用!AL532)</f>
        <v/>
      </c>
      <c r="AM532" s="20" t="str">
        <f>IF(貼り付け用!AM532="","",貼り付け用!AM532)</f>
        <v/>
      </c>
      <c r="AN532" s="20" t="str">
        <f>IF(貼り付け用!AN532="","",貼り付け用!AN532)</f>
        <v/>
      </c>
      <c r="AO532" s="20" t="str">
        <f>IF(貼り付け用!AO532="","",貼り付け用!AO532)</f>
        <v/>
      </c>
      <c r="AP532" s="20" t="str">
        <f>IF(貼り付け用!AP532="","",貼り付け用!AP532)</f>
        <v/>
      </c>
      <c r="AQ532" s="20" t="str">
        <f>IF(貼り付け用!AQ532="","",貼り付け用!AQ532)</f>
        <v/>
      </c>
      <c r="AR532" s="20" t="str">
        <f>IF(貼り付け用!AR532="","",貼り付け用!AR532)</f>
        <v/>
      </c>
      <c r="AS532" s="20" t="str">
        <f>IF(貼り付け用!AS532="","",貼り付け用!AS532)</f>
        <v/>
      </c>
      <c r="AT532" s="90" t="str">
        <f t="shared" si="16"/>
        <v/>
      </c>
      <c r="AU532" s="90">
        <f t="shared" si="17"/>
        <v>5775000</v>
      </c>
      <c r="AV532" s="34" t="str">
        <f>IF(貼り付け用!AV532="","",貼り付け用!AV532)</f>
        <v>一般会計等</v>
      </c>
      <c r="AW532" s="34" t="str">
        <f>IF(貼り付け用!AW532="","",貼り付け用!AW532)</f>
        <v>一般会計</v>
      </c>
      <c r="AX532" s="34" t="str">
        <f>IF(貼り付け用!AX532="","",貼り付け用!AX532)</f>
        <v>教育費</v>
      </c>
      <c r="AY532" s="34" t="str">
        <f>IF(貼り付け用!AY532="","",貼り付け用!AY532)</f>
        <v>小学校費</v>
      </c>
      <c r="AZ532" s="34" t="str">
        <f>IF(貼り付け用!AZ532="","",貼り付け用!AZ532)</f>
        <v>学校管理費</v>
      </c>
      <c r="BA532" s="212"/>
      <c r="BB532" s="212"/>
      <c r="BC532" s="212"/>
      <c r="BD532" s="34" t="str">
        <f>IF(貼り付け用!BD532="","",貼り付け用!BD532)</f>
        <v/>
      </c>
      <c r="BE532" s="34" t="str">
        <f>IF(貼り付け用!BE532="","",貼り付け用!BE532)</f>
        <v/>
      </c>
      <c r="BF532" s="20"/>
      <c r="BG532" s="20"/>
      <c r="BH532" s="20"/>
      <c r="BI532" s="20"/>
      <c r="BJ532" s="20"/>
    </row>
    <row r="533" spans="5:62" ht="24" customHeight="1">
      <c r="E533" s="2"/>
      <c r="F533" s="217" t="str">
        <f>IF(貼り付け用!F533="","",貼り付け用!F533)</f>
        <v>壬生町立稲葉小学校</v>
      </c>
      <c r="G533" s="34" t="str">
        <f>IF(貼り付け用!G533="","",貼り付け用!G533)</f>
        <v>工作物台帳</v>
      </c>
      <c r="H533" s="2" t="str">
        <f>IF(貼り付け用!H533="","",貼り付け用!H533)</f>
        <v/>
      </c>
      <c r="I533" s="2" t="str">
        <f>IF(貼り付け用!I533="","",貼り付け用!I533)</f>
        <v/>
      </c>
      <c r="J533" s="2" t="str">
        <f>IF(貼り付け用!J533="","",貼り付け用!J533)</f>
        <v>雨水排水ポンプ</v>
      </c>
      <c r="K533" s="2" t="str">
        <f>IF(貼り付け用!K533="","",貼り付け用!K533)</f>
        <v>ｳｽｲﾊｲｽｲﾎﾟﾝﾌﾟ</v>
      </c>
      <c r="L533" s="2">
        <f>IF(貼り付け用!L533="","",貼り付け用!L533)</f>
        <v>7</v>
      </c>
      <c r="M533" s="31">
        <f>IFERROR(VLOOKUP(L533,コード表!$B:$G,2,FALSE),"")</f>
        <v>3210236</v>
      </c>
      <c r="N533" s="31" t="str">
        <f>IFERROR(VLOOKUP(L533,コード表!$B:$G,3,FALSE),"")</f>
        <v>下都賀郡壬生町</v>
      </c>
      <c r="O533" s="2" t="str">
        <f>IF(貼り付け用!O533="","",貼り付け用!O533)</f>
        <v>ｼﾓﾂｶﾞｸﾞﾝﾐﾌﾞﾏﾁ</v>
      </c>
      <c r="P533" s="31" t="str">
        <f>IFERROR(VLOOKUP(L533,コード表!$B:$G,5,FALSE),"")</f>
        <v>上稲葉</v>
      </c>
      <c r="Q533" s="2" t="str">
        <f>IF(貼り付け用!Q533="","",貼り付け用!Q533)</f>
        <v>ｶﾐｲﾅﾊﾞ</v>
      </c>
      <c r="R533" s="2" t="str">
        <f>IF(貼り付け用!R533="","",貼り付け用!R533)</f>
        <v>８８１番地</v>
      </c>
      <c r="S533" s="2" t="str">
        <f>IF(貼り付け用!S533="","",貼り付け用!S533)</f>
        <v>881ﾊﾞﾝﾁ</v>
      </c>
      <c r="T533" s="2">
        <f>IF(貼り付け用!T533="","",貼り付け用!T533)</f>
        <v>15</v>
      </c>
      <c r="U533" s="31" t="str">
        <f>IFERROR(VLOOKUP(T533,コード表!$I:$K,2,FALSE),"")</f>
        <v>教育委員会事務局</v>
      </c>
      <c r="V533" s="31" t="str">
        <f>IFERROR(VLOOKUP(T533,コード表!$I:$K,3,FALSE),"")</f>
        <v>学校教育課</v>
      </c>
      <c r="W533" s="2">
        <f>IF(貼り付け用!W533="","",貼り付け用!W533)</f>
        <v>100</v>
      </c>
      <c r="X533" s="31" t="str">
        <f>IFERROR(VLOOKUP(AX533,目的別資産分類変換表!$B$3:$C$16,2,FALSE),"")</f>
        <v>教育</v>
      </c>
      <c r="Y533" s="34" t="str">
        <f>IF(貼り付け用!Y533="","",貼り付け用!Y533)</f>
        <v>行政財産</v>
      </c>
      <c r="Z533" s="34" t="str">
        <f>IF(貼り付け用!Z533="","",貼り付け用!Z533)</f>
        <v>事業用資産/工作物</v>
      </c>
      <c r="AA533" s="34" t="str">
        <f>IF(貼り付け用!AA533="","",貼り付け用!AA533)</f>
        <v>自己資産（リース資産外)</v>
      </c>
      <c r="AB533" s="34" t="str">
        <f>IF(貼り付け用!AB533="","",貼り付け用!AB533)</f>
        <v>売却不可</v>
      </c>
      <c r="AC533" s="2">
        <f>IF(貼り付け用!AC533="","",貼り付け用!AC533)</f>
        <v>234</v>
      </c>
      <c r="AD533" s="31" t="str">
        <f>IFERROR(VLOOKUP(AC533,耐用年数表!$B:$J,9,FALSE),"")</f>
        <v xml:space="preserve">構築物 前掲のもの以外のもの及び前掲の区分によらないもの その他のもの   </v>
      </c>
      <c r="AE533" s="31">
        <f>IFERROR(VLOOKUP(AC533,耐用年数表!$B:$J,8,FALSE),"")</f>
        <v>50</v>
      </c>
      <c r="AF533" s="2" t="str">
        <f>IF(貼り付け用!AF533="","",貼り付け用!AF533)</f>
        <v/>
      </c>
      <c r="AG533" s="26" t="str">
        <f>IF(貼り付け用!AG533="","",貼り付け用!AG533)</f>
        <v/>
      </c>
      <c r="AH533" s="54">
        <f>IF(貼り付け用!AH533="","",貼り付け用!AH533)</f>
        <v>20130930</v>
      </c>
      <c r="AI533" s="54">
        <f>IF(貼り付け用!AI533="","",貼り付け用!AI533)</f>
        <v>20130930</v>
      </c>
      <c r="AJ533" s="72" t="str">
        <f>IF(貼り付け用!AJ533="","",貼り付け用!AJ533)</f>
        <v>判明</v>
      </c>
      <c r="AK533" s="20">
        <f>IF(貼り付け用!AK533="","",貼り付け用!AK533)</f>
        <v>5775000</v>
      </c>
      <c r="AL533" s="160" t="str">
        <f>IF(貼り付け用!AL533="","",貼り付け用!AL533)</f>
        <v/>
      </c>
      <c r="AM533" s="20" t="str">
        <f>IF(貼り付け用!AM533="","",貼り付け用!AM533)</f>
        <v/>
      </c>
      <c r="AN533" s="20" t="str">
        <f>IF(貼り付け用!AN533="","",貼り付け用!AN533)</f>
        <v/>
      </c>
      <c r="AO533" s="20" t="str">
        <f>IF(貼り付け用!AO533="","",貼り付け用!AO533)</f>
        <v/>
      </c>
      <c r="AP533" s="20" t="str">
        <f>IF(貼り付け用!AP533="","",貼り付け用!AP533)</f>
        <v/>
      </c>
      <c r="AQ533" s="20" t="str">
        <f>IF(貼り付け用!AQ533="","",貼り付け用!AQ533)</f>
        <v/>
      </c>
      <c r="AR533" s="20" t="str">
        <f>IF(貼り付け用!AR533="","",貼り付け用!AR533)</f>
        <v/>
      </c>
      <c r="AS533" s="20" t="str">
        <f>IF(貼り付け用!AS533="","",貼り付け用!AS533)</f>
        <v/>
      </c>
      <c r="AT533" s="90" t="str">
        <f t="shared" si="16"/>
        <v/>
      </c>
      <c r="AU533" s="90">
        <f t="shared" si="17"/>
        <v>5775000</v>
      </c>
      <c r="AV533" s="34" t="str">
        <f>IF(貼り付け用!AV533="","",貼り付け用!AV533)</f>
        <v>一般会計等</v>
      </c>
      <c r="AW533" s="34" t="str">
        <f>IF(貼り付け用!AW533="","",貼り付け用!AW533)</f>
        <v>一般会計</v>
      </c>
      <c r="AX533" s="34" t="str">
        <f>IF(貼り付け用!AX533="","",貼り付け用!AX533)</f>
        <v>教育費</v>
      </c>
      <c r="AY533" s="34" t="str">
        <f>IF(貼り付け用!AY533="","",貼り付け用!AY533)</f>
        <v>小学校費</v>
      </c>
      <c r="AZ533" s="34" t="str">
        <f>IF(貼り付け用!AZ533="","",貼り付け用!AZ533)</f>
        <v>学校管理費</v>
      </c>
      <c r="BA533" s="212"/>
      <c r="BB533" s="212"/>
      <c r="BC533" s="212"/>
      <c r="BD533" s="34" t="str">
        <f>IF(貼り付け用!BD533="","",貼り付け用!BD533)</f>
        <v/>
      </c>
      <c r="BE533" s="34" t="str">
        <f>IF(貼り付け用!BE533="","",貼り付け用!BE533)</f>
        <v/>
      </c>
      <c r="BF533" s="20"/>
      <c r="BG533" s="20"/>
      <c r="BH533" s="20"/>
      <c r="BI533" s="20"/>
      <c r="BJ533" s="20"/>
    </row>
    <row r="534" spans="5:62" ht="24" customHeight="1">
      <c r="E534" s="2"/>
      <c r="F534" s="217" t="str">
        <f>IF(貼り付け用!F534="","",貼り付け用!F534)</f>
        <v>壬生町立稲葉小学校</v>
      </c>
      <c r="G534" s="34" t="str">
        <f>IF(貼り付け用!G534="","",貼り付け用!G534)</f>
        <v>工作物台帳</v>
      </c>
      <c r="H534" s="2" t="str">
        <f>IF(貼り付け用!H534="","",貼り付け用!H534)</f>
        <v/>
      </c>
      <c r="I534" s="2" t="str">
        <f>IF(貼り付け用!I534="","",貼り付け用!I534)</f>
        <v/>
      </c>
      <c r="J534" s="2" t="str">
        <f>IF(貼り付け用!J534="","",貼り付け用!J534)</f>
        <v>電気設備</v>
      </c>
      <c r="K534" s="2" t="str">
        <f>IF(貼り付け用!K534="","",貼り付け用!K534)</f>
        <v>ﾃﾞﾝｷｾﾂﾋﾞ</v>
      </c>
      <c r="L534" s="2">
        <f>IF(貼り付け用!L534="","",貼り付け用!L534)</f>
        <v>7</v>
      </c>
      <c r="M534" s="31">
        <f>IFERROR(VLOOKUP(L534,コード表!$B:$G,2,FALSE),"")</f>
        <v>3210236</v>
      </c>
      <c r="N534" s="31" t="str">
        <f>IFERROR(VLOOKUP(L534,コード表!$B:$G,3,FALSE),"")</f>
        <v>下都賀郡壬生町</v>
      </c>
      <c r="O534" s="2" t="str">
        <f>IF(貼り付け用!O534="","",貼り付け用!O534)</f>
        <v>ｼﾓﾂｶﾞｸﾞﾝﾐﾌﾞﾏﾁ</v>
      </c>
      <c r="P534" s="31" t="str">
        <f>IFERROR(VLOOKUP(L534,コード表!$B:$G,5,FALSE),"")</f>
        <v>上稲葉</v>
      </c>
      <c r="Q534" s="2" t="str">
        <f>IF(貼り付け用!Q534="","",貼り付け用!Q534)</f>
        <v>ｶﾐｲﾅﾊﾞ</v>
      </c>
      <c r="R534" s="2" t="str">
        <f>IF(貼り付け用!R534="","",貼り付け用!R534)</f>
        <v>８８１番地</v>
      </c>
      <c r="S534" s="2" t="str">
        <f>IF(貼り付け用!S534="","",貼り付け用!S534)</f>
        <v>881ﾊﾞﾝﾁ</v>
      </c>
      <c r="T534" s="2">
        <f>IF(貼り付け用!T534="","",貼り付け用!T534)</f>
        <v>15</v>
      </c>
      <c r="U534" s="31" t="str">
        <f>IFERROR(VLOOKUP(T534,コード表!$I:$K,2,FALSE),"")</f>
        <v>教育委員会事務局</v>
      </c>
      <c r="V534" s="31" t="str">
        <f>IFERROR(VLOOKUP(T534,コード表!$I:$K,3,FALSE),"")</f>
        <v>学校教育課</v>
      </c>
      <c r="W534" s="2">
        <f>IF(貼り付け用!W534="","",貼り付け用!W534)</f>
        <v>100</v>
      </c>
      <c r="X534" s="31" t="str">
        <f>IFERROR(VLOOKUP(AX534,目的別資産分類変換表!$B$3:$C$16,2,FALSE),"")</f>
        <v>教育</v>
      </c>
      <c r="Y534" s="34" t="str">
        <f>IF(貼り付け用!Y534="","",貼り付け用!Y534)</f>
        <v>行政財産</v>
      </c>
      <c r="Z534" s="34" t="str">
        <f>IF(貼り付け用!Z534="","",貼り付け用!Z534)</f>
        <v>事業用資産/工作物</v>
      </c>
      <c r="AA534" s="34" t="str">
        <f>IF(貼り付け用!AA534="","",貼り付け用!AA534)</f>
        <v>自己資産（リース資産外)</v>
      </c>
      <c r="AB534" s="34" t="str">
        <f>IF(貼り付け用!AB534="","",貼り付け用!AB534)</f>
        <v>売却不可</v>
      </c>
      <c r="AC534" s="2">
        <f>IF(貼り付け用!AC534="","",貼り付け用!AC534)</f>
        <v>76</v>
      </c>
      <c r="AD534" s="31" t="str">
        <f>IFERROR(VLOOKUP(AC534,耐用年数表!$B:$J,9,FALSE),"")</f>
        <v xml:space="preserve">建物附属設備 電気設備（照明設備を含む。） 蓄電池電源設備   </v>
      </c>
      <c r="AE534" s="31">
        <f>IFERROR(VLOOKUP(AC534,耐用年数表!$B:$J,8,FALSE),"")</f>
        <v>6</v>
      </c>
      <c r="AF534" s="2" t="str">
        <f>IF(貼り付け用!AF534="","",貼り付け用!AF534)</f>
        <v/>
      </c>
      <c r="AG534" s="26" t="str">
        <f>IF(貼り付け用!AG534="","",貼り付け用!AG534)</f>
        <v/>
      </c>
      <c r="AH534" s="54">
        <f>IF(貼り付け用!AH534="","",貼り付け用!AH534)</f>
        <v>19680331</v>
      </c>
      <c r="AI534" s="54">
        <f>IF(貼り付け用!AI534="","",貼り付け用!AI534)</f>
        <v>19680331</v>
      </c>
      <c r="AJ534" s="72" t="str">
        <f>IF(貼り付け用!AJ534="","",貼り付け用!AJ534)</f>
        <v>不明</v>
      </c>
      <c r="AK534" s="20" t="str">
        <f>IF(貼り付け用!AK534="","",貼り付け用!AK534)</f>
        <v/>
      </c>
      <c r="AL534" s="160" t="str">
        <f>IF(貼り付け用!AL534="","",貼り付け用!AL534)</f>
        <v/>
      </c>
      <c r="AM534" s="20" t="str">
        <f>IF(貼り付け用!AM534="","",貼り付け用!AM534)</f>
        <v/>
      </c>
      <c r="AN534" s="20" t="str">
        <f>IF(貼り付け用!AN534="","",貼り付け用!AN534)</f>
        <v/>
      </c>
      <c r="AO534" s="20" t="str">
        <f>IF(貼り付け用!AO534="","",貼り付け用!AO534)</f>
        <v/>
      </c>
      <c r="AP534" s="20">
        <f>IF(貼り付け用!AP534="","",貼り付け用!AP534)</f>
        <v>1</v>
      </c>
      <c r="AQ534" s="20" t="str">
        <f>IF(貼り付け用!AQ534="","",貼り付け用!AQ534)</f>
        <v/>
      </c>
      <c r="AR534" s="20" t="str">
        <f>IF(貼り付け用!AR534="","",貼り付け用!AR534)</f>
        <v/>
      </c>
      <c r="AS534" s="20" t="str">
        <f>IF(貼り付け用!AS534="","",貼り付け用!AS534)</f>
        <v/>
      </c>
      <c r="AT534" s="90" t="str">
        <f t="shared" si="16"/>
        <v/>
      </c>
      <c r="AU534" s="90" t="str">
        <f t="shared" si="17"/>
        <v/>
      </c>
      <c r="AV534" s="34" t="str">
        <f>IF(貼り付け用!AV534="","",貼り付け用!AV534)</f>
        <v>一般会計等</v>
      </c>
      <c r="AW534" s="34" t="str">
        <f>IF(貼り付け用!AW534="","",貼り付け用!AW534)</f>
        <v>一般会計</v>
      </c>
      <c r="AX534" s="34" t="str">
        <f>IF(貼り付け用!AX534="","",貼り付け用!AX534)</f>
        <v>教育費</v>
      </c>
      <c r="AY534" s="34" t="str">
        <f>IF(貼り付け用!AY534="","",貼り付け用!AY534)</f>
        <v>小学校費</v>
      </c>
      <c r="AZ534" s="34" t="str">
        <f>IF(貼り付け用!AZ534="","",貼り付け用!AZ534)</f>
        <v/>
      </c>
      <c r="BA534" s="212"/>
      <c r="BB534" s="212"/>
      <c r="BC534" s="212"/>
      <c r="BD534" s="34" t="str">
        <f>IF(貼り付け用!BD534="","",貼り付け用!BD534)</f>
        <v/>
      </c>
      <c r="BE534" s="34" t="str">
        <f>IF(貼り付け用!BE534="","",貼り付け用!BE534)</f>
        <v/>
      </c>
      <c r="BF534" s="20"/>
      <c r="BG534" s="20"/>
      <c r="BH534" s="20"/>
      <c r="BI534" s="20"/>
      <c r="BJ534" s="20"/>
    </row>
    <row r="535" spans="5:62" ht="24" customHeight="1">
      <c r="E535" s="2"/>
      <c r="F535" s="217" t="str">
        <f>IF(貼り付け用!F535="","",貼り付け用!F535)</f>
        <v>壬生町立稲葉小学校</v>
      </c>
      <c r="G535" s="34" t="str">
        <f>IF(貼り付け用!G535="","",貼り付け用!G535)</f>
        <v>工作物台帳</v>
      </c>
      <c r="H535" s="2" t="str">
        <f>IF(貼り付け用!H535="","",貼り付け用!H535)</f>
        <v/>
      </c>
      <c r="I535" s="2" t="str">
        <f>IF(貼り付け用!I535="","",貼り付け用!I535)</f>
        <v/>
      </c>
      <c r="J535" s="2" t="str">
        <f>IF(貼り付け用!J535="","",貼り付け用!J535)</f>
        <v>地デジ共聴設備</v>
      </c>
      <c r="K535" s="2" t="str">
        <f>IF(貼り付け用!K535="","",貼り付け用!K535)</f>
        <v>ﾁﾃﾞｼﾞｷｮｳﾁｮｳｾﾂﾋﾞ</v>
      </c>
      <c r="L535" s="2">
        <f>IF(貼り付け用!L535="","",貼り付け用!L535)</f>
        <v>7</v>
      </c>
      <c r="M535" s="31">
        <f>IFERROR(VLOOKUP(L535,コード表!$B:$G,2,FALSE),"")</f>
        <v>3210236</v>
      </c>
      <c r="N535" s="31" t="str">
        <f>IFERROR(VLOOKUP(L535,コード表!$B:$G,3,FALSE),"")</f>
        <v>下都賀郡壬生町</v>
      </c>
      <c r="O535" s="2" t="str">
        <f>IF(貼り付け用!O535="","",貼り付け用!O535)</f>
        <v>ｼﾓﾂｶﾞｸﾞﾝﾐﾌﾞﾏﾁ</v>
      </c>
      <c r="P535" s="31" t="str">
        <f>IFERROR(VLOOKUP(L535,コード表!$B:$G,5,FALSE),"")</f>
        <v>上稲葉</v>
      </c>
      <c r="Q535" s="2" t="str">
        <f>IF(貼り付け用!Q535="","",貼り付け用!Q535)</f>
        <v>ｶﾐｲﾅﾊﾞ</v>
      </c>
      <c r="R535" s="2" t="str">
        <f>IF(貼り付け用!R535="","",貼り付け用!R535)</f>
        <v>８８１番地</v>
      </c>
      <c r="S535" s="2" t="str">
        <f>IF(貼り付け用!S535="","",貼り付け用!S535)</f>
        <v>881ﾊﾞﾝﾁ</v>
      </c>
      <c r="T535" s="2">
        <f>IF(貼り付け用!T535="","",貼り付け用!T535)</f>
        <v>15</v>
      </c>
      <c r="U535" s="31" t="str">
        <f>IFERROR(VLOOKUP(T535,コード表!$I:$K,2,FALSE),"")</f>
        <v>教育委員会事務局</v>
      </c>
      <c r="V535" s="31" t="str">
        <f>IFERROR(VLOOKUP(T535,コード表!$I:$K,3,FALSE),"")</f>
        <v>学校教育課</v>
      </c>
      <c r="W535" s="2">
        <f>IF(貼り付け用!W535="","",貼り付け用!W535)</f>
        <v>100</v>
      </c>
      <c r="X535" s="31" t="str">
        <f>IFERROR(VLOOKUP(AX535,目的別資産分類変換表!$B$3:$C$16,2,FALSE),"")</f>
        <v>教育</v>
      </c>
      <c r="Y535" s="34" t="str">
        <f>IF(貼り付け用!Y535="","",貼り付け用!Y535)</f>
        <v>行政財産</v>
      </c>
      <c r="Z535" s="34" t="str">
        <f>IF(貼り付け用!Z535="","",貼り付け用!Z535)</f>
        <v>事業用資産/工作物</v>
      </c>
      <c r="AA535" s="34" t="str">
        <f>IF(貼り付け用!AA535="","",貼り付け用!AA535)</f>
        <v>自己資産（リース資産外)</v>
      </c>
      <c r="AB535" s="34" t="str">
        <f>IF(貼り付け用!AB535="","",貼り付け用!AB535)</f>
        <v>売却不可</v>
      </c>
      <c r="AC535" s="2">
        <f>IF(貼り付け用!AC535="","",貼り付け用!AC535)</f>
        <v>76</v>
      </c>
      <c r="AD535" s="31" t="str">
        <f>IFERROR(VLOOKUP(AC535,耐用年数表!$B:$J,9,FALSE),"")</f>
        <v xml:space="preserve">建物附属設備 電気設備（照明設備を含む。） 蓄電池電源設備   </v>
      </c>
      <c r="AE535" s="31">
        <f>IFERROR(VLOOKUP(AC535,耐用年数表!$B:$J,8,FALSE),"")</f>
        <v>6</v>
      </c>
      <c r="AF535" s="2" t="str">
        <f>IF(貼り付け用!AF535="","",貼り付け用!AF535)</f>
        <v/>
      </c>
      <c r="AG535" s="26" t="str">
        <f>IF(貼り付け用!AG535="","",貼り付け用!AG535)</f>
        <v/>
      </c>
      <c r="AH535" s="54">
        <f>IF(貼り付け用!AH535="","",貼り付け用!AH535)</f>
        <v>20100310</v>
      </c>
      <c r="AI535" s="54">
        <f>IF(貼り付け用!AI535="","",貼り付け用!AI535)</f>
        <v>20100310</v>
      </c>
      <c r="AJ535" s="72" t="str">
        <f>IF(貼り付け用!AJ535="","",貼り付け用!AJ535)</f>
        <v>判明</v>
      </c>
      <c r="AK535" s="20">
        <f>IF(貼り付け用!AK535="","",貼り付け用!AK535)</f>
        <v>1315062</v>
      </c>
      <c r="AL535" s="160" t="str">
        <f>IF(貼り付け用!AL535="","",貼り付け用!AL535)</f>
        <v/>
      </c>
      <c r="AM535" s="20" t="str">
        <f>IF(貼り付け用!AM535="","",貼り付け用!AM535)</f>
        <v/>
      </c>
      <c r="AN535" s="20" t="str">
        <f>IF(貼り付け用!AN535="","",貼り付け用!AN535)</f>
        <v/>
      </c>
      <c r="AO535" s="20" t="str">
        <f>IF(貼り付け用!AO535="","",貼り付け用!AO535)</f>
        <v/>
      </c>
      <c r="AP535" s="20">
        <f>IF(貼り付け用!AP535="","",貼り付け用!AP535)</f>
        <v>1</v>
      </c>
      <c r="AQ535" s="20" t="str">
        <f>IF(貼り付け用!AQ535="","",貼り付け用!AQ535)</f>
        <v/>
      </c>
      <c r="AR535" s="20" t="str">
        <f>IF(貼り付け用!AR535="","",貼り付け用!AR535)</f>
        <v/>
      </c>
      <c r="AS535" s="20" t="str">
        <f>IF(貼り付け用!AS535="","",貼り付け用!AS535)</f>
        <v/>
      </c>
      <c r="AT535" s="90" t="str">
        <f t="shared" si="16"/>
        <v/>
      </c>
      <c r="AU535" s="90">
        <f t="shared" si="17"/>
        <v>1315062</v>
      </c>
      <c r="AV535" s="34" t="str">
        <f>IF(貼り付け用!AV535="","",貼り付け用!AV535)</f>
        <v>一般会計等</v>
      </c>
      <c r="AW535" s="34" t="str">
        <f>IF(貼り付け用!AW535="","",貼り付け用!AW535)</f>
        <v>一般会計</v>
      </c>
      <c r="AX535" s="34" t="str">
        <f>IF(貼り付け用!AX535="","",貼り付け用!AX535)</f>
        <v>教育費</v>
      </c>
      <c r="AY535" s="34" t="str">
        <f>IF(貼り付け用!AY535="","",貼り付け用!AY535)</f>
        <v>小学校費</v>
      </c>
      <c r="AZ535" s="34" t="str">
        <f>IF(貼り付け用!AZ535="","",貼り付け用!AZ535)</f>
        <v/>
      </c>
      <c r="BA535" s="212"/>
      <c r="BB535" s="212"/>
      <c r="BC535" s="212"/>
      <c r="BD535" s="34" t="str">
        <f>IF(貼り付け用!BD535="","",貼り付け用!BD535)</f>
        <v/>
      </c>
      <c r="BE535" s="34" t="str">
        <f>IF(貼り付け用!BE535="","",貼り付け用!BE535)</f>
        <v/>
      </c>
      <c r="BF535" s="20"/>
      <c r="BG535" s="20"/>
      <c r="BH535" s="20"/>
      <c r="BI535" s="20"/>
      <c r="BJ535" s="20"/>
    </row>
    <row r="536" spans="5:62" ht="24" customHeight="1">
      <c r="E536" s="2"/>
      <c r="F536" s="217" t="str">
        <f>IF(貼り付け用!F536="","",貼り付け用!F536)</f>
        <v>壬生町立稲葉小学校</v>
      </c>
      <c r="G536" s="34" t="str">
        <f>IF(貼り付け用!G536="","",貼り付け用!G536)</f>
        <v>工作物台帳</v>
      </c>
      <c r="H536" s="2" t="str">
        <f>IF(貼り付け用!H536="","",貼り付け用!H536)</f>
        <v/>
      </c>
      <c r="I536" s="2" t="str">
        <f>IF(貼り付け用!I536="","",貼り付け用!I536)</f>
        <v/>
      </c>
      <c r="J536" s="2" t="str">
        <f>IF(貼り付け用!J536="","",貼り付け用!J536)</f>
        <v>ゴミ置場</v>
      </c>
      <c r="K536" s="2" t="str">
        <f>IF(貼り付け用!K536="","",貼り付け用!K536)</f>
        <v>ｺﾞﾐｵｷﾊﾞ</v>
      </c>
      <c r="L536" s="2">
        <f>IF(貼り付け用!L536="","",貼り付け用!L536)</f>
        <v>7</v>
      </c>
      <c r="M536" s="31">
        <f>IFERROR(VLOOKUP(L536,コード表!$B:$G,2,FALSE),"")</f>
        <v>3210236</v>
      </c>
      <c r="N536" s="31" t="str">
        <f>IFERROR(VLOOKUP(L536,コード表!$B:$G,3,FALSE),"")</f>
        <v>下都賀郡壬生町</v>
      </c>
      <c r="O536" s="2" t="str">
        <f>IF(貼り付け用!O536="","",貼り付け用!O536)</f>
        <v>ｼﾓﾂｶﾞｸﾞﾝﾐﾌﾞﾏﾁ</v>
      </c>
      <c r="P536" s="31" t="str">
        <f>IFERROR(VLOOKUP(L536,コード表!$B:$G,5,FALSE),"")</f>
        <v>上稲葉</v>
      </c>
      <c r="Q536" s="2" t="str">
        <f>IF(貼り付け用!Q536="","",貼り付け用!Q536)</f>
        <v>ｶﾐｲﾅﾊﾞ</v>
      </c>
      <c r="R536" s="2" t="str">
        <f>IF(貼り付け用!R536="","",貼り付け用!R536)</f>
        <v>８８１番地</v>
      </c>
      <c r="S536" s="2" t="str">
        <f>IF(貼り付け用!S536="","",貼り付け用!S536)</f>
        <v>881ﾊﾞﾝﾁ</v>
      </c>
      <c r="T536" s="2">
        <f>IF(貼り付け用!T536="","",貼り付け用!T536)</f>
        <v>15</v>
      </c>
      <c r="U536" s="31" t="str">
        <f>IFERROR(VLOOKUP(T536,コード表!$I:$K,2,FALSE),"")</f>
        <v>教育委員会事務局</v>
      </c>
      <c r="V536" s="31" t="str">
        <f>IFERROR(VLOOKUP(T536,コード表!$I:$K,3,FALSE),"")</f>
        <v>学校教育課</v>
      </c>
      <c r="W536" s="2">
        <f>IF(貼り付け用!W536="","",貼り付け用!W536)</f>
        <v>100</v>
      </c>
      <c r="X536" s="31" t="str">
        <f>IFERROR(VLOOKUP(AX536,目的別資産分類変換表!$B$3:$C$16,2,FALSE),"")</f>
        <v>教育</v>
      </c>
      <c r="Y536" s="34" t="str">
        <f>IF(貼り付け用!Y536="","",貼り付け用!Y536)</f>
        <v>行政財産</v>
      </c>
      <c r="Z536" s="34" t="str">
        <f>IF(貼り付け用!Z536="","",貼り付け用!Z536)</f>
        <v>事業用資産/工作物</v>
      </c>
      <c r="AA536" s="34" t="str">
        <f>IF(貼り付け用!AA536="","",貼り付け用!AA536)</f>
        <v>自己資産（リース資産外)</v>
      </c>
      <c r="AB536" s="34" t="str">
        <f>IF(貼り付け用!AB536="","",貼り付け用!AB536)</f>
        <v>売却不可</v>
      </c>
      <c r="AC536" s="2">
        <f>IF(貼り付け用!AC536="","",貼り付け用!AC536)</f>
        <v>234</v>
      </c>
      <c r="AD536" s="31" t="str">
        <f>IFERROR(VLOOKUP(AC536,耐用年数表!$B:$J,9,FALSE),"")</f>
        <v xml:space="preserve">構築物 前掲のもの以外のもの及び前掲の区分によらないもの その他のもの   </v>
      </c>
      <c r="AE536" s="31">
        <f>IFERROR(VLOOKUP(AC536,耐用年数表!$B:$J,8,FALSE),"")</f>
        <v>50</v>
      </c>
      <c r="AF536" s="2" t="str">
        <f>IF(貼り付け用!AF536="","",貼り付け用!AF536)</f>
        <v/>
      </c>
      <c r="AG536" s="26" t="str">
        <f>IF(貼り付け用!AG536="","",貼り付け用!AG536)</f>
        <v/>
      </c>
      <c r="AH536" s="54">
        <f>IF(貼り付け用!AH536="","",貼り付け用!AH536)</f>
        <v>19971130</v>
      </c>
      <c r="AI536" s="54">
        <f>IF(貼り付け用!AI536="","",貼り付け用!AI536)</f>
        <v>19971130</v>
      </c>
      <c r="AJ536" s="72" t="str">
        <f>IF(貼り付け用!AJ536="","",貼り付け用!AJ536)</f>
        <v>判明</v>
      </c>
      <c r="AK536" s="20">
        <f>IF(貼り付け用!AK536="","",貼り付け用!AK536)</f>
        <v>386925</v>
      </c>
      <c r="AL536" s="160" t="str">
        <f>IF(貼り付け用!AL536="","",貼り付け用!AL536)</f>
        <v/>
      </c>
      <c r="AM536" s="20" t="str">
        <f>IF(貼り付け用!AM536="","",貼り付け用!AM536)</f>
        <v/>
      </c>
      <c r="AN536" s="20" t="str">
        <f>IF(貼り付け用!AN536="","",貼り付け用!AN536)</f>
        <v/>
      </c>
      <c r="AO536" s="20" t="str">
        <f>IF(貼り付け用!AO536="","",貼り付け用!AO536)</f>
        <v/>
      </c>
      <c r="AP536" s="20">
        <f>IF(貼り付け用!AP536="","",貼り付け用!AP536)</f>
        <v>1</v>
      </c>
      <c r="AQ536" s="20" t="str">
        <f>IF(貼り付け用!AQ536="","",貼り付け用!AQ536)</f>
        <v/>
      </c>
      <c r="AR536" s="20" t="str">
        <f>IF(貼り付け用!AR536="","",貼り付け用!AR536)</f>
        <v/>
      </c>
      <c r="AS536" s="20" t="str">
        <f>IF(貼り付け用!AS536="","",貼り付け用!AS536)</f>
        <v/>
      </c>
      <c r="AT536" s="90" t="str">
        <f t="shared" si="16"/>
        <v/>
      </c>
      <c r="AU536" s="90">
        <f t="shared" si="17"/>
        <v>386925</v>
      </c>
      <c r="AV536" s="34" t="str">
        <f>IF(貼り付け用!AV536="","",貼り付け用!AV536)</f>
        <v>一般会計等</v>
      </c>
      <c r="AW536" s="34" t="str">
        <f>IF(貼り付け用!AW536="","",貼り付け用!AW536)</f>
        <v>一般会計</v>
      </c>
      <c r="AX536" s="34" t="str">
        <f>IF(貼り付け用!AX536="","",貼り付け用!AX536)</f>
        <v>教育費</v>
      </c>
      <c r="AY536" s="34" t="str">
        <f>IF(貼り付け用!AY536="","",貼り付け用!AY536)</f>
        <v>小学校費</v>
      </c>
      <c r="AZ536" s="34" t="str">
        <f>IF(貼り付け用!AZ536="","",貼り付け用!AZ536)</f>
        <v>学校管理費</v>
      </c>
      <c r="BA536" s="212"/>
      <c r="BB536" s="212"/>
      <c r="BC536" s="212"/>
      <c r="BD536" s="34" t="str">
        <f>IF(貼り付け用!BD536="","",貼り付け用!BD536)</f>
        <v/>
      </c>
      <c r="BE536" s="34" t="str">
        <f>IF(貼り付け用!BE536="","",貼り付け用!BE536)</f>
        <v/>
      </c>
      <c r="BF536" s="20"/>
      <c r="BG536" s="20"/>
      <c r="BH536" s="20"/>
      <c r="BI536" s="20"/>
      <c r="BJ536" s="20"/>
    </row>
    <row r="537" spans="5:62" ht="24" customHeight="1">
      <c r="E537" s="2"/>
      <c r="F537" s="217" t="str">
        <f>IF(貼り付け用!F537="","",貼り付け用!F537)</f>
        <v>壬生町立稲葉小学校</v>
      </c>
      <c r="G537" s="34" t="str">
        <f>IF(貼り付け用!G537="","",貼り付け用!G537)</f>
        <v>工作物台帳</v>
      </c>
      <c r="H537" s="2" t="str">
        <f>IF(貼り付け用!H537="","",貼り付け用!H537)</f>
        <v/>
      </c>
      <c r="I537" s="2" t="str">
        <f>IF(貼り付け用!I537="","",貼り付け用!I537)</f>
        <v/>
      </c>
      <c r="J537" s="2" t="str">
        <f>IF(貼り付け用!J537="","",貼り付け用!J537)</f>
        <v>空調機（パソコン室）</v>
      </c>
      <c r="K537" s="2" t="str">
        <f>IF(貼り付け用!K537="","",貼り付け用!K537)</f>
        <v>ｸｳﾁｮｳｷ(ﾊﾟｿｺﾝｼﾂ)</v>
      </c>
      <c r="L537" s="2">
        <f>IF(貼り付け用!L537="","",貼り付け用!L537)</f>
        <v>7</v>
      </c>
      <c r="M537" s="31">
        <f>IFERROR(VLOOKUP(L537,コード表!$B:$G,2,FALSE),"")</f>
        <v>3210236</v>
      </c>
      <c r="N537" s="31" t="str">
        <f>IFERROR(VLOOKUP(L537,コード表!$B:$G,3,FALSE),"")</f>
        <v>下都賀郡壬生町</v>
      </c>
      <c r="O537" s="2" t="str">
        <f>IF(貼り付け用!O537="","",貼り付け用!O537)</f>
        <v>ｼﾓﾂｶﾞｸﾞﾝﾐﾌﾞﾏﾁ</v>
      </c>
      <c r="P537" s="31" t="str">
        <f>IFERROR(VLOOKUP(L537,コード表!$B:$G,5,FALSE),"")</f>
        <v>上稲葉</v>
      </c>
      <c r="Q537" s="2" t="str">
        <f>IF(貼り付け用!Q537="","",貼り付け用!Q537)</f>
        <v>ｶﾐｲﾅﾊﾞ</v>
      </c>
      <c r="R537" s="2" t="str">
        <f>IF(貼り付け用!R537="","",貼り付け用!R537)</f>
        <v>８８１番地</v>
      </c>
      <c r="S537" s="2" t="str">
        <f>IF(貼り付け用!S537="","",貼り付け用!S537)</f>
        <v>881ﾊﾞﾝﾁ</v>
      </c>
      <c r="T537" s="2">
        <f>IF(貼り付け用!T537="","",貼り付け用!T537)</f>
        <v>15</v>
      </c>
      <c r="U537" s="31" t="str">
        <f>IFERROR(VLOOKUP(T537,コード表!$I:$K,2,FALSE),"")</f>
        <v>教育委員会事務局</v>
      </c>
      <c r="V537" s="31" t="str">
        <f>IFERROR(VLOOKUP(T537,コード表!$I:$K,3,FALSE),"")</f>
        <v>学校教育課</v>
      </c>
      <c r="W537" s="2">
        <f>IF(貼り付け用!W537="","",貼り付け用!W537)</f>
        <v>100</v>
      </c>
      <c r="X537" s="31" t="str">
        <f>IFERROR(VLOOKUP(AX537,目的別資産分類変換表!$B$3:$C$16,2,FALSE),"")</f>
        <v>教育</v>
      </c>
      <c r="Y537" s="34" t="str">
        <f>IF(貼り付け用!Y537="","",貼り付け用!Y537)</f>
        <v>行政財産</v>
      </c>
      <c r="Z537" s="34" t="str">
        <f>IF(貼り付け用!Z537="","",貼り付け用!Z537)</f>
        <v>事業用資産/工作物</v>
      </c>
      <c r="AA537" s="34" t="str">
        <f>IF(貼り付け用!AA537="","",貼り付け用!AA537)</f>
        <v>自己資産（リース資産外)</v>
      </c>
      <c r="AB537" s="34" t="str">
        <f>IF(貼り付け用!AB537="","",貼り付け用!AB537)</f>
        <v>売却不可</v>
      </c>
      <c r="AC537" s="2">
        <f>IF(貼り付け用!AC537="","",貼り付け用!AC537)</f>
        <v>331</v>
      </c>
      <c r="AD537" s="31" t="str">
        <f>IFERROR(VLOOKUP(AC537,耐用年数表!$B:$J,9,FALSE),"")</f>
        <v xml:space="preserve">器具及び備品 １　家具、電気機器、ガス機器及び家庭用品（他の項に掲げるものを除く。） 冷房用又は暖房用機器   </v>
      </c>
      <c r="AE537" s="31">
        <f>IFERROR(VLOOKUP(AC537,耐用年数表!$B:$J,8,FALSE),"")</f>
        <v>6</v>
      </c>
      <c r="AF537" s="2" t="str">
        <f>IF(貼り付け用!AF537="","",貼り付け用!AF537)</f>
        <v/>
      </c>
      <c r="AG537" s="26" t="str">
        <f>IF(貼り付け用!AG537="","",貼り付け用!AG537)</f>
        <v/>
      </c>
      <c r="AH537" s="54">
        <f>IF(貼り付け用!AH537="","",貼り付け用!AH537)</f>
        <v>20010930</v>
      </c>
      <c r="AI537" s="54">
        <f>IF(貼り付け用!AI537="","",貼り付け用!AI537)</f>
        <v>20010930</v>
      </c>
      <c r="AJ537" s="72" t="str">
        <f>IF(貼り付け用!AJ537="","",貼り付け用!AJ537)</f>
        <v>判明</v>
      </c>
      <c r="AK537" s="20">
        <f>IF(貼り付け用!AK537="","",貼り付け用!AK537)</f>
        <v>8218500</v>
      </c>
      <c r="AL537" s="160" t="str">
        <f>IF(貼り付け用!AL537="","",貼り付け用!AL537)</f>
        <v/>
      </c>
      <c r="AM537" s="20" t="str">
        <f>IF(貼り付け用!AM537="","",貼り付け用!AM537)</f>
        <v/>
      </c>
      <c r="AN537" s="20" t="str">
        <f>IF(貼り付け用!AN537="","",貼り付け用!AN537)</f>
        <v/>
      </c>
      <c r="AO537" s="20" t="str">
        <f>IF(貼り付け用!AO537="","",貼り付け用!AO537)</f>
        <v/>
      </c>
      <c r="AP537" s="20" t="str">
        <f>IF(貼り付け用!AP537="","",貼り付け用!AP537)</f>
        <v/>
      </c>
      <c r="AQ537" s="20" t="str">
        <f>IF(貼り付け用!AQ537="","",貼り付け用!AQ537)</f>
        <v/>
      </c>
      <c r="AR537" s="20" t="str">
        <f>IF(貼り付け用!AR537="","",貼り付け用!AR537)</f>
        <v/>
      </c>
      <c r="AS537" s="20" t="str">
        <f>IF(貼り付け用!AS537="","",貼り付け用!AS537)</f>
        <v/>
      </c>
      <c r="AT537" s="90" t="str">
        <f t="shared" si="16"/>
        <v/>
      </c>
      <c r="AU537" s="90">
        <f t="shared" si="17"/>
        <v>8218500</v>
      </c>
      <c r="AV537" s="34" t="str">
        <f>IF(貼り付け用!AV537="","",貼り付け用!AV537)</f>
        <v>一般会計等</v>
      </c>
      <c r="AW537" s="34" t="str">
        <f>IF(貼り付け用!AW537="","",貼り付け用!AW537)</f>
        <v>一般会計</v>
      </c>
      <c r="AX537" s="34" t="str">
        <f>IF(貼り付け用!AX537="","",貼り付け用!AX537)</f>
        <v>教育費</v>
      </c>
      <c r="AY537" s="34" t="str">
        <f>IF(貼り付け用!AY537="","",貼り付け用!AY537)</f>
        <v>小学校費</v>
      </c>
      <c r="AZ537" s="34" t="str">
        <f>IF(貼り付け用!AZ537="","",貼り付け用!AZ537)</f>
        <v>学校管理費</v>
      </c>
      <c r="BA537" s="212"/>
      <c r="BB537" s="212"/>
      <c r="BC537" s="212"/>
      <c r="BD537" s="34" t="str">
        <f>IF(貼り付け用!BD537="","",貼り付け用!BD537)</f>
        <v/>
      </c>
      <c r="BE537" s="34" t="str">
        <f>IF(貼り付け用!BE537="","",貼り付け用!BE537)</f>
        <v/>
      </c>
      <c r="BF537" s="20"/>
      <c r="BG537" s="20"/>
      <c r="BH537" s="20"/>
      <c r="BI537" s="20"/>
      <c r="BJ537" s="20"/>
    </row>
    <row r="538" spans="5:62" ht="24" customHeight="1">
      <c r="E538" s="2"/>
      <c r="F538" s="217" t="str">
        <f>IF(貼り付け用!F538="","",貼り付け用!F538)</f>
        <v>壬生町立稲葉小学校</v>
      </c>
      <c r="G538" s="34" t="str">
        <f>IF(貼り付け用!G538="","",貼り付け用!G538)</f>
        <v>工作物台帳</v>
      </c>
      <c r="H538" s="2" t="str">
        <f>IF(貼り付け用!H538="","",貼り付け用!H538)</f>
        <v/>
      </c>
      <c r="I538" s="2" t="str">
        <f>IF(貼り付け用!I538="","",貼り付け用!I538)</f>
        <v/>
      </c>
      <c r="J538" s="2" t="str">
        <f>IF(貼り付け用!J538="","",貼り付け用!J538)</f>
        <v>空調機（図書室）</v>
      </c>
      <c r="K538" s="2" t="str">
        <f>IF(貼り付け用!K538="","",貼り付け用!K538)</f>
        <v>ｸｳﾁｮｳｷ(ﾄｼｮｼﾂ)</v>
      </c>
      <c r="L538" s="2">
        <f>IF(貼り付け用!L538="","",貼り付け用!L538)</f>
        <v>7</v>
      </c>
      <c r="M538" s="31">
        <f>IFERROR(VLOOKUP(L538,コード表!$B:$G,2,FALSE),"")</f>
        <v>3210236</v>
      </c>
      <c r="N538" s="31" t="str">
        <f>IFERROR(VLOOKUP(L538,コード表!$B:$G,3,FALSE),"")</f>
        <v>下都賀郡壬生町</v>
      </c>
      <c r="O538" s="2" t="str">
        <f>IF(貼り付け用!O538="","",貼り付け用!O538)</f>
        <v>ｼﾓﾂｶﾞｸﾞﾝﾐﾌﾞﾏﾁ</v>
      </c>
      <c r="P538" s="31" t="str">
        <f>IFERROR(VLOOKUP(L538,コード表!$B:$G,5,FALSE),"")</f>
        <v>上稲葉</v>
      </c>
      <c r="Q538" s="2" t="str">
        <f>IF(貼り付け用!Q538="","",貼り付け用!Q538)</f>
        <v>ｶﾐｲﾅﾊﾞ</v>
      </c>
      <c r="R538" s="2" t="str">
        <f>IF(貼り付け用!R538="","",貼り付け用!R538)</f>
        <v>８８１番地</v>
      </c>
      <c r="S538" s="2" t="str">
        <f>IF(貼り付け用!S538="","",貼り付け用!S538)</f>
        <v>881ﾊﾞﾝﾁ</v>
      </c>
      <c r="T538" s="2">
        <f>IF(貼り付け用!T538="","",貼り付け用!T538)</f>
        <v>15</v>
      </c>
      <c r="U538" s="31" t="str">
        <f>IFERROR(VLOOKUP(T538,コード表!$I:$K,2,FALSE),"")</f>
        <v>教育委員会事務局</v>
      </c>
      <c r="V538" s="31" t="str">
        <f>IFERROR(VLOOKUP(T538,コード表!$I:$K,3,FALSE),"")</f>
        <v>学校教育課</v>
      </c>
      <c r="W538" s="2">
        <f>IF(貼り付け用!W538="","",貼り付け用!W538)</f>
        <v>100</v>
      </c>
      <c r="X538" s="31" t="str">
        <f>IFERROR(VLOOKUP(AX538,目的別資産分類変換表!$B$3:$C$16,2,FALSE),"")</f>
        <v>教育</v>
      </c>
      <c r="Y538" s="34" t="str">
        <f>IF(貼り付け用!Y538="","",貼り付け用!Y538)</f>
        <v>行政財産</v>
      </c>
      <c r="Z538" s="34" t="str">
        <f>IF(貼り付け用!Z538="","",貼り付け用!Z538)</f>
        <v>事業用資産/工作物</v>
      </c>
      <c r="AA538" s="34" t="str">
        <f>IF(貼り付け用!AA538="","",貼り付け用!AA538)</f>
        <v>自己資産（リース資産外)</v>
      </c>
      <c r="AB538" s="34" t="str">
        <f>IF(貼り付け用!AB538="","",貼り付け用!AB538)</f>
        <v>売却不可</v>
      </c>
      <c r="AC538" s="2">
        <f>IF(貼り付け用!AC538="","",貼り付け用!AC538)</f>
        <v>331</v>
      </c>
      <c r="AD538" s="31" t="str">
        <f>IFERROR(VLOOKUP(AC538,耐用年数表!$B:$J,9,FALSE),"")</f>
        <v xml:space="preserve">器具及び備品 １　家具、電気機器、ガス機器及び家庭用品（他の項に掲げるものを除く。） 冷房用又は暖房用機器   </v>
      </c>
      <c r="AE538" s="31">
        <f>IFERROR(VLOOKUP(AC538,耐用年数表!$B:$J,8,FALSE),"")</f>
        <v>6</v>
      </c>
      <c r="AF538" s="2" t="str">
        <f>IF(貼り付け用!AF538="","",貼り付け用!AF538)</f>
        <v/>
      </c>
      <c r="AG538" s="26" t="str">
        <f>IF(貼り付け用!AG538="","",貼り付け用!AG538)</f>
        <v/>
      </c>
      <c r="AH538" s="54">
        <f>IF(貼り付け用!AH538="","",貼り付け用!AH538)</f>
        <v>20120831</v>
      </c>
      <c r="AI538" s="54">
        <f>IF(貼り付け用!AI538="","",貼り付け用!AI538)</f>
        <v>20120831</v>
      </c>
      <c r="AJ538" s="72" t="str">
        <f>IF(貼り付け用!AJ538="","",貼り付け用!AJ538)</f>
        <v>判明</v>
      </c>
      <c r="AK538" s="20">
        <f>IF(貼り付け用!AK538="","",貼り付け用!AK538)</f>
        <v>1914000</v>
      </c>
      <c r="AL538" s="160" t="str">
        <f>IF(貼り付け用!AL538="","",貼り付け用!AL538)</f>
        <v/>
      </c>
      <c r="AM538" s="20" t="str">
        <f>IF(貼り付け用!AM538="","",貼り付け用!AM538)</f>
        <v/>
      </c>
      <c r="AN538" s="20" t="str">
        <f>IF(貼り付け用!AN538="","",貼り付け用!AN538)</f>
        <v/>
      </c>
      <c r="AO538" s="20" t="str">
        <f>IF(貼り付け用!AO538="","",貼り付け用!AO538)</f>
        <v/>
      </c>
      <c r="AP538" s="20" t="str">
        <f>IF(貼り付け用!AP538="","",貼り付け用!AP538)</f>
        <v/>
      </c>
      <c r="AQ538" s="20" t="str">
        <f>IF(貼り付け用!AQ538="","",貼り付け用!AQ538)</f>
        <v/>
      </c>
      <c r="AR538" s="20" t="str">
        <f>IF(貼り付け用!AR538="","",貼り付け用!AR538)</f>
        <v/>
      </c>
      <c r="AS538" s="20" t="str">
        <f>IF(貼り付け用!AS538="","",貼り付け用!AS538)</f>
        <v/>
      </c>
      <c r="AT538" s="90" t="str">
        <f t="shared" si="16"/>
        <v/>
      </c>
      <c r="AU538" s="90">
        <f t="shared" si="17"/>
        <v>1914000</v>
      </c>
      <c r="AV538" s="34" t="str">
        <f>IF(貼り付け用!AV538="","",貼り付け用!AV538)</f>
        <v>一般会計等</v>
      </c>
      <c r="AW538" s="34" t="str">
        <f>IF(貼り付け用!AW538="","",貼り付け用!AW538)</f>
        <v>一般会計</v>
      </c>
      <c r="AX538" s="34" t="str">
        <f>IF(貼り付け用!AX538="","",貼り付け用!AX538)</f>
        <v>教育費</v>
      </c>
      <c r="AY538" s="34" t="str">
        <f>IF(貼り付け用!AY538="","",貼り付け用!AY538)</f>
        <v>小学校費</v>
      </c>
      <c r="AZ538" s="34" t="str">
        <f>IF(貼り付け用!AZ538="","",貼り付け用!AZ538)</f>
        <v>学校管理費</v>
      </c>
      <c r="BA538" s="212"/>
      <c r="BB538" s="212"/>
      <c r="BC538" s="212"/>
      <c r="BD538" s="34" t="str">
        <f>IF(貼り付け用!BD538="","",貼り付け用!BD538)</f>
        <v/>
      </c>
      <c r="BE538" s="34" t="str">
        <f>IF(貼り付け用!BE538="","",貼り付け用!BE538)</f>
        <v/>
      </c>
      <c r="BF538" s="20"/>
      <c r="BG538" s="20"/>
      <c r="BH538" s="20"/>
      <c r="BI538" s="20"/>
      <c r="BJ538" s="20"/>
    </row>
    <row r="539" spans="5:62" ht="24" customHeight="1">
      <c r="E539" s="2"/>
      <c r="F539" s="217" t="str">
        <f>IF(貼り付け用!F539="","",貼り付け用!F539)</f>
        <v>壬生町立稲葉小学校</v>
      </c>
      <c r="G539" s="34" t="str">
        <f>IF(貼り付け用!G539="","",貼り付け用!G539)</f>
        <v>工作物台帳</v>
      </c>
      <c r="H539" s="2" t="str">
        <f>IF(貼り付け用!H539="","",貼り付け用!H539)</f>
        <v/>
      </c>
      <c r="I539" s="2" t="str">
        <f>IF(貼り付け用!I539="","",貼り付け用!I539)</f>
        <v/>
      </c>
      <c r="J539" s="2" t="str">
        <f>IF(貼り付け用!J539="","",貼り付け用!J539)</f>
        <v>室内照明設備</v>
      </c>
      <c r="K539" s="2" t="str">
        <f>IF(貼り付け用!K539="","",貼り付け用!K539)</f>
        <v>ｼﾂﾅｲｼｮｳﾒｲｾﾂﾋﾞ</v>
      </c>
      <c r="L539" s="2">
        <f>IF(貼り付け用!L539="","",貼り付け用!L539)</f>
        <v>7</v>
      </c>
      <c r="M539" s="31">
        <f>IFERROR(VLOOKUP(L539,コード表!$B:$G,2,FALSE),"")</f>
        <v>3210236</v>
      </c>
      <c r="N539" s="31" t="str">
        <f>IFERROR(VLOOKUP(L539,コード表!$B:$G,3,FALSE),"")</f>
        <v>下都賀郡壬生町</v>
      </c>
      <c r="O539" s="2" t="str">
        <f>IF(貼り付け用!O539="","",貼り付け用!O539)</f>
        <v>ｼﾓﾂｶﾞｸﾞﾝﾐﾌﾞﾏﾁ</v>
      </c>
      <c r="P539" s="31" t="str">
        <f>IFERROR(VLOOKUP(L539,コード表!$B:$G,5,FALSE),"")</f>
        <v>上稲葉</v>
      </c>
      <c r="Q539" s="2" t="str">
        <f>IF(貼り付け用!Q539="","",貼り付け用!Q539)</f>
        <v>ｶﾐｲﾅﾊﾞ</v>
      </c>
      <c r="R539" s="2" t="str">
        <f>IF(貼り付け用!R539="","",貼り付け用!R539)</f>
        <v>８８１番地</v>
      </c>
      <c r="S539" s="2" t="str">
        <f>IF(貼り付け用!S539="","",貼り付け用!S539)</f>
        <v>881ﾊﾞﾝﾁ</v>
      </c>
      <c r="T539" s="2">
        <f>IF(貼り付け用!T539="","",貼り付け用!T539)</f>
        <v>15</v>
      </c>
      <c r="U539" s="31" t="str">
        <f>IFERROR(VLOOKUP(T539,コード表!$I:$K,2,FALSE),"")</f>
        <v>教育委員会事務局</v>
      </c>
      <c r="V539" s="31" t="str">
        <f>IFERROR(VLOOKUP(T539,コード表!$I:$K,3,FALSE),"")</f>
        <v>学校教育課</v>
      </c>
      <c r="W539" s="2">
        <f>IF(貼り付け用!W539="","",貼り付け用!W539)</f>
        <v>100</v>
      </c>
      <c r="X539" s="31" t="str">
        <f>IFERROR(VLOOKUP(AX539,目的別資産分類変換表!$B$3:$C$16,2,FALSE),"")</f>
        <v>教育</v>
      </c>
      <c r="Y539" s="34" t="str">
        <f>IF(貼り付け用!Y539="","",貼り付け用!Y539)</f>
        <v>行政財産</v>
      </c>
      <c r="Z539" s="34" t="str">
        <f>IF(貼り付け用!Z539="","",貼り付け用!Z539)</f>
        <v>事業用資産/工作物</v>
      </c>
      <c r="AA539" s="34" t="str">
        <f>IF(貼り付け用!AA539="","",貼り付け用!AA539)</f>
        <v>自己資産（リース資産外)</v>
      </c>
      <c r="AB539" s="34" t="str">
        <f>IF(貼り付け用!AB539="","",貼り付け用!AB539)</f>
        <v>売却不可</v>
      </c>
      <c r="AC539" s="2">
        <f>IF(貼り付け用!AC539="","",貼り付け用!AC539)</f>
        <v>76</v>
      </c>
      <c r="AD539" s="31" t="str">
        <f>IFERROR(VLOOKUP(AC539,耐用年数表!$B:$J,9,FALSE),"")</f>
        <v xml:space="preserve">建物附属設備 電気設備（照明設備を含む。） 蓄電池電源設備   </v>
      </c>
      <c r="AE539" s="31">
        <f>IFERROR(VLOOKUP(AC539,耐用年数表!$B:$J,8,FALSE),"")</f>
        <v>6</v>
      </c>
      <c r="AF539" s="2" t="str">
        <f>IF(貼り付け用!AF539="","",貼り付け用!AF539)</f>
        <v/>
      </c>
      <c r="AG539" s="26" t="str">
        <f>IF(貼り付け用!AG539="","",貼り付け用!AG539)</f>
        <v/>
      </c>
      <c r="AH539" s="54">
        <f>IF(貼り付け用!AH539="","",貼り付け用!AH539)</f>
        <v>19680331</v>
      </c>
      <c r="AI539" s="54">
        <f>IF(貼り付け用!AI539="","",貼り付け用!AI539)</f>
        <v>19680331</v>
      </c>
      <c r="AJ539" s="72" t="str">
        <f>IF(貼り付け用!AJ539="","",貼り付け用!AJ539)</f>
        <v>不明</v>
      </c>
      <c r="AK539" s="20" t="str">
        <f>IF(貼り付け用!AK539="","",貼り付け用!AK539)</f>
        <v/>
      </c>
      <c r="AL539" s="160" t="str">
        <f>IF(貼り付け用!AL539="","",貼り付け用!AL539)</f>
        <v/>
      </c>
      <c r="AM539" s="20" t="str">
        <f>IF(貼り付け用!AM539="","",貼り付け用!AM539)</f>
        <v/>
      </c>
      <c r="AN539" s="20" t="str">
        <f>IF(貼り付け用!AN539="","",貼り付け用!AN539)</f>
        <v/>
      </c>
      <c r="AO539" s="20" t="str">
        <f>IF(貼り付け用!AO539="","",貼り付け用!AO539)</f>
        <v/>
      </c>
      <c r="AP539" s="20">
        <f>IF(貼り付け用!AP539="","",貼り付け用!AP539)</f>
        <v>1</v>
      </c>
      <c r="AQ539" s="20" t="str">
        <f>IF(貼り付け用!AQ539="","",貼り付け用!AQ539)</f>
        <v/>
      </c>
      <c r="AR539" s="20" t="str">
        <f>IF(貼り付け用!AR539="","",貼り付け用!AR539)</f>
        <v/>
      </c>
      <c r="AS539" s="20" t="str">
        <f>IF(貼り付け用!AS539="","",貼り付け用!AS539)</f>
        <v/>
      </c>
      <c r="AT539" s="90" t="str">
        <f t="shared" si="16"/>
        <v/>
      </c>
      <c r="AU539" s="90" t="str">
        <f t="shared" si="17"/>
        <v/>
      </c>
      <c r="AV539" s="34" t="str">
        <f>IF(貼り付け用!AV539="","",貼り付け用!AV539)</f>
        <v>一般会計等</v>
      </c>
      <c r="AW539" s="34" t="str">
        <f>IF(貼り付け用!AW539="","",貼り付け用!AW539)</f>
        <v>一般会計</v>
      </c>
      <c r="AX539" s="34" t="str">
        <f>IF(貼り付け用!AX539="","",貼り付け用!AX539)</f>
        <v>教育費</v>
      </c>
      <c r="AY539" s="34" t="str">
        <f>IF(貼り付け用!AY539="","",貼り付け用!AY539)</f>
        <v>小学校費</v>
      </c>
      <c r="AZ539" s="34" t="str">
        <f>IF(貼り付け用!AZ539="","",貼り付け用!AZ539)</f>
        <v>学校管理費</v>
      </c>
      <c r="BA539" s="212"/>
      <c r="BB539" s="212"/>
      <c r="BC539" s="212"/>
      <c r="BD539" s="34" t="str">
        <f>IF(貼り付け用!BD539="","",貼り付け用!BD539)</f>
        <v/>
      </c>
      <c r="BE539" s="34" t="str">
        <f>IF(貼り付け用!BE539="","",貼り付け用!BE539)</f>
        <v/>
      </c>
      <c r="BF539" s="20"/>
      <c r="BG539" s="20"/>
      <c r="BH539" s="20"/>
      <c r="BI539" s="20"/>
      <c r="BJ539" s="20"/>
    </row>
    <row r="540" spans="5:62" ht="24" customHeight="1">
      <c r="E540" s="2"/>
      <c r="F540" s="217" t="str">
        <f>IF(貼り付け用!F540="","",貼り付け用!F540)</f>
        <v>壬生町立羽生田小学校</v>
      </c>
      <c r="G540" s="34" t="str">
        <f>IF(貼り付け用!G540="","",貼り付け用!G540)</f>
        <v>工作物台帳</v>
      </c>
      <c r="H540" s="2" t="str">
        <f>IF(貼り付け用!H540="","",貼り付け用!H540)</f>
        <v/>
      </c>
      <c r="I540" s="2" t="str">
        <f>IF(貼り付け用!I540="","",貼り付け用!I540)</f>
        <v/>
      </c>
      <c r="J540" s="2" t="str">
        <f>IF(貼り付け用!J540="","",貼り付け用!J540)</f>
        <v>山型雲梯</v>
      </c>
      <c r="K540" s="2" t="str">
        <f>IF(貼り付け用!K540="","",貼り付け用!K540)</f>
        <v>ﾔﾏｶﾞﾀｳﾝﾃｲ</v>
      </c>
      <c r="L540" s="2">
        <f>IF(貼り付け用!L540="","",貼り付け用!L540)</f>
        <v>21</v>
      </c>
      <c r="M540" s="31">
        <f>IFERROR(VLOOKUP(L540,コード表!$B:$G,2,FALSE),"")</f>
        <v>3210234</v>
      </c>
      <c r="N540" s="31" t="str">
        <f>IFERROR(VLOOKUP(L540,コード表!$B:$G,3,FALSE),"")</f>
        <v>下都賀郡壬生町</v>
      </c>
      <c r="O540" s="2" t="str">
        <f>IF(貼り付け用!O540="","",貼り付け用!O540)</f>
        <v>ｼﾓﾂｶﾞｸﾞﾝﾐﾌﾞﾏﾁ</v>
      </c>
      <c r="P540" s="31" t="str">
        <f>IFERROR(VLOOKUP(L540,コード表!$B:$G,5,FALSE),"")</f>
        <v>羽生田</v>
      </c>
      <c r="Q540" s="2" t="str">
        <f>IF(貼り付け用!Q540="","",貼り付け用!Q540)</f>
        <v>ﾊﾆｭｳﾀﾞ</v>
      </c>
      <c r="R540" s="2" t="str">
        <f>IF(貼り付け用!R540="","",貼り付け用!R540)</f>
        <v>２１３９番地1</v>
      </c>
      <c r="S540" s="2" t="str">
        <f>IF(貼り付け用!S540="","",貼り付け用!S540)</f>
        <v>2139ﾊﾞﾝﾁ1</v>
      </c>
      <c r="T540" s="2">
        <f>IF(貼り付け用!T540="","",貼り付け用!T540)</f>
        <v>15</v>
      </c>
      <c r="U540" s="31" t="str">
        <f>IFERROR(VLOOKUP(T540,コード表!$I:$K,2,FALSE),"")</f>
        <v>教育委員会事務局</v>
      </c>
      <c r="V540" s="31" t="str">
        <f>IFERROR(VLOOKUP(T540,コード表!$I:$K,3,FALSE),"")</f>
        <v>学校教育課</v>
      </c>
      <c r="W540" s="2">
        <f>IF(貼り付け用!W540="","",貼り付け用!W540)</f>
        <v>100</v>
      </c>
      <c r="X540" s="31" t="str">
        <f>IFERROR(VLOOKUP(AX540,目的別資産分類変換表!$B$3:$C$16,2,FALSE),"")</f>
        <v>教育</v>
      </c>
      <c r="Y540" s="34" t="str">
        <f>IF(貼り付け用!Y540="","",貼り付け用!Y540)</f>
        <v>行政財産</v>
      </c>
      <c r="Z540" s="34" t="str">
        <f>IF(貼り付け用!Z540="","",貼り付け用!Z540)</f>
        <v>事業用資産/工作物</v>
      </c>
      <c r="AA540" s="34" t="str">
        <f>IF(貼り付け用!AA540="","",貼り付け用!AA540)</f>
        <v>自己資産（リース資産外)</v>
      </c>
      <c r="AB540" s="34" t="str">
        <f>IF(貼り付け用!AB540="","",貼り付け用!AB540)</f>
        <v>売却不可</v>
      </c>
      <c r="AC540" s="2">
        <f>IF(貼り付け用!AC540="","",貼り付け用!AC540)</f>
        <v>168</v>
      </c>
      <c r="AD540" s="31" t="str">
        <f>IFERROR(VLOOKUP(AC540,耐用年数表!$B:$J,9,FALSE),"")</f>
        <v xml:space="preserve">構築物 競技場用、運動場用、遊園地用又は学校用のもの その他のもの 児童用のもの すべり台、ぶらんこ、ジャングルジムその他の遊戯用のもの </v>
      </c>
      <c r="AE540" s="31">
        <f>IFERROR(VLOOKUP(AC540,耐用年数表!$B:$J,8,FALSE),"")</f>
        <v>10</v>
      </c>
      <c r="AF540" s="2" t="str">
        <f>IF(貼り付け用!AF540="","",貼り付け用!AF540)</f>
        <v/>
      </c>
      <c r="AG540" s="26" t="str">
        <f>IF(貼り付け用!AG540="","",貼り付け用!AG540)</f>
        <v/>
      </c>
      <c r="AH540" s="54">
        <f>IF(貼り付け用!AH540="","",貼り付け用!AH540)</f>
        <v>19850228</v>
      </c>
      <c r="AI540" s="54">
        <f>IF(貼り付け用!AI540="","",貼り付け用!AI540)</f>
        <v>19850228</v>
      </c>
      <c r="AJ540" s="72" t="str">
        <f>IF(貼り付け用!AJ540="","",貼り付け用!AJ540)</f>
        <v>不明</v>
      </c>
      <c r="AK540" s="20" t="str">
        <f>IF(貼り付け用!AK540="","",貼り付け用!AK540)</f>
        <v/>
      </c>
      <c r="AL540" s="160">
        <f>IF(貼り付け用!AL540="","",貼り付け用!AL540)</f>
        <v>17</v>
      </c>
      <c r="AM540" s="20" t="str">
        <f>IF(貼り付け用!AM540="","",貼り付け用!AM540)</f>
        <v>カタログ価格</v>
      </c>
      <c r="AN540" s="20">
        <f>IF(貼り付け用!AN540="","",貼り付け用!AN540)</f>
        <v>1</v>
      </c>
      <c r="AO540" s="20">
        <f>IF(貼り付け用!AO540="","",貼り付け用!AO540)</f>
        <v>404000</v>
      </c>
      <c r="AP540" s="20">
        <f>IF(貼り付け用!AP540="","",貼り付け用!AP540)</f>
        <v>1</v>
      </c>
      <c r="AQ540" s="20" t="str">
        <f>IF(貼り付け用!AQ540="","",貼り付け用!AQ540)</f>
        <v>台</v>
      </c>
      <c r="AR540" s="20">
        <f>IF(貼り付け用!AR540="","",貼り付け用!AR540)</f>
        <v>404000</v>
      </c>
      <c r="AS540" s="20" t="str">
        <f>IF(貼り付け用!AS540="","",貼り付け用!AS540)</f>
        <v/>
      </c>
      <c r="AT540" s="90">
        <f t="shared" si="16"/>
        <v>404000</v>
      </c>
      <c r="AU540" s="90">
        <f t="shared" si="17"/>
        <v>404000</v>
      </c>
      <c r="AV540" s="34" t="str">
        <f>IF(貼り付け用!AV540="","",貼り付け用!AV540)</f>
        <v>一般会計等</v>
      </c>
      <c r="AW540" s="34" t="str">
        <f>IF(貼り付け用!AW540="","",貼り付け用!AW540)</f>
        <v>一般会計</v>
      </c>
      <c r="AX540" s="34" t="str">
        <f>IF(貼り付け用!AX540="","",貼り付け用!AX540)</f>
        <v>教育費</v>
      </c>
      <c r="AY540" s="34" t="str">
        <f>IF(貼り付け用!AY540="","",貼り付け用!AY540)</f>
        <v>小学校費</v>
      </c>
      <c r="AZ540" s="34" t="str">
        <f>IF(貼り付け用!AZ540="","",貼り付け用!AZ540)</f>
        <v>学校管理費</v>
      </c>
      <c r="BA540" s="212"/>
      <c r="BB540" s="212"/>
      <c r="BC540" s="212"/>
      <c r="BD540" s="34" t="str">
        <f>IF(貼り付け用!BD540="","",貼り付け用!BD540)</f>
        <v/>
      </c>
      <c r="BE540" s="34" t="str">
        <f>IF(貼り付け用!BE540="","",貼り付け用!BE540)</f>
        <v/>
      </c>
      <c r="BF540" s="20"/>
      <c r="BG540" s="20"/>
      <c r="BH540" s="20"/>
      <c r="BI540" s="20"/>
      <c r="BJ540" s="20"/>
    </row>
    <row r="541" spans="5:62" ht="24" customHeight="1">
      <c r="E541" s="2"/>
      <c r="F541" s="217" t="str">
        <f>IF(貼り付け用!F541="","",貼り付け用!F541)</f>
        <v>壬生町立羽生田小学校</v>
      </c>
      <c r="G541" s="34" t="str">
        <f>IF(貼り付け用!G541="","",貼り付け用!G541)</f>
        <v>工作物台帳</v>
      </c>
      <c r="H541" s="2" t="str">
        <f>IF(貼り付け用!H541="","",貼り付け用!H541)</f>
        <v/>
      </c>
      <c r="I541" s="2" t="str">
        <f>IF(貼り付け用!I541="","",貼り付け用!I541)</f>
        <v/>
      </c>
      <c r="J541" s="2" t="str">
        <f>IF(貼り付け用!J541="","",貼り付け用!J541)</f>
        <v>ジャングルジム+滑り台</v>
      </c>
      <c r="K541" s="2" t="str">
        <f>IF(貼り付け用!K541="","",貼り付け用!K541)</f>
        <v>ｼﾞｬﾝｸﾞﾙｼﾞﾑ+ｽﾍﾞﾘﾀﾞｲ</v>
      </c>
      <c r="L541" s="2">
        <f>IF(貼り付け用!L541="","",貼り付け用!L541)</f>
        <v>21</v>
      </c>
      <c r="M541" s="31">
        <f>IFERROR(VLOOKUP(L541,コード表!$B:$G,2,FALSE),"")</f>
        <v>3210234</v>
      </c>
      <c r="N541" s="31" t="str">
        <f>IFERROR(VLOOKUP(L541,コード表!$B:$G,3,FALSE),"")</f>
        <v>下都賀郡壬生町</v>
      </c>
      <c r="O541" s="2" t="str">
        <f>IF(貼り付け用!O541="","",貼り付け用!O541)</f>
        <v>ｼﾓﾂｶﾞｸﾞﾝﾐﾌﾞﾏﾁ</v>
      </c>
      <c r="P541" s="31" t="str">
        <f>IFERROR(VLOOKUP(L541,コード表!$B:$G,5,FALSE),"")</f>
        <v>羽生田</v>
      </c>
      <c r="Q541" s="2" t="str">
        <f>IF(貼り付け用!Q541="","",貼り付け用!Q541)</f>
        <v>ﾊﾆｭｳﾀﾞ</v>
      </c>
      <c r="R541" s="2" t="str">
        <f>IF(貼り付け用!R541="","",貼り付け用!R541)</f>
        <v>２１３９番地1</v>
      </c>
      <c r="S541" s="2" t="str">
        <f>IF(貼り付け用!S541="","",貼り付け用!S541)</f>
        <v>2139ﾊﾞﾝﾁ1</v>
      </c>
      <c r="T541" s="2">
        <f>IF(貼り付け用!T541="","",貼り付け用!T541)</f>
        <v>15</v>
      </c>
      <c r="U541" s="31" t="str">
        <f>IFERROR(VLOOKUP(T541,コード表!$I:$K,2,FALSE),"")</f>
        <v>教育委員会事務局</v>
      </c>
      <c r="V541" s="31" t="str">
        <f>IFERROR(VLOOKUP(T541,コード表!$I:$K,3,FALSE),"")</f>
        <v>学校教育課</v>
      </c>
      <c r="W541" s="2">
        <f>IF(貼り付け用!W541="","",貼り付け用!W541)</f>
        <v>100</v>
      </c>
      <c r="X541" s="31" t="str">
        <f>IFERROR(VLOOKUP(AX541,目的別資産分類変換表!$B$3:$C$16,2,FALSE),"")</f>
        <v>教育</v>
      </c>
      <c r="Y541" s="34" t="str">
        <f>IF(貼り付け用!Y541="","",貼り付け用!Y541)</f>
        <v>行政財産</v>
      </c>
      <c r="Z541" s="34" t="str">
        <f>IF(貼り付け用!Z541="","",貼り付け用!Z541)</f>
        <v>事業用資産/工作物</v>
      </c>
      <c r="AA541" s="34" t="str">
        <f>IF(貼り付け用!AA541="","",貼り付け用!AA541)</f>
        <v>自己資産（リース資産外)</v>
      </c>
      <c r="AB541" s="34" t="str">
        <f>IF(貼り付け用!AB541="","",貼り付け用!AB541)</f>
        <v>売却不可</v>
      </c>
      <c r="AC541" s="2">
        <f>IF(貼り付け用!AC541="","",貼り付け用!AC541)</f>
        <v>168</v>
      </c>
      <c r="AD541" s="31" t="str">
        <f>IFERROR(VLOOKUP(AC541,耐用年数表!$B:$J,9,FALSE),"")</f>
        <v xml:space="preserve">構築物 競技場用、運動場用、遊園地用又は学校用のもの その他のもの 児童用のもの すべり台、ぶらんこ、ジャングルジムその他の遊戯用のもの </v>
      </c>
      <c r="AE541" s="31">
        <f>IFERROR(VLOOKUP(AC541,耐用年数表!$B:$J,8,FALSE),"")</f>
        <v>10</v>
      </c>
      <c r="AF541" s="2" t="str">
        <f>IF(貼り付け用!AF541="","",貼り付け用!AF541)</f>
        <v/>
      </c>
      <c r="AG541" s="26" t="str">
        <f>IF(貼り付け用!AG541="","",貼り付け用!AG541)</f>
        <v/>
      </c>
      <c r="AH541" s="54">
        <f>IF(貼り付け用!AH541="","",貼り付け用!AH541)</f>
        <v>20110930</v>
      </c>
      <c r="AI541" s="54">
        <f>IF(貼り付け用!AI541="","",貼り付け用!AI541)</f>
        <v>20110930</v>
      </c>
      <c r="AJ541" s="72" t="str">
        <f>IF(貼り付け用!AJ541="","",貼り付け用!AJ541)</f>
        <v>判明</v>
      </c>
      <c r="AK541" s="20">
        <f>IF(貼り付け用!AK541="","",貼り付け用!AK541)</f>
        <v>1249500</v>
      </c>
      <c r="AL541" s="160" t="str">
        <f>IF(貼り付け用!AL541="","",貼り付け用!AL541)</f>
        <v/>
      </c>
      <c r="AM541" s="20" t="str">
        <f>IF(貼り付け用!AM541="","",貼り付け用!AM541)</f>
        <v/>
      </c>
      <c r="AN541" s="20" t="str">
        <f>IF(貼り付け用!AN541="","",貼り付け用!AN541)</f>
        <v/>
      </c>
      <c r="AO541" s="20" t="str">
        <f>IF(貼り付け用!AO541="","",貼り付け用!AO541)</f>
        <v/>
      </c>
      <c r="AP541" s="20">
        <f>IF(貼り付け用!AP541="","",貼り付け用!AP541)</f>
        <v>1</v>
      </c>
      <c r="AQ541" s="20" t="str">
        <f>IF(貼り付け用!AQ541="","",貼り付け用!AQ541)</f>
        <v/>
      </c>
      <c r="AR541" s="20" t="str">
        <f>IF(貼り付け用!AR541="","",貼り付け用!AR541)</f>
        <v/>
      </c>
      <c r="AS541" s="20" t="str">
        <f>IF(貼り付け用!AS541="","",貼り付け用!AS541)</f>
        <v/>
      </c>
      <c r="AT541" s="90" t="str">
        <f t="shared" si="16"/>
        <v/>
      </c>
      <c r="AU541" s="90">
        <f t="shared" si="17"/>
        <v>1249500</v>
      </c>
      <c r="AV541" s="34" t="str">
        <f>IF(貼り付け用!AV541="","",貼り付け用!AV541)</f>
        <v>一般会計等</v>
      </c>
      <c r="AW541" s="34" t="str">
        <f>IF(貼り付け用!AW541="","",貼り付け用!AW541)</f>
        <v>一般会計</v>
      </c>
      <c r="AX541" s="34" t="str">
        <f>IF(貼り付け用!AX541="","",貼り付け用!AX541)</f>
        <v>教育費</v>
      </c>
      <c r="AY541" s="34" t="str">
        <f>IF(貼り付け用!AY541="","",貼り付け用!AY541)</f>
        <v>小学校費</v>
      </c>
      <c r="AZ541" s="34" t="str">
        <f>IF(貼り付け用!AZ541="","",貼り付け用!AZ541)</f>
        <v>学校管理費</v>
      </c>
      <c r="BA541" s="212"/>
      <c r="BB541" s="212"/>
      <c r="BC541" s="212"/>
      <c r="BD541" s="34" t="str">
        <f>IF(貼り付け用!BD541="","",貼り付け用!BD541)</f>
        <v/>
      </c>
      <c r="BE541" s="34" t="str">
        <f>IF(貼り付け用!BE541="","",貼り付け用!BE541)</f>
        <v/>
      </c>
      <c r="BF541" s="20"/>
      <c r="BG541" s="20"/>
      <c r="BH541" s="20"/>
      <c r="BI541" s="20"/>
      <c r="BJ541" s="20"/>
    </row>
    <row r="542" spans="5:62" ht="24" customHeight="1">
      <c r="E542" s="2"/>
      <c r="F542" s="217" t="str">
        <f>IF(貼り付け用!F542="","",貼り付け用!F542)</f>
        <v>壬生町立羽生田小学校</v>
      </c>
      <c r="G542" s="34" t="str">
        <f>IF(貼り付け用!G542="","",貼り付け用!G542)</f>
        <v>工作物台帳</v>
      </c>
      <c r="H542" s="2" t="str">
        <f>IF(貼り付け用!H542="","",貼り付け用!H542)</f>
        <v/>
      </c>
      <c r="I542" s="2" t="str">
        <f>IF(貼り付け用!I542="","",貼り付け用!I542)</f>
        <v/>
      </c>
      <c r="J542" s="2" t="str">
        <f>IF(貼り付け用!J542="","",貼り付け用!J542)</f>
        <v>登り棒８人用</v>
      </c>
      <c r="K542" s="2" t="str">
        <f>IF(貼り付け用!K542="","",貼り付け用!K542)</f>
        <v>ﾉﾎﾞﾘﾎﾞｳ8ﾆﾝﾖｳ</v>
      </c>
      <c r="L542" s="2">
        <f>IF(貼り付け用!L542="","",貼り付け用!L542)</f>
        <v>21</v>
      </c>
      <c r="M542" s="31">
        <f>IFERROR(VLOOKUP(L542,コード表!$B:$G,2,FALSE),"")</f>
        <v>3210234</v>
      </c>
      <c r="N542" s="31" t="str">
        <f>IFERROR(VLOOKUP(L542,コード表!$B:$G,3,FALSE),"")</f>
        <v>下都賀郡壬生町</v>
      </c>
      <c r="O542" s="2" t="str">
        <f>IF(貼り付け用!O542="","",貼り付け用!O542)</f>
        <v>ｼﾓﾂｶﾞｸﾞﾝﾐﾌﾞﾏﾁ</v>
      </c>
      <c r="P542" s="31" t="str">
        <f>IFERROR(VLOOKUP(L542,コード表!$B:$G,5,FALSE),"")</f>
        <v>羽生田</v>
      </c>
      <c r="Q542" s="2" t="str">
        <f>IF(貼り付け用!Q542="","",貼り付け用!Q542)</f>
        <v>ﾊﾆｭｳﾀﾞ</v>
      </c>
      <c r="R542" s="2" t="str">
        <f>IF(貼り付け用!R542="","",貼り付け用!R542)</f>
        <v>２１３９番地1</v>
      </c>
      <c r="S542" s="2" t="str">
        <f>IF(貼り付け用!S542="","",貼り付け用!S542)</f>
        <v>2139ﾊﾞﾝﾁ1</v>
      </c>
      <c r="T542" s="2">
        <f>IF(貼り付け用!T542="","",貼り付け用!T542)</f>
        <v>15</v>
      </c>
      <c r="U542" s="31" t="str">
        <f>IFERROR(VLOOKUP(T542,コード表!$I:$K,2,FALSE),"")</f>
        <v>教育委員会事務局</v>
      </c>
      <c r="V542" s="31" t="str">
        <f>IFERROR(VLOOKUP(T542,コード表!$I:$K,3,FALSE),"")</f>
        <v>学校教育課</v>
      </c>
      <c r="W542" s="2">
        <f>IF(貼り付け用!W542="","",貼り付け用!W542)</f>
        <v>100</v>
      </c>
      <c r="X542" s="31" t="str">
        <f>IFERROR(VLOOKUP(AX542,目的別資産分類変換表!$B$3:$C$16,2,FALSE),"")</f>
        <v>教育</v>
      </c>
      <c r="Y542" s="34" t="str">
        <f>IF(貼り付け用!Y542="","",貼り付け用!Y542)</f>
        <v>行政財産</v>
      </c>
      <c r="Z542" s="34" t="str">
        <f>IF(貼り付け用!Z542="","",貼り付け用!Z542)</f>
        <v>事業用資産/工作物</v>
      </c>
      <c r="AA542" s="34" t="str">
        <f>IF(貼り付け用!AA542="","",貼り付け用!AA542)</f>
        <v>自己資産（リース資産外)</v>
      </c>
      <c r="AB542" s="34" t="str">
        <f>IF(貼り付け用!AB542="","",貼り付け用!AB542)</f>
        <v>売却不可</v>
      </c>
      <c r="AC542" s="2">
        <f>IF(貼り付け用!AC542="","",貼り付け用!AC542)</f>
        <v>168</v>
      </c>
      <c r="AD542" s="31" t="str">
        <f>IFERROR(VLOOKUP(AC542,耐用年数表!$B:$J,9,FALSE),"")</f>
        <v xml:space="preserve">構築物 競技場用、運動場用、遊園地用又は学校用のもの その他のもの 児童用のもの すべり台、ぶらんこ、ジャングルジムその他の遊戯用のもの </v>
      </c>
      <c r="AE542" s="31">
        <f>IFERROR(VLOOKUP(AC542,耐用年数表!$B:$J,8,FALSE),"")</f>
        <v>10</v>
      </c>
      <c r="AF542" s="2" t="str">
        <f>IF(貼り付け用!AF542="","",貼り付け用!AF542)</f>
        <v/>
      </c>
      <c r="AG542" s="26" t="str">
        <f>IF(貼り付け用!AG542="","",貼り付け用!AG542)</f>
        <v/>
      </c>
      <c r="AH542" s="54">
        <f>IF(貼り付け用!AH542="","",貼り付け用!AH542)</f>
        <v>19850228</v>
      </c>
      <c r="AI542" s="54">
        <f>IF(貼り付け用!AI542="","",貼り付け用!AI542)</f>
        <v>19850228</v>
      </c>
      <c r="AJ542" s="72" t="str">
        <f>IF(貼り付け用!AJ542="","",貼り付け用!AJ542)</f>
        <v>不明</v>
      </c>
      <c r="AK542" s="20" t="str">
        <f>IF(貼り付け用!AK542="","",貼り付け用!AK542)</f>
        <v/>
      </c>
      <c r="AL542" s="160">
        <f>IF(貼り付け用!AL542="","",貼り付け用!AL542)</f>
        <v>27</v>
      </c>
      <c r="AM542" s="20" t="str">
        <f>IF(貼り付け用!AM542="","",貼り付け用!AM542)</f>
        <v>カタログ価格</v>
      </c>
      <c r="AN542" s="20">
        <f>IF(貼り付け用!AN542="","",貼り付け用!AN542)</f>
        <v>1</v>
      </c>
      <c r="AO542" s="20">
        <f>IF(貼り付け用!AO542="","",貼り付け用!AO542)</f>
        <v>395000</v>
      </c>
      <c r="AP542" s="20">
        <f>IF(貼り付け用!AP542="","",貼り付け用!AP542)</f>
        <v>1</v>
      </c>
      <c r="AQ542" s="20" t="str">
        <f>IF(貼り付け用!AQ542="","",貼り付け用!AQ542)</f>
        <v>台</v>
      </c>
      <c r="AR542" s="20">
        <f>IF(貼り付け用!AR542="","",貼り付け用!AR542)</f>
        <v>395000</v>
      </c>
      <c r="AS542" s="20" t="str">
        <f>IF(貼り付け用!AS542="","",貼り付け用!AS542)</f>
        <v/>
      </c>
      <c r="AT542" s="90">
        <f t="shared" si="16"/>
        <v>395000</v>
      </c>
      <c r="AU542" s="90">
        <f t="shared" si="17"/>
        <v>395000</v>
      </c>
      <c r="AV542" s="34" t="str">
        <f>IF(貼り付け用!AV542="","",貼り付け用!AV542)</f>
        <v>一般会計等</v>
      </c>
      <c r="AW542" s="34" t="str">
        <f>IF(貼り付け用!AW542="","",貼り付け用!AW542)</f>
        <v>一般会計</v>
      </c>
      <c r="AX542" s="34" t="str">
        <f>IF(貼り付け用!AX542="","",貼り付け用!AX542)</f>
        <v>教育費</v>
      </c>
      <c r="AY542" s="34" t="str">
        <f>IF(貼り付け用!AY542="","",貼り付け用!AY542)</f>
        <v>小学校費</v>
      </c>
      <c r="AZ542" s="34" t="str">
        <f>IF(貼り付け用!AZ542="","",貼り付け用!AZ542)</f>
        <v>学校管理費</v>
      </c>
      <c r="BA542" s="212"/>
      <c r="BB542" s="212"/>
      <c r="BC542" s="212"/>
      <c r="BD542" s="34" t="str">
        <f>IF(貼り付け用!BD542="","",貼り付け用!BD542)</f>
        <v/>
      </c>
      <c r="BE542" s="34" t="str">
        <f>IF(貼り付け用!BE542="","",貼り付け用!BE542)</f>
        <v/>
      </c>
      <c r="BF542" s="20"/>
      <c r="BG542" s="20"/>
      <c r="BH542" s="20"/>
      <c r="BI542" s="20"/>
      <c r="BJ542" s="20"/>
    </row>
    <row r="543" spans="5:62" ht="24" customHeight="1">
      <c r="E543" s="2"/>
      <c r="F543" s="217" t="str">
        <f>IF(貼り付け用!F543="","",貼り付け用!F543)</f>
        <v>壬生町立羽生田小学校</v>
      </c>
      <c r="G543" s="34" t="str">
        <f>IF(貼り付け用!G543="","",貼り付け用!G543)</f>
        <v>工作物台帳</v>
      </c>
      <c r="H543" s="2" t="str">
        <f>IF(貼り付け用!H543="","",貼り付け用!H543)</f>
        <v/>
      </c>
      <c r="I543" s="2" t="str">
        <f>IF(貼り付け用!I543="","",貼り付け用!I543)</f>
        <v/>
      </c>
      <c r="J543" s="2" t="str">
        <f>IF(貼り付け用!J543="","",貼り付け用!J543)</f>
        <v>５連低鉄棒</v>
      </c>
      <c r="K543" s="2" t="str">
        <f>IF(貼り付け用!K543="","",貼り付け用!K543)</f>
        <v>5ﾚﾝﾃｲﾃﾂﾎﾞｳ</v>
      </c>
      <c r="L543" s="2">
        <f>IF(貼り付け用!L543="","",貼り付け用!L543)</f>
        <v>21</v>
      </c>
      <c r="M543" s="31">
        <f>IFERROR(VLOOKUP(L543,コード表!$B:$G,2,FALSE),"")</f>
        <v>3210234</v>
      </c>
      <c r="N543" s="31" t="str">
        <f>IFERROR(VLOOKUP(L543,コード表!$B:$G,3,FALSE),"")</f>
        <v>下都賀郡壬生町</v>
      </c>
      <c r="O543" s="2" t="str">
        <f>IF(貼り付け用!O543="","",貼り付け用!O543)</f>
        <v>ｼﾓﾂｶﾞｸﾞﾝﾐﾌﾞﾏﾁ</v>
      </c>
      <c r="P543" s="31" t="str">
        <f>IFERROR(VLOOKUP(L543,コード表!$B:$G,5,FALSE),"")</f>
        <v>羽生田</v>
      </c>
      <c r="Q543" s="2" t="str">
        <f>IF(貼り付け用!Q543="","",貼り付け用!Q543)</f>
        <v>ﾊﾆｭｳﾀﾞ</v>
      </c>
      <c r="R543" s="2" t="str">
        <f>IF(貼り付け用!R543="","",貼り付け用!R543)</f>
        <v>２１３９番地1</v>
      </c>
      <c r="S543" s="2" t="str">
        <f>IF(貼り付け用!S543="","",貼り付け用!S543)</f>
        <v>2139ﾊﾞﾝﾁ1</v>
      </c>
      <c r="T543" s="2">
        <f>IF(貼り付け用!T543="","",貼り付け用!T543)</f>
        <v>15</v>
      </c>
      <c r="U543" s="31" t="str">
        <f>IFERROR(VLOOKUP(T543,コード表!$I:$K,2,FALSE),"")</f>
        <v>教育委員会事務局</v>
      </c>
      <c r="V543" s="31" t="str">
        <f>IFERROR(VLOOKUP(T543,コード表!$I:$K,3,FALSE),"")</f>
        <v>学校教育課</v>
      </c>
      <c r="W543" s="2">
        <f>IF(貼り付け用!W543="","",貼り付け用!W543)</f>
        <v>100</v>
      </c>
      <c r="X543" s="31" t="str">
        <f>IFERROR(VLOOKUP(AX543,目的別資産分類変換表!$B$3:$C$16,2,FALSE),"")</f>
        <v>教育</v>
      </c>
      <c r="Y543" s="34" t="str">
        <f>IF(貼り付け用!Y543="","",貼り付け用!Y543)</f>
        <v>行政財産</v>
      </c>
      <c r="Z543" s="34" t="str">
        <f>IF(貼り付け用!Z543="","",貼り付け用!Z543)</f>
        <v>事業用資産/工作物</v>
      </c>
      <c r="AA543" s="34" t="str">
        <f>IF(貼り付け用!AA543="","",貼り付け用!AA543)</f>
        <v>自己資産（リース資産外)</v>
      </c>
      <c r="AB543" s="34" t="str">
        <f>IF(貼り付け用!AB543="","",貼り付け用!AB543)</f>
        <v>売却不可</v>
      </c>
      <c r="AC543" s="2">
        <f>IF(貼り付け用!AC543="","",貼り付け用!AC543)</f>
        <v>168</v>
      </c>
      <c r="AD543" s="31" t="str">
        <f>IFERROR(VLOOKUP(AC543,耐用年数表!$B:$J,9,FALSE),"")</f>
        <v xml:space="preserve">構築物 競技場用、運動場用、遊園地用又は学校用のもの その他のもの 児童用のもの すべり台、ぶらんこ、ジャングルジムその他の遊戯用のもの </v>
      </c>
      <c r="AE543" s="31">
        <f>IFERROR(VLOOKUP(AC543,耐用年数表!$B:$J,8,FALSE),"")</f>
        <v>10</v>
      </c>
      <c r="AF543" s="2" t="str">
        <f>IF(貼り付け用!AF543="","",貼り付け用!AF543)</f>
        <v/>
      </c>
      <c r="AG543" s="26" t="str">
        <f>IF(貼り付け用!AG543="","",貼り付け用!AG543)</f>
        <v/>
      </c>
      <c r="AH543" s="54">
        <f>IF(貼り付け用!AH543="","",貼り付け用!AH543)</f>
        <v>19850228</v>
      </c>
      <c r="AI543" s="54">
        <f>IF(貼り付け用!AI543="","",貼り付け用!AI543)</f>
        <v>19850228</v>
      </c>
      <c r="AJ543" s="72" t="str">
        <f>IF(貼り付け用!AJ543="","",貼り付け用!AJ543)</f>
        <v>不明</v>
      </c>
      <c r="AK543" s="20" t="str">
        <f>IF(貼り付け用!AK543="","",貼り付け用!AK543)</f>
        <v/>
      </c>
      <c r="AL543" s="160">
        <f>IF(貼り付け用!AL543="","",貼り付け用!AL543)</f>
        <v>25</v>
      </c>
      <c r="AM543" s="20" t="str">
        <f>IF(貼り付け用!AM543="","",貼り付け用!AM543)</f>
        <v>カタログ価格</v>
      </c>
      <c r="AN543" s="20">
        <f>IF(貼り付け用!AN543="","",貼り付け用!AN543)</f>
        <v>1</v>
      </c>
      <c r="AO543" s="20">
        <f>IF(貼り付け用!AO543="","",貼り付け用!AO543)</f>
        <v>522000</v>
      </c>
      <c r="AP543" s="20">
        <f>IF(貼り付け用!AP543="","",貼り付け用!AP543)</f>
        <v>1</v>
      </c>
      <c r="AQ543" s="20" t="str">
        <f>IF(貼り付け用!AQ543="","",貼り付け用!AQ543)</f>
        <v>台</v>
      </c>
      <c r="AR543" s="20">
        <f>IF(貼り付け用!AR543="","",貼り付け用!AR543)</f>
        <v>522000</v>
      </c>
      <c r="AS543" s="20" t="str">
        <f>IF(貼り付け用!AS543="","",貼り付け用!AS543)</f>
        <v/>
      </c>
      <c r="AT543" s="90">
        <f t="shared" si="16"/>
        <v>522000</v>
      </c>
      <c r="AU543" s="90">
        <f t="shared" si="17"/>
        <v>522000</v>
      </c>
      <c r="AV543" s="34" t="str">
        <f>IF(貼り付け用!AV543="","",貼り付け用!AV543)</f>
        <v>一般会計等</v>
      </c>
      <c r="AW543" s="34" t="str">
        <f>IF(貼り付け用!AW543="","",貼り付け用!AW543)</f>
        <v>一般会計</v>
      </c>
      <c r="AX543" s="34" t="str">
        <f>IF(貼り付け用!AX543="","",貼り付け用!AX543)</f>
        <v>教育費</v>
      </c>
      <c r="AY543" s="34" t="str">
        <f>IF(貼り付け用!AY543="","",貼り付け用!AY543)</f>
        <v>小学校費</v>
      </c>
      <c r="AZ543" s="34" t="str">
        <f>IF(貼り付け用!AZ543="","",貼り付け用!AZ543)</f>
        <v>学校管理費</v>
      </c>
      <c r="BA543" s="212"/>
      <c r="BB543" s="212"/>
      <c r="BC543" s="212"/>
      <c r="BD543" s="34" t="str">
        <f>IF(貼り付け用!BD543="","",貼り付け用!BD543)</f>
        <v/>
      </c>
      <c r="BE543" s="34" t="str">
        <f>IF(貼り付け用!BE543="","",貼り付け用!BE543)</f>
        <v/>
      </c>
      <c r="BF543" s="20"/>
      <c r="BG543" s="20"/>
      <c r="BH543" s="20"/>
      <c r="BI543" s="20"/>
      <c r="BJ543" s="20"/>
    </row>
    <row r="544" spans="5:62" ht="24" customHeight="1">
      <c r="E544" s="2"/>
      <c r="F544" s="217" t="str">
        <f>IF(貼り付け用!F544="","",貼り付け用!F544)</f>
        <v>壬生町立羽生田小学校</v>
      </c>
      <c r="G544" s="34" t="str">
        <f>IF(貼り付け用!G544="","",貼り付け用!G544)</f>
        <v>工作物台帳</v>
      </c>
      <c r="H544" s="2" t="str">
        <f>IF(貼り付け用!H544="","",貼り付け用!H544)</f>
        <v/>
      </c>
      <c r="I544" s="2" t="str">
        <f>IF(貼り付け用!I544="","",貼り付け用!I544)</f>
        <v/>
      </c>
      <c r="J544" s="2" t="str">
        <f>IF(貼り付け用!J544="","",貼り付け用!J544)</f>
        <v>２連中鉄棒</v>
      </c>
      <c r="K544" s="2" t="str">
        <f>IF(貼り付け用!K544="","",貼り付け用!K544)</f>
        <v>2ﾚﾝ中ﾃﾂﾎﾞｳﾎﾞｳ</v>
      </c>
      <c r="L544" s="2">
        <f>IF(貼り付け用!L544="","",貼り付け用!L544)</f>
        <v>21</v>
      </c>
      <c r="M544" s="31">
        <f>IFERROR(VLOOKUP(L544,コード表!$B:$G,2,FALSE),"")</f>
        <v>3210234</v>
      </c>
      <c r="N544" s="31" t="str">
        <f>IFERROR(VLOOKUP(L544,コード表!$B:$G,3,FALSE),"")</f>
        <v>下都賀郡壬生町</v>
      </c>
      <c r="O544" s="2" t="str">
        <f>IF(貼り付け用!O544="","",貼り付け用!O544)</f>
        <v>ｼﾓﾂｶﾞｸﾞﾝﾐﾌﾞﾏﾁ</v>
      </c>
      <c r="P544" s="31" t="str">
        <f>IFERROR(VLOOKUP(L544,コード表!$B:$G,5,FALSE),"")</f>
        <v>羽生田</v>
      </c>
      <c r="Q544" s="2" t="str">
        <f>IF(貼り付け用!Q544="","",貼り付け用!Q544)</f>
        <v>ﾊﾆｭｳﾀﾞ</v>
      </c>
      <c r="R544" s="2" t="str">
        <f>IF(貼り付け用!R544="","",貼り付け用!R544)</f>
        <v>２１３９番地1</v>
      </c>
      <c r="S544" s="2" t="str">
        <f>IF(貼り付け用!S544="","",貼り付け用!S544)</f>
        <v>2139ﾊﾞﾝﾁ1</v>
      </c>
      <c r="T544" s="2">
        <f>IF(貼り付け用!T544="","",貼り付け用!T544)</f>
        <v>15</v>
      </c>
      <c r="U544" s="31" t="str">
        <f>IFERROR(VLOOKUP(T544,コード表!$I:$K,2,FALSE),"")</f>
        <v>教育委員会事務局</v>
      </c>
      <c r="V544" s="31" t="str">
        <f>IFERROR(VLOOKUP(T544,コード表!$I:$K,3,FALSE),"")</f>
        <v>学校教育課</v>
      </c>
      <c r="W544" s="2">
        <f>IF(貼り付け用!W544="","",貼り付け用!W544)</f>
        <v>100</v>
      </c>
      <c r="X544" s="31" t="str">
        <f>IFERROR(VLOOKUP(AX544,目的別資産分類変換表!$B$3:$C$16,2,FALSE),"")</f>
        <v>教育</v>
      </c>
      <c r="Y544" s="34" t="str">
        <f>IF(貼り付け用!Y544="","",貼り付け用!Y544)</f>
        <v>行政財産</v>
      </c>
      <c r="Z544" s="34" t="str">
        <f>IF(貼り付け用!Z544="","",貼り付け用!Z544)</f>
        <v>事業用資産/工作物</v>
      </c>
      <c r="AA544" s="34" t="str">
        <f>IF(貼り付け用!AA544="","",貼り付け用!AA544)</f>
        <v>自己資産（リース資産外)</v>
      </c>
      <c r="AB544" s="34" t="str">
        <f>IF(貼り付け用!AB544="","",貼り付け用!AB544)</f>
        <v>売却不可</v>
      </c>
      <c r="AC544" s="2">
        <f>IF(貼り付け用!AC544="","",貼り付け用!AC544)</f>
        <v>168</v>
      </c>
      <c r="AD544" s="31" t="str">
        <f>IFERROR(VLOOKUP(AC544,耐用年数表!$B:$J,9,FALSE),"")</f>
        <v xml:space="preserve">構築物 競技場用、運動場用、遊園地用又は学校用のもの その他のもの 児童用のもの すべり台、ぶらんこ、ジャングルジムその他の遊戯用のもの </v>
      </c>
      <c r="AE544" s="31">
        <f>IFERROR(VLOOKUP(AC544,耐用年数表!$B:$J,8,FALSE),"")</f>
        <v>10</v>
      </c>
      <c r="AF544" s="2" t="str">
        <f>IF(貼り付け用!AF544="","",貼り付け用!AF544)</f>
        <v/>
      </c>
      <c r="AG544" s="26" t="str">
        <f>IF(貼り付け用!AG544="","",貼り付け用!AG544)</f>
        <v/>
      </c>
      <c r="AH544" s="54">
        <f>IF(貼り付け用!AH544="","",貼り付け用!AH544)</f>
        <v>19850228</v>
      </c>
      <c r="AI544" s="54">
        <f>IF(貼り付け用!AI544="","",貼り付け用!AI544)</f>
        <v>19850228</v>
      </c>
      <c r="AJ544" s="72" t="str">
        <f>IF(貼り付け用!AJ544="","",貼り付け用!AJ544)</f>
        <v>不明</v>
      </c>
      <c r="AK544" s="20" t="str">
        <f>IF(貼り付け用!AK544="","",貼り付け用!AK544)</f>
        <v/>
      </c>
      <c r="AL544" s="160">
        <f>IF(貼り付け用!AL544="","",貼り付け用!AL544)</f>
        <v>21</v>
      </c>
      <c r="AM544" s="20" t="str">
        <f>IF(貼り付け用!AM544="","",貼り付け用!AM544)</f>
        <v>カタログ価格</v>
      </c>
      <c r="AN544" s="20">
        <f>IF(貼り付け用!AN544="","",貼り付け用!AN544)</f>
        <v>1</v>
      </c>
      <c r="AO544" s="20">
        <f>IF(貼り付け用!AO544="","",貼り付け用!AO544)</f>
        <v>204000</v>
      </c>
      <c r="AP544" s="20">
        <f>IF(貼り付け用!AP544="","",貼り付け用!AP544)</f>
        <v>1</v>
      </c>
      <c r="AQ544" s="20" t="str">
        <f>IF(貼り付け用!AQ544="","",貼り付け用!AQ544)</f>
        <v>台</v>
      </c>
      <c r="AR544" s="20">
        <f>IF(貼り付け用!AR544="","",貼り付け用!AR544)</f>
        <v>204000</v>
      </c>
      <c r="AS544" s="20" t="str">
        <f>IF(貼り付け用!AS544="","",貼り付け用!AS544)</f>
        <v/>
      </c>
      <c r="AT544" s="90">
        <f t="shared" si="16"/>
        <v>204000</v>
      </c>
      <c r="AU544" s="90">
        <f t="shared" si="17"/>
        <v>204000</v>
      </c>
      <c r="AV544" s="34" t="str">
        <f>IF(貼り付け用!AV544="","",貼り付け用!AV544)</f>
        <v>一般会計等</v>
      </c>
      <c r="AW544" s="34" t="str">
        <f>IF(貼り付け用!AW544="","",貼り付け用!AW544)</f>
        <v>一般会計</v>
      </c>
      <c r="AX544" s="34" t="str">
        <f>IF(貼り付け用!AX544="","",貼り付け用!AX544)</f>
        <v>教育費</v>
      </c>
      <c r="AY544" s="34" t="str">
        <f>IF(貼り付け用!AY544="","",貼り付け用!AY544)</f>
        <v>小学校費</v>
      </c>
      <c r="AZ544" s="34" t="str">
        <f>IF(貼り付け用!AZ544="","",貼り付け用!AZ544)</f>
        <v>学校管理費</v>
      </c>
      <c r="BA544" s="212"/>
      <c r="BB544" s="212"/>
      <c r="BC544" s="212"/>
      <c r="BD544" s="34" t="str">
        <f>IF(貼り付け用!BD544="","",貼り付け用!BD544)</f>
        <v/>
      </c>
      <c r="BE544" s="34" t="str">
        <f>IF(貼り付け用!BE544="","",貼り付け用!BE544)</f>
        <v/>
      </c>
      <c r="BF544" s="20"/>
      <c r="BG544" s="20"/>
      <c r="BH544" s="20"/>
      <c r="BI544" s="20"/>
      <c r="BJ544" s="20"/>
    </row>
    <row r="545" spans="5:62" ht="24" customHeight="1">
      <c r="E545" s="2"/>
      <c r="F545" s="217" t="str">
        <f>IF(貼り付け用!F545="","",貼り付け用!F545)</f>
        <v>壬生町立羽生田小学校</v>
      </c>
      <c r="G545" s="34" t="str">
        <f>IF(貼り付け用!G545="","",貼り付け用!G545)</f>
        <v>工作物台帳</v>
      </c>
      <c r="H545" s="2" t="str">
        <f>IF(貼り付け用!H545="","",貼り付け用!H545)</f>
        <v/>
      </c>
      <c r="I545" s="2" t="str">
        <f>IF(貼り付け用!I545="","",貼り付け用!I545)</f>
        <v/>
      </c>
      <c r="J545" s="2" t="str">
        <f>IF(貼り付け用!J545="","",貼り付け用!J545)</f>
        <v>砂場</v>
      </c>
      <c r="K545" s="2" t="str">
        <f>IF(貼り付け用!K545="","",貼り付け用!K545)</f>
        <v>ｽﾅﾊﾞ</v>
      </c>
      <c r="L545" s="2">
        <f>IF(貼り付け用!L545="","",貼り付け用!L545)</f>
        <v>21</v>
      </c>
      <c r="M545" s="31">
        <f>IFERROR(VLOOKUP(L545,コード表!$B:$G,2,FALSE),"")</f>
        <v>3210234</v>
      </c>
      <c r="N545" s="31" t="str">
        <f>IFERROR(VLOOKUP(L545,コード表!$B:$G,3,FALSE),"")</f>
        <v>下都賀郡壬生町</v>
      </c>
      <c r="O545" s="2" t="str">
        <f>IF(貼り付け用!O545="","",貼り付け用!O545)</f>
        <v>ｼﾓﾂｶﾞｸﾞﾝﾐﾌﾞﾏﾁ</v>
      </c>
      <c r="P545" s="31" t="str">
        <f>IFERROR(VLOOKUP(L545,コード表!$B:$G,5,FALSE),"")</f>
        <v>羽生田</v>
      </c>
      <c r="Q545" s="2" t="str">
        <f>IF(貼り付け用!Q545="","",貼り付け用!Q545)</f>
        <v>ﾊﾆｭｳﾀﾞ</v>
      </c>
      <c r="R545" s="2" t="str">
        <f>IF(貼り付け用!R545="","",貼り付け用!R545)</f>
        <v>２１３９番地1</v>
      </c>
      <c r="S545" s="2" t="str">
        <f>IF(貼り付け用!S545="","",貼り付け用!S545)</f>
        <v>2139ﾊﾞﾝﾁ1</v>
      </c>
      <c r="T545" s="2">
        <f>IF(貼り付け用!T545="","",貼り付け用!T545)</f>
        <v>15</v>
      </c>
      <c r="U545" s="31" t="str">
        <f>IFERROR(VLOOKUP(T545,コード表!$I:$K,2,FALSE),"")</f>
        <v>教育委員会事務局</v>
      </c>
      <c r="V545" s="31" t="str">
        <f>IFERROR(VLOOKUP(T545,コード表!$I:$K,3,FALSE),"")</f>
        <v>学校教育課</v>
      </c>
      <c r="W545" s="2">
        <f>IF(貼り付け用!W545="","",貼り付け用!W545)</f>
        <v>100</v>
      </c>
      <c r="X545" s="31" t="str">
        <f>IFERROR(VLOOKUP(AX545,目的別資産分類変換表!$B$3:$C$16,2,FALSE),"")</f>
        <v>教育</v>
      </c>
      <c r="Y545" s="34" t="str">
        <f>IF(貼り付け用!Y545="","",貼り付け用!Y545)</f>
        <v>行政財産</v>
      </c>
      <c r="Z545" s="34" t="str">
        <f>IF(貼り付け用!Z545="","",貼り付け用!Z545)</f>
        <v>事業用資産/工作物</v>
      </c>
      <c r="AA545" s="34" t="str">
        <f>IF(貼り付け用!AA545="","",貼り付け用!AA545)</f>
        <v>自己資産（リース資産外)</v>
      </c>
      <c r="AB545" s="34" t="str">
        <f>IF(貼り付け用!AB545="","",貼り付け用!AB545)</f>
        <v>売却不可</v>
      </c>
      <c r="AC545" s="2">
        <f>IF(貼り付け用!AC545="","",貼り付け用!AC545)</f>
        <v>169</v>
      </c>
      <c r="AD545" s="31" t="str">
        <f>IFERROR(VLOOKUP(AC545,耐用年数表!$B:$J,9,FALSE),"")</f>
        <v xml:space="preserve">構築物 競技場用、運動場用、遊園地用又は学校用のもの その他のもの 児童用のもの その他のもの </v>
      </c>
      <c r="AE545" s="31">
        <f>IFERROR(VLOOKUP(AC545,耐用年数表!$B:$J,8,FALSE),"")</f>
        <v>15</v>
      </c>
      <c r="AF545" s="2" t="str">
        <f>IF(貼り付け用!AF545="","",貼り付け用!AF545)</f>
        <v/>
      </c>
      <c r="AG545" s="26" t="str">
        <f>IF(貼り付け用!AG545="","",貼り付け用!AG545)</f>
        <v/>
      </c>
      <c r="AH545" s="54">
        <f>IF(貼り付け用!AH545="","",貼り付け用!AH545)</f>
        <v>19850228</v>
      </c>
      <c r="AI545" s="54">
        <f>IF(貼り付け用!AI545="","",貼り付け用!AI545)</f>
        <v>19850228</v>
      </c>
      <c r="AJ545" s="72" t="str">
        <f>IF(貼り付け用!AJ545="","",貼り付け用!AJ545)</f>
        <v>不明</v>
      </c>
      <c r="AK545" s="20" t="str">
        <f>IF(貼り付け用!AK545="","",貼り付け用!AK545)</f>
        <v/>
      </c>
      <c r="AL545" s="160">
        <f>IF(貼り付け用!AL545="","",貼り付け用!AL545)</f>
        <v>7</v>
      </c>
      <c r="AM545" s="20" t="str">
        <f>IF(貼り付け用!AM545="","",貼り付け用!AM545)</f>
        <v>直近の工事価格</v>
      </c>
      <c r="AN545" s="20">
        <f>IF(貼り付け用!AN545="","",貼り付け用!AN545)</f>
        <v>1</v>
      </c>
      <c r="AO545" s="20">
        <f>IF(貼り付け用!AO545="","",貼り付け用!AO545)</f>
        <v>1200000</v>
      </c>
      <c r="AP545" s="20">
        <f>IF(貼り付け用!AP545="","",貼り付け用!AP545)</f>
        <v>1</v>
      </c>
      <c r="AQ545" s="20" t="str">
        <f>IF(貼り付け用!AQ545="","",貼り付け用!AQ545)</f>
        <v>式</v>
      </c>
      <c r="AR545" s="20">
        <f>IF(貼り付け用!AR545="","",貼り付け用!AR545)</f>
        <v>1200000</v>
      </c>
      <c r="AS545" s="20" t="str">
        <f>IF(貼り付け用!AS545="","",貼り付け用!AS545)</f>
        <v/>
      </c>
      <c r="AT545" s="90">
        <f t="shared" si="16"/>
        <v>1200000</v>
      </c>
      <c r="AU545" s="90">
        <f t="shared" si="17"/>
        <v>1200000</v>
      </c>
      <c r="AV545" s="34" t="str">
        <f>IF(貼り付け用!AV545="","",貼り付け用!AV545)</f>
        <v>一般会計等</v>
      </c>
      <c r="AW545" s="34" t="str">
        <f>IF(貼り付け用!AW545="","",貼り付け用!AW545)</f>
        <v>一般会計</v>
      </c>
      <c r="AX545" s="34" t="str">
        <f>IF(貼り付け用!AX545="","",貼り付け用!AX545)</f>
        <v>教育費</v>
      </c>
      <c r="AY545" s="34" t="str">
        <f>IF(貼り付け用!AY545="","",貼り付け用!AY545)</f>
        <v>小学校費</v>
      </c>
      <c r="AZ545" s="34" t="str">
        <f>IF(貼り付け用!AZ545="","",貼り付け用!AZ545)</f>
        <v>学校管理費</v>
      </c>
      <c r="BA545" s="212"/>
      <c r="BB545" s="212"/>
      <c r="BC545" s="212"/>
      <c r="BD545" s="34" t="str">
        <f>IF(貼り付け用!BD545="","",貼り付け用!BD545)</f>
        <v/>
      </c>
      <c r="BE545" s="34" t="str">
        <f>IF(貼り付け用!BE545="","",貼り付け用!BE545)</f>
        <v/>
      </c>
      <c r="BF545" s="20"/>
      <c r="BG545" s="20"/>
      <c r="BH545" s="20"/>
      <c r="BI545" s="20"/>
      <c r="BJ545" s="20"/>
    </row>
    <row r="546" spans="5:62" ht="24" customHeight="1">
      <c r="E546" s="2"/>
      <c r="F546" s="217" t="str">
        <f>IF(貼り付け用!F546="","",貼り付け用!F546)</f>
        <v>壬生町立羽生田小学校</v>
      </c>
      <c r="G546" s="34" t="str">
        <f>IF(貼り付け用!G546="","",貼り付け用!G546)</f>
        <v>工作物台帳</v>
      </c>
      <c r="H546" s="2" t="str">
        <f>IF(貼り付け用!H546="","",貼り付け用!H546)</f>
        <v/>
      </c>
      <c r="I546" s="2" t="str">
        <f>IF(貼り付け用!I546="","",貼り付け用!I546)</f>
        <v/>
      </c>
      <c r="J546" s="2" t="str">
        <f>IF(貼り付け用!J546="","",貼り付け用!J546)</f>
        <v>小型４連ブランコ</v>
      </c>
      <c r="K546" s="2" t="str">
        <f>IF(貼り付け用!K546="","",貼り付け用!K546)</f>
        <v>ｺｶﾞﾀ4ﾚﾝﾌﾞﾗﾝｺ</v>
      </c>
      <c r="L546" s="2">
        <f>IF(貼り付け用!L546="","",貼り付け用!L546)</f>
        <v>21</v>
      </c>
      <c r="M546" s="31">
        <f>IFERROR(VLOOKUP(L546,コード表!$B:$G,2,FALSE),"")</f>
        <v>3210234</v>
      </c>
      <c r="N546" s="31" t="str">
        <f>IFERROR(VLOOKUP(L546,コード表!$B:$G,3,FALSE),"")</f>
        <v>下都賀郡壬生町</v>
      </c>
      <c r="O546" s="2" t="str">
        <f>IF(貼り付け用!O546="","",貼り付け用!O546)</f>
        <v>ｼﾓﾂｶﾞｸﾞﾝﾐﾌﾞﾏﾁ</v>
      </c>
      <c r="P546" s="31" t="str">
        <f>IFERROR(VLOOKUP(L546,コード表!$B:$G,5,FALSE),"")</f>
        <v>羽生田</v>
      </c>
      <c r="Q546" s="2" t="str">
        <f>IF(貼り付け用!Q546="","",貼り付け用!Q546)</f>
        <v>ﾊﾆｭｳﾀﾞ</v>
      </c>
      <c r="R546" s="2" t="str">
        <f>IF(貼り付け用!R546="","",貼り付け用!R546)</f>
        <v>２１３９番地1</v>
      </c>
      <c r="S546" s="2" t="str">
        <f>IF(貼り付け用!S546="","",貼り付け用!S546)</f>
        <v>2139ﾊﾞﾝﾁ1</v>
      </c>
      <c r="T546" s="2">
        <f>IF(貼り付け用!T546="","",貼り付け用!T546)</f>
        <v>15</v>
      </c>
      <c r="U546" s="31" t="str">
        <f>IFERROR(VLOOKUP(T546,コード表!$I:$K,2,FALSE),"")</f>
        <v>教育委員会事務局</v>
      </c>
      <c r="V546" s="31" t="str">
        <f>IFERROR(VLOOKUP(T546,コード表!$I:$K,3,FALSE),"")</f>
        <v>学校教育課</v>
      </c>
      <c r="W546" s="2">
        <f>IF(貼り付け用!W546="","",貼り付け用!W546)</f>
        <v>100</v>
      </c>
      <c r="X546" s="31" t="str">
        <f>IFERROR(VLOOKUP(AX546,目的別資産分類変換表!$B$3:$C$16,2,FALSE),"")</f>
        <v>教育</v>
      </c>
      <c r="Y546" s="34" t="str">
        <f>IF(貼り付け用!Y546="","",貼り付け用!Y546)</f>
        <v>行政財産</v>
      </c>
      <c r="Z546" s="34" t="str">
        <f>IF(貼り付け用!Z546="","",貼り付け用!Z546)</f>
        <v>事業用資産/工作物</v>
      </c>
      <c r="AA546" s="34" t="str">
        <f>IF(貼り付け用!AA546="","",貼り付け用!AA546)</f>
        <v>自己資産（リース資産外)</v>
      </c>
      <c r="AB546" s="34" t="str">
        <f>IF(貼り付け用!AB546="","",貼り付け用!AB546)</f>
        <v>売却不可</v>
      </c>
      <c r="AC546" s="2">
        <f>IF(貼り付け用!AC546="","",貼り付け用!AC546)</f>
        <v>168</v>
      </c>
      <c r="AD546" s="31" t="str">
        <f>IFERROR(VLOOKUP(AC546,耐用年数表!$B:$J,9,FALSE),"")</f>
        <v xml:space="preserve">構築物 競技場用、運動場用、遊園地用又は学校用のもの その他のもの 児童用のもの すべり台、ぶらんこ、ジャングルジムその他の遊戯用のもの </v>
      </c>
      <c r="AE546" s="31">
        <f>IFERROR(VLOOKUP(AC546,耐用年数表!$B:$J,8,FALSE),"")</f>
        <v>10</v>
      </c>
      <c r="AF546" s="2" t="str">
        <f>IF(貼り付け用!AF546="","",貼り付け用!AF546)</f>
        <v/>
      </c>
      <c r="AG546" s="26" t="str">
        <f>IF(貼り付け用!AG546="","",貼り付け用!AG546)</f>
        <v/>
      </c>
      <c r="AH546" s="54">
        <f>IF(貼り付け用!AH546="","",貼り付け用!AH546)</f>
        <v>19970360</v>
      </c>
      <c r="AI546" s="54">
        <f>IF(貼り付け用!AI546="","",貼り付け用!AI546)</f>
        <v>19970630</v>
      </c>
      <c r="AJ546" s="72" t="str">
        <f>IF(貼り付け用!AJ546="","",貼り付け用!AJ546)</f>
        <v>判明</v>
      </c>
      <c r="AK546" s="20">
        <f>IF(貼り付け用!AK546="","",貼り付け用!AK546)</f>
        <v>300000</v>
      </c>
      <c r="AL546" s="160" t="str">
        <f>IF(貼り付け用!AL546="","",貼り付け用!AL546)</f>
        <v/>
      </c>
      <c r="AM546" s="20" t="str">
        <f>IF(貼り付け用!AM546="","",貼り付け用!AM546)</f>
        <v/>
      </c>
      <c r="AN546" s="20" t="str">
        <f>IF(貼り付け用!AN546="","",貼り付け用!AN546)</f>
        <v/>
      </c>
      <c r="AO546" s="20" t="str">
        <f>IF(貼り付け用!AO546="","",貼り付け用!AO546)</f>
        <v/>
      </c>
      <c r="AP546" s="20">
        <f>IF(貼り付け用!AP546="","",貼り付け用!AP546)</f>
        <v>1</v>
      </c>
      <c r="AQ546" s="20" t="str">
        <f>IF(貼り付け用!AQ546="","",貼り付け用!AQ546)</f>
        <v/>
      </c>
      <c r="AR546" s="20" t="str">
        <f>IF(貼り付け用!AR546="","",貼り付け用!AR546)</f>
        <v/>
      </c>
      <c r="AS546" s="20" t="str">
        <f>IF(貼り付け用!AS546="","",貼り付け用!AS546)</f>
        <v/>
      </c>
      <c r="AT546" s="90" t="str">
        <f t="shared" si="16"/>
        <v/>
      </c>
      <c r="AU546" s="90">
        <f t="shared" si="17"/>
        <v>300000</v>
      </c>
      <c r="AV546" s="34" t="str">
        <f>IF(貼り付け用!AV546="","",貼り付け用!AV546)</f>
        <v>一般会計等</v>
      </c>
      <c r="AW546" s="34" t="str">
        <f>IF(貼り付け用!AW546="","",貼り付け用!AW546)</f>
        <v>一般会計</v>
      </c>
      <c r="AX546" s="34" t="str">
        <f>IF(貼り付け用!AX546="","",貼り付け用!AX546)</f>
        <v>教育費</v>
      </c>
      <c r="AY546" s="34" t="str">
        <f>IF(貼り付け用!AY546="","",貼り付け用!AY546)</f>
        <v>小学校費</v>
      </c>
      <c r="AZ546" s="34" t="str">
        <f>IF(貼り付け用!AZ546="","",貼り付け用!AZ546)</f>
        <v>学校管理費</v>
      </c>
      <c r="BA546" s="212"/>
      <c r="BB546" s="212"/>
      <c r="BC546" s="212"/>
      <c r="BD546" s="34" t="str">
        <f>IF(貼り付け用!BD546="","",貼り付け用!BD546)</f>
        <v/>
      </c>
      <c r="BE546" s="34" t="str">
        <f>IF(貼り付け用!BE546="","",貼り付け用!BE546)</f>
        <v/>
      </c>
      <c r="BF546" s="20"/>
      <c r="BG546" s="20"/>
      <c r="BH546" s="20"/>
      <c r="BI546" s="20"/>
      <c r="BJ546" s="20"/>
    </row>
    <row r="547" spans="5:62" ht="24" customHeight="1">
      <c r="E547" s="2"/>
      <c r="F547" s="217" t="str">
        <f>IF(貼り付け用!F547="","",貼り付け用!F547)</f>
        <v>壬生町立羽生田小学校</v>
      </c>
      <c r="G547" s="34" t="str">
        <f>IF(貼り付け用!G547="","",貼り付け用!G547)</f>
        <v>工作物台帳</v>
      </c>
      <c r="H547" s="2" t="str">
        <f>IF(貼り付け用!H547="","",貼り付け用!H547)</f>
        <v/>
      </c>
      <c r="I547" s="2" t="str">
        <f>IF(貼り付け用!I547="","",貼り付け用!I547)</f>
        <v/>
      </c>
      <c r="J547" s="2" t="str">
        <f>IF(貼り付け用!J547="","",貼り付け用!J547)</f>
        <v>肋木３欄</v>
      </c>
      <c r="K547" s="2" t="str">
        <f>IF(貼り付け用!K547="","",貼り付け用!K547)</f>
        <v>ﾛｸﾎﾞｸ3ﾗﾝ</v>
      </c>
      <c r="L547" s="2">
        <f>IF(貼り付け用!L547="","",貼り付け用!L547)</f>
        <v>21</v>
      </c>
      <c r="M547" s="31">
        <f>IFERROR(VLOOKUP(L547,コード表!$B:$G,2,FALSE),"")</f>
        <v>3210234</v>
      </c>
      <c r="N547" s="31" t="str">
        <f>IFERROR(VLOOKUP(L547,コード表!$B:$G,3,FALSE),"")</f>
        <v>下都賀郡壬生町</v>
      </c>
      <c r="O547" s="2" t="str">
        <f>IF(貼り付け用!O547="","",貼り付け用!O547)</f>
        <v>ｼﾓﾂｶﾞｸﾞﾝﾐﾌﾞﾏﾁ</v>
      </c>
      <c r="P547" s="31" t="str">
        <f>IFERROR(VLOOKUP(L547,コード表!$B:$G,5,FALSE),"")</f>
        <v>羽生田</v>
      </c>
      <c r="Q547" s="2" t="str">
        <f>IF(貼り付け用!Q547="","",貼り付け用!Q547)</f>
        <v>ﾊﾆｭｳﾀﾞ</v>
      </c>
      <c r="R547" s="2" t="str">
        <f>IF(貼り付け用!R547="","",貼り付け用!R547)</f>
        <v>２１３９番地1</v>
      </c>
      <c r="S547" s="2" t="str">
        <f>IF(貼り付け用!S547="","",貼り付け用!S547)</f>
        <v>2139ﾊﾞﾝﾁ1</v>
      </c>
      <c r="T547" s="2">
        <f>IF(貼り付け用!T547="","",貼り付け用!T547)</f>
        <v>15</v>
      </c>
      <c r="U547" s="31" t="str">
        <f>IFERROR(VLOOKUP(T547,コード表!$I:$K,2,FALSE),"")</f>
        <v>教育委員会事務局</v>
      </c>
      <c r="V547" s="31" t="str">
        <f>IFERROR(VLOOKUP(T547,コード表!$I:$K,3,FALSE),"")</f>
        <v>学校教育課</v>
      </c>
      <c r="W547" s="2">
        <f>IF(貼り付け用!W547="","",貼り付け用!W547)</f>
        <v>100</v>
      </c>
      <c r="X547" s="31" t="str">
        <f>IFERROR(VLOOKUP(AX547,目的別資産分類変換表!$B$3:$C$16,2,FALSE),"")</f>
        <v>教育</v>
      </c>
      <c r="Y547" s="34" t="str">
        <f>IF(貼り付け用!Y547="","",貼り付け用!Y547)</f>
        <v>行政財産</v>
      </c>
      <c r="Z547" s="34" t="str">
        <f>IF(貼り付け用!Z547="","",貼り付け用!Z547)</f>
        <v>事業用資産/工作物</v>
      </c>
      <c r="AA547" s="34" t="str">
        <f>IF(貼り付け用!AA547="","",貼り付け用!AA547)</f>
        <v>自己資産（リース資産外)</v>
      </c>
      <c r="AB547" s="34" t="str">
        <f>IF(貼り付け用!AB547="","",貼り付け用!AB547)</f>
        <v>売却不可</v>
      </c>
      <c r="AC547" s="2">
        <f>IF(貼り付け用!AC547="","",貼り付け用!AC547)</f>
        <v>168</v>
      </c>
      <c r="AD547" s="31" t="str">
        <f>IFERROR(VLOOKUP(AC547,耐用年数表!$B:$J,9,FALSE),"")</f>
        <v xml:space="preserve">構築物 競技場用、運動場用、遊園地用又は学校用のもの その他のもの 児童用のもの すべり台、ぶらんこ、ジャングルジムその他の遊戯用のもの </v>
      </c>
      <c r="AE547" s="31">
        <f>IFERROR(VLOOKUP(AC547,耐用年数表!$B:$J,8,FALSE),"")</f>
        <v>10</v>
      </c>
      <c r="AF547" s="2" t="str">
        <f>IF(貼り付け用!AF547="","",貼り付け用!AF547)</f>
        <v/>
      </c>
      <c r="AG547" s="26" t="str">
        <f>IF(貼り付け用!AG547="","",貼り付け用!AG547)</f>
        <v/>
      </c>
      <c r="AH547" s="54">
        <f>IF(貼り付け用!AH547="","",貼り付け用!AH547)</f>
        <v>19850228</v>
      </c>
      <c r="AI547" s="54">
        <f>IF(貼り付け用!AI547="","",貼り付け用!AI547)</f>
        <v>19850228</v>
      </c>
      <c r="AJ547" s="72" t="str">
        <f>IF(貼り付け用!AJ547="","",貼り付け用!AJ547)</f>
        <v>不明</v>
      </c>
      <c r="AK547" s="20" t="str">
        <f>IF(貼り付け用!AK547="","",貼り付け用!AK547)</f>
        <v/>
      </c>
      <c r="AL547" s="160">
        <f>IF(貼り付け用!AL547="","",貼り付け用!AL547)</f>
        <v>19</v>
      </c>
      <c r="AM547" s="20" t="str">
        <f>IF(貼り付け用!AM547="","",貼り付け用!AM547)</f>
        <v>カタログ価格</v>
      </c>
      <c r="AN547" s="20">
        <f>IF(貼り付け用!AN547="","",貼り付け用!AN547)</f>
        <v>1</v>
      </c>
      <c r="AO547" s="20">
        <f>IF(貼り付け用!AO547="","",貼り付け用!AO547)</f>
        <v>373000</v>
      </c>
      <c r="AP547" s="20">
        <f>IF(貼り付け用!AP547="","",貼り付け用!AP547)</f>
        <v>1</v>
      </c>
      <c r="AQ547" s="20" t="str">
        <f>IF(貼り付け用!AQ547="","",貼り付け用!AQ547)</f>
        <v>台</v>
      </c>
      <c r="AR547" s="20">
        <f>IF(貼り付け用!AR547="","",貼り付け用!AR547)</f>
        <v>373000</v>
      </c>
      <c r="AS547" s="20" t="str">
        <f>IF(貼り付け用!AS547="","",貼り付け用!AS547)</f>
        <v/>
      </c>
      <c r="AT547" s="90">
        <f t="shared" si="16"/>
        <v>373000</v>
      </c>
      <c r="AU547" s="90">
        <f t="shared" si="17"/>
        <v>373000</v>
      </c>
      <c r="AV547" s="34" t="str">
        <f>IF(貼り付け用!AV547="","",貼り付け用!AV547)</f>
        <v>一般会計等</v>
      </c>
      <c r="AW547" s="34" t="str">
        <f>IF(貼り付け用!AW547="","",貼り付け用!AW547)</f>
        <v>一般会計</v>
      </c>
      <c r="AX547" s="34" t="str">
        <f>IF(貼り付け用!AX547="","",貼り付け用!AX547)</f>
        <v>教育費</v>
      </c>
      <c r="AY547" s="34" t="str">
        <f>IF(貼り付け用!AY547="","",貼り付け用!AY547)</f>
        <v>小学校費</v>
      </c>
      <c r="AZ547" s="34" t="str">
        <f>IF(貼り付け用!AZ547="","",貼り付け用!AZ547)</f>
        <v>学校管理費</v>
      </c>
      <c r="BA547" s="212"/>
      <c r="BB547" s="212"/>
      <c r="BC547" s="212"/>
      <c r="BD547" s="34" t="str">
        <f>IF(貼り付け用!BD547="","",貼り付け用!BD547)</f>
        <v/>
      </c>
      <c r="BE547" s="34" t="str">
        <f>IF(貼り付け用!BE547="","",貼り付け用!BE547)</f>
        <v/>
      </c>
      <c r="BF547" s="20"/>
      <c r="BG547" s="20"/>
      <c r="BH547" s="20"/>
      <c r="BI547" s="20"/>
      <c r="BJ547" s="20"/>
    </row>
    <row r="548" spans="5:62" ht="24" customHeight="1">
      <c r="E548" s="2"/>
      <c r="F548" s="217" t="str">
        <f>IF(貼り付け用!F548="","",貼り付け用!F548)</f>
        <v>壬生町立羽生田小学校</v>
      </c>
      <c r="G548" s="34" t="str">
        <f>IF(貼り付け用!G548="","",貼り付け用!G548)</f>
        <v>工作物台帳</v>
      </c>
      <c r="H548" s="2" t="str">
        <f>IF(貼り付け用!H548="","",貼り付け用!H548)</f>
        <v/>
      </c>
      <c r="I548" s="2" t="str">
        <f>IF(貼り付け用!I548="","",貼り付け用!I548)</f>
        <v/>
      </c>
      <c r="J548" s="2" t="str">
        <f>IF(貼り付け用!J548="","",貼り付け用!J548)</f>
        <v>一輪車スタート台</v>
      </c>
      <c r="K548" s="2" t="str">
        <f>IF(貼り付け用!K548="","",貼り付け用!K548)</f>
        <v>ｲﾁﾘﾝｼｬｽﾀｰﾄﾀﾞｲ</v>
      </c>
      <c r="L548" s="2">
        <f>IF(貼り付け用!L548="","",貼り付け用!L548)</f>
        <v>21</v>
      </c>
      <c r="M548" s="31">
        <f>IFERROR(VLOOKUP(L548,コード表!$B:$G,2,FALSE),"")</f>
        <v>3210234</v>
      </c>
      <c r="N548" s="31" t="str">
        <f>IFERROR(VLOOKUP(L548,コード表!$B:$G,3,FALSE),"")</f>
        <v>下都賀郡壬生町</v>
      </c>
      <c r="O548" s="2" t="str">
        <f>IF(貼り付け用!O548="","",貼り付け用!O548)</f>
        <v>ｼﾓﾂｶﾞｸﾞﾝﾐﾌﾞﾏﾁ</v>
      </c>
      <c r="P548" s="31" t="str">
        <f>IFERROR(VLOOKUP(L548,コード表!$B:$G,5,FALSE),"")</f>
        <v>羽生田</v>
      </c>
      <c r="Q548" s="2" t="str">
        <f>IF(貼り付け用!Q548="","",貼り付け用!Q548)</f>
        <v>ﾊﾆｭｳﾀﾞ</v>
      </c>
      <c r="R548" s="2" t="str">
        <f>IF(貼り付け用!R548="","",貼り付け用!R548)</f>
        <v>２１３９番地1</v>
      </c>
      <c r="S548" s="2" t="str">
        <f>IF(貼り付け用!S548="","",貼り付け用!S548)</f>
        <v>2139ﾊﾞﾝﾁ1</v>
      </c>
      <c r="T548" s="2">
        <f>IF(貼り付け用!T548="","",貼り付け用!T548)</f>
        <v>15</v>
      </c>
      <c r="U548" s="31" t="str">
        <f>IFERROR(VLOOKUP(T548,コード表!$I:$K,2,FALSE),"")</f>
        <v>教育委員会事務局</v>
      </c>
      <c r="V548" s="31" t="str">
        <f>IFERROR(VLOOKUP(T548,コード表!$I:$K,3,FALSE),"")</f>
        <v>学校教育課</v>
      </c>
      <c r="W548" s="2">
        <f>IF(貼り付け用!W548="","",貼り付け用!W548)</f>
        <v>100</v>
      </c>
      <c r="X548" s="31" t="str">
        <f>IFERROR(VLOOKUP(AX548,目的別資産分類変換表!$B$3:$C$16,2,FALSE),"")</f>
        <v>教育</v>
      </c>
      <c r="Y548" s="34" t="str">
        <f>IF(貼り付け用!Y548="","",貼り付け用!Y548)</f>
        <v>行政財産</v>
      </c>
      <c r="Z548" s="34" t="str">
        <f>IF(貼り付け用!Z548="","",貼り付け用!Z548)</f>
        <v>事業用資産/工作物</v>
      </c>
      <c r="AA548" s="34" t="str">
        <f>IF(貼り付け用!AA548="","",貼り付け用!AA548)</f>
        <v>自己資産（リース資産外)</v>
      </c>
      <c r="AB548" s="34" t="str">
        <f>IF(貼り付け用!AB548="","",貼り付け用!AB548)</f>
        <v>売却不可</v>
      </c>
      <c r="AC548" s="2">
        <f>IF(貼り付け用!AC548="","",貼り付け用!AC548)</f>
        <v>168</v>
      </c>
      <c r="AD548" s="31" t="str">
        <f>IFERROR(VLOOKUP(AC548,耐用年数表!$B:$J,9,FALSE),"")</f>
        <v xml:space="preserve">構築物 競技場用、運動場用、遊園地用又は学校用のもの その他のもの 児童用のもの すべり台、ぶらんこ、ジャングルジムその他の遊戯用のもの </v>
      </c>
      <c r="AE548" s="31">
        <f>IFERROR(VLOOKUP(AC548,耐用年数表!$B:$J,8,FALSE),"")</f>
        <v>10</v>
      </c>
      <c r="AF548" s="2" t="str">
        <f>IF(貼り付け用!AF548="","",貼り付け用!AF548)</f>
        <v/>
      </c>
      <c r="AG548" s="26" t="str">
        <f>IF(貼り付け用!AG548="","",貼り付け用!AG548)</f>
        <v/>
      </c>
      <c r="AH548" s="54">
        <f>IF(貼り付け用!AH548="","",貼り付け用!AH548)</f>
        <v>19850228</v>
      </c>
      <c r="AI548" s="54">
        <f>IF(貼り付け用!AI548="","",貼り付け用!AI548)</f>
        <v>19850228</v>
      </c>
      <c r="AJ548" s="72" t="str">
        <f>IF(貼り付け用!AJ548="","",貼り付け用!AJ548)</f>
        <v>不明</v>
      </c>
      <c r="AK548" s="20" t="str">
        <f>IF(貼り付け用!AK548="","",貼り付け用!AK548)</f>
        <v/>
      </c>
      <c r="AL548" s="160">
        <f>IF(貼り付け用!AL548="","",貼り付け用!AL548)</f>
        <v>10</v>
      </c>
      <c r="AM548" s="20" t="str">
        <f>IF(貼り付け用!AM548="","",貼り付け用!AM548)</f>
        <v>カタログ価格</v>
      </c>
      <c r="AN548" s="20">
        <f>IF(貼り付け用!AN548="","",貼り付け用!AN548)</f>
        <v>1</v>
      </c>
      <c r="AO548" s="20">
        <f>IF(貼り付け用!AO548="","",貼り付け用!AO548)</f>
        <v>75000</v>
      </c>
      <c r="AP548" s="20">
        <f>IF(貼り付け用!AP548="","",貼り付け用!AP548)</f>
        <v>1</v>
      </c>
      <c r="AQ548" s="20" t="str">
        <f>IF(貼り付け用!AQ548="","",貼り付け用!AQ548)</f>
        <v>台</v>
      </c>
      <c r="AR548" s="20">
        <f>IF(貼り付け用!AR548="","",貼り付け用!AR548)</f>
        <v>75000</v>
      </c>
      <c r="AS548" s="20" t="str">
        <f>IF(貼り付け用!AS548="","",貼り付け用!AS548)</f>
        <v/>
      </c>
      <c r="AT548" s="90">
        <f t="shared" si="16"/>
        <v>75000</v>
      </c>
      <c r="AU548" s="90">
        <f t="shared" si="17"/>
        <v>75000</v>
      </c>
      <c r="AV548" s="34" t="str">
        <f>IF(貼り付け用!AV548="","",貼り付け用!AV548)</f>
        <v>一般会計等</v>
      </c>
      <c r="AW548" s="34" t="str">
        <f>IF(貼り付け用!AW548="","",貼り付け用!AW548)</f>
        <v>一般会計</v>
      </c>
      <c r="AX548" s="34" t="str">
        <f>IF(貼り付け用!AX548="","",貼り付け用!AX548)</f>
        <v>教育費</v>
      </c>
      <c r="AY548" s="34" t="str">
        <f>IF(貼り付け用!AY548="","",貼り付け用!AY548)</f>
        <v>小学校費</v>
      </c>
      <c r="AZ548" s="34" t="str">
        <f>IF(貼り付け用!AZ548="","",貼り付け用!AZ548)</f>
        <v>学校管理費</v>
      </c>
      <c r="BA548" s="212"/>
      <c r="BB548" s="212"/>
      <c r="BC548" s="212"/>
      <c r="BD548" s="34" t="str">
        <f>IF(貼り付け用!BD548="","",貼り付け用!BD548)</f>
        <v/>
      </c>
      <c r="BE548" s="34" t="str">
        <f>IF(貼り付け用!BE548="","",貼り付け用!BE548)</f>
        <v/>
      </c>
      <c r="BF548" s="20"/>
      <c r="BG548" s="20"/>
      <c r="BH548" s="20"/>
      <c r="BI548" s="20"/>
      <c r="BJ548" s="20"/>
    </row>
    <row r="549" spans="5:62" ht="24" customHeight="1">
      <c r="E549" s="2"/>
      <c r="F549" s="217" t="str">
        <f>IF(貼り付け用!F549="","",貼り付け用!F549)</f>
        <v>壬生町立羽生田小学校</v>
      </c>
      <c r="G549" s="34" t="str">
        <f>IF(貼り付け用!G549="","",貼り付け用!G549)</f>
        <v>工作物台帳</v>
      </c>
      <c r="H549" s="2" t="str">
        <f>IF(貼り付け用!H549="","",貼り付け用!H549)</f>
        <v/>
      </c>
      <c r="I549" s="2" t="str">
        <f>IF(貼り付け用!I549="","",貼り付け用!I549)</f>
        <v/>
      </c>
      <c r="J549" s="2" t="str">
        <f>IF(貼り付け用!J549="","",貼り付け用!J549)</f>
        <v>藤棚</v>
      </c>
      <c r="K549" s="2" t="str">
        <f>IF(貼り付け用!K549="","",貼り付け用!K549)</f>
        <v>ﾌｼﾞﾀﾞﾅ</v>
      </c>
      <c r="L549" s="2">
        <f>IF(貼り付け用!L549="","",貼り付け用!L549)</f>
        <v>21</v>
      </c>
      <c r="M549" s="31">
        <f>IFERROR(VLOOKUP(L549,コード表!$B:$G,2,FALSE),"")</f>
        <v>3210234</v>
      </c>
      <c r="N549" s="31" t="str">
        <f>IFERROR(VLOOKUP(L549,コード表!$B:$G,3,FALSE),"")</f>
        <v>下都賀郡壬生町</v>
      </c>
      <c r="O549" s="2" t="str">
        <f>IF(貼り付け用!O549="","",貼り付け用!O549)</f>
        <v>ｼﾓﾂｶﾞｸﾞﾝﾐﾌﾞﾏﾁ</v>
      </c>
      <c r="P549" s="31" t="str">
        <f>IFERROR(VLOOKUP(L549,コード表!$B:$G,5,FALSE),"")</f>
        <v>羽生田</v>
      </c>
      <c r="Q549" s="2" t="str">
        <f>IF(貼り付け用!Q549="","",貼り付け用!Q549)</f>
        <v>ﾊﾆｭｳﾀﾞ</v>
      </c>
      <c r="R549" s="2" t="str">
        <f>IF(貼り付け用!R549="","",貼り付け用!R549)</f>
        <v>２１３９番地1</v>
      </c>
      <c r="S549" s="2" t="str">
        <f>IF(貼り付け用!S549="","",貼り付け用!S549)</f>
        <v>2139ﾊﾞﾝﾁ1</v>
      </c>
      <c r="T549" s="2">
        <f>IF(貼り付け用!T549="","",貼り付け用!T549)</f>
        <v>15</v>
      </c>
      <c r="U549" s="31" t="str">
        <f>IFERROR(VLOOKUP(T549,コード表!$I:$K,2,FALSE),"")</f>
        <v>教育委員会事務局</v>
      </c>
      <c r="V549" s="31" t="str">
        <f>IFERROR(VLOOKUP(T549,コード表!$I:$K,3,FALSE),"")</f>
        <v>学校教育課</v>
      </c>
      <c r="W549" s="2">
        <f>IF(貼り付け用!W549="","",貼り付け用!W549)</f>
        <v>100</v>
      </c>
      <c r="X549" s="31" t="str">
        <f>IFERROR(VLOOKUP(AX549,目的別資産分類変換表!$B$3:$C$16,2,FALSE),"")</f>
        <v>教育</v>
      </c>
      <c r="Y549" s="34" t="str">
        <f>IF(貼り付け用!Y549="","",貼り付け用!Y549)</f>
        <v>行政財産</v>
      </c>
      <c r="Z549" s="34" t="str">
        <f>IF(貼り付け用!Z549="","",貼り付け用!Z549)</f>
        <v>事業用資産/工作物</v>
      </c>
      <c r="AA549" s="34" t="str">
        <f>IF(貼り付け用!AA549="","",貼り付け用!AA549)</f>
        <v>自己資産（リース資産外)</v>
      </c>
      <c r="AB549" s="34" t="str">
        <f>IF(貼り付け用!AB549="","",貼り付け用!AB549)</f>
        <v>売却不可</v>
      </c>
      <c r="AC549" s="2">
        <f>IF(貼り付け用!AC549="","",貼り付け用!AC549)</f>
        <v>168</v>
      </c>
      <c r="AD549" s="31" t="str">
        <f>IFERROR(VLOOKUP(AC549,耐用年数表!$B:$J,9,FALSE),"")</f>
        <v xml:space="preserve">構築物 競技場用、運動場用、遊園地用又は学校用のもの その他のもの 児童用のもの すべり台、ぶらんこ、ジャングルジムその他の遊戯用のもの </v>
      </c>
      <c r="AE549" s="31">
        <f>IFERROR(VLOOKUP(AC549,耐用年数表!$B:$J,8,FALSE),"")</f>
        <v>10</v>
      </c>
      <c r="AF549" s="2" t="str">
        <f>IF(貼り付け用!AF549="","",貼り付け用!AF549)</f>
        <v/>
      </c>
      <c r="AG549" s="26" t="str">
        <f>IF(貼り付け用!AG549="","",貼り付け用!AG549)</f>
        <v/>
      </c>
      <c r="AH549" s="54">
        <f>IF(貼り付け用!AH549="","",貼り付け用!AH549)</f>
        <v>19850228</v>
      </c>
      <c r="AI549" s="54">
        <f>IF(貼り付け用!AI549="","",貼り付け用!AI549)</f>
        <v>19850228</v>
      </c>
      <c r="AJ549" s="72" t="str">
        <f>IF(貼り付け用!AJ549="","",貼り付け用!AJ549)</f>
        <v>不明</v>
      </c>
      <c r="AK549" s="20" t="str">
        <f>IF(貼り付け用!AK549="","",貼り付け用!AK549)</f>
        <v/>
      </c>
      <c r="AL549" s="160">
        <f>IF(貼り付け用!AL549="","",貼り付け用!AL549)</f>
        <v>26</v>
      </c>
      <c r="AM549" s="20" t="str">
        <f>IF(貼り付け用!AM549="","",貼り付け用!AM549)</f>
        <v>同種工事価格</v>
      </c>
      <c r="AN549" s="20">
        <f>IF(貼り付け用!AN549="","",貼り付け用!AN549)</f>
        <v>1</v>
      </c>
      <c r="AO549" s="20">
        <f>IF(貼り付け用!AO549="","",貼り付け用!AO549)</f>
        <v>1679000</v>
      </c>
      <c r="AP549" s="20">
        <f>IF(貼り付け用!AP549="","",貼り付け用!AP549)</f>
        <v>1</v>
      </c>
      <c r="AQ549" s="20" t="str">
        <f>IF(貼り付け用!AQ549="","",貼り付け用!AQ549)</f>
        <v>台</v>
      </c>
      <c r="AR549" s="20">
        <f>IF(貼り付け用!AR549="","",貼り付け用!AR549)</f>
        <v>1679000</v>
      </c>
      <c r="AS549" s="20" t="str">
        <f>IF(貼り付け用!AS549="","",貼り付け用!AS549)</f>
        <v/>
      </c>
      <c r="AT549" s="90">
        <f t="shared" si="16"/>
        <v>1679000</v>
      </c>
      <c r="AU549" s="90">
        <f t="shared" si="17"/>
        <v>1679000</v>
      </c>
      <c r="AV549" s="34" t="str">
        <f>IF(貼り付け用!AV549="","",貼り付け用!AV549)</f>
        <v>一般会計等</v>
      </c>
      <c r="AW549" s="34" t="str">
        <f>IF(貼り付け用!AW549="","",貼り付け用!AW549)</f>
        <v>一般会計</v>
      </c>
      <c r="AX549" s="34" t="str">
        <f>IF(貼り付け用!AX549="","",貼り付け用!AX549)</f>
        <v>教育費</v>
      </c>
      <c r="AY549" s="34" t="str">
        <f>IF(貼り付け用!AY549="","",貼り付け用!AY549)</f>
        <v>小学校費</v>
      </c>
      <c r="AZ549" s="34" t="str">
        <f>IF(貼り付け用!AZ549="","",貼り付け用!AZ549)</f>
        <v>学校管理費</v>
      </c>
      <c r="BA549" s="212"/>
      <c r="BB549" s="212"/>
      <c r="BC549" s="212"/>
      <c r="BD549" s="34" t="str">
        <f>IF(貼り付け用!BD549="","",貼り付け用!BD549)</f>
        <v/>
      </c>
      <c r="BE549" s="34" t="str">
        <f>IF(貼り付け用!BE549="","",貼り付け用!BE549)</f>
        <v/>
      </c>
      <c r="BF549" s="20"/>
      <c r="BG549" s="20"/>
      <c r="BH549" s="20"/>
      <c r="BI549" s="20"/>
      <c r="BJ549" s="20"/>
    </row>
    <row r="550" spans="5:62" ht="24" customHeight="1">
      <c r="E550" s="2"/>
      <c r="F550" s="217" t="str">
        <f>IF(貼り付け用!F550="","",貼り付け用!F550)</f>
        <v>壬生町立羽生田小学校</v>
      </c>
      <c r="G550" s="34" t="str">
        <f>IF(貼り付け用!G550="","",貼り付け用!G550)</f>
        <v>工作物台帳</v>
      </c>
      <c r="H550" s="2" t="str">
        <f>IF(貼り付け用!H550="","",貼り付け用!H550)</f>
        <v/>
      </c>
      <c r="I550" s="2" t="str">
        <f>IF(貼り付け用!I550="","",貼り付け用!I550)</f>
        <v/>
      </c>
      <c r="J550" s="2" t="str">
        <f>IF(貼り付け用!J550="","",貼り付け用!J550)</f>
        <v>バックネット</v>
      </c>
      <c r="K550" s="2" t="str">
        <f>IF(貼り付け用!K550="","",貼り付け用!K550)</f>
        <v>ﾊﾞｯｸﾈｯﾄ</v>
      </c>
      <c r="L550" s="2">
        <f>IF(貼り付け用!L550="","",貼り付け用!L550)</f>
        <v>21</v>
      </c>
      <c r="M550" s="31">
        <f>IFERROR(VLOOKUP(L550,コード表!$B:$G,2,FALSE),"")</f>
        <v>3210234</v>
      </c>
      <c r="N550" s="31" t="str">
        <f>IFERROR(VLOOKUP(L550,コード表!$B:$G,3,FALSE),"")</f>
        <v>下都賀郡壬生町</v>
      </c>
      <c r="O550" s="2" t="str">
        <f>IF(貼り付け用!O550="","",貼り付け用!O550)</f>
        <v>ｼﾓﾂｶﾞｸﾞﾝﾐﾌﾞﾏﾁ</v>
      </c>
      <c r="P550" s="31" t="str">
        <f>IFERROR(VLOOKUP(L550,コード表!$B:$G,5,FALSE),"")</f>
        <v>羽生田</v>
      </c>
      <c r="Q550" s="2" t="str">
        <f>IF(貼り付け用!Q550="","",貼り付け用!Q550)</f>
        <v>ﾊﾆｭｳﾀﾞ</v>
      </c>
      <c r="R550" s="2" t="str">
        <f>IF(貼り付け用!R550="","",貼り付け用!R550)</f>
        <v>２１３９番地1</v>
      </c>
      <c r="S550" s="2" t="str">
        <f>IF(貼り付け用!S550="","",貼り付け用!S550)</f>
        <v>2139ﾊﾞﾝﾁ1</v>
      </c>
      <c r="T550" s="2">
        <f>IF(貼り付け用!T550="","",貼り付け用!T550)</f>
        <v>15</v>
      </c>
      <c r="U550" s="31" t="str">
        <f>IFERROR(VLOOKUP(T550,コード表!$I:$K,2,FALSE),"")</f>
        <v>教育委員会事務局</v>
      </c>
      <c r="V550" s="31" t="str">
        <f>IFERROR(VLOOKUP(T550,コード表!$I:$K,3,FALSE),"")</f>
        <v>学校教育課</v>
      </c>
      <c r="W550" s="2">
        <f>IF(貼り付け用!W550="","",貼り付け用!W550)</f>
        <v>100</v>
      </c>
      <c r="X550" s="31" t="str">
        <f>IFERROR(VLOOKUP(AX550,目的別資産分類変換表!$B$3:$C$16,2,FALSE),"")</f>
        <v>教育</v>
      </c>
      <c r="Y550" s="34" t="str">
        <f>IF(貼り付け用!Y550="","",貼り付け用!Y550)</f>
        <v>行政財産</v>
      </c>
      <c r="Z550" s="34" t="str">
        <f>IF(貼り付け用!Z550="","",貼り付け用!Z550)</f>
        <v>事業用資産/工作物</v>
      </c>
      <c r="AA550" s="34" t="str">
        <f>IF(貼り付け用!AA550="","",貼り付け用!AA550)</f>
        <v>自己資産（リース資産外)</v>
      </c>
      <c r="AB550" s="34" t="str">
        <f>IF(貼り付け用!AB550="","",貼り付け用!AB550)</f>
        <v>売却不可</v>
      </c>
      <c r="AC550" s="2">
        <f>IF(貼り付け用!AC550="","",貼り付け用!AC550)</f>
        <v>168</v>
      </c>
      <c r="AD550" s="31" t="str">
        <f>IFERROR(VLOOKUP(AC550,耐用年数表!$B:$J,9,FALSE),"")</f>
        <v xml:space="preserve">構築物 競技場用、運動場用、遊園地用又は学校用のもの その他のもの 児童用のもの すべり台、ぶらんこ、ジャングルジムその他の遊戯用のもの </v>
      </c>
      <c r="AE550" s="31">
        <f>IFERROR(VLOOKUP(AC550,耐用年数表!$B:$J,8,FALSE),"")</f>
        <v>10</v>
      </c>
      <c r="AF550" s="2" t="str">
        <f>IF(貼り付け用!AF550="","",貼り付け用!AF550)</f>
        <v/>
      </c>
      <c r="AG550" s="26" t="str">
        <f>IF(貼り付け用!AG550="","",貼り付け用!AG550)</f>
        <v/>
      </c>
      <c r="AH550" s="54">
        <f>IF(貼り付け用!AH550="","",貼り付け用!AH550)</f>
        <v>19850228</v>
      </c>
      <c r="AI550" s="54">
        <f>IF(貼り付け用!AI550="","",貼り付け用!AI550)</f>
        <v>19850228</v>
      </c>
      <c r="AJ550" s="72" t="str">
        <f>IF(貼り付け用!AJ550="","",貼り付け用!AJ550)</f>
        <v>不明</v>
      </c>
      <c r="AK550" s="20" t="str">
        <f>IF(貼り付け用!AK550="","",貼り付け用!AK550)</f>
        <v/>
      </c>
      <c r="AL550" s="160" t="str">
        <f>IF(貼り付け用!AL550="","",貼り付け用!AL550)</f>
        <v/>
      </c>
      <c r="AM550" s="20" t="str">
        <f>IF(貼り付け用!AM550="","",貼り付け用!AM550)</f>
        <v/>
      </c>
      <c r="AN550" s="20" t="str">
        <f>IF(貼り付け用!AN550="","",貼り付け用!AN550)</f>
        <v/>
      </c>
      <c r="AO550" s="20" t="str">
        <f>IF(貼り付け用!AO550="","",貼り付け用!AO550)</f>
        <v/>
      </c>
      <c r="AP550" s="20">
        <f>IF(貼り付け用!AP550="","",貼り付け用!AP550)</f>
        <v>1</v>
      </c>
      <c r="AQ550" s="20" t="str">
        <f>IF(貼り付け用!AQ550="","",貼り付け用!AQ550)</f>
        <v/>
      </c>
      <c r="AR550" s="20" t="str">
        <f>IF(貼り付け用!AR550="","",貼り付け用!AR550)</f>
        <v/>
      </c>
      <c r="AS550" s="20" t="str">
        <f>IF(貼り付け用!AS550="","",貼り付け用!AS550)</f>
        <v/>
      </c>
      <c r="AT550" s="90" t="str">
        <f t="shared" si="16"/>
        <v/>
      </c>
      <c r="AU550" s="90" t="str">
        <f t="shared" si="17"/>
        <v/>
      </c>
      <c r="AV550" s="34" t="str">
        <f>IF(貼り付け用!AV550="","",貼り付け用!AV550)</f>
        <v>一般会計等</v>
      </c>
      <c r="AW550" s="34" t="str">
        <f>IF(貼り付け用!AW550="","",貼り付け用!AW550)</f>
        <v>一般会計</v>
      </c>
      <c r="AX550" s="34" t="str">
        <f>IF(貼り付け用!AX550="","",貼り付け用!AX550)</f>
        <v>教育費</v>
      </c>
      <c r="AY550" s="34" t="str">
        <f>IF(貼り付け用!AY550="","",貼り付け用!AY550)</f>
        <v>小学校費</v>
      </c>
      <c r="AZ550" s="34" t="str">
        <f>IF(貼り付け用!AZ550="","",貼り付け用!AZ550)</f>
        <v>学校管理費</v>
      </c>
      <c r="BA550" s="212"/>
      <c r="BB550" s="212"/>
      <c r="BC550" s="212"/>
      <c r="BD550" s="34" t="str">
        <f>IF(貼り付け用!BD550="","",貼り付け用!BD550)</f>
        <v/>
      </c>
      <c r="BE550" s="34" t="str">
        <f>IF(貼り付け用!BE550="","",貼り付け用!BE550)</f>
        <v/>
      </c>
      <c r="BF550" s="20"/>
      <c r="BG550" s="20"/>
      <c r="BH550" s="20"/>
      <c r="BI550" s="20"/>
      <c r="BJ550" s="20"/>
    </row>
    <row r="551" spans="5:62" ht="24" customHeight="1">
      <c r="E551" s="2"/>
      <c r="F551" s="217" t="str">
        <f>IF(貼り付け用!F551="","",貼り付け用!F551)</f>
        <v>壬生町立羽生田小学校</v>
      </c>
      <c r="G551" s="34" t="str">
        <f>IF(貼り付け用!G551="","",貼り付け用!G551)</f>
        <v>工作物台帳</v>
      </c>
      <c r="H551" s="2" t="str">
        <f>IF(貼り付け用!H551="","",貼り付け用!H551)</f>
        <v/>
      </c>
      <c r="I551" s="2" t="str">
        <f>IF(貼り付け用!I551="","",貼り付け用!I551)</f>
        <v/>
      </c>
      <c r="J551" s="2" t="str">
        <f>IF(貼り付け用!J551="","",貼り付け用!J551)</f>
        <v>正門</v>
      </c>
      <c r="K551" s="2" t="str">
        <f>IF(貼り付け用!K551="","",貼り付け用!K551)</f>
        <v>ｾｲﾓﾝ</v>
      </c>
      <c r="L551" s="2">
        <f>IF(貼り付け用!L551="","",貼り付け用!L551)</f>
        <v>21</v>
      </c>
      <c r="M551" s="31">
        <f>IFERROR(VLOOKUP(L551,コード表!$B:$G,2,FALSE),"")</f>
        <v>3210234</v>
      </c>
      <c r="N551" s="31" t="str">
        <f>IFERROR(VLOOKUP(L551,コード表!$B:$G,3,FALSE),"")</f>
        <v>下都賀郡壬生町</v>
      </c>
      <c r="O551" s="2" t="str">
        <f>IF(貼り付け用!O551="","",貼り付け用!O551)</f>
        <v>ｼﾓﾂｶﾞｸﾞﾝﾐﾌﾞﾏﾁ</v>
      </c>
      <c r="P551" s="31" t="str">
        <f>IFERROR(VLOOKUP(L551,コード表!$B:$G,5,FALSE),"")</f>
        <v>羽生田</v>
      </c>
      <c r="Q551" s="2" t="str">
        <f>IF(貼り付け用!Q551="","",貼り付け用!Q551)</f>
        <v>ﾊﾆｭｳﾀﾞ</v>
      </c>
      <c r="R551" s="2" t="str">
        <f>IF(貼り付け用!R551="","",貼り付け用!R551)</f>
        <v>２１３９番地1</v>
      </c>
      <c r="S551" s="2" t="str">
        <f>IF(貼り付け用!S551="","",貼り付け用!S551)</f>
        <v>2139ﾊﾞﾝﾁ1</v>
      </c>
      <c r="T551" s="2">
        <f>IF(貼り付け用!T551="","",貼り付け用!T551)</f>
        <v>15</v>
      </c>
      <c r="U551" s="31" t="str">
        <f>IFERROR(VLOOKUP(T551,コード表!$I:$K,2,FALSE),"")</f>
        <v>教育委員会事務局</v>
      </c>
      <c r="V551" s="31" t="str">
        <f>IFERROR(VLOOKUP(T551,コード表!$I:$K,3,FALSE),"")</f>
        <v>学校教育課</v>
      </c>
      <c r="W551" s="2">
        <f>IF(貼り付け用!W551="","",貼り付け用!W551)</f>
        <v>100</v>
      </c>
      <c r="X551" s="31" t="str">
        <f>IFERROR(VLOOKUP(AX551,目的別資産分類変換表!$B$3:$C$16,2,FALSE),"")</f>
        <v>教育</v>
      </c>
      <c r="Y551" s="34" t="str">
        <f>IF(貼り付け用!Y551="","",貼り付け用!Y551)</f>
        <v>行政財産</v>
      </c>
      <c r="Z551" s="34" t="str">
        <f>IF(貼り付け用!Z551="","",貼り付け用!Z551)</f>
        <v>事業用資産/工作物</v>
      </c>
      <c r="AA551" s="34" t="str">
        <f>IF(貼り付け用!AA551="","",貼り付け用!AA551)</f>
        <v>自己資産（リース資産外)</v>
      </c>
      <c r="AB551" s="34" t="str">
        <f>IF(貼り付け用!AB551="","",貼り付け用!AB551)</f>
        <v>売却不可</v>
      </c>
      <c r="AC551" s="2">
        <f>IF(貼り付け用!AC551="","",貼り付け用!AC551)</f>
        <v>184</v>
      </c>
      <c r="AD551" s="31" t="str">
        <f>IFERROR(VLOOKUP(AC551,耐用年数表!$B:$J,9,FALSE),"")</f>
        <v xml:space="preserve">構築物 鉄骨鉄筋コンクリート造又は鉄筋コンクリート造のもの（前掲のものを除く。） 高架道路、製塩用ちんでん池、飼育場及びへい   </v>
      </c>
      <c r="AE551" s="31">
        <f>IFERROR(VLOOKUP(AC551,耐用年数表!$B:$J,8,FALSE),"")</f>
        <v>30</v>
      </c>
      <c r="AF551" s="2" t="str">
        <f>IF(貼り付け用!AF551="","",貼り付け用!AF551)</f>
        <v/>
      </c>
      <c r="AG551" s="26" t="str">
        <f>IF(貼り付け用!AG551="","",貼り付け用!AG551)</f>
        <v/>
      </c>
      <c r="AH551" s="54">
        <f>IF(貼り付け用!AH551="","",貼り付け用!AH551)</f>
        <v>19550331</v>
      </c>
      <c r="AI551" s="54">
        <f>IF(貼り付け用!AI551="","",貼り付け用!AI551)</f>
        <v>19550331</v>
      </c>
      <c r="AJ551" s="72" t="str">
        <f>IF(貼り付け用!AJ551="","",貼り付け用!AJ551)</f>
        <v>不明</v>
      </c>
      <c r="AK551" s="20" t="str">
        <f>IF(貼り付け用!AK551="","",貼り付け用!AK551)</f>
        <v/>
      </c>
      <c r="AL551" s="160" t="str">
        <f>IF(貼り付け用!AL551="","",貼り付け用!AL551)</f>
        <v/>
      </c>
      <c r="AM551" s="20" t="str">
        <f>IF(貼り付け用!AM551="","",貼り付け用!AM551)</f>
        <v/>
      </c>
      <c r="AN551" s="20" t="str">
        <f>IF(貼り付け用!AN551="","",貼り付け用!AN551)</f>
        <v/>
      </c>
      <c r="AO551" s="20" t="str">
        <f>IF(貼り付け用!AO551="","",貼り付け用!AO551)</f>
        <v/>
      </c>
      <c r="AP551" s="20">
        <f>IF(貼り付け用!AP551="","",貼り付け用!AP551)</f>
        <v>1</v>
      </c>
      <c r="AQ551" s="20" t="str">
        <f>IF(貼り付け用!AQ551="","",貼り付け用!AQ551)</f>
        <v/>
      </c>
      <c r="AR551" s="20" t="str">
        <f>IF(貼り付け用!AR551="","",貼り付け用!AR551)</f>
        <v/>
      </c>
      <c r="AS551" s="20" t="str">
        <f>IF(貼り付け用!AS551="","",貼り付け用!AS551)</f>
        <v/>
      </c>
      <c r="AT551" s="90" t="str">
        <f t="shared" si="16"/>
        <v/>
      </c>
      <c r="AU551" s="90" t="str">
        <f t="shared" si="17"/>
        <v/>
      </c>
      <c r="AV551" s="34" t="str">
        <f>IF(貼り付け用!AV551="","",貼り付け用!AV551)</f>
        <v>一般会計等</v>
      </c>
      <c r="AW551" s="34" t="str">
        <f>IF(貼り付け用!AW551="","",貼り付け用!AW551)</f>
        <v>一般会計</v>
      </c>
      <c r="AX551" s="34" t="str">
        <f>IF(貼り付け用!AX551="","",貼り付け用!AX551)</f>
        <v>教育費</v>
      </c>
      <c r="AY551" s="34" t="str">
        <f>IF(貼り付け用!AY551="","",貼り付け用!AY551)</f>
        <v>小学校費</v>
      </c>
      <c r="AZ551" s="34" t="str">
        <f>IF(貼り付け用!AZ551="","",貼り付け用!AZ551)</f>
        <v>学校管理費</v>
      </c>
      <c r="BA551" s="212"/>
      <c r="BB551" s="212"/>
      <c r="BC551" s="212"/>
      <c r="BD551" s="34" t="str">
        <f>IF(貼り付け用!BD551="","",貼り付け用!BD551)</f>
        <v/>
      </c>
      <c r="BE551" s="34" t="str">
        <f>IF(貼り付け用!BE551="","",貼り付け用!BE551)</f>
        <v/>
      </c>
      <c r="BF551" s="20"/>
      <c r="BG551" s="20"/>
      <c r="BH551" s="20"/>
      <c r="BI551" s="20"/>
      <c r="BJ551" s="20"/>
    </row>
    <row r="552" spans="5:62" ht="24" customHeight="1">
      <c r="E552" s="2"/>
      <c r="F552" s="217" t="str">
        <f>IF(貼り付け用!F552="","",貼り付け用!F552)</f>
        <v>壬生町立羽生田小学校</v>
      </c>
      <c r="G552" s="34" t="str">
        <f>IF(貼り付け用!G552="","",貼り付け用!G552)</f>
        <v>工作物台帳</v>
      </c>
      <c r="H552" s="2" t="str">
        <f>IF(貼り付け用!H552="","",貼り付け用!H552)</f>
        <v/>
      </c>
      <c r="I552" s="2" t="str">
        <f>IF(貼り付け用!I552="","",貼り付け用!I552)</f>
        <v/>
      </c>
      <c r="J552" s="2" t="str">
        <f>IF(貼り付け用!J552="","",貼り付け用!J552)</f>
        <v>南門</v>
      </c>
      <c r="K552" s="2" t="str">
        <f>IF(貼り付け用!K552="","",貼り付け用!K552)</f>
        <v>ﾐﾅﾐﾓﾝ</v>
      </c>
      <c r="L552" s="2">
        <f>IF(貼り付け用!L552="","",貼り付け用!L552)</f>
        <v>21</v>
      </c>
      <c r="M552" s="31">
        <f>IFERROR(VLOOKUP(L552,コード表!$B:$G,2,FALSE),"")</f>
        <v>3210234</v>
      </c>
      <c r="N552" s="31" t="str">
        <f>IFERROR(VLOOKUP(L552,コード表!$B:$G,3,FALSE),"")</f>
        <v>下都賀郡壬生町</v>
      </c>
      <c r="O552" s="2" t="str">
        <f>IF(貼り付け用!O552="","",貼り付け用!O552)</f>
        <v>ｼﾓﾂｶﾞｸﾞﾝﾐﾌﾞﾏﾁ</v>
      </c>
      <c r="P552" s="31" t="str">
        <f>IFERROR(VLOOKUP(L552,コード表!$B:$G,5,FALSE),"")</f>
        <v>羽生田</v>
      </c>
      <c r="Q552" s="2" t="str">
        <f>IF(貼り付け用!Q552="","",貼り付け用!Q552)</f>
        <v>ﾊﾆｭｳﾀﾞ</v>
      </c>
      <c r="R552" s="2" t="str">
        <f>IF(貼り付け用!R552="","",貼り付け用!R552)</f>
        <v>２１３９番地1</v>
      </c>
      <c r="S552" s="2" t="str">
        <f>IF(貼り付け用!S552="","",貼り付け用!S552)</f>
        <v>2139ﾊﾞﾝﾁ1</v>
      </c>
      <c r="T552" s="2">
        <f>IF(貼り付け用!T552="","",貼り付け用!T552)</f>
        <v>15</v>
      </c>
      <c r="U552" s="31" t="str">
        <f>IFERROR(VLOOKUP(T552,コード表!$I:$K,2,FALSE),"")</f>
        <v>教育委員会事務局</v>
      </c>
      <c r="V552" s="31" t="str">
        <f>IFERROR(VLOOKUP(T552,コード表!$I:$K,3,FALSE),"")</f>
        <v>学校教育課</v>
      </c>
      <c r="W552" s="2">
        <f>IF(貼り付け用!W552="","",貼り付け用!W552)</f>
        <v>100</v>
      </c>
      <c r="X552" s="31" t="str">
        <f>IFERROR(VLOOKUP(AX552,目的別資産分類変換表!$B$3:$C$16,2,FALSE),"")</f>
        <v>教育</v>
      </c>
      <c r="Y552" s="34" t="str">
        <f>IF(貼り付け用!Y552="","",貼り付け用!Y552)</f>
        <v>行政財産</v>
      </c>
      <c r="Z552" s="34" t="str">
        <f>IF(貼り付け用!Z552="","",貼り付け用!Z552)</f>
        <v>事業用資産/工作物</v>
      </c>
      <c r="AA552" s="34" t="str">
        <f>IF(貼り付け用!AA552="","",貼り付け用!AA552)</f>
        <v>自己資産（リース資産外)</v>
      </c>
      <c r="AB552" s="34" t="str">
        <f>IF(貼り付け用!AB552="","",貼り付け用!AB552)</f>
        <v>売却不可</v>
      </c>
      <c r="AC552" s="2">
        <f>IF(貼り付け用!AC552="","",貼り付け用!AC552)</f>
        <v>184</v>
      </c>
      <c r="AD552" s="31" t="str">
        <f>IFERROR(VLOOKUP(AC552,耐用年数表!$B:$J,9,FALSE),"")</f>
        <v xml:space="preserve">構築物 鉄骨鉄筋コンクリート造又は鉄筋コンクリート造のもの（前掲のものを除く。） 高架道路、製塩用ちんでん池、飼育場及びへい   </v>
      </c>
      <c r="AE552" s="31">
        <f>IFERROR(VLOOKUP(AC552,耐用年数表!$B:$J,8,FALSE),"")</f>
        <v>30</v>
      </c>
      <c r="AF552" s="2" t="str">
        <f>IF(貼り付け用!AF552="","",貼り付け用!AF552)</f>
        <v/>
      </c>
      <c r="AG552" s="26" t="str">
        <f>IF(貼り付け用!AG552="","",貼り付け用!AG552)</f>
        <v/>
      </c>
      <c r="AH552" s="54">
        <f>IF(貼り付け用!AH552="","",貼り付け用!AH552)</f>
        <v>19550331</v>
      </c>
      <c r="AI552" s="54">
        <f>IF(貼り付け用!AI552="","",貼り付け用!AI552)</f>
        <v>19550331</v>
      </c>
      <c r="AJ552" s="72" t="str">
        <f>IF(貼り付け用!AJ552="","",貼り付け用!AJ552)</f>
        <v>不明</v>
      </c>
      <c r="AK552" s="20" t="str">
        <f>IF(貼り付け用!AK552="","",貼り付け用!AK552)</f>
        <v/>
      </c>
      <c r="AL552" s="160" t="str">
        <f>IF(貼り付け用!AL552="","",貼り付け用!AL552)</f>
        <v/>
      </c>
      <c r="AM552" s="20" t="str">
        <f>IF(貼り付け用!AM552="","",貼り付け用!AM552)</f>
        <v/>
      </c>
      <c r="AN552" s="20" t="str">
        <f>IF(貼り付け用!AN552="","",貼り付け用!AN552)</f>
        <v/>
      </c>
      <c r="AO552" s="20" t="str">
        <f>IF(貼り付け用!AO552="","",貼り付け用!AO552)</f>
        <v/>
      </c>
      <c r="AP552" s="20">
        <f>IF(貼り付け用!AP552="","",貼り付け用!AP552)</f>
        <v>1</v>
      </c>
      <c r="AQ552" s="20" t="str">
        <f>IF(貼り付け用!AQ552="","",貼り付け用!AQ552)</f>
        <v/>
      </c>
      <c r="AR552" s="20" t="str">
        <f>IF(貼り付け用!AR552="","",貼り付け用!AR552)</f>
        <v/>
      </c>
      <c r="AS552" s="20" t="str">
        <f>IF(貼り付け用!AS552="","",貼り付け用!AS552)</f>
        <v/>
      </c>
      <c r="AT552" s="90" t="str">
        <f t="shared" si="16"/>
        <v/>
      </c>
      <c r="AU552" s="90" t="str">
        <f t="shared" si="17"/>
        <v/>
      </c>
      <c r="AV552" s="34" t="str">
        <f>IF(貼り付け用!AV552="","",貼り付け用!AV552)</f>
        <v>一般会計等</v>
      </c>
      <c r="AW552" s="34" t="str">
        <f>IF(貼り付け用!AW552="","",貼り付け用!AW552)</f>
        <v>一般会計</v>
      </c>
      <c r="AX552" s="34" t="str">
        <f>IF(貼り付け用!AX552="","",貼り付け用!AX552)</f>
        <v>教育費</v>
      </c>
      <c r="AY552" s="34" t="str">
        <f>IF(貼り付け用!AY552="","",貼り付け用!AY552)</f>
        <v>小学校費</v>
      </c>
      <c r="AZ552" s="34" t="str">
        <f>IF(貼り付け用!AZ552="","",貼り付け用!AZ552)</f>
        <v>学校管理費</v>
      </c>
      <c r="BA552" s="212"/>
      <c r="BB552" s="212"/>
      <c r="BC552" s="212"/>
      <c r="BD552" s="34" t="str">
        <f>IF(貼り付け用!BD552="","",貼り付け用!BD552)</f>
        <v/>
      </c>
      <c r="BE552" s="34" t="str">
        <f>IF(貼り付け用!BE552="","",貼り付け用!BE552)</f>
        <v/>
      </c>
      <c r="BF552" s="20"/>
      <c r="BG552" s="20"/>
      <c r="BH552" s="20"/>
      <c r="BI552" s="20"/>
      <c r="BJ552" s="20"/>
    </row>
    <row r="553" spans="5:62" ht="24" customHeight="1">
      <c r="E553" s="2"/>
      <c r="F553" s="217" t="str">
        <f>IF(貼り付け用!F553="","",貼り付け用!F553)</f>
        <v>壬生町立羽生田小学校</v>
      </c>
      <c r="G553" s="34" t="str">
        <f>IF(貼り付け用!G553="","",貼り付け用!G553)</f>
        <v>工作物台帳</v>
      </c>
      <c r="H553" s="2" t="str">
        <f>IF(貼り付け用!H553="","",貼り付け用!H553)</f>
        <v/>
      </c>
      <c r="I553" s="2" t="str">
        <f>IF(貼り付け用!I553="","",貼り付け用!I553)</f>
        <v/>
      </c>
      <c r="J553" s="2" t="str">
        <f>IF(貼り付け用!J553="","",貼り付け用!J553)</f>
        <v>飼育小屋</v>
      </c>
      <c r="K553" s="2" t="str">
        <f>IF(貼り付け用!K553="","",貼り付け用!K553)</f>
        <v>ｼｲｸｺﾞﾔ</v>
      </c>
      <c r="L553" s="2">
        <f>IF(貼り付け用!L553="","",貼り付け用!L553)</f>
        <v>21</v>
      </c>
      <c r="M553" s="31">
        <f>IFERROR(VLOOKUP(L553,コード表!$B:$G,2,FALSE),"")</f>
        <v>3210234</v>
      </c>
      <c r="N553" s="31" t="str">
        <f>IFERROR(VLOOKUP(L553,コード表!$B:$G,3,FALSE),"")</f>
        <v>下都賀郡壬生町</v>
      </c>
      <c r="O553" s="2" t="str">
        <f>IF(貼り付け用!O553="","",貼り付け用!O553)</f>
        <v>ｼﾓﾂｶﾞｸﾞﾝﾐﾌﾞﾏﾁ</v>
      </c>
      <c r="P553" s="31" t="str">
        <f>IFERROR(VLOOKUP(L553,コード表!$B:$G,5,FALSE),"")</f>
        <v>羽生田</v>
      </c>
      <c r="Q553" s="2" t="str">
        <f>IF(貼り付け用!Q553="","",貼り付け用!Q553)</f>
        <v>ﾊﾆｭｳﾀﾞ</v>
      </c>
      <c r="R553" s="2" t="str">
        <f>IF(貼り付け用!R553="","",貼り付け用!R553)</f>
        <v>２１３９番地1</v>
      </c>
      <c r="S553" s="2" t="str">
        <f>IF(貼り付け用!S553="","",貼り付け用!S553)</f>
        <v>2139ﾊﾞﾝﾁ1</v>
      </c>
      <c r="T553" s="2">
        <f>IF(貼り付け用!T553="","",貼り付け用!T553)</f>
        <v>15</v>
      </c>
      <c r="U553" s="31" t="str">
        <f>IFERROR(VLOOKUP(T553,コード表!$I:$K,2,FALSE),"")</f>
        <v>教育委員会事務局</v>
      </c>
      <c r="V553" s="31" t="str">
        <f>IFERROR(VLOOKUP(T553,コード表!$I:$K,3,FALSE),"")</f>
        <v>学校教育課</v>
      </c>
      <c r="W553" s="2">
        <f>IF(貼り付け用!W553="","",貼り付け用!W553)</f>
        <v>100</v>
      </c>
      <c r="X553" s="31" t="str">
        <f>IFERROR(VLOOKUP(AX553,目的別資産分類変換表!$B$3:$C$16,2,FALSE),"")</f>
        <v>教育</v>
      </c>
      <c r="Y553" s="34" t="str">
        <f>IF(貼り付け用!Y553="","",貼り付け用!Y553)</f>
        <v>行政財産</v>
      </c>
      <c r="Z553" s="34" t="str">
        <f>IF(貼り付け用!Z553="","",貼り付け用!Z553)</f>
        <v>事業用資産/工作物</v>
      </c>
      <c r="AA553" s="34" t="str">
        <f>IF(貼り付け用!AA553="","",貼り付け用!AA553)</f>
        <v>自己資産（リース資産外)</v>
      </c>
      <c r="AB553" s="34" t="str">
        <f>IF(貼り付け用!AB553="","",貼り付け用!AB553)</f>
        <v>売却不可</v>
      </c>
      <c r="AC553" s="2">
        <f>IF(貼り付け用!AC553="","",貼り付け用!AC553)</f>
        <v>224</v>
      </c>
      <c r="AD553" s="31" t="str">
        <f>IFERROR(VLOOKUP(AC553,耐用年数表!$B:$J,9,FALSE),"")</f>
        <v xml:space="preserve">構築物 金属造のもの（前掲のものを除く。） 飼育場   </v>
      </c>
      <c r="AE553" s="31">
        <f>IFERROR(VLOOKUP(AC553,耐用年数表!$B:$J,8,FALSE),"")</f>
        <v>15</v>
      </c>
      <c r="AF553" s="2" t="str">
        <f>IF(貼り付け用!AF553="","",貼り付け用!AF553)</f>
        <v/>
      </c>
      <c r="AG553" s="26" t="str">
        <f>IF(貼り付け用!AG553="","",貼り付け用!AG553)</f>
        <v/>
      </c>
      <c r="AH553" s="54">
        <f>IF(貼り付け用!AH553="","",貼り付け用!AH553)</f>
        <v>19850228</v>
      </c>
      <c r="AI553" s="54">
        <f>IF(貼り付け用!AI553="","",貼り付け用!AI553)</f>
        <v>19850228</v>
      </c>
      <c r="AJ553" s="72" t="str">
        <f>IF(貼り付け用!AJ553="","",貼り付け用!AJ553)</f>
        <v>不明</v>
      </c>
      <c r="AK553" s="20" t="str">
        <f>IF(貼り付け用!AK553="","",貼り付け用!AK553)</f>
        <v/>
      </c>
      <c r="AL553" s="160">
        <f>IF(貼り付け用!AL553="","",貼り付け用!AL553)</f>
        <v>32</v>
      </c>
      <c r="AM553" s="20" t="str">
        <f>IF(貼り付け用!AM553="","",貼り付け用!AM553)</f>
        <v>ネット調べ</v>
      </c>
      <c r="AN553" s="20">
        <f>IF(貼り付け用!AN553="","",貼り付け用!AN553)</f>
        <v>1</v>
      </c>
      <c r="AO553" s="20">
        <f>IF(貼り付け用!AO553="","",貼り付け用!AO553)</f>
        <v>1247000</v>
      </c>
      <c r="AP553" s="20">
        <f>IF(貼り付け用!AP553="","",貼り付け用!AP553)</f>
        <v>1</v>
      </c>
      <c r="AQ553" s="20" t="str">
        <f>IF(貼り付け用!AQ553="","",貼り付け用!AQ553)</f>
        <v>台</v>
      </c>
      <c r="AR553" s="20">
        <f>IF(貼り付け用!AR553="","",貼り付け用!AR553)</f>
        <v>1247000</v>
      </c>
      <c r="AS553" s="20" t="str">
        <f>IF(貼り付け用!AS553="","",貼り付け用!AS553)</f>
        <v/>
      </c>
      <c r="AT553" s="90">
        <f t="shared" si="16"/>
        <v>1247000</v>
      </c>
      <c r="AU553" s="90">
        <f t="shared" si="17"/>
        <v>1247000</v>
      </c>
      <c r="AV553" s="34" t="str">
        <f>IF(貼り付け用!AV553="","",貼り付け用!AV553)</f>
        <v>一般会計等</v>
      </c>
      <c r="AW553" s="34" t="str">
        <f>IF(貼り付け用!AW553="","",貼り付け用!AW553)</f>
        <v>一般会計</v>
      </c>
      <c r="AX553" s="34" t="str">
        <f>IF(貼り付け用!AX553="","",貼り付け用!AX553)</f>
        <v>教育費</v>
      </c>
      <c r="AY553" s="34" t="str">
        <f>IF(貼り付け用!AY553="","",貼り付け用!AY553)</f>
        <v>小学校費</v>
      </c>
      <c r="AZ553" s="34" t="str">
        <f>IF(貼り付け用!AZ553="","",貼り付け用!AZ553)</f>
        <v>学校管理費</v>
      </c>
      <c r="BA553" s="212"/>
      <c r="BB553" s="212"/>
      <c r="BC553" s="212"/>
      <c r="BD553" s="34" t="str">
        <f>IF(貼り付け用!BD553="","",貼り付け用!BD553)</f>
        <v/>
      </c>
      <c r="BE553" s="34" t="str">
        <f>IF(貼り付け用!BE553="","",貼り付け用!BE553)</f>
        <v/>
      </c>
      <c r="BF553" s="20"/>
      <c r="BG553" s="20"/>
      <c r="BH553" s="20"/>
      <c r="BI553" s="20"/>
      <c r="BJ553" s="20"/>
    </row>
    <row r="554" spans="5:62" ht="24" customHeight="1">
      <c r="E554" s="2"/>
      <c r="F554" s="217" t="str">
        <f>IF(貼り付け用!F554="","",貼り付け用!F554)</f>
        <v>壬生町立羽生田小学校</v>
      </c>
      <c r="G554" s="34" t="str">
        <f>IF(貼り付け用!G554="","",貼り付け用!G554)</f>
        <v>工作物台帳</v>
      </c>
      <c r="H554" s="2" t="str">
        <f>IF(貼り付け用!H554="","",貼り付け用!H554)</f>
        <v/>
      </c>
      <c r="I554" s="2" t="str">
        <f>IF(貼り付け用!I554="","",貼り付け用!I554)</f>
        <v/>
      </c>
      <c r="J554" s="2" t="str">
        <f>IF(貼り付け用!J554="","",貼り付け用!J554)</f>
        <v>避雷針</v>
      </c>
      <c r="K554" s="2" t="str">
        <f>IF(貼り付け用!K554="","",貼り付け用!K554)</f>
        <v>ﾋﾗｲｼﾝ</v>
      </c>
      <c r="L554" s="2">
        <f>IF(貼り付け用!L554="","",貼り付け用!L554)</f>
        <v>21</v>
      </c>
      <c r="M554" s="31">
        <f>IFERROR(VLOOKUP(L554,コード表!$B:$G,2,FALSE),"")</f>
        <v>3210234</v>
      </c>
      <c r="N554" s="31" t="str">
        <f>IFERROR(VLOOKUP(L554,コード表!$B:$G,3,FALSE),"")</f>
        <v>下都賀郡壬生町</v>
      </c>
      <c r="O554" s="2" t="str">
        <f>IF(貼り付け用!O554="","",貼り付け用!O554)</f>
        <v>ｼﾓﾂｶﾞｸﾞﾝﾐﾌﾞﾏﾁ</v>
      </c>
      <c r="P554" s="31" t="str">
        <f>IFERROR(VLOOKUP(L554,コード表!$B:$G,5,FALSE),"")</f>
        <v>羽生田</v>
      </c>
      <c r="Q554" s="2" t="str">
        <f>IF(貼り付け用!Q554="","",貼り付け用!Q554)</f>
        <v>ﾊﾆｭｳﾀﾞ</v>
      </c>
      <c r="R554" s="2" t="str">
        <f>IF(貼り付け用!R554="","",貼り付け用!R554)</f>
        <v>２１３９番地1</v>
      </c>
      <c r="S554" s="2" t="str">
        <f>IF(貼り付け用!S554="","",貼り付け用!S554)</f>
        <v>2139ﾊﾞﾝﾁ1</v>
      </c>
      <c r="T554" s="2">
        <f>IF(貼り付け用!T554="","",貼り付け用!T554)</f>
        <v>15</v>
      </c>
      <c r="U554" s="31" t="str">
        <f>IFERROR(VLOOKUP(T554,コード表!$I:$K,2,FALSE),"")</f>
        <v>教育委員会事務局</v>
      </c>
      <c r="V554" s="31" t="str">
        <f>IFERROR(VLOOKUP(T554,コード表!$I:$K,3,FALSE),"")</f>
        <v>学校教育課</v>
      </c>
      <c r="W554" s="2">
        <f>IF(貼り付け用!W554="","",貼り付け用!W554)</f>
        <v>100</v>
      </c>
      <c r="X554" s="31" t="str">
        <f>IFERROR(VLOOKUP(AX554,目的別資産分類変換表!$B$3:$C$16,2,FALSE),"")</f>
        <v>教育</v>
      </c>
      <c r="Y554" s="34" t="str">
        <f>IF(貼り付け用!Y554="","",貼り付け用!Y554)</f>
        <v>行政財産</v>
      </c>
      <c r="Z554" s="34" t="str">
        <f>IF(貼り付け用!Z554="","",貼り付け用!Z554)</f>
        <v>事業用資産/工作物</v>
      </c>
      <c r="AA554" s="34" t="str">
        <f>IF(貼り付け用!AA554="","",貼り付け用!AA554)</f>
        <v>自己資産（リース資産外)</v>
      </c>
      <c r="AB554" s="34" t="str">
        <f>IF(貼り付け用!AB554="","",貼り付け用!AB554)</f>
        <v>売却不可</v>
      </c>
      <c r="AC554" s="2">
        <f>IF(貼り付け用!AC554="","",貼り付け用!AC554)</f>
        <v>90</v>
      </c>
      <c r="AD554" s="31" t="str">
        <f>IFERROR(VLOOKUP(AC554,耐用年数表!$B:$J,9,FALSE),"")</f>
        <v xml:space="preserve">建物附属設備 前掲のもの以外のもの及び前掲の区分によらないもの 主として金属製のもの   </v>
      </c>
      <c r="AE554" s="31">
        <f>IFERROR(VLOOKUP(AC554,耐用年数表!$B:$J,8,FALSE),"")</f>
        <v>18</v>
      </c>
      <c r="AF554" s="2" t="str">
        <f>IF(貼り付け用!AF554="","",貼り付け用!AF554)</f>
        <v/>
      </c>
      <c r="AG554" s="26" t="str">
        <f>IF(貼り付け用!AG554="","",貼り付け用!AG554)</f>
        <v/>
      </c>
      <c r="AH554" s="54">
        <f>IF(貼り付け用!AH554="","",貼り付け用!AH554)</f>
        <v>19850228</v>
      </c>
      <c r="AI554" s="54">
        <f>IF(貼り付け用!AI554="","",貼り付け用!AI554)</f>
        <v>19850228</v>
      </c>
      <c r="AJ554" s="72" t="str">
        <f>IF(貼り付け用!AJ554="","",貼り付け用!AJ554)</f>
        <v>不明</v>
      </c>
      <c r="AK554" s="20" t="str">
        <f>IF(貼り付け用!AK554="","",貼り付け用!AK554)</f>
        <v/>
      </c>
      <c r="AL554" s="160">
        <f>IF(貼り付け用!AL554="","",貼り付け用!AL554)</f>
        <v>30</v>
      </c>
      <c r="AM554" s="20" t="str">
        <f>IF(貼り付け用!AM554="","",貼り付け用!AM554)</f>
        <v>ネット調べ</v>
      </c>
      <c r="AN554" s="20">
        <f>IF(貼り付け用!AN554="","",貼り付け用!AN554)</f>
        <v>1</v>
      </c>
      <c r="AO554" s="20">
        <f>IF(貼り付け用!AO554="","",貼り付け用!AO554)</f>
        <v>4000000</v>
      </c>
      <c r="AP554" s="20">
        <f>IF(貼り付け用!AP554="","",貼り付け用!AP554)</f>
        <v>1</v>
      </c>
      <c r="AQ554" s="20" t="str">
        <f>IF(貼り付け用!AQ554="","",貼り付け用!AQ554)</f>
        <v>台</v>
      </c>
      <c r="AR554" s="20">
        <f>IF(貼り付け用!AR554="","",貼り付け用!AR554)</f>
        <v>4000000</v>
      </c>
      <c r="AS554" s="20" t="str">
        <f>IF(貼り付け用!AS554="","",貼り付け用!AS554)</f>
        <v/>
      </c>
      <c r="AT554" s="90">
        <f t="shared" si="16"/>
        <v>4000000</v>
      </c>
      <c r="AU554" s="90">
        <f t="shared" si="17"/>
        <v>4000000</v>
      </c>
      <c r="AV554" s="34" t="str">
        <f>IF(貼り付け用!AV554="","",貼り付け用!AV554)</f>
        <v>一般会計等</v>
      </c>
      <c r="AW554" s="34" t="str">
        <f>IF(貼り付け用!AW554="","",貼り付け用!AW554)</f>
        <v>一般会計</v>
      </c>
      <c r="AX554" s="34" t="str">
        <f>IF(貼り付け用!AX554="","",貼り付け用!AX554)</f>
        <v>教育費</v>
      </c>
      <c r="AY554" s="34" t="str">
        <f>IF(貼り付け用!AY554="","",貼り付け用!AY554)</f>
        <v>小学校費</v>
      </c>
      <c r="AZ554" s="34" t="str">
        <f>IF(貼り付け用!AZ554="","",貼り付け用!AZ554)</f>
        <v>学校管理費</v>
      </c>
      <c r="BA554" s="212"/>
      <c r="BB554" s="212"/>
      <c r="BC554" s="212"/>
      <c r="BD554" s="34" t="str">
        <f>IF(貼り付け用!BD554="","",貼り付け用!BD554)</f>
        <v/>
      </c>
      <c r="BE554" s="34" t="str">
        <f>IF(貼り付け用!BE554="","",貼り付け用!BE554)</f>
        <v/>
      </c>
      <c r="BF554" s="20"/>
      <c r="BG554" s="20"/>
      <c r="BH554" s="20"/>
      <c r="BI554" s="20"/>
      <c r="BJ554" s="20"/>
    </row>
    <row r="555" spans="5:62" ht="24" customHeight="1">
      <c r="E555" s="2"/>
      <c r="F555" s="217" t="str">
        <f>IF(貼り付け用!F555="","",貼り付け用!F555)</f>
        <v>壬生町立羽生田小学校</v>
      </c>
      <c r="G555" s="34" t="str">
        <f>IF(貼り付け用!G555="","",貼り付け用!G555)</f>
        <v>工作物台帳</v>
      </c>
      <c r="H555" s="2" t="str">
        <f>IF(貼り付け用!H555="","",貼り付け用!H555)</f>
        <v/>
      </c>
      <c r="I555" s="2" t="str">
        <f>IF(貼り付け用!I555="","",貼り付け用!I555)</f>
        <v/>
      </c>
      <c r="J555" s="2" t="str">
        <f>IF(貼り付け用!J555="","",貼り付け用!J555)</f>
        <v>キュービクル</v>
      </c>
      <c r="K555" s="2" t="str">
        <f>IF(貼り付け用!K555="","",貼り付け用!K555)</f>
        <v>ｷｭｰﾋﾞｸﾙ</v>
      </c>
      <c r="L555" s="2">
        <f>IF(貼り付け用!L555="","",貼り付け用!L555)</f>
        <v>21</v>
      </c>
      <c r="M555" s="31">
        <f>IFERROR(VLOOKUP(L555,コード表!$B:$G,2,FALSE),"")</f>
        <v>3210234</v>
      </c>
      <c r="N555" s="31" t="str">
        <f>IFERROR(VLOOKUP(L555,コード表!$B:$G,3,FALSE),"")</f>
        <v>下都賀郡壬生町</v>
      </c>
      <c r="O555" s="2" t="str">
        <f>IF(貼り付け用!O555="","",貼り付け用!O555)</f>
        <v>ｼﾓﾂｶﾞｸﾞﾝﾐﾌﾞﾏﾁ</v>
      </c>
      <c r="P555" s="31" t="str">
        <f>IFERROR(VLOOKUP(L555,コード表!$B:$G,5,FALSE),"")</f>
        <v>羽生田</v>
      </c>
      <c r="Q555" s="2" t="str">
        <f>IF(貼り付け用!Q555="","",貼り付け用!Q555)</f>
        <v>ﾊﾆｭｳﾀﾞ</v>
      </c>
      <c r="R555" s="2" t="str">
        <f>IF(貼り付け用!R555="","",貼り付け用!R555)</f>
        <v>２１３９番地1</v>
      </c>
      <c r="S555" s="2" t="str">
        <f>IF(貼り付け用!S555="","",貼り付け用!S555)</f>
        <v>2139ﾊﾞﾝﾁ1</v>
      </c>
      <c r="T555" s="2">
        <f>IF(貼り付け用!T555="","",貼り付け用!T555)</f>
        <v>15</v>
      </c>
      <c r="U555" s="31" t="str">
        <f>IFERROR(VLOOKUP(T555,コード表!$I:$K,2,FALSE),"")</f>
        <v>教育委員会事務局</v>
      </c>
      <c r="V555" s="31" t="str">
        <f>IFERROR(VLOOKUP(T555,コード表!$I:$K,3,FALSE),"")</f>
        <v>学校教育課</v>
      </c>
      <c r="W555" s="2">
        <f>IF(貼り付け用!W555="","",貼り付け用!W555)</f>
        <v>100</v>
      </c>
      <c r="X555" s="31" t="str">
        <f>IFERROR(VLOOKUP(AX555,目的別資産分類変換表!$B$3:$C$16,2,FALSE),"")</f>
        <v>教育</v>
      </c>
      <c r="Y555" s="34" t="str">
        <f>IF(貼り付け用!Y555="","",貼り付け用!Y555)</f>
        <v>行政財産</v>
      </c>
      <c r="Z555" s="34" t="str">
        <f>IF(貼り付け用!Z555="","",貼り付け用!Z555)</f>
        <v>事業用資産/工作物</v>
      </c>
      <c r="AA555" s="34" t="str">
        <f>IF(貼り付け用!AA555="","",貼り付け用!AA555)</f>
        <v>自己資産（リース資産外)</v>
      </c>
      <c r="AB555" s="34" t="str">
        <f>IF(貼り付け用!AB555="","",貼り付け用!AB555)</f>
        <v>売却不可</v>
      </c>
      <c r="AC555" s="2">
        <f>IF(貼り付け用!AC555="","",貼り付け用!AC555)</f>
        <v>76</v>
      </c>
      <c r="AD555" s="31" t="str">
        <f>IFERROR(VLOOKUP(AC555,耐用年数表!$B:$J,9,FALSE),"")</f>
        <v xml:space="preserve">建物附属設備 電気設備（照明設備を含む。） 蓄電池電源設備   </v>
      </c>
      <c r="AE555" s="31">
        <f>IFERROR(VLOOKUP(AC555,耐用年数表!$B:$J,8,FALSE),"")</f>
        <v>6</v>
      </c>
      <c r="AF555" s="2" t="str">
        <f>IF(貼り付け用!AF555="","",貼り付け用!AF555)</f>
        <v/>
      </c>
      <c r="AG555" s="26" t="str">
        <f>IF(貼り付け用!AG555="","",貼り付け用!AG555)</f>
        <v/>
      </c>
      <c r="AH555" s="54">
        <f>IF(貼り付け用!AH555="","",貼り付け用!AH555)</f>
        <v>19850228</v>
      </c>
      <c r="AI555" s="54">
        <f>IF(貼り付け用!AI555="","",貼り付け用!AI555)</f>
        <v>19850228</v>
      </c>
      <c r="AJ555" s="72" t="str">
        <f>IF(貼り付け用!AJ555="","",貼り付け用!AJ555)</f>
        <v>不明</v>
      </c>
      <c r="AK555" s="20" t="str">
        <f>IF(貼り付け用!AK555="","",貼り付け用!AK555)</f>
        <v/>
      </c>
      <c r="AL555" s="160">
        <f>IF(貼り付け用!AL555="","",貼り付け用!AL555)</f>
        <v>31</v>
      </c>
      <c r="AM555" s="20" t="str">
        <f>IF(貼り付け用!AM555="","",貼り付け用!AM555)</f>
        <v>ネット調べ</v>
      </c>
      <c r="AN555" s="20">
        <f>IF(貼り付け用!AN555="","",貼り付け用!AN555)</f>
        <v>1</v>
      </c>
      <c r="AO555" s="20">
        <f>IF(貼り付け用!AO555="","",貼り付け用!AO555)</f>
        <v>5000000</v>
      </c>
      <c r="AP555" s="20">
        <f>IF(貼り付け用!AP555="","",貼り付け用!AP555)</f>
        <v>1</v>
      </c>
      <c r="AQ555" s="20" t="str">
        <f>IF(貼り付け用!AQ555="","",貼り付け用!AQ555)</f>
        <v>台</v>
      </c>
      <c r="AR555" s="20">
        <f>IF(貼り付け用!AR555="","",貼り付け用!AR555)</f>
        <v>5000000</v>
      </c>
      <c r="AS555" s="20" t="str">
        <f>IF(貼り付け用!AS555="","",貼り付け用!AS555)</f>
        <v/>
      </c>
      <c r="AT555" s="90">
        <f t="shared" si="16"/>
        <v>5000000</v>
      </c>
      <c r="AU555" s="90">
        <f t="shared" si="17"/>
        <v>5000000</v>
      </c>
      <c r="AV555" s="34" t="str">
        <f>IF(貼り付け用!AV555="","",貼り付け用!AV555)</f>
        <v>一般会計等</v>
      </c>
      <c r="AW555" s="34" t="str">
        <f>IF(貼り付け用!AW555="","",貼り付け用!AW555)</f>
        <v>一般会計</v>
      </c>
      <c r="AX555" s="34" t="str">
        <f>IF(貼り付け用!AX555="","",貼り付け用!AX555)</f>
        <v>教育費</v>
      </c>
      <c r="AY555" s="34" t="str">
        <f>IF(貼り付け用!AY555="","",貼り付け用!AY555)</f>
        <v>小学校費</v>
      </c>
      <c r="AZ555" s="34" t="str">
        <f>IF(貼り付け用!AZ555="","",貼り付け用!AZ555)</f>
        <v>学校管理費</v>
      </c>
      <c r="BA555" s="212"/>
      <c r="BB555" s="212"/>
      <c r="BC555" s="212"/>
      <c r="BD555" s="34" t="str">
        <f>IF(貼り付け用!BD555="","",貼り付け用!BD555)</f>
        <v/>
      </c>
      <c r="BE555" s="34" t="str">
        <f>IF(貼り付け用!BE555="","",貼り付け用!BE555)</f>
        <v/>
      </c>
      <c r="BF555" s="20"/>
      <c r="BG555" s="20"/>
      <c r="BH555" s="20"/>
      <c r="BI555" s="20"/>
      <c r="BJ555" s="20"/>
    </row>
    <row r="556" spans="5:62" ht="24" customHeight="1">
      <c r="E556" s="2"/>
      <c r="F556" s="217" t="str">
        <f>IF(貼り付け用!F556="","",貼り付け用!F556)</f>
        <v>壬生町立羽生田小学校</v>
      </c>
      <c r="G556" s="34" t="str">
        <f>IF(貼り付け用!G556="","",貼り付け用!G556)</f>
        <v>工作物台帳</v>
      </c>
      <c r="H556" s="2" t="str">
        <f>IF(貼り付け用!H556="","",貼り付け用!H556)</f>
        <v/>
      </c>
      <c r="I556" s="2" t="str">
        <f>IF(貼り付け用!I556="","",貼り付け用!I556)</f>
        <v/>
      </c>
      <c r="J556" s="2" t="str">
        <f>IF(貼り付け用!J556="","",貼り付け用!J556)</f>
        <v>水道</v>
      </c>
      <c r="K556" s="2" t="str">
        <f>IF(貼り付け用!K556="","",貼り付け用!K556)</f>
        <v>ｽｲﾄﾞｳ</v>
      </c>
      <c r="L556" s="2">
        <f>IF(貼り付け用!L556="","",貼り付け用!L556)</f>
        <v>21</v>
      </c>
      <c r="M556" s="31">
        <f>IFERROR(VLOOKUP(L556,コード表!$B:$G,2,FALSE),"")</f>
        <v>3210234</v>
      </c>
      <c r="N556" s="31" t="str">
        <f>IFERROR(VLOOKUP(L556,コード表!$B:$G,3,FALSE),"")</f>
        <v>下都賀郡壬生町</v>
      </c>
      <c r="O556" s="2" t="str">
        <f>IF(貼り付け用!O556="","",貼り付け用!O556)</f>
        <v>ｼﾓﾂｶﾞｸﾞﾝﾐﾌﾞﾏﾁ</v>
      </c>
      <c r="P556" s="31" t="str">
        <f>IFERROR(VLOOKUP(L556,コード表!$B:$G,5,FALSE),"")</f>
        <v>羽生田</v>
      </c>
      <c r="Q556" s="2" t="str">
        <f>IF(貼り付け用!Q556="","",貼り付け用!Q556)</f>
        <v>ﾊﾆｭｳﾀﾞ</v>
      </c>
      <c r="R556" s="2" t="str">
        <f>IF(貼り付け用!R556="","",貼り付け用!R556)</f>
        <v>２１３９番地1</v>
      </c>
      <c r="S556" s="2" t="str">
        <f>IF(貼り付け用!S556="","",貼り付け用!S556)</f>
        <v>2139ﾊﾞﾝﾁ1</v>
      </c>
      <c r="T556" s="2">
        <f>IF(貼り付け用!T556="","",貼り付け用!T556)</f>
        <v>15</v>
      </c>
      <c r="U556" s="31" t="str">
        <f>IFERROR(VLOOKUP(T556,コード表!$I:$K,2,FALSE),"")</f>
        <v>教育委員会事務局</v>
      </c>
      <c r="V556" s="31" t="str">
        <f>IFERROR(VLOOKUP(T556,コード表!$I:$K,3,FALSE),"")</f>
        <v>学校教育課</v>
      </c>
      <c r="W556" s="2">
        <f>IF(貼り付け用!W556="","",貼り付け用!W556)</f>
        <v>100</v>
      </c>
      <c r="X556" s="31" t="str">
        <f>IFERROR(VLOOKUP(AX556,目的別資産分類変換表!$B$3:$C$16,2,FALSE),"")</f>
        <v>教育</v>
      </c>
      <c r="Y556" s="34" t="str">
        <f>IF(貼り付け用!Y556="","",貼り付け用!Y556)</f>
        <v>行政財産</v>
      </c>
      <c r="Z556" s="34" t="str">
        <f>IF(貼り付け用!Z556="","",貼り付け用!Z556)</f>
        <v>事業用資産/工作物</v>
      </c>
      <c r="AA556" s="34" t="str">
        <f>IF(貼り付け用!AA556="","",貼り付け用!AA556)</f>
        <v>自己資産（リース資産外)</v>
      </c>
      <c r="AB556" s="34" t="str">
        <f>IF(貼り付け用!AB556="","",貼り付け用!AB556)</f>
        <v>売却不可</v>
      </c>
      <c r="AC556" s="2">
        <f>IF(貼り付け用!AC556="","",貼り付け用!AC556)</f>
        <v>191</v>
      </c>
      <c r="AD556" s="31" t="str">
        <f>IFERROR(VLOOKUP(AC556,耐用年数表!$B:$J,9,FALSE),"")</f>
        <v xml:space="preserve">構築物 コンクリート造又はコンクリートブロック造のもの（前掲のものを除く。） 岸壁、さん橋、防壁（爆発物用のものを除く。）、堤防、防波堤、トンネル、上水道及び水そう   </v>
      </c>
      <c r="AE556" s="31">
        <f>IFERROR(VLOOKUP(AC556,耐用年数表!$B:$J,8,FALSE),"")</f>
        <v>30</v>
      </c>
      <c r="AF556" s="2" t="str">
        <f>IF(貼り付け用!AF556="","",貼り付け用!AF556)</f>
        <v/>
      </c>
      <c r="AG556" s="26" t="str">
        <f>IF(貼り付け用!AG556="","",貼り付け用!AG556)</f>
        <v/>
      </c>
      <c r="AH556" s="54">
        <f>IF(貼り付け用!AH556="","",貼り付け用!AH556)</f>
        <v>19980228</v>
      </c>
      <c r="AI556" s="54">
        <f>IF(貼り付け用!AI556="","",貼り付け用!AI556)</f>
        <v>19980228</v>
      </c>
      <c r="AJ556" s="72" t="str">
        <f>IF(貼り付け用!AJ556="","",貼り付け用!AJ556)</f>
        <v>判明</v>
      </c>
      <c r="AK556" s="20" t="str">
        <f>IF(貼り付け用!AK556="","",貼り付け用!AK556)</f>
        <v/>
      </c>
      <c r="AL556" s="160" t="str">
        <f>IF(貼り付け用!AL556="","",貼り付け用!AL556)</f>
        <v/>
      </c>
      <c r="AM556" s="20" t="str">
        <f>IF(貼り付け用!AM556="","",貼り付け用!AM556)</f>
        <v/>
      </c>
      <c r="AN556" s="20" t="str">
        <f>IF(貼り付け用!AN556="","",貼り付け用!AN556)</f>
        <v/>
      </c>
      <c r="AO556" s="20" t="str">
        <f>IF(貼り付け用!AO556="","",貼り付け用!AO556)</f>
        <v/>
      </c>
      <c r="AP556" s="20">
        <f>IF(貼り付け用!AP556="","",貼り付け用!AP556)</f>
        <v>1</v>
      </c>
      <c r="AQ556" s="20" t="str">
        <f>IF(貼り付け用!AQ556="","",貼り付け用!AQ556)</f>
        <v/>
      </c>
      <c r="AR556" s="20" t="str">
        <f>IF(貼り付け用!AR556="","",貼り付け用!AR556)</f>
        <v/>
      </c>
      <c r="AS556" s="20" t="str">
        <f>IF(貼り付け用!AS556="","",貼り付け用!AS556)</f>
        <v/>
      </c>
      <c r="AT556" s="90" t="str">
        <f t="shared" si="16"/>
        <v/>
      </c>
      <c r="AU556" s="90" t="str">
        <f t="shared" si="17"/>
        <v/>
      </c>
      <c r="AV556" s="34" t="str">
        <f>IF(貼り付け用!AV556="","",貼り付け用!AV556)</f>
        <v>一般会計等</v>
      </c>
      <c r="AW556" s="34" t="str">
        <f>IF(貼り付け用!AW556="","",貼り付け用!AW556)</f>
        <v>一般会計</v>
      </c>
      <c r="AX556" s="34" t="str">
        <f>IF(貼り付け用!AX556="","",貼り付け用!AX556)</f>
        <v>教育費</v>
      </c>
      <c r="AY556" s="34" t="str">
        <f>IF(貼り付け用!AY556="","",貼り付け用!AY556)</f>
        <v>小学校費</v>
      </c>
      <c r="AZ556" s="34" t="str">
        <f>IF(貼り付け用!AZ556="","",貼り付け用!AZ556)</f>
        <v>学校管理費</v>
      </c>
      <c r="BA556" s="212"/>
      <c r="BB556" s="212"/>
      <c r="BC556" s="212"/>
      <c r="BD556" s="34" t="str">
        <f>IF(貼り付け用!BD556="","",貼り付け用!BD556)</f>
        <v/>
      </c>
      <c r="BE556" s="34" t="str">
        <f>IF(貼り付け用!BE556="","",貼り付け用!BE556)</f>
        <v/>
      </c>
      <c r="BF556" s="20"/>
      <c r="BG556" s="20"/>
      <c r="BH556" s="20"/>
      <c r="BI556" s="20"/>
      <c r="BJ556" s="20"/>
    </row>
    <row r="557" spans="5:62" ht="24" customHeight="1">
      <c r="E557" s="2"/>
      <c r="F557" s="217" t="str">
        <f>IF(貼り付け用!F557="","",貼り付け用!F557)</f>
        <v>壬生町立羽生田小学校</v>
      </c>
      <c r="G557" s="34" t="str">
        <f>IF(貼り付け用!G557="","",貼り付け用!G557)</f>
        <v>工作物台帳</v>
      </c>
      <c r="H557" s="2" t="str">
        <f>IF(貼り付け用!H557="","",貼り付け用!H557)</f>
        <v/>
      </c>
      <c r="I557" s="2" t="str">
        <f>IF(貼り付け用!I557="","",貼り付け用!I557)</f>
        <v/>
      </c>
      <c r="J557" s="2" t="str">
        <f>IF(貼り付け用!J557="","",貼り付け用!J557)</f>
        <v>下水道</v>
      </c>
      <c r="K557" s="2" t="str">
        <f>IF(貼り付け用!K557="","",貼り付け用!K557)</f>
        <v>ｹﾞｽｲﾄﾞｳ</v>
      </c>
      <c r="L557" s="2">
        <f>IF(貼り付け用!L557="","",貼り付け用!L557)</f>
        <v>21</v>
      </c>
      <c r="M557" s="31">
        <f>IFERROR(VLOOKUP(L557,コード表!$B:$G,2,FALSE),"")</f>
        <v>3210234</v>
      </c>
      <c r="N557" s="31" t="str">
        <f>IFERROR(VLOOKUP(L557,コード表!$B:$G,3,FALSE),"")</f>
        <v>下都賀郡壬生町</v>
      </c>
      <c r="O557" s="2" t="str">
        <f>IF(貼り付け用!O557="","",貼り付け用!O557)</f>
        <v>ｼﾓﾂｶﾞｸﾞﾝﾐﾌﾞﾏﾁ</v>
      </c>
      <c r="P557" s="31" t="str">
        <f>IFERROR(VLOOKUP(L557,コード表!$B:$G,5,FALSE),"")</f>
        <v>羽生田</v>
      </c>
      <c r="Q557" s="2" t="str">
        <f>IF(貼り付け用!Q557="","",貼り付け用!Q557)</f>
        <v>ﾊﾆｭｳﾀﾞ</v>
      </c>
      <c r="R557" s="2" t="str">
        <f>IF(貼り付け用!R557="","",貼り付け用!R557)</f>
        <v>２１３９番地1</v>
      </c>
      <c r="S557" s="2" t="str">
        <f>IF(貼り付け用!S557="","",貼り付け用!S557)</f>
        <v>2139ﾊﾞﾝﾁ1</v>
      </c>
      <c r="T557" s="2">
        <f>IF(貼り付け用!T557="","",貼り付け用!T557)</f>
        <v>15</v>
      </c>
      <c r="U557" s="31" t="str">
        <f>IFERROR(VLOOKUP(T557,コード表!$I:$K,2,FALSE),"")</f>
        <v>教育委員会事務局</v>
      </c>
      <c r="V557" s="31" t="str">
        <f>IFERROR(VLOOKUP(T557,コード表!$I:$K,3,FALSE),"")</f>
        <v>学校教育課</v>
      </c>
      <c r="W557" s="2">
        <f>IF(貼り付け用!W557="","",貼り付け用!W557)</f>
        <v>100</v>
      </c>
      <c r="X557" s="31" t="str">
        <f>IFERROR(VLOOKUP(AX557,目的別資産分類変換表!$B$3:$C$16,2,FALSE),"")</f>
        <v>教育</v>
      </c>
      <c r="Y557" s="34" t="str">
        <f>IF(貼り付け用!Y557="","",貼り付け用!Y557)</f>
        <v>行政財産</v>
      </c>
      <c r="Z557" s="34" t="str">
        <f>IF(貼り付け用!Z557="","",貼り付け用!Z557)</f>
        <v>事業用資産/工作物</v>
      </c>
      <c r="AA557" s="34" t="str">
        <f>IF(貼り付け用!AA557="","",貼り付け用!AA557)</f>
        <v>自己資産（リース資産外)</v>
      </c>
      <c r="AB557" s="34" t="str">
        <f>IF(貼り付け用!AB557="","",貼り付け用!AB557)</f>
        <v>売却不可</v>
      </c>
      <c r="AC557" s="2">
        <f>IF(貼り付け用!AC557="","",貼り付け用!AC557)</f>
        <v>192</v>
      </c>
      <c r="AD557" s="31" t="str">
        <f>IFERROR(VLOOKUP(AC557,耐用年数表!$B:$J,9,FALSE),"")</f>
        <v xml:space="preserve">構築物 コンクリート造又はコンクリートブロック造のもの（前掲のものを除く。） 下水道、飼育場及びへい   </v>
      </c>
      <c r="AE557" s="31">
        <f>IFERROR(VLOOKUP(AC557,耐用年数表!$B:$J,8,FALSE),"")</f>
        <v>15</v>
      </c>
      <c r="AF557" s="2" t="str">
        <f>IF(貼り付け用!AF557="","",貼り付け用!AF557)</f>
        <v/>
      </c>
      <c r="AG557" s="26" t="str">
        <f>IF(貼り付け用!AG557="","",貼り付け用!AG557)</f>
        <v/>
      </c>
      <c r="AH557" s="54">
        <f>IF(貼り付け用!AH557="","",貼り付け用!AH557)</f>
        <v>19850228</v>
      </c>
      <c r="AI557" s="54">
        <f>IF(貼り付け用!AI557="","",貼り付け用!AI557)</f>
        <v>19850228</v>
      </c>
      <c r="AJ557" s="72" t="str">
        <f>IF(貼り付け用!AJ557="","",貼り付け用!AJ557)</f>
        <v>不明</v>
      </c>
      <c r="AK557" s="20" t="str">
        <f>IF(貼り付け用!AK557="","",貼り付け用!AK557)</f>
        <v/>
      </c>
      <c r="AL557" s="160" t="str">
        <f>IF(貼り付け用!AL557="","",貼り付け用!AL557)</f>
        <v/>
      </c>
      <c r="AM557" s="20" t="str">
        <f>IF(貼り付け用!AM557="","",貼り付け用!AM557)</f>
        <v/>
      </c>
      <c r="AN557" s="20" t="str">
        <f>IF(貼り付け用!AN557="","",貼り付け用!AN557)</f>
        <v/>
      </c>
      <c r="AO557" s="20" t="str">
        <f>IF(貼り付け用!AO557="","",貼り付け用!AO557)</f>
        <v/>
      </c>
      <c r="AP557" s="20">
        <f>IF(貼り付け用!AP557="","",貼り付け用!AP557)</f>
        <v>1</v>
      </c>
      <c r="AQ557" s="20" t="str">
        <f>IF(貼り付け用!AQ557="","",貼り付け用!AQ557)</f>
        <v/>
      </c>
      <c r="AR557" s="20" t="str">
        <f>IF(貼り付け用!AR557="","",貼り付け用!AR557)</f>
        <v/>
      </c>
      <c r="AS557" s="20" t="str">
        <f>IF(貼り付け用!AS557="","",貼り付け用!AS557)</f>
        <v/>
      </c>
      <c r="AT557" s="90" t="str">
        <f t="shared" si="16"/>
        <v/>
      </c>
      <c r="AU557" s="90" t="str">
        <f t="shared" si="17"/>
        <v/>
      </c>
      <c r="AV557" s="34" t="str">
        <f>IF(貼り付け用!AV557="","",貼り付け用!AV557)</f>
        <v>一般会計等</v>
      </c>
      <c r="AW557" s="34" t="str">
        <f>IF(貼り付け用!AW557="","",貼り付け用!AW557)</f>
        <v>一般会計</v>
      </c>
      <c r="AX557" s="34" t="str">
        <f>IF(貼り付け用!AX557="","",貼り付け用!AX557)</f>
        <v>教育費</v>
      </c>
      <c r="AY557" s="34" t="str">
        <f>IF(貼り付け用!AY557="","",貼り付け用!AY557)</f>
        <v>小学校費</v>
      </c>
      <c r="AZ557" s="34" t="str">
        <f>IF(貼り付け用!AZ557="","",貼り付け用!AZ557)</f>
        <v>学校管理費</v>
      </c>
      <c r="BA557" s="212"/>
      <c r="BB557" s="212"/>
      <c r="BC557" s="212"/>
      <c r="BD557" s="34" t="str">
        <f>IF(貼り付け用!BD557="","",貼り付け用!BD557)</f>
        <v/>
      </c>
      <c r="BE557" s="34" t="str">
        <f>IF(貼り付け用!BE557="","",貼り付け用!BE557)</f>
        <v/>
      </c>
      <c r="BF557" s="20"/>
      <c r="BG557" s="20"/>
      <c r="BH557" s="20"/>
      <c r="BI557" s="20"/>
      <c r="BJ557" s="20"/>
    </row>
    <row r="558" spans="5:62" ht="24" customHeight="1">
      <c r="E558" s="2"/>
      <c r="F558" s="217" t="str">
        <f>IF(貼り付け用!F558="","",貼り付け用!F558)</f>
        <v>壬生町立羽生田小学校</v>
      </c>
      <c r="G558" s="34" t="str">
        <f>IF(貼り付け用!G558="","",貼り付け用!G558)</f>
        <v>工作物台帳</v>
      </c>
      <c r="H558" s="2" t="str">
        <f>IF(貼り付け用!H558="","",貼り付け用!H558)</f>
        <v/>
      </c>
      <c r="I558" s="2" t="str">
        <f>IF(貼り付け用!I558="","",貼り付け用!I558)</f>
        <v/>
      </c>
      <c r="J558" s="2" t="str">
        <f>IF(貼り付け用!J558="","",貼り付け用!J558)</f>
        <v>受水槽</v>
      </c>
      <c r="K558" s="2" t="str">
        <f>IF(貼り付け用!K558="","",貼り付け用!K558)</f>
        <v>ｼﾞｭｽｲｿｳ</v>
      </c>
      <c r="L558" s="2">
        <f>IF(貼り付け用!L558="","",貼り付け用!L558)</f>
        <v>21</v>
      </c>
      <c r="M558" s="31">
        <f>IFERROR(VLOOKUP(L558,コード表!$B:$G,2,FALSE),"")</f>
        <v>3210234</v>
      </c>
      <c r="N558" s="31" t="str">
        <f>IFERROR(VLOOKUP(L558,コード表!$B:$G,3,FALSE),"")</f>
        <v>下都賀郡壬生町</v>
      </c>
      <c r="O558" s="2" t="str">
        <f>IF(貼り付け用!O558="","",貼り付け用!O558)</f>
        <v>ｼﾓﾂｶﾞｸﾞﾝﾐﾌﾞﾏﾁ</v>
      </c>
      <c r="P558" s="31" t="str">
        <f>IFERROR(VLOOKUP(L558,コード表!$B:$G,5,FALSE),"")</f>
        <v>羽生田</v>
      </c>
      <c r="Q558" s="2" t="str">
        <f>IF(貼り付け用!Q558="","",貼り付け用!Q558)</f>
        <v>ﾊﾆｭｳﾀﾞ</v>
      </c>
      <c r="R558" s="2" t="str">
        <f>IF(貼り付け用!R558="","",貼り付け用!R558)</f>
        <v>２１３９番地1</v>
      </c>
      <c r="S558" s="2" t="str">
        <f>IF(貼り付け用!S558="","",貼り付け用!S558)</f>
        <v>2139ﾊﾞﾝﾁ1</v>
      </c>
      <c r="T558" s="2">
        <f>IF(貼り付け用!T558="","",貼り付け用!T558)</f>
        <v>15</v>
      </c>
      <c r="U558" s="31" t="str">
        <f>IFERROR(VLOOKUP(T558,コード表!$I:$K,2,FALSE),"")</f>
        <v>教育委員会事務局</v>
      </c>
      <c r="V558" s="31" t="str">
        <f>IFERROR(VLOOKUP(T558,コード表!$I:$K,3,FALSE),"")</f>
        <v>学校教育課</v>
      </c>
      <c r="W558" s="2">
        <f>IF(貼り付け用!W558="","",貼り付け用!W558)</f>
        <v>100</v>
      </c>
      <c r="X558" s="31" t="str">
        <f>IFERROR(VLOOKUP(AX558,目的別資産分類変換表!$B$3:$C$16,2,FALSE),"")</f>
        <v>教育</v>
      </c>
      <c r="Y558" s="34" t="str">
        <f>IF(貼り付け用!Y558="","",貼り付け用!Y558)</f>
        <v>行政財産</v>
      </c>
      <c r="Z558" s="34" t="str">
        <f>IF(貼り付け用!Z558="","",貼り付け用!Z558)</f>
        <v>事業用資産/工作物</v>
      </c>
      <c r="AA558" s="34" t="str">
        <f>IF(貼り付け用!AA558="","",貼り付け用!AA558)</f>
        <v>自己資産（リース資産外)</v>
      </c>
      <c r="AB558" s="34" t="str">
        <f>IF(貼り付け用!AB558="","",貼り付け用!AB558)</f>
        <v>売却不可</v>
      </c>
      <c r="AC558" s="2">
        <f>IF(貼り付け用!AC558="","",貼り付け用!AC558)</f>
        <v>234</v>
      </c>
      <c r="AD558" s="31" t="str">
        <f>IFERROR(VLOOKUP(AC558,耐用年数表!$B:$J,9,FALSE),"")</f>
        <v xml:space="preserve">構築物 前掲のもの以外のもの及び前掲の区分によらないもの その他のもの   </v>
      </c>
      <c r="AE558" s="31">
        <f>IFERROR(VLOOKUP(AC558,耐用年数表!$B:$J,8,FALSE),"")</f>
        <v>50</v>
      </c>
      <c r="AF558" s="2" t="str">
        <f>IF(貼り付け用!AF558="","",貼り付け用!AF558)</f>
        <v/>
      </c>
      <c r="AG558" s="26" t="str">
        <f>IF(貼り付け用!AG558="","",貼り付け用!AG558)</f>
        <v/>
      </c>
      <c r="AH558" s="54">
        <f>IF(貼り付け用!AH558="","",貼り付け用!AH558)</f>
        <v>19850228</v>
      </c>
      <c r="AI558" s="54">
        <f>IF(貼り付け用!AI558="","",貼り付け用!AI558)</f>
        <v>19850228</v>
      </c>
      <c r="AJ558" s="72" t="str">
        <f>IF(貼り付け用!AJ558="","",貼り付け用!AJ558)</f>
        <v>不明</v>
      </c>
      <c r="AK558" s="20" t="str">
        <f>IF(貼り付け用!AK558="","",貼り付け用!AK558)</f>
        <v/>
      </c>
      <c r="AL558" s="160">
        <f>IF(貼り付け用!AL558="","",貼り付け用!AL558)</f>
        <v>34</v>
      </c>
      <c r="AM558" s="20" t="str">
        <f>IF(貼り付け用!AM558="","",貼り付け用!AM558)</f>
        <v>ネット調べ</v>
      </c>
      <c r="AN558" s="20">
        <f>IF(貼り付け用!AN558="","",貼り付け用!AN558)</f>
        <v>1</v>
      </c>
      <c r="AO558" s="20">
        <f>IF(貼り付け用!AO558="","",貼り付け用!AO558)</f>
        <v>230000</v>
      </c>
      <c r="AP558" s="20">
        <f>IF(貼り付け用!AP558="","",貼り付け用!AP558)</f>
        <v>12</v>
      </c>
      <c r="AQ558" s="20" t="str">
        <f>IF(貼り付け用!AQ558="","",貼り付け用!AQ558)</f>
        <v>㎥</v>
      </c>
      <c r="AR558" s="20">
        <f>IF(貼り付け用!AR558="","",貼り付け用!AR558)</f>
        <v>2760000</v>
      </c>
      <c r="AS558" s="20" t="str">
        <f>IF(貼り付け用!AS558="","",貼り付け用!AS558)</f>
        <v/>
      </c>
      <c r="AT558" s="90">
        <f t="shared" si="16"/>
        <v>2760000</v>
      </c>
      <c r="AU558" s="90">
        <f t="shared" si="17"/>
        <v>2760000</v>
      </c>
      <c r="AV558" s="34" t="str">
        <f>IF(貼り付け用!AV558="","",貼り付け用!AV558)</f>
        <v>一般会計等</v>
      </c>
      <c r="AW558" s="34" t="str">
        <f>IF(貼り付け用!AW558="","",貼り付け用!AW558)</f>
        <v>一般会計</v>
      </c>
      <c r="AX558" s="34" t="str">
        <f>IF(貼り付け用!AX558="","",貼り付け用!AX558)</f>
        <v>教育費</v>
      </c>
      <c r="AY558" s="34" t="str">
        <f>IF(貼り付け用!AY558="","",貼り付け用!AY558)</f>
        <v>小学校費</v>
      </c>
      <c r="AZ558" s="34" t="str">
        <f>IF(貼り付け用!AZ558="","",貼り付け用!AZ558)</f>
        <v>学校管理費</v>
      </c>
      <c r="BA558" s="212"/>
      <c r="BB558" s="212"/>
      <c r="BC558" s="212"/>
      <c r="BD558" s="34" t="str">
        <f>IF(貼り付け用!BD558="","",貼り付け用!BD558)</f>
        <v/>
      </c>
      <c r="BE558" s="34" t="str">
        <f>IF(貼り付け用!BE558="","",貼り付け用!BE558)</f>
        <v/>
      </c>
      <c r="BF558" s="20"/>
      <c r="BG558" s="20"/>
      <c r="BH558" s="20"/>
      <c r="BI558" s="20"/>
      <c r="BJ558" s="20"/>
    </row>
    <row r="559" spans="5:62" ht="24" customHeight="1">
      <c r="E559" s="2"/>
      <c r="F559" s="217" t="str">
        <f>IF(貼り付け用!F559="","",貼り付け用!F559)</f>
        <v>壬生町立羽生田小学校</v>
      </c>
      <c r="G559" s="34" t="str">
        <f>IF(貼り付け用!G559="","",貼り付け用!G559)</f>
        <v>工作物台帳</v>
      </c>
      <c r="H559" s="2" t="str">
        <f>IF(貼り付け用!H559="","",貼り付け用!H559)</f>
        <v/>
      </c>
      <c r="I559" s="2" t="str">
        <f>IF(貼り付け用!I559="","",貼り付け用!I559)</f>
        <v/>
      </c>
      <c r="J559" s="2" t="str">
        <f>IF(貼り付け用!J559="","",貼り付け用!J559)</f>
        <v>高架水槽</v>
      </c>
      <c r="K559" s="2" t="str">
        <f>IF(貼り付け用!K559="","",貼り付け用!K559)</f>
        <v>ｺｳｶｽｲｿｳ</v>
      </c>
      <c r="L559" s="2">
        <f>IF(貼り付け用!L559="","",貼り付け用!L559)</f>
        <v>21</v>
      </c>
      <c r="M559" s="31">
        <f>IFERROR(VLOOKUP(L559,コード表!$B:$G,2,FALSE),"")</f>
        <v>3210234</v>
      </c>
      <c r="N559" s="31" t="str">
        <f>IFERROR(VLOOKUP(L559,コード表!$B:$G,3,FALSE),"")</f>
        <v>下都賀郡壬生町</v>
      </c>
      <c r="O559" s="2" t="str">
        <f>IF(貼り付け用!O559="","",貼り付け用!O559)</f>
        <v>ｼﾓﾂｶﾞｸﾞﾝﾐﾌﾞﾏﾁ</v>
      </c>
      <c r="P559" s="31" t="str">
        <f>IFERROR(VLOOKUP(L559,コード表!$B:$G,5,FALSE),"")</f>
        <v>羽生田</v>
      </c>
      <c r="Q559" s="2" t="str">
        <f>IF(貼り付け用!Q559="","",貼り付け用!Q559)</f>
        <v>ﾊﾆｭｳﾀﾞ</v>
      </c>
      <c r="R559" s="2" t="str">
        <f>IF(貼り付け用!R559="","",貼り付け用!R559)</f>
        <v>２１３９番地1</v>
      </c>
      <c r="S559" s="2" t="str">
        <f>IF(貼り付け用!S559="","",貼り付け用!S559)</f>
        <v>2139ﾊﾞﾝﾁ1</v>
      </c>
      <c r="T559" s="2">
        <f>IF(貼り付け用!T559="","",貼り付け用!T559)</f>
        <v>15</v>
      </c>
      <c r="U559" s="31" t="str">
        <f>IFERROR(VLOOKUP(T559,コード表!$I:$K,2,FALSE),"")</f>
        <v>教育委員会事務局</v>
      </c>
      <c r="V559" s="31" t="str">
        <f>IFERROR(VLOOKUP(T559,コード表!$I:$K,3,FALSE),"")</f>
        <v>学校教育課</v>
      </c>
      <c r="W559" s="2">
        <f>IF(貼り付け用!W559="","",貼り付け用!W559)</f>
        <v>100</v>
      </c>
      <c r="X559" s="31" t="str">
        <f>IFERROR(VLOOKUP(AX559,目的別資産分類変換表!$B$3:$C$16,2,FALSE),"")</f>
        <v>教育</v>
      </c>
      <c r="Y559" s="34" t="str">
        <f>IF(貼り付け用!Y559="","",貼り付け用!Y559)</f>
        <v>行政財産</v>
      </c>
      <c r="Z559" s="34" t="str">
        <f>IF(貼り付け用!Z559="","",貼り付け用!Z559)</f>
        <v>事業用資産/工作物</v>
      </c>
      <c r="AA559" s="34" t="str">
        <f>IF(貼り付け用!AA559="","",貼り付け用!AA559)</f>
        <v>自己資産（リース資産外)</v>
      </c>
      <c r="AB559" s="34" t="str">
        <f>IF(貼り付け用!AB559="","",貼り付け用!AB559)</f>
        <v>売却不可</v>
      </c>
      <c r="AC559" s="2">
        <f>IF(貼り付け用!AC559="","",貼り付け用!AC559)</f>
        <v>234</v>
      </c>
      <c r="AD559" s="31" t="str">
        <f>IFERROR(VLOOKUP(AC559,耐用年数表!$B:$J,9,FALSE),"")</f>
        <v xml:space="preserve">構築物 前掲のもの以外のもの及び前掲の区分によらないもの その他のもの   </v>
      </c>
      <c r="AE559" s="31">
        <f>IFERROR(VLOOKUP(AC559,耐用年数表!$B:$J,8,FALSE),"")</f>
        <v>50</v>
      </c>
      <c r="AF559" s="2" t="str">
        <f>IF(貼り付け用!AF559="","",貼り付け用!AF559)</f>
        <v/>
      </c>
      <c r="AG559" s="26" t="str">
        <f>IF(貼り付け用!AG559="","",貼り付け用!AG559)</f>
        <v/>
      </c>
      <c r="AH559" s="54">
        <f>IF(貼り付け用!AH559="","",貼り付け用!AH559)</f>
        <v>19850228</v>
      </c>
      <c r="AI559" s="54">
        <f>IF(貼り付け用!AI559="","",貼り付け用!AI559)</f>
        <v>19850228</v>
      </c>
      <c r="AJ559" s="72" t="str">
        <f>IF(貼り付け用!AJ559="","",貼り付け用!AJ559)</f>
        <v>不明</v>
      </c>
      <c r="AK559" s="20" t="str">
        <f>IF(貼り付け用!AK559="","",貼り付け用!AK559)</f>
        <v/>
      </c>
      <c r="AL559" s="160">
        <f>IF(貼り付け用!AL559="","",貼り付け用!AL559)</f>
        <v>34</v>
      </c>
      <c r="AM559" s="20" t="str">
        <f>IF(貼り付け用!AM559="","",貼り付け用!AM559)</f>
        <v>ネット調べ</v>
      </c>
      <c r="AN559" s="20">
        <f>IF(貼り付け用!AN559="","",貼り付け用!AN559)</f>
        <v>1</v>
      </c>
      <c r="AO559" s="20">
        <f>IF(貼り付け用!AO559="","",貼り付け用!AO559)</f>
        <v>230000</v>
      </c>
      <c r="AP559" s="20">
        <f>IF(貼り付け用!AP559="","",貼り付け用!AP559)</f>
        <v>6</v>
      </c>
      <c r="AQ559" s="20" t="str">
        <f>IF(貼り付け用!AQ559="","",貼り付け用!AQ559)</f>
        <v>㎥</v>
      </c>
      <c r="AR559" s="20">
        <f>IF(貼り付け用!AR559="","",貼り付け用!AR559)</f>
        <v>1380000</v>
      </c>
      <c r="AS559" s="20" t="str">
        <f>IF(貼り付け用!AS559="","",貼り付け用!AS559)</f>
        <v/>
      </c>
      <c r="AT559" s="90">
        <f t="shared" si="16"/>
        <v>1380000</v>
      </c>
      <c r="AU559" s="90">
        <f t="shared" si="17"/>
        <v>1380000</v>
      </c>
      <c r="AV559" s="34" t="str">
        <f>IF(貼り付け用!AV559="","",貼り付け用!AV559)</f>
        <v>一般会計等</v>
      </c>
      <c r="AW559" s="34" t="str">
        <f>IF(貼り付け用!AW559="","",貼り付け用!AW559)</f>
        <v>一般会計</v>
      </c>
      <c r="AX559" s="34" t="str">
        <f>IF(貼り付け用!AX559="","",貼り付け用!AX559)</f>
        <v>教育費</v>
      </c>
      <c r="AY559" s="34" t="str">
        <f>IF(貼り付け用!AY559="","",貼り付け用!AY559)</f>
        <v>小学校費</v>
      </c>
      <c r="AZ559" s="34" t="str">
        <f>IF(貼り付け用!AZ559="","",貼り付け用!AZ559)</f>
        <v>学校管理費</v>
      </c>
      <c r="BA559" s="212"/>
      <c r="BB559" s="212"/>
      <c r="BC559" s="212"/>
      <c r="BD559" s="34" t="str">
        <f>IF(貼り付け用!BD559="","",貼り付け用!BD559)</f>
        <v/>
      </c>
      <c r="BE559" s="34" t="str">
        <f>IF(貼り付け用!BE559="","",貼り付け用!BE559)</f>
        <v/>
      </c>
      <c r="BF559" s="20"/>
      <c r="BG559" s="20"/>
      <c r="BH559" s="20"/>
      <c r="BI559" s="20"/>
      <c r="BJ559" s="20"/>
    </row>
    <row r="560" spans="5:62" ht="24" customHeight="1">
      <c r="E560" s="2"/>
      <c r="F560" s="217" t="str">
        <f>IF(貼り付け用!F560="","",貼り付け用!F560)</f>
        <v>壬生町立羽生田小学校</v>
      </c>
      <c r="G560" s="34" t="str">
        <f>IF(貼り付け用!G560="","",貼り付け用!G560)</f>
        <v>工作物台帳</v>
      </c>
      <c r="H560" s="2" t="str">
        <f>IF(貼り付け用!H560="","",貼り付け用!H560)</f>
        <v/>
      </c>
      <c r="I560" s="2" t="str">
        <f>IF(貼り付け用!I560="","",貼り付け用!I560)</f>
        <v/>
      </c>
      <c r="J560" s="2" t="str">
        <f>IF(貼り付け用!J560="","",貼り付け用!J560)</f>
        <v>プール</v>
      </c>
      <c r="K560" s="2" t="str">
        <f>IF(貼り付け用!K560="","",貼り付け用!K560)</f>
        <v>ﾌﾟｰﾙ</v>
      </c>
      <c r="L560" s="2">
        <f>IF(貼り付け用!L560="","",貼り付け用!L560)</f>
        <v>21</v>
      </c>
      <c r="M560" s="31">
        <f>IFERROR(VLOOKUP(L560,コード表!$B:$G,2,FALSE),"")</f>
        <v>3210234</v>
      </c>
      <c r="N560" s="31" t="str">
        <f>IFERROR(VLOOKUP(L560,コード表!$B:$G,3,FALSE),"")</f>
        <v>下都賀郡壬生町</v>
      </c>
      <c r="O560" s="2" t="str">
        <f>IF(貼り付け用!O560="","",貼り付け用!O560)</f>
        <v>ｼﾓﾂｶﾞｸﾞﾝﾐﾌﾞﾏﾁ</v>
      </c>
      <c r="P560" s="31" t="str">
        <f>IFERROR(VLOOKUP(L560,コード表!$B:$G,5,FALSE),"")</f>
        <v>羽生田</v>
      </c>
      <c r="Q560" s="2" t="str">
        <f>IF(貼り付け用!Q560="","",貼り付け用!Q560)</f>
        <v>ﾊﾆｭｳﾀﾞ</v>
      </c>
      <c r="R560" s="2" t="str">
        <f>IF(貼り付け用!R560="","",貼り付け用!R560)</f>
        <v>２１３９番地1</v>
      </c>
      <c r="S560" s="2" t="str">
        <f>IF(貼り付け用!S560="","",貼り付け用!S560)</f>
        <v>2139ﾊﾞﾝﾁ1</v>
      </c>
      <c r="T560" s="2">
        <f>IF(貼り付け用!T560="","",貼り付け用!T560)</f>
        <v>15</v>
      </c>
      <c r="U560" s="31" t="str">
        <f>IFERROR(VLOOKUP(T560,コード表!$I:$K,2,FALSE),"")</f>
        <v>教育委員会事務局</v>
      </c>
      <c r="V560" s="31" t="str">
        <f>IFERROR(VLOOKUP(T560,コード表!$I:$K,3,FALSE),"")</f>
        <v>学校教育課</v>
      </c>
      <c r="W560" s="2">
        <f>IF(貼り付け用!W560="","",貼り付け用!W560)</f>
        <v>100</v>
      </c>
      <c r="X560" s="31" t="str">
        <f>IFERROR(VLOOKUP(AX560,目的別資産分類変換表!$B$3:$C$16,2,FALSE),"")</f>
        <v>教育</v>
      </c>
      <c r="Y560" s="34" t="str">
        <f>IF(貼り付け用!Y560="","",貼り付け用!Y560)</f>
        <v>行政財産</v>
      </c>
      <c r="Z560" s="34" t="str">
        <f>IF(貼り付け用!Z560="","",貼り付け用!Z560)</f>
        <v>事業用資産/工作物</v>
      </c>
      <c r="AA560" s="34" t="str">
        <f>IF(貼り付け用!AA560="","",貼り付け用!AA560)</f>
        <v>自己資産（リース資産外)</v>
      </c>
      <c r="AB560" s="34" t="str">
        <f>IF(貼り付け用!AB560="","",貼り付け用!AB560)</f>
        <v>売却不可</v>
      </c>
      <c r="AC560" s="2">
        <f>IF(貼り付け用!AC560="","",貼り付け用!AC560)</f>
        <v>167</v>
      </c>
      <c r="AD560" s="31" t="str">
        <f>IFERROR(VLOOKUP(AC560,耐用年数表!$B:$J,9,FALSE),"")</f>
        <v xml:space="preserve">構築物 競技場用、運動場用、遊園地用又は学校用のもの 水泳プール   </v>
      </c>
      <c r="AE560" s="31">
        <f>IFERROR(VLOOKUP(AC560,耐用年数表!$B:$J,8,FALSE),"")</f>
        <v>30</v>
      </c>
      <c r="AF560" s="2" t="str">
        <f>IF(貼り付け用!AF560="","",貼り付け用!AF560)</f>
        <v/>
      </c>
      <c r="AG560" s="26" t="str">
        <f>IF(貼り付け用!AG560="","",貼り付け用!AG560)</f>
        <v/>
      </c>
      <c r="AH560" s="54">
        <f>IF(貼り付け用!AH560="","",貼り付け用!AH560)</f>
        <v>19920331</v>
      </c>
      <c r="AI560" s="54">
        <f>IF(貼り付け用!AI560="","",貼り付け用!AI560)</f>
        <v>19920331</v>
      </c>
      <c r="AJ560" s="72" t="str">
        <f>IF(貼り付け用!AJ560="","",貼り付け用!AJ560)</f>
        <v>判明</v>
      </c>
      <c r="AK560" s="20">
        <f>IF(貼り付け用!AK560="","",貼り付け用!AK560)</f>
        <v>80134000</v>
      </c>
      <c r="AL560" s="160" t="str">
        <f>IF(貼り付け用!AL560="","",貼り付け用!AL560)</f>
        <v/>
      </c>
      <c r="AM560" s="20" t="str">
        <f>IF(貼り付け用!AM560="","",貼り付け用!AM560)</f>
        <v/>
      </c>
      <c r="AN560" s="20" t="str">
        <f>IF(貼り付け用!AN560="","",貼り付け用!AN560)</f>
        <v/>
      </c>
      <c r="AO560" s="20" t="str">
        <f>IF(貼り付け用!AO560="","",貼り付け用!AO560)</f>
        <v/>
      </c>
      <c r="AP560" s="20">
        <f>IF(貼り付け用!AP560="","",貼り付け用!AP560)</f>
        <v>1</v>
      </c>
      <c r="AQ560" s="20" t="str">
        <f>IF(貼り付け用!AQ560="","",貼り付け用!AQ560)</f>
        <v/>
      </c>
      <c r="AR560" s="20" t="str">
        <f>IF(貼り付け用!AR560="","",貼り付け用!AR560)</f>
        <v/>
      </c>
      <c r="AS560" s="20" t="str">
        <f>IF(貼り付け用!AS560="","",貼り付け用!AS560)</f>
        <v/>
      </c>
      <c r="AT560" s="90" t="str">
        <f t="shared" si="16"/>
        <v/>
      </c>
      <c r="AU560" s="90">
        <f t="shared" si="17"/>
        <v>80134000</v>
      </c>
      <c r="AV560" s="34" t="str">
        <f>IF(貼り付け用!AV560="","",貼り付け用!AV560)</f>
        <v>一般会計等</v>
      </c>
      <c r="AW560" s="34" t="str">
        <f>IF(貼り付け用!AW560="","",貼り付け用!AW560)</f>
        <v>一般会計</v>
      </c>
      <c r="AX560" s="34" t="str">
        <f>IF(貼り付け用!AX560="","",貼り付け用!AX560)</f>
        <v>教育費</v>
      </c>
      <c r="AY560" s="34" t="str">
        <f>IF(貼り付け用!AY560="","",貼り付け用!AY560)</f>
        <v>小学校費</v>
      </c>
      <c r="AZ560" s="34" t="str">
        <f>IF(貼り付け用!AZ560="","",貼り付け用!AZ560)</f>
        <v>学校管理費</v>
      </c>
      <c r="BA560" s="212"/>
      <c r="BB560" s="212"/>
      <c r="BC560" s="212"/>
      <c r="BD560" s="34" t="str">
        <f>IF(貼り付け用!BD560="","",貼り付け用!BD560)</f>
        <v/>
      </c>
      <c r="BE560" s="34" t="str">
        <f>IF(貼り付け用!BE560="","",貼り付け用!BE560)</f>
        <v/>
      </c>
      <c r="BF560" s="20"/>
      <c r="BG560" s="20"/>
      <c r="BH560" s="20"/>
      <c r="BI560" s="20"/>
      <c r="BJ560" s="20"/>
    </row>
    <row r="561" spans="5:62" ht="24" customHeight="1">
      <c r="E561" s="2"/>
      <c r="F561" s="217" t="str">
        <f>IF(貼り付け用!F561="","",貼り付け用!F561)</f>
        <v>壬生町立羽生田小学校</v>
      </c>
      <c r="G561" s="34" t="str">
        <f>IF(貼り付け用!G561="","",貼り付け用!G561)</f>
        <v>工作物台帳</v>
      </c>
      <c r="H561" s="2" t="str">
        <f>IF(貼り付け用!H561="","",貼り付け用!H561)</f>
        <v/>
      </c>
      <c r="I561" s="2" t="str">
        <f>IF(貼り付け用!I561="","",貼り付け用!I561)</f>
        <v/>
      </c>
      <c r="J561" s="2" t="str">
        <f>IF(貼り付け用!J561="","",貼り付け用!J561)</f>
        <v>消火栓</v>
      </c>
      <c r="K561" s="2" t="str">
        <f>IF(貼り付け用!K561="","",貼り付け用!K561)</f>
        <v>ｼｮｳｶｾﾝ</v>
      </c>
      <c r="L561" s="2">
        <f>IF(貼り付け用!L561="","",貼り付け用!L561)</f>
        <v>21</v>
      </c>
      <c r="M561" s="31">
        <f>IFERROR(VLOOKUP(L561,コード表!$B:$G,2,FALSE),"")</f>
        <v>3210234</v>
      </c>
      <c r="N561" s="31" t="str">
        <f>IFERROR(VLOOKUP(L561,コード表!$B:$G,3,FALSE),"")</f>
        <v>下都賀郡壬生町</v>
      </c>
      <c r="O561" s="2" t="str">
        <f>IF(貼り付け用!O561="","",貼り付け用!O561)</f>
        <v>ｼﾓﾂｶﾞｸﾞﾝﾐﾌﾞﾏﾁ</v>
      </c>
      <c r="P561" s="31" t="str">
        <f>IFERROR(VLOOKUP(L561,コード表!$B:$G,5,FALSE),"")</f>
        <v>羽生田</v>
      </c>
      <c r="Q561" s="2" t="str">
        <f>IF(貼り付け用!Q561="","",貼り付け用!Q561)</f>
        <v>ﾊﾆｭｳﾀﾞ</v>
      </c>
      <c r="R561" s="2" t="str">
        <f>IF(貼り付け用!R561="","",貼り付け用!R561)</f>
        <v>２１３９番地1</v>
      </c>
      <c r="S561" s="2" t="str">
        <f>IF(貼り付け用!S561="","",貼り付け用!S561)</f>
        <v>2139ﾊﾞﾝﾁ1</v>
      </c>
      <c r="T561" s="2">
        <f>IF(貼り付け用!T561="","",貼り付け用!T561)</f>
        <v>15</v>
      </c>
      <c r="U561" s="31" t="str">
        <f>IFERROR(VLOOKUP(T561,コード表!$I:$K,2,FALSE),"")</f>
        <v>教育委員会事務局</v>
      </c>
      <c r="V561" s="31" t="str">
        <f>IFERROR(VLOOKUP(T561,コード表!$I:$K,3,FALSE),"")</f>
        <v>学校教育課</v>
      </c>
      <c r="W561" s="2">
        <f>IF(貼り付け用!W561="","",貼り付け用!W561)</f>
        <v>100</v>
      </c>
      <c r="X561" s="31" t="str">
        <f>IFERROR(VLOOKUP(AX561,目的別資産分類変換表!$B$3:$C$16,2,FALSE),"")</f>
        <v>教育</v>
      </c>
      <c r="Y561" s="34" t="str">
        <f>IF(貼り付け用!Y561="","",貼り付け用!Y561)</f>
        <v>行政財産</v>
      </c>
      <c r="Z561" s="34" t="str">
        <f>IF(貼り付け用!Z561="","",貼り付け用!Z561)</f>
        <v>事業用資産/工作物</v>
      </c>
      <c r="AA561" s="34" t="str">
        <f>IF(貼り付け用!AA561="","",貼り付け用!AA561)</f>
        <v>自己資産（リース資産外)</v>
      </c>
      <c r="AB561" s="34" t="str">
        <f>IF(貼り付け用!AB561="","",貼り付け用!AB561)</f>
        <v>売却不可</v>
      </c>
      <c r="AC561" s="2">
        <f>IF(貼り付け用!AC561="","",貼り付け用!AC561)</f>
        <v>83</v>
      </c>
      <c r="AD561" s="31" t="str">
        <f>IFERROR(VLOOKUP(AC561,耐用年数表!$B:$J,9,FALSE),"")</f>
        <v xml:space="preserve">建物附属設備 消火、排煙又は災害報知設備及び格納式避難設備    </v>
      </c>
      <c r="AE561" s="31">
        <f>IFERROR(VLOOKUP(AC561,耐用年数表!$B:$J,8,FALSE),"")</f>
        <v>8</v>
      </c>
      <c r="AF561" s="2" t="str">
        <f>IF(貼り付け用!AF561="","",貼り付け用!AF561)</f>
        <v/>
      </c>
      <c r="AG561" s="26" t="str">
        <f>IF(貼り付け用!AG561="","",貼り付け用!AG561)</f>
        <v/>
      </c>
      <c r="AH561" s="54">
        <f>IF(貼り付け用!AH561="","",貼り付け用!AH561)</f>
        <v>19850228</v>
      </c>
      <c r="AI561" s="54">
        <f>IF(貼り付け用!AI561="","",貼り付け用!AI561)</f>
        <v>19850228</v>
      </c>
      <c r="AJ561" s="72" t="str">
        <f>IF(貼り付け用!AJ561="","",貼り付け用!AJ561)</f>
        <v>不明</v>
      </c>
      <c r="AK561" s="20" t="str">
        <f>IF(貼り付け用!AK561="","",貼り付け用!AK561)</f>
        <v/>
      </c>
      <c r="AL561" s="160" t="str">
        <f>IF(貼り付け用!AL561="","",貼り付け用!AL561)</f>
        <v/>
      </c>
      <c r="AM561" s="20" t="str">
        <f>IF(貼り付け用!AM561="","",貼り付け用!AM561)</f>
        <v/>
      </c>
      <c r="AN561" s="20" t="str">
        <f>IF(貼り付け用!AN561="","",貼り付け用!AN561)</f>
        <v/>
      </c>
      <c r="AO561" s="20" t="str">
        <f>IF(貼り付け用!AO561="","",貼り付け用!AO561)</f>
        <v/>
      </c>
      <c r="AP561" s="20">
        <f>IF(貼り付け用!AP561="","",貼り付け用!AP561)</f>
        <v>1</v>
      </c>
      <c r="AQ561" s="20" t="str">
        <f>IF(貼り付け用!AQ561="","",貼り付け用!AQ561)</f>
        <v/>
      </c>
      <c r="AR561" s="20" t="str">
        <f>IF(貼り付け用!AR561="","",貼り付け用!AR561)</f>
        <v/>
      </c>
      <c r="AS561" s="20" t="str">
        <f>IF(貼り付け用!AS561="","",貼り付け用!AS561)</f>
        <v/>
      </c>
      <c r="AT561" s="90" t="str">
        <f t="shared" si="16"/>
        <v/>
      </c>
      <c r="AU561" s="90" t="str">
        <f t="shared" si="17"/>
        <v/>
      </c>
      <c r="AV561" s="34" t="str">
        <f>IF(貼り付け用!AV561="","",貼り付け用!AV561)</f>
        <v>一般会計等</v>
      </c>
      <c r="AW561" s="34" t="str">
        <f>IF(貼り付け用!AW561="","",貼り付け用!AW561)</f>
        <v>一般会計</v>
      </c>
      <c r="AX561" s="34" t="str">
        <f>IF(貼り付け用!AX561="","",貼り付け用!AX561)</f>
        <v>教育費</v>
      </c>
      <c r="AY561" s="34" t="str">
        <f>IF(貼り付け用!AY561="","",貼り付け用!AY561)</f>
        <v>小学校費</v>
      </c>
      <c r="AZ561" s="34" t="str">
        <f>IF(貼り付け用!AZ561="","",貼り付け用!AZ561)</f>
        <v>学校管理費</v>
      </c>
      <c r="BA561" s="212"/>
      <c r="BB561" s="212"/>
      <c r="BC561" s="212"/>
      <c r="BD561" s="34" t="str">
        <f>IF(貼り付け用!BD561="","",貼り付け用!BD561)</f>
        <v/>
      </c>
      <c r="BE561" s="34" t="str">
        <f>IF(貼り付け用!BE561="","",貼り付け用!BE561)</f>
        <v/>
      </c>
      <c r="BF561" s="20"/>
      <c r="BG561" s="20"/>
      <c r="BH561" s="20"/>
      <c r="BI561" s="20"/>
      <c r="BJ561" s="20"/>
    </row>
    <row r="562" spans="5:62" ht="24" customHeight="1">
      <c r="E562" s="2"/>
      <c r="F562" s="217" t="str">
        <f>IF(貼り付け用!F562="","",貼り付け用!F562)</f>
        <v>壬生町立羽生田小学校</v>
      </c>
      <c r="G562" s="34" t="str">
        <f>IF(貼り付け用!G562="","",貼り付け用!G562)</f>
        <v>工作物台帳</v>
      </c>
      <c r="H562" s="2" t="str">
        <f>IF(貼り付け用!H562="","",貼り付け用!H562)</f>
        <v/>
      </c>
      <c r="I562" s="2" t="str">
        <f>IF(貼り付け用!I562="","",貼り付け用!I562)</f>
        <v/>
      </c>
      <c r="J562" s="2" t="str">
        <f>IF(貼り付け用!J562="","",貼り付け用!J562)</f>
        <v>屋外ステージ</v>
      </c>
      <c r="K562" s="2" t="str">
        <f>IF(貼り付け用!K562="","",貼り付け用!K562)</f>
        <v>ｵｸｶﾞｲｽﾃｰｼﾞ</v>
      </c>
      <c r="L562" s="2">
        <f>IF(貼り付け用!L562="","",貼り付け用!L562)</f>
        <v>21</v>
      </c>
      <c r="M562" s="31">
        <f>IFERROR(VLOOKUP(L562,コード表!$B:$G,2,FALSE),"")</f>
        <v>3210234</v>
      </c>
      <c r="N562" s="31" t="str">
        <f>IFERROR(VLOOKUP(L562,コード表!$B:$G,3,FALSE),"")</f>
        <v>下都賀郡壬生町</v>
      </c>
      <c r="O562" s="2" t="str">
        <f>IF(貼り付け用!O562="","",貼り付け用!O562)</f>
        <v>ｼﾓﾂｶﾞｸﾞﾝﾐﾌﾞﾏﾁ</v>
      </c>
      <c r="P562" s="31" t="str">
        <f>IFERROR(VLOOKUP(L562,コード表!$B:$G,5,FALSE),"")</f>
        <v>羽生田</v>
      </c>
      <c r="Q562" s="2" t="str">
        <f>IF(貼り付け用!Q562="","",貼り付け用!Q562)</f>
        <v>ﾊﾆｭｳﾀﾞ</v>
      </c>
      <c r="R562" s="2" t="str">
        <f>IF(貼り付け用!R562="","",貼り付け用!R562)</f>
        <v>２１３９番地1</v>
      </c>
      <c r="S562" s="2" t="str">
        <f>IF(貼り付け用!S562="","",貼り付け用!S562)</f>
        <v>2139ﾊﾞﾝﾁ1</v>
      </c>
      <c r="T562" s="2">
        <f>IF(貼り付け用!T562="","",貼り付け用!T562)</f>
        <v>15</v>
      </c>
      <c r="U562" s="31" t="str">
        <f>IFERROR(VLOOKUP(T562,コード表!$I:$K,2,FALSE),"")</f>
        <v>教育委員会事務局</v>
      </c>
      <c r="V562" s="31" t="str">
        <f>IFERROR(VLOOKUP(T562,コード表!$I:$K,3,FALSE),"")</f>
        <v>学校教育課</v>
      </c>
      <c r="W562" s="2">
        <f>IF(貼り付け用!W562="","",貼り付け用!W562)</f>
        <v>100</v>
      </c>
      <c r="X562" s="31" t="str">
        <f>IFERROR(VLOOKUP(AX562,目的別資産分類変換表!$B$3:$C$16,2,FALSE),"")</f>
        <v>教育</v>
      </c>
      <c r="Y562" s="34" t="str">
        <f>IF(貼り付け用!Y562="","",貼り付け用!Y562)</f>
        <v>行政財産</v>
      </c>
      <c r="Z562" s="34" t="str">
        <f>IF(貼り付け用!Z562="","",貼り付け用!Z562)</f>
        <v>事業用資産/工作物</v>
      </c>
      <c r="AA562" s="34" t="str">
        <f>IF(貼り付け用!AA562="","",貼り付け用!AA562)</f>
        <v>自己資産（リース資産外)</v>
      </c>
      <c r="AB562" s="34" t="str">
        <f>IF(貼り付け用!AB562="","",貼り付け用!AB562)</f>
        <v>売却不可</v>
      </c>
      <c r="AC562" s="2">
        <f>IF(貼り付け用!AC562="","",貼り付け用!AC562)</f>
        <v>164</v>
      </c>
      <c r="AD562" s="31" t="str">
        <f>IFERROR(VLOOKUP(AC562,耐用年数表!$B:$J,9,FALSE),"")</f>
        <v xml:space="preserve">構築物 競技場用、運動場用、遊園地用又は学校用のもの 競輪場用競走路 その他のもの  </v>
      </c>
      <c r="AE562" s="31">
        <f>IFERROR(VLOOKUP(AC562,耐用年数表!$B:$J,8,FALSE),"")</f>
        <v>10</v>
      </c>
      <c r="AF562" s="2" t="str">
        <f>IF(貼り付け用!AF562="","",貼り付け用!AF562)</f>
        <v/>
      </c>
      <c r="AG562" s="26" t="str">
        <f>IF(貼り付け用!AG562="","",貼り付け用!AG562)</f>
        <v/>
      </c>
      <c r="AH562" s="54">
        <f>IF(貼り付け用!AH562="","",貼り付け用!AH562)</f>
        <v>19850228</v>
      </c>
      <c r="AI562" s="54">
        <f>IF(貼り付け用!AI562="","",貼り付け用!AI562)</f>
        <v>19850228</v>
      </c>
      <c r="AJ562" s="72" t="str">
        <f>IF(貼り付け用!AJ562="","",貼り付け用!AJ562)</f>
        <v>不明</v>
      </c>
      <c r="AK562" s="20" t="str">
        <f>IF(貼り付け用!AK562="","",貼り付け用!AK562)</f>
        <v/>
      </c>
      <c r="AL562" s="160" t="str">
        <f>IF(貼り付け用!AL562="","",貼り付け用!AL562)</f>
        <v/>
      </c>
      <c r="AM562" s="20" t="str">
        <f>IF(貼り付け用!AM562="","",貼り付け用!AM562)</f>
        <v/>
      </c>
      <c r="AN562" s="20" t="str">
        <f>IF(貼り付け用!AN562="","",貼り付け用!AN562)</f>
        <v/>
      </c>
      <c r="AO562" s="20" t="str">
        <f>IF(貼り付け用!AO562="","",貼り付け用!AO562)</f>
        <v/>
      </c>
      <c r="AP562" s="20" t="str">
        <f>IF(貼り付け用!AP562="","",貼り付け用!AP562)</f>
        <v/>
      </c>
      <c r="AQ562" s="20" t="str">
        <f>IF(貼り付け用!AQ562="","",貼り付け用!AQ562)</f>
        <v/>
      </c>
      <c r="AR562" s="20" t="str">
        <f>IF(貼り付け用!AR562="","",貼り付け用!AR562)</f>
        <v/>
      </c>
      <c r="AS562" s="20" t="str">
        <f>IF(貼り付け用!AS562="","",貼り付け用!AS562)</f>
        <v/>
      </c>
      <c r="AT562" s="90" t="str">
        <f t="shared" si="16"/>
        <v/>
      </c>
      <c r="AU562" s="90" t="str">
        <f t="shared" si="17"/>
        <v/>
      </c>
      <c r="AV562" s="34" t="str">
        <f>IF(貼り付け用!AV562="","",貼り付け用!AV562)</f>
        <v>一般会計等</v>
      </c>
      <c r="AW562" s="34" t="str">
        <f>IF(貼り付け用!AW562="","",貼り付け用!AW562)</f>
        <v>一般会計</v>
      </c>
      <c r="AX562" s="34" t="str">
        <f>IF(貼り付け用!AX562="","",貼り付け用!AX562)</f>
        <v>教育費</v>
      </c>
      <c r="AY562" s="34" t="str">
        <f>IF(貼り付け用!AY562="","",貼り付け用!AY562)</f>
        <v>小学校費</v>
      </c>
      <c r="AZ562" s="34" t="str">
        <f>IF(貼り付け用!AZ562="","",貼り付け用!AZ562)</f>
        <v>学校管理費</v>
      </c>
      <c r="BA562" s="212"/>
      <c r="BB562" s="212"/>
      <c r="BC562" s="212"/>
      <c r="BD562" s="34" t="str">
        <f>IF(貼り付け用!BD562="","",貼り付け用!BD562)</f>
        <v/>
      </c>
      <c r="BE562" s="34" t="str">
        <f>IF(貼り付け用!BE562="","",貼り付け用!BE562)</f>
        <v/>
      </c>
      <c r="BF562" s="20"/>
      <c r="BG562" s="20"/>
      <c r="BH562" s="20"/>
      <c r="BI562" s="20"/>
      <c r="BJ562" s="20"/>
    </row>
    <row r="563" spans="5:62" ht="24" customHeight="1">
      <c r="E563" s="2"/>
      <c r="F563" s="217" t="str">
        <f>IF(貼り付け用!F563="","",貼り付け用!F563)</f>
        <v>壬生町立羽生田小学校</v>
      </c>
      <c r="G563" s="34" t="str">
        <f>IF(貼り付け用!G563="","",貼り付け用!G563)</f>
        <v>工作物台帳</v>
      </c>
      <c r="H563" s="2" t="str">
        <f>IF(貼り付け用!H563="","",貼り付け用!H563)</f>
        <v/>
      </c>
      <c r="I563" s="2" t="str">
        <f>IF(貼り付け用!I563="","",貼り付け用!I563)</f>
        <v/>
      </c>
      <c r="J563" s="2" t="str">
        <f>IF(貼り付け用!J563="","",貼り付け用!J563)</f>
        <v>空調機（普通教室等12台）</v>
      </c>
      <c r="K563" s="2" t="str">
        <f>IF(貼り付け用!K563="","",貼り付け用!K563)</f>
        <v>ｸｳﾁｮｳｷ(ﾌﾂｳｷｮｳｼﾂﾄｳ12ﾀﾞｲ)</v>
      </c>
      <c r="L563" s="2">
        <f>IF(貼り付け用!L563="","",貼り付け用!L563)</f>
        <v>21</v>
      </c>
      <c r="M563" s="31">
        <f>IFERROR(VLOOKUP(L563,コード表!$B:$G,2,FALSE),"")</f>
        <v>3210234</v>
      </c>
      <c r="N563" s="31" t="str">
        <f>IFERROR(VLOOKUP(L563,コード表!$B:$G,3,FALSE),"")</f>
        <v>下都賀郡壬生町</v>
      </c>
      <c r="O563" s="2" t="str">
        <f>IF(貼り付け用!O563="","",貼り付け用!O563)</f>
        <v>ｼﾓﾂｶﾞｸﾞﾝﾐﾌﾞﾏﾁ</v>
      </c>
      <c r="P563" s="31" t="str">
        <f>IFERROR(VLOOKUP(L563,コード表!$B:$G,5,FALSE),"")</f>
        <v>羽生田</v>
      </c>
      <c r="Q563" s="2" t="str">
        <f>IF(貼り付け用!Q563="","",貼り付け用!Q563)</f>
        <v>ﾊﾆｭｳﾀﾞ</v>
      </c>
      <c r="R563" s="2" t="str">
        <f>IF(貼り付け用!R563="","",貼り付け用!R563)</f>
        <v>２１３９番地1</v>
      </c>
      <c r="S563" s="2" t="str">
        <f>IF(貼り付け用!S563="","",貼り付け用!S563)</f>
        <v>2139ﾊﾞﾝﾁ1</v>
      </c>
      <c r="T563" s="2">
        <f>IF(貼り付け用!T563="","",貼り付け用!T563)</f>
        <v>15</v>
      </c>
      <c r="U563" s="31" t="str">
        <f>IFERROR(VLOOKUP(T563,コード表!$I:$K,2,FALSE),"")</f>
        <v>教育委員会事務局</v>
      </c>
      <c r="V563" s="31" t="str">
        <f>IFERROR(VLOOKUP(T563,コード表!$I:$K,3,FALSE),"")</f>
        <v>学校教育課</v>
      </c>
      <c r="W563" s="2">
        <f>IF(貼り付け用!W563="","",貼り付け用!W563)</f>
        <v>100</v>
      </c>
      <c r="X563" s="31" t="str">
        <f>IFERROR(VLOOKUP(AX563,目的別資産分類変換表!$B$3:$C$16,2,FALSE),"")</f>
        <v>教育</v>
      </c>
      <c r="Y563" s="34" t="str">
        <f>IF(貼り付け用!Y563="","",貼り付け用!Y563)</f>
        <v>行政財産</v>
      </c>
      <c r="Z563" s="34" t="str">
        <f>IF(貼り付け用!Z563="","",貼り付け用!Z563)</f>
        <v>事業用資産/工作物</v>
      </c>
      <c r="AA563" s="34" t="str">
        <f>IF(貼り付け用!AA563="","",貼り付け用!AA563)</f>
        <v>自己資産（リース資産外)</v>
      </c>
      <c r="AB563" s="34" t="str">
        <f>IF(貼り付け用!AB563="","",貼り付け用!AB563)</f>
        <v>売却不可</v>
      </c>
      <c r="AC563" s="2">
        <f>IF(貼り付け用!AC563="","",貼り付け用!AC563)</f>
        <v>331</v>
      </c>
      <c r="AD563" s="31" t="str">
        <f>IFERROR(VLOOKUP(AC563,耐用年数表!$B:$J,9,FALSE),"")</f>
        <v xml:space="preserve">器具及び備品 １　家具、電気機器、ガス機器及び家庭用品（他の項に掲げるものを除く。） 冷房用又は暖房用機器   </v>
      </c>
      <c r="AE563" s="31">
        <f>IFERROR(VLOOKUP(AC563,耐用年数表!$B:$J,8,FALSE),"")</f>
        <v>6</v>
      </c>
      <c r="AF563" s="2" t="str">
        <f>IF(貼り付け用!AF563="","",貼り付け用!AF563)</f>
        <v/>
      </c>
      <c r="AG563" s="26" t="str">
        <f>IF(貼り付け用!AG563="","",貼り付け用!AG563)</f>
        <v/>
      </c>
      <c r="AH563" s="54">
        <f>IF(貼り付け用!AH563="","",貼り付け用!AH563)</f>
        <v>20140822</v>
      </c>
      <c r="AI563" s="54">
        <f>IF(貼り付け用!AI563="","",貼り付け用!AI563)</f>
        <v>20140822</v>
      </c>
      <c r="AJ563" s="72" t="str">
        <f>IF(貼り付け用!AJ563="","",貼り付け用!AJ563)</f>
        <v>判明</v>
      </c>
      <c r="AK563" s="20">
        <f>IF(貼り付け用!AK563="","",貼り付け用!AK563)</f>
        <v>15660000</v>
      </c>
      <c r="AL563" s="160" t="str">
        <f>IF(貼り付け用!AL563="","",貼り付け用!AL563)</f>
        <v/>
      </c>
      <c r="AM563" s="20" t="str">
        <f>IF(貼り付け用!AM563="","",貼り付け用!AM563)</f>
        <v/>
      </c>
      <c r="AN563" s="20" t="str">
        <f>IF(貼り付け用!AN563="","",貼り付け用!AN563)</f>
        <v/>
      </c>
      <c r="AO563" s="20" t="str">
        <f>IF(貼り付け用!AO563="","",貼り付け用!AO563)</f>
        <v/>
      </c>
      <c r="AP563" s="20" t="str">
        <f>IF(貼り付け用!AP563="","",貼り付け用!AP563)</f>
        <v/>
      </c>
      <c r="AQ563" s="20" t="str">
        <f>IF(貼り付け用!AQ563="","",貼り付け用!AQ563)</f>
        <v/>
      </c>
      <c r="AR563" s="20" t="str">
        <f>IF(貼り付け用!AR563="","",貼り付け用!AR563)</f>
        <v/>
      </c>
      <c r="AS563" s="20" t="str">
        <f>IF(貼り付け用!AS563="","",貼り付け用!AS563)</f>
        <v/>
      </c>
      <c r="AT563" s="90" t="str">
        <f t="shared" si="16"/>
        <v/>
      </c>
      <c r="AU563" s="90">
        <f t="shared" si="17"/>
        <v>15660000</v>
      </c>
      <c r="AV563" s="34" t="str">
        <f>IF(貼り付け用!AV563="","",貼り付け用!AV563)</f>
        <v>一般会計等</v>
      </c>
      <c r="AW563" s="34" t="str">
        <f>IF(貼り付け用!AW563="","",貼り付け用!AW563)</f>
        <v>一般会計</v>
      </c>
      <c r="AX563" s="34" t="str">
        <f>IF(貼り付け用!AX563="","",貼り付け用!AX563)</f>
        <v>教育費</v>
      </c>
      <c r="AY563" s="34" t="str">
        <f>IF(貼り付け用!AY563="","",貼り付け用!AY563)</f>
        <v>小学校費</v>
      </c>
      <c r="AZ563" s="34" t="str">
        <f>IF(貼り付け用!AZ563="","",貼り付け用!AZ563)</f>
        <v>学校管理費</v>
      </c>
      <c r="BA563" s="212"/>
      <c r="BB563" s="212"/>
      <c r="BC563" s="212"/>
      <c r="BD563" s="34" t="str">
        <f>IF(貼り付け用!BD563="","",貼り付け用!BD563)</f>
        <v/>
      </c>
      <c r="BE563" s="34" t="str">
        <f>IF(貼り付け用!BE563="","",貼り付け用!BE563)</f>
        <v/>
      </c>
      <c r="BF563" s="20"/>
      <c r="BG563" s="20"/>
      <c r="BH563" s="20"/>
      <c r="BI563" s="20"/>
      <c r="BJ563" s="20"/>
    </row>
    <row r="564" spans="5:62" ht="24" customHeight="1">
      <c r="E564" s="2"/>
      <c r="F564" s="217" t="str">
        <f>IF(貼り付け用!F564="","",貼り付け用!F564)</f>
        <v>壬生町立羽生田小学校</v>
      </c>
      <c r="G564" s="34" t="str">
        <f>IF(貼り付け用!G564="","",貼り付け用!G564)</f>
        <v>工作物台帳</v>
      </c>
      <c r="H564" s="2" t="str">
        <f>IF(貼り付け用!H564="","",貼り付け用!H564)</f>
        <v/>
      </c>
      <c r="I564" s="2" t="str">
        <f>IF(貼り付け用!I564="","",貼り付け用!I564)</f>
        <v/>
      </c>
      <c r="J564" s="2" t="str">
        <f>IF(貼り付け用!J564="","",貼り付け用!J564)</f>
        <v>校庭</v>
      </c>
      <c r="K564" s="2" t="str">
        <f>IF(貼り付け用!K564="","",貼り付け用!K564)</f>
        <v>ｺｳﾃｲ</v>
      </c>
      <c r="L564" s="2">
        <f>IF(貼り付け用!L564="","",貼り付け用!L564)</f>
        <v>21</v>
      </c>
      <c r="M564" s="31">
        <f>IFERROR(VLOOKUP(L564,コード表!$B:$G,2,FALSE),"")</f>
        <v>3210234</v>
      </c>
      <c r="N564" s="31" t="str">
        <f>IFERROR(VLOOKUP(L564,コード表!$B:$G,3,FALSE),"")</f>
        <v>下都賀郡壬生町</v>
      </c>
      <c r="O564" s="2" t="str">
        <f>IF(貼り付け用!O564="","",貼り付け用!O564)</f>
        <v>ｼﾓﾂｶﾞｸﾞﾝﾐﾌﾞﾏﾁ</v>
      </c>
      <c r="P564" s="31" t="str">
        <f>IFERROR(VLOOKUP(L564,コード表!$B:$G,5,FALSE),"")</f>
        <v>羽生田</v>
      </c>
      <c r="Q564" s="2" t="str">
        <f>IF(貼り付け用!Q564="","",貼り付け用!Q564)</f>
        <v>ﾊﾆｭｳﾀﾞ</v>
      </c>
      <c r="R564" s="2" t="str">
        <f>IF(貼り付け用!R564="","",貼り付け用!R564)</f>
        <v>２１３９番地1</v>
      </c>
      <c r="S564" s="2" t="str">
        <f>IF(貼り付け用!S564="","",貼り付け用!S564)</f>
        <v>2139ﾊﾞﾝﾁ1</v>
      </c>
      <c r="T564" s="2">
        <f>IF(貼り付け用!T564="","",貼り付け用!T564)</f>
        <v>15</v>
      </c>
      <c r="U564" s="31" t="str">
        <f>IFERROR(VLOOKUP(T564,コード表!$I:$K,2,FALSE),"")</f>
        <v>教育委員会事務局</v>
      </c>
      <c r="V564" s="31" t="str">
        <f>IFERROR(VLOOKUP(T564,コード表!$I:$K,3,FALSE),"")</f>
        <v>学校教育課</v>
      </c>
      <c r="W564" s="2">
        <f>IF(貼り付け用!W564="","",貼り付け用!W564)</f>
        <v>100</v>
      </c>
      <c r="X564" s="31" t="str">
        <f>IFERROR(VLOOKUP(AX564,目的別資産分類変換表!$B$3:$C$16,2,FALSE),"")</f>
        <v>教育</v>
      </c>
      <c r="Y564" s="34" t="str">
        <f>IF(貼り付け用!Y564="","",貼り付け用!Y564)</f>
        <v>行政財産</v>
      </c>
      <c r="Z564" s="34" t="str">
        <f>IF(貼り付け用!Z564="","",貼り付け用!Z564)</f>
        <v>事業用資産/工作物</v>
      </c>
      <c r="AA564" s="34" t="str">
        <f>IF(貼り付け用!AA564="","",貼り付け用!AA564)</f>
        <v>自己資産（リース資産外)</v>
      </c>
      <c r="AB564" s="34" t="str">
        <f>IF(貼り付け用!AB564="","",貼り付け用!AB564)</f>
        <v>売却不可</v>
      </c>
      <c r="AC564" s="2">
        <f>IF(貼り付け用!AC564="","",貼り付け用!AC564)</f>
        <v>164</v>
      </c>
      <c r="AD564" s="31" t="str">
        <f>IFERROR(VLOOKUP(AC564,耐用年数表!$B:$J,9,FALSE),"")</f>
        <v xml:space="preserve">構築物 競技場用、運動場用、遊園地用又は学校用のもの 競輪場用競走路 その他のもの  </v>
      </c>
      <c r="AE564" s="31">
        <f>IFERROR(VLOOKUP(AC564,耐用年数表!$B:$J,8,FALSE),"")</f>
        <v>10</v>
      </c>
      <c r="AF564" s="2" t="str">
        <f>IF(貼り付け用!AF564="","",貼り付け用!AF564)</f>
        <v/>
      </c>
      <c r="AG564" s="26" t="str">
        <f>IF(貼り付け用!AG564="","",貼り付け用!AG564)</f>
        <v/>
      </c>
      <c r="AH564" s="54">
        <f>IF(貼り付け用!AH564="","",貼り付け用!AH564)</f>
        <v>18890401</v>
      </c>
      <c r="AI564" s="54">
        <f>IF(貼り付け用!AI564="","",貼り付け用!AI564)</f>
        <v>18890401</v>
      </c>
      <c r="AJ564" s="72" t="str">
        <f>IF(貼り付け用!AJ564="","",貼り付け用!AJ564)</f>
        <v>不明</v>
      </c>
      <c r="AK564" s="20" t="str">
        <f>IF(貼り付け用!AK564="","",貼り付け用!AK564)</f>
        <v/>
      </c>
      <c r="AL564" s="160" t="str">
        <f>IF(貼り付け用!AL564="","",貼り付け用!AL564)</f>
        <v/>
      </c>
      <c r="AM564" s="20" t="str">
        <f>IF(貼り付け用!AM564="","",貼り付け用!AM564)</f>
        <v/>
      </c>
      <c r="AN564" s="20" t="str">
        <f>IF(貼り付け用!AN564="","",貼り付け用!AN564)</f>
        <v/>
      </c>
      <c r="AO564" s="20" t="str">
        <f>IF(貼り付け用!AO564="","",貼り付け用!AO564)</f>
        <v/>
      </c>
      <c r="AP564" s="20">
        <f>IF(貼り付け用!AP564="","",貼り付け用!AP564)</f>
        <v>1</v>
      </c>
      <c r="AQ564" s="20" t="str">
        <f>IF(貼り付け用!AQ564="","",貼り付け用!AQ564)</f>
        <v/>
      </c>
      <c r="AR564" s="20" t="str">
        <f>IF(貼り付け用!AR564="","",貼り付け用!AR564)</f>
        <v/>
      </c>
      <c r="AS564" s="20" t="str">
        <f>IF(貼り付け用!AS564="","",貼り付け用!AS564)</f>
        <v/>
      </c>
      <c r="AT564" s="90" t="str">
        <f t="shared" si="16"/>
        <v/>
      </c>
      <c r="AU564" s="90" t="str">
        <f t="shared" si="17"/>
        <v/>
      </c>
      <c r="AV564" s="34" t="str">
        <f>IF(貼り付け用!AV564="","",貼り付け用!AV564)</f>
        <v>一般会計等</v>
      </c>
      <c r="AW564" s="34" t="str">
        <f>IF(貼り付け用!AW564="","",貼り付け用!AW564)</f>
        <v>一般会計</v>
      </c>
      <c r="AX564" s="34" t="str">
        <f>IF(貼り付け用!AX564="","",貼り付け用!AX564)</f>
        <v>教育費</v>
      </c>
      <c r="AY564" s="34" t="str">
        <f>IF(貼り付け用!AY564="","",貼り付け用!AY564)</f>
        <v>小学校費</v>
      </c>
      <c r="AZ564" s="34" t="str">
        <f>IF(貼り付け用!AZ564="","",貼り付け用!AZ564)</f>
        <v>学校管理費</v>
      </c>
      <c r="BA564" s="212"/>
      <c r="BB564" s="212"/>
      <c r="BC564" s="212"/>
      <c r="BD564" s="34" t="str">
        <f>IF(貼り付け用!BD564="","",貼り付け用!BD564)</f>
        <v/>
      </c>
      <c r="BE564" s="34" t="str">
        <f>IF(貼り付け用!BE564="","",貼り付け用!BE564)</f>
        <v/>
      </c>
      <c r="BF564" s="20"/>
      <c r="BG564" s="20"/>
      <c r="BH564" s="20"/>
      <c r="BI564" s="20"/>
      <c r="BJ564" s="20"/>
    </row>
    <row r="565" spans="5:62" ht="24" customHeight="1">
      <c r="E565" s="2"/>
      <c r="F565" s="217" t="str">
        <f>IF(貼り付け用!F565="","",貼り付け用!F565)</f>
        <v>壬生町立羽生田小学校</v>
      </c>
      <c r="G565" s="34" t="str">
        <f>IF(貼り付け用!G565="","",貼り付け用!G565)</f>
        <v>工作物台帳</v>
      </c>
      <c r="H565" s="2" t="str">
        <f>IF(貼り付け用!H565="","",貼り付け用!H565)</f>
        <v/>
      </c>
      <c r="I565" s="2" t="str">
        <f>IF(貼り付け用!I565="","",貼り付け用!I565)</f>
        <v/>
      </c>
      <c r="J565" s="2" t="str">
        <f>IF(貼り付け用!J565="","",貼り付け用!J565)</f>
        <v>フェンス</v>
      </c>
      <c r="K565" s="2" t="str">
        <f>IF(貼り付け用!K565="","",貼り付け用!K565)</f>
        <v>ﾌｪﾝｽ</v>
      </c>
      <c r="L565" s="2">
        <f>IF(貼り付け用!L565="","",貼り付け用!L565)</f>
        <v>21</v>
      </c>
      <c r="M565" s="31">
        <f>IFERROR(VLOOKUP(L565,コード表!$B:$G,2,FALSE),"")</f>
        <v>3210234</v>
      </c>
      <c r="N565" s="31" t="str">
        <f>IFERROR(VLOOKUP(L565,コード表!$B:$G,3,FALSE),"")</f>
        <v>下都賀郡壬生町</v>
      </c>
      <c r="O565" s="2" t="str">
        <f>IF(貼り付け用!O565="","",貼り付け用!O565)</f>
        <v>ｼﾓﾂｶﾞｸﾞﾝﾐﾌﾞﾏﾁ</v>
      </c>
      <c r="P565" s="31" t="str">
        <f>IFERROR(VLOOKUP(L565,コード表!$B:$G,5,FALSE),"")</f>
        <v>羽生田</v>
      </c>
      <c r="Q565" s="2" t="str">
        <f>IF(貼り付け用!Q565="","",貼り付け用!Q565)</f>
        <v>ﾊﾆｭｳﾀﾞ</v>
      </c>
      <c r="R565" s="2" t="str">
        <f>IF(貼り付け用!R565="","",貼り付け用!R565)</f>
        <v>２１３９番地1</v>
      </c>
      <c r="S565" s="2" t="str">
        <f>IF(貼り付け用!S565="","",貼り付け用!S565)</f>
        <v>2139ﾊﾞﾝﾁ1</v>
      </c>
      <c r="T565" s="2">
        <f>IF(貼り付け用!T565="","",貼り付け用!T565)</f>
        <v>15</v>
      </c>
      <c r="U565" s="31" t="str">
        <f>IFERROR(VLOOKUP(T565,コード表!$I:$K,2,FALSE),"")</f>
        <v>教育委員会事務局</v>
      </c>
      <c r="V565" s="31" t="str">
        <f>IFERROR(VLOOKUP(T565,コード表!$I:$K,3,FALSE),"")</f>
        <v>学校教育課</v>
      </c>
      <c r="W565" s="2">
        <f>IF(貼り付け用!W565="","",貼り付け用!W565)</f>
        <v>100</v>
      </c>
      <c r="X565" s="31" t="str">
        <f>IFERROR(VLOOKUP(AX565,目的別資産分類変換表!$B$3:$C$16,2,FALSE),"")</f>
        <v>教育</v>
      </c>
      <c r="Y565" s="34" t="str">
        <f>IF(貼り付け用!Y565="","",貼り付け用!Y565)</f>
        <v>行政財産</v>
      </c>
      <c r="Z565" s="34" t="str">
        <f>IF(貼り付け用!Z565="","",貼り付け用!Z565)</f>
        <v>事業用資産/工作物</v>
      </c>
      <c r="AA565" s="34" t="str">
        <f>IF(貼り付け用!AA565="","",貼り付け用!AA565)</f>
        <v>自己資産（リース資産外)</v>
      </c>
      <c r="AB565" s="34" t="str">
        <f>IF(貼り付け用!AB565="","",貼り付け用!AB565)</f>
        <v>売却不可</v>
      </c>
      <c r="AC565" s="2">
        <f>IF(貼り付け用!AC565="","",貼り付け用!AC565)</f>
        <v>34</v>
      </c>
      <c r="AD565" s="31" t="str">
        <f>IFERROR(VLOOKUP(AC565,耐用年数表!$B:$J,9,FALSE),"")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565" s="31">
        <f>IFERROR(VLOOKUP(AC565,耐用年数表!$B:$J,8,FALSE),"")</f>
        <v>25</v>
      </c>
      <c r="AF565" s="2" t="str">
        <f>IF(貼り付け用!AF565="","",貼り付け用!AF565)</f>
        <v/>
      </c>
      <c r="AG565" s="26" t="str">
        <f>IF(貼り付け用!AG565="","",貼り付け用!AG565)</f>
        <v/>
      </c>
      <c r="AH565" s="54">
        <f>IF(貼り付け用!AH565="","",貼り付け用!AH565)</f>
        <v>19800401</v>
      </c>
      <c r="AI565" s="54">
        <f>IF(貼り付け用!AI565="","",貼り付け用!AI565)</f>
        <v>19800401</v>
      </c>
      <c r="AJ565" s="72" t="str">
        <f>IF(貼り付け用!AJ565="","",貼り付け用!AJ565)</f>
        <v>不明</v>
      </c>
      <c r="AK565" s="20" t="str">
        <f>IF(貼り付け用!AK565="","",貼り付け用!AK565)</f>
        <v/>
      </c>
      <c r="AL565" s="160">
        <f>IF(貼り付け用!AL565="","",貼り付け用!AL565)</f>
        <v>36</v>
      </c>
      <c r="AM565" s="20" t="str">
        <f>IF(貼り付け用!AM565="","",貼り付け用!AM565)</f>
        <v>ネット調べ</v>
      </c>
      <c r="AN565" s="20">
        <f>IF(貼り付け用!AN565="","",貼り付け用!AN565)</f>
        <v>1</v>
      </c>
      <c r="AO565" s="20">
        <f>IF(貼り付け用!AO565="","",貼り付け用!AO565)</f>
        <v>17820</v>
      </c>
      <c r="AP565" s="20">
        <f>IF(貼り付け用!AP565="","",貼り付け用!AP565)</f>
        <v>527</v>
      </c>
      <c r="AQ565" s="20" t="str">
        <f>IF(貼り付け用!AQ565="","",貼り付け用!AQ565)</f>
        <v>ｍ</v>
      </c>
      <c r="AR565" s="20">
        <f>IF(貼り付け用!AR565="","",貼り付け用!AR565)</f>
        <v>9391140</v>
      </c>
      <c r="AS565" s="20" t="str">
        <f>IF(貼り付け用!AS565="","",貼り付け用!AS565)</f>
        <v/>
      </c>
      <c r="AT565" s="90">
        <f t="shared" si="16"/>
        <v>9391140</v>
      </c>
      <c r="AU565" s="90">
        <f t="shared" si="17"/>
        <v>9391140</v>
      </c>
      <c r="AV565" s="34" t="str">
        <f>IF(貼り付け用!AV565="","",貼り付け用!AV565)</f>
        <v>一般会計等</v>
      </c>
      <c r="AW565" s="34" t="str">
        <f>IF(貼り付け用!AW565="","",貼り付け用!AW565)</f>
        <v>一般会計</v>
      </c>
      <c r="AX565" s="34" t="str">
        <f>IF(貼り付け用!AX565="","",貼り付け用!AX565)</f>
        <v>教育費</v>
      </c>
      <c r="AY565" s="34" t="str">
        <f>IF(貼り付け用!AY565="","",貼り付け用!AY565)</f>
        <v>小学校費</v>
      </c>
      <c r="AZ565" s="34" t="str">
        <f>IF(貼り付け用!AZ565="","",貼り付け用!AZ565)</f>
        <v>学校管理費</v>
      </c>
      <c r="BA565" s="212"/>
      <c r="BB565" s="212"/>
      <c r="BC565" s="212"/>
      <c r="BD565" s="34" t="str">
        <f>IF(貼り付け用!BD565="","",貼り付け用!BD565)</f>
        <v/>
      </c>
      <c r="BE565" s="34" t="str">
        <f>IF(貼り付け用!BE565="","",貼り付け用!BE565)</f>
        <v/>
      </c>
      <c r="BF565" s="20"/>
      <c r="BG565" s="20"/>
      <c r="BH565" s="20"/>
      <c r="BI565" s="20"/>
      <c r="BJ565" s="20"/>
    </row>
    <row r="566" spans="5:62" ht="24" customHeight="1">
      <c r="E566" s="2"/>
      <c r="F566" s="217" t="str">
        <f>IF(貼り付け用!F566="","",貼り付け用!F566)</f>
        <v>壬生町立羽生田小学校</v>
      </c>
      <c r="G566" s="34" t="str">
        <f>IF(貼り付け用!G566="","",貼り付け用!G566)</f>
        <v>工作物台帳</v>
      </c>
      <c r="H566" s="2" t="str">
        <f>IF(貼り付け用!H566="","",貼り付け用!H566)</f>
        <v/>
      </c>
      <c r="I566" s="2" t="str">
        <f>IF(貼り付け用!I566="","",貼り付け用!I566)</f>
        <v/>
      </c>
      <c r="J566" s="2" t="str">
        <f>IF(貼り付け用!J566="","",貼り付け用!J566)</f>
        <v>空調機（ランチルーム）</v>
      </c>
      <c r="K566" s="2" t="str">
        <f>IF(貼り付け用!K566="","",貼り付け用!K566)</f>
        <v>ｸｳﾁｮｳｷ(ﾗﾝﾁﾙｰﾑ)</v>
      </c>
      <c r="L566" s="2">
        <f>IF(貼り付け用!L566="","",貼り付け用!L566)</f>
        <v>21</v>
      </c>
      <c r="M566" s="31">
        <f>IFERROR(VLOOKUP(L566,コード表!$B:$G,2,FALSE),"")</f>
        <v>3210234</v>
      </c>
      <c r="N566" s="31" t="str">
        <f>IFERROR(VLOOKUP(L566,コード表!$B:$G,3,FALSE),"")</f>
        <v>下都賀郡壬生町</v>
      </c>
      <c r="O566" s="2" t="str">
        <f>IF(貼り付け用!O566="","",貼り付け用!O566)</f>
        <v>ｼﾓﾂｶﾞｸﾞﾝﾐﾌﾞﾏﾁ</v>
      </c>
      <c r="P566" s="31" t="str">
        <f>IFERROR(VLOOKUP(L566,コード表!$B:$G,5,FALSE),"")</f>
        <v>羽生田</v>
      </c>
      <c r="Q566" s="2" t="str">
        <f>IF(貼り付け用!Q566="","",貼り付け用!Q566)</f>
        <v>ﾊﾆｭｳﾀﾞ</v>
      </c>
      <c r="R566" s="2" t="str">
        <f>IF(貼り付け用!R566="","",貼り付け用!R566)</f>
        <v>２１３９番地1</v>
      </c>
      <c r="S566" s="2" t="str">
        <f>IF(貼り付け用!S566="","",貼り付け用!S566)</f>
        <v>2139ﾊﾞﾝﾁ1</v>
      </c>
      <c r="T566" s="2">
        <f>IF(貼り付け用!T566="","",貼り付け用!T566)</f>
        <v>15</v>
      </c>
      <c r="U566" s="31" t="str">
        <f>IFERROR(VLOOKUP(T566,コード表!$I:$K,2,FALSE),"")</f>
        <v>教育委員会事務局</v>
      </c>
      <c r="V566" s="31" t="str">
        <f>IFERROR(VLOOKUP(T566,コード表!$I:$K,3,FALSE),"")</f>
        <v>学校教育課</v>
      </c>
      <c r="W566" s="2">
        <f>IF(貼り付け用!W566="","",貼り付け用!W566)</f>
        <v>100</v>
      </c>
      <c r="X566" s="31" t="str">
        <f>IFERROR(VLOOKUP(AX566,目的別資産分類変換表!$B$3:$C$16,2,FALSE),"")</f>
        <v>教育</v>
      </c>
      <c r="Y566" s="34" t="str">
        <f>IF(貼り付け用!Y566="","",貼り付け用!Y566)</f>
        <v>行政財産</v>
      </c>
      <c r="Z566" s="34" t="str">
        <f>IF(貼り付け用!Z566="","",貼り付け用!Z566)</f>
        <v>事業用資産/工作物</v>
      </c>
      <c r="AA566" s="34" t="str">
        <f>IF(貼り付け用!AA566="","",貼り付け用!AA566)</f>
        <v>自己資産（リース資産外)</v>
      </c>
      <c r="AB566" s="34" t="str">
        <f>IF(貼り付け用!AB566="","",貼り付け用!AB566)</f>
        <v>売却不可</v>
      </c>
      <c r="AC566" s="2">
        <f>IF(貼り付け用!AC566="","",貼り付け用!AC566)</f>
        <v>331</v>
      </c>
      <c r="AD566" s="31" t="str">
        <f>IFERROR(VLOOKUP(AC566,耐用年数表!$B:$J,9,FALSE),"")</f>
        <v xml:space="preserve">器具及び備品 １　家具、電気機器、ガス機器及び家庭用品（他の項に掲げるものを除く。） 冷房用又は暖房用機器   </v>
      </c>
      <c r="AE566" s="31">
        <f>IFERROR(VLOOKUP(AC566,耐用年数表!$B:$J,8,FALSE),"")</f>
        <v>6</v>
      </c>
      <c r="AF566" s="2" t="str">
        <f>IF(貼り付け用!AF566="","",貼り付け用!AF566)</f>
        <v/>
      </c>
      <c r="AG566" s="26" t="str">
        <f>IF(貼り付け用!AG566="","",貼り付け用!AG566)</f>
        <v/>
      </c>
      <c r="AH566" s="54">
        <f>IF(貼り付け用!AH566="","",貼り付け用!AH566)</f>
        <v>20130930</v>
      </c>
      <c r="AI566" s="54">
        <f>IF(貼り付け用!AI566="","",貼り付け用!AI566)</f>
        <v>20130930</v>
      </c>
      <c r="AJ566" s="72" t="str">
        <f>IF(貼り付け用!AJ566="","",貼り付け用!AJ566)</f>
        <v>判明</v>
      </c>
      <c r="AK566" s="20">
        <f>IF(貼り付け用!AK566="","",貼り付け用!AK566)</f>
        <v>3570000</v>
      </c>
      <c r="AL566" s="160" t="str">
        <f>IF(貼り付け用!AL566="","",貼り付け用!AL566)</f>
        <v/>
      </c>
      <c r="AM566" s="20" t="str">
        <f>IF(貼り付け用!AM566="","",貼り付け用!AM566)</f>
        <v/>
      </c>
      <c r="AN566" s="20" t="str">
        <f>IF(貼り付け用!AN566="","",貼り付け用!AN566)</f>
        <v/>
      </c>
      <c r="AO566" s="20" t="str">
        <f>IF(貼り付け用!AO566="","",貼り付け用!AO566)</f>
        <v/>
      </c>
      <c r="AP566" s="20" t="str">
        <f>IF(貼り付け用!AP566="","",貼り付け用!AP566)</f>
        <v/>
      </c>
      <c r="AQ566" s="20" t="str">
        <f>IF(貼り付け用!AQ566="","",貼り付け用!AQ566)</f>
        <v/>
      </c>
      <c r="AR566" s="20" t="str">
        <f>IF(貼り付け用!AR566="","",貼り付け用!AR566)</f>
        <v/>
      </c>
      <c r="AS566" s="20" t="str">
        <f>IF(貼り付け用!AS566="","",貼り付け用!AS566)</f>
        <v/>
      </c>
      <c r="AT566" s="90" t="str">
        <f t="shared" si="16"/>
        <v/>
      </c>
      <c r="AU566" s="90">
        <f t="shared" si="17"/>
        <v>3570000</v>
      </c>
      <c r="AV566" s="34" t="str">
        <f>IF(貼り付け用!AV566="","",貼り付け用!AV566)</f>
        <v>一般会計等</v>
      </c>
      <c r="AW566" s="34" t="str">
        <f>IF(貼り付け用!AW566="","",貼り付け用!AW566)</f>
        <v>一般会計</v>
      </c>
      <c r="AX566" s="34" t="str">
        <f>IF(貼り付け用!AX566="","",貼り付け用!AX566)</f>
        <v>教育費</v>
      </c>
      <c r="AY566" s="34" t="str">
        <f>IF(貼り付け用!AY566="","",貼り付け用!AY566)</f>
        <v>小学校費</v>
      </c>
      <c r="AZ566" s="34" t="str">
        <f>IF(貼り付け用!AZ566="","",貼り付け用!AZ566)</f>
        <v>学校管理費</v>
      </c>
      <c r="BA566" s="212"/>
      <c r="BB566" s="212"/>
      <c r="BC566" s="212"/>
      <c r="BD566" s="34" t="str">
        <f>IF(貼り付け用!BD566="","",貼り付け用!BD566)</f>
        <v/>
      </c>
      <c r="BE566" s="34" t="str">
        <f>IF(貼り付け用!BE566="","",貼り付け用!BE566)</f>
        <v/>
      </c>
      <c r="BF566" s="20"/>
      <c r="BG566" s="20"/>
      <c r="BH566" s="20"/>
      <c r="BI566" s="20"/>
      <c r="BJ566" s="20"/>
    </row>
    <row r="567" spans="5:62" ht="24" customHeight="1">
      <c r="E567" s="2"/>
      <c r="F567" s="217" t="str">
        <f>IF(貼り付け用!F567="","",貼り付け用!F567)</f>
        <v>壬生町立羽生田小学校</v>
      </c>
      <c r="G567" s="34" t="str">
        <f>IF(貼り付け用!G567="","",貼り付け用!G567)</f>
        <v>工作物台帳</v>
      </c>
      <c r="H567" s="2" t="str">
        <f>IF(貼り付け用!H567="","",貼り付け用!H567)</f>
        <v/>
      </c>
      <c r="I567" s="2" t="str">
        <f>IF(貼り付け用!I567="","",貼り付け用!I567)</f>
        <v/>
      </c>
      <c r="J567" s="2" t="str">
        <f>IF(貼り付け用!J567="","",貼り付け用!J567)</f>
        <v>電気設備</v>
      </c>
      <c r="K567" s="2" t="str">
        <f>IF(貼り付け用!K567="","",貼り付け用!K567)</f>
        <v>ﾃﾞﾝｷｾﾂﾋﾞ</v>
      </c>
      <c r="L567" s="2">
        <f>IF(貼り付け用!L567="","",貼り付け用!L567)</f>
        <v>21</v>
      </c>
      <c r="M567" s="31">
        <f>IFERROR(VLOOKUP(L567,コード表!$B:$G,2,FALSE),"")</f>
        <v>3210234</v>
      </c>
      <c r="N567" s="31" t="str">
        <f>IFERROR(VLOOKUP(L567,コード表!$B:$G,3,FALSE),"")</f>
        <v>下都賀郡壬生町</v>
      </c>
      <c r="O567" s="2" t="str">
        <f>IF(貼り付け用!O567="","",貼り付け用!O567)</f>
        <v>ｼﾓﾂｶﾞｸﾞﾝﾐﾌﾞﾏﾁ</v>
      </c>
      <c r="P567" s="31" t="str">
        <f>IFERROR(VLOOKUP(L567,コード表!$B:$G,5,FALSE),"")</f>
        <v>羽生田</v>
      </c>
      <c r="Q567" s="2" t="str">
        <f>IF(貼り付け用!Q567="","",貼り付け用!Q567)</f>
        <v>ﾊﾆｭｳﾀﾞ</v>
      </c>
      <c r="R567" s="2" t="str">
        <f>IF(貼り付け用!R567="","",貼り付け用!R567)</f>
        <v>２１３９番地1</v>
      </c>
      <c r="S567" s="2" t="str">
        <f>IF(貼り付け用!S567="","",貼り付け用!S567)</f>
        <v>2139ﾊﾞﾝﾁ1</v>
      </c>
      <c r="T567" s="2">
        <f>IF(貼り付け用!T567="","",貼り付け用!T567)</f>
        <v>15</v>
      </c>
      <c r="U567" s="31" t="str">
        <f>IFERROR(VLOOKUP(T567,コード表!$I:$K,2,FALSE),"")</f>
        <v>教育委員会事務局</v>
      </c>
      <c r="V567" s="31" t="str">
        <f>IFERROR(VLOOKUP(T567,コード表!$I:$K,3,FALSE),"")</f>
        <v>学校教育課</v>
      </c>
      <c r="W567" s="2">
        <f>IF(貼り付け用!W567="","",貼り付け用!W567)</f>
        <v>100</v>
      </c>
      <c r="X567" s="31" t="str">
        <f>IFERROR(VLOOKUP(AX567,目的別資産分類変換表!$B$3:$C$16,2,FALSE),"")</f>
        <v>教育</v>
      </c>
      <c r="Y567" s="34" t="str">
        <f>IF(貼り付け用!Y567="","",貼り付け用!Y567)</f>
        <v>行政財産</v>
      </c>
      <c r="Z567" s="34" t="str">
        <f>IF(貼り付け用!Z567="","",貼り付け用!Z567)</f>
        <v>事業用資産/工作物</v>
      </c>
      <c r="AA567" s="34" t="str">
        <f>IF(貼り付け用!AA567="","",貼り付け用!AA567)</f>
        <v>自己資産（リース資産外)</v>
      </c>
      <c r="AB567" s="34" t="str">
        <f>IF(貼り付け用!AB567="","",貼り付け用!AB567)</f>
        <v>売却不可</v>
      </c>
      <c r="AC567" s="2">
        <f>IF(貼り付け用!AC567="","",貼り付け用!AC567)</f>
        <v>76</v>
      </c>
      <c r="AD567" s="31" t="str">
        <f>IFERROR(VLOOKUP(AC567,耐用年数表!$B:$J,9,FALSE),"")</f>
        <v xml:space="preserve">建物附属設備 電気設備（照明設備を含む。） 蓄電池電源設備   </v>
      </c>
      <c r="AE567" s="31">
        <f>IFERROR(VLOOKUP(AC567,耐用年数表!$B:$J,8,FALSE),"")</f>
        <v>6</v>
      </c>
      <c r="AF567" s="2" t="str">
        <f>IF(貼り付け用!AF567="","",貼り付け用!AF567)</f>
        <v/>
      </c>
      <c r="AG567" s="26" t="str">
        <f>IF(貼り付け用!AG567="","",貼り付け用!AG567)</f>
        <v/>
      </c>
      <c r="AH567" s="54">
        <f>IF(貼り付け用!AH567="","",貼り付け用!AH567)</f>
        <v>19680331</v>
      </c>
      <c r="AI567" s="54">
        <f>IF(貼り付け用!AI567="","",貼り付け用!AI567)</f>
        <v>19680331</v>
      </c>
      <c r="AJ567" s="72" t="str">
        <f>IF(貼り付け用!AJ567="","",貼り付け用!AJ567)</f>
        <v>不明</v>
      </c>
      <c r="AK567" s="20" t="str">
        <f>IF(貼り付け用!AK567="","",貼り付け用!AK567)</f>
        <v/>
      </c>
      <c r="AL567" s="160" t="str">
        <f>IF(貼り付け用!AL567="","",貼り付け用!AL567)</f>
        <v/>
      </c>
      <c r="AM567" s="20" t="str">
        <f>IF(貼り付け用!AM567="","",貼り付け用!AM567)</f>
        <v/>
      </c>
      <c r="AN567" s="20" t="str">
        <f>IF(貼り付け用!AN567="","",貼り付け用!AN567)</f>
        <v/>
      </c>
      <c r="AO567" s="20" t="str">
        <f>IF(貼り付け用!AO567="","",貼り付け用!AO567)</f>
        <v/>
      </c>
      <c r="AP567" s="20">
        <f>IF(貼り付け用!AP567="","",貼り付け用!AP567)</f>
        <v>1</v>
      </c>
      <c r="AQ567" s="20" t="str">
        <f>IF(貼り付け用!AQ567="","",貼り付け用!AQ567)</f>
        <v/>
      </c>
      <c r="AR567" s="20" t="str">
        <f>IF(貼り付け用!AR567="","",貼り付け用!AR567)</f>
        <v/>
      </c>
      <c r="AS567" s="20" t="str">
        <f>IF(貼り付け用!AS567="","",貼り付け用!AS567)</f>
        <v/>
      </c>
      <c r="AT567" s="90" t="str">
        <f t="shared" si="16"/>
        <v/>
      </c>
      <c r="AU567" s="90" t="str">
        <f t="shared" si="17"/>
        <v/>
      </c>
      <c r="AV567" s="34" t="str">
        <f>IF(貼り付け用!AV567="","",貼り付け用!AV567)</f>
        <v>一般会計等</v>
      </c>
      <c r="AW567" s="34" t="str">
        <f>IF(貼り付け用!AW567="","",貼り付け用!AW567)</f>
        <v>一般会計</v>
      </c>
      <c r="AX567" s="34" t="str">
        <f>IF(貼り付け用!AX567="","",貼り付け用!AX567)</f>
        <v>教育費</v>
      </c>
      <c r="AY567" s="34" t="str">
        <f>IF(貼り付け用!AY567="","",貼り付け用!AY567)</f>
        <v>小学校費</v>
      </c>
      <c r="AZ567" s="34" t="str">
        <f>IF(貼り付け用!AZ567="","",貼り付け用!AZ567)</f>
        <v/>
      </c>
      <c r="BA567" s="212"/>
      <c r="BB567" s="212"/>
      <c r="BC567" s="212"/>
      <c r="BD567" s="34" t="str">
        <f>IF(貼り付け用!BD567="","",貼り付け用!BD567)</f>
        <v/>
      </c>
      <c r="BE567" s="34" t="str">
        <f>IF(貼り付け用!BE567="","",貼り付け用!BE567)</f>
        <v/>
      </c>
      <c r="BF567" s="20"/>
      <c r="BG567" s="20"/>
      <c r="BH567" s="20"/>
      <c r="BI567" s="20"/>
      <c r="BJ567" s="20"/>
    </row>
    <row r="568" spans="5:62" ht="24" customHeight="1">
      <c r="E568" s="2"/>
      <c r="F568" s="217" t="str">
        <f>IF(貼り付け用!F568="","",貼り付け用!F568)</f>
        <v>壬生町立羽生田小学校</v>
      </c>
      <c r="G568" s="34" t="str">
        <f>IF(貼り付け用!G568="","",貼り付け用!G568)</f>
        <v>工作物台帳</v>
      </c>
      <c r="H568" s="2" t="str">
        <f>IF(貼り付け用!H568="","",貼り付け用!H568)</f>
        <v/>
      </c>
      <c r="I568" s="2" t="str">
        <f>IF(貼り付け用!I568="","",貼り付け用!I568)</f>
        <v/>
      </c>
      <c r="J568" s="2" t="str">
        <f>IF(貼り付け用!J568="","",貼り付け用!J568)</f>
        <v>地デジ共聴設備</v>
      </c>
      <c r="K568" s="2" t="str">
        <f>IF(貼り付け用!K568="","",貼り付け用!K568)</f>
        <v>ﾁﾃﾞｼﾞｷｮｳﾁｮｳｾﾂﾋﾞ</v>
      </c>
      <c r="L568" s="2">
        <f>IF(貼り付け用!L568="","",貼り付け用!L568)</f>
        <v>21</v>
      </c>
      <c r="M568" s="31">
        <f>IFERROR(VLOOKUP(L568,コード表!$B:$G,2,FALSE),"")</f>
        <v>3210234</v>
      </c>
      <c r="N568" s="31" t="str">
        <f>IFERROR(VLOOKUP(L568,コード表!$B:$G,3,FALSE),"")</f>
        <v>下都賀郡壬生町</v>
      </c>
      <c r="O568" s="2" t="str">
        <f>IF(貼り付け用!O568="","",貼り付け用!O568)</f>
        <v>ｼﾓﾂｶﾞｸﾞﾝﾐﾌﾞﾏﾁ</v>
      </c>
      <c r="P568" s="31" t="str">
        <f>IFERROR(VLOOKUP(L568,コード表!$B:$G,5,FALSE),"")</f>
        <v>羽生田</v>
      </c>
      <c r="Q568" s="2" t="str">
        <f>IF(貼り付け用!Q568="","",貼り付け用!Q568)</f>
        <v>ﾊﾆｭｳﾀﾞ</v>
      </c>
      <c r="R568" s="2" t="str">
        <f>IF(貼り付け用!R568="","",貼り付け用!R568)</f>
        <v>２１３９番地1</v>
      </c>
      <c r="S568" s="2" t="str">
        <f>IF(貼り付け用!S568="","",貼り付け用!S568)</f>
        <v>2139ﾊﾞﾝﾁ1</v>
      </c>
      <c r="T568" s="2">
        <f>IF(貼り付け用!T568="","",貼り付け用!T568)</f>
        <v>15</v>
      </c>
      <c r="U568" s="31" t="str">
        <f>IFERROR(VLOOKUP(T568,コード表!$I:$K,2,FALSE),"")</f>
        <v>教育委員会事務局</v>
      </c>
      <c r="V568" s="31" t="str">
        <f>IFERROR(VLOOKUP(T568,コード表!$I:$K,3,FALSE),"")</f>
        <v>学校教育課</v>
      </c>
      <c r="W568" s="2">
        <f>IF(貼り付け用!W568="","",貼り付け用!W568)</f>
        <v>100</v>
      </c>
      <c r="X568" s="31" t="str">
        <f>IFERROR(VLOOKUP(AX568,目的別資産分類変換表!$B$3:$C$16,2,FALSE),"")</f>
        <v>教育</v>
      </c>
      <c r="Y568" s="34" t="str">
        <f>IF(貼り付け用!Y568="","",貼り付け用!Y568)</f>
        <v>行政財産</v>
      </c>
      <c r="Z568" s="34" t="str">
        <f>IF(貼り付け用!Z568="","",貼り付け用!Z568)</f>
        <v>事業用資産/工作物</v>
      </c>
      <c r="AA568" s="34" t="str">
        <f>IF(貼り付け用!AA568="","",貼り付け用!AA568)</f>
        <v>自己資産（リース資産外)</v>
      </c>
      <c r="AB568" s="34" t="str">
        <f>IF(貼り付け用!AB568="","",貼り付け用!AB568)</f>
        <v>売却不可</v>
      </c>
      <c r="AC568" s="2">
        <f>IF(貼り付け用!AC568="","",貼り付け用!AC568)</f>
        <v>76</v>
      </c>
      <c r="AD568" s="31" t="str">
        <f>IFERROR(VLOOKUP(AC568,耐用年数表!$B:$J,9,FALSE),"")</f>
        <v xml:space="preserve">建物附属設備 電気設備（照明設備を含む。） 蓄電池電源設備   </v>
      </c>
      <c r="AE568" s="31">
        <f>IFERROR(VLOOKUP(AC568,耐用年数表!$B:$J,8,FALSE),"")</f>
        <v>6</v>
      </c>
      <c r="AF568" s="2" t="str">
        <f>IF(貼り付け用!AF568="","",貼り付け用!AF568)</f>
        <v/>
      </c>
      <c r="AG568" s="26" t="str">
        <f>IF(貼り付け用!AG568="","",貼り付け用!AG568)</f>
        <v/>
      </c>
      <c r="AH568" s="54">
        <f>IF(貼り付け用!AH568="","",貼り付け用!AH568)</f>
        <v>20100310</v>
      </c>
      <c r="AI568" s="54">
        <f>IF(貼り付け用!AI568="","",貼り付け用!AI568)</f>
        <v>20100310</v>
      </c>
      <c r="AJ568" s="72" t="str">
        <f>IF(貼り付け用!AJ568="","",貼り付け用!AJ568)</f>
        <v>判明</v>
      </c>
      <c r="AK568" s="20">
        <f>IF(貼り付け用!AK568="","",貼り付け用!AK568)</f>
        <v>921438</v>
      </c>
      <c r="AL568" s="160" t="str">
        <f>IF(貼り付け用!AL568="","",貼り付け用!AL568)</f>
        <v/>
      </c>
      <c r="AM568" s="20" t="str">
        <f>IF(貼り付け用!AM568="","",貼り付け用!AM568)</f>
        <v/>
      </c>
      <c r="AN568" s="20" t="str">
        <f>IF(貼り付け用!AN568="","",貼り付け用!AN568)</f>
        <v/>
      </c>
      <c r="AO568" s="20" t="str">
        <f>IF(貼り付け用!AO568="","",貼り付け用!AO568)</f>
        <v/>
      </c>
      <c r="AP568" s="20">
        <f>IF(貼り付け用!AP568="","",貼り付け用!AP568)</f>
        <v>1</v>
      </c>
      <c r="AQ568" s="20" t="str">
        <f>IF(貼り付け用!AQ568="","",貼り付け用!AQ568)</f>
        <v/>
      </c>
      <c r="AR568" s="20" t="str">
        <f>IF(貼り付け用!AR568="","",貼り付け用!AR568)</f>
        <v/>
      </c>
      <c r="AS568" s="20" t="str">
        <f>IF(貼り付け用!AS568="","",貼り付け用!AS568)</f>
        <v/>
      </c>
      <c r="AT568" s="90" t="str">
        <f t="shared" si="16"/>
        <v/>
      </c>
      <c r="AU568" s="90">
        <f t="shared" si="17"/>
        <v>921438</v>
      </c>
      <c r="AV568" s="34" t="str">
        <f>IF(貼り付け用!AV568="","",貼り付け用!AV568)</f>
        <v>一般会計等</v>
      </c>
      <c r="AW568" s="34" t="str">
        <f>IF(貼り付け用!AW568="","",貼り付け用!AW568)</f>
        <v>一般会計</v>
      </c>
      <c r="AX568" s="34" t="str">
        <f>IF(貼り付け用!AX568="","",貼り付け用!AX568)</f>
        <v>教育費</v>
      </c>
      <c r="AY568" s="34" t="str">
        <f>IF(貼り付け用!AY568="","",貼り付け用!AY568)</f>
        <v>小学校費</v>
      </c>
      <c r="AZ568" s="34" t="str">
        <f>IF(貼り付け用!AZ568="","",貼り付け用!AZ568)</f>
        <v/>
      </c>
      <c r="BA568" s="212"/>
      <c r="BB568" s="212"/>
      <c r="BC568" s="212"/>
      <c r="BD568" s="34" t="str">
        <f>IF(貼り付け用!BD568="","",貼り付け用!BD568)</f>
        <v/>
      </c>
      <c r="BE568" s="34" t="str">
        <f>IF(貼り付け用!BE568="","",貼り付け用!BE568)</f>
        <v/>
      </c>
      <c r="BF568" s="20"/>
      <c r="BG568" s="20"/>
      <c r="BH568" s="20"/>
      <c r="BI568" s="20"/>
      <c r="BJ568" s="20"/>
    </row>
    <row r="569" spans="5:62" ht="24" customHeight="1">
      <c r="E569" s="2"/>
      <c r="F569" s="217" t="str">
        <f>IF(貼り付け用!F569="","",貼り付け用!F569)</f>
        <v>壬生町立羽生田小学校</v>
      </c>
      <c r="G569" s="34" t="str">
        <f>IF(貼り付け用!G569="","",貼り付け用!G569)</f>
        <v>工作物台帳</v>
      </c>
      <c r="H569" s="2" t="str">
        <f>IF(貼り付け用!H569="","",貼り付け用!H569)</f>
        <v/>
      </c>
      <c r="I569" s="2" t="str">
        <f>IF(貼り付け用!I569="","",貼り付け用!I569)</f>
        <v/>
      </c>
      <c r="J569" s="2" t="str">
        <f>IF(貼り付け用!J569="","",貼り付け用!J569)</f>
        <v>ゴミ置場</v>
      </c>
      <c r="K569" s="2" t="str">
        <f>IF(貼り付け用!K569="","",貼り付け用!K569)</f>
        <v>ｺﾞﾐｵｷﾊﾞ</v>
      </c>
      <c r="L569" s="2">
        <f>IF(貼り付け用!L569="","",貼り付け用!L569)</f>
        <v>21</v>
      </c>
      <c r="M569" s="31">
        <f>IFERROR(VLOOKUP(L569,コード表!$B:$G,2,FALSE),"")</f>
        <v>3210234</v>
      </c>
      <c r="N569" s="31" t="str">
        <f>IFERROR(VLOOKUP(L569,コード表!$B:$G,3,FALSE),"")</f>
        <v>下都賀郡壬生町</v>
      </c>
      <c r="O569" s="2" t="str">
        <f>IF(貼り付け用!O569="","",貼り付け用!O569)</f>
        <v>ｼﾓﾂｶﾞｸﾞﾝﾐﾌﾞﾏﾁ</v>
      </c>
      <c r="P569" s="31" t="str">
        <f>IFERROR(VLOOKUP(L569,コード表!$B:$G,5,FALSE),"")</f>
        <v>羽生田</v>
      </c>
      <c r="Q569" s="2" t="str">
        <f>IF(貼り付け用!Q569="","",貼り付け用!Q569)</f>
        <v>ﾊﾆｭｳﾀﾞ</v>
      </c>
      <c r="R569" s="2" t="str">
        <f>IF(貼り付け用!R569="","",貼り付け用!R569)</f>
        <v>２１３９番地1</v>
      </c>
      <c r="S569" s="2" t="str">
        <f>IF(貼り付け用!S569="","",貼り付け用!S569)</f>
        <v>2139ﾊﾞﾝﾁ1</v>
      </c>
      <c r="T569" s="2">
        <f>IF(貼り付け用!T569="","",貼り付け用!T569)</f>
        <v>15</v>
      </c>
      <c r="U569" s="31" t="str">
        <f>IFERROR(VLOOKUP(T569,コード表!$I:$K,2,FALSE),"")</f>
        <v>教育委員会事務局</v>
      </c>
      <c r="V569" s="31" t="str">
        <f>IFERROR(VLOOKUP(T569,コード表!$I:$K,3,FALSE),"")</f>
        <v>学校教育課</v>
      </c>
      <c r="W569" s="2">
        <f>IF(貼り付け用!W569="","",貼り付け用!W569)</f>
        <v>100</v>
      </c>
      <c r="X569" s="31" t="str">
        <f>IFERROR(VLOOKUP(AX569,目的別資産分類変換表!$B$3:$C$16,2,FALSE),"")</f>
        <v>教育</v>
      </c>
      <c r="Y569" s="34" t="str">
        <f>IF(貼り付け用!Y569="","",貼り付け用!Y569)</f>
        <v>行政財産</v>
      </c>
      <c r="Z569" s="34" t="str">
        <f>IF(貼り付け用!Z569="","",貼り付け用!Z569)</f>
        <v>事業用資産/工作物</v>
      </c>
      <c r="AA569" s="34" t="str">
        <f>IF(貼り付け用!AA569="","",貼り付け用!AA569)</f>
        <v>自己資産（リース資産外)</v>
      </c>
      <c r="AB569" s="34" t="str">
        <f>IF(貼り付け用!AB569="","",貼り付け用!AB569)</f>
        <v>売却不可</v>
      </c>
      <c r="AC569" s="2">
        <f>IF(貼り付け用!AC569="","",貼り付け用!AC569)</f>
        <v>234</v>
      </c>
      <c r="AD569" s="31" t="str">
        <f>IFERROR(VLOOKUP(AC569,耐用年数表!$B:$J,9,FALSE),"")</f>
        <v xml:space="preserve">構築物 前掲のもの以外のもの及び前掲の区分によらないもの その他のもの   </v>
      </c>
      <c r="AE569" s="31">
        <f>IFERROR(VLOOKUP(AC569,耐用年数表!$B:$J,8,FALSE),"")</f>
        <v>50</v>
      </c>
      <c r="AF569" s="2" t="str">
        <f>IF(貼り付け用!AF569="","",貼り付け用!AF569)</f>
        <v/>
      </c>
      <c r="AG569" s="26" t="str">
        <f>IF(貼り付け用!AG569="","",貼り付け用!AG569)</f>
        <v/>
      </c>
      <c r="AH569" s="54">
        <f>IF(貼り付け用!AH569="","",貼り付け用!AH569)</f>
        <v>19980831</v>
      </c>
      <c r="AI569" s="54">
        <f>IF(貼り付け用!AI569="","",貼り付け用!AI569)</f>
        <v>19980831</v>
      </c>
      <c r="AJ569" s="72" t="str">
        <f>IF(貼り付け用!AJ569="","",貼り付け用!AJ569)</f>
        <v>判明</v>
      </c>
      <c r="AK569" s="20">
        <f>IF(貼り付け用!AK569="","",貼り付け用!AK569)</f>
        <v>292950</v>
      </c>
      <c r="AL569" s="160" t="str">
        <f>IF(貼り付け用!AL569="","",貼り付け用!AL569)</f>
        <v/>
      </c>
      <c r="AM569" s="20" t="str">
        <f>IF(貼り付け用!AM569="","",貼り付け用!AM569)</f>
        <v/>
      </c>
      <c r="AN569" s="20" t="str">
        <f>IF(貼り付け用!AN569="","",貼り付け用!AN569)</f>
        <v/>
      </c>
      <c r="AO569" s="20" t="str">
        <f>IF(貼り付け用!AO569="","",貼り付け用!AO569)</f>
        <v/>
      </c>
      <c r="AP569" s="20">
        <f>IF(貼り付け用!AP569="","",貼り付け用!AP569)</f>
        <v>1</v>
      </c>
      <c r="AQ569" s="20" t="str">
        <f>IF(貼り付け用!AQ569="","",貼り付け用!AQ569)</f>
        <v/>
      </c>
      <c r="AR569" s="20" t="str">
        <f>IF(貼り付け用!AR569="","",貼り付け用!AR569)</f>
        <v/>
      </c>
      <c r="AS569" s="20" t="str">
        <f>IF(貼り付け用!AS569="","",貼り付け用!AS569)</f>
        <v/>
      </c>
      <c r="AT569" s="90" t="str">
        <f t="shared" si="16"/>
        <v/>
      </c>
      <c r="AU569" s="90">
        <f t="shared" si="17"/>
        <v>292950</v>
      </c>
      <c r="AV569" s="34" t="str">
        <f>IF(貼り付け用!AV569="","",貼り付け用!AV569)</f>
        <v>一般会計等</v>
      </c>
      <c r="AW569" s="34" t="str">
        <f>IF(貼り付け用!AW569="","",貼り付け用!AW569)</f>
        <v>一般会計</v>
      </c>
      <c r="AX569" s="34" t="str">
        <f>IF(貼り付け用!AX569="","",貼り付け用!AX569)</f>
        <v>教育費</v>
      </c>
      <c r="AY569" s="34" t="str">
        <f>IF(貼り付け用!AY569="","",貼り付け用!AY569)</f>
        <v>小学校費</v>
      </c>
      <c r="AZ569" s="34" t="str">
        <f>IF(貼り付け用!AZ569="","",貼り付け用!AZ569)</f>
        <v>学校管理費</v>
      </c>
      <c r="BA569" s="212"/>
      <c r="BB569" s="212"/>
      <c r="BC569" s="212"/>
      <c r="BD569" s="34" t="str">
        <f>IF(貼り付け用!BD569="","",貼り付け用!BD569)</f>
        <v/>
      </c>
      <c r="BE569" s="34" t="str">
        <f>IF(貼り付け用!BE569="","",貼り付け用!BE569)</f>
        <v/>
      </c>
      <c r="BF569" s="20"/>
      <c r="BG569" s="20"/>
      <c r="BH569" s="20"/>
      <c r="BI569" s="20"/>
      <c r="BJ569" s="20"/>
    </row>
    <row r="570" spans="5:62" ht="24" customHeight="1">
      <c r="E570" s="2"/>
      <c r="F570" s="217" t="str">
        <f>IF(貼り付け用!F570="","",貼り付け用!F570)</f>
        <v>壬生町立羽生田小学校</v>
      </c>
      <c r="G570" s="34" t="str">
        <f>IF(貼り付け用!G570="","",貼り付け用!G570)</f>
        <v>工作物台帳</v>
      </c>
      <c r="H570" s="2" t="str">
        <f>IF(貼り付け用!H570="","",貼り付け用!H570)</f>
        <v/>
      </c>
      <c r="I570" s="2" t="str">
        <f>IF(貼り付け用!I570="","",貼り付け用!I570)</f>
        <v/>
      </c>
      <c r="J570" s="2" t="str">
        <f>IF(貼り付け用!J570="","",貼り付け用!J570)</f>
        <v>空調機（パソコン室）</v>
      </c>
      <c r="K570" s="2" t="str">
        <f>IF(貼り付け用!K570="","",貼り付け用!K570)</f>
        <v>ｸｳﾁｮｳｷ(ﾊﾟｿｺﾝｼﾂ)</v>
      </c>
      <c r="L570" s="2">
        <f>IF(貼り付け用!L570="","",貼り付け用!L570)</f>
        <v>21</v>
      </c>
      <c r="M570" s="31">
        <f>IFERROR(VLOOKUP(L570,コード表!$B:$G,2,FALSE),"")</f>
        <v>3210234</v>
      </c>
      <c r="N570" s="31" t="str">
        <f>IFERROR(VLOOKUP(L570,コード表!$B:$G,3,FALSE),"")</f>
        <v>下都賀郡壬生町</v>
      </c>
      <c r="O570" s="2" t="str">
        <f>IF(貼り付け用!O570="","",貼り付け用!O570)</f>
        <v>ｼﾓﾂｶﾞｸﾞﾝﾐﾌﾞﾏﾁ</v>
      </c>
      <c r="P570" s="31" t="str">
        <f>IFERROR(VLOOKUP(L570,コード表!$B:$G,5,FALSE),"")</f>
        <v>羽生田</v>
      </c>
      <c r="Q570" s="2" t="str">
        <f>IF(貼り付け用!Q570="","",貼り付け用!Q570)</f>
        <v>ﾊﾆｭｳﾀﾞ</v>
      </c>
      <c r="R570" s="2" t="str">
        <f>IF(貼り付け用!R570="","",貼り付け用!R570)</f>
        <v>２１３９番地1</v>
      </c>
      <c r="S570" s="2" t="str">
        <f>IF(貼り付け用!S570="","",貼り付け用!S570)</f>
        <v>2139ﾊﾞﾝﾁ1</v>
      </c>
      <c r="T570" s="2">
        <f>IF(貼り付け用!T570="","",貼り付け用!T570)</f>
        <v>15</v>
      </c>
      <c r="U570" s="31" t="str">
        <f>IFERROR(VLOOKUP(T570,コード表!$I:$K,2,FALSE),"")</f>
        <v>教育委員会事務局</v>
      </c>
      <c r="V570" s="31" t="str">
        <f>IFERROR(VLOOKUP(T570,コード表!$I:$K,3,FALSE),"")</f>
        <v>学校教育課</v>
      </c>
      <c r="W570" s="2">
        <f>IF(貼り付け用!W570="","",貼り付け用!W570)</f>
        <v>100</v>
      </c>
      <c r="X570" s="31" t="str">
        <f>IFERROR(VLOOKUP(AX570,目的別資産分類変換表!$B$3:$C$16,2,FALSE),"")</f>
        <v>教育</v>
      </c>
      <c r="Y570" s="34" t="str">
        <f>IF(貼り付け用!Y570="","",貼り付け用!Y570)</f>
        <v>行政財産</v>
      </c>
      <c r="Z570" s="34" t="str">
        <f>IF(貼り付け用!Z570="","",貼り付け用!Z570)</f>
        <v>事業用資産/工作物</v>
      </c>
      <c r="AA570" s="34" t="str">
        <f>IF(貼り付け用!AA570="","",貼り付け用!AA570)</f>
        <v>自己資産（リース資産外)</v>
      </c>
      <c r="AB570" s="34" t="str">
        <f>IF(貼り付け用!AB570="","",貼り付け用!AB570)</f>
        <v>売却不可</v>
      </c>
      <c r="AC570" s="2">
        <f>IF(貼り付け用!AC570="","",貼り付け用!AC570)</f>
        <v>331</v>
      </c>
      <c r="AD570" s="31" t="str">
        <f>IFERROR(VLOOKUP(AC570,耐用年数表!$B:$J,9,FALSE),"")</f>
        <v xml:space="preserve">器具及び備品 １　家具、電気機器、ガス機器及び家庭用品（他の項に掲げるものを除く。） 冷房用又は暖房用機器   </v>
      </c>
      <c r="AE570" s="31">
        <f>IFERROR(VLOOKUP(AC570,耐用年数表!$B:$J,8,FALSE),"")</f>
        <v>6</v>
      </c>
      <c r="AF570" s="2" t="str">
        <f>IF(貼り付け用!AF570="","",貼り付け用!AF570)</f>
        <v/>
      </c>
      <c r="AG570" s="26" t="str">
        <f>IF(貼り付け用!AG570="","",貼り付け用!AG570)</f>
        <v/>
      </c>
      <c r="AH570" s="54">
        <f>IF(貼り付け用!AH570="","",貼り付け用!AH570)</f>
        <v>20000930</v>
      </c>
      <c r="AI570" s="54">
        <f>IF(貼り付け用!AI570="","",貼り付け用!AI570)</f>
        <v>20000930</v>
      </c>
      <c r="AJ570" s="72" t="str">
        <f>IF(貼り付け用!AJ570="","",貼り付け用!AJ570)</f>
        <v>判明</v>
      </c>
      <c r="AK570" s="20">
        <f>IF(貼り付け用!AK570="","",貼り付け用!AK570)</f>
        <v>4546500</v>
      </c>
      <c r="AL570" s="160" t="str">
        <f>IF(貼り付け用!AL570="","",貼り付け用!AL570)</f>
        <v/>
      </c>
      <c r="AM570" s="20" t="str">
        <f>IF(貼り付け用!AM570="","",貼り付け用!AM570)</f>
        <v/>
      </c>
      <c r="AN570" s="20" t="str">
        <f>IF(貼り付け用!AN570="","",貼り付け用!AN570)</f>
        <v/>
      </c>
      <c r="AO570" s="20" t="str">
        <f>IF(貼り付け用!AO570="","",貼り付け用!AO570)</f>
        <v/>
      </c>
      <c r="AP570" s="20">
        <f>IF(貼り付け用!AP570="","",貼り付け用!AP570)</f>
        <v>1</v>
      </c>
      <c r="AQ570" s="20" t="str">
        <f>IF(貼り付け用!AQ570="","",貼り付け用!AQ570)</f>
        <v/>
      </c>
      <c r="AR570" s="20" t="str">
        <f>IF(貼り付け用!AR570="","",貼り付け用!AR570)</f>
        <v/>
      </c>
      <c r="AS570" s="20" t="str">
        <f>IF(貼り付け用!AS570="","",貼り付け用!AS570)</f>
        <v/>
      </c>
      <c r="AT570" s="90" t="str">
        <f t="shared" si="16"/>
        <v/>
      </c>
      <c r="AU570" s="90">
        <f t="shared" si="17"/>
        <v>4546500</v>
      </c>
      <c r="AV570" s="34" t="str">
        <f>IF(貼り付け用!AV570="","",貼り付け用!AV570)</f>
        <v>一般会計等</v>
      </c>
      <c r="AW570" s="34" t="str">
        <f>IF(貼り付け用!AW570="","",貼り付け用!AW570)</f>
        <v>一般会計</v>
      </c>
      <c r="AX570" s="34" t="str">
        <f>IF(貼り付け用!AX570="","",貼り付け用!AX570)</f>
        <v>教育費</v>
      </c>
      <c r="AY570" s="34" t="str">
        <f>IF(貼り付け用!AY570="","",貼り付け用!AY570)</f>
        <v>小学校費</v>
      </c>
      <c r="AZ570" s="34" t="str">
        <f>IF(貼り付け用!AZ570="","",貼り付け用!AZ570)</f>
        <v>学校管理費</v>
      </c>
      <c r="BA570" s="212"/>
      <c r="BB570" s="212"/>
      <c r="BC570" s="212"/>
      <c r="BD570" s="34" t="str">
        <f>IF(貼り付け用!BD570="","",貼り付け用!BD570)</f>
        <v/>
      </c>
      <c r="BE570" s="34" t="str">
        <f>IF(貼り付け用!BE570="","",貼り付け用!BE570)</f>
        <v/>
      </c>
      <c r="BF570" s="20"/>
      <c r="BG570" s="20"/>
      <c r="BH570" s="20"/>
      <c r="BI570" s="20"/>
      <c r="BJ570" s="20"/>
    </row>
    <row r="571" spans="5:62" ht="24" customHeight="1">
      <c r="E571" s="2"/>
      <c r="F571" s="217" t="str">
        <f>IF(貼り付け用!F571="","",貼り付け用!F571)</f>
        <v>壬生町立羽生田小学校</v>
      </c>
      <c r="G571" s="34" t="str">
        <f>IF(貼り付け用!G571="","",貼り付け用!G571)</f>
        <v>工作物台帳</v>
      </c>
      <c r="H571" s="2" t="str">
        <f>IF(貼り付け用!H571="","",貼り付け用!H571)</f>
        <v/>
      </c>
      <c r="I571" s="2" t="str">
        <f>IF(貼り付け用!I571="","",貼り付け用!I571)</f>
        <v/>
      </c>
      <c r="J571" s="2" t="str">
        <f>IF(貼り付け用!J571="","",貼り付け用!J571)</f>
        <v>空調機（図書室）</v>
      </c>
      <c r="K571" s="2" t="str">
        <f>IF(貼り付け用!K571="","",貼り付け用!K571)</f>
        <v>ｸｳﾁｮｳｷ(ﾄｼｮｼﾂ)</v>
      </c>
      <c r="L571" s="2">
        <f>IF(貼り付け用!L571="","",貼り付け用!L571)</f>
        <v>21</v>
      </c>
      <c r="M571" s="31">
        <f>IFERROR(VLOOKUP(L571,コード表!$B:$G,2,FALSE),"")</f>
        <v>3210234</v>
      </c>
      <c r="N571" s="31" t="str">
        <f>IFERROR(VLOOKUP(L571,コード表!$B:$G,3,FALSE),"")</f>
        <v>下都賀郡壬生町</v>
      </c>
      <c r="O571" s="2" t="str">
        <f>IF(貼り付け用!O571="","",貼り付け用!O571)</f>
        <v>ｼﾓﾂｶﾞｸﾞﾝﾐﾌﾞﾏﾁ</v>
      </c>
      <c r="P571" s="31" t="str">
        <f>IFERROR(VLOOKUP(L571,コード表!$B:$G,5,FALSE),"")</f>
        <v>羽生田</v>
      </c>
      <c r="Q571" s="2" t="str">
        <f>IF(貼り付け用!Q571="","",貼り付け用!Q571)</f>
        <v>ﾊﾆｭｳﾀﾞ</v>
      </c>
      <c r="R571" s="2" t="str">
        <f>IF(貼り付け用!R571="","",貼り付け用!R571)</f>
        <v>２１３９番地1</v>
      </c>
      <c r="S571" s="2" t="str">
        <f>IF(貼り付け用!S571="","",貼り付け用!S571)</f>
        <v>2139ﾊﾞﾝﾁ1</v>
      </c>
      <c r="T571" s="2">
        <f>IF(貼り付け用!T571="","",貼り付け用!T571)</f>
        <v>15</v>
      </c>
      <c r="U571" s="31" t="str">
        <f>IFERROR(VLOOKUP(T571,コード表!$I:$K,2,FALSE),"")</f>
        <v>教育委員会事務局</v>
      </c>
      <c r="V571" s="31" t="str">
        <f>IFERROR(VLOOKUP(T571,コード表!$I:$K,3,FALSE),"")</f>
        <v>学校教育課</v>
      </c>
      <c r="W571" s="2">
        <f>IF(貼り付け用!W571="","",貼り付け用!W571)</f>
        <v>100</v>
      </c>
      <c r="X571" s="31" t="str">
        <f>IFERROR(VLOOKUP(AX571,目的別資産分類変換表!$B$3:$C$16,2,FALSE),"")</f>
        <v>教育</v>
      </c>
      <c r="Y571" s="34" t="str">
        <f>IF(貼り付け用!Y571="","",貼り付け用!Y571)</f>
        <v>行政財産</v>
      </c>
      <c r="Z571" s="34" t="str">
        <f>IF(貼り付け用!Z571="","",貼り付け用!Z571)</f>
        <v>事業用資産/工作物</v>
      </c>
      <c r="AA571" s="34" t="str">
        <f>IF(貼り付け用!AA571="","",貼り付け用!AA571)</f>
        <v>自己資産（リース資産外)</v>
      </c>
      <c r="AB571" s="34" t="str">
        <f>IF(貼り付け用!AB571="","",貼り付け用!AB571)</f>
        <v>売却不可</v>
      </c>
      <c r="AC571" s="2">
        <f>IF(貼り付け用!AC571="","",貼り付け用!AC571)</f>
        <v>331</v>
      </c>
      <c r="AD571" s="31" t="str">
        <f>IFERROR(VLOOKUP(AC571,耐用年数表!$B:$J,9,FALSE),"")</f>
        <v xml:space="preserve">器具及び備品 １　家具、電気機器、ガス機器及び家庭用品（他の項に掲げるものを除く。） 冷房用又は暖房用機器   </v>
      </c>
      <c r="AE571" s="31">
        <f>IFERROR(VLOOKUP(AC571,耐用年数表!$B:$J,8,FALSE),"")</f>
        <v>6</v>
      </c>
      <c r="AF571" s="2" t="str">
        <f>IF(貼り付け用!AF571="","",貼り付け用!AF571)</f>
        <v/>
      </c>
      <c r="AG571" s="26" t="str">
        <f>IF(貼り付け用!AG571="","",貼り付け用!AG571)</f>
        <v/>
      </c>
      <c r="AH571" s="54">
        <f>IF(貼り付け用!AH571="","",貼り付け用!AH571)</f>
        <v>20120831</v>
      </c>
      <c r="AI571" s="54">
        <f>IF(貼り付け用!AI571="","",貼り付け用!AI571)</f>
        <v>20120831</v>
      </c>
      <c r="AJ571" s="72" t="str">
        <f>IF(貼り付け用!AJ571="","",貼り付け用!AJ571)</f>
        <v>判明</v>
      </c>
      <c r="AK571" s="20">
        <f>IF(貼り付け用!AK571="","",貼り付け用!AK571)</f>
        <v>1914000</v>
      </c>
      <c r="AL571" s="160" t="str">
        <f>IF(貼り付け用!AL571="","",貼り付け用!AL571)</f>
        <v/>
      </c>
      <c r="AM571" s="20" t="str">
        <f>IF(貼り付け用!AM571="","",貼り付け用!AM571)</f>
        <v/>
      </c>
      <c r="AN571" s="20" t="str">
        <f>IF(貼り付け用!AN571="","",貼り付け用!AN571)</f>
        <v/>
      </c>
      <c r="AO571" s="20" t="str">
        <f>IF(貼り付け用!AO571="","",貼り付け用!AO571)</f>
        <v/>
      </c>
      <c r="AP571" s="20">
        <f>IF(貼り付け用!AP571="","",貼り付け用!AP571)</f>
        <v>1</v>
      </c>
      <c r="AQ571" s="20" t="str">
        <f>IF(貼り付け用!AQ571="","",貼り付け用!AQ571)</f>
        <v/>
      </c>
      <c r="AR571" s="20" t="str">
        <f>IF(貼り付け用!AR571="","",貼り付け用!AR571)</f>
        <v/>
      </c>
      <c r="AS571" s="20" t="str">
        <f>IF(貼り付け用!AS571="","",貼り付け用!AS571)</f>
        <v/>
      </c>
      <c r="AT571" s="90" t="str">
        <f t="shared" si="16"/>
        <v/>
      </c>
      <c r="AU571" s="90">
        <f t="shared" si="17"/>
        <v>1914000</v>
      </c>
      <c r="AV571" s="34" t="str">
        <f>IF(貼り付け用!AV571="","",貼り付け用!AV571)</f>
        <v>一般会計等</v>
      </c>
      <c r="AW571" s="34" t="str">
        <f>IF(貼り付け用!AW571="","",貼り付け用!AW571)</f>
        <v>一般会計</v>
      </c>
      <c r="AX571" s="34" t="str">
        <f>IF(貼り付け用!AX571="","",貼り付け用!AX571)</f>
        <v>教育費</v>
      </c>
      <c r="AY571" s="34" t="str">
        <f>IF(貼り付け用!AY571="","",貼り付け用!AY571)</f>
        <v>小学校費</v>
      </c>
      <c r="AZ571" s="34" t="str">
        <f>IF(貼り付け用!AZ571="","",貼り付け用!AZ571)</f>
        <v>学校管理費</v>
      </c>
      <c r="BA571" s="212"/>
      <c r="BB571" s="212"/>
      <c r="BC571" s="212"/>
      <c r="BD571" s="34" t="str">
        <f>IF(貼り付け用!BD571="","",貼り付け用!BD571)</f>
        <v/>
      </c>
      <c r="BE571" s="34" t="str">
        <f>IF(貼り付け用!BE571="","",貼り付け用!BE571)</f>
        <v/>
      </c>
      <c r="BF571" s="20"/>
      <c r="BG571" s="20"/>
      <c r="BH571" s="20"/>
      <c r="BI571" s="20"/>
      <c r="BJ571" s="20"/>
    </row>
    <row r="572" spans="5:62" ht="24" customHeight="1">
      <c r="E572" s="2"/>
      <c r="F572" s="217" t="str">
        <f>IF(貼り付け用!F572="","",貼り付け用!F572)</f>
        <v>壬生町立羽生田小学校</v>
      </c>
      <c r="G572" s="34" t="str">
        <f>IF(貼り付け用!G572="","",貼り付け用!G572)</f>
        <v>工作物台帳</v>
      </c>
      <c r="H572" s="2" t="str">
        <f>IF(貼り付け用!H572="","",貼り付け用!H572)</f>
        <v/>
      </c>
      <c r="I572" s="2" t="str">
        <f>IF(貼り付け用!I572="","",貼り付け用!I572)</f>
        <v/>
      </c>
      <c r="J572" s="2" t="str">
        <f>IF(貼り付け用!J572="","",貼り付け用!J572)</f>
        <v>室内照明設備</v>
      </c>
      <c r="K572" s="2" t="str">
        <f>IF(貼り付け用!K572="","",貼り付け用!K572)</f>
        <v>ｼﾂﾅｲｼｮｳﾒｲｾﾂﾋﾞ</v>
      </c>
      <c r="L572" s="2">
        <f>IF(貼り付け用!L572="","",貼り付け用!L572)</f>
        <v>21</v>
      </c>
      <c r="M572" s="31">
        <f>IFERROR(VLOOKUP(L572,コード表!$B:$G,2,FALSE),"")</f>
        <v>3210234</v>
      </c>
      <c r="N572" s="31" t="str">
        <f>IFERROR(VLOOKUP(L572,コード表!$B:$G,3,FALSE),"")</f>
        <v>下都賀郡壬生町</v>
      </c>
      <c r="O572" s="2" t="str">
        <f>IF(貼り付け用!O572="","",貼り付け用!O572)</f>
        <v>ｼﾓﾂｶﾞｸﾞﾝﾐﾌﾞﾏﾁ</v>
      </c>
      <c r="P572" s="31" t="str">
        <f>IFERROR(VLOOKUP(L572,コード表!$B:$G,5,FALSE),"")</f>
        <v>羽生田</v>
      </c>
      <c r="Q572" s="2" t="str">
        <f>IF(貼り付け用!Q572="","",貼り付け用!Q572)</f>
        <v>ﾊﾆｭｳﾀﾞ</v>
      </c>
      <c r="R572" s="2" t="str">
        <f>IF(貼り付け用!R572="","",貼り付け用!R572)</f>
        <v>２１３９番地1</v>
      </c>
      <c r="S572" s="2" t="str">
        <f>IF(貼り付け用!S572="","",貼り付け用!S572)</f>
        <v>2139ﾊﾞﾝﾁ1</v>
      </c>
      <c r="T572" s="2">
        <f>IF(貼り付け用!T572="","",貼り付け用!T572)</f>
        <v>15</v>
      </c>
      <c r="U572" s="31" t="str">
        <f>IFERROR(VLOOKUP(T572,コード表!$I:$K,2,FALSE),"")</f>
        <v>教育委員会事務局</v>
      </c>
      <c r="V572" s="31" t="str">
        <f>IFERROR(VLOOKUP(T572,コード表!$I:$K,3,FALSE),"")</f>
        <v>学校教育課</v>
      </c>
      <c r="W572" s="2">
        <f>IF(貼り付け用!W572="","",貼り付け用!W572)</f>
        <v>100</v>
      </c>
      <c r="X572" s="31" t="str">
        <f>IFERROR(VLOOKUP(AX572,目的別資産分類変換表!$B$3:$C$16,2,FALSE),"")</f>
        <v>教育</v>
      </c>
      <c r="Y572" s="34" t="str">
        <f>IF(貼り付け用!Y572="","",貼り付け用!Y572)</f>
        <v>行政財産</v>
      </c>
      <c r="Z572" s="34" t="str">
        <f>IF(貼り付け用!Z572="","",貼り付け用!Z572)</f>
        <v>事業用資産/工作物</v>
      </c>
      <c r="AA572" s="34" t="str">
        <f>IF(貼り付け用!AA572="","",貼り付け用!AA572)</f>
        <v>自己資産（リース資産外)</v>
      </c>
      <c r="AB572" s="34" t="str">
        <f>IF(貼り付け用!AB572="","",貼り付け用!AB572)</f>
        <v>売却不可</v>
      </c>
      <c r="AC572" s="2">
        <f>IF(貼り付け用!AC572="","",貼り付け用!AC572)</f>
        <v>76</v>
      </c>
      <c r="AD572" s="31" t="str">
        <f>IFERROR(VLOOKUP(AC572,耐用年数表!$B:$J,9,FALSE),"")</f>
        <v xml:space="preserve">建物附属設備 電気設備（照明設備を含む。） 蓄電池電源設備   </v>
      </c>
      <c r="AE572" s="31">
        <f>IFERROR(VLOOKUP(AC572,耐用年数表!$B:$J,8,FALSE),"")</f>
        <v>6</v>
      </c>
      <c r="AF572" s="2" t="str">
        <f>IF(貼り付け用!AF572="","",貼り付け用!AF572)</f>
        <v/>
      </c>
      <c r="AG572" s="26" t="str">
        <f>IF(貼り付け用!AG572="","",貼り付け用!AG572)</f>
        <v/>
      </c>
      <c r="AH572" s="54">
        <f>IF(貼り付け用!AH572="","",貼り付け用!AH572)</f>
        <v>19850228</v>
      </c>
      <c r="AI572" s="54">
        <f>IF(貼り付け用!AI572="","",貼り付け用!AI572)</f>
        <v>19850228</v>
      </c>
      <c r="AJ572" s="72" t="str">
        <f>IF(貼り付け用!AJ572="","",貼り付け用!AJ572)</f>
        <v>不明</v>
      </c>
      <c r="AK572" s="20" t="str">
        <f>IF(貼り付け用!AK572="","",貼り付け用!AK572)</f>
        <v/>
      </c>
      <c r="AL572" s="160" t="str">
        <f>IF(貼り付け用!AL572="","",貼り付け用!AL572)</f>
        <v/>
      </c>
      <c r="AM572" s="20" t="str">
        <f>IF(貼り付け用!AM572="","",貼り付け用!AM572)</f>
        <v/>
      </c>
      <c r="AN572" s="20" t="str">
        <f>IF(貼り付け用!AN572="","",貼り付け用!AN572)</f>
        <v/>
      </c>
      <c r="AO572" s="20" t="str">
        <f>IF(貼り付け用!AO572="","",貼り付け用!AO572)</f>
        <v/>
      </c>
      <c r="AP572" s="20">
        <f>IF(貼り付け用!AP572="","",貼り付け用!AP572)</f>
        <v>1</v>
      </c>
      <c r="AQ572" s="20" t="str">
        <f>IF(貼り付け用!AQ572="","",貼り付け用!AQ572)</f>
        <v/>
      </c>
      <c r="AR572" s="20" t="str">
        <f>IF(貼り付け用!AR572="","",貼り付け用!AR572)</f>
        <v/>
      </c>
      <c r="AS572" s="20" t="str">
        <f>IF(貼り付け用!AS572="","",貼り付け用!AS572)</f>
        <v/>
      </c>
      <c r="AT572" s="90" t="str">
        <f t="shared" si="16"/>
        <v/>
      </c>
      <c r="AU572" s="90" t="str">
        <f t="shared" si="17"/>
        <v/>
      </c>
      <c r="AV572" s="34" t="str">
        <f>IF(貼り付け用!AV572="","",貼り付け用!AV572)</f>
        <v>一般会計等</v>
      </c>
      <c r="AW572" s="34" t="str">
        <f>IF(貼り付け用!AW572="","",貼り付け用!AW572)</f>
        <v>一般会計</v>
      </c>
      <c r="AX572" s="34" t="str">
        <f>IF(貼り付け用!AX572="","",貼り付け用!AX572)</f>
        <v>教育費</v>
      </c>
      <c r="AY572" s="34" t="str">
        <f>IF(貼り付け用!AY572="","",貼り付け用!AY572)</f>
        <v>小学校費</v>
      </c>
      <c r="AZ572" s="34" t="str">
        <f>IF(貼り付け用!AZ572="","",貼り付け用!AZ572)</f>
        <v>学校管理費</v>
      </c>
      <c r="BA572" s="212"/>
      <c r="BB572" s="212"/>
      <c r="BC572" s="212"/>
      <c r="BD572" s="34" t="str">
        <f>IF(貼り付け用!BD572="","",貼り付け用!BD572)</f>
        <v/>
      </c>
      <c r="BE572" s="34" t="str">
        <f>IF(貼り付け用!BE572="","",貼り付け用!BE572)</f>
        <v/>
      </c>
      <c r="BF572" s="20"/>
      <c r="BG572" s="20"/>
      <c r="BH572" s="20"/>
      <c r="BI572" s="20"/>
      <c r="BJ572" s="20"/>
    </row>
    <row r="573" spans="5:62" ht="24" customHeight="1">
      <c r="E573" s="2"/>
      <c r="F573" s="217" t="str">
        <f>IF(貼り付け用!F573="","",貼り付け用!F573)</f>
        <v>壬生町立壬生北小学校</v>
      </c>
      <c r="G573" s="34" t="str">
        <f>IF(貼り付け用!G573="","",貼り付け用!G573)</f>
        <v>工作物台帳</v>
      </c>
      <c r="H573" s="2" t="str">
        <f>IF(貼り付け用!H573="","",貼り付け用!H573)</f>
        <v/>
      </c>
      <c r="I573" s="2" t="str">
        <f>IF(貼り付け用!I573="","",貼り付け用!I573)</f>
        <v/>
      </c>
      <c r="J573" s="2" t="str">
        <f>IF(貼り付け用!J573="","",貼り付け用!J573)</f>
        <v>３連中鉄棒</v>
      </c>
      <c r="K573" s="2" t="str">
        <f>IF(貼り付け用!K573="","",貼り付け用!K573)</f>
        <v>3ﾚﾝﾁｭｳﾃﾂﾎﾞｳ</v>
      </c>
      <c r="L573" s="2">
        <f>IF(貼り付け用!L573="","",貼り付け用!L573)</f>
        <v>9</v>
      </c>
      <c r="M573" s="31">
        <f>IFERROR(VLOOKUP(L573,コード表!$B:$G,2,FALSE),"")</f>
        <v>3210207</v>
      </c>
      <c r="N573" s="31" t="str">
        <f>IFERROR(VLOOKUP(L573,コード表!$B:$G,3,FALSE),"")</f>
        <v>下都賀郡壬生町</v>
      </c>
      <c r="O573" s="2" t="str">
        <f>IF(貼り付け用!O573="","",貼り付け用!O573)</f>
        <v>ｼﾓﾂｶﾞｸﾞﾝﾐﾌﾞﾏﾁ</v>
      </c>
      <c r="P573" s="31" t="str">
        <f>IFERROR(VLOOKUP(L573,コード表!$B:$G,5,FALSE),"")</f>
        <v>北小林</v>
      </c>
      <c r="Q573" s="2" t="str">
        <f>IF(貼り付け用!Q573="","",貼り付け用!Q573)</f>
        <v>ｷﾀｺﾊﾞﾔｼ</v>
      </c>
      <c r="R573" s="2" t="str">
        <f>IF(貼り付け用!R573="","",貼り付け用!R573)</f>
        <v>１９０番地</v>
      </c>
      <c r="S573" s="2" t="str">
        <f>IF(貼り付け用!S573="","",貼り付け用!S573)</f>
        <v>190ﾊﾞﾝﾁ</v>
      </c>
      <c r="T573" s="2">
        <f>IF(貼り付け用!T573="","",貼り付け用!T573)</f>
        <v>15</v>
      </c>
      <c r="U573" s="31" t="str">
        <f>IFERROR(VLOOKUP(T573,コード表!$I:$K,2,FALSE),"")</f>
        <v>教育委員会事務局</v>
      </c>
      <c r="V573" s="31" t="str">
        <f>IFERROR(VLOOKUP(T573,コード表!$I:$K,3,FALSE),"")</f>
        <v>学校教育課</v>
      </c>
      <c r="W573" s="2">
        <f>IF(貼り付け用!W573="","",貼り付け用!W573)</f>
        <v>100</v>
      </c>
      <c r="X573" s="31" t="str">
        <f>IFERROR(VLOOKUP(AX573,目的別資産分類変換表!$B$3:$C$16,2,FALSE),"")</f>
        <v>教育</v>
      </c>
      <c r="Y573" s="34" t="str">
        <f>IF(貼り付け用!Y573="","",貼り付け用!Y573)</f>
        <v>行政財産</v>
      </c>
      <c r="Z573" s="34" t="str">
        <f>IF(貼り付け用!Z573="","",貼り付け用!Z573)</f>
        <v>事業用資産/工作物</v>
      </c>
      <c r="AA573" s="34" t="str">
        <f>IF(貼り付け用!AA573="","",貼り付け用!AA573)</f>
        <v>自己資産（リース資産外)</v>
      </c>
      <c r="AB573" s="34" t="str">
        <f>IF(貼り付け用!AB573="","",貼り付け用!AB573)</f>
        <v>売却不可</v>
      </c>
      <c r="AC573" s="2">
        <f>IF(貼り付け用!AC573="","",貼り付け用!AC573)</f>
        <v>168</v>
      </c>
      <c r="AD573" s="31" t="str">
        <f>IFERROR(VLOOKUP(AC573,耐用年数表!$B:$J,9,FALSE),"")</f>
        <v xml:space="preserve">構築物 競技場用、運動場用、遊園地用又は学校用のもの その他のもの 児童用のもの すべり台、ぶらんこ、ジャングルジムその他の遊戯用のもの </v>
      </c>
      <c r="AE573" s="31">
        <f>IFERROR(VLOOKUP(AC573,耐用年数表!$B:$J,8,FALSE),"")</f>
        <v>10</v>
      </c>
      <c r="AF573" s="2" t="str">
        <f>IF(貼り付け用!AF573="","",貼り付け用!AF573)</f>
        <v/>
      </c>
      <c r="AG573" s="26" t="str">
        <f>IF(貼り付け用!AG573="","",貼り付け用!AG573)</f>
        <v/>
      </c>
      <c r="AH573" s="54">
        <f>IF(貼り付け用!AH573="","",貼り付け用!AH573)</f>
        <v>19630331</v>
      </c>
      <c r="AI573" s="54">
        <f>IF(貼り付け用!AI573="","",貼り付け用!AI573)</f>
        <v>19630331</v>
      </c>
      <c r="AJ573" s="72" t="str">
        <f>IF(貼り付け用!AJ573="","",貼り付け用!AJ573)</f>
        <v>不明</v>
      </c>
      <c r="AK573" s="20" t="str">
        <f>IF(貼り付け用!AK573="","",貼り付け用!AK573)</f>
        <v/>
      </c>
      <c r="AL573" s="160">
        <f>IF(貼り付け用!AL573="","",貼り付け用!AL573)</f>
        <v>20</v>
      </c>
      <c r="AM573" s="20" t="str">
        <f>IF(貼り付け用!AM573="","",貼り付け用!AM573)</f>
        <v>カタログ価格</v>
      </c>
      <c r="AN573" s="20">
        <f>IF(貼り付け用!AN573="","",貼り付け用!AN573)</f>
        <v>1</v>
      </c>
      <c r="AO573" s="20">
        <f>IF(貼り付け用!AO573="","",貼り付け用!AO573)</f>
        <v>325000</v>
      </c>
      <c r="AP573" s="20">
        <f>IF(貼り付け用!AP573="","",貼り付け用!AP573)</f>
        <v>1</v>
      </c>
      <c r="AQ573" s="20" t="str">
        <f>IF(貼り付け用!AQ573="","",貼り付け用!AQ573)</f>
        <v>台</v>
      </c>
      <c r="AR573" s="20">
        <f>IF(貼り付け用!AR573="","",貼り付け用!AR573)</f>
        <v>325000</v>
      </c>
      <c r="AS573" s="20" t="str">
        <f>IF(貼り付け用!AS573="","",貼り付け用!AS573)</f>
        <v/>
      </c>
      <c r="AT573" s="90">
        <f t="shared" si="16"/>
        <v>325000</v>
      </c>
      <c r="AU573" s="90">
        <f t="shared" si="17"/>
        <v>325000</v>
      </c>
      <c r="AV573" s="34" t="str">
        <f>IF(貼り付け用!AV573="","",貼り付け用!AV573)</f>
        <v>一般会計等</v>
      </c>
      <c r="AW573" s="34" t="str">
        <f>IF(貼り付け用!AW573="","",貼り付け用!AW573)</f>
        <v>一般会計</v>
      </c>
      <c r="AX573" s="34" t="str">
        <f>IF(貼り付け用!AX573="","",貼り付け用!AX573)</f>
        <v>教育費</v>
      </c>
      <c r="AY573" s="34" t="str">
        <f>IF(貼り付け用!AY573="","",貼り付け用!AY573)</f>
        <v>小学校費</v>
      </c>
      <c r="AZ573" s="34" t="str">
        <f>IF(貼り付け用!AZ573="","",貼り付け用!AZ573)</f>
        <v>学校管理費</v>
      </c>
      <c r="BA573" s="212"/>
      <c r="BB573" s="212"/>
      <c r="BC573" s="212"/>
      <c r="BD573" s="34" t="str">
        <f>IF(貼り付け用!BD573="","",貼り付け用!BD573)</f>
        <v/>
      </c>
      <c r="BE573" s="34" t="str">
        <f>IF(貼り付け用!BE573="","",貼り付け用!BE573)</f>
        <v/>
      </c>
      <c r="BF573" s="20"/>
      <c r="BG573" s="20"/>
      <c r="BH573" s="20"/>
      <c r="BI573" s="20"/>
      <c r="BJ573" s="20"/>
    </row>
    <row r="574" spans="5:62" ht="24" customHeight="1">
      <c r="E574" s="2"/>
      <c r="F574" s="217" t="str">
        <f>IF(貼り付け用!F574="","",貼り付け用!F574)</f>
        <v>壬生町立壬生北小学校</v>
      </c>
      <c r="G574" s="34" t="str">
        <f>IF(貼り付け用!G574="","",貼り付け用!G574)</f>
        <v>工作物台帳</v>
      </c>
      <c r="H574" s="2" t="str">
        <f>IF(貼り付け用!H574="","",貼り付け用!H574)</f>
        <v/>
      </c>
      <c r="I574" s="2" t="str">
        <f>IF(貼り付け用!I574="","",貼り付け用!I574)</f>
        <v/>
      </c>
      <c r="J574" s="2" t="str">
        <f>IF(貼り付け用!J574="","",貼り付け用!J574)</f>
        <v>３連中鉄棒</v>
      </c>
      <c r="K574" s="2" t="str">
        <f>IF(貼り付け用!K574="","",貼り付け用!K574)</f>
        <v>3ﾚﾝﾁｭｳﾃﾂﾎﾞｳ</v>
      </c>
      <c r="L574" s="2">
        <f>IF(貼り付け用!L574="","",貼り付け用!L574)</f>
        <v>9</v>
      </c>
      <c r="M574" s="31">
        <f>IFERROR(VLOOKUP(L574,コード表!$B:$G,2,FALSE),"")</f>
        <v>3210207</v>
      </c>
      <c r="N574" s="31" t="str">
        <f>IFERROR(VLOOKUP(L574,コード表!$B:$G,3,FALSE),"")</f>
        <v>下都賀郡壬生町</v>
      </c>
      <c r="O574" s="2" t="str">
        <f>IF(貼り付け用!O574="","",貼り付け用!O574)</f>
        <v>ｼﾓﾂｶﾞｸﾞﾝﾐﾌﾞﾏﾁ</v>
      </c>
      <c r="P574" s="31" t="str">
        <f>IFERROR(VLOOKUP(L574,コード表!$B:$G,5,FALSE),"")</f>
        <v>北小林</v>
      </c>
      <c r="Q574" s="2" t="str">
        <f>IF(貼り付け用!Q574="","",貼り付け用!Q574)</f>
        <v>ｷﾀｺﾊﾞﾔｼ</v>
      </c>
      <c r="R574" s="2" t="str">
        <f>IF(貼り付け用!R574="","",貼り付け用!R574)</f>
        <v>１９０番地</v>
      </c>
      <c r="S574" s="2" t="str">
        <f>IF(貼り付け用!S574="","",貼り付け用!S574)</f>
        <v>190ﾊﾞﾝﾁ</v>
      </c>
      <c r="T574" s="2">
        <f>IF(貼り付け用!T574="","",貼り付け用!T574)</f>
        <v>15</v>
      </c>
      <c r="U574" s="31" t="str">
        <f>IFERROR(VLOOKUP(T574,コード表!$I:$K,2,FALSE),"")</f>
        <v>教育委員会事務局</v>
      </c>
      <c r="V574" s="31" t="str">
        <f>IFERROR(VLOOKUP(T574,コード表!$I:$K,3,FALSE),"")</f>
        <v>学校教育課</v>
      </c>
      <c r="W574" s="2">
        <f>IF(貼り付け用!W574="","",貼り付け用!W574)</f>
        <v>100</v>
      </c>
      <c r="X574" s="31" t="str">
        <f>IFERROR(VLOOKUP(AX574,目的別資産分類変換表!$B$3:$C$16,2,FALSE),"")</f>
        <v>教育</v>
      </c>
      <c r="Y574" s="34" t="str">
        <f>IF(貼り付け用!Y574="","",貼り付け用!Y574)</f>
        <v>行政財産</v>
      </c>
      <c r="Z574" s="34" t="str">
        <f>IF(貼り付け用!Z574="","",貼り付け用!Z574)</f>
        <v>事業用資産/工作物</v>
      </c>
      <c r="AA574" s="34" t="str">
        <f>IF(貼り付け用!AA574="","",貼り付け用!AA574)</f>
        <v>自己資産（リース資産外)</v>
      </c>
      <c r="AB574" s="34" t="str">
        <f>IF(貼り付け用!AB574="","",貼り付け用!AB574)</f>
        <v>売却不可</v>
      </c>
      <c r="AC574" s="2">
        <f>IF(貼り付け用!AC574="","",貼り付け用!AC574)</f>
        <v>168</v>
      </c>
      <c r="AD574" s="31" t="str">
        <f>IFERROR(VLOOKUP(AC574,耐用年数表!$B:$J,9,FALSE),"")</f>
        <v xml:space="preserve">構築物 競技場用、運動場用、遊園地用又は学校用のもの その他のもの 児童用のもの すべり台、ぶらんこ、ジャングルジムその他の遊戯用のもの </v>
      </c>
      <c r="AE574" s="31">
        <f>IFERROR(VLOOKUP(AC574,耐用年数表!$B:$J,8,FALSE),"")</f>
        <v>10</v>
      </c>
      <c r="AF574" s="2" t="str">
        <f>IF(貼り付け用!AF574="","",貼り付け用!AF574)</f>
        <v/>
      </c>
      <c r="AG574" s="26" t="str">
        <f>IF(貼り付け用!AG574="","",貼り付け用!AG574)</f>
        <v/>
      </c>
      <c r="AH574" s="54">
        <f>IF(貼り付け用!AH574="","",貼り付け用!AH574)</f>
        <v>19630331</v>
      </c>
      <c r="AI574" s="54">
        <f>IF(貼り付け用!AI574="","",貼り付け用!AI574)</f>
        <v>19630331</v>
      </c>
      <c r="AJ574" s="72" t="str">
        <f>IF(貼り付け用!AJ574="","",貼り付け用!AJ574)</f>
        <v>不明</v>
      </c>
      <c r="AK574" s="20" t="str">
        <f>IF(貼り付け用!AK574="","",貼り付け用!AK574)</f>
        <v/>
      </c>
      <c r="AL574" s="160">
        <f>IF(貼り付け用!AL574="","",貼り付け用!AL574)</f>
        <v>20</v>
      </c>
      <c r="AM574" s="20" t="str">
        <f>IF(貼り付け用!AM574="","",貼り付け用!AM574)</f>
        <v>カタログ価格</v>
      </c>
      <c r="AN574" s="20">
        <f>IF(貼り付け用!AN574="","",貼り付け用!AN574)</f>
        <v>1</v>
      </c>
      <c r="AO574" s="20">
        <f>IF(貼り付け用!AO574="","",貼り付け用!AO574)</f>
        <v>325000</v>
      </c>
      <c r="AP574" s="20">
        <f>IF(貼り付け用!AP574="","",貼り付け用!AP574)</f>
        <v>1</v>
      </c>
      <c r="AQ574" s="20" t="str">
        <f>IF(貼り付け用!AQ574="","",貼り付け用!AQ574)</f>
        <v>台</v>
      </c>
      <c r="AR574" s="20">
        <f>IF(貼り付け用!AR574="","",貼り付け用!AR574)</f>
        <v>325000</v>
      </c>
      <c r="AS574" s="20" t="str">
        <f>IF(貼り付け用!AS574="","",貼り付け用!AS574)</f>
        <v/>
      </c>
      <c r="AT574" s="90">
        <f t="shared" ref="AT574:AT637" si="18">IF(AL574="",AS574,AR574)</f>
        <v>325000</v>
      </c>
      <c r="AU574" s="90">
        <f t="shared" ref="AU574:AU637" si="19">IFERROR(IF(AND(AK574,AT574)="","",IF(AH574&lt;19850401,AT574,IF(AJ574="判明",AK574,AT574))),"")</f>
        <v>325000</v>
      </c>
      <c r="AV574" s="34" t="str">
        <f>IF(貼り付け用!AV574="","",貼り付け用!AV574)</f>
        <v>一般会計等</v>
      </c>
      <c r="AW574" s="34" t="str">
        <f>IF(貼り付け用!AW574="","",貼り付け用!AW574)</f>
        <v>一般会計</v>
      </c>
      <c r="AX574" s="34" t="str">
        <f>IF(貼り付け用!AX574="","",貼り付け用!AX574)</f>
        <v>教育費</v>
      </c>
      <c r="AY574" s="34" t="str">
        <f>IF(貼り付け用!AY574="","",貼り付け用!AY574)</f>
        <v>小学校費</v>
      </c>
      <c r="AZ574" s="34" t="str">
        <f>IF(貼り付け用!AZ574="","",貼り付け用!AZ574)</f>
        <v>学校管理費</v>
      </c>
      <c r="BA574" s="212"/>
      <c r="BB574" s="212"/>
      <c r="BC574" s="212"/>
      <c r="BD574" s="34" t="str">
        <f>IF(貼り付け用!BD574="","",貼り付け用!BD574)</f>
        <v/>
      </c>
      <c r="BE574" s="34" t="str">
        <f>IF(貼り付け用!BE574="","",貼り付け用!BE574)</f>
        <v/>
      </c>
      <c r="BF574" s="20"/>
      <c r="BG574" s="20"/>
      <c r="BH574" s="20"/>
      <c r="BI574" s="20"/>
      <c r="BJ574" s="20"/>
    </row>
    <row r="575" spans="5:62" ht="24" customHeight="1">
      <c r="E575" s="2"/>
      <c r="F575" s="217" t="str">
        <f>IF(貼り付け用!F575="","",貼り付け用!F575)</f>
        <v>壬生町立壬生北小学校</v>
      </c>
      <c r="G575" s="34" t="str">
        <f>IF(貼り付け用!G575="","",貼り付け用!G575)</f>
        <v>工作物台帳</v>
      </c>
      <c r="H575" s="2" t="str">
        <f>IF(貼り付け用!H575="","",貼り付け用!H575)</f>
        <v/>
      </c>
      <c r="I575" s="2" t="str">
        <f>IF(貼り付け用!I575="","",貼り付け用!I575)</f>
        <v/>
      </c>
      <c r="J575" s="2" t="str">
        <f>IF(貼り付け用!J575="","",貼り付け用!J575)</f>
        <v>３連低鉄棒</v>
      </c>
      <c r="K575" s="2" t="str">
        <f>IF(貼り付け用!K575="","",貼り付け用!K575)</f>
        <v>3ﾚﾝﾃｲﾃﾂﾎﾞｳ</v>
      </c>
      <c r="L575" s="2">
        <f>IF(貼り付け用!L575="","",貼り付け用!L575)</f>
        <v>9</v>
      </c>
      <c r="M575" s="31">
        <f>IFERROR(VLOOKUP(L575,コード表!$B:$G,2,FALSE),"")</f>
        <v>3210207</v>
      </c>
      <c r="N575" s="31" t="str">
        <f>IFERROR(VLOOKUP(L575,コード表!$B:$G,3,FALSE),"")</f>
        <v>下都賀郡壬生町</v>
      </c>
      <c r="O575" s="2" t="str">
        <f>IF(貼り付け用!O575="","",貼り付け用!O575)</f>
        <v>ｼﾓﾂｶﾞｸﾞﾝﾐﾌﾞﾏﾁ</v>
      </c>
      <c r="P575" s="31" t="str">
        <f>IFERROR(VLOOKUP(L575,コード表!$B:$G,5,FALSE),"")</f>
        <v>北小林</v>
      </c>
      <c r="Q575" s="2" t="str">
        <f>IF(貼り付け用!Q575="","",貼り付け用!Q575)</f>
        <v>ｷﾀｺﾊﾞﾔｼ</v>
      </c>
      <c r="R575" s="2" t="str">
        <f>IF(貼り付け用!R575="","",貼り付け用!R575)</f>
        <v>１９０番地</v>
      </c>
      <c r="S575" s="2" t="str">
        <f>IF(貼り付け用!S575="","",貼り付け用!S575)</f>
        <v>190ﾊﾞﾝﾁ</v>
      </c>
      <c r="T575" s="2">
        <f>IF(貼り付け用!T575="","",貼り付け用!T575)</f>
        <v>15</v>
      </c>
      <c r="U575" s="31" t="str">
        <f>IFERROR(VLOOKUP(T575,コード表!$I:$K,2,FALSE),"")</f>
        <v>教育委員会事務局</v>
      </c>
      <c r="V575" s="31" t="str">
        <f>IFERROR(VLOOKUP(T575,コード表!$I:$K,3,FALSE),"")</f>
        <v>学校教育課</v>
      </c>
      <c r="W575" s="2">
        <f>IF(貼り付け用!W575="","",貼り付け用!W575)</f>
        <v>100</v>
      </c>
      <c r="X575" s="31" t="str">
        <f>IFERROR(VLOOKUP(AX575,目的別資産分類変換表!$B$3:$C$16,2,FALSE),"")</f>
        <v>教育</v>
      </c>
      <c r="Y575" s="34" t="str">
        <f>IF(貼り付け用!Y575="","",貼り付け用!Y575)</f>
        <v>行政財産</v>
      </c>
      <c r="Z575" s="34" t="str">
        <f>IF(貼り付け用!Z575="","",貼り付け用!Z575)</f>
        <v>事業用資産/工作物</v>
      </c>
      <c r="AA575" s="34" t="str">
        <f>IF(貼り付け用!AA575="","",貼り付け用!AA575)</f>
        <v>自己資産（リース資産外)</v>
      </c>
      <c r="AB575" s="34" t="str">
        <f>IF(貼り付け用!AB575="","",貼り付け用!AB575)</f>
        <v>売却不可</v>
      </c>
      <c r="AC575" s="2">
        <f>IF(貼り付け用!AC575="","",貼り付け用!AC575)</f>
        <v>168</v>
      </c>
      <c r="AD575" s="31" t="str">
        <f>IFERROR(VLOOKUP(AC575,耐用年数表!$B:$J,9,FALSE),"")</f>
        <v xml:space="preserve">構築物 競技場用、運動場用、遊園地用又は学校用のもの その他のもの 児童用のもの すべり台、ぶらんこ、ジャングルジムその他の遊戯用のもの </v>
      </c>
      <c r="AE575" s="31">
        <f>IFERROR(VLOOKUP(AC575,耐用年数表!$B:$J,8,FALSE),"")</f>
        <v>10</v>
      </c>
      <c r="AF575" s="2" t="str">
        <f>IF(貼り付け用!AF575="","",貼り付け用!AF575)</f>
        <v/>
      </c>
      <c r="AG575" s="26" t="str">
        <f>IF(貼り付け用!AG575="","",貼り付け用!AG575)</f>
        <v/>
      </c>
      <c r="AH575" s="54">
        <f>IF(貼り付け用!AH575="","",貼り付け用!AH575)</f>
        <v>19630331</v>
      </c>
      <c r="AI575" s="54">
        <f>IF(貼り付け用!AI575="","",貼り付け用!AI575)</f>
        <v>19630331</v>
      </c>
      <c r="AJ575" s="72" t="str">
        <f>IF(貼り付け用!AJ575="","",貼り付け用!AJ575)</f>
        <v>不明</v>
      </c>
      <c r="AK575" s="20" t="str">
        <f>IF(貼り付け用!AK575="","",貼り付け用!AK575)</f>
        <v/>
      </c>
      <c r="AL575" s="160">
        <f>IF(貼り付け用!AL575="","",貼り付け用!AL575)</f>
        <v>21</v>
      </c>
      <c r="AM575" s="20" t="str">
        <f>IF(貼り付け用!AM575="","",貼り付け用!AM575)</f>
        <v>カタログ価格</v>
      </c>
      <c r="AN575" s="20">
        <f>IF(貼り付け用!AN575="","",貼り付け用!AN575)</f>
        <v>1</v>
      </c>
      <c r="AO575" s="20">
        <f>IF(貼り付け用!AO575="","",貼り付け用!AO575)</f>
        <v>204000</v>
      </c>
      <c r="AP575" s="20">
        <f>IF(貼り付け用!AP575="","",貼り付け用!AP575)</f>
        <v>1</v>
      </c>
      <c r="AQ575" s="20" t="str">
        <f>IF(貼り付け用!AQ575="","",貼り付け用!AQ575)</f>
        <v>台</v>
      </c>
      <c r="AR575" s="20">
        <f>IF(貼り付け用!AR575="","",貼り付け用!AR575)</f>
        <v>204000</v>
      </c>
      <c r="AS575" s="20" t="str">
        <f>IF(貼り付け用!AS575="","",貼り付け用!AS575)</f>
        <v/>
      </c>
      <c r="AT575" s="90">
        <f t="shared" si="18"/>
        <v>204000</v>
      </c>
      <c r="AU575" s="90">
        <f t="shared" si="19"/>
        <v>204000</v>
      </c>
      <c r="AV575" s="34" t="str">
        <f>IF(貼り付け用!AV575="","",貼り付け用!AV575)</f>
        <v>一般会計等</v>
      </c>
      <c r="AW575" s="34" t="str">
        <f>IF(貼り付け用!AW575="","",貼り付け用!AW575)</f>
        <v>一般会計</v>
      </c>
      <c r="AX575" s="34" t="str">
        <f>IF(貼り付け用!AX575="","",貼り付け用!AX575)</f>
        <v>教育費</v>
      </c>
      <c r="AY575" s="34" t="str">
        <f>IF(貼り付け用!AY575="","",貼り付け用!AY575)</f>
        <v>小学校費</v>
      </c>
      <c r="AZ575" s="34" t="str">
        <f>IF(貼り付け用!AZ575="","",貼り付け用!AZ575)</f>
        <v>学校管理費</v>
      </c>
      <c r="BA575" s="212"/>
      <c r="BB575" s="212"/>
      <c r="BC575" s="212"/>
      <c r="BD575" s="34" t="str">
        <f>IF(貼り付け用!BD575="","",貼り付け用!BD575)</f>
        <v/>
      </c>
      <c r="BE575" s="34" t="str">
        <f>IF(貼り付け用!BE575="","",貼り付け用!BE575)</f>
        <v/>
      </c>
      <c r="BF575" s="20"/>
      <c r="BG575" s="20"/>
      <c r="BH575" s="20"/>
      <c r="BI575" s="20"/>
      <c r="BJ575" s="20"/>
    </row>
    <row r="576" spans="5:62" ht="24" customHeight="1">
      <c r="E576" s="2"/>
      <c r="F576" s="217" t="str">
        <f>IF(貼り付け用!F576="","",貼り付け用!F576)</f>
        <v>壬生町立壬生北小学校</v>
      </c>
      <c r="G576" s="34" t="str">
        <f>IF(貼り付け用!G576="","",貼り付け用!G576)</f>
        <v>工作物台帳</v>
      </c>
      <c r="H576" s="2" t="str">
        <f>IF(貼り付け用!H576="","",貼り付け用!H576)</f>
        <v/>
      </c>
      <c r="I576" s="2" t="str">
        <f>IF(貼り付け用!I576="","",貼り付け用!I576)</f>
        <v/>
      </c>
      <c r="J576" s="2" t="str">
        <f>IF(貼り付け用!J576="","",貼り付け用!J576)</f>
        <v>肋木７欄</v>
      </c>
      <c r="K576" s="2" t="str">
        <f>IF(貼り付け用!K576="","",貼り付け用!K576)</f>
        <v>ﾛｸﾎﾞｸ7ﾗﾝ</v>
      </c>
      <c r="L576" s="2">
        <f>IF(貼り付け用!L576="","",貼り付け用!L576)</f>
        <v>9</v>
      </c>
      <c r="M576" s="31">
        <f>IFERROR(VLOOKUP(L576,コード表!$B:$G,2,FALSE),"")</f>
        <v>3210207</v>
      </c>
      <c r="N576" s="31" t="str">
        <f>IFERROR(VLOOKUP(L576,コード表!$B:$G,3,FALSE),"")</f>
        <v>下都賀郡壬生町</v>
      </c>
      <c r="O576" s="2" t="str">
        <f>IF(貼り付け用!O576="","",貼り付け用!O576)</f>
        <v>ｼﾓﾂｶﾞｸﾞﾝﾐﾌﾞﾏﾁ</v>
      </c>
      <c r="P576" s="31" t="str">
        <f>IFERROR(VLOOKUP(L576,コード表!$B:$G,5,FALSE),"")</f>
        <v>北小林</v>
      </c>
      <c r="Q576" s="2" t="str">
        <f>IF(貼り付け用!Q576="","",貼り付け用!Q576)</f>
        <v>ｷﾀｺﾊﾞﾔｼ</v>
      </c>
      <c r="R576" s="2" t="str">
        <f>IF(貼り付け用!R576="","",貼り付け用!R576)</f>
        <v>１９０番地</v>
      </c>
      <c r="S576" s="2" t="str">
        <f>IF(貼り付け用!S576="","",貼り付け用!S576)</f>
        <v>190ﾊﾞﾝﾁ</v>
      </c>
      <c r="T576" s="2">
        <f>IF(貼り付け用!T576="","",貼り付け用!T576)</f>
        <v>15</v>
      </c>
      <c r="U576" s="31" t="str">
        <f>IFERROR(VLOOKUP(T576,コード表!$I:$K,2,FALSE),"")</f>
        <v>教育委員会事務局</v>
      </c>
      <c r="V576" s="31" t="str">
        <f>IFERROR(VLOOKUP(T576,コード表!$I:$K,3,FALSE),"")</f>
        <v>学校教育課</v>
      </c>
      <c r="W576" s="2">
        <f>IF(貼り付け用!W576="","",貼り付け用!W576)</f>
        <v>100</v>
      </c>
      <c r="X576" s="31" t="str">
        <f>IFERROR(VLOOKUP(AX576,目的別資産分類変換表!$B$3:$C$16,2,FALSE),"")</f>
        <v>教育</v>
      </c>
      <c r="Y576" s="34" t="str">
        <f>IF(貼り付け用!Y576="","",貼り付け用!Y576)</f>
        <v>行政財産</v>
      </c>
      <c r="Z576" s="34" t="str">
        <f>IF(貼り付け用!Z576="","",貼り付け用!Z576)</f>
        <v>事業用資産/工作物</v>
      </c>
      <c r="AA576" s="34" t="str">
        <f>IF(貼り付け用!AA576="","",貼り付け用!AA576)</f>
        <v>自己資産（リース資産外)</v>
      </c>
      <c r="AB576" s="34" t="str">
        <f>IF(貼り付け用!AB576="","",貼り付け用!AB576)</f>
        <v>売却不可</v>
      </c>
      <c r="AC576" s="2">
        <f>IF(貼り付け用!AC576="","",貼り付け用!AC576)</f>
        <v>168</v>
      </c>
      <c r="AD576" s="31" t="str">
        <f>IFERROR(VLOOKUP(AC576,耐用年数表!$B:$J,9,FALSE),"")</f>
        <v xml:space="preserve">構築物 競技場用、運動場用、遊園地用又は学校用のもの その他のもの 児童用のもの すべり台、ぶらんこ、ジャングルジムその他の遊戯用のもの </v>
      </c>
      <c r="AE576" s="31">
        <f>IFERROR(VLOOKUP(AC576,耐用年数表!$B:$J,8,FALSE),"")</f>
        <v>10</v>
      </c>
      <c r="AF576" s="2" t="str">
        <f>IF(貼り付け用!AF576="","",貼り付け用!AF576)</f>
        <v/>
      </c>
      <c r="AG576" s="26" t="str">
        <f>IF(貼り付け用!AG576="","",貼り付け用!AG576)</f>
        <v/>
      </c>
      <c r="AH576" s="54">
        <f>IF(貼り付け用!AH576="","",貼り付け用!AH576)</f>
        <v>19630331</v>
      </c>
      <c r="AI576" s="54">
        <f>IF(貼り付け用!AI576="","",貼り付け用!AI576)</f>
        <v>19630331</v>
      </c>
      <c r="AJ576" s="72" t="str">
        <f>IF(貼り付け用!AJ576="","",貼り付け用!AJ576)</f>
        <v>不明</v>
      </c>
      <c r="AK576" s="20" t="str">
        <f>IF(貼り付け用!AK576="","",貼り付け用!AK576)</f>
        <v/>
      </c>
      <c r="AL576" s="160">
        <f>IF(貼り付け用!AL576="","",貼り付け用!AL576)</f>
        <v>8</v>
      </c>
      <c r="AM576" s="20" t="str">
        <f>IF(貼り付け用!AM576="","",貼り付け用!AM576)</f>
        <v>カタログ価格</v>
      </c>
      <c r="AN576" s="20">
        <f>IF(貼り付け用!AN576="","",貼り付け用!AN576)</f>
        <v>1</v>
      </c>
      <c r="AO576" s="20">
        <f>IF(貼り付け用!AO576="","",貼り付け用!AO576)</f>
        <v>818000</v>
      </c>
      <c r="AP576" s="20">
        <f>IF(貼り付け用!AP576="","",貼り付け用!AP576)</f>
        <v>1</v>
      </c>
      <c r="AQ576" s="20" t="str">
        <f>IF(貼り付け用!AQ576="","",貼り付け用!AQ576)</f>
        <v>台</v>
      </c>
      <c r="AR576" s="20">
        <f>IF(貼り付け用!AR576="","",貼り付け用!AR576)</f>
        <v>818000</v>
      </c>
      <c r="AS576" s="20" t="str">
        <f>IF(貼り付け用!AS576="","",貼り付け用!AS576)</f>
        <v/>
      </c>
      <c r="AT576" s="90">
        <f t="shared" si="18"/>
        <v>818000</v>
      </c>
      <c r="AU576" s="90">
        <f t="shared" si="19"/>
        <v>818000</v>
      </c>
      <c r="AV576" s="34" t="str">
        <f>IF(貼り付け用!AV576="","",貼り付け用!AV576)</f>
        <v>一般会計等</v>
      </c>
      <c r="AW576" s="34" t="str">
        <f>IF(貼り付け用!AW576="","",貼り付け用!AW576)</f>
        <v>一般会計</v>
      </c>
      <c r="AX576" s="34" t="str">
        <f>IF(貼り付け用!AX576="","",貼り付け用!AX576)</f>
        <v>教育費</v>
      </c>
      <c r="AY576" s="34" t="str">
        <f>IF(貼り付け用!AY576="","",貼り付け用!AY576)</f>
        <v>小学校費</v>
      </c>
      <c r="AZ576" s="34" t="str">
        <f>IF(貼り付け用!AZ576="","",貼り付け用!AZ576)</f>
        <v>学校管理費</v>
      </c>
      <c r="BA576" s="212"/>
      <c r="BB576" s="212"/>
      <c r="BC576" s="212"/>
      <c r="BD576" s="34" t="str">
        <f>IF(貼り付け用!BD576="","",貼り付け用!BD576)</f>
        <v/>
      </c>
      <c r="BE576" s="34" t="str">
        <f>IF(貼り付け用!BE576="","",貼り付け用!BE576)</f>
        <v/>
      </c>
      <c r="BF576" s="20"/>
      <c r="BG576" s="20"/>
      <c r="BH576" s="20"/>
      <c r="BI576" s="20"/>
      <c r="BJ576" s="20"/>
    </row>
    <row r="577" spans="5:62" ht="24" customHeight="1">
      <c r="E577" s="2"/>
      <c r="F577" s="217" t="str">
        <f>IF(貼り付け用!F577="","",貼り付け用!F577)</f>
        <v>壬生町立壬生北小学校</v>
      </c>
      <c r="G577" s="34" t="str">
        <f>IF(貼り付け用!G577="","",貼り付け用!G577)</f>
        <v>工作物台帳</v>
      </c>
      <c r="H577" s="2" t="str">
        <f>IF(貼り付け用!H577="","",貼り付け用!H577)</f>
        <v/>
      </c>
      <c r="I577" s="2" t="str">
        <f>IF(貼り付け用!I577="","",貼り付け用!I577)</f>
        <v/>
      </c>
      <c r="J577" s="2" t="str">
        <f>IF(貼り付け用!J577="","",貼り付け用!J577)</f>
        <v>山型雲梯</v>
      </c>
      <c r="K577" s="2" t="str">
        <f>IF(貼り付け用!K577="","",貼り付け用!K577)</f>
        <v>ﾔﾏｶﾞﾀｳﾝﾃｲ</v>
      </c>
      <c r="L577" s="2">
        <f>IF(貼り付け用!L577="","",貼り付け用!L577)</f>
        <v>9</v>
      </c>
      <c r="M577" s="31">
        <f>IFERROR(VLOOKUP(L577,コード表!$B:$G,2,FALSE),"")</f>
        <v>3210207</v>
      </c>
      <c r="N577" s="31" t="str">
        <f>IFERROR(VLOOKUP(L577,コード表!$B:$G,3,FALSE),"")</f>
        <v>下都賀郡壬生町</v>
      </c>
      <c r="O577" s="2" t="str">
        <f>IF(貼り付け用!O577="","",貼り付け用!O577)</f>
        <v>ｼﾓﾂｶﾞｸﾞﾝﾐﾌﾞﾏﾁ</v>
      </c>
      <c r="P577" s="31" t="str">
        <f>IFERROR(VLOOKUP(L577,コード表!$B:$G,5,FALSE),"")</f>
        <v>北小林</v>
      </c>
      <c r="Q577" s="2" t="str">
        <f>IF(貼り付け用!Q577="","",貼り付け用!Q577)</f>
        <v>ｷﾀｺﾊﾞﾔｼ</v>
      </c>
      <c r="R577" s="2" t="str">
        <f>IF(貼り付け用!R577="","",貼り付け用!R577)</f>
        <v>１９０番地</v>
      </c>
      <c r="S577" s="2" t="str">
        <f>IF(貼り付け用!S577="","",貼り付け用!S577)</f>
        <v>190ﾊﾞﾝﾁ</v>
      </c>
      <c r="T577" s="2">
        <f>IF(貼り付け用!T577="","",貼り付け用!T577)</f>
        <v>15</v>
      </c>
      <c r="U577" s="31" t="str">
        <f>IFERROR(VLOOKUP(T577,コード表!$I:$K,2,FALSE),"")</f>
        <v>教育委員会事務局</v>
      </c>
      <c r="V577" s="31" t="str">
        <f>IFERROR(VLOOKUP(T577,コード表!$I:$K,3,FALSE),"")</f>
        <v>学校教育課</v>
      </c>
      <c r="W577" s="2">
        <f>IF(貼り付け用!W577="","",貼り付け用!W577)</f>
        <v>100</v>
      </c>
      <c r="X577" s="31" t="str">
        <f>IFERROR(VLOOKUP(AX577,目的別資産分類変換表!$B$3:$C$16,2,FALSE),"")</f>
        <v>教育</v>
      </c>
      <c r="Y577" s="34" t="str">
        <f>IF(貼り付け用!Y577="","",貼り付け用!Y577)</f>
        <v>行政財産</v>
      </c>
      <c r="Z577" s="34" t="str">
        <f>IF(貼り付け用!Z577="","",貼り付け用!Z577)</f>
        <v>事業用資産/工作物</v>
      </c>
      <c r="AA577" s="34" t="str">
        <f>IF(貼り付け用!AA577="","",貼り付け用!AA577)</f>
        <v>自己資産（リース資産外)</v>
      </c>
      <c r="AB577" s="34" t="str">
        <f>IF(貼り付け用!AB577="","",貼り付け用!AB577)</f>
        <v>売却不可</v>
      </c>
      <c r="AC577" s="2">
        <f>IF(貼り付け用!AC577="","",貼り付け用!AC577)</f>
        <v>168</v>
      </c>
      <c r="AD577" s="31" t="str">
        <f>IFERROR(VLOOKUP(AC577,耐用年数表!$B:$J,9,FALSE),"")</f>
        <v xml:space="preserve">構築物 競技場用、運動場用、遊園地用又は学校用のもの その他のもの 児童用のもの すべり台、ぶらんこ、ジャングルジムその他の遊戯用のもの </v>
      </c>
      <c r="AE577" s="31">
        <f>IFERROR(VLOOKUP(AC577,耐用年数表!$B:$J,8,FALSE),"")</f>
        <v>10</v>
      </c>
      <c r="AF577" s="2" t="str">
        <f>IF(貼り付け用!AF577="","",貼り付け用!AF577)</f>
        <v/>
      </c>
      <c r="AG577" s="26" t="str">
        <f>IF(貼り付け用!AG577="","",貼り付け用!AG577)</f>
        <v/>
      </c>
      <c r="AH577" s="54">
        <f>IF(貼り付け用!AH577="","",貼り付け用!AH577)</f>
        <v>20000731</v>
      </c>
      <c r="AI577" s="54">
        <f>IF(貼り付け用!AI577="","",貼り付け用!AI577)</f>
        <v>20000731</v>
      </c>
      <c r="AJ577" s="72" t="str">
        <f>IF(貼り付け用!AJ577="","",貼り付け用!AJ577)</f>
        <v>判明</v>
      </c>
      <c r="AK577" s="20">
        <f>IF(貼り付け用!AK577="","",貼り付け用!AK577)</f>
        <v>355950</v>
      </c>
      <c r="AL577" s="160" t="str">
        <f>IF(貼り付け用!AL577="","",貼り付け用!AL577)</f>
        <v/>
      </c>
      <c r="AM577" s="20" t="str">
        <f>IF(貼り付け用!AM577="","",貼り付け用!AM577)</f>
        <v/>
      </c>
      <c r="AN577" s="20" t="str">
        <f>IF(貼り付け用!AN577="","",貼り付け用!AN577)</f>
        <v/>
      </c>
      <c r="AO577" s="20" t="str">
        <f>IF(貼り付け用!AO577="","",貼り付け用!AO577)</f>
        <v/>
      </c>
      <c r="AP577" s="20">
        <f>IF(貼り付け用!AP577="","",貼り付け用!AP577)</f>
        <v>1</v>
      </c>
      <c r="AQ577" s="20" t="str">
        <f>IF(貼り付け用!AQ577="","",貼り付け用!AQ577)</f>
        <v/>
      </c>
      <c r="AR577" s="20" t="str">
        <f>IF(貼り付け用!AR577="","",貼り付け用!AR577)</f>
        <v/>
      </c>
      <c r="AS577" s="20" t="str">
        <f>IF(貼り付け用!AS577="","",貼り付け用!AS577)</f>
        <v/>
      </c>
      <c r="AT577" s="90" t="str">
        <f t="shared" si="18"/>
        <v/>
      </c>
      <c r="AU577" s="90">
        <f t="shared" si="19"/>
        <v>355950</v>
      </c>
      <c r="AV577" s="34" t="str">
        <f>IF(貼り付け用!AV577="","",貼り付け用!AV577)</f>
        <v>一般会計等</v>
      </c>
      <c r="AW577" s="34" t="str">
        <f>IF(貼り付け用!AW577="","",貼り付け用!AW577)</f>
        <v>一般会計</v>
      </c>
      <c r="AX577" s="34" t="str">
        <f>IF(貼り付け用!AX577="","",貼り付け用!AX577)</f>
        <v>教育費</v>
      </c>
      <c r="AY577" s="34" t="str">
        <f>IF(貼り付け用!AY577="","",貼り付け用!AY577)</f>
        <v>小学校費</v>
      </c>
      <c r="AZ577" s="34" t="str">
        <f>IF(貼り付け用!AZ577="","",貼り付け用!AZ577)</f>
        <v>学校管理費</v>
      </c>
      <c r="BA577" s="212"/>
      <c r="BB577" s="212"/>
      <c r="BC577" s="212"/>
      <c r="BD577" s="34" t="str">
        <f>IF(貼り付け用!BD577="","",貼り付け用!BD577)</f>
        <v/>
      </c>
      <c r="BE577" s="34" t="str">
        <f>IF(貼り付け用!BE577="","",貼り付け用!BE577)</f>
        <v/>
      </c>
      <c r="BF577" s="20"/>
      <c r="BG577" s="20"/>
      <c r="BH577" s="20"/>
      <c r="BI577" s="20"/>
      <c r="BJ577" s="20"/>
    </row>
    <row r="578" spans="5:62" ht="24" customHeight="1">
      <c r="E578" s="2"/>
      <c r="F578" s="217" t="str">
        <f>IF(貼り付け用!F578="","",貼り付け用!F578)</f>
        <v>壬生町立壬生北小学校</v>
      </c>
      <c r="G578" s="34" t="str">
        <f>IF(貼り付け用!G578="","",貼り付け用!G578)</f>
        <v>工作物台帳</v>
      </c>
      <c r="H578" s="2" t="str">
        <f>IF(貼り付け用!H578="","",貼り付け用!H578)</f>
        <v/>
      </c>
      <c r="I578" s="2" t="str">
        <f>IF(貼り付け用!I578="","",貼り付け用!I578)</f>
        <v/>
      </c>
      <c r="J578" s="2" t="str">
        <f>IF(貼り付け用!J578="","",貼り付け用!J578)</f>
        <v>複列シーソー</v>
      </c>
      <c r="K578" s="2" t="str">
        <f>IF(貼り付け用!K578="","",貼り付け用!K578)</f>
        <v>ﾌｸﾚﾂｼｰｿｰ</v>
      </c>
      <c r="L578" s="2">
        <f>IF(貼り付け用!L578="","",貼り付け用!L578)</f>
        <v>9</v>
      </c>
      <c r="M578" s="31">
        <f>IFERROR(VLOOKUP(L578,コード表!$B:$G,2,FALSE),"")</f>
        <v>3210207</v>
      </c>
      <c r="N578" s="31" t="str">
        <f>IFERROR(VLOOKUP(L578,コード表!$B:$G,3,FALSE),"")</f>
        <v>下都賀郡壬生町</v>
      </c>
      <c r="O578" s="2" t="str">
        <f>IF(貼り付け用!O578="","",貼り付け用!O578)</f>
        <v>ｼﾓﾂｶﾞｸﾞﾝﾐﾌﾞﾏﾁ</v>
      </c>
      <c r="P578" s="31" t="str">
        <f>IFERROR(VLOOKUP(L578,コード表!$B:$G,5,FALSE),"")</f>
        <v>北小林</v>
      </c>
      <c r="Q578" s="2" t="str">
        <f>IF(貼り付け用!Q578="","",貼り付け用!Q578)</f>
        <v>ｷﾀｺﾊﾞﾔｼ</v>
      </c>
      <c r="R578" s="2" t="str">
        <f>IF(貼り付け用!R578="","",貼り付け用!R578)</f>
        <v>１９０番地</v>
      </c>
      <c r="S578" s="2" t="str">
        <f>IF(貼り付け用!S578="","",貼り付け用!S578)</f>
        <v>190ﾊﾞﾝﾁ</v>
      </c>
      <c r="T578" s="2">
        <f>IF(貼り付け用!T578="","",貼り付け用!T578)</f>
        <v>15</v>
      </c>
      <c r="U578" s="31" t="str">
        <f>IFERROR(VLOOKUP(T578,コード表!$I:$K,2,FALSE),"")</f>
        <v>教育委員会事務局</v>
      </c>
      <c r="V578" s="31" t="str">
        <f>IFERROR(VLOOKUP(T578,コード表!$I:$K,3,FALSE),"")</f>
        <v>学校教育課</v>
      </c>
      <c r="W578" s="2">
        <f>IF(貼り付け用!W578="","",貼り付け用!W578)</f>
        <v>100</v>
      </c>
      <c r="X578" s="31" t="str">
        <f>IFERROR(VLOOKUP(AX578,目的別資産分類変換表!$B$3:$C$16,2,FALSE),"")</f>
        <v>教育</v>
      </c>
      <c r="Y578" s="34" t="str">
        <f>IF(貼り付け用!Y578="","",貼り付け用!Y578)</f>
        <v>行政財産</v>
      </c>
      <c r="Z578" s="34" t="str">
        <f>IF(貼り付け用!Z578="","",貼り付け用!Z578)</f>
        <v>事業用資産/工作物</v>
      </c>
      <c r="AA578" s="34" t="str">
        <f>IF(貼り付け用!AA578="","",貼り付け用!AA578)</f>
        <v>自己資産（リース資産外)</v>
      </c>
      <c r="AB578" s="34" t="str">
        <f>IF(貼り付け用!AB578="","",貼り付け用!AB578)</f>
        <v>売却不可</v>
      </c>
      <c r="AC578" s="2">
        <f>IF(貼り付け用!AC578="","",貼り付け用!AC578)</f>
        <v>168</v>
      </c>
      <c r="AD578" s="31" t="str">
        <f>IFERROR(VLOOKUP(AC578,耐用年数表!$B:$J,9,FALSE),"")</f>
        <v xml:space="preserve">構築物 競技場用、運動場用、遊園地用又は学校用のもの その他のもの 児童用のもの すべり台、ぶらんこ、ジャングルジムその他の遊戯用のもの </v>
      </c>
      <c r="AE578" s="31">
        <f>IFERROR(VLOOKUP(AC578,耐用年数表!$B:$J,8,FALSE),"")</f>
        <v>10</v>
      </c>
      <c r="AF578" s="2" t="str">
        <f>IF(貼り付け用!AF578="","",貼り付け用!AF578)</f>
        <v/>
      </c>
      <c r="AG578" s="26" t="str">
        <f>IF(貼り付け用!AG578="","",貼り付け用!AG578)</f>
        <v/>
      </c>
      <c r="AH578" s="54">
        <f>IF(貼り付け用!AH578="","",貼り付け用!AH578)</f>
        <v>19630331</v>
      </c>
      <c r="AI578" s="54">
        <f>IF(貼り付け用!AI578="","",貼り付け用!AI578)</f>
        <v>19630331</v>
      </c>
      <c r="AJ578" s="72" t="str">
        <f>IF(貼り付け用!AJ578="","",貼り付け用!AJ578)</f>
        <v>不明</v>
      </c>
      <c r="AK578" s="20" t="str">
        <f>IF(貼り付け用!AK578="","",貼り付け用!AK578)</f>
        <v/>
      </c>
      <c r="AL578" s="160">
        <f>IF(貼り付け用!AL578="","",貼り付け用!AL578)</f>
        <v>22</v>
      </c>
      <c r="AM578" s="20" t="str">
        <f>IF(貼り付け用!AM578="","",貼り付け用!AM578)</f>
        <v>カタログ価格</v>
      </c>
      <c r="AN578" s="20">
        <f>IF(貼り付け用!AN578="","",貼り付け用!AN578)</f>
        <v>1</v>
      </c>
      <c r="AO578" s="20">
        <f>IF(貼り付け用!AO578="","",貼り付け用!AO578)</f>
        <v>349000</v>
      </c>
      <c r="AP578" s="20">
        <f>IF(貼り付け用!AP578="","",貼り付け用!AP578)</f>
        <v>1</v>
      </c>
      <c r="AQ578" s="20" t="str">
        <f>IF(貼り付け用!AQ578="","",貼り付け用!AQ578)</f>
        <v>台</v>
      </c>
      <c r="AR578" s="20">
        <f>IF(貼り付け用!AR578="","",貼り付け用!AR578)</f>
        <v>349000</v>
      </c>
      <c r="AS578" s="20" t="str">
        <f>IF(貼り付け用!AS578="","",貼り付け用!AS578)</f>
        <v/>
      </c>
      <c r="AT578" s="90">
        <f t="shared" si="18"/>
        <v>349000</v>
      </c>
      <c r="AU578" s="90">
        <f t="shared" si="19"/>
        <v>349000</v>
      </c>
      <c r="AV578" s="34" t="str">
        <f>IF(貼り付け用!AV578="","",貼り付け用!AV578)</f>
        <v>一般会計等</v>
      </c>
      <c r="AW578" s="34" t="str">
        <f>IF(貼り付け用!AW578="","",貼り付け用!AW578)</f>
        <v>一般会計</v>
      </c>
      <c r="AX578" s="34" t="str">
        <f>IF(貼り付け用!AX578="","",貼り付け用!AX578)</f>
        <v>教育費</v>
      </c>
      <c r="AY578" s="34" t="str">
        <f>IF(貼り付け用!AY578="","",貼り付け用!AY578)</f>
        <v>小学校費</v>
      </c>
      <c r="AZ578" s="34" t="str">
        <f>IF(貼り付け用!AZ578="","",貼り付け用!AZ578)</f>
        <v>学校管理費</v>
      </c>
      <c r="BA578" s="212"/>
      <c r="BB578" s="212"/>
      <c r="BC578" s="212"/>
      <c r="BD578" s="34" t="str">
        <f>IF(貼り付け用!BD578="","",貼り付け用!BD578)</f>
        <v/>
      </c>
      <c r="BE578" s="34" t="str">
        <f>IF(貼り付け用!BE578="","",貼り付け用!BE578)</f>
        <v/>
      </c>
      <c r="BF578" s="20"/>
      <c r="BG578" s="20"/>
      <c r="BH578" s="20"/>
      <c r="BI578" s="20"/>
      <c r="BJ578" s="20"/>
    </row>
    <row r="579" spans="5:62" ht="24" customHeight="1">
      <c r="E579" s="2"/>
      <c r="F579" s="217" t="str">
        <f>IF(貼り付け用!F579="","",貼り付け用!F579)</f>
        <v>壬生町立壬生北小学校</v>
      </c>
      <c r="G579" s="34" t="str">
        <f>IF(貼り付け用!G579="","",貼り付け用!G579)</f>
        <v>工作物台帳</v>
      </c>
      <c r="H579" s="2" t="str">
        <f>IF(貼り付け用!H579="","",貼り付け用!H579)</f>
        <v/>
      </c>
      <c r="I579" s="2" t="str">
        <f>IF(貼り付け用!I579="","",貼り付け用!I579)</f>
        <v/>
      </c>
      <c r="J579" s="2" t="str">
        <f>IF(貼り付け用!J579="","",貼り付け用!J579)</f>
        <v>２面滑り台</v>
      </c>
      <c r="K579" s="2" t="str">
        <f>IF(貼り付け用!K579="","",貼り付け用!K579)</f>
        <v>2ﾒﾝｽﾍﾞﾘﾀﾞｲ</v>
      </c>
      <c r="L579" s="2">
        <f>IF(貼り付け用!L579="","",貼り付け用!L579)</f>
        <v>9</v>
      </c>
      <c r="M579" s="31">
        <f>IFERROR(VLOOKUP(L579,コード表!$B:$G,2,FALSE),"")</f>
        <v>3210207</v>
      </c>
      <c r="N579" s="31" t="str">
        <f>IFERROR(VLOOKUP(L579,コード表!$B:$G,3,FALSE),"")</f>
        <v>下都賀郡壬生町</v>
      </c>
      <c r="O579" s="2" t="str">
        <f>IF(貼り付け用!O579="","",貼り付け用!O579)</f>
        <v>ｼﾓﾂｶﾞｸﾞﾝﾐﾌﾞﾏﾁ</v>
      </c>
      <c r="P579" s="31" t="str">
        <f>IFERROR(VLOOKUP(L579,コード表!$B:$G,5,FALSE),"")</f>
        <v>北小林</v>
      </c>
      <c r="Q579" s="2" t="str">
        <f>IF(貼り付け用!Q579="","",貼り付け用!Q579)</f>
        <v>ｷﾀｺﾊﾞﾔｼ</v>
      </c>
      <c r="R579" s="2" t="str">
        <f>IF(貼り付け用!R579="","",貼り付け用!R579)</f>
        <v>１９０番地</v>
      </c>
      <c r="S579" s="2" t="str">
        <f>IF(貼り付け用!S579="","",貼り付け用!S579)</f>
        <v>190ﾊﾞﾝﾁ</v>
      </c>
      <c r="T579" s="2">
        <f>IF(貼り付け用!T579="","",貼り付け用!T579)</f>
        <v>15</v>
      </c>
      <c r="U579" s="31" t="str">
        <f>IFERROR(VLOOKUP(T579,コード表!$I:$K,2,FALSE),"")</f>
        <v>教育委員会事務局</v>
      </c>
      <c r="V579" s="31" t="str">
        <f>IFERROR(VLOOKUP(T579,コード表!$I:$K,3,FALSE),"")</f>
        <v>学校教育課</v>
      </c>
      <c r="W579" s="2">
        <f>IF(貼り付け用!W579="","",貼り付け用!W579)</f>
        <v>100</v>
      </c>
      <c r="X579" s="31" t="str">
        <f>IFERROR(VLOOKUP(AX579,目的別資産分類変換表!$B$3:$C$16,2,FALSE),"")</f>
        <v>教育</v>
      </c>
      <c r="Y579" s="34" t="str">
        <f>IF(貼り付け用!Y579="","",貼り付け用!Y579)</f>
        <v>行政財産</v>
      </c>
      <c r="Z579" s="34" t="str">
        <f>IF(貼り付け用!Z579="","",貼り付け用!Z579)</f>
        <v>事業用資産/工作物</v>
      </c>
      <c r="AA579" s="34" t="str">
        <f>IF(貼り付け用!AA579="","",貼り付け用!AA579)</f>
        <v>自己資産（リース資産外)</v>
      </c>
      <c r="AB579" s="34" t="str">
        <f>IF(貼り付け用!AB579="","",貼り付け用!AB579)</f>
        <v>売却不可</v>
      </c>
      <c r="AC579" s="2">
        <f>IF(貼り付け用!AC579="","",貼り付け用!AC579)</f>
        <v>168</v>
      </c>
      <c r="AD579" s="31" t="str">
        <f>IFERROR(VLOOKUP(AC579,耐用年数表!$B:$J,9,FALSE),"")</f>
        <v xml:space="preserve">構築物 競技場用、運動場用、遊園地用又は学校用のもの その他のもの 児童用のもの すべり台、ぶらんこ、ジャングルジムその他の遊戯用のもの </v>
      </c>
      <c r="AE579" s="31">
        <f>IFERROR(VLOOKUP(AC579,耐用年数表!$B:$J,8,FALSE),"")</f>
        <v>10</v>
      </c>
      <c r="AF579" s="2" t="str">
        <f>IF(貼り付け用!AF579="","",貼り付け用!AF579)</f>
        <v/>
      </c>
      <c r="AG579" s="26" t="str">
        <f>IF(貼り付け用!AG579="","",貼り付け用!AG579)</f>
        <v/>
      </c>
      <c r="AH579" s="54">
        <f>IF(貼り付け用!AH579="","",貼り付け用!AH579)</f>
        <v>19630331</v>
      </c>
      <c r="AI579" s="54">
        <f>IF(貼り付け用!AI579="","",貼り付け用!AI579)</f>
        <v>19630331</v>
      </c>
      <c r="AJ579" s="72" t="str">
        <f>IF(貼り付け用!AJ579="","",貼り付け用!AJ579)</f>
        <v>不明</v>
      </c>
      <c r="AK579" s="20" t="str">
        <f>IF(貼り付け用!AK579="","",貼り付け用!AK579)</f>
        <v/>
      </c>
      <c r="AL579" s="160">
        <f>IF(貼り付け用!AL579="","",貼り付け用!AL579)</f>
        <v>28</v>
      </c>
      <c r="AM579" s="20" t="str">
        <f>IF(貼り付け用!AM579="","",貼り付け用!AM579)</f>
        <v>カタログ価格</v>
      </c>
      <c r="AN579" s="20">
        <f>IF(貼り付け用!AN579="","",貼り付け用!AN579)</f>
        <v>1</v>
      </c>
      <c r="AO579" s="20">
        <f>IF(貼り付け用!AO579="","",貼り付け用!AO579)</f>
        <v>850000</v>
      </c>
      <c r="AP579" s="20">
        <f>IF(貼り付け用!AP579="","",貼り付け用!AP579)</f>
        <v>1</v>
      </c>
      <c r="AQ579" s="20" t="str">
        <f>IF(貼り付け用!AQ579="","",貼り付け用!AQ579)</f>
        <v>台</v>
      </c>
      <c r="AR579" s="20">
        <f>IF(貼り付け用!AR579="","",貼り付け用!AR579)</f>
        <v>850000</v>
      </c>
      <c r="AS579" s="20" t="str">
        <f>IF(貼り付け用!AS579="","",貼り付け用!AS579)</f>
        <v/>
      </c>
      <c r="AT579" s="90">
        <f t="shared" si="18"/>
        <v>850000</v>
      </c>
      <c r="AU579" s="90">
        <f t="shared" si="19"/>
        <v>850000</v>
      </c>
      <c r="AV579" s="34" t="str">
        <f>IF(貼り付け用!AV579="","",貼り付け用!AV579)</f>
        <v>一般会計等</v>
      </c>
      <c r="AW579" s="34" t="str">
        <f>IF(貼り付け用!AW579="","",貼り付け用!AW579)</f>
        <v>一般会計</v>
      </c>
      <c r="AX579" s="34" t="str">
        <f>IF(貼り付け用!AX579="","",貼り付け用!AX579)</f>
        <v>教育費</v>
      </c>
      <c r="AY579" s="34" t="str">
        <f>IF(貼り付け用!AY579="","",貼り付け用!AY579)</f>
        <v>小学校費</v>
      </c>
      <c r="AZ579" s="34" t="str">
        <f>IF(貼り付け用!AZ579="","",貼り付け用!AZ579)</f>
        <v>学校管理費</v>
      </c>
      <c r="BA579" s="212"/>
      <c r="BB579" s="212"/>
      <c r="BC579" s="212"/>
      <c r="BD579" s="34" t="str">
        <f>IF(貼り付け用!BD579="","",貼り付け用!BD579)</f>
        <v/>
      </c>
      <c r="BE579" s="34" t="str">
        <f>IF(貼り付け用!BE579="","",貼り付け用!BE579)</f>
        <v/>
      </c>
      <c r="BF579" s="20"/>
      <c r="BG579" s="20"/>
      <c r="BH579" s="20"/>
      <c r="BI579" s="20"/>
      <c r="BJ579" s="20"/>
    </row>
    <row r="580" spans="5:62" ht="24" customHeight="1">
      <c r="E580" s="2"/>
      <c r="F580" s="217" t="str">
        <f>IF(貼り付け用!F580="","",貼り付け用!F580)</f>
        <v>壬生町立壬生北小学校</v>
      </c>
      <c r="G580" s="34" t="str">
        <f>IF(貼り付け用!G580="","",貼り付け用!G580)</f>
        <v>工作物台帳</v>
      </c>
      <c r="H580" s="2" t="str">
        <f>IF(貼り付け用!H580="","",貼り付け用!H580)</f>
        <v/>
      </c>
      <c r="I580" s="2" t="str">
        <f>IF(貼り付け用!I580="","",貼り付け用!I580)</f>
        <v/>
      </c>
      <c r="J580" s="2" t="str">
        <f>IF(貼り付け用!J580="","",貼り付け用!J580)</f>
        <v>登り棒２０人用</v>
      </c>
      <c r="K580" s="2" t="str">
        <f>IF(貼り付け用!K580="","",貼り付け用!K580)</f>
        <v>ﾉﾎﾞﾘﾎﾞｳ20ﾆﾝﾖｳ</v>
      </c>
      <c r="L580" s="2">
        <f>IF(貼り付け用!L580="","",貼り付け用!L580)</f>
        <v>9</v>
      </c>
      <c r="M580" s="31">
        <f>IFERROR(VLOOKUP(L580,コード表!$B:$G,2,FALSE),"")</f>
        <v>3210207</v>
      </c>
      <c r="N580" s="31" t="str">
        <f>IFERROR(VLOOKUP(L580,コード表!$B:$G,3,FALSE),"")</f>
        <v>下都賀郡壬生町</v>
      </c>
      <c r="O580" s="2" t="str">
        <f>IF(貼り付け用!O580="","",貼り付け用!O580)</f>
        <v>ｼﾓﾂｶﾞｸﾞﾝﾐﾌﾞﾏﾁ</v>
      </c>
      <c r="P580" s="31" t="str">
        <f>IFERROR(VLOOKUP(L580,コード表!$B:$G,5,FALSE),"")</f>
        <v>北小林</v>
      </c>
      <c r="Q580" s="2" t="str">
        <f>IF(貼り付け用!Q580="","",貼り付け用!Q580)</f>
        <v>ｷﾀｺﾊﾞﾔｼ</v>
      </c>
      <c r="R580" s="2" t="str">
        <f>IF(貼り付け用!R580="","",貼り付け用!R580)</f>
        <v>１９０番地</v>
      </c>
      <c r="S580" s="2" t="str">
        <f>IF(貼り付け用!S580="","",貼り付け用!S580)</f>
        <v>190ﾊﾞﾝﾁ</v>
      </c>
      <c r="T580" s="2">
        <f>IF(貼り付け用!T580="","",貼り付け用!T580)</f>
        <v>15</v>
      </c>
      <c r="U580" s="31" t="str">
        <f>IFERROR(VLOOKUP(T580,コード表!$I:$K,2,FALSE),"")</f>
        <v>教育委員会事務局</v>
      </c>
      <c r="V580" s="31" t="str">
        <f>IFERROR(VLOOKUP(T580,コード表!$I:$K,3,FALSE),"")</f>
        <v>学校教育課</v>
      </c>
      <c r="W580" s="2">
        <f>IF(貼り付け用!W580="","",貼り付け用!W580)</f>
        <v>100</v>
      </c>
      <c r="X580" s="31" t="str">
        <f>IFERROR(VLOOKUP(AX580,目的別資産分類変換表!$B$3:$C$16,2,FALSE),"")</f>
        <v>教育</v>
      </c>
      <c r="Y580" s="34" t="str">
        <f>IF(貼り付け用!Y580="","",貼り付け用!Y580)</f>
        <v>行政財産</v>
      </c>
      <c r="Z580" s="34" t="str">
        <f>IF(貼り付け用!Z580="","",貼り付け用!Z580)</f>
        <v>事業用資産/工作物</v>
      </c>
      <c r="AA580" s="34" t="str">
        <f>IF(貼り付け用!AA580="","",貼り付け用!AA580)</f>
        <v>自己資産（リース資産外)</v>
      </c>
      <c r="AB580" s="34" t="str">
        <f>IF(貼り付け用!AB580="","",貼り付け用!AB580)</f>
        <v>売却不可</v>
      </c>
      <c r="AC580" s="2">
        <f>IF(貼り付け用!AC580="","",貼り付け用!AC580)</f>
        <v>168</v>
      </c>
      <c r="AD580" s="31" t="str">
        <f>IFERROR(VLOOKUP(AC580,耐用年数表!$B:$J,9,FALSE),"")</f>
        <v xml:space="preserve">構築物 競技場用、運動場用、遊園地用又は学校用のもの その他のもの 児童用のもの すべり台、ぶらんこ、ジャングルジムその他の遊戯用のもの </v>
      </c>
      <c r="AE580" s="31">
        <f>IFERROR(VLOOKUP(AC580,耐用年数表!$B:$J,8,FALSE),"")</f>
        <v>10</v>
      </c>
      <c r="AF580" s="2" t="str">
        <f>IF(貼り付け用!AF580="","",貼り付け用!AF580)</f>
        <v/>
      </c>
      <c r="AG580" s="26" t="str">
        <f>IF(貼り付け用!AG580="","",貼り付け用!AG580)</f>
        <v/>
      </c>
      <c r="AH580" s="54">
        <f>IF(貼り付け用!AH580="","",貼り付け用!AH580)</f>
        <v>19630331</v>
      </c>
      <c r="AI580" s="54">
        <f>IF(貼り付け用!AI580="","",貼り付け用!AI580)</f>
        <v>19630331</v>
      </c>
      <c r="AJ580" s="72" t="str">
        <f>IF(貼り付け用!AJ580="","",貼り付け用!AJ580)</f>
        <v>不明</v>
      </c>
      <c r="AK580" s="20" t="str">
        <f>IF(貼り付け用!AK580="","",貼り付け用!AK580)</f>
        <v/>
      </c>
      <c r="AL580" s="160">
        <f>IF(貼り付け用!AL580="","",貼り付け用!AL580)</f>
        <v>5</v>
      </c>
      <c r="AM580" s="20" t="str">
        <f>IF(貼り付け用!AM580="","",貼り付け用!AM580)</f>
        <v>カタログ価格</v>
      </c>
      <c r="AN580" s="20">
        <f>IF(貼り付け用!AN580="","",貼り付け用!AN580)</f>
        <v>1</v>
      </c>
      <c r="AO580" s="20">
        <f>IF(貼り付け用!AO580="","",貼り付け用!AO580)</f>
        <v>711000</v>
      </c>
      <c r="AP580" s="20">
        <f>IF(貼り付け用!AP580="","",貼り付け用!AP580)</f>
        <v>1</v>
      </c>
      <c r="AQ580" s="20" t="str">
        <f>IF(貼り付け用!AQ580="","",貼り付け用!AQ580)</f>
        <v>式</v>
      </c>
      <c r="AR580" s="20">
        <f>IF(貼り付け用!AR580="","",貼り付け用!AR580)</f>
        <v>711000</v>
      </c>
      <c r="AS580" s="20" t="str">
        <f>IF(貼り付け用!AS580="","",貼り付け用!AS580)</f>
        <v/>
      </c>
      <c r="AT580" s="90">
        <f t="shared" si="18"/>
        <v>711000</v>
      </c>
      <c r="AU580" s="90">
        <f t="shared" si="19"/>
        <v>711000</v>
      </c>
      <c r="AV580" s="34" t="str">
        <f>IF(貼り付け用!AV580="","",貼り付け用!AV580)</f>
        <v>一般会計等</v>
      </c>
      <c r="AW580" s="34" t="str">
        <f>IF(貼り付け用!AW580="","",貼り付け用!AW580)</f>
        <v>一般会計</v>
      </c>
      <c r="AX580" s="34" t="str">
        <f>IF(貼り付け用!AX580="","",貼り付け用!AX580)</f>
        <v>教育費</v>
      </c>
      <c r="AY580" s="34" t="str">
        <f>IF(貼り付け用!AY580="","",貼り付け用!AY580)</f>
        <v>小学校費</v>
      </c>
      <c r="AZ580" s="34" t="str">
        <f>IF(貼り付け用!AZ580="","",貼り付け用!AZ580)</f>
        <v>学校管理費</v>
      </c>
      <c r="BA580" s="212"/>
      <c r="BB580" s="212"/>
      <c r="BC580" s="212"/>
      <c r="BD580" s="34" t="str">
        <f>IF(貼り付け用!BD580="","",貼り付け用!BD580)</f>
        <v/>
      </c>
      <c r="BE580" s="34" t="str">
        <f>IF(貼り付け用!BE580="","",貼り付け用!BE580)</f>
        <v/>
      </c>
      <c r="BF580" s="20"/>
      <c r="BG580" s="20"/>
      <c r="BH580" s="20"/>
      <c r="BI580" s="20"/>
      <c r="BJ580" s="20"/>
    </row>
    <row r="581" spans="5:62" ht="24" customHeight="1">
      <c r="E581" s="2"/>
      <c r="F581" s="217" t="str">
        <f>IF(貼り付け用!F581="","",貼り付け用!F581)</f>
        <v>壬生町立壬生北小学校</v>
      </c>
      <c r="G581" s="34" t="str">
        <f>IF(貼り付け用!G581="","",貼り付け用!G581)</f>
        <v>工作物台帳</v>
      </c>
      <c r="H581" s="2" t="str">
        <f>IF(貼り付け用!H581="","",貼り付け用!H581)</f>
        <v/>
      </c>
      <c r="I581" s="2" t="str">
        <f>IF(貼り付け用!I581="","",貼り付け用!I581)</f>
        <v/>
      </c>
      <c r="J581" s="2" t="str">
        <f>IF(貼り付け用!J581="","",貼り付け用!J581)</f>
        <v>小型６連ブランコ</v>
      </c>
      <c r="K581" s="2" t="str">
        <f>IF(貼り付け用!K581="","",貼り付け用!K581)</f>
        <v>ｺｶﾞﾀ6ﾚﾝﾌﾞﾗﾝｺ</v>
      </c>
      <c r="L581" s="2">
        <f>IF(貼り付け用!L581="","",貼り付け用!L581)</f>
        <v>9</v>
      </c>
      <c r="M581" s="31">
        <f>IFERROR(VLOOKUP(L581,コード表!$B:$G,2,FALSE),"")</f>
        <v>3210207</v>
      </c>
      <c r="N581" s="31" t="str">
        <f>IFERROR(VLOOKUP(L581,コード表!$B:$G,3,FALSE),"")</f>
        <v>下都賀郡壬生町</v>
      </c>
      <c r="O581" s="2" t="str">
        <f>IF(貼り付け用!O581="","",貼り付け用!O581)</f>
        <v>ｼﾓﾂｶﾞｸﾞﾝﾐﾌﾞﾏﾁ</v>
      </c>
      <c r="P581" s="31" t="str">
        <f>IFERROR(VLOOKUP(L581,コード表!$B:$G,5,FALSE),"")</f>
        <v>北小林</v>
      </c>
      <c r="Q581" s="2" t="str">
        <f>IF(貼り付け用!Q581="","",貼り付け用!Q581)</f>
        <v>ｷﾀｺﾊﾞﾔｼ</v>
      </c>
      <c r="R581" s="2" t="str">
        <f>IF(貼り付け用!R581="","",貼り付け用!R581)</f>
        <v>１９０番地</v>
      </c>
      <c r="S581" s="2" t="str">
        <f>IF(貼り付け用!S581="","",貼り付け用!S581)</f>
        <v>190ﾊﾞﾝﾁ</v>
      </c>
      <c r="T581" s="2">
        <f>IF(貼り付け用!T581="","",貼り付け用!T581)</f>
        <v>15</v>
      </c>
      <c r="U581" s="31" t="str">
        <f>IFERROR(VLOOKUP(T581,コード表!$I:$K,2,FALSE),"")</f>
        <v>教育委員会事務局</v>
      </c>
      <c r="V581" s="31" t="str">
        <f>IFERROR(VLOOKUP(T581,コード表!$I:$K,3,FALSE),"")</f>
        <v>学校教育課</v>
      </c>
      <c r="W581" s="2">
        <f>IF(貼り付け用!W581="","",貼り付け用!W581)</f>
        <v>100</v>
      </c>
      <c r="X581" s="31" t="str">
        <f>IFERROR(VLOOKUP(AX581,目的別資産分類変換表!$B$3:$C$16,2,FALSE),"")</f>
        <v>教育</v>
      </c>
      <c r="Y581" s="34" t="str">
        <f>IF(貼り付け用!Y581="","",貼り付け用!Y581)</f>
        <v>行政財産</v>
      </c>
      <c r="Z581" s="34" t="str">
        <f>IF(貼り付け用!Z581="","",貼り付け用!Z581)</f>
        <v>事業用資産/工作物</v>
      </c>
      <c r="AA581" s="34" t="str">
        <f>IF(貼り付け用!AA581="","",貼り付け用!AA581)</f>
        <v>自己資産（リース資産外)</v>
      </c>
      <c r="AB581" s="34" t="str">
        <f>IF(貼り付け用!AB581="","",貼り付け用!AB581)</f>
        <v>売却不可</v>
      </c>
      <c r="AC581" s="2">
        <f>IF(貼り付け用!AC581="","",貼り付け用!AC581)</f>
        <v>168</v>
      </c>
      <c r="AD581" s="31" t="str">
        <f>IFERROR(VLOOKUP(AC581,耐用年数表!$B:$J,9,FALSE),"")</f>
        <v xml:space="preserve">構築物 競技場用、運動場用、遊園地用又は学校用のもの その他のもの 児童用のもの すべり台、ぶらんこ、ジャングルジムその他の遊戯用のもの </v>
      </c>
      <c r="AE581" s="31">
        <f>IFERROR(VLOOKUP(AC581,耐用年数表!$B:$J,8,FALSE),"")</f>
        <v>10</v>
      </c>
      <c r="AF581" s="2" t="str">
        <f>IF(貼り付け用!AF581="","",貼り付け用!AF581)</f>
        <v/>
      </c>
      <c r="AG581" s="26" t="str">
        <f>IF(貼り付け用!AG581="","",貼り付け用!AG581)</f>
        <v/>
      </c>
      <c r="AH581" s="54">
        <f>IF(貼り付け用!AH581="","",貼り付け用!AH581)</f>
        <v>19980530</v>
      </c>
      <c r="AI581" s="54">
        <f>IF(貼り付け用!AI581="","",貼り付け用!AI581)</f>
        <v>19980530</v>
      </c>
      <c r="AJ581" s="72" t="str">
        <f>IF(貼り付け用!AJ581="","",貼り付け用!AJ581)</f>
        <v>判明</v>
      </c>
      <c r="AK581" s="20">
        <f>IF(貼り付け用!AK581="","",貼り付け用!AK581)</f>
        <v>390000</v>
      </c>
      <c r="AL581" s="160" t="str">
        <f>IF(貼り付け用!AL581="","",貼り付け用!AL581)</f>
        <v/>
      </c>
      <c r="AM581" s="20" t="str">
        <f>IF(貼り付け用!AM581="","",貼り付け用!AM581)</f>
        <v/>
      </c>
      <c r="AN581" s="20" t="str">
        <f>IF(貼り付け用!AN581="","",貼り付け用!AN581)</f>
        <v/>
      </c>
      <c r="AO581" s="20" t="str">
        <f>IF(貼り付け用!AO581="","",貼り付け用!AO581)</f>
        <v/>
      </c>
      <c r="AP581" s="20">
        <f>IF(貼り付け用!AP581="","",貼り付け用!AP581)</f>
        <v>1</v>
      </c>
      <c r="AQ581" s="20" t="str">
        <f>IF(貼り付け用!AQ581="","",貼り付け用!AQ581)</f>
        <v/>
      </c>
      <c r="AR581" s="20" t="str">
        <f>IF(貼り付け用!AR581="","",貼り付け用!AR581)</f>
        <v/>
      </c>
      <c r="AS581" s="20" t="str">
        <f>IF(貼り付け用!AS581="","",貼り付け用!AS581)</f>
        <v/>
      </c>
      <c r="AT581" s="90" t="str">
        <f t="shared" si="18"/>
        <v/>
      </c>
      <c r="AU581" s="90">
        <f t="shared" si="19"/>
        <v>390000</v>
      </c>
      <c r="AV581" s="34" t="str">
        <f>IF(貼り付け用!AV581="","",貼り付け用!AV581)</f>
        <v>一般会計等</v>
      </c>
      <c r="AW581" s="34" t="str">
        <f>IF(貼り付け用!AW581="","",貼り付け用!AW581)</f>
        <v>一般会計</v>
      </c>
      <c r="AX581" s="34" t="str">
        <f>IF(貼り付け用!AX581="","",貼り付け用!AX581)</f>
        <v>教育費</v>
      </c>
      <c r="AY581" s="34" t="str">
        <f>IF(貼り付け用!AY581="","",貼り付け用!AY581)</f>
        <v>小学校費</v>
      </c>
      <c r="AZ581" s="34" t="str">
        <f>IF(貼り付け用!AZ581="","",貼り付け用!AZ581)</f>
        <v>学校管理費</v>
      </c>
      <c r="BA581" s="212"/>
      <c r="BB581" s="212"/>
      <c r="BC581" s="212"/>
      <c r="BD581" s="34" t="str">
        <f>IF(貼り付け用!BD581="","",貼り付け用!BD581)</f>
        <v/>
      </c>
      <c r="BE581" s="34" t="str">
        <f>IF(貼り付け用!BE581="","",貼り付け用!BE581)</f>
        <v/>
      </c>
      <c r="BF581" s="20"/>
      <c r="BG581" s="20"/>
      <c r="BH581" s="20"/>
      <c r="BI581" s="20"/>
      <c r="BJ581" s="20"/>
    </row>
    <row r="582" spans="5:62" ht="24" customHeight="1">
      <c r="E582" s="2"/>
      <c r="F582" s="217" t="str">
        <f>IF(貼り付け用!F582="","",貼り付け用!F582)</f>
        <v>壬生町立壬生北小学校</v>
      </c>
      <c r="G582" s="34" t="str">
        <f>IF(貼り付け用!G582="","",貼り付け用!G582)</f>
        <v>工作物台帳</v>
      </c>
      <c r="H582" s="2" t="str">
        <f>IF(貼り付け用!H582="","",貼り付け用!H582)</f>
        <v/>
      </c>
      <c r="I582" s="2" t="str">
        <f>IF(貼り付け用!I582="","",貼り付け用!I582)</f>
        <v/>
      </c>
      <c r="J582" s="2" t="str">
        <f>IF(貼り付け用!J582="","",貼り付け用!J582)</f>
        <v>３連高鉄棒</v>
      </c>
      <c r="K582" s="2" t="str">
        <f>IF(貼り付け用!K582="","",貼り付け用!K582)</f>
        <v>3ﾚﾝｺｳﾃﾂﾎﾞｳ</v>
      </c>
      <c r="L582" s="2">
        <f>IF(貼り付け用!L582="","",貼り付け用!L582)</f>
        <v>9</v>
      </c>
      <c r="M582" s="31">
        <f>IFERROR(VLOOKUP(L582,コード表!$B:$G,2,FALSE),"")</f>
        <v>3210207</v>
      </c>
      <c r="N582" s="31" t="str">
        <f>IFERROR(VLOOKUP(L582,コード表!$B:$G,3,FALSE),"")</f>
        <v>下都賀郡壬生町</v>
      </c>
      <c r="O582" s="2" t="str">
        <f>IF(貼り付け用!O582="","",貼り付け用!O582)</f>
        <v>ｼﾓﾂｶﾞｸﾞﾝﾐﾌﾞﾏﾁ</v>
      </c>
      <c r="P582" s="31" t="str">
        <f>IFERROR(VLOOKUP(L582,コード表!$B:$G,5,FALSE),"")</f>
        <v>北小林</v>
      </c>
      <c r="Q582" s="2" t="str">
        <f>IF(貼り付け用!Q582="","",貼り付け用!Q582)</f>
        <v>ｷﾀｺﾊﾞﾔｼ</v>
      </c>
      <c r="R582" s="2" t="str">
        <f>IF(貼り付け用!R582="","",貼り付け用!R582)</f>
        <v>１９０番地</v>
      </c>
      <c r="S582" s="2" t="str">
        <f>IF(貼り付け用!S582="","",貼り付け用!S582)</f>
        <v>190ﾊﾞﾝﾁ</v>
      </c>
      <c r="T582" s="2">
        <f>IF(貼り付け用!T582="","",貼り付け用!T582)</f>
        <v>15</v>
      </c>
      <c r="U582" s="31" t="str">
        <f>IFERROR(VLOOKUP(T582,コード表!$I:$K,2,FALSE),"")</f>
        <v>教育委員会事務局</v>
      </c>
      <c r="V582" s="31" t="str">
        <f>IFERROR(VLOOKUP(T582,コード表!$I:$K,3,FALSE),"")</f>
        <v>学校教育課</v>
      </c>
      <c r="W582" s="2">
        <f>IF(貼り付け用!W582="","",貼り付け用!W582)</f>
        <v>100</v>
      </c>
      <c r="X582" s="31" t="str">
        <f>IFERROR(VLOOKUP(AX582,目的別資産分類変換表!$B$3:$C$16,2,FALSE),"")</f>
        <v>教育</v>
      </c>
      <c r="Y582" s="34" t="str">
        <f>IF(貼り付け用!Y582="","",貼り付け用!Y582)</f>
        <v>行政財産</v>
      </c>
      <c r="Z582" s="34" t="str">
        <f>IF(貼り付け用!Z582="","",貼り付け用!Z582)</f>
        <v>事業用資産/工作物</v>
      </c>
      <c r="AA582" s="34" t="str">
        <f>IF(貼り付け用!AA582="","",貼り付け用!AA582)</f>
        <v>自己資産（リース資産外)</v>
      </c>
      <c r="AB582" s="34" t="str">
        <f>IF(貼り付け用!AB582="","",貼り付け用!AB582)</f>
        <v>売却不可</v>
      </c>
      <c r="AC582" s="2">
        <f>IF(貼り付け用!AC582="","",貼り付け用!AC582)</f>
        <v>168</v>
      </c>
      <c r="AD582" s="31" t="str">
        <f>IFERROR(VLOOKUP(AC582,耐用年数表!$B:$J,9,FALSE),"")</f>
        <v xml:space="preserve">構築物 競技場用、運動場用、遊園地用又は学校用のもの その他のもの 児童用のもの すべり台、ぶらんこ、ジャングルジムその他の遊戯用のもの </v>
      </c>
      <c r="AE582" s="31">
        <f>IFERROR(VLOOKUP(AC582,耐用年数表!$B:$J,8,FALSE),"")</f>
        <v>10</v>
      </c>
      <c r="AF582" s="2" t="str">
        <f>IF(貼り付け用!AF582="","",貼り付け用!AF582)</f>
        <v/>
      </c>
      <c r="AG582" s="26" t="str">
        <f>IF(貼り付け用!AG582="","",貼り付け用!AG582)</f>
        <v/>
      </c>
      <c r="AH582" s="54">
        <f>IF(貼り付け用!AH582="","",貼り付け用!AH582)</f>
        <v>19630331</v>
      </c>
      <c r="AI582" s="54">
        <f>IF(貼り付け用!AI582="","",貼り付け用!AI582)</f>
        <v>19630331</v>
      </c>
      <c r="AJ582" s="72" t="str">
        <f>IF(貼り付け用!AJ582="","",貼り付け用!AJ582)</f>
        <v>不明</v>
      </c>
      <c r="AK582" s="20" t="str">
        <f>IF(貼り付け用!AK582="","",貼り付け用!AK582)</f>
        <v/>
      </c>
      <c r="AL582" s="160">
        <f>IF(貼り付け用!AL582="","",貼り付け用!AL582)</f>
        <v>15</v>
      </c>
      <c r="AM582" s="20" t="str">
        <f>IF(貼り付け用!AM582="","",貼り付け用!AM582)</f>
        <v>カタログ価格</v>
      </c>
      <c r="AN582" s="20">
        <f>IF(貼り付け用!AN582="","",貼り付け用!AN582)</f>
        <v>1</v>
      </c>
      <c r="AO582" s="20">
        <f>IF(貼り付け用!AO582="","",貼り付け用!AO582)</f>
        <v>410000</v>
      </c>
      <c r="AP582" s="20">
        <f>IF(貼り付け用!AP582="","",貼り付け用!AP582)</f>
        <v>1</v>
      </c>
      <c r="AQ582" s="20" t="str">
        <f>IF(貼り付け用!AQ582="","",貼り付け用!AQ582)</f>
        <v>台</v>
      </c>
      <c r="AR582" s="20">
        <f>IF(貼り付け用!AR582="","",貼り付け用!AR582)</f>
        <v>410000</v>
      </c>
      <c r="AS582" s="20" t="str">
        <f>IF(貼り付け用!AS582="","",貼り付け用!AS582)</f>
        <v/>
      </c>
      <c r="AT582" s="90">
        <f t="shared" si="18"/>
        <v>410000</v>
      </c>
      <c r="AU582" s="90">
        <f t="shared" si="19"/>
        <v>410000</v>
      </c>
      <c r="AV582" s="34" t="str">
        <f>IF(貼り付け用!AV582="","",貼り付け用!AV582)</f>
        <v>一般会計等</v>
      </c>
      <c r="AW582" s="34" t="str">
        <f>IF(貼り付け用!AW582="","",貼り付け用!AW582)</f>
        <v>一般会計</v>
      </c>
      <c r="AX582" s="34" t="str">
        <f>IF(貼り付け用!AX582="","",貼り付け用!AX582)</f>
        <v>教育費</v>
      </c>
      <c r="AY582" s="34" t="str">
        <f>IF(貼り付け用!AY582="","",貼り付け用!AY582)</f>
        <v>小学校費</v>
      </c>
      <c r="AZ582" s="34" t="str">
        <f>IF(貼り付け用!AZ582="","",貼り付け用!AZ582)</f>
        <v>学校管理費</v>
      </c>
      <c r="BA582" s="212"/>
      <c r="BB582" s="212"/>
      <c r="BC582" s="212"/>
      <c r="BD582" s="34" t="str">
        <f>IF(貼り付け用!BD582="","",貼り付け用!BD582)</f>
        <v/>
      </c>
      <c r="BE582" s="34" t="str">
        <f>IF(貼り付け用!BE582="","",貼り付け用!BE582)</f>
        <v/>
      </c>
      <c r="BF582" s="20"/>
      <c r="BG582" s="20"/>
      <c r="BH582" s="20"/>
      <c r="BI582" s="20"/>
      <c r="BJ582" s="20"/>
    </row>
    <row r="583" spans="5:62" ht="24" customHeight="1">
      <c r="E583" s="2"/>
      <c r="F583" s="217" t="str">
        <f>IF(貼り付け用!F583="","",貼り付け用!F583)</f>
        <v>壬生町立壬生北小学校</v>
      </c>
      <c r="G583" s="34" t="str">
        <f>IF(貼り付け用!G583="","",貼り付け用!G583)</f>
        <v>工作物台帳</v>
      </c>
      <c r="H583" s="2" t="str">
        <f>IF(貼り付け用!H583="","",貼り付け用!H583)</f>
        <v/>
      </c>
      <c r="I583" s="2" t="str">
        <f>IF(貼り付け用!I583="","",貼り付け用!I583)</f>
        <v/>
      </c>
      <c r="J583" s="2" t="str">
        <f>IF(貼り付け用!J583="","",貼り付け用!J583)</f>
        <v>砂場</v>
      </c>
      <c r="K583" s="2" t="str">
        <f>IF(貼り付け用!K583="","",貼り付け用!K583)</f>
        <v>ｽﾅﾊﾞ</v>
      </c>
      <c r="L583" s="2">
        <f>IF(貼り付け用!L583="","",貼り付け用!L583)</f>
        <v>9</v>
      </c>
      <c r="M583" s="31">
        <f>IFERROR(VLOOKUP(L583,コード表!$B:$G,2,FALSE),"")</f>
        <v>3210207</v>
      </c>
      <c r="N583" s="31" t="str">
        <f>IFERROR(VLOOKUP(L583,コード表!$B:$G,3,FALSE),"")</f>
        <v>下都賀郡壬生町</v>
      </c>
      <c r="O583" s="2" t="str">
        <f>IF(貼り付け用!O583="","",貼り付け用!O583)</f>
        <v>ｼﾓﾂｶﾞｸﾞﾝﾐﾌﾞﾏﾁ</v>
      </c>
      <c r="P583" s="31" t="str">
        <f>IFERROR(VLOOKUP(L583,コード表!$B:$G,5,FALSE),"")</f>
        <v>北小林</v>
      </c>
      <c r="Q583" s="2" t="str">
        <f>IF(貼り付け用!Q583="","",貼り付け用!Q583)</f>
        <v>ｷﾀｺﾊﾞﾔｼ</v>
      </c>
      <c r="R583" s="2" t="str">
        <f>IF(貼り付け用!R583="","",貼り付け用!R583)</f>
        <v>１９０番地</v>
      </c>
      <c r="S583" s="2" t="str">
        <f>IF(貼り付け用!S583="","",貼り付け用!S583)</f>
        <v>190ﾊﾞﾝﾁ</v>
      </c>
      <c r="T583" s="2">
        <f>IF(貼り付け用!T583="","",貼り付け用!T583)</f>
        <v>15</v>
      </c>
      <c r="U583" s="31" t="str">
        <f>IFERROR(VLOOKUP(T583,コード表!$I:$K,2,FALSE),"")</f>
        <v>教育委員会事務局</v>
      </c>
      <c r="V583" s="31" t="str">
        <f>IFERROR(VLOOKUP(T583,コード表!$I:$K,3,FALSE),"")</f>
        <v>学校教育課</v>
      </c>
      <c r="W583" s="2">
        <f>IF(貼り付け用!W583="","",貼り付け用!W583)</f>
        <v>100</v>
      </c>
      <c r="X583" s="31" t="str">
        <f>IFERROR(VLOOKUP(AX583,目的別資産分類変換表!$B$3:$C$16,2,FALSE),"")</f>
        <v>教育</v>
      </c>
      <c r="Y583" s="34" t="str">
        <f>IF(貼り付け用!Y583="","",貼り付け用!Y583)</f>
        <v>行政財産</v>
      </c>
      <c r="Z583" s="34" t="str">
        <f>IF(貼り付け用!Z583="","",貼り付け用!Z583)</f>
        <v>事業用資産/工作物</v>
      </c>
      <c r="AA583" s="34" t="str">
        <f>IF(貼り付け用!AA583="","",貼り付け用!AA583)</f>
        <v>自己資産（リース資産外)</v>
      </c>
      <c r="AB583" s="34" t="str">
        <f>IF(貼り付け用!AB583="","",貼り付け用!AB583)</f>
        <v>売却不可</v>
      </c>
      <c r="AC583" s="2">
        <f>IF(貼り付け用!AC583="","",貼り付け用!AC583)</f>
        <v>169</v>
      </c>
      <c r="AD583" s="31" t="str">
        <f>IFERROR(VLOOKUP(AC583,耐用年数表!$B:$J,9,FALSE),"")</f>
        <v xml:space="preserve">構築物 競技場用、運動場用、遊園地用又は学校用のもの その他のもの 児童用のもの その他のもの </v>
      </c>
      <c r="AE583" s="31">
        <f>IFERROR(VLOOKUP(AC583,耐用年数表!$B:$J,8,FALSE),"")</f>
        <v>15</v>
      </c>
      <c r="AF583" s="2" t="str">
        <f>IF(貼り付け用!AF583="","",貼り付け用!AF583)</f>
        <v/>
      </c>
      <c r="AG583" s="26" t="str">
        <f>IF(貼り付け用!AG583="","",貼り付け用!AG583)</f>
        <v/>
      </c>
      <c r="AH583" s="54">
        <f>IF(貼り付け用!AH583="","",貼り付け用!AH583)</f>
        <v>19630331</v>
      </c>
      <c r="AI583" s="54">
        <f>IF(貼り付け用!AI583="","",貼り付け用!AI583)</f>
        <v>19630331</v>
      </c>
      <c r="AJ583" s="72" t="str">
        <f>IF(貼り付け用!AJ583="","",貼り付け用!AJ583)</f>
        <v>不明</v>
      </c>
      <c r="AK583" s="20" t="str">
        <f>IF(貼り付け用!AK583="","",貼り付け用!AK583)</f>
        <v/>
      </c>
      <c r="AL583" s="160">
        <f>IF(貼り付け用!AL583="","",貼り付け用!AL583)</f>
        <v>7</v>
      </c>
      <c r="AM583" s="20" t="str">
        <f>IF(貼り付け用!AM583="","",貼り付け用!AM583)</f>
        <v>直近の工事価格</v>
      </c>
      <c r="AN583" s="20">
        <f>IF(貼り付け用!AN583="","",貼り付け用!AN583)</f>
        <v>1</v>
      </c>
      <c r="AO583" s="20">
        <f>IF(貼り付け用!AO583="","",貼り付け用!AO583)</f>
        <v>1200000</v>
      </c>
      <c r="AP583" s="20">
        <f>IF(貼り付け用!AP583="","",貼り付け用!AP583)</f>
        <v>1</v>
      </c>
      <c r="AQ583" s="20" t="str">
        <f>IF(貼り付け用!AQ583="","",貼り付け用!AQ583)</f>
        <v>式</v>
      </c>
      <c r="AR583" s="20">
        <f>IF(貼り付け用!AR583="","",貼り付け用!AR583)</f>
        <v>1200000</v>
      </c>
      <c r="AS583" s="20" t="str">
        <f>IF(貼り付け用!AS583="","",貼り付け用!AS583)</f>
        <v/>
      </c>
      <c r="AT583" s="90">
        <f t="shared" si="18"/>
        <v>1200000</v>
      </c>
      <c r="AU583" s="90">
        <f t="shared" si="19"/>
        <v>1200000</v>
      </c>
      <c r="AV583" s="34" t="str">
        <f>IF(貼り付け用!AV583="","",貼り付け用!AV583)</f>
        <v>一般会計等</v>
      </c>
      <c r="AW583" s="34" t="str">
        <f>IF(貼り付け用!AW583="","",貼り付け用!AW583)</f>
        <v>一般会計</v>
      </c>
      <c r="AX583" s="34" t="str">
        <f>IF(貼り付け用!AX583="","",貼り付け用!AX583)</f>
        <v>教育費</v>
      </c>
      <c r="AY583" s="34" t="str">
        <f>IF(貼り付け用!AY583="","",貼り付け用!AY583)</f>
        <v>小学校費</v>
      </c>
      <c r="AZ583" s="34" t="str">
        <f>IF(貼り付け用!AZ583="","",貼り付け用!AZ583)</f>
        <v>学校管理費</v>
      </c>
      <c r="BA583" s="212"/>
      <c r="BB583" s="212"/>
      <c r="BC583" s="212"/>
      <c r="BD583" s="34" t="str">
        <f>IF(貼り付け用!BD583="","",貼り付け用!BD583)</f>
        <v/>
      </c>
      <c r="BE583" s="34" t="str">
        <f>IF(貼り付け用!BE583="","",貼り付け用!BE583)</f>
        <v/>
      </c>
      <c r="BF583" s="20"/>
      <c r="BG583" s="20"/>
      <c r="BH583" s="20"/>
      <c r="BI583" s="20"/>
      <c r="BJ583" s="20"/>
    </row>
    <row r="584" spans="5:62" ht="24" customHeight="1">
      <c r="E584" s="2"/>
      <c r="F584" s="217" t="str">
        <f>IF(貼り付け用!F584="","",貼り付け用!F584)</f>
        <v>壬生町立壬生北小学校</v>
      </c>
      <c r="G584" s="34" t="str">
        <f>IF(貼り付け用!G584="","",貼り付け用!G584)</f>
        <v>工作物台帳</v>
      </c>
      <c r="H584" s="2" t="str">
        <f>IF(貼り付け用!H584="","",貼り付け用!H584)</f>
        <v/>
      </c>
      <c r="I584" s="2" t="str">
        <f>IF(貼り付け用!I584="","",貼り付け用!I584)</f>
        <v/>
      </c>
      <c r="J584" s="2" t="str">
        <f>IF(貼り付け用!J584="","",貼り付け用!J584)</f>
        <v>木製ステップ</v>
      </c>
      <c r="K584" s="2" t="str">
        <f>IF(貼り付け用!K584="","",貼り付け用!K584)</f>
        <v>ﾓｸｾｲｽﾃｯﾌﾟ</v>
      </c>
      <c r="L584" s="2">
        <f>IF(貼り付け用!L584="","",貼り付け用!L584)</f>
        <v>9</v>
      </c>
      <c r="M584" s="31">
        <f>IFERROR(VLOOKUP(L584,コード表!$B:$G,2,FALSE),"")</f>
        <v>3210207</v>
      </c>
      <c r="N584" s="31" t="str">
        <f>IFERROR(VLOOKUP(L584,コード表!$B:$G,3,FALSE),"")</f>
        <v>下都賀郡壬生町</v>
      </c>
      <c r="O584" s="2" t="str">
        <f>IF(貼り付け用!O584="","",貼り付け用!O584)</f>
        <v>ｼﾓﾂｶﾞｸﾞﾝﾐﾌﾞﾏﾁ</v>
      </c>
      <c r="P584" s="31" t="str">
        <f>IFERROR(VLOOKUP(L584,コード表!$B:$G,5,FALSE),"")</f>
        <v>北小林</v>
      </c>
      <c r="Q584" s="2" t="str">
        <f>IF(貼り付け用!Q584="","",貼り付け用!Q584)</f>
        <v>ｷﾀｺﾊﾞﾔｼ</v>
      </c>
      <c r="R584" s="2" t="str">
        <f>IF(貼り付け用!R584="","",貼り付け用!R584)</f>
        <v>１９０番地</v>
      </c>
      <c r="S584" s="2" t="str">
        <f>IF(貼り付け用!S584="","",貼り付け用!S584)</f>
        <v>190ﾊﾞﾝﾁ</v>
      </c>
      <c r="T584" s="2">
        <f>IF(貼り付け用!T584="","",貼り付け用!T584)</f>
        <v>15</v>
      </c>
      <c r="U584" s="31" t="str">
        <f>IFERROR(VLOOKUP(T584,コード表!$I:$K,2,FALSE),"")</f>
        <v>教育委員会事務局</v>
      </c>
      <c r="V584" s="31" t="str">
        <f>IFERROR(VLOOKUP(T584,コード表!$I:$K,3,FALSE),"")</f>
        <v>学校教育課</v>
      </c>
      <c r="W584" s="2">
        <f>IF(貼り付け用!W584="","",貼り付け用!W584)</f>
        <v>100</v>
      </c>
      <c r="X584" s="31" t="str">
        <f>IFERROR(VLOOKUP(AX584,目的別資産分類変換表!$B$3:$C$16,2,FALSE),"")</f>
        <v>教育</v>
      </c>
      <c r="Y584" s="34" t="str">
        <f>IF(貼り付け用!Y584="","",貼り付け用!Y584)</f>
        <v>行政財産</v>
      </c>
      <c r="Z584" s="34" t="str">
        <f>IF(貼り付け用!Z584="","",貼り付け用!Z584)</f>
        <v>事業用資産/工作物</v>
      </c>
      <c r="AA584" s="34" t="str">
        <f>IF(貼り付け用!AA584="","",貼り付け用!AA584)</f>
        <v>自己資産（リース資産外)</v>
      </c>
      <c r="AB584" s="34" t="str">
        <f>IF(貼り付け用!AB584="","",貼り付け用!AB584)</f>
        <v>売却不可</v>
      </c>
      <c r="AC584" s="2">
        <f>IF(貼り付け用!AC584="","",貼り付け用!AC584)</f>
        <v>168</v>
      </c>
      <c r="AD584" s="31" t="str">
        <f>IFERROR(VLOOKUP(AC584,耐用年数表!$B:$J,9,FALSE),"")</f>
        <v xml:space="preserve">構築物 競技場用、運動場用、遊園地用又は学校用のもの その他のもの 児童用のもの すべり台、ぶらんこ、ジャングルジムその他の遊戯用のもの </v>
      </c>
      <c r="AE584" s="31">
        <f>IFERROR(VLOOKUP(AC584,耐用年数表!$B:$J,8,FALSE),"")</f>
        <v>10</v>
      </c>
      <c r="AF584" s="2" t="str">
        <f>IF(貼り付け用!AF584="","",貼り付け用!AF584)</f>
        <v/>
      </c>
      <c r="AG584" s="26" t="str">
        <f>IF(貼り付け用!AG584="","",貼り付け用!AG584)</f>
        <v/>
      </c>
      <c r="AH584" s="54">
        <f>IF(貼り付け用!AH584="","",貼り付け用!AH584)</f>
        <v>19630331</v>
      </c>
      <c r="AI584" s="54">
        <f>IF(貼り付け用!AI584="","",貼り付け用!AI584)</f>
        <v>19630331</v>
      </c>
      <c r="AJ584" s="72" t="str">
        <f>IF(貼り付け用!AJ584="","",貼り付け用!AJ584)</f>
        <v>不明</v>
      </c>
      <c r="AK584" s="20" t="str">
        <f>IF(貼り付け用!AK584="","",貼り付け用!AK584)</f>
        <v/>
      </c>
      <c r="AL584" s="160">
        <f>IF(貼り付け用!AL584="","",貼り付け用!AL584)</f>
        <v>29</v>
      </c>
      <c r="AM584" s="20" t="str">
        <f>IF(貼り付け用!AM584="","",貼り付け用!AM584)</f>
        <v>カタログ類似品価格</v>
      </c>
      <c r="AN584" s="20">
        <f>IF(貼り付け用!AN584="","",貼り付け用!AN584)</f>
        <v>1</v>
      </c>
      <c r="AO584" s="20">
        <f>IF(貼り付け用!AO584="","",貼り付け用!AO584)</f>
        <v>348000</v>
      </c>
      <c r="AP584" s="20">
        <f>IF(貼り付け用!AP584="","",貼り付け用!AP584)</f>
        <v>1</v>
      </c>
      <c r="AQ584" s="20" t="str">
        <f>IF(貼り付け用!AQ584="","",貼り付け用!AQ584)</f>
        <v>台</v>
      </c>
      <c r="AR584" s="20">
        <f>IF(貼り付け用!AR584="","",貼り付け用!AR584)</f>
        <v>348000</v>
      </c>
      <c r="AS584" s="20" t="str">
        <f>IF(貼り付け用!AS584="","",貼り付け用!AS584)</f>
        <v/>
      </c>
      <c r="AT584" s="90">
        <f t="shared" si="18"/>
        <v>348000</v>
      </c>
      <c r="AU584" s="90">
        <f t="shared" si="19"/>
        <v>348000</v>
      </c>
      <c r="AV584" s="34" t="str">
        <f>IF(貼り付け用!AV584="","",貼り付け用!AV584)</f>
        <v>一般会計等</v>
      </c>
      <c r="AW584" s="34" t="str">
        <f>IF(貼り付け用!AW584="","",貼り付け用!AW584)</f>
        <v>一般会計</v>
      </c>
      <c r="AX584" s="34" t="str">
        <f>IF(貼り付け用!AX584="","",貼り付け用!AX584)</f>
        <v>教育費</v>
      </c>
      <c r="AY584" s="34" t="str">
        <f>IF(貼り付け用!AY584="","",貼り付け用!AY584)</f>
        <v>小学校費</v>
      </c>
      <c r="AZ584" s="34" t="str">
        <f>IF(貼り付け用!AZ584="","",貼り付け用!AZ584)</f>
        <v>学校管理費</v>
      </c>
      <c r="BA584" s="212"/>
      <c r="BB584" s="212"/>
      <c r="BC584" s="212"/>
      <c r="BD584" s="34" t="str">
        <f>IF(貼り付け用!BD584="","",貼り付け用!BD584)</f>
        <v/>
      </c>
      <c r="BE584" s="34" t="str">
        <f>IF(貼り付け用!BE584="","",貼り付け用!BE584)</f>
        <v/>
      </c>
      <c r="BF584" s="20"/>
      <c r="BG584" s="20"/>
      <c r="BH584" s="20"/>
      <c r="BI584" s="20"/>
      <c r="BJ584" s="20"/>
    </row>
    <row r="585" spans="5:62" ht="24" customHeight="1">
      <c r="E585" s="2"/>
      <c r="F585" s="217" t="str">
        <f>IF(貼り付け用!F585="","",貼り付け用!F585)</f>
        <v>壬生町立壬生北小学校</v>
      </c>
      <c r="G585" s="34" t="str">
        <f>IF(貼り付け用!G585="","",貼り付け用!G585)</f>
        <v>工作物台帳</v>
      </c>
      <c r="H585" s="2" t="str">
        <f>IF(貼り付け用!H585="","",貼り付け用!H585)</f>
        <v/>
      </c>
      <c r="I585" s="2" t="str">
        <f>IF(貼り付け用!I585="","",貼り付け用!I585)</f>
        <v/>
      </c>
      <c r="J585" s="2" t="str">
        <f>IF(貼り付け用!J585="","",貼り付け用!J585)</f>
        <v>バックネット</v>
      </c>
      <c r="K585" s="2" t="str">
        <f>IF(貼り付け用!K585="","",貼り付け用!K585)</f>
        <v>ﾊﾞｯｸﾈｯﾄ</v>
      </c>
      <c r="L585" s="2">
        <f>IF(貼り付け用!L585="","",貼り付け用!L585)</f>
        <v>9</v>
      </c>
      <c r="M585" s="31">
        <f>IFERROR(VLOOKUP(L585,コード表!$B:$G,2,FALSE),"")</f>
        <v>3210207</v>
      </c>
      <c r="N585" s="31" t="str">
        <f>IFERROR(VLOOKUP(L585,コード表!$B:$G,3,FALSE),"")</f>
        <v>下都賀郡壬生町</v>
      </c>
      <c r="O585" s="2" t="str">
        <f>IF(貼り付け用!O585="","",貼り付け用!O585)</f>
        <v>ｼﾓﾂｶﾞｸﾞﾝﾐﾌﾞﾏﾁ</v>
      </c>
      <c r="P585" s="31" t="str">
        <f>IFERROR(VLOOKUP(L585,コード表!$B:$G,5,FALSE),"")</f>
        <v>北小林</v>
      </c>
      <c r="Q585" s="2" t="str">
        <f>IF(貼り付け用!Q585="","",貼り付け用!Q585)</f>
        <v>ｷﾀｺﾊﾞﾔｼ</v>
      </c>
      <c r="R585" s="2" t="str">
        <f>IF(貼り付け用!R585="","",貼り付け用!R585)</f>
        <v>１９０番地</v>
      </c>
      <c r="S585" s="2" t="str">
        <f>IF(貼り付け用!S585="","",貼り付け用!S585)</f>
        <v>190ﾊﾞﾝﾁ</v>
      </c>
      <c r="T585" s="2">
        <f>IF(貼り付け用!T585="","",貼り付け用!T585)</f>
        <v>15</v>
      </c>
      <c r="U585" s="31" t="str">
        <f>IFERROR(VLOOKUP(T585,コード表!$I:$K,2,FALSE),"")</f>
        <v>教育委員会事務局</v>
      </c>
      <c r="V585" s="31" t="str">
        <f>IFERROR(VLOOKUP(T585,コード表!$I:$K,3,FALSE),"")</f>
        <v>学校教育課</v>
      </c>
      <c r="W585" s="2">
        <f>IF(貼り付け用!W585="","",貼り付け用!W585)</f>
        <v>100</v>
      </c>
      <c r="X585" s="31" t="str">
        <f>IFERROR(VLOOKUP(AX585,目的別資産分類変換表!$B$3:$C$16,2,FALSE),"")</f>
        <v>教育</v>
      </c>
      <c r="Y585" s="34" t="str">
        <f>IF(貼り付け用!Y585="","",貼り付け用!Y585)</f>
        <v>行政財産</v>
      </c>
      <c r="Z585" s="34" t="str">
        <f>IF(貼り付け用!Z585="","",貼り付け用!Z585)</f>
        <v>事業用資産/工作物</v>
      </c>
      <c r="AA585" s="34" t="str">
        <f>IF(貼り付け用!AA585="","",貼り付け用!AA585)</f>
        <v>自己資産（リース資産外)</v>
      </c>
      <c r="AB585" s="34" t="str">
        <f>IF(貼り付け用!AB585="","",貼り付け用!AB585)</f>
        <v>売却不可</v>
      </c>
      <c r="AC585" s="2">
        <f>IF(貼り付け用!AC585="","",貼り付け用!AC585)</f>
        <v>168</v>
      </c>
      <c r="AD585" s="31" t="str">
        <f>IFERROR(VLOOKUP(AC585,耐用年数表!$B:$J,9,FALSE),"")</f>
        <v xml:space="preserve">構築物 競技場用、運動場用、遊園地用又は学校用のもの その他のもの 児童用のもの すべり台、ぶらんこ、ジャングルジムその他の遊戯用のもの </v>
      </c>
      <c r="AE585" s="31">
        <f>IFERROR(VLOOKUP(AC585,耐用年数表!$B:$J,8,FALSE),"")</f>
        <v>10</v>
      </c>
      <c r="AF585" s="2" t="str">
        <f>IF(貼り付け用!AF585="","",貼り付け用!AF585)</f>
        <v/>
      </c>
      <c r="AG585" s="26" t="str">
        <f>IF(貼り付け用!AG585="","",貼り付け用!AG585)</f>
        <v/>
      </c>
      <c r="AH585" s="54">
        <f>IF(貼り付け用!AH585="","",貼り付け用!AH585)</f>
        <v>19630331</v>
      </c>
      <c r="AI585" s="54">
        <f>IF(貼り付け用!AI585="","",貼り付け用!AI585)</f>
        <v>19630331</v>
      </c>
      <c r="AJ585" s="72" t="str">
        <f>IF(貼り付け用!AJ585="","",貼り付け用!AJ585)</f>
        <v>不明</v>
      </c>
      <c r="AK585" s="20" t="str">
        <f>IF(貼り付け用!AK585="","",貼り付け用!AK585)</f>
        <v/>
      </c>
      <c r="AL585" s="160" t="str">
        <f>IF(貼り付け用!AL585="","",貼り付け用!AL585)</f>
        <v/>
      </c>
      <c r="AM585" s="20" t="str">
        <f>IF(貼り付け用!AM585="","",貼り付け用!AM585)</f>
        <v/>
      </c>
      <c r="AN585" s="20" t="str">
        <f>IF(貼り付け用!AN585="","",貼り付け用!AN585)</f>
        <v/>
      </c>
      <c r="AO585" s="20" t="str">
        <f>IF(貼り付け用!AO585="","",貼り付け用!AO585)</f>
        <v/>
      </c>
      <c r="AP585" s="20">
        <f>IF(貼り付け用!AP585="","",貼り付け用!AP585)</f>
        <v>1</v>
      </c>
      <c r="AQ585" s="20" t="str">
        <f>IF(貼り付け用!AQ585="","",貼り付け用!AQ585)</f>
        <v/>
      </c>
      <c r="AR585" s="20" t="str">
        <f>IF(貼り付け用!AR585="","",貼り付け用!AR585)</f>
        <v/>
      </c>
      <c r="AS585" s="20" t="str">
        <f>IF(貼り付け用!AS585="","",貼り付け用!AS585)</f>
        <v/>
      </c>
      <c r="AT585" s="90" t="str">
        <f t="shared" si="18"/>
        <v/>
      </c>
      <c r="AU585" s="90" t="str">
        <f t="shared" si="19"/>
        <v/>
      </c>
      <c r="AV585" s="34" t="str">
        <f>IF(貼り付け用!AV585="","",貼り付け用!AV585)</f>
        <v>一般会計等</v>
      </c>
      <c r="AW585" s="34" t="str">
        <f>IF(貼り付け用!AW585="","",貼り付け用!AW585)</f>
        <v>一般会計</v>
      </c>
      <c r="AX585" s="34" t="str">
        <f>IF(貼り付け用!AX585="","",貼り付け用!AX585)</f>
        <v>教育費</v>
      </c>
      <c r="AY585" s="34" t="str">
        <f>IF(貼り付け用!AY585="","",貼り付け用!AY585)</f>
        <v>小学校費</v>
      </c>
      <c r="AZ585" s="34" t="str">
        <f>IF(貼り付け用!AZ585="","",貼り付け用!AZ585)</f>
        <v>学校管理費</v>
      </c>
      <c r="BA585" s="212"/>
      <c r="BB585" s="212"/>
      <c r="BC585" s="212"/>
      <c r="BD585" s="34" t="str">
        <f>IF(貼り付け用!BD585="","",貼り付け用!BD585)</f>
        <v/>
      </c>
      <c r="BE585" s="34" t="str">
        <f>IF(貼り付け用!BE585="","",貼り付け用!BE585)</f>
        <v/>
      </c>
      <c r="BF585" s="20"/>
      <c r="BG585" s="20"/>
      <c r="BH585" s="20"/>
      <c r="BI585" s="20"/>
      <c r="BJ585" s="20"/>
    </row>
    <row r="586" spans="5:62" ht="24" customHeight="1">
      <c r="E586" s="2"/>
      <c r="F586" s="217" t="str">
        <f>IF(貼り付け用!F586="","",貼り付け用!F586)</f>
        <v>壬生町立壬生北小学校</v>
      </c>
      <c r="G586" s="34" t="str">
        <f>IF(貼り付け用!G586="","",貼り付け用!G586)</f>
        <v>工作物台帳</v>
      </c>
      <c r="H586" s="2" t="str">
        <f>IF(貼り付け用!H586="","",貼り付け用!H586)</f>
        <v/>
      </c>
      <c r="I586" s="2" t="str">
        <f>IF(貼り付け用!I586="","",貼り付け用!I586)</f>
        <v/>
      </c>
      <c r="J586" s="2" t="str">
        <f>IF(貼り付け用!J586="","",貼り付け用!J586)</f>
        <v>正門</v>
      </c>
      <c r="K586" s="2" t="str">
        <f>IF(貼り付け用!K586="","",貼り付け用!K586)</f>
        <v>ｾｲﾓﾝ</v>
      </c>
      <c r="L586" s="2">
        <f>IF(貼り付け用!L586="","",貼り付け用!L586)</f>
        <v>9</v>
      </c>
      <c r="M586" s="31">
        <f>IFERROR(VLOOKUP(L586,コード表!$B:$G,2,FALSE),"")</f>
        <v>3210207</v>
      </c>
      <c r="N586" s="31" t="str">
        <f>IFERROR(VLOOKUP(L586,コード表!$B:$G,3,FALSE),"")</f>
        <v>下都賀郡壬生町</v>
      </c>
      <c r="O586" s="2" t="str">
        <f>IF(貼り付け用!O586="","",貼り付け用!O586)</f>
        <v>ｼﾓﾂｶﾞｸﾞﾝﾐﾌﾞﾏﾁ</v>
      </c>
      <c r="P586" s="31" t="str">
        <f>IFERROR(VLOOKUP(L586,コード表!$B:$G,5,FALSE),"")</f>
        <v>北小林</v>
      </c>
      <c r="Q586" s="2" t="str">
        <f>IF(貼り付け用!Q586="","",貼り付け用!Q586)</f>
        <v>ｷﾀｺﾊﾞﾔｼ</v>
      </c>
      <c r="R586" s="2" t="str">
        <f>IF(貼り付け用!R586="","",貼り付け用!R586)</f>
        <v>１９０番地</v>
      </c>
      <c r="S586" s="2" t="str">
        <f>IF(貼り付け用!S586="","",貼り付け用!S586)</f>
        <v>190ﾊﾞﾝﾁ</v>
      </c>
      <c r="T586" s="2">
        <f>IF(貼り付け用!T586="","",貼り付け用!T586)</f>
        <v>15</v>
      </c>
      <c r="U586" s="31" t="str">
        <f>IFERROR(VLOOKUP(T586,コード表!$I:$K,2,FALSE),"")</f>
        <v>教育委員会事務局</v>
      </c>
      <c r="V586" s="31" t="str">
        <f>IFERROR(VLOOKUP(T586,コード表!$I:$K,3,FALSE),"")</f>
        <v>学校教育課</v>
      </c>
      <c r="W586" s="2">
        <f>IF(貼り付け用!W586="","",貼り付け用!W586)</f>
        <v>100</v>
      </c>
      <c r="X586" s="31" t="str">
        <f>IFERROR(VLOOKUP(AX586,目的別資産分類変換表!$B$3:$C$16,2,FALSE),"")</f>
        <v>教育</v>
      </c>
      <c r="Y586" s="34" t="str">
        <f>IF(貼り付け用!Y586="","",貼り付け用!Y586)</f>
        <v>行政財産</v>
      </c>
      <c r="Z586" s="34" t="str">
        <f>IF(貼り付け用!Z586="","",貼り付け用!Z586)</f>
        <v>事業用資産/工作物</v>
      </c>
      <c r="AA586" s="34" t="str">
        <f>IF(貼り付け用!AA586="","",貼り付け用!AA586)</f>
        <v>自己資産（リース資産外)</v>
      </c>
      <c r="AB586" s="34" t="str">
        <f>IF(貼り付け用!AB586="","",貼り付け用!AB586)</f>
        <v>売却不可</v>
      </c>
      <c r="AC586" s="2">
        <f>IF(貼り付け用!AC586="","",貼り付け用!AC586)</f>
        <v>184</v>
      </c>
      <c r="AD586" s="31" t="str">
        <f>IFERROR(VLOOKUP(AC586,耐用年数表!$B:$J,9,FALSE),"")</f>
        <v xml:space="preserve">構築物 鉄骨鉄筋コンクリート造又は鉄筋コンクリート造のもの（前掲のものを除く。） 高架道路、製塩用ちんでん池、飼育場及びへい   </v>
      </c>
      <c r="AE586" s="31">
        <f>IFERROR(VLOOKUP(AC586,耐用年数表!$B:$J,8,FALSE),"")</f>
        <v>30</v>
      </c>
      <c r="AF586" s="2" t="str">
        <f>IF(貼り付け用!AF586="","",貼り付け用!AF586)</f>
        <v/>
      </c>
      <c r="AG586" s="26" t="str">
        <f>IF(貼り付け用!AG586="","",貼り付け用!AG586)</f>
        <v/>
      </c>
      <c r="AH586" s="54">
        <f>IF(貼り付け用!AH586="","",貼り付け用!AH586)</f>
        <v>19800630</v>
      </c>
      <c r="AI586" s="54">
        <f>IF(貼り付け用!AI586="","",貼り付け用!AI586)</f>
        <v>19800630</v>
      </c>
      <c r="AJ586" s="72" t="str">
        <f>IF(貼り付け用!AJ586="","",貼り付け用!AJ586)</f>
        <v>不明</v>
      </c>
      <c r="AK586" s="20" t="str">
        <f>IF(貼り付け用!AK586="","",貼り付け用!AK586)</f>
        <v/>
      </c>
      <c r="AL586" s="160" t="str">
        <f>IF(貼り付け用!AL586="","",貼り付け用!AL586)</f>
        <v/>
      </c>
      <c r="AM586" s="20" t="str">
        <f>IF(貼り付け用!AM586="","",貼り付け用!AM586)</f>
        <v/>
      </c>
      <c r="AN586" s="20" t="str">
        <f>IF(貼り付け用!AN586="","",貼り付け用!AN586)</f>
        <v/>
      </c>
      <c r="AO586" s="20" t="str">
        <f>IF(貼り付け用!AO586="","",貼り付け用!AO586)</f>
        <v/>
      </c>
      <c r="AP586" s="20">
        <f>IF(貼り付け用!AP586="","",貼り付け用!AP586)</f>
        <v>1</v>
      </c>
      <c r="AQ586" s="20" t="str">
        <f>IF(貼り付け用!AQ586="","",貼り付け用!AQ586)</f>
        <v/>
      </c>
      <c r="AR586" s="20" t="str">
        <f>IF(貼り付け用!AR586="","",貼り付け用!AR586)</f>
        <v/>
      </c>
      <c r="AS586" s="20" t="str">
        <f>IF(貼り付け用!AS586="","",貼り付け用!AS586)</f>
        <v/>
      </c>
      <c r="AT586" s="90" t="str">
        <f t="shared" si="18"/>
        <v/>
      </c>
      <c r="AU586" s="90" t="str">
        <f t="shared" si="19"/>
        <v/>
      </c>
      <c r="AV586" s="34" t="str">
        <f>IF(貼り付け用!AV586="","",貼り付け用!AV586)</f>
        <v>一般会計等</v>
      </c>
      <c r="AW586" s="34" t="str">
        <f>IF(貼り付け用!AW586="","",貼り付け用!AW586)</f>
        <v>一般会計</v>
      </c>
      <c r="AX586" s="34" t="str">
        <f>IF(貼り付け用!AX586="","",貼り付け用!AX586)</f>
        <v>教育費</v>
      </c>
      <c r="AY586" s="34" t="str">
        <f>IF(貼り付け用!AY586="","",貼り付け用!AY586)</f>
        <v>小学校費</v>
      </c>
      <c r="AZ586" s="34" t="str">
        <f>IF(貼り付け用!AZ586="","",貼り付け用!AZ586)</f>
        <v>学校管理費</v>
      </c>
      <c r="BA586" s="212"/>
      <c r="BB586" s="212"/>
      <c r="BC586" s="212"/>
      <c r="BD586" s="34" t="str">
        <f>IF(貼り付け用!BD586="","",貼り付け用!BD586)</f>
        <v/>
      </c>
      <c r="BE586" s="34" t="str">
        <f>IF(貼り付け用!BE586="","",貼り付け用!BE586)</f>
        <v/>
      </c>
      <c r="BF586" s="20"/>
      <c r="BG586" s="20"/>
      <c r="BH586" s="20"/>
      <c r="BI586" s="20"/>
      <c r="BJ586" s="20"/>
    </row>
    <row r="587" spans="5:62" ht="24" customHeight="1">
      <c r="E587" s="2"/>
      <c r="F587" s="217" t="str">
        <f>IF(貼り付け用!F587="","",貼り付け用!F587)</f>
        <v>壬生町立壬生北小学校</v>
      </c>
      <c r="G587" s="34" t="str">
        <f>IF(貼り付け用!G587="","",貼り付け用!G587)</f>
        <v>工作物台帳</v>
      </c>
      <c r="H587" s="2" t="str">
        <f>IF(貼り付け用!H587="","",貼り付け用!H587)</f>
        <v/>
      </c>
      <c r="I587" s="2" t="str">
        <f>IF(貼り付け用!I587="","",貼り付け用!I587)</f>
        <v/>
      </c>
      <c r="J587" s="2" t="str">
        <f>IF(貼り付け用!J587="","",貼り付け用!J587)</f>
        <v>裏門</v>
      </c>
      <c r="K587" s="2" t="str">
        <f>IF(貼り付け用!K587="","",貼り付け用!K587)</f>
        <v>ｳﾗﾓﾝ</v>
      </c>
      <c r="L587" s="2">
        <f>IF(貼り付け用!L587="","",貼り付け用!L587)</f>
        <v>9</v>
      </c>
      <c r="M587" s="31">
        <f>IFERROR(VLOOKUP(L587,コード表!$B:$G,2,FALSE),"")</f>
        <v>3210207</v>
      </c>
      <c r="N587" s="31" t="str">
        <f>IFERROR(VLOOKUP(L587,コード表!$B:$G,3,FALSE),"")</f>
        <v>下都賀郡壬生町</v>
      </c>
      <c r="O587" s="2" t="str">
        <f>IF(貼り付け用!O587="","",貼り付け用!O587)</f>
        <v>ｼﾓﾂｶﾞｸﾞﾝﾐﾌﾞﾏﾁ</v>
      </c>
      <c r="P587" s="31" t="str">
        <f>IFERROR(VLOOKUP(L587,コード表!$B:$G,5,FALSE),"")</f>
        <v>北小林</v>
      </c>
      <c r="Q587" s="2" t="str">
        <f>IF(貼り付け用!Q587="","",貼り付け用!Q587)</f>
        <v>ｷﾀｺﾊﾞﾔｼ</v>
      </c>
      <c r="R587" s="2" t="str">
        <f>IF(貼り付け用!R587="","",貼り付け用!R587)</f>
        <v>１９０番地</v>
      </c>
      <c r="S587" s="2" t="str">
        <f>IF(貼り付け用!S587="","",貼り付け用!S587)</f>
        <v>190ﾊﾞﾝﾁ</v>
      </c>
      <c r="T587" s="2">
        <f>IF(貼り付け用!T587="","",貼り付け用!T587)</f>
        <v>15</v>
      </c>
      <c r="U587" s="31" t="str">
        <f>IFERROR(VLOOKUP(T587,コード表!$I:$K,2,FALSE),"")</f>
        <v>教育委員会事務局</v>
      </c>
      <c r="V587" s="31" t="str">
        <f>IFERROR(VLOOKUP(T587,コード表!$I:$K,3,FALSE),"")</f>
        <v>学校教育課</v>
      </c>
      <c r="W587" s="2">
        <f>IF(貼り付け用!W587="","",貼り付け用!W587)</f>
        <v>100</v>
      </c>
      <c r="X587" s="31" t="str">
        <f>IFERROR(VLOOKUP(AX587,目的別資産分類変換表!$B$3:$C$16,2,FALSE),"")</f>
        <v>教育</v>
      </c>
      <c r="Y587" s="34" t="str">
        <f>IF(貼り付け用!Y587="","",貼り付け用!Y587)</f>
        <v>行政財産</v>
      </c>
      <c r="Z587" s="34" t="str">
        <f>IF(貼り付け用!Z587="","",貼り付け用!Z587)</f>
        <v>事業用資産/工作物</v>
      </c>
      <c r="AA587" s="34" t="str">
        <f>IF(貼り付け用!AA587="","",貼り付け用!AA587)</f>
        <v>自己資産（リース資産外)</v>
      </c>
      <c r="AB587" s="34" t="str">
        <f>IF(貼り付け用!AB587="","",貼り付け用!AB587)</f>
        <v>売却不可</v>
      </c>
      <c r="AC587" s="2">
        <f>IF(貼り付け用!AC587="","",貼り付け用!AC587)</f>
        <v>225</v>
      </c>
      <c r="AD587" s="31" t="str">
        <f>IFERROR(VLOOKUP(AC587,耐用年数表!$B:$J,9,FALSE),"")</f>
        <v xml:space="preserve">構築物 金属造のもの（前掲のものを除く。） つり橋、煙突、焼却炉、打込み井戸、へい、街路灯及びガードレール   </v>
      </c>
      <c r="AE587" s="31">
        <f>IFERROR(VLOOKUP(AC587,耐用年数表!$B:$J,8,FALSE),"")</f>
        <v>10</v>
      </c>
      <c r="AF587" s="2" t="str">
        <f>IF(貼り付け用!AF587="","",貼り付け用!AF587)</f>
        <v/>
      </c>
      <c r="AG587" s="26" t="str">
        <f>IF(貼り付け用!AG587="","",貼り付け用!AG587)</f>
        <v/>
      </c>
      <c r="AH587" s="54">
        <f>IF(貼り付け用!AH587="","",貼り付け用!AH587)</f>
        <v>19630331</v>
      </c>
      <c r="AI587" s="54">
        <f>IF(貼り付け用!AI587="","",貼り付け用!AI587)</f>
        <v>19630331</v>
      </c>
      <c r="AJ587" s="72" t="str">
        <f>IF(貼り付け用!AJ587="","",貼り付け用!AJ587)</f>
        <v>不明</v>
      </c>
      <c r="AK587" s="20" t="str">
        <f>IF(貼り付け用!AK587="","",貼り付け用!AK587)</f>
        <v/>
      </c>
      <c r="AL587" s="160" t="str">
        <f>IF(貼り付け用!AL587="","",貼り付け用!AL587)</f>
        <v/>
      </c>
      <c r="AM587" s="20" t="str">
        <f>IF(貼り付け用!AM587="","",貼り付け用!AM587)</f>
        <v/>
      </c>
      <c r="AN587" s="20" t="str">
        <f>IF(貼り付け用!AN587="","",貼り付け用!AN587)</f>
        <v/>
      </c>
      <c r="AO587" s="20" t="str">
        <f>IF(貼り付け用!AO587="","",貼り付け用!AO587)</f>
        <v/>
      </c>
      <c r="AP587" s="20">
        <f>IF(貼り付け用!AP587="","",貼り付け用!AP587)</f>
        <v>1</v>
      </c>
      <c r="AQ587" s="20" t="str">
        <f>IF(貼り付け用!AQ587="","",貼り付け用!AQ587)</f>
        <v/>
      </c>
      <c r="AR587" s="20" t="str">
        <f>IF(貼り付け用!AR587="","",貼り付け用!AR587)</f>
        <v/>
      </c>
      <c r="AS587" s="20" t="str">
        <f>IF(貼り付け用!AS587="","",貼り付け用!AS587)</f>
        <v/>
      </c>
      <c r="AT587" s="90" t="str">
        <f t="shared" si="18"/>
        <v/>
      </c>
      <c r="AU587" s="90" t="str">
        <f t="shared" si="19"/>
        <v/>
      </c>
      <c r="AV587" s="34" t="str">
        <f>IF(貼り付け用!AV587="","",貼り付け用!AV587)</f>
        <v>一般会計等</v>
      </c>
      <c r="AW587" s="34" t="str">
        <f>IF(貼り付け用!AW587="","",貼り付け用!AW587)</f>
        <v>一般会計</v>
      </c>
      <c r="AX587" s="34" t="str">
        <f>IF(貼り付け用!AX587="","",貼り付け用!AX587)</f>
        <v>教育費</v>
      </c>
      <c r="AY587" s="34" t="str">
        <f>IF(貼り付け用!AY587="","",貼り付け用!AY587)</f>
        <v>小学校費</v>
      </c>
      <c r="AZ587" s="34" t="str">
        <f>IF(貼り付け用!AZ587="","",貼り付け用!AZ587)</f>
        <v>学校管理費</v>
      </c>
      <c r="BA587" s="212"/>
      <c r="BB587" s="212"/>
      <c r="BC587" s="212"/>
      <c r="BD587" s="34" t="str">
        <f>IF(貼り付け用!BD587="","",貼り付け用!BD587)</f>
        <v/>
      </c>
      <c r="BE587" s="34" t="str">
        <f>IF(貼り付け用!BE587="","",貼り付け用!BE587)</f>
        <v/>
      </c>
      <c r="BF587" s="20"/>
      <c r="BG587" s="20"/>
      <c r="BH587" s="20"/>
      <c r="BI587" s="20"/>
      <c r="BJ587" s="20"/>
    </row>
    <row r="588" spans="5:62" ht="24" customHeight="1">
      <c r="E588" s="2"/>
      <c r="F588" s="217" t="str">
        <f>IF(貼り付け用!F588="","",貼り付け用!F588)</f>
        <v>壬生町立壬生北小学校</v>
      </c>
      <c r="G588" s="34" t="str">
        <f>IF(貼り付け用!G588="","",貼り付け用!G588)</f>
        <v>工作物台帳</v>
      </c>
      <c r="H588" s="2" t="str">
        <f>IF(貼り付け用!H588="","",貼り付け用!H588)</f>
        <v/>
      </c>
      <c r="I588" s="2" t="str">
        <f>IF(貼り付け用!I588="","",貼り付け用!I588)</f>
        <v/>
      </c>
      <c r="J588" s="2" t="str">
        <f>IF(貼り付け用!J588="","",貼り付け用!J588)</f>
        <v>飼育小屋</v>
      </c>
      <c r="K588" s="2" t="str">
        <f>IF(貼り付け用!K588="","",貼り付け用!K588)</f>
        <v>ｼｲｸｺﾞﾔ</v>
      </c>
      <c r="L588" s="2">
        <f>IF(貼り付け用!L588="","",貼り付け用!L588)</f>
        <v>9</v>
      </c>
      <c r="M588" s="31">
        <f>IFERROR(VLOOKUP(L588,コード表!$B:$G,2,FALSE),"")</f>
        <v>3210207</v>
      </c>
      <c r="N588" s="31" t="str">
        <f>IFERROR(VLOOKUP(L588,コード表!$B:$G,3,FALSE),"")</f>
        <v>下都賀郡壬生町</v>
      </c>
      <c r="O588" s="2" t="str">
        <f>IF(貼り付け用!O588="","",貼り付け用!O588)</f>
        <v>ｼﾓﾂｶﾞｸﾞﾝﾐﾌﾞﾏﾁ</v>
      </c>
      <c r="P588" s="31" t="str">
        <f>IFERROR(VLOOKUP(L588,コード表!$B:$G,5,FALSE),"")</f>
        <v>北小林</v>
      </c>
      <c r="Q588" s="2" t="str">
        <f>IF(貼り付け用!Q588="","",貼り付け用!Q588)</f>
        <v>ｷﾀｺﾊﾞﾔｼ</v>
      </c>
      <c r="R588" s="2" t="str">
        <f>IF(貼り付け用!R588="","",貼り付け用!R588)</f>
        <v>１９０番地</v>
      </c>
      <c r="S588" s="2" t="str">
        <f>IF(貼り付け用!S588="","",貼り付け用!S588)</f>
        <v>190ﾊﾞﾝﾁ</v>
      </c>
      <c r="T588" s="2">
        <f>IF(貼り付け用!T588="","",貼り付け用!T588)</f>
        <v>15</v>
      </c>
      <c r="U588" s="31" t="str">
        <f>IFERROR(VLOOKUP(T588,コード表!$I:$K,2,FALSE),"")</f>
        <v>教育委員会事務局</v>
      </c>
      <c r="V588" s="31" t="str">
        <f>IFERROR(VLOOKUP(T588,コード表!$I:$K,3,FALSE),"")</f>
        <v>学校教育課</v>
      </c>
      <c r="W588" s="2">
        <f>IF(貼り付け用!W588="","",貼り付け用!W588)</f>
        <v>100</v>
      </c>
      <c r="X588" s="31" t="str">
        <f>IFERROR(VLOOKUP(AX588,目的別資産分類変換表!$B$3:$C$16,2,FALSE),"")</f>
        <v>教育</v>
      </c>
      <c r="Y588" s="34" t="str">
        <f>IF(貼り付け用!Y588="","",貼り付け用!Y588)</f>
        <v>行政財産</v>
      </c>
      <c r="Z588" s="34" t="str">
        <f>IF(貼り付け用!Z588="","",貼り付け用!Z588)</f>
        <v>事業用資産/工作物</v>
      </c>
      <c r="AA588" s="34" t="str">
        <f>IF(貼り付け用!AA588="","",貼り付け用!AA588)</f>
        <v>自己資産（リース資産外)</v>
      </c>
      <c r="AB588" s="34" t="str">
        <f>IF(貼り付け用!AB588="","",貼り付け用!AB588)</f>
        <v>売却不可</v>
      </c>
      <c r="AC588" s="2">
        <f>IF(貼り付け用!AC588="","",貼り付け用!AC588)</f>
        <v>224</v>
      </c>
      <c r="AD588" s="31" t="str">
        <f>IFERROR(VLOOKUP(AC588,耐用年数表!$B:$J,9,FALSE),"")</f>
        <v xml:space="preserve">構築物 金属造のもの（前掲のものを除く。） 飼育場   </v>
      </c>
      <c r="AE588" s="31">
        <f>IFERROR(VLOOKUP(AC588,耐用年数表!$B:$J,8,FALSE),"")</f>
        <v>15</v>
      </c>
      <c r="AF588" s="2" t="str">
        <f>IF(貼り付け用!AF588="","",貼り付け用!AF588)</f>
        <v/>
      </c>
      <c r="AG588" s="26" t="str">
        <f>IF(貼り付け用!AG588="","",貼り付け用!AG588)</f>
        <v/>
      </c>
      <c r="AH588" s="54">
        <f>IF(貼り付け用!AH588="","",貼り付け用!AH588)</f>
        <v>19630331</v>
      </c>
      <c r="AI588" s="54">
        <f>IF(貼り付け用!AI588="","",貼り付け用!AI588)</f>
        <v>19630331</v>
      </c>
      <c r="AJ588" s="72" t="str">
        <f>IF(貼り付け用!AJ588="","",貼り付け用!AJ588)</f>
        <v>不明</v>
      </c>
      <c r="AK588" s="20" t="str">
        <f>IF(貼り付け用!AK588="","",貼り付け用!AK588)</f>
        <v/>
      </c>
      <c r="AL588" s="160">
        <f>IF(貼り付け用!AL588="","",貼り付け用!AL588)</f>
        <v>32</v>
      </c>
      <c r="AM588" s="20" t="str">
        <f>IF(貼り付け用!AM588="","",貼り付け用!AM588)</f>
        <v>ネット調べ</v>
      </c>
      <c r="AN588" s="20">
        <f>IF(貼り付け用!AN588="","",貼り付け用!AN588)</f>
        <v>1</v>
      </c>
      <c r="AO588" s="20">
        <f>IF(貼り付け用!AO588="","",貼り付け用!AO588)</f>
        <v>1247000</v>
      </c>
      <c r="AP588" s="20">
        <f>IF(貼り付け用!AP588="","",貼り付け用!AP588)</f>
        <v>1</v>
      </c>
      <c r="AQ588" s="20" t="str">
        <f>IF(貼り付け用!AQ588="","",貼り付け用!AQ588)</f>
        <v>台</v>
      </c>
      <c r="AR588" s="20">
        <f>IF(貼り付け用!AR588="","",貼り付け用!AR588)</f>
        <v>1247000</v>
      </c>
      <c r="AS588" s="20" t="str">
        <f>IF(貼り付け用!AS588="","",貼り付け用!AS588)</f>
        <v/>
      </c>
      <c r="AT588" s="90">
        <f t="shared" si="18"/>
        <v>1247000</v>
      </c>
      <c r="AU588" s="90">
        <f t="shared" si="19"/>
        <v>1247000</v>
      </c>
      <c r="AV588" s="34" t="str">
        <f>IF(貼り付け用!AV588="","",貼り付け用!AV588)</f>
        <v>一般会計等</v>
      </c>
      <c r="AW588" s="34" t="str">
        <f>IF(貼り付け用!AW588="","",貼り付け用!AW588)</f>
        <v>一般会計</v>
      </c>
      <c r="AX588" s="34" t="str">
        <f>IF(貼り付け用!AX588="","",貼り付け用!AX588)</f>
        <v>教育費</v>
      </c>
      <c r="AY588" s="34" t="str">
        <f>IF(貼り付け用!AY588="","",貼り付け用!AY588)</f>
        <v>小学校費</v>
      </c>
      <c r="AZ588" s="34" t="str">
        <f>IF(貼り付け用!AZ588="","",貼り付け用!AZ588)</f>
        <v>学校管理費</v>
      </c>
      <c r="BA588" s="212"/>
      <c r="BB588" s="212"/>
      <c r="BC588" s="212"/>
      <c r="BD588" s="34" t="str">
        <f>IF(貼り付け用!BD588="","",貼り付け用!BD588)</f>
        <v/>
      </c>
      <c r="BE588" s="34" t="str">
        <f>IF(貼り付け用!BE588="","",貼り付け用!BE588)</f>
        <v/>
      </c>
      <c r="BF588" s="20"/>
      <c r="BG588" s="20"/>
      <c r="BH588" s="20"/>
      <c r="BI588" s="20"/>
      <c r="BJ588" s="20"/>
    </row>
    <row r="589" spans="5:62" ht="24" customHeight="1">
      <c r="E589" s="2"/>
      <c r="F589" s="217" t="str">
        <f>IF(貼り付け用!F589="","",貼り付け用!F589)</f>
        <v>壬生町立壬生北小学校</v>
      </c>
      <c r="G589" s="34" t="str">
        <f>IF(貼り付け用!G589="","",貼り付け用!G589)</f>
        <v>工作物台帳</v>
      </c>
      <c r="H589" s="2" t="str">
        <f>IF(貼り付け用!H589="","",貼り付け用!H589)</f>
        <v/>
      </c>
      <c r="I589" s="2" t="str">
        <f>IF(貼り付け用!I589="","",貼り付け用!I589)</f>
        <v/>
      </c>
      <c r="J589" s="2" t="str">
        <f>IF(貼り付け用!J589="","",貼り付け用!J589)</f>
        <v>避雷針</v>
      </c>
      <c r="K589" s="2" t="str">
        <f>IF(貼り付け用!K589="","",貼り付け用!K589)</f>
        <v>ﾋﾗｲｼﾝ</v>
      </c>
      <c r="L589" s="2">
        <f>IF(貼り付け用!L589="","",貼り付け用!L589)</f>
        <v>9</v>
      </c>
      <c r="M589" s="31">
        <f>IFERROR(VLOOKUP(L589,コード表!$B:$G,2,FALSE),"")</f>
        <v>3210207</v>
      </c>
      <c r="N589" s="31" t="str">
        <f>IFERROR(VLOOKUP(L589,コード表!$B:$G,3,FALSE),"")</f>
        <v>下都賀郡壬生町</v>
      </c>
      <c r="O589" s="2" t="str">
        <f>IF(貼り付け用!O589="","",貼り付け用!O589)</f>
        <v>ｼﾓﾂｶﾞｸﾞﾝﾐﾌﾞﾏﾁ</v>
      </c>
      <c r="P589" s="31" t="str">
        <f>IFERROR(VLOOKUP(L589,コード表!$B:$G,5,FALSE),"")</f>
        <v>北小林</v>
      </c>
      <c r="Q589" s="2" t="str">
        <f>IF(貼り付け用!Q589="","",貼り付け用!Q589)</f>
        <v>ｷﾀｺﾊﾞﾔｼ</v>
      </c>
      <c r="R589" s="2" t="str">
        <f>IF(貼り付け用!R589="","",貼り付け用!R589)</f>
        <v>１９０番地</v>
      </c>
      <c r="S589" s="2" t="str">
        <f>IF(貼り付け用!S589="","",貼り付け用!S589)</f>
        <v>190ﾊﾞﾝﾁ</v>
      </c>
      <c r="T589" s="2">
        <f>IF(貼り付け用!T589="","",貼り付け用!T589)</f>
        <v>15</v>
      </c>
      <c r="U589" s="31" t="str">
        <f>IFERROR(VLOOKUP(T589,コード表!$I:$K,2,FALSE),"")</f>
        <v>教育委員会事務局</v>
      </c>
      <c r="V589" s="31" t="str">
        <f>IFERROR(VLOOKUP(T589,コード表!$I:$K,3,FALSE),"")</f>
        <v>学校教育課</v>
      </c>
      <c r="W589" s="2">
        <f>IF(貼り付け用!W589="","",貼り付け用!W589)</f>
        <v>100</v>
      </c>
      <c r="X589" s="31" t="str">
        <f>IFERROR(VLOOKUP(AX589,目的別資産分類変換表!$B$3:$C$16,2,FALSE),"")</f>
        <v>教育</v>
      </c>
      <c r="Y589" s="34" t="str">
        <f>IF(貼り付け用!Y589="","",貼り付け用!Y589)</f>
        <v>行政財産</v>
      </c>
      <c r="Z589" s="34" t="str">
        <f>IF(貼り付け用!Z589="","",貼り付け用!Z589)</f>
        <v>事業用資産/工作物</v>
      </c>
      <c r="AA589" s="34" t="str">
        <f>IF(貼り付け用!AA589="","",貼り付け用!AA589)</f>
        <v>自己資産（リース資産外)</v>
      </c>
      <c r="AB589" s="34" t="str">
        <f>IF(貼り付け用!AB589="","",貼り付け用!AB589)</f>
        <v>売却不可</v>
      </c>
      <c r="AC589" s="2">
        <f>IF(貼り付け用!AC589="","",貼り付け用!AC589)</f>
        <v>90</v>
      </c>
      <c r="AD589" s="31" t="str">
        <f>IFERROR(VLOOKUP(AC589,耐用年数表!$B:$J,9,FALSE),"")</f>
        <v xml:space="preserve">建物附属設備 前掲のもの以外のもの及び前掲の区分によらないもの 主として金属製のもの   </v>
      </c>
      <c r="AE589" s="31">
        <f>IFERROR(VLOOKUP(AC589,耐用年数表!$B:$J,8,FALSE),"")</f>
        <v>18</v>
      </c>
      <c r="AF589" s="2" t="str">
        <f>IF(貼り付け用!AF589="","",貼り付け用!AF589)</f>
        <v/>
      </c>
      <c r="AG589" s="26" t="str">
        <f>IF(貼り付け用!AG589="","",貼り付け用!AG589)</f>
        <v/>
      </c>
      <c r="AH589" s="54">
        <f>IF(貼り付け用!AH589="","",貼り付け用!AH589)</f>
        <v>19880331</v>
      </c>
      <c r="AI589" s="54">
        <f>IF(貼り付け用!AI589="","",貼り付け用!AI589)</f>
        <v>19880331</v>
      </c>
      <c r="AJ589" s="72" t="str">
        <f>IF(貼り付け用!AJ589="","",貼り付け用!AJ589)</f>
        <v>不明</v>
      </c>
      <c r="AK589" s="20" t="str">
        <f>IF(貼り付け用!AK589="","",貼り付け用!AK589)</f>
        <v/>
      </c>
      <c r="AL589" s="160">
        <f>IF(貼り付け用!AL589="","",貼り付け用!AL589)</f>
        <v>30</v>
      </c>
      <c r="AM589" s="20" t="str">
        <f>IF(貼り付け用!AM589="","",貼り付け用!AM589)</f>
        <v>ネット調べ</v>
      </c>
      <c r="AN589" s="20">
        <f>IF(貼り付け用!AN589="","",貼り付け用!AN589)</f>
        <v>1</v>
      </c>
      <c r="AO589" s="20">
        <f>IF(貼り付け用!AO589="","",貼り付け用!AO589)</f>
        <v>4000000</v>
      </c>
      <c r="AP589" s="20">
        <f>IF(貼り付け用!AP589="","",貼り付け用!AP589)</f>
        <v>1</v>
      </c>
      <c r="AQ589" s="20" t="str">
        <f>IF(貼り付け用!AQ589="","",貼り付け用!AQ589)</f>
        <v>台</v>
      </c>
      <c r="AR589" s="20">
        <f>IF(貼り付け用!AR589="","",貼り付け用!AR589)</f>
        <v>4000000</v>
      </c>
      <c r="AS589" s="20" t="str">
        <f>IF(貼り付け用!AS589="","",貼り付け用!AS589)</f>
        <v/>
      </c>
      <c r="AT589" s="90">
        <f t="shared" si="18"/>
        <v>4000000</v>
      </c>
      <c r="AU589" s="90">
        <f t="shared" si="19"/>
        <v>4000000</v>
      </c>
      <c r="AV589" s="34" t="str">
        <f>IF(貼り付け用!AV589="","",貼り付け用!AV589)</f>
        <v>一般会計等</v>
      </c>
      <c r="AW589" s="34" t="str">
        <f>IF(貼り付け用!AW589="","",貼り付け用!AW589)</f>
        <v>一般会計</v>
      </c>
      <c r="AX589" s="34" t="str">
        <f>IF(貼り付け用!AX589="","",貼り付け用!AX589)</f>
        <v>教育費</v>
      </c>
      <c r="AY589" s="34" t="str">
        <f>IF(貼り付け用!AY589="","",貼り付け用!AY589)</f>
        <v>小学校費</v>
      </c>
      <c r="AZ589" s="34" t="str">
        <f>IF(貼り付け用!AZ589="","",貼り付け用!AZ589)</f>
        <v>学校管理費</v>
      </c>
      <c r="BA589" s="212"/>
      <c r="BB589" s="212"/>
      <c r="BC589" s="212"/>
      <c r="BD589" s="34" t="str">
        <f>IF(貼り付け用!BD589="","",貼り付け用!BD589)</f>
        <v/>
      </c>
      <c r="BE589" s="34" t="str">
        <f>IF(貼り付け用!BE589="","",貼り付け用!BE589)</f>
        <v/>
      </c>
      <c r="BF589" s="20"/>
      <c r="BG589" s="20"/>
      <c r="BH589" s="20"/>
      <c r="BI589" s="20"/>
      <c r="BJ589" s="20"/>
    </row>
    <row r="590" spans="5:62" ht="24" customHeight="1">
      <c r="E590" s="2"/>
      <c r="F590" s="217" t="str">
        <f>IF(貼り付け用!F590="","",貼り付け用!F590)</f>
        <v>壬生町立壬生北小学校</v>
      </c>
      <c r="G590" s="34" t="str">
        <f>IF(貼り付け用!G590="","",貼り付け用!G590)</f>
        <v>工作物台帳</v>
      </c>
      <c r="H590" s="2" t="str">
        <f>IF(貼り付け用!H590="","",貼り付け用!H590)</f>
        <v/>
      </c>
      <c r="I590" s="2" t="str">
        <f>IF(貼り付け用!I590="","",貼り付け用!I590)</f>
        <v/>
      </c>
      <c r="J590" s="2" t="str">
        <f>IF(貼り付け用!J590="","",貼り付け用!J590)</f>
        <v>キュービクル</v>
      </c>
      <c r="K590" s="2" t="str">
        <f>IF(貼り付け用!K590="","",貼り付け用!K590)</f>
        <v>ｷｭｰﾋﾞｸﾙ</v>
      </c>
      <c r="L590" s="2">
        <f>IF(貼り付け用!L590="","",貼り付け用!L590)</f>
        <v>9</v>
      </c>
      <c r="M590" s="31">
        <f>IFERROR(VLOOKUP(L590,コード表!$B:$G,2,FALSE),"")</f>
        <v>3210207</v>
      </c>
      <c r="N590" s="31" t="str">
        <f>IFERROR(VLOOKUP(L590,コード表!$B:$G,3,FALSE),"")</f>
        <v>下都賀郡壬生町</v>
      </c>
      <c r="O590" s="2" t="str">
        <f>IF(貼り付け用!O590="","",貼り付け用!O590)</f>
        <v>ｼﾓﾂｶﾞｸﾞﾝﾐﾌﾞﾏﾁ</v>
      </c>
      <c r="P590" s="31" t="str">
        <f>IFERROR(VLOOKUP(L590,コード表!$B:$G,5,FALSE),"")</f>
        <v>北小林</v>
      </c>
      <c r="Q590" s="2" t="str">
        <f>IF(貼り付け用!Q590="","",貼り付け用!Q590)</f>
        <v>ｷﾀｺﾊﾞﾔｼ</v>
      </c>
      <c r="R590" s="2" t="str">
        <f>IF(貼り付け用!R590="","",貼り付け用!R590)</f>
        <v>１９０番地</v>
      </c>
      <c r="S590" s="2" t="str">
        <f>IF(貼り付け用!S590="","",貼り付け用!S590)</f>
        <v>190ﾊﾞﾝﾁ</v>
      </c>
      <c r="T590" s="2">
        <f>IF(貼り付け用!T590="","",貼り付け用!T590)</f>
        <v>15</v>
      </c>
      <c r="U590" s="31" t="str">
        <f>IFERROR(VLOOKUP(T590,コード表!$I:$K,2,FALSE),"")</f>
        <v>教育委員会事務局</v>
      </c>
      <c r="V590" s="31" t="str">
        <f>IFERROR(VLOOKUP(T590,コード表!$I:$K,3,FALSE),"")</f>
        <v>学校教育課</v>
      </c>
      <c r="W590" s="2">
        <f>IF(貼り付け用!W590="","",貼り付け用!W590)</f>
        <v>100</v>
      </c>
      <c r="X590" s="31" t="str">
        <f>IFERROR(VLOOKUP(AX590,目的別資産分類変換表!$B$3:$C$16,2,FALSE),"")</f>
        <v>教育</v>
      </c>
      <c r="Y590" s="34" t="str">
        <f>IF(貼り付け用!Y590="","",貼り付け用!Y590)</f>
        <v>行政財産</v>
      </c>
      <c r="Z590" s="34" t="str">
        <f>IF(貼り付け用!Z590="","",貼り付け用!Z590)</f>
        <v>事業用資産/工作物</v>
      </c>
      <c r="AA590" s="34" t="str">
        <f>IF(貼り付け用!AA590="","",貼り付け用!AA590)</f>
        <v>自己資産（リース資産外)</v>
      </c>
      <c r="AB590" s="34" t="str">
        <f>IF(貼り付け用!AB590="","",貼り付け用!AB590)</f>
        <v>売却不可</v>
      </c>
      <c r="AC590" s="2">
        <f>IF(貼り付け用!AC590="","",貼り付け用!AC590)</f>
        <v>76</v>
      </c>
      <c r="AD590" s="31" t="str">
        <f>IFERROR(VLOOKUP(AC590,耐用年数表!$B:$J,9,FALSE),"")</f>
        <v xml:space="preserve">建物附属設備 電気設備（照明設備を含む。） 蓄電池電源設備   </v>
      </c>
      <c r="AE590" s="31">
        <f>IFERROR(VLOOKUP(AC590,耐用年数表!$B:$J,8,FALSE),"")</f>
        <v>6</v>
      </c>
      <c r="AF590" s="2" t="str">
        <f>IF(貼り付け用!AF590="","",貼り付け用!AF590)</f>
        <v/>
      </c>
      <c r="AG590" s="26" t="str">
        <f>IF(貼り付け用!AG590="","",貼り付け用!AG590)</f>
        <v/>
      </c>
      <c r="AH590" s="54">
        <f>IF(貼り付け用!AH590="","",貼り付け用!AH590)</f>
        <v>19880331</v>
      </c>
      <c r="AI590" s="54">
        <f>IF(貼り付け用!AI590="","",貼り付け用!AI590)</f>
        <v>19880331</v>
      </c>
      <c r="AJ590" s="72" t="str">
        <f>IF(貼り付け用!AJ590="","",貼り付け用!AJ590)</f>
        <v>不明</v>
      </c>
      <c r="AK590" s="20" t="str">
        <f>IF(貼り付け用!AK590="","",貼り付け用!AK590)</f>
        <v/>
      </c>
      <c r="AL590" s="160">
        <f>IF(貼り付け用!AL590="","",貼り付け用!AL590)</f>
        <v>31</v>
      </c>
      <c r="AM590" s="20" t="str">
        <f>IF(貼り付け用!AM590="","",貼り付け用!AM590)</f>
        <v>ネット調べ</v>
      </c>
      <c r="AN590" s="20">
        <f>IF(貼り付け用!AN590="","",貼り付け用!AN590)</f>
        <v>1</v>
      </c>
      <c r="AO590" s="20">
        <f>IF(貼り付け用!AO590="","",貼り付け用!AO590)</f>
        <v>5000000</v>
      </c>
      <c r="AP590" s="20">
        <f>IF(貼り付け用!AP590="","",貼り付け用!AP590)</f>
        <v>1</v>
      </c>
      <c r="AQ590" s="20" t="str">
        <f>IF(貼り付け用!AQ590="","",貼り付け用!AQ590)</f>
        <v>台</v>
      </c>
      <c r="AR590" s="20">
        <f>IF(貼り付け用!AR590="","",貼り付け用!AR590)</f>
        <v>5000000</v>
      </c>
      <c r="AS590" s="20" t="str">
        <f>IF(貼り付け用!AS590="","",貼り付け用!AS590)</f>
        <v/>
      </c>
      <c r="AT590" s="90">
        <f t="shared" si="18"/>
        <v>5000000</v>
      </c>
      <c r="AU590" s="90">
        <f t="shared" si="19"/>
        <v>5000000</v>
      </c>
      <c r="AV590" s="34" t="str">
        <f>IF(貼り付け用!AV590="","",貼り付け用!AV590)</f>
        <v>一般会計等</v>
      </c>
      <c r="AW590" s="34" t="str">
        <f>IF(貼り付け用!AW590="","",貼り付け用!AW590)</f>
        <v>一般会計</v>
      </c>
      <c r="AX590" s="34" t="str">
        <f>IF(貼り付け用!AX590="","",貼り付け用!AX590)</f>
        <v>教育費</v>
      </c>
      <c r="AY590" s="34" t="str">
        <f>IF(貼り付け用!AY590="","",貼り付け用!AY590)</f>
        <v>小学校費</v>
      </c>
      <c r="AZ590" s="34" t="str">
        <f>IF(貼り付け用!AZ590="","",貼り付け用!AZ590)</f>
        <v>学校管理費</v>
      </c>
      <c r="BA590" s="212"/>
      <c r="BB590" s="212"/>
      <c r="BC590" s="212"/>
      <c r="BD590" s="34" t="str">
        <f>IF(貼り付け用!BD590="","",貼り付け用!BD590)</f>
        <v/>
      </c>
      <c r="BE590" s="34" t="str">
        <f>IF(貼り付け用!BE590="","",貼り付け用!BE590)</f>
        <v/>
      </c>
      <c r="BF590" s="20"/>
      <c r="BG590" s="20"/>
      <c r="BH590" s="20"/>
      <c r="BI590" s="20"/>
      <c r="BJ590" s="20"/>
    </row>
    <row r="591" spans="5:62" ht="24" customHeight="1">
      <c r="E591" s="2"/>
      <c r="F591" s="217" t="str">
        <f>IF(貼り付け用!F591="","",貼り付け用!F591)</f>
        <v>壬生町立壬生北小学校</v>
      </c>
      <c r="G591" s="34" t="str">
        <f>IF(貼り付け用!G591="","",貼り付け用!G591)</f>
        <v>工作物台帳</v>
      </c>
      <c r="H591" s="2" t="str">
        <f>IF(貼り付け用!H591="","",貼り付け用!H591)</f>
        <v/>
      </c>
      <c r="I591" s="2" t="str">
        <f>IF(貼り付け用!I591="","",貼り付け用!I591)</f>
        <v/>
      </c>
      <c r="J591" s="2" t="str">
        <f>IF(貼り付け用!J591="","",貼り付け用!J591)</f>
        <v>水道</v>
      </c>
      <c r="K591" s="2" t="str">
        <f>IF(貼り付け用!K591="","",貼り付け用!K591)</f>
        <v>ｽｲﾄﾞｳ</v>
      </c>
      <c r="L591" s="2">
        <f>IF(貼り付け用!L591="","",貼り付け用!L591)</f>
        <v>9</v>
      </c>
      <c r="M591" s="31">
        <f>IFERROR(VLOOKUP(L591,コード表!$B:$G,2,FALSE),"")</f>
        <v>3210207</v>
      </c>
      <c r="N591" s="31" t="str">
        <f>IFERROR(VLOOKUP(L591,コード表!$B:$G,3,FALSE),"")</f>
        <v>下都賀郡壬生町</v>
      </c>
      <c r="O591" s="2" t="str">
        <f>IF(貼り付け用!O591="","",貼り付け用!O591)</f>
        <v>ｼﾓﾂｶﾞｸﾞﾝﾐﾌﾞﾏﾁ</v>
      </c>
      <c r="P591" s="31" t="str">
        <f>IFERROR(VLOOKUP(L591,コード表!$B:$G,5,FALSE),"")</f>
        <v>北小林</v>
      </c>
      <c r="Q591" s="2" t="str">
        <f>IF(貼り付け用!Q591="","",貼り付け用!Q591)</f>
        <v>ｷﾀｺﾊﾞﾔｼ</v>
      </c>
      <c r="R591" s="2" t="str">
        <f>IF(貼り付け用!R591="","",貼り付け用!R591)</f>
        <v>１９０番地</v>
      </c>
      <c r="S591" s="2" t="str">
        <f>IF(貼り付け用!S591="","",貼り付け用!S591)</f>
        <v>190ﾊﾞﾝﾁ</v>
      </c>
      <c r="T591" s="2">
        <f>IF(貼り付け用!T591="","",貼り付け用!T591)</f>
        <v>15</v>
      </c>
      <c r="U591" s="31" t="str">
        <f>IFERROR(VLOOKUP(T591,コード表!$I:$K,2,FALSE),"")</f>
        <v>教育委員会事務局</v>
      </c>
      <c r="V591" s="31" t="str">
        <f>IFERROR(VLOOKUP(T591,コード表!$I:$K,3,FALSE),"")</f>
        <v>学校教育課</v>
      </c>
      <c r="W591" s="2">
        <f>IF(貼り付け用!W591="","",貼り付け用!W591)</f>
        <v>100</v>
      </c>
      <c r="X591" s="31" t="str">
        <f>IFERROR(VLOOKUP(AX591,目的別資産分類変換表!$B$3:$C$16,2,FALSE),"")</f>
        <v>教育</v>
      </c>
      <c r="Y591" s="34" t="str">
        <f>IF(貼り付け用!Y591="","",貼り付け用!Y591)</f>
        <v>行政財産</v>
      </c>
      <c r="Z591" s="34" t="str">
        <f>IF(貼り付け用!Z591="","",貼り付け用!Z591)</f>
        <v>事業用資産/工作物</v>
      </c>
      <c r="AA591" s="34" t="str">
        <f>IF(貼り付け用!AA591="","",貼り付け用!AA591)</f>
        <v>自己資産（リース資産外)</v>
      </c>
      <c r="AB591" s="34" t="str">
        <f>IF(貼り付け用!AB591="","",貼り付け用!AB591)</f>
        <v>売却不可</v>
      </c>
      <c r="AC591" s="2">
        <f>IF(貼り付け用!AC591="","",貼り付け用!AC591)</f>
        <v>191</v>
      </c>
      <c r="AD591" s="31" t="str">
        <f>IFERROR(VLOOKUP(AC591,耐用年数表!$B:$J,9,FALSE),"")</f>
        <v xml:space="preserve">構築物 コンクリート造又はコンクリートブロック造のもの（前掲のものを除く。） 岸壁、さん橋、防壁（爆発物用のものを除く。）、堤防、防波堤、トンネル、上水道及び水そう   </v>
      </c>
      <c r="AE591" s="31">
        <f>IFERROR(VLOOKUP(AC591,耐用年数表!$B:$J,8,FALSE),"")</f>
        <v>30</v>
      </c>
      <c r="AF591" s="2" t="str">
        <f>IF(貼り付け用!AF591="","",貼り付け用!AF591)</f>
        <v/>
      </c>
      <c r="AG591" s="26" t="str">
        <f>IF(貼り付け用!AG591="","",貼り付け用!AG591)</f>
        <v/>
      </c>
      <c r="AH591" s="54">
        <f>IF(貼り付け用!AH591="","",貼り付け用!AH591)</f>
        <v>19630331</v>
      </c>
      <c r="AI591" s="54">
        <f>IF(貼り付け用!AI591="","",貼り付け用!AI591)</f>
        <v>19630331</v>
      </c>
      <c r="AJ591" s="72" t="str">
        <f>IF(貼り付け用!AJ591="","",貼り付け用!AJ591)</f>
        <v>不明</v>
      </c>
      <c r="AK591" s="20" t="str">
        <f>IF(貼り付け用!AK591="","",貼り付け用!AK591)</f>
        <v/>
      </c>
      <c r="AL591" s="160" t="str">
        <f>IF(貼り付け用!AL591="","",貼り付け用!AL591)</f>
        <v/>
      </c>
      <c r="AM591" s="20" t="str">
        <f>IF(貼り付け用!AM591="","",貼り付け用!AM591)</f>
        <v/>
      </c>
      <c r="AN591" s="20" t="str">
        <f>IF(貼り付け用!AN591="","",貼り付け用!AN591)</f>
        <v/>
      </c>
      <c r="AO591" s="20" t="str">
        <f>IF(貼り付け用!AO591="","",貼り付け用!AO591)</f>
        <v/>
      </c>
      <c r="AP591" s="20">
        <f>IF(貼り付け用!AP591="","",貼り付け用!AP591)</f>
        <v>1</v>
      </c>
      <c r="AQ591" s="20" t="str">
        <f>IF(貼り付け用!AQ591="","",貼り付け用!AQ591)</f>
        <v/>
      </c>
      <c r="AR591" s="20" t="str">
        <f>IF(貼り付け用!AR591="","",貼り付け用!AR591)</f>
        <v/>
      </c>
      <c r="AS591" s="20" t="str">
        <f>IF(貼り付け用!AS591="","",貼り付け用!AS591)</f>
        <v/>
      </c>
      <c r="AT591" s="90" t="str">
        <f t="shared" si="18"/>
        <v/>
      </c>
      <c r="AU591" s="90" t="str">
        <f t="shared" si="19"/>
        <v/>
      </c>
      <c r="AV591" s="34" t="str">
        <f>IF(貼り付け用!AV591="","",貼り付け用!AV591)</f>
        <v>一般会計等</v>
      </c>
      <c r="AW591" s="34" t="str">
        <f>IF(貼り付け用!AW591="","",貼り付け用!AW591)</f>
        <v>一般会計</v>
      </c>
      <c r="AX591" s="34" t="str">
        <f>IF(貼り付け用!AX591="","",貼り付け用!AX591)</f>
        <v>教育費</v>
      </c>
      <c r="AY591" s="34" t="str">
        <f>IF(貼り付け用!AY591="","",貼り付け用!AY591)</f>
        <v>小学校費</v>
      </c>
      <c r="AZ591" s="34" t="str">
        <f>IF(貼り付け用!AZ591="","",貼り付け用!AZ591)</f>
        <v>学校管理費</v>
      </c>
      <c r="BA591" s="212"/>
      <c r="BB591" s="212"/>
      <c r="BC591" s="212"/>
      <c r="BD591" s="34" t="str">
        <f>IF(貼り付け用!BD591="","",貼り付け用!BD591)</f>
        <v/>
      </c>
      <c r="BE591" s="34" t="str">
        <f>IF(貼り付け用!BE591="","",貼り付け用!BE591)</f>
        <v/>
      </c>
      <c r="BF591" s="20"/>
      <c r="BG591" s="20"/>
      <c r="BH591" s="20"/>
      <c r="BI591" s="20"/>
      <c r="BJ591" s="20"/>
    </row>
    <row r="592" spans="5:62" ht="24" customHeight="1">
      <c r="E592" s="2"/>
      <c r="F592" s="217" t="str">
        <f>IF(貼り付け用!F592="","",貼り付け用!F592)</f>
        <v>壬生町立壬生北小学校</v>
      </c>
      <c r="G592" s="34" t="str">
        <f>IF(貼り付け用!G592="","",貼り付け用!G592)</f>
        <v>工作物台帳</v>
      </c>
      <c r="H592" s="2" t="str">
        <f>IF(貼り付け用!H592="","",貼り付け用!H592)</f>
        <v/>
      </c>
      <c r="I592" s="2" t="str">
        <f>IF(貼り付け用!I592="","",貼り付け用!I592)</f>
        <v/>
      </c>
      <c r="J592" s="2" t="str">
        <f>IF(貼り付け用!J592="","",貼り付け用!J592)</f>
        <v>下水道</v>
      </c>
      <c r="K592" s="2" t="str">
        <f>IF(貼り付け用!K592="","",貼り付け用!K592)</f>
        <v>ｹﾞｽｲﾄﾞｳ</v>
      </c>
      <c r="L592" s="2">
        <f>IF(貼り付け用!L592="","",貼り付け用!L592)</f>
        <v>9</v>
      </c>
      <c r="M592" s="31">
        <f>IFERROR(VLOOKUP(L592,コード表!$B:$G,2,FALSE),"")</f>
        <v>3210207</v>
      </c>
      <c r="N592" s="31" t="str">
        <f>IFERROR(VLOOKUP(L592,コード表!$B:$G,3,FALSE),"")</f>
        <v>下都賀郡壬生町</v>
      </c>
      <c r="O592" s="2" t="str">
        <f>IF(貼り付け用!O592="","",貼り付け用!O592)</f>
        <v>ｼﾓﾂｶﾞｸﾞﾝﾐﾌﾞﾏﾁ</v>
      </c>
      <c r="P592" s="31" t="str">
        <f>IFERROR(VLOOKUP(L592,コード表!$B:$G,5,FALSE),"")</f>
        <v>北小林</v>
      </c>
      <c r="Q592" s="2" t="str">
        <f>IF(貼り付け用!Q592="","",貼り付け用!Q592)</f>
        <v>ｷﾀｺﾊﾞﾔｼ</v>
      </c>
      <c r="R592" s="2" t="str">
        <f>IF(貼り付け用!R592="","",貼り付け用!R592)</f>
        <v>１９０番地</v>
      </c>
      <c r="S592" s="2" t="str">
        <f>IF(貼り付け用!S592="","",貼り付け用!S592)</f>
        <v>190ﾊﾞﾝﾁ</v>
      </c>
      <c r="T592" s="2">
        <f>IF(貼り付け用!T592="","",貼り付け用!T592)</f>
        <v>15</v>
      </c>
      <c r="U592" s="31" t="str">
        <f>IFERROR(VLOOKUP(T592,コード表!$I:$K,2,FALSE),"")</f>
        <v>教育委員会事務局</v>
      </c>
      <c r="V592" s="31" t="str">
        <f>IFERROR(VLOOKUP(T592,コード表!$I:$K,3,FALSE),"")</f>
        <v>学校教育課</v>
      </c>
      <c r="W592" s="2">
        <f>IF(貼り付け用!W592="","",貼り付け用!W592)</f>
        <v>100</v>
      </c>
      <c r="X592" s="31" t="str">
        <f>IFERROR(VLOOKUP(AX592,目的別資産分類変換表!$B$3:$C$16,2,FALSE),"")</f>
        <v>教育</v>
      </c>
      <c r="Y592" s="34" t="str">
        <f>IF(貼り付け用!Y592="","",貼り付け用!Y592)</f>
        <v>行政財産</v>
      </c>
      <c r="Z592" s="34" t="str">
        <f>IF(貼り付け用!Z592="","",貼り付け用!Z592)</f>
        <v>事業用資産/工作物</v>
      </c>
      <c r="AA592" s="34" t="str">
        <f>IF(貼り付け用!AA592="","",貼り付け用!AA592)</f>
        <v>自己資産（リース資産外)</v>
      </c>
      <c r="AB592" s="34" t="str">
        <f>IF(貼り付け用!AB592="","",貼り付け用!AB592)</f>
        <v>売却不可</v>
      </c>
      <c r="AC592" s="2">
        <f>IF(貼り付け用!AC592="","",貼り付け用!AC592)</f>
        <v>192</v>
      </c>
      <c r="AD592" s="31" t="str">
        <f>IFERROR(VLOOKUP(AC592,耐用年数表!$B:$J,9,FALSE),"")</f>
        <v xml:space="preserve">構築物 コンクリート造又はコンクリートブロック造のもの（前掲のものを除く。） 下水道、飼育場及びへい   </v>
      </c>
      <c r="AE592" s="31">
        <f>IFERROR(VLOOKUP(AC592,耐用年数表!$B:$J,8,FALSE),"")</f>
        <v>15</v>
      </c>
      <c r="AF592" s="2" t="str">
        <f>IF(貼り付け用!AF592="","",貼り付け用!AF592)</f>
        <v/>
      </c>
      <c r="AG592" s="26" t="str">
        <f>IF(貼り付け用!AG592="","",貼り付け用!AG592)</f>
        <v/>
      </c>
      <c r="AH592" s="54">
        <f>IF(貼り付け用!AH592="","",貼り付け用!AH592)</f>
        <v>19990331</v>
      </c>
      <c r="AI592" s="54">
        <f>IF(貼り付け用!AI592="","",貼り付け用!AI592)</f>
        <v>19990331</v>
      </c>
      <c r="AJ592" s="72" t="str">
        <f>IF(貼り付け用!AJ592="","",貼り付け用!AJ592)</f>
        <v>不明</v>
      </c>
      <c r="AK592" s="20" t="str">
        <f>IF(貼り付け用!AK592="","",貼り付け用!AK592)</f>
        <v/>
      </c>
      <c r="AL592" s="160" t="str">
        <f>IF(貼り付け用!AL592="","",貼り付け用!AL592)</f>
        <v/>
      </c>
      <c r="AM592" s="20" t="str">
        <f>IF(貼り付け用!AM592="","",貼り付け用!AM592)</f>
        <v/>
      </c>
      <c r="AN592" s="20" t="str">
        <f>IF(貼り付け用!AN592="","",貼り付け用!AN592)</f>
        <v/>
      </c>
      <c r="AO592" s="20" t="str">
        <f>IF(貼り付け用!AO592="","",貼り付け用!AO592)</f>
        <v/>
      </c>
      <c r="AP592" s="20">
        <f>IF(貼り付け用!AP592="","",貼り付け用!AP592)</f>
        <v>1</v>
      </c>
      <c r="AQ592" s="20" t="str">
        <f>IF(貼り付け用!AQ592="","",貼り付け用!AQ592)</f>
        <v/>
      </c>
      <c r="AR592" s="20" t="str">
        <f>IF(貼り付け用!AR592="","",貼り付け用!AR592)</f>
        <v/>
      </c>
      <c r="AS592" s="20" t="str">
        <f>IF(貼り付け用!AS592="","",貼り付け用!AS592)</f>
        <v/>
      </c>
      <c r="AT592" s="90" t="str">
        <f t="shared" si="18"/>
        <v/>
      </c>
      <c r="AU592" s="90" t="str">
        <f t="shared" si="19"/>
        <v/>
      </c>
      <c r="AV592" s="34" t="str">
        <f>IF(貼り付け用!AV592="","",貼り付け用!AV592)</f>
        <v>一般会計等</v>
      </c>
      <c r="AW592" s="34" t="str">
        <f>IF(貼り付け用!AW592="","",貼り付け用!AW592)</f>
        <v>一般会計</v>
      </c>
      <c r="AX592" s="34" t="str">
        <f>IF(貼り付け用!AX592="","",貼り付け用!AX592)</f>
        <v>教育費</v>
      </c>
      <c r="AY592" s="34" t="str">
        <f>IF(貼り付け用!AY592="","",貼り付け用!AY592)</f>
        <v>小学校費</v>
      </c>
      <c r="AZ592" s="34" t="str">
        <f>IF(貼り付け用!AZ592="","",貼り付け用!AZ592)</f>
        <v>学校管理費</v>
      </c>
      <c r="BA592" s="212"/>
      <c r="BB592" s="212"/>
      <c r="BC592" s="212"/>
      <c r="BD592" s="34" t="str">
        <f>IF(貼り付け用!BD592="","",貼り付け用!BD592)</f>
        <v/>
      </c>
      <c r="BE592" s="34" t="str">
        <f>IF(貼り付け用!BE592="","",貼り付け用!BE592)</f>
        <v/>
      </c>
      <c r="BF592" s="20"/>
      <c r="BG592" s="20"/>
      <c r="BH592" s="20"/>
      <c r="BI592" s="20"/>
      <c r="BJ592" s="20"/>
    </row>
    <row r="593" spans="5:62" ht="24" customHeight="1">
      <c r="E593" s="2"/>
      <c r="F593" s="217" t="str">
        <f>IF(貼り付け用!F593="","",貼り付け用!F593)</f>
        <v>壬生町立壬生北小学校</v>
      </c>
      <c r="G593" s="34" t="str">
        <f>IF(貼り付け用!G593="","",貼り付け用!G593)</f>
        <v>工作物台帳</v>
      </c>
      <c r="H593" s="2" t="str">
        <f>IF(貼り付け用!H593="","",貼り付け用!H593)</f>
        <v/>
      </c>
      <c r="I593" s="2" t="str">
        <f>IF(貼り付け用!I593="","",貼り付け用!I593)</f>
        <v/>
      </c>
      <c r="J593" s="2" t="str">
        <f>IF(貼り付け用!J593="","",貼り付け用!J593)</f>
        <v>受水槽</v>
      </c>
      <c r="K593" s="2" t="str">
        <f>IF(貼り付け用!K593="","",貼り付け用!K593)</f>
        <v>ｼﾞｭｽｲｿｳ</v>
      </c>
      <c r="L593" s="2">
        <f>IF(貼り付け用!L593="","",貼り付け用!L593)</f>
        <v>9</v>
      </c>
      <c r="M593" s="31">
        <f>IFERROR(VLOOKUP(L593,コード表!$B:$G,2,FALSE),"")</f>
        <v>3210207</v>
      </c>
      <c r="N593" s="31" t="str">
        <f>IFERROR(VLOOKUP(L593,コード表!$B:$G,3,FALSE),"")</f>
        <v>下都賀郡壬生町</v>
      </c>
      <c r="O593" s="2" t="str">
        <f>IF(貼り付け用!O593="","",貼り付け用!O593)</f>
        <v>ｼﾓﾂｶﾞｸﾞﾝﾐﾌﾞﾏﾁ</v>
      </c>
      <c r="P593" s="31" t="str">
        <f>IFERROR(VLOOKUP(L593,コード表!$B:$G,5,FALSE),"")</f>
        <v>北小林</v>
      </c>
      <c r="Q593" s="2" t="str">
        <f>IF(貼り付け用!Q593="","",貼り付け用!Q593)</f>
        <v>ｷﾀｺﾊﾞﾔｼ</v>
      </c>
      <c r="R593" s="2" t="str">
        <f>IF(貼り付け用!R593="","",貼り付け用!R593)</f>
        <v>１９０番地</v>
      </c>
      <c r="S593" s="2" t="str">
        <f>IF(貼り付け用!S593="","",貼り付け用!S593)</f>
        <v>190ﾊﾞﾝﾁ</v>
      </c>
      <c r="T593" s="2">
        <f>IF(貼り付け用!T593="","",貼り付け用!T593)</f>
        <v>15</v>
      </c>
      <c r="U593" s="31" t="str">
        <f>IFERROR(VLOOKUP(T593,コード表!$I:$K,2,FALSE),"")</f>
        <v>教育委員会事務局</v>
      </c>
      <c r="V593" s="31" t="str">
        <f>IFERROR(VLOOKUP(T593,コード表!$I:$K,3,FALSE),"")</f>
        <v>学校教育課</v>
      </c>
      <c r="W593" s="2">
        <f>IF(貼り付け用!W593="","",貼り付け用!W593)</f>
        <v>100</v>
      </c>
      <c r="X593" s="31" t="str">
        <f>IFERROR(VLOOKUP(AX593,目的別資産分類変換表!$B$3:$C$16,2,FALSE),"")</f>
        <v>教育</v>
      </c>
      <c r="Y593" s="34" t="str">
        <f>IF(貼り付け用!Y593="","",貼り付け用!Y593)</f>
        <v>行政財産</v>
      </c>
      <c r="Z593" s="34" t="str">
        <f>IF(貼り付け用!Z593="","",貼り付け用!Z593)</f>
        <v>事業用資産/工作物</v>
      </c>
      <c r="AA593" s="34" t="str">
        <f>IF(貼り付け用!AA593="","",貼り付け用!AA593)</f>
        <v>自己資産（リース資産外)</v>
      </c>
      <c r="AB593" s="34" t="str">
        <f>IF(貼り付け用!AB593="","",貼り付け用!AB593)</f>
        <v>売却不可</v>
      </c>
      <c r="AC593" s="2">
        <f>IF(貼り付け用!AC593="","",貼り付け用!AC593)</f>
        <v>234</v>
      </c>
      <c r="AD593" s="31" t="str">
        <f>IFERROR(VLOOKUP(AC593,耐用年数表!$B:$J,9,FALSE),"")</f>
        <v xml:space="preserve">構築物 前掲のもの以外のもの及び前掲の区分によらないもの その他のもの   </v>
      </c>
      <c r="AE593" s="31">
        <f>IFERROR(VLOOKUP(AC593,耐用年数表!$B:$J,8,FALSE),"")</f>
        <v>50</v>
      </c>
      <c r="AF593" s="2" t="str">
        <f>IF(貼り付け用!AF593="","",貼り付け用!AF593)</f>
        <v/>
      </c>
      <c r="AG593" s="26" t="str">
        <f>IF(貼り付け用!AG593="","",貼り付け用!AG593)</f>
        <v/>
      </c>
      <c r="AH593" s="54">
        <f>IF(貼り付け用!AH593="","",貼り付け用!AH593)</f>
        <v>19960831</v>
      </c>
      <c r="AI593" s="54">
        <f>IF(貼り付け用!AI593="","",貼り付け用!AI593)</f>
        <v>19960831</v>
      </c>
      <c r="AJ593" s="72" t="str">
        <f>IF(貼り付け用!AJ593="","",貼り付け用!AJ593)</f>
        <v>不明</v>
      </c>
      <c r="AK593" s="20" t="str">
        <f>IF(貼り付け用!AK593="","",貼り付け用!AK593)</f>
        <v/>
      </c>
      <c r="AL593" s="160">
        <f>IF(貼り付け用!AL593="","",貼り付け用!AL593)</f>
        <v>34</v>
      </c>
      <c r="AM593" s="20" t="str">
        <f>IF(貼り付け用!AM593="","",貼り付け用!AM593)</f>
        <v>ネット調べ</v>
      </c>
      <c r="AN593" s="20">
        <f>IF(貼り付け用!AN593="","",貼り付け用!AN593)</f>
        <v>1</v>
      </c>
      <c r="AO593" s="20">
        <f>IF(貼り付け用!AO593="","",貼り付け用!AO593)</f>
        <v>230000</v>
      </c>
      <c r="AP593" s="20">
        <f>IF(貼り付け用!AP593="","",貼り付け用!AP593)</f>
        <v>10</v>
      </c>
      <c r="AQ593" s="20" t="str">
        <f>IF(貼り付け用!AQ593="","",貼り付け用!AQ593)</f>
        <v>㎥</v>
      </c>
      <c r="AR593" s="20">
        <f>IF(貼り付け用!AR593="","",貼り付け用!AR593)</f>
        <v>2300000</v>
      </c>
      <c r="AS593" s="20" t="str">
        <f>IF(貼り付け用!AS593="","",貼り付け用!AS593)</f>
        <v/>
      </c>
      <c r="AT593" s="90">
        <f t="shared" si="18"/>
        <v>2300000</v>
      </c>
      <c r="AU593" s="90">
        <f t="shared" si="19"/>
        <v>2300000</v>
      </c>
      <c r="AV593" s="34" t="str">
        <f>IF(貼り付け用!AV593="","",貼り付け用!AV593)</f>
        <v>一般会計等</v>
      </c>
      <c r="AW593" s="34" t="str">
        <f>IF(貼り付け用!AW593="","",貼り付け用!AW593)</f>
        <v>一般会計</v>
      </c>
      <c r="AX593" s="34" t="str">
        <f>IF(貼り付け用!AX593="","",貼り付け用!AX593)</f>
        <v>教育費</v>
      </c>
      <c r="AY593" s="34" t="str">
        <f>IF(貼り付け用!AY593="","",貼り付け用!AY593)</f>
        <v>小学校費</v>
      </c>
      <c r="AZ593" s="34" t="str">
        <f>IF(貼り付け用!AZ593="","",貼り付け用!AZ593)</f>
        <v>学校管理費</v>
      </c>
      <c r="BA593" s="212"/>
      <c r="BB593" s="212"/>
      <c r="BC593" s="212"/>
      <c r="BD593" s="34" t="str">
        <f>IF(貼り付け用!BD593="","",貼り付け用!BD593)</f>
        <v/>
      </c>
      <c r="BE593" s="34" t="str">
        <f>IF(貼り付け用!BE593="","",貼り付け用!BE593)</f>
        <v/>
      </c>
      <c r="BF593" s="20"/>
      <c r="BG593" s="20"/>
      <c r="BH593" s="20"/>
      <c r="BI593" s="20"/>
      <c r="BJ593" s="20"/>
    </row>
    <row r="594" spans="5:62" ht="24" customHeight="1">
      <c r="E594" s="2"/>
      <c r="F594" s="217" t="str">
        <f>IF(貼り付け用!F594="","",貼り付け用!F594)</f>
        <v>壬生町立壬生北小学校</v>
      </c>
      <c r="G594" s="34" t="str">
        <f>IF(貼り付け用!G594="","",貼り付け用!G594)</f>
        <v>工作物台帳</v>
      </c>
      <c r="H594" s="2" t="str">
        <f>IF(貼り付け用!H594="","",貼り付け用!H594)</f>
        <v/>
      </c>
      <c r="I594" s="2" t="str">
        <f>IF(貼り付け用!I594="","",貼り付け用!I594)</f>
        <v/>
      </c>
      <c r="J594" s="2" t="str">
        <f>IF(貼り付け用!J594="","",貼り付け用!J594)</f>
        <v>高架水槽</v>
      </c>
      <c r="K594" s="2" t="str">
        <f>IF(貼り付け用!K594="","",貼り付け用!K594)</f>
        <v>ｺｳｶｽｲｿｳ</v>
      </c>
      <c r="L594" s="2">
        <f>IF(貼り付け用!L594="","",貼り付け用!L594)</f>
        <v>9</v>
      </c>
      <c r="M594" s="31">
        <f>IFERROR(VLOOKUP(L594,コード表!$B:$G,2,FALSE),"")</f>
        <v>3210207</v>
      </c>
      <c r="N594" s="31" t="str">
        <f>IFERROR(VLOOKUP(L594,コード表!$B:$G,3,FALSE),"")</f>
        <v>下都賀郡壬生町</v>
      </c>
      <c r="O594" s="2" t="str">
        <f>IF(貼り付け用!O594="","",貼り付け用!O594)</f>
        <v>ｼﾓﾂｶﾞｸﾞﾝﾐﾌﾞﾏﾁ</v>
      </c>
      <c r="P594" s="31" t="str">
        <f>IFERROR(VLOOKUP(L594,コード表!$B:$G,5,FALSE),"")</f>
        <v>北小林</v>
      </c>
      <c r="Q594" s="2" t="str">
        <f>IF(貼り付け用!Q594="","",貼り付け用!Q594)</f>
        <v>ｷﾀｺﾊﾞﾔｼ</v>
      </c>
      <c r="R594" s="2" t="str">
        <f>IF(貼り付け用!R594="","",貼り付け用!R594)</f>
        <v>１９０番地</v>
      </c>
      <c r="S594" s="2" t="str">
        <f>IF(貼り付け用!S594="","",貼り付け用!S594)</f>
        <v>190ﾊﾞﾝﾁ</v>
      </c>
      <c r="T594" s="2">
        <f>IF(貼り付け用!T594="","",貼り付け用!T594)</f>
        <v>15</v>
      </c>
      <c r="U594" s="31" t="str">
        <f>IFERROR(VLOOKUP(T594,コード表!$I:$K,2,FALSE),"")</f>
        <v>教育委員会事務局</v>
      </c>
      <c r="V594" s="31" t="str">
        <f>IFERROR(VLOOKUP(T594,コード表!$I:$K,3,FALSE),"")</f>
        <v>学校教育課</v>
      </c>
      <c r="W594" s="2">
        <f>IF(貼り付け用!W594="","",貼り付け用!W594)</f>
        <v>100</v>
      </c>
      <c r="X594" s="31" t="str">
        <f>IFERROR(VLOOKUP(AX594,目的別資産分類変換表!$B$3:$C$16,2,FALSE),"")</f>
        <v>教育</v>
      </c>
      <c r="Y594" s="34" t="str">
        <f>IF(貼り付け用!Y594="","",貼り付け用!Y594)</f>
        <v>行政財産</v>
      </c>
      <c r="Z594" s="34" t="str">
        <f>IF(貼り付け用!Z594="","",貼り付け用!Z594)</f>
        <v>事業用資産/工作物</v>
      </c>
      <c r="AA594" s="34" t="str">
        <f>IF(貼り付け用!AA594="","",貼り付け用!AA594)</f>
        <v>自己資産（リース資産外)</v>
      </c>
      <c r="AB594" s="34" t="str">
        <f>IF(貼り付け用!AB594="","",貼り付け用!AB594)</f>
        <v>売却不可</v>
      </c>
      <c r="AC594" s="2">
        <f>IF(貼り付け用!AC594="","",貼り付け用!AC594)</f>
        <v>234</v>
      </c>
      <c r="AD594" s="31" t="str">
        <f>IFERROR(VLOOKUP(AC594,耐用年数表!$B:$J,9,FALSE),"")</f>
        <v xml:space="preserve">構築物 前掲のもの以外のもの及び前掲の区分によらないもの その他のもの   </v>
      </c>
      <c r="AE594" s="31">
        <f>IFERROR(VLOOKUP(AC594,耐用年数表!$B:$J,8,FALSE),"")</f>
        <v>50</v>
      </c>
      <c r="AF594" s="2" t="str">
        <f>IF(貼り付け用!AF594="","",貼り付け用!AF594)</f>
        <v/>
      </c>
      <c r="AG594" s="26" t="str">
        <f>IF(貼り付け用!AG594="","",貼り付け用!AG594)</f>
        <v/>
      </c>
      <c r="AH594" s="54">
        <f>IF(貼り付け用!AH594="","",貼り付け用!AH594)</f>
        <v>19880331</v>
      </c>
      <c r="AI594" s="54">
        <f>IF(貼り付け用!AI594="","",貼り付け用!AI594)</f>
        <v>19880331</v>
      </c>
      <c r="AJ594" s="72" t="str">
        <f>IF(貼り付け用!AJ594="","",貼り付け用!AJ594)</f>
        <v>不明</v>
      </c>
      <c r="AK594" s="20" t="str">
        <f>IF(貼り付け用!AK594="","",貼り付け用!AK594)</f>
        <v/>
      </c>
      <c r="AL594" s="160">
        <f>IF(貼り付け用!AL594="","",貼り付け用!AL594)</f>
        <v>34</v>
      </c>
      <c r="AM594" s="20" t="str">
        <f>IF(貼り付け用!AM594="","",貼り付け用!AM594)</f>
        <v>ネット調べ</v>
      </c>
      <c r="AN594" s="20">
        <f>IF(貼り付け用!AN594="","",貼り付け用!AN594)</f>
        <v>1</v>
      </c>
      <c r="AO594" s="20">
        <f>IF(貼り付け用!AO594="","",貼り付け用!AO594)</f>
        <v>230000</v>
      </c>
      <c r="AP594" s="20">
        <f>IF(貼り付け用!AP594="","",貼り付け用!AP594)</f>
        <v>3</v>
      </c>
      <c r="AQ594" s="20" t="str">
        <f>IF(貼り付け用!AQ594="","",貼り付け用!AQ594)</f>
        <v>㎥</v>
      </c>
      <c r="AR594" s="20">
        <f>IF(貼り付け用!AR594="","",貼り付け用!AR594)</f>
        <v>690000</v>
      </c>
      <c r="AS594" s="20" t="str">
        <f>IF(貼り付け用!AS594="","",貼り付け用!AS594)</f>
        <v/>
      </c>
      <c r="AT594" s="90">
        <f t="shared" si="18"/>
        <v>690000</v>
      </c>
      <c r="AU594" s="90">
        <f t="shared" si="19"/>
        <v>690000</v>
      </c>
      <c r="AV594" s="34" t="str">
        <f>IF(貼り付け用!AV594="","",貼り付け用!AV594)</f>
        <v>一般会計等</v>
      </c>
      <c r="AW594" s="34" t="str">
        <f>IF(貼り付け用!AW594="","",貼り付け用!AW594)</f>
        <v>一般会計</v>
      </c>
      <c r="AX594" s="34" t="str">
        <f>IF(貼り付け用!AX594="","",貼り付け用!AX594)</f>
        <v>教育費</v>
      </c>
      <c r="AY594" s="34" t="str">
        <f>IF(貼り付け用!AY594="","",貼り付け用!AY594)</f>
        <v>小学校費</v>
      </c>
      <c r="AZ594" s="34" t="str">
        <f>IF(貼り付け用!AZ594="","",貼り付け用!AZ594)</f>
        <v>学校管理費</v>
      </c>
      <c r="BA594" s="212"/>
      <c r="BB594" s="212"/>
      <c r="BC594" s="212"/>
      <c r="BD594" s="34" t="str">
        <f>IF(貼り付け用!BD594="","",貼り付け用!BD594)</f>
        <v/>
      </c>
      <c r="BE594" s="34" t="str">
        <f>IF(貼り付け用!BE594="","",貼り付け用!BE594)</f>
        <v/>
      </c>
      <c r="BF594" s="20"/>
      <c r="BG594" s="20"/>
      <c r="BH594" s="20"/>
      <c r="BI594" s="20"/>
      <c r="BJ594" s="20"/>
    </row>
    <row r="595" spans="5:62" ht="24" customHeight="1">
      <c r="E595" s="2"/>
      <c r="F595" s="217" t="str">
        <f>IF(貼り付け用!F595="","",貼り付け用!F595)</f>
        <v>壬生町立壬生北小学校</v>
      </c>
      <c r="G595" s="34" t="str">
        <f>IF(貼り付け用!G595="","",貼り付け用!G595)</f>
        <v>工作物台帳</v>
      </c>
      <c r="H595" s="2" t="str">
        <f>IF(貼り付け用!H595="","",貼り付け用!H595)</f>
        <v/>
      </c>
      <c r="I595" s="2" t="str">
        <f>IF(貼り付け用!I595="","",貼り付け用!I595)</f>
        <v/>
      </c>
      <c r="J595" s="2" t="str">
        <f>IF(貼り付け用!J595="","",貼り付け用!J595)</f>
        <v>プール</v>
      </c>
      <c r="K595" s="2" t="str">
        <f>IF(貼り付け用!K595="","",貼り付け用!K595)</f>
        <v>ﾌﾟｰﾙ</v>
      </c>
      <c r="L595" s="2">
        <f>IF(貼り付け用!L595="","",貼り付け用!L595)</f>
        <v>9</v>
      </c>
      <c r="M595" s="31">
        <f>IFERROR(VLOOKUP(L595,コード表!$B:$G,2,FALSE),"")</f>
        <v>3210207</v>
      </c>
      <c r="N595" s="31" t="str">
        <f>IFERROR(VLOOKUP(L595,コード表!$B:$G,3,FALSE),"")</f>
        <v>下都賀郡壬生町</v>
      </c>
      <c r="O595" s="2" t="str">
        <f>IF(貼り付け用!O595="","",貼り付け用!O595)</f>
        <v>ｼﾓﾂｶﾞｸﾞﾝﾐﾌﾞﾏﾁ</v>
      </c>
      <c r="P595" s="31" t="str">
        <f>IFERROR(VLOOKUP(L595,コード表!$B:$G,5,FALSE),"")</f>
        <v>北小林</v>
      </c>
      <c r="Q595" s="2" t="str">
        <f>IF(貼り付け用!Q595="","",貼り付け用!Q595)</f>
        <v>ｷﾀｺﾊﾞﾔｼ</v>
      </c>
      <c r="R595" s="2" t="str">
        <f>IF(貼り付け用!R595="","",貼り付け用!R595)</f>
        <v>１９０番地</v>
      </c>
      <c r="S595" s="2" t="str">
        <f>IF(貼り付け用!S595="","",貼り付け用!S595)</f>
        <v>190ﾊﾞﾝﾁ</v>
      </c>
      <c r="T595" s="2">
        <f>IF(貼り付け用!T595="","",貼り付け用!T595)</f>
        <v>15</v>
      </c>
      <c r="U595" s="31" t="str">
        <f>IFERROR(VLOOKUP(T595,コード表!$I:$K,2,FALSE),"")</f>
        <v>教育委員会事務局</v>
      </c>
      <c r="V595" s="31" t="str">
        <f>IFERROR(VLOOKUP(T595,コード表!$I:$K,3,FALSE),"")</f>
        <v>学校教育課</v>
      </c>
      <c r="W595" s="2">
        <f>IF(貼り付け用!W595="","",貼り付け用!W595)</f>
        <v>100</v>
      </c>
      <c r="X595" s="31" t="str">
        <f>IFERROR(VLOOKUP(AX595,目的別資産分類変換表!$B$3:$C$16,2,FALSE),"")</f>
        <v>教育</v>
      </c>
      <c r="Y595" s="34" t="str">
        <f>IF(貼り付け用!Y595="","",貼り付け用!Y595)</f>
        <v>行政財産</v>
      </c>
      <c r="Z595" s="34" t="str">
        <f>IF(貼り付け用!Z595="","",貼り付け用!Z595)</f>
        <v>事業用資産/工作物</v>
      </c>
      <c r="AA595" s="34" t="str">
        <f>IF(貼り付け用!AA595="","",貼り付け用!AA595)</f>
        <v>自己資産（リース資産外)</v>
      </c>
      <c r="AB595" s="34" t="str">
        <f>IF(貼り付け用!AB595="","",貼り付け用!AB595)</f>
        <v>売却不可</v>
      </c>
      <c r="AC595" s="2">
        <f>IF(貼り付け用!AC595="","",貼り付け用!AC595)</f>
        <v>167</v>
      </c>
      <c r="AD595" s="31" t="str">
        <f>IFERROR(VLOOKUP(AC595,耐用年数表!$B:$J,9,FALSE),"")</f>
        <v xml:space="preserve">構築物 競技場用、運動場用、遊園地用又は学校用のもの 水泳プール   </v>
      </c>
      <c r="AE595" s="31">
        <f>IFERROR(VLOOKUP(AC595,耐用年数表!$B:$J,8,FALSE),"")</f>
        <v>30</v>
      </c>
      <c r="AF595" s="2" t="str">
        <f>IF(貼り付け用!AF595="","",貼り付け用!AF595)</f>
        <v/>
      </c>
      <c r="AG595" s="26" t="str">
        <f>IF(貼り付け用!AG595="","",貼り付け用!AG595)</f>
        <v/>
      </c>
      <c r="AH595" s="54">
        <f>IF(貼り付け用!AH595="","",貼り付け用!AH595)</f>
        <v>19880731</v>
      </c>
      <c r="AI595" s="54">
        <f>IF(貼り付け用!AI595="","",貼り付け用!AI595)</f>
        <v>19880731</v>
      </c>
      <c r="AJ595" s="72" t="str">
        <f>IF(貼り付け用!AJ595="","",貼り付け用!AJ595)</f>
        <v>判明</v>
      </c>
      <c r="AK595" s="20">
        <f>IF(貼り付け用!AK595="","",貼り付け用!AK595)</f>
        <v>41500000</v>
      </c>
      <c r="AL595" s="160" t="str">
        <f>IF(貼り付け用!AL595="","",貼り付け用!AL595)</f>
        <v/>
      </c>
      <c r="AM595" s="20" t="str">
        <f>IF(貼り付け用!AM595="","",貼り付け用!AM595)</f>
        <v/>
      </c>
      <c r="AN595" s="20" t="str">
        <f>IF(貼り付け用!AN595="","",貼り付け用!AN595)</f>
        <v/>
      </c>
      <c r="AO595" s="20" t="str">
        <f>IF(貼り付け用!AO595="","",貼り付け用!AO595)</f>
        <v/>
      </c>
      <c r="AP595" s="20">
        <f>IF(貼り付け用!AP595="","",貼り付け用!AP595)</f>
        <v>1</v>
      </c>
      <c r="AQ595" s="20" t="str">
        <f>IF(貼り付け用!AQ595="","",貼り付け用!AQ595)</f>
        <v/>
      </c>
      <c r="AR595" s="20" t="str">
        <f>IF(貼り付け用!AR595="","",貼り付け用!AR595)</f>
        <v/>
      </c>
      <c r="AS595" s="20" t="str">
        <f>IF(貼り付け用!AS595="","",貼り付け用!AS595)</f>
        <v/>
      </c>
      <c r="AT595" s="90" t="str">
        <f t="shared" si="18"/>
        <v/>
      </c>
      <c r="AU595" s="90">
        <f t="shared" si="19"/>
        <v>41500000</v>
      </c>
      <c r="AV595" s="34" t="str">
        <f>IF(貼り付け用!AV595="","",貼り付け用!AV595)</f>
        <v>一般会計等</v>
      </c>
      <c r="AW595" s="34" t="str">
        <f>IF(貼り付け用!AW595="","",貼り付け用!AW595)</f>
        <v>一般会計</v>
      </c>
      <c r="AX595" s="34" t="str">
        <f>IF(貼り付け用!AX595="","",貼り付け用!AX595)</f>
        <v>教育費</v>
      </c>
      <c r="AY595" s="34" t="str">
        <f>IF(貼り付け用!AY595="","",貼り付け用!AY595)</f>
        <v>小学校費</v>
      </c>
      <c r="AZ595" s="34" t="str">
        <f>IF(貼り付け用!AZ595="","",貼り付け用!AZ595)</f>
        <v>学校管理費</v>
      </c>
      <c r="BA595" s="212"/>
      <c r="BB595" s="212"/>
      <c r="BC595" s="212"/>
      <c r="BD595" s="34" t="str">
        <f>IF(貼り付け用!BD595="","",貼り付け用!BD595)</f>
        <v/>
      </c>
      <c r="BE595" s="34" t="str">
        <f>IF(貼り付け用!BE595="","",貼り付け用!BE595)</f>
        <v/>
      </c>
      <c r="BF595" s="20"/>
      <c r="BG595" s="20"/>
      <c r="BH595" s="20"/>
      <c r="BI595" s="20"/>
      <c r="BJ595" s="20"/>
    </row>
    <row r="596" spans="5:62" ht="24" customHeight="1">
      <c r="E596" s="2"/>
      <c r="F596" s="217" t="str">
        <f>IF(貼り付け用!F596="","",貼り付け用!F596)</f>
        <v>壬生町立壬生北小学校</v>
      </c>
      <c r="G596" s="34" t="str">
        <f>IF(貼り付け用!G596="","",貼り付け用!G596)</f>
        <v>工作物台帳</v>
      </c>
      <c r="H596" s="2" t="str">
        <f>IF(貼り付け用!H596="","",貼り付け用!H596)</f>
        <v/>
      </c>
      <c r="I596" s="2" t="str">
        <f>IF(貼り付け用!I596="","",貼り付け用!I596)</f>
        <v/>
      </c>
      <c r="J596" s="2" t="str">
        <f>IF(貼り付け用!J596="","",貼り付け用!J596)</f>
        <v>消火栓</v>
      </c>
      <c r="K596" s="2" t="str">
        <f>IF(貼り付け用!K596="","",貼り付け用!K596)</f>
        <v>ｼｮｳｶｾﾝ</v>
      </c>
      <c r="L596" s="2">
        <f>IF(貼り付け用!L596="","",貼り付け用!L596)</f>
        <v>9</v>
      </c>
      <c r="M596" s="31">
        <f>IFERROR(VLOOKUP(L596,コード表!$B:$G,2,FALSE),"")</f>
        <v>3210207</v>
      </c>
      <c r="N596" s="31" t="str">
        <f>IFERROR(VLOOKUP(L596,コード表!$B:$G,3,FALSE),"")</f>
        <v>下都賀郡壬生町</v>
      </c>
      <c r="O596" s="2" t="str">
        <f>IF(貼り付け用!O596="","",貼り付け用!O596)</f>
        <v>ｼﾓﾂｶﾞｸﾞﾝﾐﾌﾞﾏﾁ</v>
      </c>
      <c r="P596" s="31" t="str">
        <f>IFERROR(VLOOKUP(L596,コード表!$B:$G,5,FALSE),"")</f>
        <v>北小林</v>
      </c>
      <c r="Q596" s="2" t="str">
        <f>IF(貼り付け用!Q596="","",貼り付け用!Q596)</f>
        <v>ｷﾀｺﾊﾞﾔｼ</v>
      </c>
      <c r="R596" s="2" t="str">
        <f>IF(貼り付け用!R596="","",貼り付け用!R596)</f>
        <v>１９０番地</v>
      </c>
      <c r="S596" s="2" t="str">
        <f>IF(貼り付け用!S596="","",貼り付け用!S596)</f>
        <v>190ﾊﾞﾝﾁ</v>
      </c>
      <c r="T596" s="2">
        <f>IF(貼り付け用!T596="","",貼り付け用!T596)</f>
        <v>15</v>
      </c>
      <c r="U596" s="31" t="str">
        <f>IFERROR(VLOOKUP(T596,コード表!$I:$K,2,FALSE),"")</f>
        <v>教育委員会事務局</v>
      </c>
      <c r="V596" s="31" t="str">
        <f>IFERROR(VLOOKUP(T596,コード表!$I:$K,3,FALSE),"")</f>
        <v>学校教育課</v>
      </c>
      <c r="W596" s="2">
        <f>IF(貼り付け用!W596="","",貼り付け用!W596)</f>
        <v>100</v>
      </c>
      <c r="X596" s="31" t="str">
        <f>IFERROR(VLOOKUP(AX596,目的別資産分類変換表!$B$3:$C$16,2,FALSE),"")</f>
        <v>教育</v>
      </c>
      <c r="Y596" s="34" t="str">
        <f>IF(貼り付け用!Y596="","",貼り付け用!Y596)</f>
        <v>行政財産</v>
      </c>
      <c r="Z596" s="34" t="str">
        <f>IF(貼り付け用!Z596="","",貼り付け用!Z596)</f>
        <v>事業用資産/工作物</v>
      </c>
      <c r="AA596" s="34" t="str">
        <f>IF(貼り付け用!AA596="","",貼り付け用!AA596)</f>
        <v>自己資産（リース資産外)</v>
      </c>
      <c r="AB596" s="34" t="str">
        <f>IF(貼り付け用!AB596="","",貼り付け用!AB596)</f>
        <v>売却不可</v>
      </c>
      <c r="AC596" s="2">
        <f>IF(貼り付け用!AC596="","",貼り付け用!AC596)</f>
        <v>83</v>
      </c>
      <c r="AD596" s="31" t="str">
        <f>IFERROR(VLOOKUP(AC596,耐用年数表!$B:$J,9,FALSE),"")</f>
        <v xml:space="preserve">建物附属設備 消火、排煙又は災害報知設備及び格納式避難設備    </v>
      </c>
      <c r="AE596" s="31">
        <f>IFERROR(VLOOKUP(AC596,耐用年数表!$B:$J,8,FALSE),"")</f>
        <v>8</v>
      </c>
      <c r="AF596" s="2" t="str">
        <f>IF(貼り付け用!AF596="","",貼り付け用!AF596)</f>
        <v/>
      </c>
      <c r="AG596" s="26" t="str">
        <f>IF(貼り付け用!AG596="","",貼り付け用!AG596)</f>
        <v/>
      </c>
      <c r="AH596" s="54">
        <f>IF(貼り付け用!AH596="","",貼り付け用!AH596)</f>
        <v>19880331</v>
      </c>
      <c r="AI596" s="54">
        <f>IF(貼り付け用!AI596="","",貼り付け用!AI596)</f>
        <v>19880331</v>
      </c>
      <c r="AJ596" s="72" t="str">
        <f>IF(貼り付け用!AJ596="","",貼り付け用!AJ596)</f>
        <v>不明</v>
      </c>
      <c r="AK596" s="20" t="str">
        <f>IF(貼り付け用!AK596="","",貼り付け用!AK596)</f>
        <v/>
      </c>
      <c r="AL596" s="160" t="str">
        <f>IF(貼り付け用!AL596="","",貼り付け用!AL596)</f>
        <v/>
      </c>
      <c r="AM596" s="20" t="str">
        <f>IF(貼り付け用!AM596="","",貼り付け用!AM596)</f>
        <v/>
      </c>
      <c r="AN596" s="20" t="str">
        <f>IF(貼り付け用!AN596="","",貼り付け用!AN596)</f>
        <v/>
      </c>
      <c r="AO596" s="20" t="str">
        <f>IF(貼り付け用!AO596="","",貼り付け用!AO596)</f>
        <v/>
      </c>
      <c r="AP596" s="20">
        <f>IF(貼り付け用!AP596="","",貼り付け用!AP596)</f>
        <v>1</v>
      </c>
      <c r="AQ596" s="20" t="str">
        <f>IF(貼り付け用!AQ596="","",貼り付け用!AQ596)</f>
        <v/>
      </c>
      <c r="AR596" s="20" t="str">
        <f>IF(貼り付け用!AR596="","",貼り付け用!AR596)</f>
        <v/>
      </c>
      <c r="AS596" s="20" t="str">
        <f>IF(貼り付け用!AS596="","",貼り付け用!AS596)</f>
        <v/>
      </c>
      <c r="AT596" s="90" t="str">
        <f t="shared" si="18"/>
        <v/>
      </c>
      <c r="AU596" s="90" t="str">
        <f t="shared" si="19"/>
        <v/>
      </c>
      <c r="AV596" s="34" t="str">
        <f>IF(貼り付け用!AV596="","",貼り付け用!AV596)</f>
        <v>一般会計等</v>
      </c>
      <c r="AW596" s="34" t="str">
        <f>IF(貼り付け用!AW596="","",貼り付け用!AW596)</f>
        <v>一般会計</v>
      </c>
      <c r="AX596" s="34" t="str">
        <f>IF(貼り付け用!AX596="","",貼り付け用!AX596)</f>
        <v>教育費</v>
      </c>
      <c r="AY596" s="34" t="str">
        <f>IF(貼り付け用!AY596="","",貼り付け用!AY596)</f>
        <v>小学校費</v>
      </c>
      <c r="AZ596" s="34" t="str">
        <f>IF(貼り付け用!AZ596="","",貼り付け用!AZ596)</f>
        <v>学校管理費</v>
      </c>
      <c r="BA596" s="212"/>
      <c r="BB596" s="212"/>
      <c r="BC596" s="212"/>
      <c r="BD596" s="34" t="str">
        <f>IF(貼り付け用!BD596="","",貼り付け用!BD596)</f>
        <v/>
      </c>
      <c r="BE596" s="34" t="str">
        <f>IF(貼り付け用!BE596="","",貼り付け用!BE596)</f>
        <v/>
      </c>
      <c r="BF596" s="20"/>
      <c r="BG596" s="20"/>
      <c r="BH596" s="20"/>
      <c r="BI596" s="20"/>
      <c r="BJ596" s="20"/>
    </row>
    <row r="597" spans="5:62" ht="24" customHeight="1">
      <c r="E597" s="2"/>
      <c r="F597" s="217" t="str">
        <f>IF(貼り付け用!F597="","",貼り付け用!F597)</f>
        <v>壬生町立壬生北小学校</v>
      </c>
      <c r="G597" s="34" t="str">
        <f>IF(貼り付け用!G597="","",貼り付け用!G597)</f>
        <v>工作物台帳</v>
      </c>
      <c r="H597" s="2" t="str">
        <f>IF(貼り付け用!H597="","",貼り付け用!H597)</f>
        <v/>
      </c>
      <c r="I597" s="2" t="str">
        <f>IF(貼り付け用!I597="","",貼り付け用!I597)</f>
        <v/>
      </c>
      <c r="J597" s="2" t="str">
        <f>IF(貼り付け用!J597="","",貼り付け用!J597)</f>
        <v>屋外ステージ</v>
      </c>
      <c r="K597" s="2" t="str">
        <f>IF(貼り付け用!K597="","",貼り付け用!K597)</f>
        <v>ｵｸｶﾞｲｽﾃｰｼﾞ</v>
      </c>
      <c r="L597" s="2">
        <f>IF(貼り付け用!L597="","",貼り付け用!L597)</f>
        <v>9</v>
      </c>
      <c r="M597" s="31">
        <f>IFERROR(VLOOKUP(L597,コード表!$B:$G,2,FALSE),"")</f>
        <v>3210207</v>
      </c>
      <c r="N597" s="31" t="str">
        <f>IFERROR(VLOOKUP(L597,コード表!$B:$G,3,FALSE),"")</f>
        <v>下都賀郡壬生町</v>
      </c>
      <c r="O597" s="2" t="str">
        <f>IF(貼り付け用!O597="","",貼り付け用!O597)</f>
        <v>ｼﾓﾂｶﾞｸﾞﾝﾐﾌﾞﾏﾁ</v>
      </c>
      <c r="P597" s="31" t="str">
        <f>IFERROR(VLOOKUP(L597,コード表!$B:$G,5,FALSE),"")</f>
        <v>北小林</v>
      </c>
      <c r="Q597" s="2" t="str">
        <f>IF(貼り付け用!Q597="","",貼り付け用!Q597)</f>
        <v>ｷﾀｺﾊﾞﾔｼ</v>
      </c>
      <c r="R597" s="2" t="str">
        <f>IF(貼り付け用!R597="","",貼り付け用!R597)</f>
        <v>１９０番地</v>
      </c>
      <c r="S597" s="2" t="str">
        <f>IF(貼り付け用!S597="","",貼り付け用!S597)</f>
        <v>190ﾊﾞﾝﾁ</v>
      </c>
      <c r="T597" s="2">
        <f>IF(貼り付け用!T597="","",貼り付け用!T597)</f>
        <v>15</v>
      </c>
      <c r="U597" s="31" t="str">
        <f>IFERROR(VLOOKUP(T597,コード表!$I:$K,2,FALSE),"")</f>
        <v>教育委員会事務局</v>
      </c>
      <c r="V597" s="31" t="str">
        <f>IFERROR(VLOOKUP(T597,コード表!$I:$K,3,FALSE),"")</f>
        <v>学校教育課</v>
      </c>
      <c r="W597" s="2">
        <f>IF(貼り付け用!W597="","",貼り付け用!W597)</f>
        <v>100</v>
      </c>
      <c r="X597" s="31" t="str">
        <f>IFERROR(VLOOKUP(AX597,目的別資産分類変換表!$B$3:$C$16,2,FALSE),"")</f>
        <v>教育</v>
      </c>
      <c r="Y597" s="34" t="str">
        <f>IF(貼り付け用!Y597="","",貼り付け用!Y597)</f>
        <v>行政財産</v>
      </c>
      <c r="Z597" s="34" t="str">
        <f>IF(貼り付け用!Z597="","",貼り付け用!Z597)</f>
        <v>事業用資産/工作物</v>
      </c>
      <c r="AA597" s="34" t="str">
        <f>IF(貼り付け用!AA597="","",貼り付け用!AA597)</f>
        <v>自己資産（リース資産外)</v>
      </c>
      <c r="AB597" s="34" t="str">
        <f>IF(貼り付け用!AB597="","",貼り付け用!AB597)</f>
        <v>売却不可</v>
      </c>
      <c r="AC597" s="2">
        <f>IF(貼り付け用!AC597="","",貼り付け用!AC597)</f>
        <v>164</v>
      </c>
      <c r="AD597" s="31" t="str">
        <f>IFERROR(VLOOKUP(AC597,耐用年数表!$B:$J,9,FALSE),"")</f>
        <v xml:space="preserve">構築物 競技場用、運動場用、遊園地用又は学校用のもの 競輪場用競走路 その他のもの  </v>
      </c>
      <c r="AE597" s="31">
        <f>IFERROR(VLOOKUP(AC597,耐用年数表!$B:$J,8,FALSE),"")</f>
        <v>10</v>
      </c>
      <c r="AF597" s="2" t="str">
        <f>IF(貼り付け用!AF597="","",貼り付け用!AF597)</f>
        <v/>
      </c>
      <c r="AG597" s="26" t="str">
        <f>IF(貼り付け用!AG597="","",貼り付け用!AG597)</f>
        <v/>
      </c>
      <c r="AH597" s="54">
        <f>IF(貼り付け用!AH597="","",貼り付け用!AH597)</f>
        <v>19880331</v>
      </c>
      <c r="AI597" s="54">
        <f>IF(貼り付け用!AI597="","",貼り付け用!AI597)</f>
        <v>19880331</v>
      </c>
      <c r="AJ597" s="72" t="str">
        <f>IF(貼り付け用!AJ597="","",貼り付け用!AJ597)</f>
        <v>不明</v>
      </c>
      <c r="AK597" s="20" t="str">
        <f>IF(貼り付け用!AK597="","",貼り付け用!AK597)</f>
        <v/>
      </c>
      <c r="AL597" s="160" t="str">
        <f>IF(貼り付け用!AL597="","",貼り付け用!AL597)</f>
        <v/>
      </c>
      <c r="AM597" s="20" t="str">
        <f>IF(貼り付け用!AM597="","",貼り付け用!AM597)</f>
        <v/>
      </c>
      <c r="AN597" s="20" t="str">
        <f>IF(貼り付け用!AN597="","",貼り付け用!AN597)</f>
        <v/>
      </c>
      <c r="AO597" s="20" t="str">
        <f>IF(貼り付け用!AO597="","",貼り付け用!AO597)</f>
        <v/>
      </c>
      <c r="AP597" s="20" t="str">
        <f>IF(貼り付け用!AP597="","",貼り付け用!AP597)</f>
        <v/>
      </c>
      <c r="AQ597" s="20" t="str">
        <f>IF(貼り付け用!AQ597="","",貼り付け用!AQ597)</f>
        <v/>
      </c>
      <c r="AR597" s="20" t="str">
        <f>IF(貼り付け用!AR597="","",貼り付け用!AR597)</f>
        <v/>
      </c>
      <c r="AS597" s="20" t="str">
        <f>IF(貼り付け用!AS597="","",貼り付け用!AS597)</f>
        <v/>
      </c>
      <c r="AT597" s="90" t="str">
        <f t="shared" si="18"/>
        <v/>
      </c>
      <c r="AU597" s="90" t="str">
        <f t="shared" si="19"/>
        <v/>
      </c>
      <c r="AV597" s="34" t="str">
        <f>IF(貼り付け用!AV597="","",貼り付け用!AV597)</f>
        <v>一般会計等</v>
      </c>
      <c r="AW597" s="34" t="str">
        <f>IF(貼り付け用!AW597="","",貼り付け用!AW597)</f>
        <v>一般会計</v>
      </c>
      <c r="AX597" s="34" t="str">
        <f>IF(貼り付け用!AX597="","",貼り付け用!AX597)</f>
        <v>教育費</v>
      </c>
      <c r="AY597" s="34" t="str">
        <f>IF(貼り付け用!AY597="","",貼り付け用!AY597)</f>
        <v>小学校費</v>
      </c>
      <c r="AZ597" s="34" t="str">
        <f>IF(貼り付け用!AZ597="","",貼り付け用!AZ597)</f>
        <v>学校管理費</v>
      </c>
      <c r="BA597" s="212"/>
      <c r="BB597" s="212"/>
      <c r="BC597" s="212"/>
      <c r="BD597" s="34" t="str">
        <f>IF(貼り付け用!BD597="","",貼り付け用!BD597)</f>
        <v/>
      </c>
      <c r="BE597" s="34" t="str">
        <f>IF(貼り付け用!BE597="","",貼り付け用!BE597)</f>
        <v/>
      </c>
      <c r="BF597" s="20"/>
      <c r="BG597" s="20"/>
      <c r="BH597" s="20"/>
      <c r="BI597" s="20"/>
      <c r="BJ597" s="20"/>
    </row>
    <row r="598" spans="5:62" ht="24" customHeight="1">
      <c r="E598" s="2"/>
      <c r="F598" s="217" t="str">
        <f>IF(貼り付け用!F598="","",貼り付け用!F598)</f>
        <v>壬生町立壬生北小学校</v>
      </c>
      <c r="G598" s="34" t="str">
        <f>IF(貼り付け用!G598="","",貼り付け用!G598)</f>
        <v>工作物台帳</v>
      </c>
      <c r="H598" s="2" t="str">
        <f>IF(貼り付け用!H598="","",貼り付け用!H598)</f>
        <v/>
      </c>
      <c r="I598" s="2" t="str">
        <f>IF(貼り付け用!I598="","",貼り付け用!I598)</f>
        <v/>
      </c>
      <c r="J598" s="2" t="str">
        <f>IF(貼り付け用!J598="","",貼り付け用!J598)</f>
        <v>空調機（普通教室等12台）</v>
      </c>
      <c r="K598" s="2" t="str">
        <f>IF(貼り付け用!K598="","",貼り付け用!K598)</f>
        <v>ｸｳﾁｮｳｷ(ﾌﾂｳｷｮｳｼﾂﾄｳ12ﾀﾞｲ)</v>
      </c>
      <c r="L598" s="2">
        <f>IF(貼り付け用!L598="","",貼り付け用!L598)</f>
        <v>9</v>
      </c>
      <c r="M598" s="31">
        <f>IFERROR(VLOOKUP(L598,コード表!$B:$G,2,FALSE),"")</f>
        <v>3210207</v>
      </c>
      <c r="N598" s="31" t="str">
        <f>IFERROR(VLOOKUP(L598,コード表!$B:$G,3,FALSE),"")</f>
        <v>下都賀郡壬生町</v>
      </c>
      <c r="O598" s="2" t="str">
        <f>IF(貼り付け用!O598="","",貼り付け用!O598)</f>
        <v>ｼﾓﾂｶﾞｸﾞﾝﾐﾌﾞﾏﾁ</v>
      </c>
      <c r="P598" s="31" t="str">
        <f>IFERROR(VLOOKUP(L598,コード表!$B:$G,5,FALSE),"")</f>
        <v>北小林</v>
      </c>
      <c r="Q598" s="2" t="str">
        <f>IF(貼り付け用!Q598="","",貼り付け用!Q598)</f>
        <v>ｷﾀｺﾊﾞﾔｼ</v>
      </c>
      <c r="R598" s="2" t="str">
        <f>IF(貼り付け用!R598="","",貼り付け用!R598)</f>
        <v>１９０番地</v>
      </c>
      <c r="S598" s="2" t="str">
        <f>IF(貼り付け用!S598="","",貼り付け用!S598)</f>
        <v>190ﾊﾞﾝﾁ</v>
      </c>
      <c r="T598" s="2">
        <f>IF(貼り付け用!T598="","",貼り付け用!T598)</f>
        <v>15</v>
      </c>
      <c r="U598" s="31" t="str">
        <f>IFERROR(VLOOKUP(T598,コード表!$I:$K,2,FALSE),"")</f>
        <v>教育委員会事務局</v>
      </c>
      <c r="V598" s="31" t="str">
        <f>IFERROR(VLOOKUP(T598,コード表!$I:$K,3,FALSE),"")</f>
        <v>学校教育課</v>
      </c>
      <c r="W598" s="2">
        <f>IF(貼り付け用!W598="","",貼り付け用!W598)</f>
        <v>100</v>
      </c>
      <c r="X598" s="31" t="str">
        <f>IFERROR(VLOOKUP(AX598,目的別資産分類変換表!$B$3:$C$16,2,FALSE),"")</f>
        <v>教育</v>
      </c>
      <c r="Y598" s="34" t="str">
        <f>IF(貼り付け用!Y598="","",貼り付け用!Y598)</f>
        <v>行政財産</v>
      </c>
      <c r="Z598" s="34" t="str">
        <f>IF(貼り付け用!Z598="","",貼り付け用!Z598)</f>
        <v>事業用資産/工作物</v>
      </c>
      <c r="AA598" s="34" t="str">
        <f>IF(貼り付け用!AA598="","",貼り付け用!AA598)</f>
        <v>自己資産（リース資産外)</v>
      </c>
      <c r="AB598" s="34" t="str">
        <f>IF(貼り付け用!AB598="","",貼り付け用!AB598)</f>
        <v>売却不可</v>
      </c>
      <c r="AC598" s="2">
        <f>IF(貼り付け用!AC598="","",貼り付け用!AC598)</f>
        <v>331</v>
      </c>
      <c r="AD598" s="31" t="str">
        <f>IFERROR(VLOOKUP(AC598,耐用年数表!$B:$J,9,FALSE),"")</f>
        <v xml:space="preserve">器具及び備品 １　家具、電気機器、ガス機器及び家庭用品（他の項に掲げるものを除く。） 冷房用又は暖房用機器   </v>
      </c>
      <c r="AE598" s="31">
        <f>IFERROR(VLOOKUP(AC598,耐用年数表!$B:$J,8,FALSE),"")</f>
        <v>6</v>
      </c>
      <c r="AF598" s="2" t="str">
        <f>IF(貼り付け用!AF598="","",貼り付け用!AF598)</f>
        <v/>
      </c>
      <c r="AG598" s="26" t="str">
        <f>IF(貼り付け用!AG598="","",貼り付け用!AG598)</f>
        <v/>
      </c>
      <c r="AH598" s="54">
        <f>IF(貼り付け用!AH598="","",貼り付け用!AH598)</f>
        <v>20140822</v>
      </c>
      <c r="AI598" s="54">
        <f>IF(貼り付け用!AI598="","",貼り付け用!AI598)</f>
        <v>20140822</v>
      </c>
      <c r="AJ598" s="72" t="str">
        <f>IF(貼り付け用!AJ598="","",貼り付け用!AJ598)</f>
        <v>判明</v>
      </c>
      <c r="AK598" s="20">
        <f>IF(貼り付け用!AK598="","",貼り付け用!AK598)</f>
        <v>17787600</v>
      </c>
      <c r="AL598" s="160" t="str">
        <f>IF(貼り付け用!AL598="","",貼り付け用!AL598)</f>
        <v/>
      </c>
      <c r="AM598" s="20" t="str">
        <f>IF(貼り付け用!AM598="","",貼り付け用!AM598)</f>
        <v/>
      </c>
      <c r="AN598" s="20" t="str">
        <f>IF(貼り付け用!AN598="","",貼り付け用!AN598)</f>
        <v/>
      </c>
      <c r="AO598" s="20" t="str">
        <f>IF(貼り付け用!AO598="","",貼り付け用!AO598)</f>
        <v/>
      </c>
      <c r="AP598" s="20" t="str">
        <f>IF(貼り付け用!AP598="","",貼り付け用!AP598)</f>
        <v/>
      </c>
      <c r="AQ598" s="20" t="str">
        <f>IF(貼り付け用!AQ598="","",貼り付け用!AQ598)</f>
        <v/>
      </c>
      <c r="AR598" s="20" t="str">
        <f>IF(貼り付け用!AR598="","",貼り付け用!AR598)</f>
        <v/>
      </c>
      <c r="AS598" s="20" t="str">
        <f>IF(貼り付け用!AS598="","",貼り付け用!AS598)</f>
        <v/>
      </c>
      <c r="AT598" s="90" t="str">
        <f t="shared" si="18"/>
        <v/>
      </c>
      <c r="AU598" s="90">
        <f t="shared" si="19"/>
        <v>17787600</v>
      </c>
      <c r="AV598" s="34" t="str">
        <f>IF(貼り付け用!AV598="","",貼り付け用!AV598)</f>
        <v>一般会計等</v>
      </c>
      <c r="AW598" s="34" t="str">
        <f>IF(貼り付け用!AW598="","",貼り付け用!AW598)</f>
        <v>一般会計</v>
      </c>
      <c r="AX598" s="34" t="str">
        <f>IF(貼り付け用!AX598="","",貼り付け用!AX598)</f>
        <v>教育費</v>
      </c>
      <c r="AY598" s="34" t="str">
        <f>IF(貼り付け用!AY598="","",貼り付け用!AY598)</f>
        <v>小学校費</v>
      </c>
      <c r="AZ598" s="34" t="str">
        <f>IF(貼り付け用!AZ598="","",貼り付け用!AZ598)</f>
        <v>学校管理費</v>
      </c>
      <c r="BA598" s="212"/>
      <c r="BB598" s="212"/>
      <c r="BC598" s="212"/>
      <c r="BD598" s="34" t="str">
        <f>IF(貼り付け用!BD598="","",貼り付け用!BD598)</f>
        <v/>
      </c>
      <c r="BE598" s="34" t="str">
        <f>IF(貼り付け用!BE598="","",貼り付け用!BE598)</f>
        <v/>
      </c>
      <c r="BF598" s="20"/>
      <c r="BG598" s="20"/>
      <c r="BH598" s="20"/>
      <c r="BI598" s="20"/>
      <c r="BJ598" s="20"/>
    </row>
    <row r="599" spans="5:62" ht="24" customHeight="1">
      <c r="E599" s="2"/>
      <c r="F599" s="217" t="str">
        <f>IF(貼り付け用!F599="","",貼り付け用!F599)</f>
        <v>壬生町立壬生北小学校</v>
      </c>
      <c r="G599" s="34" t="str">
        <f>IF(貼り付け用!G599="","",貼り付け用!G599)</f>
        <v>工作物台帳</v>
      </c>
      <c r="H599" s="2" t="str">
        <f>IF(貼り付け用!H599="","",貼り付け用!H599)</f>
        <v/>
      </c>
      <c r="I599" s="2" t="str">
        <f>IF(貼り付け用!I599="","",貼り付け用!I599)</f>
        <v/>
      </c>
      <c r="J599" s="2" t="str">
        <f>IF(貼り付け用!J599="","",貼り付け用!J599)</f>
        <v>校庭</v>
      </c>
      <c r="K599" s="2" t="str">
        <f>IF(貼り付け用!K599="","",貼り付け用!K599)</f>
        <v>ｺｳﾃｲ</v>
      </c>
      <c r="L599" s="2">
        <f>IF(貼り付け用!L599="","",貼り付け用!L599)</f>
        <v>9</v>
      </c>
      <c r="M599" s="31">
        <f>IFERROR(VLOOKUP(L599,コード表!$B:$G,2,FALSE),"")</f>
        <v>3210207</v>
      </c>
      <c r="N599" s="31" t="str">
        <f>IFERROR(VLOOKUP(L599,コード表!$B:$G,3,FALSE),"")</f>
        <v>下都賀郡壬生町</v>
      </c>
      <c r="O599" s="2" t="str">
        <f>IF(貼り付け用!O599="","",貼り付け用!O599)</f>
        <v>ｼﾓﾂｶﾞｸﾞﾝﾐﾌﾞﾏﾁ</v>
      </c>
      <c r="P599" s="31" t="str">
        <f>IFERROR(VLOOKUP(L599,コード表!$B:$G,5,FALSE),"")</f>
        <v>北小林</v>
      </c>
      <c r="Q599" s="2" t="str">
        <f>IF(貼り付け用!Q599="","",貼り付け用!Q599)</f>
        <v>ｷﾀｺﾊﾞﾔｼ</v>
      </c>
      <c r="R599" s="2" t="str">
        <f>IF(貼り付け用!R599="","",貼り付け用!R599)</f>
        <v>１９０番地</v>
      </c>
      <c r="S599" s="2" t="str">
        <f>IF(貼り付け用!S599="","",貼り付け用!S599)</f>
        <v>190ﾊﾞﾝﾁ</v>
      </c>
      <c r="T599" s="2">
        <f>IF(貼り付け用!T599="","",貼り付け用!T599)</f>
        <v>15</v>
      </c>
      <c r="U599" s="31" t="str">
        <f>IFERROR(VLOOKUP(T599,コード表!$I:$K,2,FALSE),"")</f>
        <v>教育委員会事務局</v>
      </c>
      <c r="V599" s="31" t="str">
        <f>IFERROR(VLOOKUP(T599,コード表!$I:$K,3,FALSE),"")</f>
        <v>学校教育課</v>
      </c>
      <c r="W599" s="2">
        <f>IF(貼り付け用!W599="","",貼り付け用!W599)</f>
        <v>100</v>
      </c>
      <c r="X599" s="31" t="str">
        <f>IFERROR(VLOOKUP(AX599,目的別資産分類変換表!$B$3:$C$16,2,FALSE),"")</f>
        <v>教育</v>
      </c>
      <c r="Y599" s="34" t="str">
        <f>IF(貼り付け用!Y599="","",貼り付け用!Y599)</f>
        <v>行政財産</v>
      </c>
      <c r="Z599" s="34" t="str">
        <f>IF(貼り付け用!Z599="","",貼り付け用!Z599)</f>
        <v>事業用資産/工作物</v>
      </c>
      <c r="AA599" s="34" t="str">
        <f>IF(貼り付け用!AA599="","",貼り付け用!AA599)</f>
        <v>自己資産（リース資産外)</v>
      </c>
      <c r="AB599" s="34" t="str">
        <f>IF(貼り付け用!AB599="","",貼り付け用!AB599)</f>
        <v>売却不可</v>
      </c>
      <c r="AC599" s="2">
        <f>IF(貼り付け用!AC599="","",貼り付け用!AC599)</f>
        <v>164</v>
      </c>
      <c r="AD599" s="31" t="str">
        <f>IFERROR(VLOOKUP(AC599,耐用年数表!$B:$J,9,FALSE),"")</f>
        <v xml:space="preserve">構築物 競技場用、運動場用、遊園地用又は学校用のもの 競輪場用競走路 その他のもの  </v>
      </c>
      <c r="AE599" s="31">
        <f>IFERROR(VLOOKUP(AC599,耐用年数表!$B:$J,8,FALSE),"")</f>
        <v>10</v>
      </c>
      <c r="AF599" s="2" t="str">
        <f>IF(貼り付け用!AF599="","",貼り付け用!AF599)</f>
        <v/>
      </c>
      <c r="AG599" s="26" t="str">
        <f>IF(貼り付け用!AG599="","",貼り付け用!AG599)</f>
        <v/>
      </c>
      <c r="AH599" s="54">
        <f>IF(貼り付け用!AH599="","",貼り付け用!AH599)</f>
        <v>18730401</v>
      </c>
      <c r="AI599" s="54">
        <f>IF(貼り付け用!AI599="","",貼り付け用!AI599)</f>
        <v>18730401</v>
      </c>
      <c r="AJ599" s="72" t="str">
        <f>IF(貼り付け用!AJ599="","",貼り付け用!AJ599)</f>
        <v>不明</v>
      </c>
      <c r="AK599" s="20" t="str">
        <f>IF(貼り付け用!AK599="","",貼り付け用!AK599)</f>
        <v/>
      </c>
      <c r="AL599" s="160" t="str">
        <f>IF(貼り付け用!AL599="","",貼り付け用!AL599)</f>
        <v/>
      </c>
      <c r="AM599" s="20" t="str">
        <f>IF(貼り付け用!AM599="","",貼り付け用!AM599)</f>
        <v/>
      </c>
      <c r="AN599" s="20" t="str">
        <f>IF(貼り付け用!AN599="","",貼り付け用!AN599)</f>
        <v/>
      </c>
      <c r="AO599" s="20" t="str">
        <f>IF(貼り付け用!AO599="","",貼り付け用!AO599)</f>
        <v/>
      </c>
      <c r="AP599" s="20">
        <f>IF(貼り付け用!AP599="","",貼り付け用!AP599)</f>
        <v>1</v>
      </c>
      <c r="AQ599" s="20" t="str">
        <f>IF(貼り付け用!AQ599="","",貼り付け用!AQ599)</f>
        <v/>
      </c>
      <c r="AR599" s="20" t="str">
        <f>IF(貼り付け用!AR599="","",貼り付け用!AR599)</f>
        <v/>
      </c>
      <c r="AS599" s="20" t="str">
        <f>IF(貼り付け用!AS599="","",貼り付け用!AS599)</f>
        <v/>
      </c>
      <c r="AT599" s="90" t="str">
        <f t="shared" si="18"/>
        <v/>
      </c>
      <c r="AU599" s="90" t="str">
        <f t="shared" si="19"/>
        <v/>
      </c>
      <c r="AV599" s="34" t="str">
        <f>IF(貼り付け用!AV599="","",貼り付け用!AV599)</f>
        <v>一般会計等</v>
      </c>
      <c r="AW599" s="34" t="str">
        <f>IF(貼り付け用!AW599="","",貼り付け用!AW599)</f>
        <v>一般会計</v>
      </c>
      <c r="AX599" s="34" t="str">
        <f>IF(貼り付け用!AX599="","",貼り付け用!AX599)</f>
        <v>教育費</v>
      </c>
      <c r="AY599" s="34" t="str">
        <f>IF(貼り付け用!AY599="","",貼り付け用!AY599)</f>
        <v>小学校費</v>
      </c>
      <c r="AZ599" s="34" t="str">
        <f>IF(貼り付け用!AZ599="","",貼り付け用!AZ599)</f>
        <v>学校管理費</v>
      </c>
      <c r="BA599" s="212"/>
      <c r="BB599" s="212"/>
      <c r="BC599" s="212"/>
      <c r="BD599" s="34" t="str">
        <f>IF(貼り付け用!BD599="","",貼り付け用!BD599)</f>
        <v/>
      </c>
      <c r="BE599" s="34" t="str">
        <f>IF(貼り付け用!BE599="","",貼り付け用!BE599)</f>
        <v/>
      </c>
      <c r="BF599" s="20"/>
      <c r="BG599" s="20"/>
      <c r="BH599" s="20"/>
      <c r="BI599" s="20"/>
      <c r="BJ599" s="20"/>
    </row>
    <row r="600" spans="5:62" ht="24" customHeight="1">
      <c r="E600" s="2"/>
      <c r="F600" s="217" t="str">
        <f>IF(貼り付け用!F600="","",貼り付け用!F600)</f>
        <v>壬生町立壬生北小学校</v>
      </c>
      <c r="G600" s="34" t="str">
        <f>IF(貼り付け用!G600="","",貼り付け用!G600)</f>
        <v>工作物台帳</v>
      </c>
      <c r="H600" s="2" t="str">
        <f>IF(貼り付け用!H600="","",貼り付け用!H600)</f>
        <v/>
      </c>
      <c r="I600" s="2" t="str">
        <f>IF(貼り付け用!I600="","",貼り付け用!I600)</f>
        <v/>
      </c>
      <c r="J600" s="2" t="str">
        <f>IF(貼り付け用!J600="","",貼り付け用!J600)</f>
        <v>フェンス</v>
      </c>
      <c r="K600" s="2" t="str">
        <f>IF(貼り付け用!K600="","",貼り付け用!K600)</f>
        <v>ﾌｪﾝｽ</v>
      </c>
      <c r="L600" s="2">
        <f>IF(貼り付け用!L600="","",貼り付け用!L600)</f>
        <v>9</v>
      </c>
      <c r="M600" s="31">
        <f>IFERROR(VLOOKUP(L600,コード表!$B:$G,2,FALSE),"")</f>
        <v>3210207</v>
      </c>
      <c r="N600" s="31" t="str">
        <f>IFERROR(VLOOKUP(L600,コード表!$B:$G,3,FALSE),"")</f>
        <v>下都賀郡壬生町</v>
      </c>
      <c r="O600" s="2" t="str">
        <f>IF(貼り付け用!O600="","",貼り付け用!O600)</f>
        <v>ｼﾓﾂｶﾞｸﾞﾝﾐﾌﾞﾏﾁ</v>
      </c>
      <c r="P600" s="31" t="str">
        <f>IFERROR(VLOOKUP(L600,コード表!$B:$G,5,FALSE),"")</f>
        <v>北小林</v>
      </c>
      <c r="Q600" s="2" t="str">
        <f>IF(貼り付け用!Q600="","",貼り付け用!Q600)</f>
        <v>ｷﾀｺﾊﾞﾔｼ</v>
      </c>
      <c r="R600" s="2" t="str">
        <f>IF(貼り付け用!R600="","",貼り付け用!R600)</f>
        <v>１９０番地</v>
      </c>
      <c r="S600" s="2" t="str">
        <f>IF(貼り付け用!S600="","",貼り付け用!S600)</f>
        <v>190ﾊﾞﾝﾁ</v>
      </c>
      <c r="T600" s="2">
        <f>IF(貼り付け用!T600="","",貼り付け用!T600)</f>
        <v>15</v>
      </c>
      <c r="U600" s="31" t="str">
        <f>IFERROR(VLOOKUP(T600,コード表!$I:$K,2,FALSE),"")</f>
        <v>教育委員会事務局</v>
      </c>
      <c r="V600" s="31" t="str">
        <f>IFERROR(VLOOKUP(T600,コード表!$I:$K,3,FALSE),"")</f>
        <v>学校教育課</v>
      </c>
      <c r="W600" s="2">
        <f>IF(貼り付け用!W600="","",貼り付け用!W600)</f>
        <v>100</v>
      </c>
      <c r="X600" s="31" t="str">
        <f>IFERROR(VLOOKUP(AX600,目的別資産分類変換表!$B$3:$C$16,2,FALSE),"")</f>
        <v>教育</v>
      </c>
      <c r="Y600" s="34" t="str">
        <f>IF(貼り付け用!Y600="","",貼り付け用!Y600)</f>
        <v>行政財産</v>
      </c>
      <c r="Z600" s="34" t="str">
        <f>IF(貼り付け用!Z600="","",貼り付け用!Z600)</f>
        <v>事業用資産/工作物</v>
      </c>
      <c r="AA600" s="34" t="str">
        <f>IF(貼り付け用!AA600="","",貼り付け用!AA600)</f>
        <v>自己資産（リース資産外)</v>
      </c>
      <c r="AB600" s="34" t="str">
        <f>IF(貼り付け用!AB600="","",貼り付け用!AB600)</f>
        <v>売却不可</v>
      </c>
      <c r="AC600" s="2">
        <f>IF(貼り付け用!AC600="","",貼り付け用!AC600)</f>
        <v>34</v>
      </c>
      <c r="AD600" s="31" t="str">
        <f>IFERROR(VLOOKUP(AC600,耐用年数表!$B:$J,9,FALSE),"")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600" s="31">
        <f>IFERROR(VLOOKUP(AC600,耐用年数表!$B:$J,8,FALSE),"")</f>
        <v>25</v>
      </c>
      <c r="AF600" s="2" t="str">
        <f>IF(貼り付け用!AF600="","",貼り付け用!AF600)</f>
        <v/>
      </c>
      <c r="AG600" s="26" t="str">
        <f>IF(貼り付け用!AG600="","",貼り付け用!AG600)</f>
        <v/>
      </c>
      <c r="AH600" s="54">
        <f>IF(貼り付け用!AH600="","",貼り付け用!AH600)</f>
        <v>19790401</v>
      </c>
      <c r="AI600" s="54">
        <f>IF(貼り付け用!AI600="","",貼り付け用!AI600)</f>
        <v>19790401</v>
      </c>
      <c r="AJ600" s="72" t="str">
        <f>IF(貼り付け用!AJ600="","",貼り付け用!AJ600)</f>
        <v>不明</v>
      </c>
      <c r="AK600" s="20" t="str">
        <f>IF(貼り付け用!AK600="","",貼り付け用!AK600)</f>
        <v/>
      </c>
      <c r="AL600" s="160">
        <f>IF(貼り付け用!AL600="","",貼り付け用!AL600)</f>
        <v>36</v>
      </c>
      <c r="AM600" s="20" t="str">
        <f>IF(貼り付け用!AM600="","",貼り付け用!AM600)</f>
        <v>ネット調べ</v>
      </c>
      <c r="AN600" s="20">
        <f>IF(貼り付け用!AN600="","",貼り付け用!AN600)</f>
        <v>1</v>
      </c>
      <c r="AO600" s="20">
        <f>IF(貼り付け用!AO600="","",貼り付け用!AO600)</f>
        <v>17820</v>
      </c>
      <c r="AP600" s="20">
        <f>IF(貼り付け用!AP600="","",貼り付け用!AP600)</f>
        <v>674</v>
      </c>
      <c r="AQ600" s="20" t="str">
        <f>IF(貼り付け用!AQ600="","",貼り付け用!AQ600)</f>
        <v>ｍ</v>
      </c>
      <c r="AR600" s="20">
        <f>IF(貼り付け用!AR600="","",貼り付け用!AR600)</f>
        <v>12010680</v>
      </c>
      <c r="AS600" s="20" t="str">
        <f>IF(貼り付け用!AS600="","",貼り付け用!AS600)</f>
        <v/>
      </c>
      <c r="AT600" s="90">
        <f t="shared" si="18"/>
        <v>12010680</v>
      </c>
      <c r="AU600" s="90">
        <f t="shared" si="19"/>
        <v>12010680</v>
      </c>
      <c r="AV600" s="34" t="str">
        <f>IF(貼り付け用!AV600="","",貼り付け用!AV600)</f>
        <v>一般会計等</v>
      </c>
      <c r="AW600" s="34" t="str">
        <f>IF(貼り付け用!AW600="","",貼り付け用!AW600)</f>
        <v>一般会計</v>
      </c>
      <c r="AX600" s="34" t="str">
        <f>IF(貼り付け用!AX600="","",貼り付け用!AX600)</f>
        <v>教育費</v>
      </c>
      <c r="AY600" s="34" t="str">
        <f>IF(貼り付け用!AY600="","",貼り付け用!AY600)</f>
        <v>小学校費</v>
      </c>
      <c r="AZ600" s="34" t="str">
        <f>IF(貼り付け用!AZ600="","",貼り付け用!AZ600)</f>
        <v>学校管理費</v>
      </c>
      <c r="BA600" s="212"/>
      <c r="BB600" s="212"/>
      <c r="BC600" s="212"/>
      <c r="BD600" s="34" t="str">
        <f>IF(貼り付け用!BD600="","",貼り付け用!BD600)</f>
        <v/>
      </c>
      <c r="BE600" s="34" t="str">
        <f>IF(貼り付け用!BE600="","",貼り付け用!BE600)</f>
        <v/>
      </c>
      <c r="BF600" s="20"/>
      <c r="BG600" s="20"/>
      <c r="BH600" s="20"/>
      <c r="BI600" s="20"/>
      <c r="BJ600" s="20"/>
    </row>
    <row r="601" spans="5:62" ht="24" customHeight="1">
      <c r="E601" s="2"/>
      <c r="F601" s="217" t="str">
        <f>IF(貼り付け用!F601="","",貼り付け用!F601)</f>
        <v>壬生町立壬生北小学校</v>
      </c>
      <c r="G601" s="34" t="str">
        <f>IF(貼り付け用!G601="","",貼り付け用!G601)</f>
        <v>工作物台帳</v>
      </c>
      <c r="H601" s="2" t="str">
        <f>IF(貼り付け用!H601="","",貼り付け用!H601)</f>
        <v/>
      </c>
      <c r="I601" s="2" t="str">
        <f>IF(貼り付け用!I601="","",貼り付け用!I601)</f>
        <v/>
      </c>
      <c r="J601" s="2" t="str">
        <f>IF(貼り付け用!J601="","",貼り付け用!J601)</f>
        <v>空調機（ランチルーム）</v>
      </c>
      <c r="K601" s="2" t="str">
        <f>IF(貼り付け用!K601="","",貼り付け用!K601)</f>
        <v>ｸｳﾁｮｳｷ(ﾗﾝﾁﾙｰﾑ)</v>
      </c>
      <c r="L601" s="2">
        <f>IF(貼り付け用!L601="","",貼り付け用!L601)</f>
        <v>9</v>
      </c>
      <c r="M601" s="31">
        <f>IFERROR(VLOOKUP(L601,コード表!$B:$G,2,FALSE),"")</f>
        <v>3210207</v>
      </c>
      <c r="N601" s="31" t="str">
        <f>IFERROR(VLOOKUP(L601,コード表!$B:$G,3,FALSE),"")</f>
        <v>下都賀郡壬生町</v>
      </c>
      <c r="O601" s="2" t="str">
        <f>IF(貼り付け用!O601="","",貼り付け用!O601)</f>
        <v>ｼﾓﾂｶﾞｸﾞﾝﾐﾌﾞﾏﾁ</v>
      </c>
      <c r="P601" s="31" t="str">
        <f>IFERROR(VLOOKUP(L601,コード表!$B:$G,5,FALSE),"")</f>
        <v>北小林</v>
      </c>
      <c r="Q601" s="2" t="str">
        <f>IF(貼り付け用!Q601="","",貼り付け用!Q601)</f>
        <v>ｷﾀｺﾊﾞﾔｼ</v>
      </c>
      <c r="R601" s="2" t="str">
        <f>IF(貼り付け用!R601="","",貼り付け用!R601)</f>
        <v>１９０番地</v>
      </c>
      <c r="S601" s="2" t="str">
        <f>IF(貼り付け用!S601="","",貼り付け用!S601)</f>
        <v>190ﾊﾞﾝﾁ</v>
      </c>
      <c r="T601" s="2">
        <f>IF(貼り付け用!T601="","",貼り付け用!T601)</f>
        <v>15</v>
      </c>
      <c r="U601" s="31" t="str">
        <f>IFERROR(VLOOKUP(T601,コード表!$I:$K,2,FALSE),"")</f>
        <v>教育委員会事務局</v>
      </c>
      <c r="V601" s="31" t="str">
        <f>IFERROR(VLOOKUP(T601,コード表!$I:$K,3,FALSE),"")</f>
        <v>学校教育課</v>
      </c>
      <c r="W601" s="2">
        <f>IF(貼り付け用!W601="","",貼り付け用!W601)</f>
        <v>100</v>
      </c>
      <c r="X601" s="31" t="str">
        <f>IFERROR(VLOOKUP(AX601,目的別資産分類変換表!$B$3:$C$16,2,FALSE),"")</f>
        <v>教育</v>
      </c>
      <c r="Y601" s="34" t="str">
        <f>IF(貼り付け用!Y601="","",貼り付け用!Y601)</f>
        <v>行政財産</v>
      </c>
      <c r="Z601" s="34" t="str">
        <f>IF(貼り付け用!Z601="","",貼り付け用!Z601)</f>
        <v>事業用資産/工作物</v>
      </c>
      <c r="AA601" s="34" t="str">
        <f>IF(貼り付け用!AA601="","",貼り付け用!AA601)</f>
        <v>自己資産（リース資産外)</v>
      </c>
      <c r="AB601" s="34" t="str">
        <f>IF(貼り付け用!AB601="","",貼り付け用!AB601)</f>
        <v>売却不可</v>
      </c>
      <c r="AC601" s="2">
        <f>IF(貼り付け用!AC601="","",貼り付け用!AC601)</f>
        <v>331</v>
      </c>
      <c r="AD601" s="31" t="str">
        <f>IFERROR(VLOOKUP(AC601,耐用年数表!$B:$J,9,FALSE),"")</f>
        <v xml:space="preserve">器具及び備品 １　家具、電気機器、ガス機器及び家庭用品（他の項に掲げるものを除く。） 冷房用又は暖房用機器   </v>
      </c>
      <c r="AE601" s="31">
        <f>IFERROR(VLOOKUP(AC601,耐用年数表!$B:$J,8,FALSE),"")</f>
        <v>6</v>
      </c>
      <c r="AF601" s="2" t="str">
        <f>IF(貼り付け用!AF601="","",貼り付け用!AF601)</f>
        <v/>
      </c>
      <c r="AG601" s="26" t="str">
        <f>IF(貼り付け用!AG601="","",貼り付け用!AG601)</f>
        <v/>
      </c>
      <c r="AH601" s="54">
        <f>IF(貼り付け用!AH601="","",貼り付け用!AH601)</f>
        <v>20130930</v>
      </c>
      <c r="AI601" s="54">
        <f>IF(貼り付け用!AI601="","",貼り付け用!AI601)</f>
        <v>20130930</v>
      </c>
      <c r="AJ601" s="72" t="str">
        <f>IF(貼り付け用!AJ601="","",貼り付け用!AJ601)</f>
        <v>判明</v>
      </c>
      <c r="AK601" s="20">
        <f>IF(貼り付け用!AK601="","",貼り付け用!AK601)</f>
        <v>4746000</v>
      </c>
      <c r="AL601" s="160" t="str">
        <f>IF(貼り付け用!AL601="","",貼り付け用!AL601)</f>
        <v/>
      </c>
      <c r="AM601" s="20" t="str">
        <f>IF(貼り付け用!AM601="","",貼り付け用!AM601)</f>
        <v/>
      </c>
      <c r="AN601" s="20" t="str">
        <f>IF(貼り付け用!AN601="","",貼り付け用!AN601)</f>
        <v/>
      </c>
      <c r="AO601" s="20" t="str">
        <f>IF(貼り付け用!AO601="","",貼り付け用!AO601)</f>
        <v/>
      </c>
      <c r="AP601" s="20" t="str">
        <f>IF(貼り付け用!AP601="","",貼り付け用!AP601)</f>
        <v/>
      </c>
      <c r="AQ601" s="20" t="str">
        <f>IF(貼り付け用!AQ601="","",貼り付け用!AQ601)</f>
        <v/>
      </c>
      <c r="AR601" s="20" t="str">
        <f>IF(貼り付け用!AR601="","",貼り付け用!AR601)</f>
        <v/>
      </c>
      <c r="AS601" s="20" t="str">
        <f>IF(貼り付け用!AS601="","",貼り付け用!AS601)</f>
        <v/>
      </c>
      <c r="AT601" s="90" t="str">
        <f t="shared" si="18"/>
        <v/>
      </c>
      <c r="AU601" s="90">
        <f t="shared" si="19"/>
        <v>4746000</v>
      </c>
      <c r="AV601" s="34" t="str">
        <f>IF(貼り付け用!AV601="","",貼り付け用!AV601)</f>
        <v>一般会計等</v>
      </c>
      <c r="AW601" s="34" t="str">
        <f>IF(貼り付け用!AW601="","",貼り付け用!AW601)</f>
        <v>一般会計</v>
      </c>
      <c r="AX601" s="34" t="str">
        <f>IF(貼り付け用!AX601="","",貼り付け用!AX601)</f>
        <v>教育費</v>
      </c>
      <c r="AY601" s="34" t="str">
        <f>IF(貼り付け用!AY601="","",貼り付け用!AY601)</f>
        <v>小学校費</v>
      </c>
      <c r="AZ601" s="34" t="str">
        <f>IF(貼り付け用!AZ601="","",貼り付け用!AZ601)</f>
        <v>学校管理費</v>
      </c>
      <c r="BA601" s="212"/>
      <c r="BB601" s="212"/>
      <c r="BC601" s="212"/>
      <c r="BD601" s="34" t="str">
        <f>IF(貼り付け用!BD601="","",貼り付け用!BD601)</f>
        <v/>
      </c>
      <c r="BE601" s="34" t="str">
        <f>IF(貼り付け用!BE601="","",貼り付け用!BE601)</f>
        <v/>
      </c>
      <c r="BF601" s="20"/>
      <c r="BG601" s="20"/>
      <c r="BH601" s="20"/>
      <c r="BI601" s="20"/>
      <c r="BJ601" s="20"/>
    </row>
    <row r="602" spans="5:62" ht="24" customHeight="1">
      <c r="E602" s="2"/>
      <c r="F602" s="217" t="str">
        <f>IF(貼り付け用!F602="","",貼り付け用!F602)</f>
        <v>壬生町立壬生北小学校</v>
      </c>
      <c r="G602" s="34" t="str">
        <f>IF(貼り付け用!G602="","",貼り付け用!G602)</f>
        <v>工作物台帳</v>
      </c>
      <c r="H602" s="2" t="str">
        <f>IF(貼り付け用!H602="","",貼り付け用!H602)</f>
        <v/>
      </c>
      <c r="I602" s="2" t="str">
        <f>IF(貼り付け用!I602="","",貼り付け用!I602)</f>
        <v/>
      </c>
      <c r="J602" s="2" t="str">
        <f>IF(貼り付け用!J602="","",貼り付け用!J602)</f>
        <v>電気設備</v>
      </c>
      <c r="K602" s="2" t="str">
        <f>IF(貼り付け用!K602="","",貼り付け用!K602)</f>
        <v>ﾃﾞﾝｷｾﾂﾋﾞ</v>
      </c>
      <c r="L602" s="2">
        <f>IF(貼り付け用!L602="","",貼り付け用!L602)</f>
        <v>9</v>
      </c>
      <c r="M602" s="31">
        <f>IFERROR(VLOOKUP(L602,コード表!$B:$G,2,FALSE),"")</f>
        <v>3210207</v>
      </c>
      <c r="N602" s="31" t="str">
        <f>IFERROR(VLOOKUP(L602,コード表!$B:$G,3,FALSE),"")</f>
        <v>下都賀郡壬生町</v>
      </c>
      <c r="O602" s="2" t="str">
        <f>IF(貼り付け用!O602="","",貼り付け用!O602)</f>
        <v>ｼﾓﾂｶﾞｸﾞﾝﾐﾌﾞﾏﾁ</v>
      </c>
      <c r="P602" s="31" t="str">
        <f>IFERROR(VLOOKUP(L602,コード表!$B:$G,5,FALSE),"")</f>
        <v>北小林</v>
      </c>
      <c r="Q602" s="2" t="str">
        <f>IF(貼り付け用!Q602="","",貼り付け用!Q602)</f>
        <v>ｷﾀｺﾊﾞﾔｼ</v>
      </c>
      <c r="R602" s="2" t="str">
        <f>IF(貼り付け用!R602="","",貼り付け用!R602)</f>
        <v>１９０番地</v>
      </c>
      <c r="S602" s="2" t="str">
        <f>IF(貼り付け用!S602="","",貼り付け用!S602)</f>
        <v>190ﾊﾞﾝﾁ</v>
      </c>
      <c r="T602" s="2">
        <f>IF(貼り付け用!T602="","",貼り付け用!T602)</f>
        <v>15</v>
      </c>
      <c r="U602" s="31" t="str">
        <f>IFERROR(VLOOKUP(T602,コード表!$I:$K,2,FALSE),"")</f>
        <v>教育委員会事務局</v>
      </c>
      <c r="V602" s="31" t="str">
        <f>IFERROR(VLOOKUP(T602,コード表!$I:$K,3,FALSE),"")</f>
        <v>学校教育課</v>
      </c>
      <c r="W602" s="2">
        <f>IF(貼り付け用!W602="","",貼り付け用!W602)</f>
        <v>100</v>
      </c>
      <c r="X602" s="31" t="str">
        <f>IFERROR(VLOOKUP(AX602,目的別資産分類変換表!$B$3:$C$16,2,FALSE),"")</f>
        <v>教育</v>
      </c>
      <c r="Y602" s="34" t="str">
        <f>IF(貼り付け用!Y602="","",貼り付け用!Y602)</f>
        <v>行政財産</v>
      </c>
      <c r="Z602" s="34" t="str">
        <f>IF(貼り付け用!Z602="","",貼り付け用!Z602)</f>
        <v>事業用資産/工作物</v>
      </c>
      <c r="AA602" s="34" t="str">
        <f>IF(貼り付け用!AA602="","",貼り付け用!AA602)</f>
        <v>自己資産（リース資産外)</v>
      </c>
      <c r="AB602" s="34" t="str">
        <f>IF(貼り付け用!AB602="","",貼り付け用!AB602)</f>
        <v>売却不可</v>
      </c>
      <c r="AC602" s="2">
        <f>IF(貼り付け用!AC602="","",貼り付け用!AC602)</f>
        <v>76</v>
      </c>
      <c r="AD602" s="31" t="str">
        <f>IFERROR(VLOOKUP(AC602,耐用年数表!$B:$J,9,FALSE),"")</f>
        <v xml:space="preserve">建物附属設備 電気設備（照明設備を含む。） 蓄電池電源設備   </v>
      </c>
      <c r="AE602" s="31">
        <f>IFERROR(VLOOKUP(AC602,耐用年数表!$B:$J,8,FALSE),"")</f>
        <v>6</v>
      </c>
      <c r="AF602" s="2" t="str">
        <f>IF(貼り付け用!AF602="","",貼り付け用!AF602)</f>
        <v/>
      </c>
      <c r="AG602" s="26" t="str">
        <f>IF(貼り付け用!AG602="","",貼り付け用!AG602)</f>
        <v/>
      </c>
      <c r="AH602" s="54">
        <f>IF(貼り付け用!AH602="","",貼り付け用!AH602)</f>
        <v>19880331</v>
      </c>
      <c r="AI602" s="54">
        <f>IF(貼り付け用!AI602="","",貼り付け用!AI602)</f>
        <v>19880331</v>
      </c>
      <c r="AJ602" s="72" t="str">
        <f>IF(貼り付け用!AJ602="","",貼り付け用!AJ602)</f>
        <v>不明</v>
      </c>
      <c r="AK602" s="20" t="str">
        <f>IF(貼り付け用!AK602="","",貼り付け用!AK602)</f>
        <v/>
      </c>
      <c r="AL602" s="160" t="str">
        <f>IF(貼り付け用!AL602="","",貼り付け用!AL602)</f>
        <v/>
      </c>
      <c r="AM602" s="20" t="str">
        <f>IF(貼り付け用!AM602="","",貼り付け用!AM602)</f>
        <v/>
      </c>
      <c r="AN602" s="20" t="str">
        <f>IF(貼り付け用!AN602="","",貼り付け用!AN602)</f>
        <v/>
      </c>
      <c r="AO602" s="20" t="str">
        <f>IF(貼り付け用!AO602="","",貼り付け用!AO602)</f>
        <v/>
      </c>
      <c r="AP602" s="20">
        <f>IF(貼り付け用!AP602="","",貼り付け用!AP602)</f>
        <v>1</v>
      </c>
      <c r="AQ602" s="20" t="str">
        <f>IF(貼り付け用!AQ602="","",貼り付け用!AQ602)</f>
        <v/>
      </c>
      <c r="AR602" s="20" t="str">
        <f>IF(貼り付け用!AR602="","",貼り付け用!AR602)</f>
        <v/>
      </c>
      <c r="AS602" s="20" t="str">
        <f>IF(貼り付け用!AS602="","",貼り付け用!AS602)</f>
        <v/>
      </c>
      <c r="AT602" s="90" t="str">
        <f t="shared" si="18"/>
        <v/>
      </c>
      <c r="AU602" s="90" t="str">
        <f t="shared" si="19"/>
        <v/>
      </c>
      <c r="AV602" s="34" t="str">
        <f>IF(貼り付け用!AV602="","",貼り付け用!AV602)</f>
        <v>一般会計等</v>
      </c>
      <c r="AW602" s="34" t="str">
        <f>IF(貼り付け用!AW602="","",貼り付け用!AW602)</f>
        <v>一般会計</v>
      </c>
      <c r="AX602" s="34" t="str">
        <f>IF(貼り付け用!AX602="","",貼り付け用!AX602)</f>
        <v>教育費</v>
      </c>
      <c r="AY602" s="34" t="str">
        <f>IF(貼り付け用!AY602="","",貼り付け用!AY602)</f>
        <v>小学校費</v>
      </c>
      <c r="AZ602" s="34" t="str">
        <f>IF(貼り付け用!AZ602="","",貼り付け用!AZ602)</f>
        <v/>
      </c>
      <c r="BA602" s="212"/>
      <c r="BB602" s="212"/>
      <c r="BC602" s="212"/>
      <c r="BD602" s="34" t="str">
        <f>IF(貼り付け用!BD602="","",貼り付け用!BD602)</f>
        <v/>
      </c>
      <c r="BE602" s="34" t="str">
        <f>IF(貼り付け用!BE602="","",貼り付け用!BE602)</f>
        <v/>
      </c>
      <c r="BF602" s="20"/>
      <c r="BG602" s="20"/>
      <c r="BH602" s="20"/>
      <c r="BI602" s="20"/>
      <c r="BJ602" s="20"/>
    </row>
    <row r="603" spans="5:62" ht="24" customHeight="1">
      <c r="E603" s="2"/>
      <c r="F603" s="217" t="str">
        <f>IF(貼り付け用!F603="","",貼り付け用!F603)</f>
        <v>壬生町立壬生北小学校</v>
      </c>
      <c r="G603" s="34" t="str">
        <f>IF(貼り付け用!G603="","",貼り付け用!G603)</f>
        <v>工作物台帳</v>
      </c>
      <c r="H603" s="2" t="str">
        <f>IF(貼り付け用!H603="","",貼り付け用!H603)</f>
        <v/>
      </c>
      <c r="I603" s="2" t="str">
        <f>IF(貼り付け用!I603="","",貼り付け用!I603)</f>
        <v/>
      </c>
      <c r="J603" s="2" t="str">
        <f>IF(貼り付け用!J603="","",貼り付け用!J603)</f>
        <v>地デジ共聴設備</v>
      </c>
      <c r="K603" s="2" t="str">
        <f>IF(貼り付け用!K603="","",貼り付け用!K603)</f>
        <v>ﾁﾃﾞｼﾞｷｮｳﾁｮｳｾﾂﾋﾞ</v>
      </c>
      <c r="L603" s="2">
        <f>IF(貼り付け用!L603="","",貼り付け用!L603)</f>
        <v>9</v>
      </c>
      <c r="M603" s="31">
        <f>IFERROR(VLOOKUP(L603,コード表!$B:$G,2,FALSE),"")</f>
        <v>3210207</v>
      </c>
      <c r="N603" s="31" t="str">
        <f>IFERROR(VLOOKUP(L603,コード表!$B:$G,3,FALSE),"")</f>
        <v>下都賀郡壬生町</v>
      </c>
      <c r="O603" s="2" t="str">
        <f>IF(貼り付け用!O603="","",貼り付け用!O603)</f>
        <v>ｼﾓﾂｶﾞｸﾞﾝﾐﾌﾞﾏﾁ</v>
      </c>
      <c r="P603" s="31" t="str">
        <f>IFERROR(VLOOKUP(L603,コード表!$B:$G,5,FALSE),"")</f>
        <v>北小林</v>
      </c>
      <c r="Q603" s="2" t="str">
        <f>IF(貼り付け用!Q603="","",貼り付け用!Q603)</f>
        <v>ｷﾀｺﾊﾞﾔｼ</v>
      </c>
      <c r="R603" s="2" t="str">
        <f>IF(貼り付け用!R603="","",貼り付け用!R603)</f>
        <v>１９０番地</v>
      </c>
      <c r="S603" s="2" t="str">
        <f>IF(貼り付け用!S603="","",貼り付け用!S603)</f>
        <v>190ﾊﾞﾝﾁ</v>
      </c>
      <c r="T603" s="2">
        <f>IF(貼り付け用!T603="","",貼り付け用!T603)</f>
        <v>15</v>
      </c>
      <c r="U603" s="31" t="str">
        <f>IFERROR(VLOOKUP(T603,コード表!$I:$K,2,FALSE),"")</f>
        <v>教育委員会事務局</v>
      </c>
      <c r="V603" s="31" t="str">
        <f>IFERROR(VLOOKUP(T603,コード表!$I:$K,3,FALSE),"")</f>
        <v>学校教育課</v>
      </c>
      <c r="W603" s="2">
        <f>IF(貼り付け用!W603="","",貼り付け用!W603)</f>
        <v>100</v>
      </c>
      <c r="X603" s="31" t="str">
        <f>IFERROR(VLOOKUP(AX603,目的別資産分類変換表!$B$3:$C$16,2,FALSE),"")</f>
        <v>教育</v>
      </c>
      <c r="Y603" s="34" t="str">
        <f>IF(貼り付け用!Y603="","",貼り付け用!Y603)</f>
        <v>行政財産</v>
      </c>
      <c r="Z603" s="34" t="str">
        <f>IF(貼り付け用!Z603="","",貼り付け用!Z603)</f>
        <v>事業用資産/工作物</v>
      </c>
      <c r="AA603" s="34" t="str">
        <f>IF(貼り付け用!AA603="","",貼り付け用!AA603)</f>
        <v>自己資産（リース資産外)</v>
      </c>
      <c r="AB603" s="34" t="str">
        <f>IF(貼り付け用!AB603="","",貼り付け用!AB603)</f>
        <v>売却不可</v>
      </c>
      <c r="AC603" s="2">
        <f>IF(貼り付け用!AC603="","",貼り付け用!AC603)</f>
        <v>76</v>
      </c>
      <c r="AD603" s="31" t="str">
        <f>IFERROR(VLOOKUP(AC603,耐用年数表!$B:$J,9,FALSE),"")</f>
        <v xml:space="preserve">建物附属設備 電気設備（照明設備を含む。） 蓄電池電源設備   </v>
      </c>
      <c r="AE603" s="31">
        <f>IFERROR(VLOOKUP(AC603,耐用年数表!$B:$J,8,FALSE),"")</f>
        <v>6</v>
      </c>
      <c r="AF603" s="2" t="str">
        <f>IF(貼り付け用!AF603="","",貼り付け用!AF603)</f>
        <v/>
      </c>
      <c r="AG603" s="26" t="str">
        <f>IF(貼り付け用!AG603="","",貼り付け用!AG603)</f>
        <v/>
      </c>
      <c r="AH603" s="54">
        <f>IF(貼り付け用!AH603="","",貼り付け用!AH603)</f>
        <v>20100310</v>
      </c>
      <c r="AI603" s="54">
        <f>IF(貼り付け用!AI603="","",貼り付け用!AI603)</f>
        <v>20100310</v>
      </c>
      <c r="AJ603" s="72" t="str">
        <f>IF(貼り付け用!AJ603="","",貼り付け用!AJ603)</f>
        <v>判明</v>
      </c>
      <c r="AK603" s="20">
        <f>IF(貼り付け用!AK603="","",貼り付け用!AK603)</f>
        <v>836892</v>
      </c>
      <c r="AL603" s="160" t="str">
        <f>IF(貼り付け用!AL603="","",貼り付け用!AL603)</f>
        <v/>
      </c>
      <c r="AM603" s="20" t="str">
        <f>IF(貼り付け用!AM603="","",貼り付け用!AM603)</f>
        <v/>
      </c>
      <c r="AN603" s="20" t="str">
        <f>IF(貼り付け用!AN603="","",貼り付け用!AN603)</f>
        <v/>
      </c>
      <c r="AO603" s="20" t="str">
        <f>IF(貼り付け用!AO603="","",貼り付け用!AO603)</f>
        <v/>
      </c>
      <c r="AP603" s="20">
        <f>IF(貼り付け用!AP603="","",貼り付け用!AP603)</f>
        <v>1</v>
      </c>
      <c r="AQ603" s="20" t="str">
        <f>IF(貼り付け用!AQ603="","",貼り付け用!AQ603)</f>
        <v/>
      </c>
      <c r="AR603" s="20" t="str">
        <f>IF(貼り付け用!AR603="","",貼り付け用!AR603)</f>
        <v/>
      </c>
      <c r="AS603" s="20" t="str">
        <f>IF(貼り付け用!AS603="","",貼り付け用!AS603)</f>
        <v/>
      </c>
      <c r="AT603" s="90" t="str">
        <f t="shared" si="18"/>
        <v/>
      </c>
      <c r="AU603" s="90">
        <f t="shared" si="19"/>
        <v>836892</v>
      </c>
      <c r="AV603" s="34" t="str">
        <f>IF(貼り付け用!AV603="","",貼り付け用!AV603)</f>
        <v>一般会計等</v>
      </c>
      <c r="AW603" s="34" t="str">
        <f>IF(貼り付け用!AW603="","",貼り付け用!AW603)</f>
        <v>一般会計</v>
      </c>
      <c r="AX603" s="34" t="str">
        <f>IF(貼り付け用!AX603="","",貼り付け用!AX603)</f>
        <v>教育費</v>
      </c>
      <c r="AY603" s="34" t="str">
        <f>IF(貼り付け用!AY603="","",貼り付け用!AY603)</f>
        <v>小学校費</v>
      </c>
      <c r="AZ603" s="34" t="str">
        <f>IF(貼り付け用!AZ603="","",貼り付け用!AZ603)</f>
        <v/>
      </c>
      <c r="BA603" s="212"/>
      <c r="BB603" s="212"/>
      <c r="BC603" s="212"/>
      <c r="BD603" s="34" t="str">
        <f>IF(貼り付け用!BD603="","",貼り付け用!BD603)</f>
        <v/>
      </c>
      <c r="BE603" s="34" t="str">
        <f>IF(貼り付け用!BE603="","",貼り付け用!BE603)</f>
        <v/>
      </c>
      <c r="BF603" s="20"/>
      <c r="BG603" s="20"/>
      <c r="BH603" s="20"/>
      <c r="BI603" s="20"/>
      <c r="BJ603" s="20"/>
    </row>
    <row r="604" spans="5:62" ht="24" customHeight="1">
      <c r="E604" s="2"/>
      <c r="F604" s="217" t="str">
        <f>IF(貼り付け用!F604="","",貼り付け用!F604)</f>
        <v>壬生町立壬生北小学校</v>
      </c>
      <c r="G604" s="34" t="str">
        <f>IF(貼り付け用!G604="","",貼り付け用!G604)</f>
        <v>工作物台帳</v>
      </c>
      <c r="H604" s="2" t="str">
        <f>IF(貼り付け用!H604="","",貼り付け用!H604)</f>
        <v/>
      </c>
      <c r="I604" s="2" t="str">
        <f>IF(貼り付け用!I604="","",貼り付け用!I604)</f>
        <v/>
      </c>
      <c r="J604" s="2" t="str">
        <f>IF(貼り付け用!J604="","",貼り付け用!J604)</f>
        <v>ゴミ置場</v>
      </c>
      <c r="K604" s="2" t="str">
        <f>IF(貼り付け用!K604="","",貼り付け用!K604)</f>
        <v>ｺﾞﾐｵｷﾊﾞ</v>
      </c>
      <c r="L604" s="2">
        <f>IF(貼り付け用!L604="","",貼り付け用!L604)</f>
        <v>9</v>
      </c>
      <c r="M604" s="31">
        <f>IFERROR(VLOOKUP(L604,コード表!$B:$G,2,FALSE),"")</f>
        <v>3210207</v>
      </c>
      <c r="N604" s="31" t="str">
        <f>IFERROR(VLOOKUP(L604,コード表!$B:$G,3,FALSE),"")</f>
        <v>下都賀郡壬生町</v>
      </c>
      <c r="O604" s="2" t="str">
        <f>IF(貼り付け用!O604="","",貼り付け用!O604)</f>
        <v>ｼﾓﾂｶﾞｸﾞﾝﾐﾌﾞﾏﾁ</v>
      </c>
      <c r="P604" s="31" t="str">
        <f>IFERROR(VLOOKUP(L604,コード表!$B:$G,5,FALSE),"")</f>
        <v>北小林</v>
      </c>
      <c r="Q604" s="2" t="str">
        <f>IF(貼り付け用!Q604="","",貼り付け用!Q604)</f>
        <v>ｷﾀｺﾊﾞﾔｼ</v>
      </c>
      <c r="R604" s="2" t="str">
        <f>IF(貼り付け用!R604="","",貼り付け用!R604)</f>
        <v>１９０番地</v>
      </c>
      <c r="S604" s="2" t="str">
        <f>IF(貼り付け用!S604="","",貼り付け用!S604)</f>
        <v>190ﾊﾞﾝﾁ</v>
      </c>
      <c r="T604" s="2">
        <f>IF(貼り付け用!T604="","",貼り付け用!T604)</f>
        <v>15</v>
      </c>
      <c r="U604" s="31" t="str">
        <f>IFERROR(VLOOKUP(T604,コード表!$I:$K,2,FALSE),"")</f>
        <v>教育委員会事務局</v>
      </c>
      <c r="V604" s="31" t="str">
        <f>IFERROR(VLOOKUP(T604,コード表!$I:$K,3,FALSE),"")</f>
        <v>学校教育課</v>
      </c>
      <c r="W604" s="2">
        <f>IF(貼り付け用!W604="","",貼り付け用!W604)</f>
        <v>100</v>
      </c>
      <c r="X604" s="31" t="str">
        <f>IFERROR(VLOOKUP(AX604,目的別資産分類変換表!$B$3:$C$16,2,FALSE),"")</f>
        <v>教育</v>
      </c>
      <c r="Y604" s="34" t="str">
        <f>IF(貼り付け用!Y604="","",貼り付け用!Y604)</f>
        <v>行政財産</v>
      </c>
      <c r="Z604" s="34" t="str">
        <f>IF(貼り付け用!Z604="","",貼り付け用!Z604)</f>
        <v>事業用資産/工作物</v>
      </c>
      <c r="AA604" s="34" t="str">
        <f>IF(貼り付け用!AA604="","",貼り付け用!AA604)</f>
        <v>自己資産（リース資産外)</v>
      </c>
      <c r="AB604" s="34" t="str">
        <f>IF(貼り付け用!AB604="","",貼り付け用!AB604)</f>
        <v>売却不可</v>
      </c>
      <c r="AC604" s="2">
        <f>IF(貼り付け用!AC604="","",貼り付け用!AC604)</f>
        <v>234</v>
      </c>
      <c r="AD604" s="31" t="str">
        <f>IFERROR(VLOOKUP(AC604,耐用年数表!$B:$J,9,FALSE),"")</f>
        <v xml:space="preserve">構築物 前掲のもの以外のもの及び前掲の区分によらないもの その他のもの   </v>
      </c>
      <c r="AE604" s="31">
        <f>IFERROR(VLOOKUP(AC604,耐用年数表!$B:$J,8,FALSE),"")</f>
        <v>50</v>
      </c>
      <c r="AF604" s="2" t="str">
        <f>IF(貼り付け用!AF604="","",貼り付け用!AF604)</f>
        <v/>
      </c>
      <c r="AG604" s="26" t="str">
        <f>IF(貼り付け用!AG604="","",貼り付け用!AG604)</f>
        <v/>
      </c>
      <c r="AH604" s="54">
        <f>IF(貼り付け用!AH604="","",貼り付け用!AH604)</f>
        <v>19980831</v>
      </c>
      <c r="AI604" s="54">
        <f>IF(貼り付け用!AI604="","",貼り付け用!AI604)</f>
        <v>19980831</v>
      </c>
      <c r="AJ604" s="72" t="str">
        <f>IF(貼り付け用!AJ604="","",貼り付け用!AJ604)</f>
        <v>判明</v>
      </c>
      <c r="AK604" s="20">
        <f>IF(貼り付け用!AK604="","",貼り付け用!AK604)</f>
        <v>292950</v>
      </c>
      <c r="AL604" s="160" t="str">
        <f>IF(貼り付け用!AL604="","",貼り付け用!AL604)</f>
        <v/>
      </c>
      <c r="AM604" s="20" t="str">
        <f>IF(貼り付け用!AM604="","",貼り付け用!AM604)</f>
        <v/>
      </c>
      <c r="AN604" s="20" t="str">
        <f>IF(貼り付け用!AN604="","",貼り付け用!AN604)</f>
        <v/>
      </c>
      <c r="AO604" s="20" t="str">
        <f>IF(貼り付け用!AO604="","",貼り付け用!AO604)</f>
        <v/>
      </c>
      <c r="AP604" s="20">
        <f>IF(貼り付け用!AP604="","",貼り付け用!AP604)</f>
        <v>1</v>
      </c>
      <c r="AQ604" s="20" t="str">
        <f>IF(貼り付け用!AQ604="","",貼り付け用!AQ604)</f>
        <v/>
      </c>
      <c r="AR604" s="20" t="str">
        <f>IF(貼り付け用!AR604="","",貼り付け用!AR604)</f>
        <v/>
      </c>
      <c r="AS604" s="20" t="str">
        <f>IF(貼り付け用!AS604="","",貼り付け用!AS604)</f>
        <v/>
      </c>
      <c r="AT604" s="90" t="str">
        <f t="shared" si="18"/>
        <v/>
      </c>
      <c r="AU604" s="90">
        <f t="shared" si="19"/>
        <v>292950</v>
      </c>
      <c r="AV604" s="34" t="str">
        <f>IF(貼り付け用!AV604="","",貼り付け用!AV604)</f>
        <v>一般会計等</v>
      </c>
      <c r="AW604" s="34" t="str">
        <f>IF(貼り付け用!AW604="","",貼り付け用!AW604)</f>
        <v>一般会計</v>
      </c>
      <c r="AX604" s="34" t="str">
        <f>IF(貼り付け用!AX604="","",貼り付け用!AX604)</f>
        <v>教育費</v>
      </c>
      <c r="AY604" s="34" t="str">
        <f>IF(貼り付け用!AY604="","",貼り付け用!AY604)</f>
        <v>小学校費</v>
      </c>
      <c r="AZ604" s="34" t="str">
        <f>IF(貼り付け用!AZ604="","",貼り付け用!AZ604)</f>
        <v>学校管理費</v>
      </c>
      <c r="BA604" s="212"/>
      <c r="BB604" s="212"/>
      <c r="BC604" s="212"/>
      <c r="BD604" s="34" t="str">
        <f>IF(貼り付け用!BD604="","",貼り付け用!BD604)</f>
        <v/>
      </c>
      <c r="BE604" s="34" t="str">
        <f>IF(貼り付け用!BE604="","",貼り付け用!BE604)</f>
        <v/>
      </c>
      <c r="BF604" s="20"/>
      <c r="BG604" s="20"/>
      <c r="BH604" s="20"/>
      <c r="BI604" s="20"/>
      <c r="BJ604" s="20"/>
    </row>
    <row r="605" spans="5:62" ht="24" customHeight="1">
      <c r="E605" s="2"/>
      <c r="F605" s="217" t="str">
        <f>IF(貼り付け用!F605="","",貼り付け用!F605)</f>
        <v>壬生町立壬生北小学校</v>
      </c>
      <c r="G605" s="34" t="str">
        <f>IF(貼り付け用!G605="","",貼り付け用!G605)</f>
        <v>工作物台帳</v>
      </c>
      <c r="H605" s="2" t="str">
        <f>IF(貼り付け用!H605="","",貼り付け用!H605)</f>
        <v/>
      </c>
      <c r="I605" s="2" t="str">
        <f>IF(貼り付け用!I605="","",貼り付け用!I605)</f>
        <v/>
      </c>
      <c r="J605" s="2" t="str">
        <f>IF(貼り付け用!J605="","",貼り付け用!J605)</f>
        <v>空調機（パソコン室）</v>
      </c>
      <c r="K605" s="2" t="str">
        <f>IF(貼り付け用!K605="","",貼り付け用!K605)</f>
        <v>ｸｳﾁｮｳｷ(ﾊﾟｿｺﾝｼﾂ)</v>
      </c>
      <c r="L605" s="2">
        <f>IF(貼り付け用!L605="","",貼り付け用!L605)</f>
        <v>9</v>
      </c>
      <c r="M605" s="31">
        <f>IFERROR(VLOOKUP(L605,コード表!$B:$G,2,FALSE),"")</f>
        <v>3210207</v>
      </c>
      <c r="N605" s="31" t="str">
        <f>IFERROR(VLOOKUP(L605,コード表!$B:$G,3,FALSE),"")</f>
        <v>下都賀郡壬生町</v>
      </c>
      <c r="O605" s="2" t="str">
        <f>IF(貼り付け用!O605="","",貼り付け用!O605)</f>
        <v>ｼﾓﾂｶﾞｸﾞﾝﾐﾌﾞﾏﾁ</v>
      </c>
      <c r="P605" s="31" t="str">
        <f>IFERROR(VLOOKUP(L605,コード表!$B:$G,5,FALSE),"")</f>
        <v>北小林</v>
      </c>
      <c r="Q605" s="2" t="str">
        <f>IF(貼り付け用!Q605="","",貼り付け用!Q605)</f>
        <v>ｷﾀｺﾊﾞﾔｼ</v>
      </c>
      <c r="R605" s="2" t="str">
        <f>IF(貼り付け用!R605="","",貼り付け用!R605)</f>
        <v>１９０番地</v>
      </c>
      <c r="S605" s="2" t="str">
        <f>IF(貼り付け用!S605="","",貼り付け用!S605)</f>
        <v>190ﾊﾞﾝﾁ</v>
      </c>
      <c r="T605" s="2">
        <f>IF(貼り付け用!T605="","",貼り付け用!T605)</f>
        <v>15</v>
      </c>
      <c r="U605" s="31" t="str">
        <f>IFERROR(VLOOKUP(T605,コード表!$I:$K,2,FALSE),"")</f>
        <v>教育委員会事務局</v>
      </c>
      <c r="V605" s="31" t="str">
        <f>IFERROR(VLOOKUP(T605,コード表!$I:$K,3,FALSE),"")</f>
        <v>学校教育課</v>
      </c>
      <c r="W605" s="2">
        <f>IF(貼り付け用!W605="","",貼り付け用!W605)</f>
        <v>100</v>
      </c>
      <c r="X605" s="31" t="str">
        <f>IFERROR(VLOOKUP(AX605,目的別資産分類変換表!$B$3:$C$16,2,FALSE),"")</f>
        <v>教育</v>
      </c>
      <c r="Y605" s="34" t="str">
        <f>IF(貼り付け用!Y605="","",貼り付け用!Y605)</f>
        <v>行政財産</v>
      </c>
      <c r="Z605" s="34" t="str">
        <f>IF(貼り付け用!Z605="","",貼り付け用!Z605)</f>
        <v>事業用資産/工作物</v>
      </c>
      <c r="AA605" s="34" t="str">
        <f>IF(貼り付け用!AA605="","",貼り付け用!AA605)</f>
        <v>自己資産（リース資産外)</v>
      </c>
      <c r="AB605" s="34" t="str">
        <f>IF(貼り付け用!AB605="","",貼り付け用!AB605)</f>
        <v>売却不可</v>
      </c>
      <c r="AC605" s="2">
        <f>IF(貼り付け用!AC605="","",貼り付け用!AC605)</f>
        <v>331</v>
      </c>
      <c r="AD605" s="31" t="str">
        <f>IFERROR(VLOOKUP(AC605,耐用年数表!$B:$J,9,FALSE),"")</f>
        <v xml:space="preserve">器具及び備品 １　家具、電気機器、ガス機器及び家庭用品（他の項に掲げるものを除く。） 冷房用又は暖房用機器   </v>
      </c>
      <c r="AE605" s="31">
        <f>IFERROR(VLOOKUP(AC605,耐用年数表!$B:$J,8,FALSE),"")</f>
        <v>6</v>
      </c>
      <c r="AF605" s="2" t="str">
        <f>IF(貼り付け用!AF605="","",貼り付け用!AF605)</f>
        <v/>
      </c>
      <c r="AG605" s="26" t="str">
        <f>IF(貼り付け用!AG605="","",貼り付け用!AG605)</f>
        <v/>
      </c>
      <c r="AH605" s="54">
        <f>IF(貼り付け用!AH605="","",貼り付け用!AH605)</f>
        <v>20000930</v>
      </c>
      <c r="AI605" s="54">
        <f>IF(貼り付け用!AI605="","",貼り付け用!AI605)</f>
        <v>20000930</v>
      </c>
      <c r="AJ605" s="72" t="str">
        <f>IF(貼り付け用!AJ605="","",貼り付け用!AJ605)</f>
        <v>判明</v>
      </c>
      <c r="AK605" s="20">
        <f>IF(貼り付け用!AK605="","",貼り付け用!AK605)</f>
        <v>3454500</v>
      </c>
      <c r="AL605" s="160" t="str">
        <f>IF(貼り付け用!AL605="","",貼り付け用!AL605)</f>
        <v/>
      </c>
      <c r="AM605" s="20" t="str">
        <f>IF(貼り付け用!AM605="","",貼り付け用!AM605)</f>
        <v/>
      </c>
      <c r="AN605" s="20" t="str">
        <f>IF(貼り付け用!AN605="","",貼り付け用!AN605)</f>
        <v/>
      </c>
      <c r="AO605" s="20" t="str">
        <f>IF(貼り付け用!AO605="","",貼り付け用!AO605)</f>
        <v/>
      </c>
      <c r="AP605" s="20">
        <f>IF(貼り付け用!AP605="","",貼り付け用!AP605)</f>
        <v>1</v>
      </c>
      <c r="AQ605" s="20" t="str">
        <f>IF(貼り付け用!AQ605="","",貼り付け用!AQ605)</f>
        <v/>
      </c>
      <c r="AR605" s="20" t="str">
        <f>IF(貼り付け用!AR605="","",貼り付け用!AR605)</f>
        <v/>
      </c>
      <c r="AS605" s="20" t="str">
        <f>IF(貼り付け用!AS605="","",貼り付け用!AS605)</f>
        <v/>
      </c>
      <c r="AT605" s="90" t="str">
        <f t="shared" si="18"/>
        <v/>
      </c>
      <c r="AU605" s="90">
        <f t="shared" si="19"/>
        <v>3454500</v>
      </c>
      <c r="AV605" s="34" t="str">
        <f>IF(貼り付け用!AV605="","",貼り付け用!AV605)</f>
        <v>一般会計等</v>
      </c>
      <c r="AW605" s="34" t="str">
        <f>IF(貼り付け用!AW605="","",貼り付け用!AW605)</f>
        <v>一般会計</v>
      </c>
      <c r="AX605" s="34" t="str">
        <f>IF(貼り付け用!AX605="","",貼り付け用!AX605)</f>
        <v>教育費</v>
      </c>
      <c r="AY605" s="34" t="str">
        <f>IF(貼り付け用!AY605="","",貼り付け用!AY605)</f>
        <v>小学校費</v>
      </c>
      <c r="AZ605" s="34" t="str">
        <f>IF(貼り付け用!AZ605="","",貼り付け用!AZ605)</f>
        <v>学校管理費</v>
      </c>
      <c r="BA605" s="212"/>
      <c r="BB605" s="212"/>
      <c r="BC605" s="212"/>
      <c r="BD605" s="34" t="str">
        <f>IF(貼り付け用!BD605="","",貼り付け用!BD605)</f>
        <v/>
      </c>
      <c r="BE605" s="34" t="str">
        <f>IF(貼り付け用!BE605="","",貼り付け用!BE605)</f>
        <v/>
      </c>
      <c r="BF605" s="20"/>
      <c r="BG605" s="20"/>
      <c r="BH605" s="20"/>
      <c r="BI605" s="20"/>
      <c r="BJ605" s="20"/>
    </row>
    <row r="606" spans="5:62" ht="24" customHeight="1">
      <c r="E606" s="2"/>
      <c r="F606" s="217" t="str">
        <f>IF(貼り付け用!F606="","",貼り付け用!F606)</f>
        <v>壬生町立壬生北小学校</v>
      </c>
      <c r="G606" s="34" t="str">
        <f>IF(貼り付け用!G606="","",貼り付け用!G606)</f>
        <v>工作物台帳</v>
      </c>
      <c r="H606" s="2" t="str">
        <f>IF(貼り付け用!H606="","",貼り付け用!H606)</f>
        <v/>
      </c>
      <c r="I606" s="2" t="str">
        <f>IF(貼り付け用!I606="","",貼り付け用!I606)</f>
        <v/>
      </c>
      <c r="J606" s="2" t="str">
        <f>IF(貼り付け用!J606="","",貼り付け用!J606)</f>
        <v>空調機（図書室）</v>
      </c>
      <c r="K606" s="2" t="str">
        <f>IF(貼り付け用!K606="","",貼り付け用!K606)</f>
        <v>ｸｳﾁｮｳｷ(ﾄｼｮｼﾂ)</v>
      </c>
      <c r="L606" s="2">
        <f>IF(貼り付け用!L606="","",貼り付け用!L606)</f>
        <v>9</v>
      </c>
      <c r="M606" s="31">
        <f>IFERROR(VLOOKUP(L606,コード表!$B:$G,2,FALSE),"")</f>
        <v>3210207</v>
      </c>
      <c r="N606" s="31" t="str">
        <f>IFERROR(VLOOKUP(L606,コード表!$B:$G,3,FALSE),"")</f>
        <v>下都賀郡壬生町</v>
      </c>
      <c r="O606" s="2" t="str">
        <f>IF(貼り付け用!O606="","",貼り付け用!O606)</f>
        <v>ｼﾓﾂｶﾞｸﾞﾝﾐﾌﾞﾏﾁ</v>
      </c>
      <c r="P606" s="31" t="str">
        <f>IFERROR(VLOOKUP(L606,コード表!$B:$G,5,FALSE),"")</f>
        <v>北小林</v>
      </c>
      <c r="Q606" s="2" t="str">
        <f>IF(貼り付け用!Q606="","",貼り付け用!Q606)</f>
        <v>ｷﾀｺﾊﾞﾔｼ</v>
      </c>
      <c r="R606" s="2" t="str">
        <f>IF(貼り付け用!R606="","",貼り付け用!R606)</f>
        <v>１９０番地</v>
      </c>
      <c r="S606" s="2" t="str">
        <f>IF(貼り付け用!S606="","",貼り付け用!S606)</f>
        <v>190ﾊﾞﾝﾁ</v>
      </c>
      <c r="T606" s="2">
        <f>IF(貼り付け用!T606="","",貼り付け用!T606)</f>
        <v>15</v>
      </c>
      <c r="U606" s="31" t="str">
        <f>IFERROR(VLOOKUP(T606,コード表!$I:$K,2,FALSE),"")</f>
        <v>教育委員会事務局</v>
      </c>
      <c r="V606" s="31" t="str">
        <f>IFERROR(VLOOKUP(T606,コード表!$I:$K,3,FALSE),"")</f>
        <v>学校教育課</v>
      </c>
      <c r="W606" s="2">
        <f>IF(貼り付け用!W606="","",貼り付け用!W606)</f>
        <v>100</v>
      </c>
      <c r="X606" s="31" t="str">
        <f>IFERROR(VLOOKUP(AX606,目的別資産分類変換表!$B$3:$C$16,2,FALSE),"")</f>
        <v>教育</v>
      </c>
      <c r="Y606" s="34" t="str">
        <f>IF(貼り付け用!Y606="","",貼り付け用!Y606)</f>
        <v>行政財産</v>
      </c>
      <c r="Z606" s="34" t="str">
        <f>IF(貼り付け用!Z606="","",貼り付け用!Z606)</f>
        <v>事業用資産/工作物</v>
      </c>
      <c r="AA606" s="34" t="str">
        <f>IF(貼り付け用!AA606="","",貼り付け用!AA606)</f>
        <v>自己資産（リース資産外)</v>
      </c>
      <c r="AB606" s="34" t="str">
        <f>IF(貼り付け用!AB606="","",貼り付け用!AB606)</f>
        <v>売却不可</v>
      </c>
      <c r="AC606" s="2">
        <f>IF(貼り付け用!AC606="","",貼り付け用!AC606)</f>
        <v>331</v>
      </c>
      <c r="AD606" s="31" t="str">
        <f>IFERROR(VLOOKUP(AC606,耐用年数表!$B:$J,9,FALSE),"")</f>
        <v xml:space="preserve">器具及び備品 １　家具、電気機器、ガス機器及び家庭用品（他の項に掲げるものを除く。） 冷房用又は暖房用機器   </v>
      </c>
      <c r="AE606" s="31">
        <f>IFERROR(VLOOKUP(AC606,耐用年数表!$B:$J,8,FALSE),"")</f>
        <v>6</v>
      </c>
      <c r="AF606" s="2" t="str">
        <f>IF(貼り付け用!AF606="","",貼り付け用!AF606)</f>
        <v/>
      </c>
      <c r="AG606" s="26" t="str">
        <f>IF(貼り付け用!AG606="","",貼り付け用!AG606)</f>
        <v/>
      </c>
      <c r="AH606" s="54">
        <f>IF(貼り付け用!AH606="","",貼り付け用!AH606)</f>
        <v>20000930</v>
      </c>
      <c r="AI606" s="54">
        <f>IF(貼り付け用!AI606="","",貼り付け用!AI606)</f>
        <v>20000930</v>
      </c>
      <c r="AJ606" s="72" t="str">
        <f>IF(貼り付け用!AJ606="","",貼り付け用!AJ606)</f>
        <v>判明</v>
      </c>
      <c r="AK606" s="20">
        <f>IF(貼り付け用!AK606="","",貼り付け用!AK606)</f>
        <v>3454500</v>
      </c>
      <c r="AL606" s="160" t="str">
        <f>IF(貼り付け用!AL606="","",貼り付け用!AL606)</f>
        <v/>
      </c>
      <c r="AM606" s="20" t="str">
        <f>IF(貼り付け用!AM606="","",貼り付け用!AM606)</f>
        <v/>
      </c>
      <c r="AN606" s="20" t="str">
        <f>IF(貼り付け用!AN606="","",貼り付け用!AN606)</f>
        <v/>
      </c>
      <c r="AO606" s="20" t="str">
        <f>IF(貼り付け用!AO606="","",貼り付け用!AO606)</f>
        <v/>
      </c>
      <c r="AP606" s="20">
        <f>IF(貼り付け用!AP606="","",貼り付け用!AP606)</f>
        <v>1</v>
      </c>
      <c r="AQ606" s="20" t="str">
        <f>IF(貼り付け用!AQ606="","",貼り付け用!AQ606)</f>
        <v/>
      </c>
      <c r="AR606" s="20" t="str">
        <f>IF(貼り付け用!AR606="","",貼り付け用!AR606)</f>
        <v/>
      </c>
      <c r="AS606" s="20" t="str">
        <f>IF(貼り付け用!AS606="","",貼り付け用!AS606)</f>
        <v/>
      </c>
      <c r="AT606" s="90" t="str">
        <f t="shared" si="18"/>
        <v/>
      </c>
      <c r="AU606" s="90">
        <f t="shared" si="19"/>
        <v>3454500</v>
      </c>
      <c r="AV606" s="34" t="str">
        <f>IF(貼り付け用!AV606="","",貼り付け用!AV606)</f>
        <v>一般会計等</v>
      </c>
      <c r="AW606" s="34" t="str">
        <f>IF(貼り付け用!AW606="","",貼り付け用!AW606)</f>
        <v>一般会計</v>
      </c>
      <c r="AX606" s="34" t="str">
        <f>IF(貼り付け用!AX606="","",貼り付け用!AX606)</f>
        <v>教育費</v>
      </c>
      <c r="AY606" s="34" t="str">
        <f>IF(貼り付け用!AY606="","",貼り付け用!AY606)</f>
        <v>小学校費</v>
      </c>
      <c r="AZ606" s="34" t="str">
        <f>IF(貼り付け用!AZ606="","",貼り付け用!AZ606)</f>
        <v>学校管理費</v>
      </c>
      <c r="BA606" s="212"/>
      <c r="BB606" s="212"/>
      <c r="BC606" s="212"/>
      <c r="BD606" s="34" t="str">
        <f>IF(貼り付け用!BD606="","",貼り付け用!BD606)</f>
        <v/>
      </c>
      <c r="BE606" s="34" t="str">
        <f>IF(貼り付け用!BE606="","",貼り付け用!BE606)</f>
        <v/>
      </c>
      <c r="BF606" s="20"/>
      <c r="BG606" s="20"/>
      <c r="BH606" s="20"/>
      <c r="BI606" s="20"/>
      <c r="BJ606" s="20"/>
    </row>
    <row r="607" spans="5:62" ht="24" customHeight="1">
      <c r="E607" s="2"/>
      <c r="F607" s="217" t="str">
        <f>IF(貼り付け用!F607="","",貼り付け用!F607)</f>
        <v>壬生町立壬生北小学校</v>
      </c>
      <c r="G607" s="34" t="str">
        <f>IF(貼り付け用!G607="","",貼り付け用!G607)</f>
        <v>工作物台帳</v>
      </c>
      <c r="H607" s="2" t="str">
        <f>IF(貼り付け用!H607="","",貼り付け用!H607)</f>
        <v/>
      </c>
      <c r="I607" s="2" t="str">
        <f>IF(貼り付け用!I607="","",貼り付け用!I607)</f>
        <v/>
      </c>
      <c r="J607" s="2" t="str">
        <f>IF(貼り付け用!J607="","",貼り付け用!J607)</f>
        <v>室内照明設備</v>
      </c>
      <c r="K607" s="2" t="str">
        <f>IF(貼り付け用!K607="","",貼り付け用!K607)</f>
        <v>ｼﾂﾅｲｼｮｳﾒｲｾﾂﾋﾞ</v>
      </c>
      <c r="L607" s="2">
        <f>IF(貼り付け用!L607="","",貼り付け用!L607)</f>
        <v>9</v>
      </c>
      <c r="M607" s="31">
        <f>IFERROR(VLOOKUP(L607,コード表!$B:$G,2,FALSE),"")</f>
        <v>3210207</v>
      </c>
      <c r="N607" s="31" t="str">
        <f>IFERROR(VLOOKUP(L607,コード表!$B:$G,3,FALSE),"")</f>
        <v>下都賀郡壬生町</v>
      </c>
      <c r="O607" s="2" t="str">
        <f>IF(貼り付け用!O607="","",貼り付け用!O607)</f>
        <v>ｼﾓﾂｶﾞｸﾞﾝﾐﾌﾞﾏﾁ</v>
      </c>
      <c r="P607" s="31" t="str">
        <f>IFERROR(VLOOKUP(L607,コード表!$B:$G,5,FALSE),"")</f>
        <v>北小林</v>
      </c>
      <c r="Q607" s="2" t="str">
        <f>IF(貼り付け用!Q607="","",貼り付け用!Q607)</f>
        <v>ｷﾀｺﾊﾞﾔｼ</v>
      </c>
      <c r="R607" s="2" t="str">
        <f>IF(貼り付け用!R607="","",貼り付け用!R607)</f>
        <v>１９０番地</v>
      </c>
      <c r="S607" s="2" t="str">
        <f>IF(貼り付け用!S607="","",貼り付け用!S607)</f>
        <v>190ﾊﾞﾝﾁ</v>
      </c>
      <c r="T607" s="2">
        <f>IF(貼り付け用!T607="","",貼り付け用!T607)</f>
        <v>15</v>
      </c>
      <c r="U607" s="31" t="str">
        <f>IFERROR(VLOOKUP(T607,コード表!$I:$K,2,FALSE),"")</f>
        <v>教育委員会事務局</v>
      </c>
      <c r="V607" s="31" t="str">
        <f>IFERROR(VLOOKUP(T607,コード表!$I:$K,3,FALSE),"")</f>
        <v>学校教育課</v>
      </c>
      <c r="W607" s="2">
        <f>IF(貼り付け用!W607="","",貼り付け用!W607)</f>
        <v>100</v>
      </c>
      <c r="X607" s="31" t="str">
        <f>IFERROR(VLOOKUP(AX607,目的別資産分類変換表!$B$3:$C$16,2,FALSE),"")</f>
        <v>教育</v>
      </c>
      <c r="Y607" s="34" t="str">
        <f>IF(貼り付け用!Y607="","",貼り付け用!Y607)</f>
        <v>行政財産</v>
      </c>
      <c r="Z607" s="34" t="str">
        <f>IF(貼り付け用!Z607="","",貼り付け用!Z607)</f>
        <v>事業用資産/工作物</v>
      </c>
      <c r="AA607" s="34" t="str">
        <f>IF(貼り付け用!AA607="","",貼り付け用!AA607)</f>
        <v>自己資産（リース資産外)</v>
      </c>
      <c r="AB607" s="34" t="str">
        <f>IF(貼り付け用!AB607="","",貼り付け用!AB607)</f>
        <v>売却不可</v>
      </c>
      <c r="AC607" s="2">
        <f>IF(貼り付け用!AC607="","",貼り付け用!AC607)</f>
        <v>76</v>
      </c>
      <c r="AD607" s="31" t="str">
        <f>IFERROR(VLOOKUP(AC607,耐用年数表!$B:$J,9,FALSE),"")</f>
        <v xml:space="preserve">建物附属設備 電気設備（照明設備を含む。） 蓄電池電源設備   </v>
      </c>
      <c r="AE607" s="31">
        <f>IFERROR(VLOOKUP(AC607,耐用年数表!$B:$J,8,FALSE),"")</f>
        <v>6</v>
      </c>
      <c r="AF607" s="2" t="str">
        <f>IF(貼り付け用!AF607="","",貼り付け用!AF607)</f>
        <v/>
      </c>
      <c r="AG607" s="26" t="str">
        <f>IF(貼り付け用!AG607="","",貼り付け用!AG607)</f>
        <v/>
      </c>
      <c r="AH607" s="54">
        <f>IF(貼り付け用!AH607="","",貼り付け用!AH607)</f>
        <v>19880331</v>
      </c>
      <c r="AI607" s="54">
        <f>IF(貼り付け用!AI607="","",貼り付け用!AI607)</f>
        <v>19880331</v>
      </c>
      <c r="AJ607" s="72" t="str">
        <f>IF(貼り付け用!AJ607="","",貼り付け用!AJ607)</f>
        <v>不明</v>
      </c>
      <c r="AK607" s="20" t="str">
        <f>IF(貼り付け用!AK607="","",貼り付け用!AK607)</f>
        <v/>
      </c>
      <c r="AL607" s="160" t="str">
        <f>IF(貼り付け用!AL607="","",貼り付け用!AL607)</f>
        <v/>
      </c>
      <c r="AM607" s="20" t="str">
        <f>IF(貼り付け用!AM607="","",貼り付け用!AM607)</f>
        <v/>
      </c>
      <c r="AN607" s="20" t="str">
        <f>IF(貼り付け用!AN607="","",貼り付け用!AN607)</f>
        <v/>
      </c>
      <c r="AO607" s="20" t="str">
        <f>IF(貼り付け用!AO607="","",貼り付け用!AO607)</f>
        <v/>
      </c>
      <c r="AP607" s="20">
        <f>IF(貼り付け用!AP607="","",貼り付け用!AP607)</f>
        <v>1</v>
      </c>
      <c r="AQ607" s="20" t="str">
        <f>IF(貼り付け用!AQ607="","",貼り付け用!AQ607)</f>
        <v/>
      </c>
      <c r="AR607" s="20" t="str">
        <f>IF(貼り付け用!AR607="","",貼り付け用!AR607)</f>
        <v/>
      </c>
      <c r="AS607" s="20" t="str">
        <f>IF(貼り付け用!AS607="","",貼り付け用!AS607)</f>
        <v/>
      </c>
      <c r="AT607" s="90" t="str">
        <f t="shared" si="18"/>
        <v/>
      </c>
      <c r="AU607" s="90" t="str">
        <f t="shared" si="19"/>
        <v/>
      </c>
      <c r="AV607" s="34" t="str">
        <f>IF(貼り付け用!AV607="","",貼り付け用!AV607)</f>
        <v>一般会計等</v>
      </c>
      <c r="AW607" s="34" t="str">
        <f>IF(貼り付け用!AW607="","",貼り付け用!AW607)</f>
        <v>一般会計</v>
      </c>
      <c r="AX607" s="34" t="str">
        <f>IF(貼り付け用!AX607="","",貼り付け用!AX607)</f>
        <v>教育費</v>
      </c>
      <c r="AY607" s="34" t="str">
        <f>IF(貼り付け用!AY607="","",貼り付け用!AY607)</f>
        <v>小学校費</v>
      </c>
      <c r="AZ607" s="34" t="str">
        <f>IF(貼り付け用!AZ607="","",貼り付け用!AZ607)</f>
        <v>学校管理費</v>
      </c>
      <c r="BA607" s="212"/>
      <c r="BB607" s="212"/>
      <c r="BC607" s="212"/>
      <c r="BD607" s="34" t="str">
        <f>IF(貼り付け用!BD607="","",貼り付け用!BD607)</f>
        <v/>
      </c>
      <c r="BE607" s="34" t="str">
        <f>IF(貼り付け用!BE607="","",貼り付け用!BE607)</f>
        <v/>
      </c>
      <c r="BF607" s="20"/>
      <c r="BG607" s="20"/>
      <c r="BH607" s="20"/>
      <c r="BI607" s="20"/>
      <c r="BJ607" s="20"/>
    </row>
    <row r="608" spans="5:62" ht="24" customHeight="1">
      <c r="E608" s="2"/>
      <c r="F608" s="217" t="str">
        <f>IF(貼り付け用!F608="","",貼り付け用!F608)</f>
        <v>壬生町立安塚小学校</v>
      </c>
      <c r="G608" s="34" t="str">
        <f>IF(貼り付け用!G608="","",貼り付け用!G608)</f>
        <v>工作物台帳</v>
      </c>
      <c r="H608" s="2" t="str">
        <f>IF(貼り付け用!H608="","",貼り付け用!H608)</f>
        <v/>
      </c>
      <c r="I608" s="2" t="str">
        <f>IF(貼り付け用!I608="","",貼り付け用!I608)</f>
        <v/>
      </c>
      <c r="J608" s="2" t="str">
        <f>IF(貼り付け用!J608="","",貼り付け用!J608)</f>
        <v>大型滑り台</v>
      </c>
      <c r="K608" s="2" t="str">
        <f>IF(貼り付け用!K608="","",貼り付け用!K608)</f>
        <v>ｵｵｶﾞﾀｽﾍﾞﾘﾀﾞｲ</v>
      </c>
      <c r="L608" s="2">
        <f>IF(貼り付け用!L608="","",貼り付け用!L608)</f>
        <v>31</v>
      </c>
      <c r="M608" s="31">
        <f>IFERROR(VLOOKUP(L608,コード表!$B:$G,2,FALSE),"")</f>
        <v>3210201</v>
      </c>
      <c r="N608" s="31" t="str">
        <f>IFERROR(VLOOKUP(L608,コード表!$B:$G,3,FALSE),"")</f>
        <v>下都賀郡壬生町</v>
      </c>
      <c r="O608" s="2" t="str">
        <f>IF(貼り付け用!O608="","",貼り付け用!O608)</f>
        <v>ｼﾓﾂｶﾞｸﾞﾝﾐﾌﾞﾏﾁ</v>
      </c>
      <c r="P608" s="31" t="str">
        <f>IFERROR(VLOOKUP(L608,コード表!$B:$G,5,FALSE),"")</f>
        <v>安塚</v>
      </c>
      <c r="Q608" s="2" t="str">
        <f>IF(貼り付け用!Q608="","",貼り付け用!Q608)</f>
        <v>ﾔｽﾂﾞｶ</v>
      </c>
      <c r="R608" s="2" t="str">
        <f>IF(貼り付け用!R608="","",貼り付け用!R608)</f>
        <v>２０７８番地</v>
      </c>
      <c r="S608" s="2" t="str">
        <f>IF(貼り付け用!S608="","",貼り付け用!S608)</f>
        <v>2078ﾊﾞﾝﾁ</v>
      </c>
      <c r="T608" s="2">
        <f>IF(貼り付け用!T608="","",貼り付け用!T608)</f>
        <v>15</v>
      </c>
      <c r="U608" s="31" t="str">
        <f>IFERROR(VLOOKUP(T608,コード表!$I:$K,2,FALSE),"")</f>
        <v>教育委員会事務局</v>
      </c>
      <c r="V608" s="31" t="str">
        <f>IFERROR(VLOOKUP(T608,コード表!$I:$K,3,FALSE),"")</f>
        <v>学校教育課</v>
      </c>
      <c r="W608" s="2">
        <f>IF(貼り付け用!W608="","",貼り付け用!W608)</f>
        <v>100</v>
      </c>
      <c r="X608" s="31" t="str">
        <f>IFERROR(VLOOKUP(AX608,目的別資産分類変換表!$B$3:$C$16,2,FALSE),"")</f>
        <v>教育</v>
      </c>
      <c r="Y608" s="34" t="str">
        <f>IF(貼り付け用!Y608="","",貼り付け用!Y608)</f>
        <v>行政財産</v>
      </c>
      <c r="Z608" s="34" t="str">
        <f>IF(貼り付け用!Z608="","",貼り付け用!Z608)</f>
        <v>事業用資産/工作物</v>
      </c>
      <c r="AA608" s="34" t="str">
        <f>IF(貼り付け用!AA608="","",貼り付け用!AA608)</f>
        <v>自己資産（リース資産外)</v>
      </c>
      <c r="AB608" s="34" t="str">
        <f>IF(貼り付け用!AB608="","",貼り付け用!AB608)</f>
        <v>売却不可</v>
      </c>
      <c r="AC608" s="2">
        <f>IF(貼り付け用!AC608="","",貼り付け用!AC608)</f>
        <v>168</v>
      </c>
      <c r="AD608" s="31" t="str">
        <f>IFERROR(VLOOKUP(AC608,耐用年数表!$B:$J,9,FALSE),"")</f>
        <v xml:space="preserve">構築物 競技場用、運動場用、遊園地用又は学校用のもの その他のもの 児童用のもの すべり台、ぶらんこ、ジャングルジムその他の遊戯用のもの </v>
      </c>
      <c r="AE608" s="31">
        <f>IFERROR(VLOOKUP(AC608,耐用年数表!$B:$J,8,FALSE),"")</f>
        <v>10</v>
      </c>
      <c r="AF608" s="2" t="str">
        <f>IF(貼り付け用!AF608="","",貼り付け用!AF608)</f>
        <v/>
      </c>
      <c r="AG608" s="26" t="str">
        <f>IF(貼り付け用!AG608="","",貼り付け用!AG608)</f>
        <v/>
      </c>
      <c r="AH608" s="54">
        <f>IF(貼り付け用!AH608="","",貼り付け用!AH608)</f>
        <v>19750331</v>
      </c>
      <c r="AI608" s="54">
        <f>IF(貼り付け用!AI608="","",貼り付け用!AI608)</f>
        <v>19750331</v>
      </c>
      <c r="AJ608" s="72" t="str">
        <f>IF(貼り付け用!AJ608="","",貼り付け用!AJ608)</f>
        <v>不明</v>
      </c>
      <c r="AK608" s="20" t="str">
        <f>IF(貼り付け用!AK608="","",貼り付け用!AK608)</f>
        <v/>
      </c>
      <c r="AL608" s="160">
        <f>IF(貼り付け用!AL608="","",貼り付け用!AL608)</f>
        <v>9</v>
      </c>
      <c r="AM608" s="20" t="str">
        <f>IF(貼り付け用!AM608="","",貼り付け用!AM608)</f>
        <v>カタログ価格</v>
      </c>
      <c r="AN608" s="20">
        <f>IF(貼り付け用!AN608="","",貼り付け用!AN608)</f>
        <v>1</v>
      </c>
      <c r="AO608" s="20">
        <f>IF(貼り付け用!AO608="","",貼り付け用!AO608)</f>
        <v>477000</v>
      </c>
      <c r="AP608" s="20">
        <f>IF(貼り付け用!AP608="","",貼り付け用!AP608)</f>
        <v>1</v>
      </c>
      <c r="AQ608" s="20" t="str">
        <f>IF(貼り付け用!AQ608="","",貼り付け用!AQ608)</f>
        <v>台</v>
      </c>
      <c r="AR608" s="20">
        <f>IF(貼り付け用!AR608="","",貼り付け用!AR608)</f>
        <v>477000</v>
      </c>
      <c r="AS608" s="20" t="str">
        <f>IF(貼り付け用!AS608="","",貼り付け用!AS608)</f>
        <v/>
      </c>
      <c r="AT608" s="90">
        <f t="shared" si="18"/>
        <v>477000</v>
      </c>
      <c r="AU608" s="90">
        <f t="shared" si="19"/>
        <v>477000</v>
      </c>
      <c r="AV608" s="34" t="str">
        <f>IF(貼り付け用!AV608="","",貼り付け用!AV608)</f>
        <v>一般会計等</v>
      </c>
      <c r="AW608" s="34" t="str">
        <f>IF(貼り付け用!AW608="","",貼り付け用!AW608)</f>
        <v>一般会計</v>
      </c>
      <c r="AX608" s="34" t="str">
        <f>IF(貼り付け用!AX608="","",貼り付け用!AX608)</f>
        <v>教育費</v>
      </c>
      <c r="AY608" s="34" t="str">
        <f>IF(貼り付け用!AY608="","",貼り付け用!AY608)</f>
        <v>小学校費</v>
      </c>
      <c r="AZ608" s="34" t="str">
        <f>IF(貼り付け用!AZ608="","",貼り付け用!AZ608)</f>
        <v>学校管理費</v>
      </c>
      <c r="BA608" s="212"/>
      <c r="BB608" s="212"/>
      <c r="BC608" s="212"/>
      <c r="BD608" s="34" t="str">
        <f>IF(貼り付け用!BD608="","",貼り付け用!BD608)</f>
        <v/>
      </c>
      <c r="BE608" s="34" t="str">
        <f>IF(貼り付け用!BE608="","",貼り付け用!BE608)</f>
        <v/>
      </c>
      <c r="BF608" s="20"/>
      <c r="BG608" s="20"/>
      <c r="BH608" s="20"/>
      <c r="BI608" s="20"/>
      <c r="BJ608" s="20"/>
    </row>
    <row r="609" spans="5:62" ht="24" customHeight="1">
      <c r="E609" s="2"/>
      <c r="F609" s="217" t="str">
        <f>IF(貼り付け用!F609="","",貼り付け用!F609)</f>
        <v>壬生町立安塚小学校</v>
      </c>
      <c r="G609" s="34" t="str">
        <f>IF(貼り付け用!G609="","",貼り付け用!G609)</f>
        <v>工作物台帳</v>
      </c>
      <c r="H609" s="2" t="str">
        <f>IF(貼り付け用!H609="","",貼り付け用!H609)</f>
        <v/>
      </c>
      <c r="I609" s="2" t="str">
        <f>IF(貼り付け用!I609="","",貼り付け用!I609)</f>
        <v/>
      </c>
      <c r="J609" s="2" t="str">
        <f>IF(貼り付け用!J609="","",貼り付け用!J609)</f>
        <v>山型雲梯</v>
      </c>
      <c r="K609" s="2" t="str">
        <f>IF(貼り付け用!K609="","",貼り付け用!K609)</f>
        <v>ﾔﾏｶﾞﾀｳﾝﾃｲ</v>
      </c>
      <c r="L609" s="2">
        <f>IF(貼り付け用!L609="","",貼り付け用!L609)</f>
        <v>31</v>
      </c>
      <c r="M609" s="31">
        <f>IFERROR(VLOOKUP(L609,コード表!$B:$G,2,FALSE),"")</f>
        <v>3210201</v>
      </c>
      <c r="N609" s="31" t="str">
        <f>IFERROR(VLOOKUP(L609,コード表!$B:$G,3,FALSE),"")</f>
        <v>下都賀郡壬生町</v>
      </c>
      <c r="O609" s="2" t="str">
        <f>IF(貼り付け用!O609="","",貼り付け用!O609)</f>
        <v>ｼﾓﾂｶﾞｸﾞﾝﾐﾌﾞﾏﾁ</v>
      </c>
      <c r="P609" s="31" t="str">
        <f>IFERROR(VLOOKUP(L609,コード表!$B:$G,5,FALSE),"")</f>
        <v>安塚</v>
      </c>
      <c r="Q609" s="2" t="str">
        <f>IF(貼り付け用!Q609="","",貼り付け用!Q609)</f>
        <v>ﾔｽﾂﾞｶ</v>
      </c>
      <c r="R609" s="2" t="str">
        <f>IF(貼り付け用!R609="","",貼り付け用!R609)</f>
        <v>２０７８番地</v>
      </c>
      <c r="S609" s="2" t="str">
        <f>IF(貼り付け用!S609="","",貼り付け用!S609)</f>
        <v>2078ﾊﾞﾝﾁ</v>
      </c>
      <c r="T609" s="2">
        <f>IF(貼り付け用!T609="","",貼り付け用!T609)</f>
        <v>15</v>
      </c>
      <c r="U609" s="31" t="str">
        <f>IFERROR(VLOOKUP(T609,コード表!$I:$K,2,FALSE),"")</f>
        <v>教育委員会事務局</v>
      </c>
      <c r="V609" s="31" t="str">
        <f>IFERROR(VLOOKUP(T609,コード表!$I:$K,3,FALSE),"")</f>
        <v>学校教育課</v>
      </c>
      <c r="W609" s="2">
        <f>IF(貼り付け用!W609="","",貼り付け用!W609)</f>
        <v>100</v>
      </c>
      <c r="X609" s="31" t="str">
        <f>IFERROR(VLOOKUP(AX609,目的別資産分類変換表!$B$3:$C$16,2,FALSE),"")</f>
        <v>教育</v>
      </c>
      <c r="Y609" s="34" t="str">
        <f>IF(貼り付け用!Y609="","",貼り付け用!Y609)</f>
        <v>行政財産</v>
      </c>
      <c r="Z609" s="34" t="str">
        <f>IF(貼り付け用!Z609="","",貼り付け用!Z609)</f>
        <v>事業用資産/工作物</v>
      </c>
      <c r="AA609" s="34" t="str">
        <f>IF(貼り付け用!AA609="","",貼り付け用!AA609)</f>
        <v>自己資産（リース資産外)</v>
      </c>
      <c r="AB609" s="34" t="str">
        <f>IF(貼り付け用!AB609="","",貼り付け用!AB609)</f>
        <v>売却不可</v>
      </c>
      <c r="AC609" s="2">
        <f>IF(貼り付け用!AC609="","",貼り付け用!AC609)</f>
        <v>168</v>
      </c>
      <c r="AD609" s="31" t="str">
        <f>IFERROR(VLOOKUP(AC609,耐用年数表!$B:$J,9,FALSE),"")</f>
        <v xml:space="preserve">構築物 競技場用、運動場用、遊園地用又は学校用のもの その他のもの 児童用のもの すべり台、ぶらんこ、ジャングルジムその他の遊戯用のもの </v>
      </c>
      <c r="AE609" s="31">
        <f>IFERROR(VLOOKUP(AC609,耐用年数表!$B:$J,8,FALSE),"")</f>
        <v>10</v>
      </c>
      <c r="AF609" s="2" t="str">
        <f>IF(貼り付け用!AF609="","",貼り付け用!AF609)</f>
        <v/>
      </c>
      <c r="AG609" s="26" t="str">
        <f>IF(貼り付け用!AG609="","",貼り付け用!AG609)</f>
        <v/>
      </c>
      <c r="AH609" s="54">
        <f>IF(貼り付け用!AH609="","",貼り付け用!AH609)</f>
        <v>19750331</v>
      </c>
      <c r="AI609" s="54">
        <f>IF(貼り付け用!AI609="","",貼り付け用!AI609)</f>
        <v>19750331</v>
      </c>
      <c r="AJ609" s="72" t="str">
        <f>IF(貼り付け用!AJ609="","",貼り付け用!AJ609)</f>
        <v>不明</v>
      </c>
      <c r="AK609" s="20" t="str">
        <f>IF(貼り付け用!AK609="","",貼り付け用!AK609)</f>
        <v/>
      </c>
      <c r="AL609" s="160">
        <f>IF(貼り付け用!AL609="","",貼り付け用!AL609)</f>
        <v>17</v>
      </c>
      <c r="AM609" s="20" t="str">
        <f>IF(貼り付け用!AM609="","",貼り付け用!AM609)</f>
        <v>カタログ価格</v>
      </c>
      <c r="AN609" s="20">
        <f>IF(貼り付け用!AN609="","",貼り付け用!AN609)</f>
        <v>1</v>
      </c>
      <c r="AO609" s="20">
        <f>IF(貼り付け用!AO609="","",貼り付け用!AO609)</f>
        <v>404000</v>
      </c>
      <c r="AP609" s="20">
        <f>IF(貼り付け用!AP609="","",貼り付け用!AP609)</f>
        <v>1</v>
      </c>
      <c r="AQ609" s="20" t="str">
        <f>IF(貼り付け用!AQ609="","",貼り付け用!AQ609)</f>
        <v>台</v>
      </c>
      <c r="AR609" s="20">
        <f>IF(貼り付け用!AR609="","",貼り付け用!AR609)</f>
        <v>404000</v>
      </c>
      <c r="AS609" s="20" t="str">
        <f>IF(貼り付け用!AS609="","",貼り付け用!AS609)</f>
        <v/>
      </c>
      <c r="AT609" s="90">
        <f t="shared" si="18"/>
        <v>404000</v>
      </c>
      <c r="AU609" s="90">
        <f t="shared" si="19"/>
        <v>404000</v>
      </c>
      <c r="AV609" s="34" t="str">
        <f>IF(貼り付け用!AV609="","",貼り付け用!AV609)</f>
        <v>一般会計等</v>
      </c>
      <c r="AW609" s="34" t="str">
        <f>IF(貼り付け用!AW609="","",貼り付け用!AW609)</f>
        <v>一般会計</v>
      </c>
      <c r="AX609" s="34" t="str">
        <f>IF(貼り付け用!AX609="","",貼り付け用!AX609)</f>
        <v>教育費</v>
      </c>
      <c r="AY609" s="34" t="str">
        <f>IF(貼り付け用!AY609="","",貼り付け用!AY609)</f>
        <v>小学校費</v>
      </c>
      <c r="AZ609" s="34" t="str">
        <f>IF(貼り付け用!AZ609="","",貼り付け用!AZ609)</f>
        <v>学校管理費</v>
      </c>
      <c r="BA609" s="212"/>
      <c r="BB609" s="212"/>
      <c r="BC609" s="212"/>
      <c r="BD609" s="34" t="str">
        <f>IF(貼り付け用!BD609="","",貼り付け用!BD609)</f>
        <v/>
      </c>
      <c r="BE609" s="34" t="str">
        <f>IF(貼り付け用!BE609="","",貼り付け用!BE609)</f>
        <v/>
      </c>
      <c r="BF609" s="20"/>
      <c r="BG609" s="20"/>
      <c r="BH609" s="20"/>
      <c r="BI609" s="20"/>
      <c r="BJ609" s="20"/>
    </row>
    <row r="610" spans="5:62" ht="24" customHeight="1">
      <c r="E610" s="2"/>
      <c r="F610" s="217" t="str">
        <f>IF(貼り付け用!F610="","",貼り付け用!F610)</f>
        <v>壬生町立安塚小学校</v>
      </c>
      <c r="G610" s="34" t="str">
        <f>IF(貼り付け用!G610="","",貼り付け用!G610)</f>
        <v>工作物台帳</v>
      </c>
      <c r="H610" s="2" t="str">
        <f>IF(貼り付け用!H610="","",貼り付け用!H610)</f>
        <v/>
      </c>
      <c r="I610" s="2" t="str">
        <f>IF(貼り付け用!I610="","",貼り付け用!I610)</f>
        <v/>
      </c>
      <c r="J610" s="2" t="str">
        <f>IF(貼り付け用!J610="","",貼り付け用!J610)</f>
        <v>登り棒２０人用</v>
      </c>
      <c r="K610" s="2" t="str">
        <f>IF(貼り付け用!K610="","",貼り付け用!K610)</f>
        <v>ﾉﾎﾞﾘﾎﾞｳ20ﾆﾝﾖｳ</v>
      </c>
      <c r="L610" s="2">
        <f>IF(貼り付け用!L610="","",貼り付け用!L610)</f>
        <v>31</v>
      </c>
      <c r="M610" s="31">
        <f>IFERROR(VLOOKUP(L610,コード表!$B:$G,2,FALSE),"")</f>
        <v>3210201</v>
      </c>
      <c r="N610" s="31" t="str">
        <f>IFERROR(VLOOKUP(L610,コード表!$B:$G,3,FALSE),"")</f>
        <v>下都賀郡壬生町</v>
      </c>
      <c r="O610" s="2" t="str">
        <f>IF(貼り付け用!O610="","",貼り付け用!O610)</f>
        <v>ｼﾓﾂｶﾞｸﾞﾝﾐﾌﾞﾏﾁ</v>
      </c>
      <c r="P610" s="31" t="str">
        <f>IFERROR(VLOOKUP(L610,コード表!$B:$G,5,FALSE),"")</f>
        <v>安塚</v>
      </c>
      <c r="Q610" s="2" t="str">
        <f>IF(貼り付け用!Q610="","",貼り付け用!Q610)</f>
        <v>ﾔｽﾂﾞｶ</v>
      </c>
      <c r="R610" s="2" t="str">
        <f>IF(貼り付け用!R610="","",貼り付け用!R610)</f>
        <v>２０７８番地</v>
      </c>
      <c r="S610" s="2" t="str">
        <f>IF(貼り付け用!S610="","",貼り付け用!S610)</f>
        <v>2078ﾊﾞﾝﾁ</v>
      </c>
      <c r="T610" s="2">
        <f>IF(貼り付け用!T610="","",貼り付け用!T610)</f>
        <v>15</v>
      </c>
      <c r="U610" s="31" t="str">
        <f>IFERROR(VLOOKUP(T610,コード表!$I:$K,2,FALSE),"")</f>
        <v>教育委員会事務局</v>
      </c>
      <c r="V610" s="31" t="str">
        <f>IFERROR(VLOOKUP(T610,コード表!$I:$K,3,FALSE),"")</f>
        <v>学校教育課</v>
      </c>
      <c r="W610" s="2">
        <f>IF(貼り付け用!W610="","",貼り付け用!W610)</f>
        <v>100</v>
      </c>
      <c r="X610" s="31" t="str">
        <f>IFERROR(VLOOKUP(AX610,目的別資産分類変換表!$B$3:$C$16,2,FALSE),"")</f>
        <v>教育</v>
      </c>
      <c r="Y610" s="34" t="str">
        <f>IF(貼り付け用!Y610="","",貼り付け用!Y610)</f>
        <v>行政財産</v>
      </c>
      <c r="Z610" s="34" t="str">
        <f>IF(貼り付け用!Z610="","",貼り付け用!Z610)</f>
        <v>事業用資産/工作物</v>
      </c>
      <c r="AA610" s="34" t="str">
        <f>IF(貼り付け用!AA610="","",貼り付け用!AA610)</f>
        <v>自己資産（リース資産外)</v>
      </c>
      <c r="AB610" s="34" t="str">
        <f>IF(貼り付け用!AB610="","",貼り付け用!AB610)</f>
        <v>売却不可</v>
      </c>
      <c r="AC610" s="2">
        <f>IF(貼り付け用!AC610="","",貼り付け用!AC610)</f>
        <v>168</v>
      </c>
      <c r="AD610" s="31" t="str">
        <f>IFERROR(VLOOKUP(AC610,耐用年数表!$B:$J,9,FALSE),"")</f>
        <v xml:space="preserve">構築物 競技場用、運動場用、遊園地用又は学校用のもの その他のもの 児童用のもの すべり台、ぶらんこ、ジャングルジムその他の遊戯用のもの </v>
      </c>
      <c r="AE610" s="31">
        <f>IFERROR(VLOOKUP(AC610,耐用年数表!$B:$J,8,FALSE),"")</f>
        <v>10</v>
      </c>
      <c r="AF610" s="2" t="str">
        <f>IF(貼り付け用!AF610="","",貼り付け用!AF610)</f>
        <v/>
      </c>
      <c r="AG610" s="26" t="str">
        <f>IF(貼り付け用!AG610="","",貼り付け用!AG610)</f>
        <v/>
      </c>
      <c r="AH610" s="54">
        <f>IF(貼り付け用!AH610="","",貼り付け用!AH610)</f>
        <v>19750331</v>
      </c>
      <c r="AI610" s="54">
        <f>IF(貼り付け用!AI610="","",貼り付け用!AI610)</f>
        <v>19750331</v>
      </c>
      <c r="AJ610" s="72" t="str">
        <f>IF(貼り付け用!AJ610="","",貼り付け用!AJ610)</f>
        <v>不明</v>
      </c>
      <c r="AK610" s="20" t="str">
        <f>IF(貼り付け用!AK610="","",貼り付け用!AK610)</f>
        <v/>
      </c>
      <c r="AL610" s="160">
        <f>IF(貼り付け用!AL610="","",貼り付け用!AL610)</f>
        <v>5</v>
      </c>
      <c r="AM610" s="20" t="str">
        <f>IF(貼り付け用!AM610="","",貼り付け用!AM610)</f>
        <v>カタログ価格</v>
      </c>
      <c r="AN610" s="20">
        <f>IF(貼り付け用!AN610="","",貼り付け用!AN610)</f>
        <v>1</v>
      </c>
      <c r="AO610" s="20">
        <f>IF(貼り付け用!AO610="","",貼り付け用!AO610)</f>
        <v>711000</v>
      </c>
      <c r="AP610" s="20">
        <f>IF(貼り付け用!AP610="","",貼り付け用!AP610)</f>
        <v>1</v>
      </c>
      <c r="AQ610" s="20" t="str">
        <f>IF(貼り付け用!AQ610="","",貼り付け用!AQ610)</f>
        <v>式</v>
      </c>
      <c r="AR610" s="20">
        <f>IF(貼り付け用!AR610="","",貼り付け用!AR610)</f>
        <v>711000</v>
      </c>
      <c r="AS610" s="20" t="str">
        <f>IF(貼り付け用!AS610="","",貼り付け用!AS610)</f>
        <v/>
      </c>
      <c r="AT610" s="90">
        <f t="shared" si="18"/>
        <v>711000</v>
      </c>
      <c r="AU610" s="90">
        <f t="shared" si="19"/>
        <v>711000</v>
      </c>
      <c r="AV610" s="34" t="str">
        <f>IF(貼り付け用!AV610="","",貼り付け用!AV610)</f>
        <v>一般会計等</v>
      </c>
      <c r="AW610" s="34" t="str">
        <f>IF(貼り付け用!AW610="","",貼り付け用!AW610)</f>
        <v>一般会計</v>
      </c>
      <c r="AX610" s="34" t="str">
        <f>IF(貼り付け用!AX610="","",貼り付け用!AX610)</f>
        <v>教育費</v>
      </c>
      <c r="AY610" s="34" t="str">
        <f>IF(貼り付け用!AY610="","",貼り付け用!AY610)</f>
        <v>小学校費</v>
      </c>
      <c r="AZ610" s="34" t="str">
        <f>IF(貼り付け用!AZ610="","",貼り付け用!AZ610)</f>
        <v>学校管理費</v>
      </c>
      <c r="BA610" s="212"/>
      <c r="BB610" s="212"/>
      <c r="BC610" s="212"/>
      <c r="BD610" s="34" t="str">
        <f>IF(貼り付け用!BD610="","",貼り付け用!BD610)</f>
        <v/>
      </c>
      <c r="BE610" s="34" t="str">
        <f>IF(貼り付け用!BE610="","",貼り付け用!BE610)</f>
        <v/>
      </c>
      <c r="BF610" s="20"/>
      <c r="BG610" s="20"/>
      <c r="BH610" s="20"/>
      <c r="BI610" s="20"/>
      <c r="BJ610" s="20"/>
    </row>
    <row r="611" spans="5:62" ht="24" customHeight="1">
      <c r="E611" s="2"/>
      <c r="F611" s="217" t="str">
        <f>IF(貼り付け用!F611="","",貼り付け用!F611)</f>
        <v>壬生町立安塚小学校</v>
      </c>
      <c r="G611" s="34" t="str">
        <f>IF(貼り付け用!G611="","",貼り付け用!G611)</f>
        <v>工作物台帳</v>
      </c>
      <c r="H611" s="2" t="str">
        <f>IF(貼り付け用!H611="","",貼り付け用!H611)</f>
        <v/>
      </c>
      <c r="I611" s="2" t="str">
        <f>IF(貼り付け用!I611="","",貼り付け用!I611)</f>
        <v/>
      </c>
      <c r="J611" s="2" t="str">
        <f>IF(貼り付け用!J611="","",貼り付け用!J611)</f>
        <v>10連低鉄棒</v>
      </c>
      <c r="K611" s="2" t="str">
        <f>IF(貼り付け用!K611="","",貼り付け用!K611)</f>
        <v>10ﾚﾝﾃｲﾃﾂﾎﾞｳ</v>
      </c>
      <c r="L611" s="2">
        <f>IF(貼り付け用!L611="","",貼り付け用!L611)</f>
        <v>31</v>
      </c>
      <c r="M611" s="31">
        <f>IFERROR(VLOOKUP(L611,コード表!$B:$G,2,FALSE),"")</f>
        <v>3210201</v>
      </c>
      <c r="N611" s="31" t="str">
        <f>IFERROR(VLOOKUP(L611,コード表!$B:$G,3,FALSE),"")</f>
        <v>下都賀郡壬生町</v>
      </c>
      <c r="O611" s="2" t="str">
        <f>IF(貼り付け用!O611="","",貼り付け用!O611)</f>
        <v>ｼﾓﾂｶﾞｸﾞﾝﾐﾌﾞﾏﾁ</v>
      </c>
      <c r="P611" s="31" t="str">
        <f>IFERROR(VLOOKUP(L611,コード表!$B:$G,5,FALSE),"")</f>
        <v>安塚</v>
      </c>
      <c r="Q611" s="2" t="str">
        <f>IF(貼り付け用!Q611="","",貼り付け用!Q611)</f>
        <v>ﾔｽﾂﾞｶ</v>
      </c>
      <c r="R611" s="2" t="str">
        <f>IF(貼り付け用!R611="","",貼り付け用!R611)</f>
        <v>２０７８番地</v>
      </c>
      <c r="S611" s="2" t="str">
        <f>IF(貼り付け用!S611="","",貼り付け用!S611)</f>
        <v>2078ﾊﾞﾝﾁ</v>
      </c>
      <c r="T611" s="2">
        <f>IF(貼り付け用!T611="","",貼り付け用!T611)</f>
        <v>15</v>
      </c>
      <c r="U611" s="31" t="str">
        <f>IFERROR(VLOOKUP(T611,コード表!$I:$K,2,FALSE),"")</f>
        <v>教育委員会事務局</v>
      </c>
      <c r="V611" s="31" t="str">
        <f>IFERROR(VLOOKUP(T611,コード表!$I:$K,3,FALSE),"")</f>
        <v>学校教育課</v>
      </c>
      <c r="W611" s="2">
        <f>IF(貼り付け用!W611="","",貼り付け用!W611)</f>
        <v>100</v>
      </c>
      <c r="X611" s="31" t="str">
        <f>IFERROR(VLOOKUP(AX611,目的別資産分類変換表!$B$3:$C$16,2,FALSE),"")</f>
        <v>教育</v>
      </c>
      <c r="Y611" s="34" t="str">
        <f>IF(貼り付け用!Y611="","",貼り付け用!Y611)</f>
        <v>行政財産</v>
      </c>
      <c r="Z611" s="34" t="str">
        <f>IF(貼り付け用!Z611="","",貼り付け用!Z611)</f>
        <v>事業用資産/工作物</v>
      </c>
      <c r="AA611" s="34" t="str">
        <f>IF(貼り付け用!AA611="","",貼り付け用!AA611)</f>
        <v>自己資産（リース資産外)</v>
      </c>
      <c r="AB611" s="34" t="str">
        <f>IF(貼り付け用!AB611="","",貼り付け用!AB611)</f>
        <v>売却不可</v>
      </c>
      <c r="AC611" s="2">
        <f>IF(貼り付け用!AC611="","",貼り付け用!AC611)</f>
        <v>168</v>
      </c>
      <c r="AD611" s="31" t="str">
        <f>IFERROR(VLOOKUP(AC611,耐用年数表!$B:$J,9,FALSE),"")</f>
        <v xml:space="preserve">構築物 競技場用、運動場用、遊園地用又は学校用のもの その他のもの 児童用のもの すべり台、ぶらんこ、ジャングルジムその他の遊戯用のもの </v>
      </c>
      <c r="AE611" s="31">
        <f>IFERROR(VLOOKUP(AC611,耐用年数表!$B:$J,8,FALSE),"")</f>
        <v>10</v>
      </c>
      <c r="AF611" s="2" t="str">
        <f>IF(貼り付け用!AF611="","",貼り付け用!AF611)</f>
        <v/>
      </c>
      <c r="AG611" s="26" t="str">
        <f>IF(貼り付け用!AG611="","",貼り付け用!AG611)</f>
        <v/>
      </c>
      <c r="AH611" s="54">
        <f>IF(貼り付け用!AH611="","",貼り付け用!AH611)</f>
        <v>20021130</v>
      </c>
      <c r="AI611" s="54">
        <f>IF(貼り付け用!AI611="","",貼り付け用!AI611)</f>
        <v>20021130</v>
      </c>
      <c r="AJ611" s="72" t="str">
        <f>IF(貼り付け用!AJ611="","",貼り付け用!AJ611)</f>
        <v>判明</v>
      </c>
      <c r="AK611" s="20">
        <f>IF(貼り付け用!AK611="","",貼り付け用!AK611)</f>
        <v>312900</v>
      </c>
      <c r="AL611" s="160" t="str">
        <f>IF(貼り付け用!AL611="","",貼り付け用!AL611)</f>
        <v/>
      </c>
      <c r="AM611" s="20" t="str">
        <f>IF(貼り付け用!AM611="","",貼り付け用!AM611)</f>
        <v/>
      </c>
      <c r="AN611" s="20" t="str">
        <f>IF(貼り付け用!AN611="","",貼り付け用!AN611)</f>
        <v/>
      </c>
      <c r="AO611" s="20" t="str">
        <f>IF(貼り付け用!AO611="","",貼り付け用!AO611)</f>
        <v/>
      </c>
      <c r="AP611" s="20">
        <f>IF(貼り付け用!AP611="","",貼り付け用!AP611)</f>
        <v>1</v>
      </c>
      <c r="AQ611" s="20" t="str">
        <f>IF(貼り付け用!AQ611="","",貼り付け用!AQ611)</f>
        <v/>
      </c>
      <c r="AR611" s="20" t="str">
        <f>IF(貼り付け用!AR611="","",貼り付け用!AR611)</f>
        <v/>
      </c>
      <c r="AS611" s="20" t="str">
        <f>IF(貼り付け用!AS611="","",貼り付け用!AS611)</f>
        <v/>
      </c>
      <c r="AT611" s="90" t="str">
        <f t="shared" si="18"/>
        <v/>
      </c>
      <c r="AU611" s="90">
        <f t="shared" si="19"/>
        <v>312900</v>
      </c>
      <c r="AV611" s="34" t="str">
        <f>IF(貼り付け用!AV611="","",貼り付け用!AV611)</f>
        <v>一般会計等</v>
      </c>
      <c r="AW611" s="34" t="str">
        <f>IF(貼り付け用!AW611="","",貼り付け用!AW611)</f>
        <v>一般会計</v>
      </c>
      <c r="AX611" s="34" t="str">
        <f>IF(貼り付け用!AX611="","",貼り付け用!AX611)</f>
        <v>教育費</v>
      </c>
      <c r="AY611" s="34" t="str">
        <f>IF(貼り付け用!AY611="","",貼り付け用!AY611)</f>
        <v>小学校費</v>
      </c>
      <c r="AZ611" s="34" t="str">
        <f>IF(貼り付け用!AZ611="","",貼り付け用!AZ611)</f>
        <v>学校管理費</v>
      </c>
      <c r="BA611" s="212"/>
      <c r="BB611" s="212"/>
      <c r="BC611" s="212"/>
      <c r="BD611" s="34" t="str">
        <f>IF(貼り付け用!BD611="","",貼り付け用!BD611)</f>
        <v/>
      </c>
      <c r="BE611" s="34" t="str">
        <f>IF(貼り付け用!BE611="","",貼り付け用!BE611)</f>
        <v/>
      </c>
      <c r="BF611" s="20"/>
      <c r="BG611" s="20"/>
      <c r="BH611" s="20"/>
      <c r="BI611" s="20"/>
      <c r="BJ611" s="20"/>
    </row>
    <row r="612" spans="5:62" ht="24" customHeight="1">
      <c r="E612" s="2"/>
      <c r="F612" s="217" t="str">
        <f>IF(貼り付け用!F612="","",貼り付け用!F612)</f>
        <v>壬生町立安塚小学校</v>
      </c>
      <c r="G612" s="34" t="str">
        <f>IF(貼り付け用!G612="","",貼り付け用!G612)</f>
        <v>工作物台帳</v>
      </c>
      <c r="H612" s="2" t="str">
        <f>IF(貼り付け用!H612="","",貼り付け用!H612)</f>
        <v/>
      </c>
      <c r="I612" s="2" t="str">
        <f>IF(貼り付け用!I612="","",貼り付け用!I612)</f>
        <v/>
      </c>
      <c r="J612" s="2" t="str">
        <f>IF(貼り付け用!J612="","",貼り付け用!J612)</f>
        <v>８連低鉄棒</v>
      </c>
      <c r="K612" s="2" t="str">
        <f>IF(貼り付け用!K612="","",貼り付け用!K612)</f>
        <v>8ﾚﾝﾃｲﾃﾂﾎﾞｳ</v>
      </c>
      <c r="L612" s="2">
        <f>IF(貼り付け用!L612="","",貼り付け用!L612)</f>
        <v>31</v>
      </c>
      <c r="M612" s="31">
        <f>IFERROR(VLOOKUP(L612,コード表!$B:$G,2,FALSE),"")</f>
        <v>3210201</v>
      </c>
      <c r="N612" s="31" t="str">
        <f>IFERROR(VLOOKUP(L612,コード表!$B:$G,3,FALSE),"")</f>
        <v>下都賀郡壬生町</v>
      </c>
      <c r="O612" s="2" t="str">
        <f>IF(貼り付け用!O612="","",貼り付け用!O612)</f>
        <v>ｼﾓﾂｶﾞｸﾞﾝﾐﾌﾞﾏﾁ</v>
      </c>
      <c r="P612" s="31" t="str">
        <f>IFERROR(VLOOKUP(L612,コード表!$B:$G,5,FALSE),"")</f>
        <v>安塚</v>
      </c>
      <c r="Q612" s="2" t="str">
        <f>IF(貼り付け用!Q612="","",貼り付け用!Q612)</f>
        <v>ﾔｽﾂﾞｶ</v>
      </c>
      <c r="R612" s="2" t="str">
        <f>IF(貼り付け用!R612="","",貼り付け用!R612)</f>
        <v>２０７８番地</v>
      </c>
      <c r="S612" s="2" t="str">
        <f>IF(貼り付け用!S612="","",貼り付け用!S612)</f>
        <v>2078ﾊﾞﾝﾁ</v>
      </c>
      <c r="T612" s="2">
        <f>IF(貼り付け用!T612="","",貼り付け用!T612)</f>
        <v>15</v>
      </c>
      <c r="U612" s="31" t="str">
        <f>IFERROR(VLOOKUP(T612,コード表!$I:$K,2,FALSE),"")</f>
        <v>教育委員会事務局</v>
      </c>
      <c r="V612" s="31" t="str">
        <f>IFERROR(VLOOKUP(T612,コード表!$I:$K,3,FALSE),"")</f>
        <v>学校教育課</v>
      </c>
      <c r="W612" s="2">
        <f>IF(貼り付け用!W612="","",貼り付け用!W612)</f>
        <v>100</v>
      </c>
      <c r="X612" s="31" t="str">
        <f>IFERROR(VLOOKUP(AX612,目的別資産分類変換表!$B$3:$C$16,2,FALSE),"")</f>
        <v>教育</v>
      </c>
      <c r="Y612" s="34" t="str">
        <f>IF(貼り付け用!Y612="","",貼り付け用!Y612)</f>
        <v>行政財産</v>
      </c>
      <c r="Z612" s="34" t="str">
        <f>IF(貼り付け用!Z612="","",貼り付け用!Z612)</f>
        <v>事業用資産/工作物</v>
      </c>
      <c r="AA612" s="34" t="str">
        <f>IF(貼り付け用!AA612="","",貼り付け用!AA612)</f>
        <v>自己資産（リース資産外)</v>
      </c>
      <c r="AB612" s="34" t="str">
        <f>IF(貼り付け用!AB612="","",貼り付け用!AB612)</f>
        <v>売却不可</v>
      </c>
      <c r="AC612" s="2">
        <f>IF(貼り付け用!AC612="","",貼り付け用!AC612)</f>
        <v>168</v>
      </c>
      <c r="AD612" s="31" t="str">
        <f>IFERROR(VLOOKUP(AC612,耐用年数表!$B:$J,9,FALSE),"")</f>
        <v xml:space="preserve">構築物 競技場用、運動場用、遊園地用又は学校用のもの その他のもの 児童用のもの すべり台、ぶらんこ、ジャングルジムその他の遊戯用のもの </v>
      </c>
      <c r="AE612" s="31">
        <f>IFERROR(VLOOKUP(AC612,耐用年数表!$B:$J,8,FALSE),"")</f>
        <v>10</v>
      </c>
      <c r="AF612" s="2" t="str">
        <f>IF(貼り付け用!AF612="","",貼り付け用!AF612)</f>
        <v/>
      </c>
      <c r="AG612" s="26" t="str">
        <f>IF(貼り付け用!AG612="","",貼り付け用!AG612)</f>
        <v/>
      </c>
      <c r="AH612" s="54">
        <f>IF(貼り付け用!AH612="","",貼り付け用!AH612)</f>
        <v>19750331</v>
      </c>
      <c r="AI612" s="54">
        <f>IF(貼り付け用!AI612="","",貼り付け用!AI612)</f>
        <v>19750331</v>
      </c>
      <c r="AJ612" s="72" t="str">
        <f>IF(貼り付け用!AJ612="","",貼り付け用!AJ612)</f>
        <v>不明</v>
      </c>
      <c r="AK612" s="20" t="str">
        <f>IF(貼り付け用!AK612="","",貼り付け用!AK612)</f>
        <v/>
      </c>
      <c r="AL612" s="160">
        <f>IF(貼り付け用!AL612="","",貼り付け用!AL612)</f>
        <v>25</v>
      </c>
      <c r="AM612" s="20" t="str">
        <f>IF(貼り付け用!AM612="","",貼り付け用!AM612)</f>
        <v>カタログ価格</v>
      </c>
      <c r="AN612" s="20">
        <f>IF(貼り付け用!AN612="","",貼り付け用!AN612)</f>
        <v>1</v>
      </c>
      <c r="AO612" s="20">
        <f>IF(貼り付け用!AO612="","",貼り付け用!AO612)</f>
        <v>522000</v>
      </c>
      <c r="AP612" s="20">
        <f>IF(貼り付け用!AP612="","",貼り付け用!AP612)</f>
        <v>1</v>
      </c>
      <c r="AQ612" s="20" t="str">
        <f>IF(貼り付け用!AQ612="","",貼り付け用!AQ612)</f>
        <v>台</v>
      </c>
      <c r="AR612" s="20">
        <f>IF(貼り付け用!AR612="","",貼り付け用!AR612)</f>
        <v>522000</v>
      </c>
      <c r="AS612" s="20" t="str">
        <f>IF(貼り付け用!AS612="","",貼り付け用!AS612)</f>
        <v/>
      </c>
      <c r="AT612" s="90">
        <f t="shared" si="18"/>
        <v>522000</v>
      </c>
      <c r="AU612" s="90">
        <f t="shared" si="19"/>
        <v>522000</v>
      </c>
      <c r="AV612" s="34" t="str">
        <f>IF(貼り付け用!AV612="","",貼り付け用!AV612)</f>
        <v>一般会計等</v>
      </c>
      <c r="AW612" s="34" t="str">
        <f>IF(貼り付け用!AW612="","",貼り付け用!AW612)</f>
        <v>一般会計</v>
      </c>
      <c r="AX612" s="34" t="str">
        <f>IF(貼り付け用!AX612="","",貼り付け用!AX612)</f>
        <v>教育費</v>
      </c>
      <c r="AY612" s="34" t="str">
        <f>IF(貼り付け用!AY612="","",貼り付け用!AY612)</f>
        <v>小学校費</v>
      </c>
      <c r="AZ612" s="34" t="str">
        <f>IF(貼り付け用!AZ612="","",貼り付け用!AZ612)</f>
        <v>学校管理費</v>
      </c>
      <c r="BA612" s="212"/>
      <c r="BB612" s="212"/>
      <c r="BC612" s="212"/>
      <c r="BD612" s="34" t="str">
        <f>IF(貼り付け用!BD612="","",貼り付け用!BD612)</f>
        <v/>
      </c>
      <c r="BE612" s="34" t="str">
        <f>IF(貼り付け用!BE612="","",貼り付け用!BE612)</f>
        <v/>
      </c>
      <c r="BF612" s="20"/>
      <c r="BG612" s="20"/>
      <c r="BH612" s="20"/>
      <c r="BI612" s="20"/>
      <c r="BJ612" s="20"/>
    </row>
    <row r="613" spans="5:62" ht="24" customHeight="1">
      <c r="E613" s="2"/>
      <c r="F613" s="217" t="str">
        <f>IF(貼り付け用!F613="","",貼り付け用!F613)</f>
        <v>壬生町立安塚小学校</v>
      </c>
      <c r="G613" s="34" t="str">
        <f>IF(貼り付け用!G613="","",貼り付け用!G613)</f>
        <v>工作物台帳</v>
      </c>
      <c r="H613" s="2" t="str">
        <f>IF(貼り付け用!H613="","",貼り付け用!H613)</f>
        <v/>
      </c>
      <c r="I613" s="2" t="str">
        <f>IF(貼り付け用!I613="","",貼り付け用!I613)</f>
        <v/>
      </c>
      <c r="J613" s="2" t="str">
        <f>IF(貼り付け用!J613="","",貼り付け用!J613)</f>
        <v>一輪車スタート台</v>
      </c>
      <c r="K613" s="2" t="str">
        <f>IF(貼り付け用!K613="","",貼り付け用!K613)</f>
        <v>ｲﾁﾘﾝｼｬｽﾀｰﾄﾀﾞｲ</v>
      </c>
      <c r="L613" s="2">
        <f>IF(貼り付け用!L613="","",貼り付け用!L613)</f>
        <v>31</v>
      </c>
      <c r="M613" s="31">
        <f>IFERROR(VLOOKUP(L613,コード表!$B:$G,2,FALSE),"")</f>
        <v>3210201</v>
      </c>
      <c r="N613" s="31" t="str">
        <f>IFERROR(VLOOKUP(L613,コード表!$B:$G,3,FALSE),"")</f>
        <v>下都賀郡壬生町</v>
      </c>
      <c r="O613" s="2" t="str">
        <f>IF(貼り付け用!O613="","",貼り付け用!O613)</f>
        <v>ｼﾓﾂｶﾞｸﾞﾝﾐﾌﾞﾏﾁ</v>
      </c>
      <c r="P613" s="31" t="str">
        <f>IFERROR(VLOOKUP(L613,コード表!$B:$G,5,FALSE),"")</f>
        <v>安塚</v>
      </c>
      <c r="Q613" s="2" t="str">
        <f>IF(貼り付け用!Q613="","",貼り付け用!Q613)</f>
        <v>ﾔｽﾂﾞｶ</v>
      </c>
      <c r="R613" s="2" t="str">
        <f>IF(貼り付け用!R613="","",貼り付け用!R613)</f>
        <v>２０７８番地</v>
      </c>
      <c r="S613" s="2" t="str">
        <f>IF(貼り付け用!S613="","",貼り付け用!S613)</f>
        <v>2078ﾊﾞﾝﾁ</v>
      </c>
      <c r="T613" s="2">
        <f>IF(貼り付け用!T613="","",貼り付け用!T613)</f>
        <v>15</v>
      </c>
      <c r="U613" s="31" t="str">
        <f>IFERROR(VLOOKUP(T613,コード表!$I:$K,2,FALSE),"")</f>
        <v>教育委員会事務局</v>
      </c>
      <c r="V613" s="31" t="str">
        <f>IFERROR(VLOOKUP(T613,コード表!$I:$K,3,FALSE),"")</f>
        <v>学校教育課</v>
      </c>
      <c r="W613" s="2">
        <f>IF(貼り付け用!W613="","",貼り付け用!W613)</f>
        <v>100</v>
      </c>
      <c r="X613" s="31" t="str">
        <f>IFERROR(VLOOKUP(AX613,目的別資産分類変換表!$B$3:$C$16,2,FALSE),"")</f>
        <v>教育</v>
      </c>
      <c r="Y613" s="34" t="str">
        <f>IF(貼り付け用!Y613="","",貼り付け用!Y613)</f>
        <v>行政財産</v>
      </c>
      <c r="Z613" s="34" t="str">
        <f>IF(貼り付け用!Z613="","",貼り付け用!Z613)</f>
        <v>事業用資産/工作物</v>
      </c>
      <c r="AA613" s="34" t="str">
        <f>IF(貼り付け用!AA613="","",貼り付け用!AA613)</f>
        <v>自己資産（リース資産外)</v>
      </c>
      <c r="AB613" s="34" t="str">
        <f>IF(貼り付け用!AB613="","",貼り付け用!AB613)</f>
        <v>売却不可</v>
      </c>
      <c r="AC613" s="2">
        <f>IF(貼り付け用!AC613="","",貼り付け用!AC613)</f>
        <v>168</v>
      </c>
      <c r="AD613" s="31" t="str">
        <f>IFERROR(VLOOKUP(AC613,耐用年数表!$B:$J,9,FALSE),"")</f>
        <v xml:space="preserve">構築物 競技場用、運動場用、遊園地用又は学校用のもの その他のもの 児童用のもの すべり台、ぶらんこ、ジャングルジムその他の遊戯用のもの </v>
      </c>
      <c r="AE613" s="31">
        <f>IFERROR(VLOOKUP(AC613,耐用年数表!$B:$J,8,FALSE),"")</f>
        <v>10</v>
      </c>
      <c r="AF613" s="2" t="str">
        <f>IF(貼り付け用!AF613="","",貼り付け用!AF613)</f>
        <v/>
      </c>
      <c r="AG613" s="26" t="str">
        <f>IF(貼り付け用!AG613="","",貼り付け用!AG613)</f>
        <v/>
      </c>
      <c r="AH613" s="54">
        <f>IF(貼り付け用!AH613="","",貼り付け用!AH613)</f>
        <v>19750331</v>
      </c>
      <c r="AI613" s="54">
        <f>IF(貼り付け用!AI613="","",貼り付け用!AI613)</f>
        <v>19750331</v>
      </c>
      <c r="AJ613" s="72" t="str">
        <f>IF(貼り付け用!AJ613="","",貼り付け用!AJ613)</f>
        <v>不明</v>
      </c>
      <c r="AK613" s="20" t="str">
        <f>IF(貼り付け用!AK613="","",貼り付け用!AK613)</f>
        <v/>
      </c>
      <c r="AL613" s="160">
        <f>IF(貼り付け用!AL613="","",貼り付け用!AL613)</f>
        <v>10</v>
      </c>
      <c r="AM613" s="20" t="str">
        <f>IF(貼り付け用!AM613="","",貼り付け用!AM613)</f>
        <v>カタログ価格</v>
      </c>
      <c r="AN613" s="20">
        <f>IF(貼り付け用!AN613="","",貼り付け用!AN613)</f>
        <v>1</v>
      </c>
      <c r="AO613" s="20">
        <f>IF(貼り付け用!AO613="","",貼り付け用!AO613)</f>
        <v>75000</v>
      </c>
      <c r="AP613" s="20">
        <f>IF(貼り付け用!AP613="","",貼り付け用!AP613)</f>
        <v>1</v>
      </c>
      <c r="AQ613" s="20" t="str">
        <f>IF(貼り付け用!AQ613="","",貼り付け用!AQ613)</f>
        <v>台</v>
      </c>
      <c r="AR613" s="20">
        <f>IF(貼り付け用!AR613="","",貼り付け用!AR613)</f>
        <v>75000</v>
      </c>
      <c r="AS613" s="20" t="str">
        <f>IF(貼り付け用!AS613="","",貼り付け用!AS613)</f>
        <v/>
      </c>
      <c r="AT613" s="90">
        <f t="shared" si="18"/>
        <v>75000</v>
      </c>
      <c r="AU613" s="90">
        <f t="shared" si="19"/>
        <v>75000</v>
      </c>
      <c r="AV613" s="34" t="str">
        <f>IF(貼り付け用!AV613="","",貼り付け用!AV613)</f>
        <v>一般会計等</v>
      </c>
      <c r="AW613" s="34" t="str">
        <f>IF(貼り付け用!AW613="","",貼り付け用!AW613)</f>
        <v>一般会計</v>
      </c>
      <c r="AX613" s="34" t="str">
        <f>IF(貼り付け用!AX613="","",貼り付け用!AX613)</f>
        <v>教育費</v>
      </c>
      <c r="AY613" s="34" t="str">
        <f>IF(貼り付け用!AY613="","",貼り付け用!AY613)</f>
        <v>小学校費</v>
      </c>
      <c r="AZ613" s="34" t="str">
        <f>IF(貼り付け用!AZ613="","",貼り付け用!AZ613)</f>
        <v>学校管理費</v>
      </c>
      <c r="BA613" s="212"/>
      <c r="BB613" s="212"/>
      <c r="BC613" s="212"/>
      <c r="BD613" s="34" t="str">
        <f>IF(貼り付け用!BD613="","",貼り付け用!BD613)</f>
        <v/>
      </c>
      <c r="BE613" s="34" t="str">
        <f>IF(貼り付け用!BE613="","",貼り付け用!BE613)</f>
        <v/>
      </c>
      <c r="BF613" s="20"/>
      <c r="BG613" s="20"/>
      <c r="BH613" s="20"/>
      <c r="BI613" s="20"/>
      <c r="BJ613" s="20"/>
    </row>
    <row r="614" spans="5:62" ht="24" customHeight="1">
      <c r="E614" s="2"/>
      <c r="F614" s="217" t="str">
        <f>IF(貼り付け用!F614="","",貼り付け用!F614)</f>
        <v>壬生町立安塚小学校</v>
      </c>
      <c r="G614" s="34" t="str">
        <f>IF(貼り付け用!G614="","",貼り付け用!G614)</f>
        <v>工作物台帳</v>
      </c>
      <c r="H614" s="2" t="str">
        <f>IF(貼り付け用!H614="","",貼り付け用!H614)</f>
        <v/>
      </c>
      <c r="I614" s="2" t="str">
        <f>IF(貼り付け用!I614="","",貼り付け用!I614)</f>
        <v/>
      </c>
      <c r="J614" s="2" t="str">
        <f>IF(貼り付け用!J614="","",貼り付け用!J614)</f>
        <v>小型３連ブランコ</v>
      </c>
      <c r="K614" s="2" t="str">
        <f>IF(貼り付け用!K614="","",貼り付け用!K614)</f>
        <v>ｺｶﾞﾀ3ﾚﾝﾌﾞﾗﾝｺ</v>
      </c>
      <c r="L614" s="2">
        <f>IF(貼り付け用!L614="","",貼り付け用!L614)</f>
        <v>31</v>
      </c>
      <c r="M614" s="31">
        <f>IFERROR(VLOOKUP(L614,コード表!$B:$G,2,FALSE),"")</f>
        <v>3210201</v>
      </c>
      <c r="N614" s="31" t="str">
        <f>IFERROR(VLOOKUP(L614,コード表!$B:$G,3,FALSE),"")</f>
        <v>下都賀郡壬生町</v>
      </c>
      <c r="O614" s="2" t="str">
        <f>IF(貼り付け用!O614="","",貼り付け用!O614)</f>
        <v>ｼﾓﾂｶﾞｸﾞﾝﾐﾌﾞﾏﾁ</v>
      </c>
      <c r="P614" s="31" t="str">
        <f>IFERROR(VLOOKUP(L614,コード表!$B:$G,5,FALSE),"")</f>
        <v>安塚</v>
      </c>
      <c r="Q614" s="2" t="str">
        <f>IF(貼り付け用!Q614="","",貼り付け用!Q614)</f>
        <v>ﾔｽﾂﾞｶ</v>
      </c>
      <c r="R614" s="2" t="str">
        <f>IF(貼り付け用!R614="","",貼り付け用!R614)</f>
        <v>２０７８番地</v>
      </c>
      <c r="S614" s="2" t="str">
        <f>IF(貼り付け用!S614="","",貼り付け用!S614)</f>
        <v>2078ﾊﾞﾝﾁ</v>
      </c>
      <c r="T614" s="2">
        <f>IF(貼り付け用!T614="","",貼り付け用!T614)</f>
        <v>15</v>
      </c>
      <c r="U614" s="31" t="str">
        <f>IFERROR(VLOOKUP(T614,コード表!$I:$K,2,FALSE),"")</f>
        <v>教育委員会事務局</v>
      </c>
      <c r="V614" s="31" t="str">
        <f>IFERROR(VLOOKUP(T614,コード表!$I:$K,3,FALSE),"")</f>
        <v>学校教育課</v>
      </c>
      <c r="W614" s="2">
        <f>IF(貼り付け用!W614="","",貼り付け用!W614)</f>
        <v>100</v>
      </c>
      <c r="X614" s="31" t="str">
        <f>IFERROR(VLOOKUP(AX614,目的別資産分類変換表!$B$3:$C$16,2,FALSE),"")</f>
        <v>教育</v>
      </c>
      <c r="Y614" s="34" t="str">
        <f>IF(貼り付け用!Y614="","",貼り付け用!Y614)</f>
        <v>行政財産</v>
      </c>
      <c r="Z614" s="34" t="str">
        <f>IF(貼り付け用!Z614="","",貼り付け用!Z614)</f>
        <v>事業用資産/工作物</v>
      </c>
      <c r="AA614" s="34" t="str">
        <f>IF(貼り付け用!AA614="","",貼り付け用!AA614)</f>
        <v>自己資産（リース資産外)</v>
      </c>
      <c r="AB614" s="34" t="str">
        <f>IF(貼り付け用!AB614="","",貼り付け用!AB614)</f>
        <v>売却不可</v>
      </c>
      <c r="AC614" s="2">
        <f>IF(貼り付け用!AC614="","",貼り付け用!AC614)</f>
        <v>168</v>
      </c>
      <c r="AD614" s="31" t="str">
        <f>IFERROR(VLOOKUP(AC614,耐用年数表!$B:$J,9,FALSE),"")</f>
        <v xml:space="preserve">構築物 競技場用、運動場用、遊園地用又は学校用のもの その他のもの 児童用のもの すべり台、ぶらんこ、ジャングルジムその他の遊戯用のもの </v>
      </c>
      <c r="AE614" s="31">
        <f>IFERROR(VLOOKUP(AC614,耐用年数表!$B:$J,8,FALSE),"")</f>
        <v>10</v>
      </c>
      <c r="AF614" s="2" t="str">
        <f>IF(貼り付け用!AF614="","",貼り付け用!AF614)</f>
        <v/>
      </c>
      <c r="AG614" s="26" t="str">
        <f>IF(貼り付け用!AG614="","",貼り付け用!AG614)</f>
        <v/>
      </c>
      <c r="AH614" s="54">
        <f>IF(貼り付け用!AH614="","",貼り付け用!AH614)</f>
        <v>19750331</v>
      </c>
      <c r="AI614" s="54">
        <f>IF(貼り付け用!AI614="","",貼り付け用!AI614)</f>
        <v>19750331</v>
      </c>
      <c r="AJ614" s="72" t="str">
        <f>IF(貼り付け用!AJ614="","",貼り付け用!AJ614)</f>
        <v>不明</v>
      </c>
      <c r="AK614" s="20" t="str">
        <f>IF(貼り付け用!AK614="","",貼り付け用!AK614)</f>
        <v/>
      </c>
      <c r="AL614" s="160">
        <f>IF(貼り付け用!AL614="","",貼り付け用!AL614)</f>
        <v>12</v>
      </c>
      <c r="AM614" s="20" t="str">
        <f>IF(貼り付け用!AM614="","",貼り付け用!AM614)</f>
        <v>カタログ価格</v>
      </c>
      <c r="AN614" s="20">
        <f>IF(貼り付け用!AN614="","",貼り付け用!AN614)</f>
        <v>1</v>
      </c>
      <c r="AO614" s="20">
        <f>IF(貼り付け用!AO614="","",貼り付け用!AO614)</f>
        <v>429000</v>
      </c>
      <c r="AP614" s="20">
        <f>IF(貼り付け用!AP614="","",貼り付け用!AP614)</f>
        <v>1</v>
      </c>
      <c r="AQ614" s="20" t="str">
        <f>IF(貼り付け用!AQ614="","",貼り付け用!AQ614)</f>
        <v>台</v>
      </c>
      <c r="AR614" s="20">
        <f>IF(貼り付け用!AR614="","",貼り付け用!AR614)</f>
        <v>429000</v>
      </c>
      <c r="AS614" s="20" t="str">
        <f>IF(貼り付け用!AS614="","",貼り付け用!AS614)</f>
        <v/>
      </c>
      <c r="AT614" s="90">
        <f t="shared" si="18"/>
        <v>429000</v>
      </c>
      <c r="AU614" s="90">
        <f t="shared" si="19"/>
        <v>429000</v>
      </c>
      <c r="AV614" s="34" t="str">
        <f>IF(貼り付け用!AV614="","",貼り付け用!AV614)</f>
        <v>一般会計等</v>
      </c>
      <c r="AW614" s="34" t="str">
        <f>IF(貼り付け用!AW614="","",貼り付け用!AW614)</f>
        <v>一般会計</v>
      </c>
      <c r="AX614" s="34" t="str">
        <f>IF(貼り付け用!AX614="","",貼り付け用!AX614)</f>
        <v>教育費</v>
      </c>
      <c r="AY614" s="34" t="str">
        <f>IF(貼り付け用!AY614="","",貼り付け用!AY614)</f>
        <v>小学校費</v>
      </c>
      <c r="AZ614" s="34" t="str">
        <f>IF(貼り付け用!AZ614="","",貼り付け用!AZ614)</f>
        <v>学校管理費</v>
      </c>
      <c r="BA614" s="212"/>
      <c r="BB614" s="212"/>
      <c r="BC614" s="212"/>
      <c r="BD614" s="34" t="str">
        <f>IF(貼り付け用!BD614="","",貼り付け用!BD614)</f>
        <v/>
      </c>
      <c r="BE614" s="34" t="str">
        <f>IF(貼り付け用!BE614="","",貼り付け用!BE614)</f>
        <v/>
      </c>
      <c r="BF614" s="20"/>
      <c r="BG614" s="20"/>
      <c r="BH614" s="20"/>
      <c r="BI614" s="20"/>
      <c r="BJ614" s="20"/>
    </row>
    <row r="615" spans="5:62" ht="24" customHeight="1">
      <c r="E615" s="2"/>
      <c r="F615" s="217" t="str">
        <f>IF(貼り付け用!F615="","",貼り付け用!F615)</f>
        <v>壬生町立安塚小学校</v>
      </c>
      <c r="G615" s="34" t="str">
        <f>IF(貼り付け用!G615="","",貼り付け用!G615)</f>
        <v>工作物台帳</v>
      </c>
      <c r="H615" s="2" t="str">
        <f>IF(貼り付け用!H615="","",貼り付け用!H615)</f>
        <v/>
      </c>
      <c r="I615" s="2" t="str">
        <f>IF(貼り付け用!I615="","",貼り付け用!I615)</f>
        <v/>
      </c>
      <c r="J615" s="2" t="str">
        <f>IF(貼り付け用!J615="","",貼り付け用!J615)</f>
        <v>大型３連ブランコ</v>
      </c>
      <c r="K615" s="2" t="str">
        <f>IF(貼り付け用!K615="","",貼り付け用!K615)</f>
        <v>ｵｵｶﾞﾀ3ﾚﾝﾌﾞﾗﾝｺ</v>
      </c>
      <c r="L615" s="2">
        <f>IF(貼り付け用!L615="","",貼り付け用!L615)</f>
        <v>31</v>
      </c>
      <c r="M615" s="31">
        <f>IFERROR(VLOOKUP(L615,コード表!$B:$G,2,FALSE),"")</f>
        <v>3210201</v>
      </c>
      <c r="N615" s="31" t="str">
        <f>IFERROR(VLOOKUP(L615,コード表!$B:$G,3,FALSE),"")</f>
        <v>下都賀郡壬生町</v>
      </c>
      <c r="O615" s="2" t="str">
        <f>IF(貼り付け用!O615="","",貼り付け用!O615)</f>
        <v>ｼﾓﾂｶﾞｸﾞﾝﾐﾌﾞﾏﾁ</v>
      </c>
      <c r="P615" s="31" t="str">
        <f>IFERROR(VLOOKUP(L615,コード表!$B:$G,5,FALSE),"")</f>
        <v>安塚</v>
      </c>
      <c r="Q615" s="2" t="str">
        <f>IF(貼り付け用!Q615="","",貼り付け用!Q615)</f>
        <v>ﾔｽﾂﾞｶ</v>
      </c>
      <c r="R615" s="2" t="str">
        <f>IF(貼り付け用!R615="","",貼り付け用!R615)</f>
        <v>２０７８番地</v>
      </c>
      <c r="S615" s="2" t="str">
        <f>IF(貼り付け用!S615="","",貼り付け用!S615)</f>
        <v>2078ﾊﾞﾝﾁ</v>
      </c>
      <c r="T615" s="2">
        <f>IF(貼り付け用!T615="","",貼り付け用!T615)</f>
        <v>15</v>
      </c>
      <c r="U615" s="31" t="str">
        <f>IFERROR(VLOOKUP(T615,コード表!$I:$K,2,FALSE),"")</f>
        <v>教育委員会事務局</v>
      </c>
      <c r="V615" s="31" t="str">
        <f>IFERROR(VLOOKUP(T615,コード表!$I:$K,3,FALSE),"")</f>
        <v>学校教育課</v>
      </c>
      <c r="W615" s="2">
        <f>IF(貼り付け用!W615="","",貼り付け用!W615)</f>
        <v>100</v>
      </c>
      <c r="X615" s="31" t="str">
        <f>IFERROR(VLOOKUP(AX615,目的別資産分類変換表!$B$3:$C$16,2,FALSE),"")</f>
        <v>教育</v>
      </c>
      <c r="Y615" s="34" t="str">
        <f>IF(貼り付け用!Y615="","",貼り付け用!Y615)</f>
        <v>行政財産</v>
      </c>
      <c r="Z615" s="34" t="str">
        <f>IF(貼り付け用!Z615="","",貼り付け用!Z615)</f>
        <v>事業用資産/工作物</v>
      </c>
      <c r="AA615" s="34" t="str">
        <f>IF(貼り付け用!AA615="","",貼り付け用!AA615)</f>
        <v>自己資産（リース資産外)</v>
      </c>
      <c r="AB615" s="34" t="str">
        <f>IF(貼り付け用!AB615="","",貼り付け用!AB615)</f>
        <v>売却不可</v>
      </c>
      <c r="AC615" s="2">
        <f>IF(貼り付け用!AC615="","",貼り付け用!AC615)</f>
        <v>168</v>
      </c>
      <c r="AD615" s="31" t="str">
        <f>IFERROR(VLOOKUP(AC615,耐用年数表!$B:$J,9,FALSE),"")</f>
        <v xml:space="preserve">構築物 競技場用、運動場用、遊園地用又は学校用のもの その他のもの 児童用のもの すべり台、ぶらんこ、ジャングルジムその他の遊戯用のもの </v>
      </c>
      <c r="AE615" s="31">
        <f>IFERROR(VLOOKUP(AC615,耐用年数表!$B:$J,8,FALSE),"")</f>
        <v>10</v>
      </c>
      <c r="AF615" s="2" t="str">
        <f>IF(貼り付け用!AF615="","",貼り付け用!AF615)</f>
        <v/>
      </c>
      <c r="AG615" s="26" t="str">
        <f>IF(貼り付け用!AG615="","",貼り付け用!AG615)</f>
        <v/>
      </c>
      <c r="AH615" s="54">
        <f>IF(貼り付け用!AH615="","",貼り付け用!AH615)</f>
        <v>19750331</v>
      </c>
      <c r="AI615" s="54">
        <f>IF(貼り付け用!AI615="","",貼り付け用!AI615)</f>
        <v>19750331</v>
      </c>
      <c r="AJ615" s="72" t="str">
        <f>IF(貼り付け用!AJ615="","",貼り付け用!AJ615)</f>
        <v>不明</v>
      </c>
      <c r="AK615" s="20" t="str">
        <f>IF(貼り付け用!AK615="","",貼り付け用!AK615)</f>
        <v/>
      </c>
      <c r="AL615" s="160">
        <f>IF(貼り付け用!AL615="","",貼り付け用!AL615)</f>
        <v>12</v>
      </c>
      <c r="AM615" s="20" t="str">
        <f>IF(貼り付け用!AM615="","",貼り付け用!AM615)</f>
        <v>カタログ価格</v>
      </c>
      <c r="AN615" s="20">
        <f>IF(貼り付け用!AN615="","",貼り付け用!AN615)</f>
        <v>1</v>
      </c>
      <c r="AO615" s="20">
        <f>IF(貼り付け用!AO615="","",貼り付け用!AO615)</f>
        <v>429000</v>
      </c>
      <c r="AP615" s="20">
        <f>IF(貼り付け用!AP615="","",貼り付け用!AP615)</f>
        <v>1</v>
      </c>
      <c r="AQ615" s="20" t="str">
        <f>IF(貼り付け用!AQ615="","",貼り付け用!AQ615)</f>
        <v>台</v>
      </c>
      <c r="AR615" s="20">
        <f>IF(貼り付け用!AR615="","",貼り付け用!AR615)</f>
        <v>429000</v>
      </c>
      <c r="AS615" s="20" t="str">
        <f>IF(貼り付け用!AS615="","",貼り付け用!AS615)</f>
        <v/>
      </c>
      <c r="AT615" s="90">
        <f t="shared" si="18"/>
        <v>429000</v>
      </c>
      <c r="AU615" s="90">
        <f t="shared" si="19"/>
        <v>429000</v>
      </c>
      <c r="AV615" s="34" t="str">
        <f>IF(貼り付け用!AV615="","",貼り付け用!AV615)</f>
        <v>一般会計等</v>
      </c>
      <c r="AW615" s="34" t="str">
        <f>IF(貼り付け用!AW615="","",貼り付け用!AW615)</f>
        <v>一般会計</v>
      </c>
      <c r="AX615" s="34" t="str">
        <f>IF(貼り付け用!AX615="","",貼り付け用!AX615)</f>
        <v>教育費</v>
      </c>
      <c r="AY615" s="34" t="str">
        <f>IF(貼り付け用!AY615="","",貼り付け用!AY615)</f>
        <v>小学校費</v>
      </c>
      <c r="AZ615" s="34" t="str">
        <f>IF(貼り付け用!AZ615="","",貼り付け用!AZ615)</f>
        <v>学校管理費</v>
      </c>
      <c r="BA615" s="212"/>
      <c r="BB615" s="212"/>
      <c r="BC615" s="212"/>
      <c r="BD615" s="34" t="str">
        <f>IF(貼り付け用!BD615="","",貼り付け用!BD615)</f>
        <v/>
      </c>
      <c r="BE615" s="34" t="str">
        <f>IF(貼り付け用!BE615="","",貼り付け用!BE615)</f>
        <v/>
      </c>
      <c r="BF615" s="20"/>
      <c r="BG615" s="20"/>
      <c r="BH615" s="20"/>
      <c r="BI615" s="20"/>
      <c r="BJ615" s="20"/>
    </row>
    <row r="616" spans="5:62" ht="24" customHeight="1">
      <c r="E616" s="2"/>
      <c r="F616" s="217" t="str">
        <f>IF(貼り付け用!F616="","",貼り付け用!F616)</f>
        <v>壬生町立安塚小学校</v>
      </c>
      <c r="G616" s="34" t="str">
        <f>IF(貼り付け用!G616="","",貼り付け用!G616)</f>
        <v>工作物台帳</v>
      </c>
      <c r="H616" s="2" t="str">
        <f>IF(貼り付け用!H616="","",貼り付け用!H616)</f>
        <v/>
      </c>
      <c r="I616" s="2" t="str">
        <f>IF(貼り付け用!I616="","",貼り付け用!I616)</f>
        <v/>
      </c>
      <c r="J616" s="2" t="str">
        <f>IF(貼り付け用!J616="","",貼り付け用!J616)</f>
        <v>２連ブランコ+チェーンネット</v>
      </c>
      <c r="K616" s="2" t="str">
        <f>IF(貼り付け用!K616="","",貼り付け用!K616)</f>
        <v>2ﾚﾝﾌﾞﾗﾝｺ+ﾁｪｰﾝﾈｯﾄ</v>
      </c>
      <c r="L616" s="2">
        <f>IF(貼り付け用!L616="","",貼り付け用!L616)</f>
        <v>31</v>
      </c>
      <c r="M616" s="31">
        <f>IFERROR(VLOOKUP(L616,コード表!$B:$G,2,FALSE),"")</f>
        <v>3210201</v>
      </c>
      <c r="N616" s="31" t="str">
        <f>IFERROR(VLOOKUP(L616,コード表!$B:$G,3,FALSE),"")</f>
        <v>下都賀郡壬生町</v>
      </c>
      <c r="O616" s="2" t="str">
        <f>IF(貼り付け用!O616="","",貼り付け用!O616)</f>
        <v>ｼﾓﾂｶﾞｸﾞﾝﾐﾌﾞﾏﾁ</v>
      </c>
      <c r="P616" s="31" t="str">
        <f>IFERROR(VLOOKUP(L616,コード表!$B:$G,5,FALSE),"")</f>
        <v>安塚</v>
      </c>
      <c r="Q616" s="2" t="str">
        <f>IF(貼り付け用!Q616="","",貼り付け用!Q616)</f>
        <v>ﾔｽﾂﾞｶ</v>
      </c>
      <c r="R616" s="2" t="str">
        <f>IF(貼り付け用!R616="","",貼り付け用!R616)</f>
        <v>２０７８番地</v>
      </c>
      <c r="S616" s="2" t="str">
        <f>IF(貼り付け用!S616="","",貼り付け用!S616)</f>
        <v>2078ﾊﾞﾝﾁ</v>
      </c>
      <c r="T616" s="2">
        <f>IF(貼り付け用!T616="","",貼り付け用!T616)</f>
        <v>15</v>
      </c>
      <c r="U616" s="31" t="str">
        <f>IFERROR(VLOOKUP(T616,コード表!$I:$K,2,FALSE),"")</f>
        <v>教育委員会事務局</v>
      </c>
      <c r="V616" s="31" t="str">
        <f>IFERROR(VLOOKUP(T616,コード表!$I:$K,3,FALSE),"")</f>
        <v>学校教育課</v>
      </c>
      <c r="W616" s="2">
        <f>IF(貼り付け用!W616="","",貼り付け用!W616)</f>
        <v>100</v>
      </c>
      <c r="X616" s="31" t="str">
        <f>IFERROR(VLOOKUP(AX616,目的別資産分類変換表!$B$3:$C$16,2,FALSE),"")</f>
        <v>教育</v>
      </c>
      <c r="Y616" s="34" t="str">
        <f>IF(貼り付け用!Y616="","",貼り付け用!Y616)</f>
        <v>行政財産</v>
      </c>
      <c r="Z616" s="34" t="str">
        <f>IF(貼り付け用!Z616="","",貼り付け用!Z616)</f>
        <v>事業用資産/工作物</v>
      </c>
      <c r="AA616" s="34" t="str">
        <f>IF(貼り付け用!AA616="","",貼り付け用!AA616)</f>
        <v>自己資産（リース資産外)</v>
      </c>
      <c r="AB616" s="34" t="str">
        <f>IF(貼り付け用!AB616="","",貼り付け用!AB616)</f>
        <v>売却不可</v>
      </c>
      <c r="AC616" s="2">
        <f>IF(貼り付け用!AC616="","",貼り付け用!AC616)</f>
        <v>168</v>
      </c>
      <c r="AD616" s="31" t="str">
        <f>IFERROR(VLOOKUP(AC616,耐用年数表!$B:$J,9,FALSE),"")</f>
        <v xml:space="preserve">構築物 競技場用、運動場用、遊園地用又は学校用のもの その他のもの 児童用のもの すべり台、ぶらんこ、ジャングルジムその他の遊戯用のもの </v>
      </c>
      <c r="AE616" s="31">
        <f>IFERROR(VLOOKUP(AC616,耐用年数表!$B:$J,8,FALSE),"")</f>
        <v>10</v>
      </c>
      <c r="AF616" s="2" t="str">
        <f>IF(貼り付け用!AF616="","",貼り付け用!AF616)</f>
        <v/>
      </c>
      <c r="AG616" s="26" t="str">
        <f>IF(貼り付け用!AG616="","",貼り付け用!AG616)</f>
        <v/>
      </c>
      <c r="AH616" s="54">
        <f>IF(貼り付け用!AH616="","",貼り付け用!AH616)</f>
        <v>19750331</v>
      </c>
      <c r="AI616" s="54">
        <f>IF(貼り付け用!AI616="","",貼り付け用!AI616)</f>
        <v>19750331</v>
      </c>
      <c r="AJ616" s="72" t="str">
        <f>IF(貼り付け用!AJ616="","",貼り付け用!AJ616)</f>
        <v>不明</v>
      </c>
      <c r="AK616" s="20" t="str">
        <f>IF(貼り付け用!AK616="","",貼り付け用!AK616)</f>
        <v/>
      </c>
      <c r="AL616" s="160">
        <f>IF(貼り付け用!AL616="","",貼り付け用!AL616)</f>
        <v>18</v>
      </c>
      <c r="AM616" s="20" t="str">
        <f>IF(貼り付け用!AM616="","",貼り付け用!AM616)</f>
        <v>カタログ価格</v>
      </c>
      <c r="AN616" s="20">
        <f>IF(貼り付け用!AN616="","",貼り付け用!AN616)</f>
        <v>1</v>
      </c>
      <c r="AO616" s="20">
        <f>IF(貼り付け用!AO616="","",貼り付け用!AO616)</f>
        <v>364000</v>
      </c>
      <c r="AP616" s="20">
        <f>IF(貼り付け用!AP616="","",貼り付け用!AP616)</f>
        <v>1</v>
      </c>
      <c r="AQ616" s="20" t="str">
        <f>IF(貼り付け用!AQ616="","",貼り付け用!AQ616)</f>
        <v>台</v>
      </c>
      <c r="AR616" s="20">
        <f>IF(貼り付け用!AR616="","",貼り付け用!AR616)</f>
        <v>364000</v>
      </c>
      <c r="AS616" s="20" t="str">
        <f>IF(貼り付け用!AS616="","",貼り付け用!AS616)</f>
        <v/>
      </c>
      <c r="AT616" s="90">
        <f t="shared" si="18"/>
        <v>364000</v>
      </c>
      <c r="AU616" s="90">
        <f t="shared" si="19"/>
        <v>364000</v>
      </c>
      <c r="AV616" s="34" t="str">
        <f>IF(貼り付け用!AV616="","",貼り付け用!AV616)</f>
        <v>一般会計等</v>
      </c>
      <c r="AW616" s="34" t="str">
        <f>IF(貼り付け用!AW616="","",貼り付け用!AW616)</f>
        <v>一般会計</v>
      </c>
      <c r="AX616" s="34" t="str">
        <f>IF(貼り付け用!AX616="","",貼り付け用!AX616)</f>
        <v>教育費</v>
      </c>
      <c r="AY616" s="34" t="str">
        <f>IF(貼り付け用!AY616="","",貼り付け用!AY616)</f>
        <v>小学校費</v>
      </c>
      <c r="AZ616" s="34" t="str">
        <f>IF(貼り付け用!AZ616="","",貼り付け用!AZ616)</f>
        <v>学校管理費</v>
      </c>
      <c r="BA616" s="212"/>
      <c r="BB616" s="212"/>
      <c r="BC616" s="212"/>
      <c r="BD616" s="34" t="str">
        <f>IF(貼り付け用!BD616="","",貼り付け用!BD616)</f>
        <v/>
      </c>
      <c r="BE616" s="34" t="str">
        <f>IF(貼り付け用!BE616="","",貼り付け用!BE616)</f>
        <v/>
      </c>
      <c r="BF616" s="20"/>
      <c r="BG616" s="20"/>
      <c r="BH616" s="20"/>
      <c r="BI616" s="20"/>
      <c r="BJ616" s="20"/>
    </row>
    <row r="617" spans="5:62" ht="24" customHeight="1">
      <c r="E617" s="2"/>
      <c r="F617" s="217" t="str">
        <f>IF(貼り付け用!F617="","",貼り付け用!F617)</f>
        <v>壬生町立安塚小学校</v>
      </c>
      <c r="G617" s="34" t="str">
        <f>IF(貼り付け用!G617="","",貼り付け用!G617)</f>
        <v>工作物台帳</v>
      </c>
      <c r="H617" s="2" t="str">
        <f>IF(貼り付け用!H617="","",貼り付け用!H617)</f>
        <v/>
      </c>
      <c r="I617" s="2" t="str">
        <f>IF(貼り付け用!I617="","",貼り付け用!I617)</f>
        <v/>
      </c>
      <c r="J617" s="2" t="str">
        <f>IF(貼り付け用!J617="","",貼り付け用!J617)</f>
        <v>６連高鉄棒</v>
      </c>
      <c r="K617" s="2" t="str">
        <f>IF(貼り付け用!K617="","",貼り付け用!K617)</f>
        <v>6ﾚﾝｺｳﾃﾂﾎﾞｳ</v>
      </c>
      <c r="L617" s="2">
        <f>IF(貼り付け用!L617="","",貼り付け用!L617)</f>
        <v>31</v>
      </c>
      <c r="M617" s="31">
        <f>IFERROR(VLOOKUP(L617,コード表!$B:$G,2,FALSE),"")</f>
        <v>3210201</v>
      </c>
      <c r="N617" s="31" t="str">
        <f>IFERROR(VLOOKUP(L617,コード表!$B:$G,3,FALSE),"")</f>
        <v>下都賀郡壬生町</v>
      </c>
      <c r="O617" s="2" t="str">
        <f>IF(貼り付け用!O617="","",貼り付け用!O617)</f>
        <v>ｼﾓﾂｶﾞｸﾞﾝﾐﾌﾞﾏﾁ</v>
      </c>
      <c r="P617" s="31" t="str">
        <f>IFERROR(VLOOKUP(L617,コード表!$B:$G,5,FALSE),"")</f>
        <v>安塚</v>
      </c>
      <c r="Q617" s="2" t="str">
        <f>IF(貼り付け用!Q617="","",貼り付け用!Q617)</f>
        <v>ﾔｽﾂﾞｶ</v>
      </c>
      <c r="R617" s="2" t="str">
        <f>IF(貼り付け用!R617="","",貼り付け用!R617)</f>
        <v>２０７８番地</v>
      </c>
      <c r="S617" s="2" t="str">
        <f>IF(貼り付け用!S617="","",貼り付け用!S617)</f>
        <v>2078ﾊﾞﾝﾁ</v>
      </c>
      <c r="T617" s="2">
        <f>IF(貼り付け用!T617="","",貼り付け用!T617)</f>
        <v>15</v>
      </c>
      <c r="U617" s="31" t="str">
        <f>IFERROR(VLOOKUP(T617,コード表!$I:$K,2,FALSE),"")</f>
        <v>教育委員会事務局</v>
      </c>
      <c r="V617" s="31" t="str">
        <f>IFERROR(VLOOKUP(T617,コード表!$I:$K,3,FALSE),"")</f>
        <v>学校教育課</v>
      </c>
      <c r="W617" s="2">
        <f>IF(貼り付け用!W617="","",貼り付け用!W617)</f>
        <v>100</v>
      </c>
      <c r="X617" s="31" t="str">
        <f>IFERROR(VLOOKUP(AX617,目的別資産分類変換表!$B$3:$C$16,2,FALSE),"")</f>
        <v>教育</v>
      </c>
      <c r="Y617" s="34" t="str">
        <f>IF(貼り付け用!Y617="","",貼り付け用!Y617)</f>
        <v>行政財産</v>
      </c>
      <c r="Z617" s="34" t="str">
        <f>IF(貼り付け用!Z617="","",貼り付け用!Z617)</f>
        <v>事業用資産/工作物</v>
      </c>
      <c r="AA617" s="34" t="str">
        <f>IF(貼り付け用!AA617="","",貼り付け用!AA617)</f>
        <v>自己資産（リース資産外)</v>
      </c>
      <c r="AB617" s="34" t="str">
        <f>IF(貼り付け用!AB617="","",貼り付け用!AB617)</f>
        <v>売却不可</v>
      </c>
      <c r="AC617" s="2">
        <f>IF(貼り付け用!AC617="","",貼り付け用!AC617)</f>
        <v>168</v>
      </c>
      <c r="AD617" s="31" t="str">
        <f>IFERROR(VLOOKUP(AC617,耐用年数表!$B:$J,9,FALSE),"")</f>
        <v xml:space="preserve">構築物 競技場用、運動場用、遊園地用又は学校用のもの その他のもの 児童用のもの すべり台、ぶらんこ、ジャングルジムその他の遊戯用のもの </v>
      </c>
      <c r="AE617" s="31">
        <f>IFERROR(VLOOKUP(AC617,耐用年数表!$B:$J,8,FALSE),"")</f>
        <v>10</v>
      </c>
      <c r="AF617" s="2" t="str">
        <f>IF(貼り付け用!AF617="","",貼り付け用!AF617)</f>
        <v/>
      </c>
      <c r="AG617" s="26" t="str">
        <f>IF(貼り付け用!AG617="","",貼り付け用!AG617)</f>
        <v/>
      </c>
      <c r="AH617" s="54">
        <f>IF(貼り付け用!AH617="","",貼り付け用!AH617)</f>
        <v>19750331</v>
      </c>
      <c r="AI617" s="54">
        <f>IF(貼り付け用!AI617="","",貼り付け用!AI617)</f>
        <v>19750331</v>
      </c>
      <c r="AJ617" s="72" t="str">
        <f>IF(貼り付け用!AJ617="","",貼り付け用!AJ617)</f>
        <v>不明</v>
      </c>
      <c r="AK617" s="20" t="str">
        <f>IF(貼り付け用!AK617="","",貼り付け用!AK617)</f>
        <v/>
      </c>
      <c r="AL617" s="160">
        <f>IF(貼り付け用!AL617="","",貼り付け用!AL617)</f>
        <v>16</v>
      </c>
      <c r="AM617" s="20" t="str">
        <f>IF(貼り付け用!AM617="","",貼り付け用!AM617)</f>
        <v>カタログ価格</v>
      </c>
      <c r="AN617" s="20">
        <f>IF(貼り付け用!AN617="","",貼り付け用!AN617)</f>
        <v>1</v>
      </c>
      <c r="AO617" s="20">
        <f>IF(貼り付け用!AO617="","",貼り付け用!AO617)</f>
        <v>643000</v>
      </c>
      <c r="AP617" s="20">
        <f>IF(貼り付け用!AP617="","",貼り付け用!AP617)</f>
        <v>1</v>
      </c>
      <c r="AQ617" s="20" t="str">
        <f>IF(貼り付け用!AQ617="","",貼り付け用!AQ617)</f>
        <v>台</v>
      </c>
      <c r="AR617" s="20">
        <f>IF(貼り付け用!AR617="","",貼り付け用!AR617)</f>
        <v>643000</v>
      </c>
      <c r="AS617" s="20" t="str">
        <f>IF(貼り付け用!AS617="","",貼り付け用!AS617)</f>
        <v/>
      </c>
      <c r="AT617" s="90">
        <f t="shared" si="18"/>
        <v>643000</v>
      </c>
      <c r="AU617" s="90">
        <f t="shared" si="19"/>
        <v>643000</v>
      </c>
      <c r="AV617" s="34" t="str">
        <f>IF(貼り付け用!AV617="","",貼り付け用!AV617)</f>
        <v>一般会計等</v>
      </c>
      <c r="AW617" s="34" t="str">
        <f>IF(貼り付け用!AW617="","",貼り付け用!AW617)</f>
        <v>一般会計</v>
      </c>
      <c r="AX617" s="34" t="str">
        <f>IF(貼り付け用!AX617="","",貼り付け用!AX617)</f>
        <v>教育費</v>
      </c>
      <c r="AY617" s="34" t="str">
        <f>IF(貼り付け用!AY617="","",貼り付け用!AY617)</f>
        <v>小学校費</v>
      </c>
      <c r="AZ617" s="34" t="str">
        <f>IF(貼り付け用!AZ617="","",貼り付け用!AZ617)</f>
        <v>学校管理費</v>
      </c>
      <c r="BA617" s="212"/>
      <c r="BB617" s="212"/>
      <c r="BC617" s="212"/>
      <c r="BD617" s="34" t="str">
        <f>IF(貼り付け用!BD617="","",貼り付け用!BD617)</f>
        <v/>
      </c>
      <c r="BE617" s="34" t="str">
        <f>IF(貼り付け用!BE617="","",貼り付け用!BE617)</f>
        <v/>
      </c>
      <c r="BF617" s="20"/>
      <c r="BG617" s="20"/>
      <c r="BH617" s="20"/>
      <c r="BI617" s="20"/>
      <c r="BJ617" s="20"/>
    </row>
    <row r="618" spans="5:62" ht="24" customHeight="1">
      <c r="E618" s="2"/>
      <c r="F618" s="217" t="str">
        <f>IF(貼り付け用!F618="","",貼り付け用!F618)</f>
        <v>壬生町立安塚小学校</v>
      </c>
      <c r="G618" s="34" t="str">
        <f>IF(貼り付け用!G618="","",貼り付け用!G618)</f>
        <v>工作物台帳</v>
      </c>
      <c r="H618" s="2" t="str">
        <f>IF(貼り付け用!H618="","",貼り付け用!H618)</f>
        <v/>
      </c>
      <c r="I618" s="2" t="str">
        <f>IF(貼り付け用!I618="","",貼り付け用!I618)</f>
        <v/>
      </c>
      <c r="J618" s="2" t="str">
        <f>IF(貼り付け用!J618="","",貼り付け用!J618)</f>
        <v>砂場</v>
      </c>
      <c r="K618" s="2" t="str">
        <f>IF(貼り付け用!K618="","",貼り付け用!K618)</f>
        <v>ｽﾅﾊﾞ</v>
      </c>
      <c r="L618" s="2">
        <f>IF(貼り付け用!L618="","",貼り付け用!L618)</f>
        <v>31</v>
      </c>
      <c r="M618" s="31">
        <f>IFERROR(VLOOKUP(L618,コード表!$B:$G,2,FALSE),"")</f>
        <v>3210201</v>
      </c>
      <c r="N618" s="31" t="str">
        <f>IFERROR(VLOOKUP(L618,コード表!$B:$G,3,FALSE),"")</f>
        <v>下都賀郡壬生町</v>
      </c>
      <c r="O618" s="2" t="str">
        <f>IF(貼り付け用!O618="","",貼り付け用!O618)</f>
        <v>ｼﾓﾂｶﾞｸﾞﾝﾐﾌﾞﾏﾁ</v>
      </c>
      <c r="P618" s="31" t="str">
        <f>IFERROR(VLOOKUP(L618,コード表!$B:$G,5,FALSE),"")</f>
        <v>安塚</v>
      </c>
      <c r="Q618" s="2" t="str">
        <f>IF(貼り付け用!Q618="","",貼り付け用!Q618)</f>
        <v>ﾔｽﾂﾞｶ</v>
      </c>
      <c r="R618" s="2" t="str">
        <f>IF(貼り付け用!R618="","",貼り付け用!R618)</f>
        <v>２０７８番地</v>
      </c>
      <c r="S618" s="2" t="str">
        <f>IF(貼り付け用!S618="","",貼り付け用!S618)</f>
        <v>2078ﾊﾞﾝﾁ</v>
      </c>
      <c r="T618" s="2">
        <f>IF(貼り付け用!T618="","",貼り付け用!T618)</f>
        <v>15</v>
      </c>
      <c r="U618" s="31" t="str">
        <f>IFERROR(VLOOKUP(T618,コード表!$I:$K,2,FALSE),"")</f>
        <v>教育委員会事務局</v>
      </c>
      <c r="V618" s="31" t="str">
        <f>IFERROR(VLOOKUP(T618,コード表!$I:$K,3,FALSE),"")</f>
        <v>学校教育課</v>
      </c>
      <c r="W618" s="2">
        <f>IF(貼り付け用!W618="","",貼り付け用!W618)</f>
        <v>100</v>
      </c>
      <c r="X618" s="31" t="str">
        <f>IFERROR(VLOOKUP(AX618,目的別資産分類変換表!$B$3:$C$16,2,FALSE),"")</f>
        <v>教育</v>
      </c>
      <c r="Y618" s="34" t="str">
        <f>IF(貼り付け用!Y618="","",貼り付け用!Y618)</f>
        <v>行政財産</v>
      </c>
      <c r="Z618" s="34" t="str">
        <f>IF(貼り付け用!Z618="","",貼り付け用!Z618)</f>
        <v>事業用資産/工作物</v>
      </c>
      <c r="AA618" s="34" t="str">
        <f>IF(貼り付け用!AA618="","",貼り付け用!AA618)</f>
        <v>自己資産（リース資産外)</v>
      </c>
      <c r="AB618" s="34" t="str">
        <f>IF(貼り付け用!AB618="","",貼り付け用!AB618)</f>
        <v>売却不可</v>
      </c>
      <c r="AC618" s="2">
        <f>IF(貼り付け用!AC618="","",貼り付け用!AC618)</f>
        <v>169</v>
      </c>
      <c r="AD618" s="31" t="str">
        <f>IFERROR(VLOOKUP(AC618,耐用年数表!$B:$J,9,FALSE),"")</f>
        <v xml:space="preserve">構築物 競技場用、運動場用、遊園地用又は学校用のもの その他のもの 児童用のもの その他のもの </v>
      </c>
      <c r="AE618" s="31">
        <f>IFERROR(VLOOKUP(AC618,耐用年数表!$B:$J,8,FALSE),"")</f>
        <v>15</v>
      </c>
      <c r="AF618" s="2" t="str">
        <f>IF(貼り付け用!AF618="","",貼り付け用!AF618)</f>
        <v/>
      </c>
      <c r="AG618" s="26" t="str">
        <f>IF(貼り付け用!AG618="","",貼り付け用!AG618)</f>
        <v/>
      </c>
      <c r="AH618" s="54">
        <f>IF(貼り付け用!AH618="","",貼り付け用!AH618)</f>
        <v>19750331</v>
      </c>
      <c r="AI618" s="54">
        <f>IF(貼り付け用!AI618="","",貼り付け用!AI618)</f>
        <v>19750331</v>
      </c>
      <c r="AJ618" s="72" t="str">
        <f>IF(貼り付け用!AJ618="","",貼り付け用!AJ618)</f>
        <v>不明</v>
      </c>
      <c r="AK618" s="20" t="str">
        <f>IF(貼り付け用!AK618="","",貼り付け用!AK618)</f>
        <v/>
      </c>
      <c r="AL618" s="160">
        <f>IF(貼り付け用!AL618="","",貼り付け用!AL618)</f>
        <v>7</v>
      </c>
      <c r="AM618" s="20" t="str">
        <f>IF(貼り付け用!AM618="","",貼り付け用!AM618)</f>
        <v>直近の工事価格</v>
      </c>
      <c r="AN618" s="20">
        <f>IF(貼り付け用!AN618="","",貼り付け用!AN618)</f>
        <v>1</v>
      </c>
      <c r="AO618" s="20">
        <f>IF(貼り付け用!AO618="","",貼り付け用!AO618)</f>
        <v>1200000</v>
      </c>
      <c r="AP618" s="20">
        <f>IF(貼り付け用!AP618="","",貼り付け用!AP618)</f>
        <v>1</v>
      </c>
      <c r="AQ618" s="20" t="str">
        <f>IF(貼り付け用!AQ618="","",貼り付け用!AQ618)</f>
        <v>式</v>
      </c>
      <c r="AR618" s="20">
        <f>IF(貼り付け用!AR618="","",貼り付け用!AR618)</f>
        <v>1200000</v>
      </c>
      <c r="AS618" s="20" t="str">
        <f>IF(貼り付け用!AS618="","",貼り付け用!AS618)</f>
        <v/>
      </c>
      <c r="AT618" s="90">
        <f t="shared" si="18"/>
        <v>1200000</v>
      </c>
      <c r="AU618" s="90">
        <f t="shared" si="19"/>
        <v>1200000</v>
      </c>
      <c r="AV618" s="34" t="str">
        <f>IF(貼り付け用!AV618="","",貼り付け用!AV618)</f>
        <v>一般会計等</v>
      </c>
      <c r="AW618" s="34" t="str">
        <f>IF(貼り付け用!AW618="","",貼り付け用!AW618)</f>
        <v>一般会計</v>
      </c>
      <c r="AX618" s="34" t="str">
        <f>IF(貼り付け用!AX618="","",貼り付け用!AX618)</f>
        <v>教育費</v>
      </c>
      <c r="AY618" s="34" t="str">
        <f>IF(貼り付け用!AY618="","",貼り付け用!AY618)</f>
        <v>小学校費</v>
      </c>
      <c r="AZ618" s="34" t="str">
        <f>IF(貼り付け用!AZ618="","",貼り付け用!AZ618)</f>
        <v>学校管理費</v>
      </c>
      <c r="BA618" s="212"/>
      <c r="BB618" s="212"/>
      <c r="BC618" s="212"/>
      <c r="BD618" s="34" t="str">
        <f>IF(貼り付け用!BD618="","",貼り付け用!BD618)</f>
        <v/>
      </c>
      <c r="BE618" s="34" t="str">
        <f>IF(貼り付け用!BE618="","",貼り付け用!BE618)</f>
        <v/>
      </c>
      <c r="BF618" s="20"/>
      <c r="BG618" s="20"/>
      <c r="BH618" s="20"/>
      <c r="BI618" s="20"/>
      <c r="BJ618" s="20"/>
    </row>
    <row r="619" spans="5:62" ht="24" customHeight="1">
      <c r="E619" s="2"/>
      <c r="F619" s="217" t="str">
        <f>IF(貼り付け用!F619="","",貼り付け用!F619)</f>
        <v>壬生町立安塚小学校</v>
      </c>
      <c r="G619" s="34" t="str">
        <f>IF(貼り付け用!G619="","",貼り付け用!G619)</f>
        <v>工作物台帳</v>
      </c>
      <c r="H619" s="2" t="str">
        <f>IF(貼り付け用!H619="","",貼り付け用!H619)</f>
        <v/>
      </c>
      <c r="I619" s="2" t="str">
        <f>IF(貼り付け用!I619="","",貼り付け用!I619)</f>
        <v/>
      </c>
      <c r="J619" s="2" t="str">
        <f>IF(貼り付け用!J619="","",貼り付け用!J619)</f>
        <v>ジャングルジム５間６段</v>
      </c>
      <c r="K619" s="2" t="str">
        <f>IF(貼り付け用!K619="","",貼り付け用!K619)</f>
        <v>ｼﾞｬﾝｸﾞﾙｼﾞﾑ5ｹﾝ6ﾀﾞﾝ</v>
      </c>
      <c r="L619" s="2">
        <f>IF(貼り付け用!L619="","",貼り付け用!L619)</f>
        <v>31</v>
      </c>
      <c r="M619" s="31">
        <f>IFERROR(VLOOKUP(L619,コード表!$B:$G,2,FALSE),"")</f>
        <v>3210201</v>
      </c>
      <c r="N619" s="31" t="str">
        <f>IFERROR(VLOOKUP(L619,コード表!$B:$G,3,FALSE),"")</f>
        <v>下都賀郡壬生町</v>
      </c>
      <c r="O619" s="2" t="str">
        <f>IF(貼り付け用!O619="","",貼り付け用!O619)</f>
        <v>ｼﾓﾂｶﾞｸﾞﾝﾐﾌﾞﾏﾁ</v>
      </c>
      <c r="P619" s="31" t="str">
        <f>IFERROR(VLOOKUP(L619,コード表!$B:$G,5,FALSE),"")</f>
        <v>安塚</v>
      </c>
      <c r="Q619" s="2" t="str">
        <f>IF(貼り付け用!Q619="","",貼り付け用!Q619)</f>
        <v>ﾔｽﾂﾞｶ</v>
      </c>
      <c r="R619" s="2" t="str">
        <f>IF(貼り付け用!R619="","",貼り付け用!R619)</f>
        <v>２０７８番地</v>
      </c>
      <c r="S619" s="2" t="str">
        <f>IF(貼り付け用!S619="","",貼り付け用!S619)</f>
        <v>2078ﾊﾞﾝﾁ</v>
      </c>
      <c r="T619" s="2">
        <f>IF(貼り付け用!T619="","",貼り付け用!T619)</f>
        <v>15</v>
      </c>
      <c r="U619" s="31" t="str">
        <f>IFERROR(VLOOKUP(T619,コード表!$I:$K,2,FALSE),"")</f>
        <v>教育委員会事務局</v>
      </c>
      <c r="V619" s="31" t="str">
        <f>IFERROR(VLOOKUP(T619,コード表!$I:$K,3,FALSE),"")</f>
        <v>学校教育課</v>
      </c>
      <c r="W619" s="2">
        <f>IF(貼り付け用!W619="","",貼り付け用!W619)</f>
        <v>100</v>
      </c>
      <c r="X619" s="31" t="str">
        <f>IFERROR(VLOOKUP(AX619,目的別資産分類変換表!$B$3:$C$16,2,FALSE),"")</f>
        <v>教育</v>
      </c>
      <c r="Y619" s="34" t="str">
        <f>IF(貼り付け用!Y619="","",貼り付け用!Y619)</f>
        <v>行政財産</v>
      </c>
      <c r="Z619" s="34" t="str">
        <f>IF(貼り付け用!Z619="","",貼り付け用!Z619)</f>
        <v>事業用資産/工作物</v>
      </c>
      <c r="AA619" s="34" t="str">
        <f>IF(貼り付け用!AA619="","",貼り付け用!AA619)</f>
        <v>自己資産（リース資産外)</v>
      </c>
      <c r="AB619" s="34" t="str">
        <f>IF(貼り付け用!AB619="","",貼り付け用!AB619)</f>
        <v>売却不可</v>
      </c>
      <c r="AC619" s="2">
        <f>IF(貼り付け用!AC619="","",貼り付け用!AC619)</f>
        <v>168</v>
      </c>
      <c r="AD619" s="31" t="str">
        <f>IFERROR(VLOOKUP(AC619,耐用年数表!$B:$J,9,FALSE),"")</f>
        <v xml:space="preserve">構築物 競技場用、運動場用、遊園地用又は学校用のもの その他のもの 児童用のもの すべり台、ぶらんこ、ジャングルジムその他の遊戯用のもの </v>
      </c>
      <c r="AE619" s="31">
        <f>IFERROR(VLOOKUP(AC619,耐用年数表!$B:$J,8,FALSE),"")</f>
        <v>10</v>
      </c>
      <c r="AF619" s="2" t="str">
        <f>IF(貼り付け用!AF619="","",貼り付け用!AF619)</f>
        <v/>
      </c>
      <c r="AG619" s="26" t="str">
        <f>IF(貼り付け用!AG619="","",貼り付け用!AG619)</f>
        <v/>
      </c>
      <c r="AH619" s="54">
        <f>IF(貼り付け用!AH619="","",貼り付け用!AH619)</f>
        <v>19750331</v>
      </c>
      <c r="AI619" s="54">
        <f>IF(貼り付け用!AI619="","",貼り付け用!AI619)</f>
        <v>19750331</v>
      </c>
      <c r="AJ619" s="72" t="str">
        <f>IF(貼り付け用!AJ619="","",貼り付け用!AJ619)</f>
        <v>不明</v>
      </c>
      <c r="AK619" s="20" t="str">
        <f>IF(貼り付け用!AK619="","",貼り付け用!AK619)</f>
        <v/>
      </c>
      <c r="AL619" s="160">
        <f>IF(貼り付け用!AL619="","",貼り付け用!AL619)</f>
        <v>11</v>
      </c>
      <c r="AM619" s="20" t="str">
        <f>IF(貼り付け用!AM619="","",貼り付け用!AM619)</f>
        <v>カタログ価格</v>
      </c>
      <c r="AN619" s="20">
        <f>IF(貼り付け用!AN619="","",貼り付け用!AN619)</f>
        <v>1</v>
      </c>
      <c r="AO619" s="20">
        <f>IF(貼り付け用!AO619="","",貼り付け用!AO619)</f>
        <v>1129000</v>
      </c>
      <c r="AP619" s="20">
        <f>IF(貼り付け用!AP619="","",貼り付け用!AP619)</f>
        <v>1</v>
      </c>
      <c r="AQ619" s="20" t="str">
        <f>IF(貼り付け用!AQ619="","",貼り付け用!AQ619)</f>
        <v>台</v>
      </c>
      <c r="AR619" s="20">
        <f>IF(貼り付け用!AR619="","",貼り付け用!AR619)</f>
        <v>1129000</v>
      </c>
      <c r="AS619" s="20" t="str">
        <f>IF(貼り付け用!AS619="","",貼り付け用!AS619)</f>
        <v/>
      </c>
      <c r="AT619" s="90">
        <f t="shared" si="18"/>
        <v>1129000</v>
      </c>
      <c r="AU619" s="90">
        <f t="shared" si="19"/>
        <v>1129000</v>
      </c>
      <c r="AV619" s="34" t="str">
        <f>IF(貼り付け用!AV619="","",貼り付け用!AV619)</f>
        <v>一般会計等</v>
      </c>
      <c r="AW619" s="34" t="str">
        <f>IF(貼り付け用!AW619="","",貼り付け用!AW619)</f>
        <v>一般会計</v>
      </c>
      <c r="AX619" s="34" t="str">
        <f>IF(貼り付け用!AX619="","",貼り付け用!AX619)</f>
        <v>教育費</v>
      </c>
      <c r="AY619" s="34" t="str">
        <f>IF(貼り付け用!AY619="","",貼り付け用!AY619)</f>
        <v>小学校費</v>
      </c>
      <c r="AZ619" s="34" t="str">
        <f>IF(貼り付け用!AZ619="","",貼り付け用!AZ619)</f>
        <v>学校管理費</v>
      </c>
      <c r="BA619" s="212"/>
      <c r="BB619" s="212"/>
      <c r="BC619" s="212"/>
      <c r="BD619" s="34" t="str">
        <f>IF(貼り付け用!BD619="","",貼り付け用!BD619)</f>
        <v/>
      </c>
      <c r="BE619" s="34" t="str">
        <f>IF(貼り付け用!BE619="","",貼り付け用!BE619)</f>
        <v/>
      </c>
      <c r="BF619" s="20"/>
      <c r="BG619" s="20"/>
      <c r="BH619" s="20"/>
      <c r="BI619" s="20"/>
      <c r="BJ619" s="20"/>
    </row>
    <row r="620" spans="5:62" ht="24" customHeight="1">
      <c r="E620" s="2"/>
      <c r="F620" s="217" t="str">
        <f>IF(貼り付け用!F620="","",貼り付け用!F620)</f>
        <v>壬生町立安塚小学校</v>
      </c>
      <c r="G620" s="34" t="str">
        <f>IF(貼り付け用!G620="","",貼り付け用!G620)</f>
        <v>工作物台帳</v>
      </c>
      <c r="H620" s="2" t="str">
        <f>IF(貼り付け用!H620="","",貼り付け用!H620)</f>
        <v/>
      </c>
      <c r="I620" s="2" t="str">
        <f>IF(貼り付け用!I620="","",貼り付け用!I620)</f>
        <v/>
      </c>
      <c r="J620" s="2" t="str">
        <f>IF(貼り付け用!J620="","",貼り付け用!J620)</f>
        <v>肋木６欄</v>
      </c>
      <c r="K620" s="2" t="str">
        <f>IF(貼り付け用!K620="","",貼り付け用!K620)</f>
        <v>ﾛｸﾎﾞｸ6ﾗﾝ</v>
      </c>
      <c r="L620" s="2">
        <f>IF(貼り付け用!L620="","",貼り付け用!L620)</f>
        <v>31</v>
      </c>
      <c r="M620" s="31">
        <f>IFERROR(VLOOKUP(L620,コード表!$B:$G,2,FALSE),"")</f>
        <v>3210201</v>
      </c>
      <c r="N620" s="31" t="str">
        <f>IFERROR(VLOOKUP(L620,コード表!$B:$G,3,FALSE),"")</f>
        <v>下都賀郡壬生町</v>
      </c>
      <c r="O620" s="2" t="str">
        <f>IF(貼り付け用!O620="","",貼り付け用!O620)</f>
        <v>ｼﾓﾂｶﾞｸﾞﾝﾐﾌﾞﾏﾁ</v>
      </c>
      <c r="P620" s="31" t="str">
        <f>IFERROR(VLOOKUP(L620,コード表!$B:$G,5,FALSE),"")</f>
        <v>安塚</v>
      </c>
      <c r="Q620" s="2" t="str">
        <f>IF(貼り付け用!Q620="","",貼り付け用!Q620)</f>
        <v>ﾔｽﾂﾞｶ</v>
      </c>
      <c r="R620" s="2" t="str">
        <f>IF(貼り付け用!R620="","",貼り付け用!R620)</f>
        <v>２０７８番地</v>
      </c>
      <c r="S620" s="2" t="str">
        <f>IF(貼り付け用!S620="","",貼り付け用!S620)</f>
        <v>2078ﾊﾞﾝﾁ</v>
      </c>
      <c r="T620" s="2">
        <f>IF(貼り付け用!T620="","",貼り付け用!T620)</f>
        <v>15</v>
      </c>
      <c r="U620" s="31" t="str">
        <f>IFERROR(VLOOKUP(T620,コード表!$I:$K,2,FALSE),"")</f>
        <v>教育委員会事務局</v>
      </c>
      <c r="V620" s="31" t="str">
        <f>IFERROR(VLOOKUP(T620,コード表!$I:$K,3,FALSE),"")</f>
        <v>学校教育課</v>
      </c>
      <c r="W620" s="2">
        <f>IF(貼り付け用!W620="","",貼り付け用!W620)</f>
        <v>100</v>
      </c>
      <c r="X620" s="31" t="str">
        <f>IFERROR(VLOOKUP(AX620,目的別資産分類変換表!$B$3:$C$16,2,FALSE),"")</f>
        <v>教育</v>
      </c>
      <c r="Y620" s="34" t="str">
        <f>IF(貼り付け用!Y620="","",貼り付け用!Y620)</f>
        <v>行政財産</v>
      </c>
      <c r="Z620" s="34" t="str">
        <f>IF(貼り付け用!Z620="","",貼り付け用!Z620)</f>
        <v>事業用資産/工作物</v>
      </c>
      <c r="AA620" s="34" t="str">
        <f>IF(貼り付け用!AA620="","",貼り付け用!AA620)</f>
        <v>自己資産（リース資産外)</v>
      </c>
      <c r="AB620" s="34" t="str">
        <f>IF(貼り付け用!AB620="","",貼り付け用!AB620)</f>
        <v>売却不可</v>
      </c>
      <c r="AC620" s="2">
        <f>IF(貼り付け用!AC620="","",貼り付け用!AC620)</f>
        <v>168</v>
      </c>
      <c r="AD620" s="31" t="str">
        <f>IFERROR(VLOOKUP(AC620,耐用年数表!$B:$J,9,FALSE),"")</f>
        <v xml:space="preserve">構築物 競技場用、運動場用、遊園地用又は学校用のもの その他のもの 児童用のもの すべり台、ぶらんこ、ジャングルジムその他の遊戯用のもの </v>
      </c>
      <c r="AE620" s="31">
        <f>IFERROR(VLOOKUP(AC620,耐用年数表!$B:$J,8,FALSE),"")</f>
        <v>10</v>
      </c>
      <c r="AF620" s="2" t="str">
        <f>IF(貼り付け用!AF620="","",貼り付け用!AF620)</f>
        <v/>
      </c>
      <c r="AG620" s="26" t="str">
        <f>IF(貼り付け用!AG620="","",貼り付け用!AG620)</f>
        <v/>
      </c>
      <c r="AH620" s="54">
        <f>IF(貼り付け用!AH620="","",貼り付け用!AH620)</f>
        <v>19750331</v>
      </c>
      <c r="AI620" s="54">
        <f>IF(貼り付け用!AI620="","",貼り付け用!AI620)</f>
        <v>19750331</v>
      </c>
      <c r="AJ620" s="72" t="str">
        <f>IF(貼り付け用!AJ620="","",貼り付け用!AJ620)</f>
        <v>不明</v>
      </c>
      <c r="AK620" s="20" t="str">
        <f>IF(貼り付け用!AK620="","",貼り付け用!AK620)</f>
        <v/>
      </c>
      <c r="AL620" s="160">
        <f>IF(貼り付け用!AL620="","",貼り付け用!AL620)</f>
        <v>8</v>
      </c>
      <c r="AM620" s="20" t="str">
        <f>IF(貼り付け用!AM620="","",貼り付け用!AM620)</f>
        <v>カタログ価格</v>
      </c>
      <c r="AN620" s="20">
        <f>IF(貼り付け用!AN620="","",貼り付け用!AN620)</f>
        <v>1</v>
      </c>
      <c r="AO620" s="20">
        <f>IF(貼り付け用!AO620="","",貼り付け用!AO620)</f>
        <v>818000</v>
      </c>
      <c r="AP620" s="20">
        <f>IF(貼り付け用!AP620="","",貼り付け用!AP620)</f>
        <v>1</v>
      </c>
      <c r="AQ620" s="20" t="str">
        <f>IF(貼り付け用!AQ620="","",貼り付け用!AQ620)</f>
        <v>台</v>
      </c>
      <c r="AR620" s="20">
        <f>IF(貼り付け用!AR620="","",貼り付け用!AR620)</f>
        <v>818000</v>
      </c>
      <c r="AS620" s="20" t="str">
        <f>IF(貼り付け用!AS620="","",貼り付け用!AS620)</f>
        <v/>
      </c>
      <c r="AT620" s="90">
        <f t="shared" si="18"/>
        <v>818000</v>
      </c>
      <c r="AU620" s="90">
        <f t="shared" si="19"/>
        <v>818000</v>
      </c>
      <c r="AV620" s="34" t="str">
        <f>IF(貼り付け用!AV620="","",貼り付け用!AV620)</f>
        <v>一般会計等</v>
      </c>
      <c r="AW620" s="34" t="str">
        <f>IF(貼り付け用!AW620="","",貼り付け用!AW620)</f>
        <v>一般会計</v>
      </c>
      <c r="AX620" s="34" t="str">
        <f>IF(貼り付け用!AX620="","",貼り付け用!AX620)</f>
        <v>教育費</v>
      </c>
      <c r="AY620" s="34" t="str">
        <f>IF(貼り付け用!AY620="","",貼り付け用!AY620)</f>
        <v>小学校費</v>
      </c>
      <c r="AZ620" s="34" t="str">
        <f>IF(貼り付け用!AZ620="","",貼り付け用!AZ620)</f>
        <v>学校管理費</v>
      </c>
      <c r="BA620" s="212"/>
      <c r="BB620" s="212"/>
      <c r="BC620" s="212"/>
      <c r="BD620" s="34" t="str">
        <f>IF(貼り付け用!BD620="","",貼り付け用!BD620)</f>
        <v/>
      </c>
      <c r="BE620" s="34" t="str">
        <f>IF(貼り付け用!BE620="","",貼り付け用!BE620)</f>
        <v/>
      </c>
      <c r="BF620" s="20"/>
      <c r="BG620" s="20"/>
      <c r="BH620" s="20"/>
      <c r="BI620" s="20"/>
      <c r="BJ620" s="20"/>
    </row>
    <row r="621" spans="5:62" ht="24" customHeight="1">
      <c r="E621" s="2"/>
      <c r="F621" s="217" t="str">
        <f>IF(貼り付け用!F621="","",貼り付け用!F621)</f>
        <v>壬生町立安塚小学校</v>
      </c>
      <c r="G621" s="34" t="str">
        <f>IF(貼り付け用!G621="","",貼り付け用!G621)</f>
        <v>工作物台帳</v>
      </c>
      <c r="H621" s="2" t="str">
        <f>IF(貼り付け用!H621="","",貼り付け用!H621)</f>
        <v/>
      </c>
      <c r="I621" s="2" t="str">
        <f>IF(貼り付け用!I621="","",貼り付け用!I621)</f>
        <v/>
      </c>
      <c r="J621" s="2" t="str">
        <f>IF(貼り付け用!J621="","",貼り付け用!J621)</f>
        <v>藤棚</v>
      </c>
      <c r="K621" s="2" t="str">
        <f>IF(貼り付け用!K621="","",貼り付け用!K621)</f>
        <v>ﾌｼﾞﾀﾞﾅ</v>
      </c>
      <c r="L621" s="2">
        <f>IF(貼り付け用!L621="","",貼り付け用!L621)</f>
        <v>31</v>
      </c>
      <c r="M621" s="31">
        <f>IFERROR(VLOOKUP(L621,コード表!$B:$G,2,FALSE),"")</f>
        <v>3210201</v>
      </c>
      <c r="N621" s="31" t="str">
        <f>IFERROR(VLOOKUP(L621,コード表!$B:$G,3,FALSE),"")</f>
        <v>下都賀郡壬生町</v>
      </c>
      <c r="O621" s="2" t="str">
        <f>IF(貼り付け用!O621="","",貼り付け用!O621)</f>
        <v>ｼﾓﾂｶﾞｸﾞﾝﾐﾌﾞﾏﾁ</v>
      </c>
      <c r="P621" s="31" t="str">
        <f>IFERROR(VLOOKUP(L621,コード表!$B:$G,5,FALSE),"")</f>
        <v>安塚</v>
      </c>
      <c r="Q621" s="2" t="str">
        <f>IF(貼り付け用!Q621="","",貼り付け用!Q621)</f>
        <v>ﾔｽﾂﾞｶ</v>
      </c>
      <c r="R621" s="2" t="str">
        <f>IF(貼り付け用!R621="","",貼り付け用!R621)</f>
        <v>２０７８番地</v>
      </c>
      <c r="S621" s="2" t="str">
        <f>IF(貼り付け用!S621="","",貼り付け用!S621)</f>
        <v>2078ﾊﾞﾝﾁ</v>
      </c>
      <c r="T621" s="2">
        <f>IF(貼り付け用!T621="","",貼り付け用!T621)</f>
        <v>15</v>
      </c>
      <c r="U621" s="31" t="str">
        <f>IFERROR(VLOOKUP(T621,コード表!$I:$K,2,FALSE),"")</f>
        <v>教育委員会事務局</v>
      </c>
      <c r="V621" s="31" t="str">
        <f>IFERROR(VLOOKUP(T621,コード表!$I:$K,3,FALSE),"")</f>
        <v>学校教育課</v>
      </c>
      <c r="W621" s="2">
        <f>IF(貼り付け用!W621="","",貼り付け用!W621)</f>
        <v>100</v>
      </c>
      <c r="X621" s="31" t="str">
        <f>IFERROR(VLOOKUP(AX621,目的別資産分類変換表!$B$3:$C$16,2,FALSE),"")</f>
        <v>教育</v>
      </c>
      <c r="Y621" s="34" t="str">
        <f>IF(貼り付け用!Y621="","",貼り付け用!Y621)</f>
        <v>行政財産</v>
      </c>
      <c r="Z621" s="34" t="str">
        <f>IF(貼り付け用!Z621="","",貼り付け用!Z621)</f>
        <v>事業用資産/工作物</v>
      </c>
      <c r="AA621" s="34" t="str">
        <f>IF(貼り付け用!AA621="","",貼り付け用!AA621)</f>
        <v>自己資産（リース資産外)</v>
      </c>
      <c r="AB621" s="34" t="str">
        <f>IF(貼り付け用!AB621="","",貼り付け用!AB621)</f>
        <v>売却不可</v>
      </c>
      <c r="AC621" s="2">
        <f>IF(貼り付け用!AC621="","",貼り付け用!AC621)</f>
        <v>168</v>
      </c>
      <c r="AD621" s="31" t="str">
        <f>IFERROR(VLOOKUP(AC621,耐用年数表!$B:$J,9,FALSE),"")</f>
        <v xml:space="preserve">構築物 競技場用、運動場用、遊園地用又は学校用のもの その他のもの 児童用のもの すべり台、ぶらんこ、ジャングルジムその他の遊戯用のもの </v>
      </c>
      <c r="AE621" s="31">
        <f>IFERROR(VLOOKUP(AC621,耐用年数表!$B:$J,8,FALSE),"")</f>
        <v>10</v>
      </c>
      <c r="AF621" s="2" t="str">
        <f>IF(貼り付け用!AF621="","",貼り付け用!AF621)</f>
        <v/>
      </c>
      <c r="AG621" s="26" t="str">
        <f>IF(貼り付け用!AG621="","",貼り付け用!AG621)</f>
        <v/>
      </c>
      <c r="AH621" s="54">
        <f>IF(貼り付け用!AH621="","",貼り付け用!AH621)</f>
        <v>19750331</v>
      </c>
      <c r="AI621" s="54">
        <f>IF(貼り付け用!AI621="","",貼り付け用!AI621)</f>
        <v>19750331</v>
      </c>
      <c r="AJ621" s="72" t="str">
        <f>IF(貼り付け用!AJ621="","",貼り付け用!AJ621)</f>
        <v>不明</v>
      </c>
      <c r="AK621" s="20" t="str">
        <f>IF(貼り付け用!AK621="","",貼り付け用!AK621)</f>
        <v/>
      </c>
      <c r="AL621" s="160">
        <f>IF(貼り付け用!AL621="","",貼り付け用!AL621)</f>
        <v>26</v>
      </c>
      <c r="AM621" s="20" t="str">
        <f>IF(貼り付け用!AM621="","",貼り付け用!AM621)</f>
        <v>同種工事価格</v>
      </c>
      <c r="AN621" s="20">
        <f>IF(貼り付け用!AN621="","",貼り付け用!AN621)</f>
        <v>1</v>
      </c>
      <c r="AO621" s="20">
        <f>IF(貼り付け用!AO621="","",貼り付け用!AO621)</f>
        <v>1679000</v>
      </c>
      <c r="AP621" s="20">
        <f>IF(貼り付け用!AP621="","",貼り付け用!AP621)</f>
        <v>1</v>
      </c>
      <c r="AQ621" s="20" t="str">
        <f>IF(貼り付け用!AQ621="","",貼り付け用!AQ621)</f>
        <v>台</v>
      </c>
      <c r="AR621" s="20">
        <f>IF(貼り付け用!AR621="","",貼り付け用!AR621)</f>
        <v>1679000</v>
      </c>
      <c r="AS621" s="20" t="str">
        <f>IF(貼り付け用!AS621="","",貼り付け用!AS621)</f>
        <v/>
      </c>
      <c r="AT621" s="90">
        <f t="shared" si="18"/>
        <v>1679000</v>
      </c>
      <c r="AU621" s="90">
        <f t="shared" si="19"/>
        <v>1679000</v>
      </c>
      <c r="AV621" s="34" t="str">
        <f>IF(貼り付け用!AV621="","",貼り付け用!AV621)</f>
        <v>一般会計等</v>
      </c>
      <c r="AW621" s="34" t="str">
        <f>IF(貼り付け用!AW621="","",貼り付け用!AW621)</f>
        <v>一般会計</v>
      </c>
      <c r="AX621" s="34" t="str">
        <f>IF(貼り付け用!AX621="","",貼り付け用!AX621)</f>
        <v>教育費</v>
      </c>
      <c r="AY621" s="34" t="str">
        <f>IF(貼り付け用!AY621="","",貼り付け用!AY621)</f>
        <v>小学校費</v>
      </c>
      <c r="AZ621" s="34" t="str">
        <f>IF(貼り付け用!AZ621="","",貼り付け用!AZ621)</f>
        <v>学校管理費</v>
      </c>
      <c r="BA621" s="212"/>
      <c r="BB621" s="212"/>
      <c r="BC621" s="212"/>
      <c r="BD621" s="34" t="str">
        <f>IF(貼り付け用!BD621="","",貼り付け用!BD621)</f>
        <v/>
      </c>
      <c r="BE621" s="34" t="str">
        <f>IF(貼り付け用!BE621="","",貼り付け用!BE621)</f>
        <v/>
      </c>
      <c r="BF621" s="20"/>
      <c r="BG621" s="20"/>
      <c r="BH621" s="20"/>
      <c r="BI621" s="20"/>
      <c r="BJ621" s="20"/>
    </row>
    <row r="622" spans="5:62" ht="24" customHeight="1">
      <c r="E622" s="2"/>
      <c r="F622" s="217" t="str">
        <f>IF(貼り付け用!F622="","",貼り付け用!F622)</f>
        <v>壬生町立安塚小学校</v>
      </c>
      <c r="G622" s="34" t="str">
        <f>IF(貼り付け用!G622="","",貼り付け用!G622)</f>
        <v>工作物台帳</v>
      </c>
      <c r="H622" s="2" t="str">
        <f>IF(貼り付け用!H622="","",貼り付け用!H622)</f>
        <v/>
      </c>
      <c r="I622" s="2" t="str">
        <f>IF(貼り付け用!I622="","",貼り付け用!I622)</f>
        <v/>
      </c>
      <c r="J622" s="2" t="str">
        <f>IF(貼り付け用!J622="","",貼り付け用!J622)</f>
        <v>バックネット</v>
      </c>
      <c r="K622" s="2" t="str">
        <f>IF(貼り付け用!K622="","",貼り付け用!K622)</f>
        <v>ﾊﾞｯｸﾈｯﾄ</v>
      </c>
      <c r="L622" s="2">
        <f>IF(貼り付け用!L622="","",貼り付け用!L622)</f>
        <v>31</v>
      </c>
      <c r="M622" s="31">
        <f>IFERROR(VLOOKUP(L622,コード表!$B:$G,2,FALSE),"")</f>
        <v>3210201</v>
      </c>
      <c r="N622" s="31" t="str">
        <f>IFERROR(VLOOKUP(L622,コード表!$B:$G,3,FALSE),"")</f>
        <v>下都賀郡壬生町</v>
      </c>
      <c r="O622" s="2" t="str">
        <f>IF(貼り付け用!O622="","",貼り付け用!O622)</f>
        <v>ｼﾓﾂｶﾞｸﾞﾝﾐﾌﾞﾏﾁ</v>
      </c>
      <c r="P622" s="31" t="str">
        <f>IFERROR(VLOOKUP(L622,コード表!$B:$G,5,FALSE),"")</f>
        <v>安塚</v>
      </c>
      <c r="Q622" s="2" t="str">
        <f>IF(貼り付け用!Q622="","",貼り付け用!Q622)</f>
        <v>ﾔｽﾂﾞｶ</v>
      </c>
      <c r="R622" s="2" t="str">
        <f>IF(貼り付け用!R622="","",貼り付け用!R622)</f>
        <v>２０７８番地</v>
      </c>
      <c r="S622" s="2" t="str">
        <f>IF(貼り付け用!S622="","",貼り付け用!S622)</f>
        <v>2078ﾊﾞﾝﾁ</v>
      </c>
      <c r="T622" s="2">
        <f>IF(貼り付け用!T622="","",貼り付け用!T622)</f>
        <v>15</v>
      </c>
      <c r="U622" s="31" t="str">
        <f>IFERROR(VLOOKUP(T622,コード表!$I:$K,2,FALSE),"")</f>
        <v>教育委員会事務局</v>
      </c>
      <c r="V622" s="31" t="str">
        <f>IFERROR(VLOOKUP(T622,コード表!$I:$K,3,FALSE),"")</f>
        <v>学校教育課</v>
      </c>
      <c r="W622" s="2">
        <f>IF(貼り付け用!W622="","",貼り付け用!W622)</f>
        <v>100</v>
      </c>
      <c r="X622" s="31" t="str">
        <f>IFERROR(VLOOKUP(AX622,目的別資産分類変換表!$B$3:$C$16,2,FALSE),"")</f>
        <v>教育</v>
      </c>
      <c r="Y622" s="34" t="str">
        <f>IF(貼り付け用!Y622="","",貼り付け用!Y622)</f>
        <v>行政財産</v>
      </c>
      <c r="Z622" s="34" t="str">
        <f>IF(貼り付け用!Z622="","",貼り付け用!Z622)</f>
        <v>事業用資産/工作物</v>
      </c>
      <c r="AA622" s="34" t="str">
        <f>IF(貼り付け用!AA622="","",貼り付け用!AA622)</f>
        <v>自己資産（リース資産外)</v>
      </c>
      <c r="AB622" s="34" t="str">
        <f>IF(貼り付け用!AB622="","",貼り付け用!AB622)</f>
        <v>売却不可</v>
      </c>
      <c r="AC622" s="2">
        <f>IF(貼り付け用!AC622="","",貼り付け用!AC622)</f>
        <v>168</v>
      </c>
      <c r="AD622" s="31" t="str">
        <f>IFERROR(VLOOKUP(AC622,耐用年数表!$B:$J,9,FALSE),"")</f>
        <v xml:space="preserve">構築物 競技場用、運動場用、遊園地用又は学校用のもの その他のもの 児童用のもの すべり台、ぶらんこ、ジャングルジムその他の遊戯用のもの </v>
      </c>
      <c r="AE622" s="31">
        <f>IFERROR(VLOOKUP(AC622,耐用年数表!$B:$J,8,FALSE),"")</f>
        <v>10</v>
      </c>
      <c r="AF622" s="2" t="str">
        <f>IF(貼り付け用!AF622="","",貼り付け用!AF622)</f>
        <v/>
      </c>
      <c r="AG622" s="26" t="str">
        <f>IF(貼り付け用!AG622="","",貼り付け用!AG622)</f>
        <v/>
      </c>
      <c r="AH622" s="54">
        <f>IF(貼り付け用!AH622="","",貼り付け用!AH622)</f>
        <v>19750331</v>
      </c>
      <c r="AI622" s="54">
        <f>IF(貼り付け用!AI622="","",貼り付け用!AI622)</f>
        <v>19750331</v>
      </c>
      <c r="AJ622" s="72" t="str">
        <f>IF(貼り付け用!AJ622="","",貼り付け用!AJ622)</f>
        <v>不明</v>
      </c>
      <c r="AK622" s="20" t="str">
        <f>IF(貼り付け用!AK622="","",貼り付け用!AK622)</f>
        <v/>
      </c>
      <c r="AL622" s="160" t="str">
        <f>IF(貼り付け用!AL622="","",貼り付け用!AL622)</f>
        <v/>
      </c>
      <c r="AM622" s="20" t="str">
        <f>IF(貼り付け用!AM622="","",貼り付け用!AM622)</f>
        <v/>
      </c>
      <c r="AN622" s="20" t="str">
        <f>IF(貼り付け用!AN622="","",貼り付け用!AN622)</f>
        <v/>
      </c>
      <c r="AO622" s="20" t="str">
        <f>IF(貼り付け用!AO622="","",貼り付け用!AO622)</f>
        <v/>
      </c>
      <c r="AP622" s="20">
        <f>IF(貼り付け用!AP622="","",貼り付け用!AP622)</f>
        <v>1</v>
      </c>
      <c r="AQ622" s="20" t="str">
        <f>IF(貼り付け用!AQ622="","",貼り付け用!AQ622)</f>
        <v/>
      </c>
      <c r="AR622" s="20" t="str">
        <f>IF(貼り付け用!AR622="","",貼り付け用!AR622)</f>
        <v/>
      </c>
      <c r="AS622" s="20" t="str">
        <f>IF(貼り付け用!AS622="","",貼り付け用!AS622)</f>
        <v/>
      </c>
      <c r="AT622" s="90" t="str">
        <f t="shared" si="18"/>
        <v/>
      </c>
      <c r="AU622" s="90" t="str">
        <f t="shared" si="19"/>
        <v/>
      </c>
      <c r="AV622" s="34" t="str">
        <f>IF(貼り付け用!AV622="","",貼り付け用!AV622)</f>
        <v>一般会計等</v>
      </c>
      <c r="AW622" s="34" t="str">
        <f>IF(貼り付け用!AW622="","",貼り付け用!AW622)</f>
        <v>一般会計</v>
      </c>
      <c r="AX622" s="34" t="str">
        <f>IF(貼り付け用!AX622="","",貼り付け用!AX622)</f>
        <v>教育費</v>
      </c>
      <c r="AY622" s="34" t="str">
        <f>IF(貼り付け用!AY622="","",貼り付け用!AY622)</f>
        <v>小学校費</v>
      </c>
      <c r="AZ622" s="34" t="str">
        <f>IF(貼り付け用!AZ622="","",貼り付け用!AZ622)</f>
        <v>学校管理費</v>
      </c>
      <c r="BA622" s="212"/>
      <c r="BB622" s="212"/>
      <c r="BC622" s="212"/>
      <c r="BD622" s="34" t="str">
        <f>IF(貼り付け用!BD622="","",貼り付け用!BD622)</f>
        <v/>
      </c>
      <c r="BE622" s="34" t="str">
        <f>IF(貼り付け用!BE622="","",貼り付け用!BE622)</f>
        <v/>
      </c>
      <c r="BF622" s="20"/>
      <c r="BG622" s="20"/>
      <c r="BH622" s="20"/>
      <c r="BI622" s="20"/>
      <c r="BJ622" s="20"/>
    </row>
    <row r="623" spans="5:62" ht="24" customHeight="1">
      <c r="E623" s="2"/>
      <c r="F623" s="217" t="str">
        <f>IF(貼り付け用!F623="","",貼り付け用!F623)</f>
        <v>壬生町立安塚小学校</v>
      </c>
      <c r="G623" s="34" t="str">
        <f>IF(貼り付け用!G623="","",貼り付け用!G623)</f>
        <v>工作物台帳</v>
      </c>
      <c r="H623" s="2" t="str">
        <f>IF(貼り付け用!H623="","",貼り付け用!H623)</f>
        <v/>
      </c>
      <c r="I623" s="2" t="str">
        <f>IF(貼り付け用!I623="","",貼り付け用!I623)</f>
        <v/>
      </c>
      <c r="J623" s="2" t="str">
        <f>IF(貼り付け用!J623="","",貼り付け用!J623)</f>
        <v>正門</v>
      </c>
      <c r="K623" s="2" t="str">
        <f>IF(貼り付け用!K623="","",貼り付け用!K623)</f>
        <v>ｾｲﾓﾝ</v>
      </c>
      <c r="L623" s="2">
        <f>IF(貼り付け用!L623="","",貼り付け用!L623)</f>
        <v>31</v>
      </c>
      <c r="M623" s="31">
        <f>IFERROR(VLOOKUP(L623,コード表!$B:$G,2,FALSE),"")</f>
        <v>3210201</v>
      </c>
      <c r="N623" s="31" t="str">
        <f>IFERROR(VLOOKUP(L623,コード表!$B:$G,3,FALSE),"")</f>
        <v>下都賀郡壬生町</v>
      </c>
      <c r="O623" s="2" t="str">
        <f>IF(貼り付け用!O623="","",貼り付け用!O623)</f>
        <v>ｼﾓﾂｶﾞｸﾞﾝﾐﾌﾞﾏﾁ</v>
      </c>
      <c r="P623" s="31" t="str">
        <f>IFERROR(VLOOKUP(L623,コード表!$B:$G,5,FALSE),"")</f>
        <v>安塚</v>
      </c>
      <c r="Q623" s="2" t="str">
        <f>IF(貼り付け用!Q623="","",貼り付け用!Q623)</f>
        <v>ﾔｽﾂﾞｶ</v>
      </c>
      <c r="R623" s="2" t="str">
        <f>IF(貼り付け用!R623="","",貼り付け用!R623)</f>
        <v>２０７８番地</v>
      </c>
      <c r="S623" s="2" t="str">
        <f>IF(貼り付け用!S623="","",貼り付け用!S623)</f>
        <v>2078ﾊﾞﾝﾁ</v>
      </c>
      <c r="T623" s="2">
        <f>IF(貼り付け用!T623="","",貼り付け用!T623)</f>
        <v>15</v>
      </c>
      <c r="U623" s="31" t="str">
        <f>IFERROR(VLOOKUP(T623,コード表!$I:$K,2,FALSE),"")</f>
        <v>教育委員会事務局</v>
      </c>
      <c r="V623" s="31" t="str">
        <f>IFERROR(VLOOKUP(T623,コード表!$I:$K,3,FALSE),"")</f>
        <v>学校教育課</v>
      </c>
      <c r="W623" s="2">
        <f>IF(貼り付け用!W623="","",貼り付け用!W623)</f>
        <v>100</v>
      </c>
      <c r="X623" s="31" t="str">
        <f>IFERROR(VLOOKUP(AX623,目的別資産分類変換表!$B$3:$C$16,2,FALSE),"")</f>
        <v>教育</v>
      </c>
      <c r="Y623" s="34" t="str">
        <f>IF(貼り付け用!Y623="","",貼り付け用!Y623)</f>
        <v>行政財産</v>
      </c>
      <c r="Z623" s="34" t="str">
        <f>IF(貼り付け用!Z623="","",貼り付け用!Z623)</f>
        <v>事業用資産/工作物</v>
      </c>
      <c r="AA623" s="34" t="str">
        <f>IF(貼り付け用!AA623="","",貼り付け用!AA623)</f>
        <v>自己資産（リース資産外)</v>
      </c>
      <c r="AB623" s="34" t="str">
        <f>IF(貼り付け用!AB623="","",貼り付け用!AB623)</f>
        <v>売却不可</v>
      </c>
      <c r="AC623" s="2">
        <f>IF(貼り付け用!AC623="","",貼り付け用!AC623)</f>
        <v>184</v>
      </c>
      <c r="AD623" s="31" t="str">
        <f>IFERROR(VLOOKUP(AC623,耐用年数表!$B:$J,9,FALSE),"")</f>
        <v xml:space="preserve">構築物 鉄骨鉄筋コンクリート造又は鉄筋コンクリート造のもの（前掲のものを除く。） 高架道路、製塩用ちんでん池、飼育場及びへい   </v>
      </c>
      <c r="AE623" s="31">
        <f>IFERROR(VLOOKUP(AC623,耐用年数表!$B:$J,8,FALSE),"")</f>
        <v>30</v>
      </c>
      <c r="AF623" s="2" t="str">
        <f>IF(貼り付け用!AF623="","",貼り付け用!AF623)</f>
        <v/>
      </c>
      <c r="AG623" s="26" t="str">
        <f>IF(貼り付け用!AG623="","",貼り付け用!AG623)</f>
        <v/>
      </c>
      <c r="AH623" s="54">
        <f>IF(貼り付け用!AH623="","",貼り付け用!AH623)</f>
        <v>19750331</v>
      </c>
      <c r="AI623" s="54">
        <f>IF(貼り付け用!AI623="","",貼り付け用!AI623)</f>
        <v>19750331</v>
      </c>
      <c r="AJ623" s="72" t="str">
        <f>IF(貼り付け用!AJ623="","",貼り付け用!AJ623)</f>
        <v>不明</v>
      </c>
      <c r="AK623" s="20" t="str">
        <f>IF(貼り付け用!AK623="","",貼り付け用!AK623)</f>
        <v/>
      </c>
      <c r="AL623" s="160" t="str">
        <f>IF(貼り付け用!AL623="","",貼り付け用!AL623)</f>
        <v/>
      </c>
      <c r="AM623" s="20" t="str">
        <f>IF(貼り付け用!AM623="","",貼り付け用!AM623)</f>
        <v/>
      </c>
      <c r="AN623" s="20" t="str">
        <f>IF(貼り付け用!AN623="","",貼り付け用!AN623)</f>
        <v/>
      </c>
      <c r="AO623" s="20" t="str">
        <f>IF(貼り付け用!AO623="","",貼り付け用!AO623)</f>
        <v/>
      </c>
      <c r="AP623" s="20">
        <f>IF(貼り付け用!AP623="","",貼り付け用!AP623)</f>
        <v>1</v>
      </c>
      <c r="AQ623" s="20" t="str">
        <f>IF(貼り付け用!AQ623="","",貼り付け用!AQ623)</f>
        <v/>
      </c>
      <c r="AR623" s="20" t="str">
        <f>IF(貼り付け用!AR623="","",貼り付け用!AR623)</f>
        <v/>
      </c>
      <c r="AS623" s="20" t="str">
        <f>IF(貼り付け用!AS623="","",貼り付け用!AS623)</f>
        <v/>
      </c>
      <c r="AT623" s="90" t="str">
        <f t="shared" si="18"/>
        <v/>
      </c>
      <c r="AU623" s="90" t="str">
        <f t="shared" si="19"/>
        <v/>
      </c>
      <c r="AV623" s="34" t="str">
        <f>IF(貼り付け用!AV623="","",貼り付け用!AV623)</f>
        <v>一般会計等</v>
      </c>
      <c r="AW623" s="34" t="str">
        <f>IF(貼り付け用!AW623="","",貼り付け用!AW623)</f>
        <v>一般会計</v>
      </c>
      <c r="AX623" s="34" t="str">
        <f>IF(貼り付け用!AX623="","",貼り付け用!AX623)</f>
        <v>教育費</v>
      </c>
      <c r="AY623" s="34" t="str">
        <f>IF(貼り付け用!AY623="","",貼り付け用!AY623)</f>
        <v>小学校費</v>
      </c>
      <c r="AZ623" s="34" t="str">
        <f>IF(貼り付け用!AZ623="","",貼り付け用!AZ623)</f>
        <v>学校管理費</v>
      </c>
      <c r="BA623" s="212"/>
      <c r="BB623" s="212"/>
      <c r="BC623" s="212"/>
      <c r="BD623" s="34" t="str">
        <f>IF(貼り付け用!BD623="","",貼り付け用!BD623)</f>
        <v/>
      </c>
      <c r="BE623" s="34" t="str">
        <f>IF(貼り付け用!BE623="","",貼り付け用!BE623)</f>
        <v/>
      </c>
      <c r="BF623" s="20"/>
      <c r="BG623" s="20"/>
      <c r="BH623" s="20"/>
      <c r="BI623" s="20"/>
      <c r="BJ623" s="20"/>
    </row>
    <row r="624" spans="5:62" ht="24" customHeight="1">
      <c r="E624" s="2"/>
      <c r="F624" s="217" t="str">
        <f>IF(貼り付け用!F624="","",貼り付け用!F624)</f>
        <v>壬生町立安塚小学校</v>
      </c>
      <c r="G624" s="34" t="str">
        <f>IF(貼り付け用!G624="","",貼り付け用!G624)</f>
        <v>工作物台帳</v>
      </c>
      <c r="H624" s="2" t="str">
        <f>IF(貼り付け用!H624="","",貼り付け用!H624)</f>
        <v/>
      </c>
      <c r="I624" s="2" t="str">
        <f>IF(貼り付け用!I624="","",貼り付け用!I624)</f>
        <v/>
      </c>
      <c r="J624" s="2" t="str">
        <f>IF(貼り付け用!J624="","",貼り付け用!J624)</f>
        <v>北門</v>
      </c>
      <c r="K624" s="2" t="str">
        <f>IF(貼り付け用!K624="","",貼り付け用!K624)</f>
        <v>ｷﾀﾓﾝ</v>
      </c>
      <c r="L624" s="2">
        <f>IF(貼り付け用!L624="","",貼り付け用!L624)</f>
        <v>31</v>
      </c>
      <c r="M624" s="31">
        <f>IFERROR(VLOOKUP(L624,コード表!$B:$G,2,FALSE),"")</f>
        <v>3210201</v>
      </c>
      <c r="N624" s="31" t="str">
        <f>IFERROR(VLOOKUP(L624,コード表!$B:$G,3,FALSE),"")</f>
        <v>下都賀郡壬生町</v>
      </c>
      <c r="O624" s="2" t="str">
        <f>IF(貼り付け用!O624="","",貼り付け用!O624)</f>
        <v>ｼﾓﾂｶﾞｸﾞﾝﾐﾌﾞﾏﾁ</v>
      </c>
      <c r="P624" s="31" t="str">
        <f>IFERROR(VLOOKUP(L624,コード表!$B:$G,5,FALSE),"")</f>
        <v>安塚</v>
      </c>
      <c r="Q624" s="2" t="str">
        <f>IF(貼り付け用!Q624="","",貼り付け用!Q624)</f>
        <v>ﾔｽﾂﾞｶ</v>
      </c>
      <c r="R624" s="2" t="str">
        <f>IF(貼り付け用!R624="","",貼り付け用!R624)</f>
        <v>２０７８番地</v>
      </c>
      <c r="S624" s="2" t="str">
        <f>IF(貼り付け用!S624="","",貼り付け用!S624)</f>
        <v>2078ﾊﾞﾝﾁ</v>
      </c>
      <c r="T624" s="2">
        <f>IF(貼り付け用!T624="","",貼り付け用!T624)</f>
        <v>15</v>
      </c>
      <c r="U624" s="31" t="str">
        <f>IFERROR(VLOOKUP(T624,コード表!$I:$K,2,FALSE),"")</f>
        <v>教育委員会事務局</v>
      </c>
      <c r="V624" s="31" t="str">
        <f>IFERROR(VLOOKUP(T624,コード表!$I:$K,3,FALSE),"")</f>
        <v>学校教育課</v>
      </c>
      <c r="W624" s="2">
        <f>IF(貼り付け用!W624="","",貼り付け用!W624)</f>
        <v>100</v>
      </c>
      <c r="X624" s="31" t="str">
        <f>IFERROR(VLOOKUP(AX624,目的別資産分類変換表!$B$3:$C$16,2,FALSE),"")</f>
        <v>教育</v>
      </c>
      <c r="Y624" s="34" t="str">
        <f>IF(貼り付け用!Y624="","",貼り付け用!Y624)</f>
        <v>行政財産</v>
      </c>
      <c r="Z624" s="34" t="str">
        <f>IF(貼り付け用!Z624="","",貼り付け用!Z624)</f>
        <v>事業用資産/工作物</v>
      </c>
      <c r="AA624" s="34" t="str">
        <f>IF(貼り付け用!AA624="","",貼り付け用!AA624)</f>
        <v>自己資産（リース資産外)</v>
      </c>
      <c r="AB624" s="34" t="str">
        <f>IF(貼り付け用!AB624="","",貼り付け用!AB624)</f>
        <v>売却不可</v>
      </c>
      <c r="AC624" s="2">
        <f>IF(貼り付け用!AC624="","",貼り付け用!AC624)</f>
        <v>225</v>
      </c>
      <c r="AD624" s="31" t="str">
        <f>IFERROR(VLOOKUP(AC624,耐用年数表!$B:$J,9,FALSE),"")</f>
        <v xml:space="preserve">構築物 金属造のもの（前掲のものを除く。） つり橋、煙突、焼却炉、打込み井戸、へい、街路灯及びガードレール   </v>
      </c>
      <c r="AE624" s="31">
        <f>IFERROR(VLOOKUP(AC624,耐用年数表!$B:$J,8,FALSE),"")</f>
        <v>10</v>
      </c>
      <c r="AF624" s="2" t="str">
        <f>IF(貼り付け用!AF624="","",貼り付け用!AF624)</f>
        <v/>
      </c>
      <c r="AG624" s="26" t="str">
        <f>IF(貼り付け用!AG624="","",貼り付け用!AG624)</f>
        <v/>
      </c>
      <c r="AH624" s="54">
        <f>IF(貼り付け用!AH624="","",貼り付け用!AH624)</f>
        <v>19750331</v>
      </c>
      <c r="AI624" s="54">
        <f>IF(貼り付け用!AI624="","",貼り付け用!AI624)</f>
        <v>19750331</v>
      </c>
      <c r="AJ624" s="72" t="str">
        <f>IF(貼り付け用!AJ624="","",貼り付け用!AJ624)</f>
        <v>不明</v>
      </c>
      <c r="AK624" s="20" t="str">
        <f>IF(貼り付け用!AK624="","",貼り付け用!AK624)</f>
        <v/>
      </c>
      <c r="AL624" s="160" t="str">
        <f>IF(貼り付け用!AL624="","",貼り付け用!AL624)</f>
        <v/>
      </c>
      <c r="AM624" s="20" t="str">
        <f>IF(貼り付け用!AM624="","",貼り付け用!AM624)</f>
        <v/>
      </c>
      <c r="AN624" s="20" t="str">
        <f>IF(貼り付け用!AN624="","",貼り付け用!AN624)</f>
        <v/>
      </c>
      <c r="AO624" s="20" t="str">
        <f>IF(貼り付け用!AO624="","",貼り付け用!AO624)</f>
        <v/>
      </c>
      <c r="AP624" s="20">
        <f>IF(貼り付け用!AP624="","",貼り付け用!AP624)</f>
        <v>1</v>
      </c>
      <c r="AQ624" s="20" t="str">
        <f>IF(貼り付け用!AQ624="","",貼り付け用!AQ624)</f>
        <v/>
      </c>
      <c r="AR624" s="20" t="str">
        <f>IF(貼り付け用!AR624="","",貼り付け用!AR624)</f>
        <v/>
      </c>
      <c r="AS624" s="20" t="str">
        <f>IF(貼り付け用!AS624="","",貼り付け用!AS624)</f>
        <v/>
      </c>
      <c r="AT624" s="90" t="str">
        <f t="shared" si="18"/>
        <v/>
      </c>
      <c r="AU624" s="90" t="str">
        <f t="shared" si="19"/>
        <v/>
      </c>
      <c r="AV624" s="34" t="str">
        <f>IF(貼り付け用!AV624="","",貼り付け用!AV624)</f>
        <v>一般会計等</v>
      </c>
      <c r="AW624" s="34" t="str">
        <f>IF(貼り付け用!AW624="","",貼り付け用!AW624)</f>
        <v>一般会計</v>
      </c>
      <c r="AX624" s="34" t="str">
        <f>IF(貼り付け用!AX624="","",貼り付け用!AX624)</f>
        <v>教育費</v>
      </c>
      <c r="AY624" s="34" t="str">
        <f>IF(貼り付け用!AY624="","",貼り付け用!AY624)</f>
        <v>小学校費</v>
      </c>
      <c r="AZ624" s="34" t="str">
        <f>IF(貼り付け用!AZ624="","",貼り付け用!AZ624)</f>
        <v>学校管理費</v>
      </c>
      <c r="BA624" s="212"/>
      <c r="BB624" s="212"/>
      <c r="BC624" s="212"/>
      <c r="BD624" s="34" t="str">
        <f>IF(貼り付け用!BD624="","",貼り付け用!BD624)</f>
        <v/>
      </c>
      <c r="BE624" s="34" t="str">
        <f>IF(貼り付け用!BE624="","",貼り付け用!BE624)</f>
        <v/>
      </c>
      <c r="BF624" s="20"/>
      <c r="BG624" s="20"/>
      <c r="BH624" s="20"/>
      <c r="BI624" s="20"/>
      <c r="BJ624" s="20"/>
    </row>
    <row r="625" spans="5:62" ht="24" customHeight="1">
      <c r="E625" s="2"/>
      <c r="F625" s="217" t="str">
        <f>IF(貼り付け用!F625="","",貼り付け用!F625)</f>
        <v>壬生町立安塚小学校</v>
      </c>
      <c r="G625" s="34" t="str">
        <f>IF(貼り付け用!G625="","",貼り付け用!G625)</f>
        <v>工作物台帳</v>
      </c>
      <c r="H625" s="2" t="str">
        <f>IF(貼り付け用!H625="","",貼り付け用!H625)</f>
        <v/>
      </c>
      <c r="I625" s="2" t="str">
        <f>IF(貼り付け用!I625="","",貼り付け用!I625)</f>
        <v/>
      </c>
      <c r="J625" s="2" t="str">
        <f>IF(貼り付け用!J625="","",貼り付け用!J625)</f>
        <v>飼育小屋</v>
      </c>
      <c r="K625" s="2" t="str">
        <f>IF(貼り付け用!K625="","",貼り付け用!K625)</f>
        <v>ｼｲｸｺﾞﾔ</v>
      </c>
      <c r="L625" s="2">
        <f>IF(貼り付け用!L625="","",貼り付け用!L625)</f>
        <v>31</v>
      </c>
      <c r="M625" s="31">
        <f>IFERROR(VLOOKUP(L625,コード表!$B:$G,2,FALSE),"")</f>
        <v>3210201</v>
      </c>
      <c r="N625" s="31" t="str">
        <f>IFERROR(VLOOKUP(L625,コード表!$B:$G,3,FALSE),"")</f>
        <v>下都賀郡壬生町</v>
      </c>
      <c r="O625" s="2" t="str">
        <f>IF(貼り付け用!O625="","",貼り付け用!O625)</f>
        <v>ｼﾓﾂｶﾞｸﾞﾝﾐﾌﾞﾏﾁ</v>
      </c>
      <c r="P625" s="31" t="str">
        <f>IFERROR(VLOOKUP(L625,コード表!$B:$G,5,FALSE),"")</f>
        <v>安塚</v>
      </c>
      <c r="Q625" s="2" t="str">
        <f>IF(貼り付け用!Q625="","",貼り付け用!Q625)</f>
        <v>ﾔｽﾂﾞｶ</v>
      </c>
      <c r="R625" s="2" t="str">
        <f>IF(貼り付け用!R625="","",貼り付け用!R625)</f>
        <v>２０７８番地</v>
      </c>
      <c r="S625" s="2" t="str">
        <f>IF(貼り付け用!S625="","",貼り付け用!S625)</f>
        <v>2078ﾊﾞﾝﾁ</v>
      </c>
      <c r="T625" s="2">
        <f>IF(貼り付け用!T625="","",貼り付け用!T625)</f>
        <v>15</v>
      </c>
      <c r="U625" s="31" t="str">
        <f>IFERROR(VLOOKUP(T625,コード表!$I:$K,2,FALSE),"")</f>
        <v>教育委員会事務局</v>
      </c>
      <c r="V625" s="31" t="str">
        <f>IFERROR(VLOOKUP(T625,コード表!$I:$K,3,FALSE),"")</f>
        <v>学校教育課</v>
      </c>
      <c r="W625" s="2">
        <f>IF(貼り付け用!W625="","",貼り付け用!W625)</f>
        <v>100</v>
      </c>
      <c r="X625" s="31" t="str">
        <f>IFERROR(VLOOKUP(AX625,目的別資産分類変換表!$B$3:$C$16,2,FALSE),"")</f>
        <v>教育</v>
      </c>
      <c r="Y625" s="34" t="str">
        <f>IF(貼り付け用!Y625="","",貼り付け用!Y625)</f>
        <v>行政財産</v>
      </c>
      <c r="Z625" s="34" t="str">
        <f>IF(貼り付け用!Z625="","",貼り付け用!Z625)</f>
        <v>事業用資産/工作物</v>
      </c>
      <c r="AA625" s="34" t="str">
        <f>IF(貼り付け用!AA625="","",貼り付け用!AA625)</f>
        <v>自己資産（リース資産外)</v>
      </c>
      <c r="AB625" s="34" t="str">
        <f>IF(貼り付け用!AB625="","",貼り付け用!AB625)</f>
        <v>売却不可</v>
      </c>
      <c r="AC625" s="2">
        <f>IF(貼り付け用!AC625="","",貼り付け用!AC625)</f>
        <v>224</v>
      </c>
      <c r="AD625" s="31" t="str">
        <f>IFERROR(VLOOKUP(AC625,耐用年数表!$B:$J,9,FALSE),"")</f>
        <v xml:space="preserve">構築物 金属造のもの（前掲のものを除く。） 飼育場   </v>
      </c>
      <c r="AE625" s="31">
        <f>IFERROR(VLOOKUP(AC625,耐用年数表!$B:$J,8,FALSE),"")</f>
        <v>15</v>
      </c>
      <c r="AF625" s="2" t="str">
        <f>IF(貼り付け用!AF625="","",貼り付け用!AF625)</f>
        <v/>
      </c>
      <c r="AG625" s="26" t="str">
        <f>IF(貼り付け用!AG625="","",貼り付け用!AG625)</f>
        <v/>
      </c>
      <c r="AH625" s="54">
        <f>IF(貼り付け用!AH625="","",貼り付け用!AH625)</f>
        <v>19750331</v>
      </c>
      <c r="AI625" s="54">
        <f>IF(貼り付け用!AI625="","",貼り付け用!AI625)</f>
        <v>19750331</v>
      </c>
      <c r="AJ625" s="72" t="str">
        <f>IF(貼り付け用!AJ625="","",貼り付け用!AJ625)</f>
        <v>不明</v>
      </c>
      <c r="AK625" s="20" t="str">
        <f>IF(貼り付け用!AK625="","",貼り付け用!AK625)</f>
        <v/>
      </c>
      <c r="AL625" s="160">
        <f>IF(貼り付け用!AL625="","",貼り付け用!AL625)</f>
        <v>32</v>
      </c>
      <c r="AM625" s="20" t="str">
        <f>IF(貼り付け用!AM625="","",貼り付け用!AM625)</f>
        <v>ネット調べ</v>
      </c>
      <c r="AN625" s="20">
        <f>IF(貼り付け用!AN625="","",貼り付け用!AN625)</f>
        <v>1</v>
      </c>
      <c r="AO625" s="20">
        <f>IF(貼り付け用!AO625="","",貼り付け用!AO625)</f>
        <v>1247000</v>
      </c>
      <c r="AP625" s="20">
        <f>IF(貼り付け用!AP625="","",貼り付け用!AP625)</f>
        <v>1</v>
      </c>
      <c r="AQ625" s="20" t="str">
        <f>IF(貼り付け用!AQ625="","",貼り付け用!AQ625)</f>
        <v>台</v>
      </c>
      <c r="AR625" s="20">
        <f>IF(貼り付け用!AR625="","",貼り付け用!AR625)</f>
        <v>1247000</v>
      </c>
      <c r="AS625" s="20" t="str">
        <f>IF(貼り付け用!AS625="","",貼り付け用!AS625)</f>
        <v/>
      </c>
      <c r="AT625" s="90">
        <f t="shared" si="18"/>
        <v>1247000</v>
      </c>
      <c r="AU625" s="90">
        <f t="shared" si="19"/>
        <v>1247000</v>
      </c>
      <c r="AV625" s="34" t="str">
        <f>IF(貼り付け用!AV625="","",貼り付け用!AV625)</f>
        <v>一般会計等</v>
      </c>
      <c r="AW625" s="34" t="str">
        <f>IF(貼り付け用!AW625="","",貼り付け用!AW625)</f>
        <v>一般会計</v>
      </c>
      <c r="AX625" s="34" t="str">
        <f>IF(貼り付け用!AX625="","",貼り付け用!AX625)</f>
        <v>教育費</v>
      </c>
      <c r="AY625" s="34" t="str">
        <f>IF(貼り付け用!AY625="","",貼り付け用!AY625)</f>
        <v>小学校費</v>
      </c>
      <c r="AZ625" s="34" t="str">
        <f>IF(貼り付け用!AZ625="","",貼り付け用!AZ625)</f>
        <v>学校管理費</v>
      </c>
      <c r="BA625" s="212"/>
      <c r="BB625" s="212"/>
      <c r="BC625" s="212"/>
      <c r="BD625" s="34" t="str">
        <f>IF(貼り付け用!BD625="","",貼り付け用!BD625)</f>
        <v/>
      </c>
      <c r="BE625" s="34" t="str">
        <f>IF(貼り付け用!BE625="","",貼り付け用!BE625)</f>
        <v/>
      </c>
      <c r="BF625" s="20"/>
      <c r="BG625" s="20"/>
      <c r="BH625" s="20"/>
      <c r="BI625" s="20"/>
      <c r="BJ625" s="20"/>
    </row>
    <row r="626" spans="5:62" ht="24" customHeight="1">
      <c r="E626" s="2"/>
      <c r="F626" s="217" t="str">
        <f>IF(貼り付け用!F626="","",貼り付け用!F626)</f>
        <v>壬生町立安塚小学校</v>
      </c>
      <c r="G626" s="34" t="str">
        <f>IF(貼り付け用!G626="","",貼り付け用!G626)</f>
        <v>工作物台帳</v>
      </c>
      <c r="H626" s="2" t="str">
        <f>IF(貼り付け用!H626="","",貼り付け用!H626)</f>
        <v/>
      </c>
      <c r="I626" s="2" t="str">
        <f>IF(貼り付け用!I626="","",貼り付け用!I626)</f>
        <v/>
      </c>
      <c r="J626" s="2" t="str">
        <f>IF(貼り付け用!J626="","",貼り付け用!J626)</f>
        <v>避雷針</v>
      </c>
      <c r="K626" s="2" t="str">
        <f>IF(貼り付け用!K626="","",貼り付け用!K626)</f>
        <v>ﾋﾗｲｼﾝ</v>
      </c>
      <c r="L626" s="2">
        <f>IF(貼り付け用!L626="","",貼り付け用!L626)</f>
        <v>31</v>
      </c>
      <c r="M626" s="31">
        <f>IFERROR(VLOOKUP(L626,コード表!$B:$G,2,FALSE),"")</f>
        <v>3210201</v>
      </c>
      <c r="N626" s="31" t="str">
        <f>IFERROR(VLOOKUP(L626,コード表!$B:$G,3,FALSE),"")</f>
        <v>下都賀郡壬生町</v>
      </c>
      <c r="O626" s="2" t="str">
        <f>IF(貼り付け用!O626="","",貼り付け用!O626)</f>
        <v>ｼﾓﾂｶﾞｸﾞﾝﾐﾌﾞﾏﾁ</v>
      </c>
      <c r="P626" s="31" t="str">
        <f>IFERROR(VLOOKUP(L626,コード表!$B:$G,5,FALSE),"")</f>
        <v>安塚</v>
      </c>
      <c r="Q626" s="2" t="str">
        <f>IF(貼り付け用!Q626="","",貼り付け用!Q626)</f>
        <v>ﾔｽﾂﾞｶ</v>
      </c>
      <c r="R626" s="2" t="str">
        <f>IF(貼り付け用!R626="","",貼り付け用!R626)</f>
        <v>２０７８番地</v>
      </c>
      <c r="S626" s="2" t="str">
        <f>IF(貼り付け用!S626="","",貼り付け用!S626)</f>
        <v>2078ﾊﾞﾝﾁ</v>
      </c>
      <c r="T626" s="2">
        <f>IF(貼り付け用!T626="","",貼り付け用!T626)</f>
        <v>15</v>
      </c>
      <c r="U626" s="31" t="str">
        <f>IFERROR(VLOOKUP(T626,コード表!$I:$K,2,FALSE),"")</f>
        <v>教育委員会事務局</v>
      </c>
      <c r="V626" s="31" t="str">
        <f>IFERROR(VLOOKUP(T626,コード表!$I:$K,3,FALSE),"")</f>
        <v>学校教育課</v>
      </c>
      <c r="W626" s="2">
        <f>IF(貼り付け用!W626="","",貼り付け用!W626)</f>
        <v>100</v>
      </c>
      <c r="X626" s="31" t="str">
        <f>IFERROR(VLOOKUP(AX626,目的別資産分類変換表!$B$3:$C$16,2,FALSE),"")</f>
        <v>教育</v>
      </c>
      <c r="Y626" s="34" t="str">
        <f>IF(貼り付け用!Y626="","",貼り付け用!Y626)</f>
        <v>行政財産</v>
      </c>
      <c r="Z626" s="34" t="str">
        <f>IF(貼り付け用!Z626="","",貼り付け用!Z626)</f>
        <v>事業用資産/工作物</v>
      </c>
      <c r="AA626" s="34" t="str">
        <f>IF(貼り付け用!AA626="","",貼り付け用!AA626)</f>
        <v>自己資産（リース資産外)</v>
      </c>
      <c r="AB626" s="34" t="str">
        <f>IF(貼り付け用!AB626="","",貼り付け用!AB626)</f>
        <v>売却不可</v>
      </c>
      <c r="AC626" s="2">
        <f>IF(貼り付け用!AC626="","",貼り付け用!AC626)</f>
        <v>90</v>
      </c>
      <c r="AD626" s="31" t="str">
        <f>IFERROR(VLOOKUP(AC626,耐用年数表!$B:$J,9,FALSE),"")</f>
        <v xml:space="preserve">建物附属設備 前掲のもの以外のもの及び前掲の区分によらないもの 主として金属製のもの   </v>
      </c>
      <c r="AE626" s="31">
        <f>IFERROR(VLOOKUP(AC626,耐用年数表!$B:$J,8,FALSE),"")</f>
        <v>18</v>
      </c>
      <c r="AF626" s="2" t="str">
        <f>IF(貼り付け用!AF626="","",貼り付け用!AF626)</f>
        <v/>
      </c>
      <c r="AG626" s="26" t="str">
        <f>IF(貼り付け用!AG626="","",貼り付け用!AG626)</f>
        <v/>
      </c>
      <c r="AH626" s="54">
        <f>IF(貼り付け用!AH626="","",貼り付け用!AH626)</f>
        <v>19750331</v>
      </c>
      <c r="AI626" s="54">
        <f>IF(貼り付け用!AI626="","",貼り付け用!AI626)</f>
        <v>19750331</v>
      </c>
      <c r="AJ626" s="72" t="str">
        <f>IF(貼り付け用!AJ626="","",貼り付け用!AJ626)</f>
        <v>不明</v>
      </c>
      <c r="AK626" s="20" t="str">
        <f>IF(貼り付け用!AK626="","",貼り付け用!AK626)</f>
        <v/>
      </c>
      <c r="AL626" s="160">
        <f>IF(貼り付け用!AL626="","",貼り付け用!AL626)</f>
        <v>30</v>
      </c>
      <c r="AM626" s="20" t="str">
        <f>IF(貼り付け用!AM626="","",貼り付け用!AM626)</f>
        <v>ネット調べ</v>
      </c>
      <c r="AN626" s="20">
        <f>IF(貼り付け用!AN626="","",貼り付け用!AN626)</f>
        <v>1</v>
      </c>
      <c r="AO626" s="20">
        <f>IF(貼り付け用!AO626="","",貼り付け用!AO626)</f>
        <v>4000000</v>
      </c>
      <c r="AP626" s="20">
        <f>IF(貼り付け用!AP626="","",貼り付け用!AP626)</f>
        <v>1</v>
      </c>
      <c r="AQ626" s="20" t="str">
        <f>IF(貼り付け用!AQ626="","",貼り付け用!AQ626)</f>
        <v>台</v>
      </c>
      <c r="AR626" s="20">
        <f>IF(貼り付け用!AR626="","",貼り付け用!AR626)</f>
        <v>4000000</v>
      </c>
      <c r="AS626" s="20" t="str">
        <f>IF(貼り付け用!AS626="","",貼り付け用!AS626)</f>
        <v/>
      </c>
      <c r="AT626" s="90">
        <f t="shared" si="18"/>
        <v>4000000</v>
      </c>
      <c r="AU626" s="90">
        <f t="shared" si="19"/>
        <v>4000000</v>
      </c>
      <c r="AV626" s="34" t="str">
        <f>IF(貼り付け用!AV626="","",貼り付け用!AV626)</f>
        <v>一般会計等</v>
      </c>
      <c r="AW626" s="34" t="str">
        <f>IF(貼り付け用!AW626="","",貼り付け用!AW626)</f>
        <v>一般会計</v>
      </c>
      <c r="AX626" s="34" t="str">
        <f>IF(貼り付け用!AX626="","",貼り付け用!AX626)</f>
        <v>教育費</v>
      </c>
      <c r="AY626" s="34" t="str">
        <f>IF(貼り付け用!AY626="","",貼り付け用!AY626)</f>
        <v>小学校費</v>
      </c>
      <c r="AZ626" s="34" t="str">
        <f>IF(貼り付け用!AZ626="","",貼り付け用!AZ626)</f>
        <v>学校管理費</v>
      </c>
      <c r="BA626" s="212"/>
      <c r="BB626" s="212"/>
      <c r="BC626" s="212"/>
      <c r="BD626" s="34" t="str">
        <f>IF(貼り付け用!BD626="","",貼り付け用!BD626)</f>
        <v/>
      </c>
      <c r="BE626" s="34" t="str">
        <f>IF(貼り付け用!BE626="","",貼り付け用!BE626)</f>
        <v/>
      </c>
      <c r="BF626" s="20"/>
      <c r="BG626" s="20"/>
      <c r="BH626" s="20"/>
      <c r="BI626" s="20"/>
      <c r="BJ626" s="20"/>
    </row>
    <row r="627" spans="5:62" ht="24" customHeight="1">
      <c r="E627" s="2"/>
      <c r="F627" s="217" t="str">
        <f>IF(貼り付け用!F627="","",貼り付け用!F627)</f>
        <v>壬生町立安塚小学校</v>
      </c>
      <c r="G627" s="34" t="str">
        <f>IF(貼り付け用!G627="","",貼り付け用!G627)</f>
        <v>工作物台帳</v>
      </c>
      <c r="H627" s="2" t="str">
        <f>IF(貼り付け用!H627="","",貼り付け用!H627)</f>
        <v/>
      </c>
      <c r="I627" s="2" t="str">
        <f>IF(貼り付け用!I627="","",貼り付け用!I627)</f>
        <v/>
      </c>
      <c r="J627" s="2" t="str">
        <f>IF(貼り付け用!J627="","",貼り付け用!J627)</f>
        <v>キュービクル</v>
      </c>
      <c r="K627" s="2" t="str">
        <f>IF(貼り付け用!K627="","",貼り付け用!K627)</f>
        <v>ｷｭｰﾋﾞｸﾙ</v>
      </c>
      <c r="L627" s="2">
        <f>IF(貼り付け用!L627="","",貼り付け用!L627)</f>
        <v>31</v>
      </c>
      <c r="M627" s="31">
        <f>IFERROR(VLOOKUP(L627,コード表!$B:$G,2,FALSE),"")</f>
        <v>3210201</v>
      </c>
      <c r="N627" s="31" t="str">
        <f>IFERROR(VLOOKUP(L627,コード表!$B:$G,3,FALSE),"")</f>
        <v>下都賀郡壬生町</v>
      </c>
      <c r="O627" s="2" t="str">
        <f>IF(貼り付け用!O627="","",貼り付け用!O627)</f>
        <v>ｼﾓﾂｶﾞｸﾞﾝﾐﾌﾞﾏﾁ</v>
      </c>
      <c r="P627" s="31" t="str">
        <f>IFERROR(VLOOKUP(L627,コード表!$B:$G,5,FALSE),"")</f>
        <v>安塚</v>
      </c>
      <c r="Q627" s="2" t="str">
        <f>IF(貼り付け用!Q627="","",貼り付け用!Q627)</f>
        <v>ﾔｽﾂﾞｶ</v>
      </c>
      <c r="R627" s="2" t="str">
        <f>IF(貼り付け用!R627="","",貼り付け用!R627)</f>
        <v>２０７８番地</v>
      </c>
      <c r="S627" s="2" t="str">
        <f>IF(貼り付け用!S627="","",貼り付け用!S627)</f>
        <v>2078ﾊﾞﾝﾁ</v>
      </c>
      <c r="T627" s="2">
        <f>IF(貼り付け用!T627="","",貼り付け用!T627)</f>
        <v>15</v>
      </c>
      <c r="U627" s="31" t="str">
        <f>IFERROR(VLOOKUP(T627,コード表!$I:$K,2,FALSE),"")</f>
        <v>教育委員会事務局</v>
      </c>
      <c r="V627" s="31" t="str">
        <f>IFERROR(VLOOKUP(T627,コード表!$I:$K,3,FALSE),"")</f>
        <v>学校教育課</v>
      </c>
      <c r="W627" s="2">
        <f>IF(貼り付け用!W627="","",貼り付け用!W627)</f>
        <v>100</v>
      </c>
      <c r="X627" s="31" t="str">
        <f>IFERROR(VLOOKUP(AX627,目的別資産分類変換表!$B$3:$C$16,2,FALSE),"")</f>
        <v>教育</v>
      </c>
      <c r="Y627" s="34" t="str">
        <f>IF(貼り付け用!Y627="","",貼り付け用!Y627)</f>
        <v>行政財産</v>
      </c>
      <c r="Z627" s="34" t="str">
        <f>IF(貼り付け用!Z627="","",貼り付け用!Z627)</f>
        <v>事業用資産/工作物</v>
      </c>
      <c r="AA627" s="34" t="str">
        <f>IF(貼り付け用!AA627="","",貼り付け用!AA627)</f>
        <v>自己資産（リース資産外)</v>
      </c>
      <c r="AB627" s="34" t="str">
        <f>IF(貼り付け用!AB627="","",貼り付け用!AB627)</f>
        <v>売却不可</v>
      </c>
      <c r="AC627" s="2">
        <f>IF(貼り付け用!AC627="","",貼り付け用!AC627)</f>
        <v>76</v>
      </c>
      <c r="AD627" s="31" t="str">
        <f>IFERROR(VLOOKUP(AC627,耐用年数表!$B:$J,9,FALSE),"")</f>
        <v xml:space="preserve">建物附属設備 電気設備（照明設備を含む。） 蓄電池電源設備   </v>
      </c>
      <c r="AE627" s="31">
        <f>IFERROR(VLOOKUP(AC627,耐用年数表!$B:$J,8,FALSE),"")</f>
        <v>6</v>
      </c>
      <c r="AF627" s="2" t="str">
        <f>IF(貼り付け用!AF627="","",貼り付け用!AF627)</f>
        <v/>
      </c>
      <c r="AG627" s="26" t="str">
        <f>IF(貼り付け用!AG627="","",貼り付け用!AG627)</f>
        <v/>
      </c>
      <c r="AH627" s="54">
        <f>IF(貼り付け用!AH627="","",貼り付け用!AH627)</f>
        <v>19750331</v>
      </c>
      <c r="AI627" s="54">
        <f>IF(貼り付け用!AI627="","",貼り付け用!AI627)</f>
        <v>19750331</v>
      </c>
      <c r="AJ627" s="72" t="str">
        <f>IF(貼り付け用!AJ627="","",貼り付け用!AJ627)</f>
        <v>不明</v>
      </c>
      <c r="AK627" s="20" t="str">
        <f>IF(貼り付け用!AK627="","",貼り付け用!AK627)</f>
        <v/>
      </c>
      <c r="AL627" s="160">
        <f>IF(貼り付け用!AL627="","",貼り付け用!AL627)</f>
        <v>31</v>
      </c>
      <c r="AM627" s="20" t="str">
        <f>IF(貼り付け用!AM627="","",貼り付け用!AM627)</f>
        <v>ネット調べ</v>
      </c>
      <c r="AN627" s="20">
        <f>IF(貼り付け用!AN627="","",貼り付け用!AN627)</f>
        <v>1</v>
      </c>
      <c r="AO627" s="20">
        <f>IF(貼り付け用!AO627="","",貼り付け用!AO627)</f>
        <v>5000000</v>
      </c>
      <c r="AP627" s="20">
        <f>IF(貼り付け用!AP627="","",貼り付け用!AP627)</f>
        <v>1</v>
      </c>
      <c r="AQ627" s="20" t="str">
        <f>IF(貼り付け用!AQ627="","",貼り付け用!AQ627)</f>
        <v>台</v>
      </c>
      <c r="AR627" s="20">
        <f>IF(貼り付け用!AR627="","",貼り付け用!AR627)</f>
        <v>5000000</v>
      </c>
      <c r="AS627" s="20" t="str">
        <f>IF(貼り付け用!AS627="","",貼り付け用!AS627)</f>
        <v/>
      </c>
      <c r="AT627" s="90">
        <f t="shared" si="18"/>
        <v>5000000</v>
      </c>
      <c r="AU627" s="90">
        <f t="shared" si="19"/>
        <v>5000000</v>
      </c>
      <c r="AV627" s="34" t="str">
        <f>IF(貼り付け用!AV627="","",貼り付け用!AV627)</f>
        <v>一般会計等</v>
      </c>
      <c r="AW627" s="34" t="str">
        <f>IF(貼り付け用!AW627="","",貼り付け用!AW627)</f>
        <v>一般会計</v>
      </c>
      <c r="AX627" s="34" t="str">
        <f>IF(貼り付け用!AX627="","",貼り付け用!AX627)</f>
        <v>教育費</v>
      </c>
      <c r="AY627" s="34" t="str">
        <f>IF(貼り付け用!AY627="","",貼り付け用!AY627)</f>
        <v>小学校費</v>
      </c>
      <c r="AZ627" s="34" t="str">
        <f>IF(貼り付け用!AZ627="","",貼り付け用!AZ627)</f>
        <v>学校管理費</v>
      </c>
      <c r="BA627" s="212"/>
      <c r="BB627" s="212"/>
      <c r="BC627" s="212"/>
      <c r="BD627" s="34" t="str">
        <f>IF(貼り付け用!BD627="","",貼り付け用!BD627)</f>
        <v/>
      </c>
      <c r="BE627" s="34" t="str">
        <f>IF(貼り付け用!BE627="","",貼り付け用!BE627)</f>
        <v/>
      </c>
      <c r="BF627" s="20"/>
      <c r="BG627" s="20"/>
      <c r="BH627" s="20"/>
      <c r="BI627" s="20"/>
      <c r="BJ627" s="20"/>
    </row>
    <row r="628" spans="5:62" ht="24" customHeight="1">
      <c r="E628" s="2"/>
      <c r="F628" s="217" t="str">
        <f>IF(貼り付け用!F628="","",貼り付け用!F628)</f>
        <v>壬生町立安塚小学校</v>
      </c>
      <c r="G628" s="34" t="str">
        <f>IF(貼り付け用!G628="","",貼り付け用!G628)</f>
        <v>工作物台帳</v>
      </c>
      <c r="H628" s="2" t="str">
        <f>IF(貼り付け用!H628="","",貼り付け用!H628)</f>
        <v/>
      </c>
      <c r="I628" s="2" t="str">
        <f>IF(貼り付け用!I628="","",貼り付け用!I628)</f>
        <v/>
      </c>
      <c r="J628" s="2" t="str">
        <f>IF(貼り付け用!J628="","",貼り付け用!J628)</f>
        <v>水道</v>
      </c>
      <c r="K628" s="2" t="str">
        <f>IF(貼り付け用!K628="","",貼り付け用!K628)</f>
        <v>ｽｲﾄﾞｳ</v>
      </c>
      <c r="L628" s="2">
        <f>IF(貼り付け用!L628="","",貼り付け用!L628)</f>
        <v>31</v>
      </c>
      <c r="M628" s="31">
        <f>IFERROR(VLOOKUP(L628,コード表!$B:$G,2,FALSE),"")</f>
        <v>3210201</v>
      </c>
      <c r="N628" s="31" t="str">
        <f>IFERROR(VLOOKUP(L628,コード表!$B:$G,3,FALSE),"")</f>
        <v>下都賀郡壬生町</v>
      </c>
      <c r="O628" s="2" t="str">
        <f>IF(貼り付け用!O628="","",貼り付け用!O628)</f>
        <v>ｼﾓﾂｶﾞｸﾞﾝﾐﾌﾞﾏﾁ</v>
      </c>
      <c r="P628" s="31" t="str">
        <f>IFERROR(VLOOKUP(L628,コード表!$B:$G,5,FALSE),"")</f>
        <v>安塚</v>
      </c>
      <c r="Q628" s="2" t="str">
        <f>IF(貼り付け用!Q628="","",貼り付け用!Q628)</f>
        <v>ﾔｽﾂﾞｶ</v>
      </c>
      <c r="R628" s="2" t="str">
        <f>IF(貼り付け用!R628="","",貼り付け用!R628)</f>
        <v>２０７８番地</v>
      </c>
      <c r="S628" s="2" t="str">
        <f>IF(貼り付け用!S628="","",貼り付け用!S628)</f>
        <v>2078ﾊﾞﾝﾁ</v>
      </c>
      <c r="T628" s="2">
        <f>IF(貼り付け用!T628="","",貼り付け用!T628)</f>
        <v>15</v>
      </c>
      <c r="U628" s="31" t="str">
        <f>IFERROR(VLOOKUP(T628,コード表!$I:$K,2,FALSE),"")</f>
        <v>教育委員会事務局</v>
      </c>
      <c r="V628" s="31" t="str">
        <f>IFERROR(VLOOKUP(T628,コード表!$I:$K,3,FALSE),"")</f>
        <v>学校教育課</v>
      </c>
      <c r="W628" s="2">
        <f>IF(貼り付け用!W628="","",貼り付け用!W628)</f>
        <v>100</v>
      </c>
      <c r="X628" s="31" t="str">
        <f>IFERROR(VLOOKUP(AX628,目的別資産分類変換表!$B$3:$C$16,2,FALSE),"")</f>
        <v>教育</v>
      </c>
      <c r="Y628" s="34" t="str">
        <f>IF(貼り付け用!Y628="","",貼り付け用!Y628)</f>
        <v>行政財産</v>
      </c>
      <c r="Z628" s="34" t="str">
        <f>IF(貼り付け用!Z628="","",貼り付け用!Z628)</f>
        <v>事業用資産/工作物</v>
      </c>
      <c r="AA628" s="34" t="str">
        <f>IF(貼り付け用!AA628="","",貼り付け用!AA628)</f>
        <v>自己資産（リース資産外)</v>
      </c>
      <c r="AB628" s="34" t="str">
        <f>IF(貼り付け用!AB628="","",貼り付け用!AB628)</f>
        <v>売却不可</v>
      </c>
      <c r="AC628" s="2">
        <f>IF(貼り付け用!AC628="","",貼り付け用!AC628)</f>
        <v>191</v>
      </c>
      <c r="AD628" s="31" t="str">
        <f>IFERROR(VLOOKUP(AC628,耐用年数表!$B:$J,9,FALSE),"")</f>
        <v xml:space="preserve">構築物 コンクリート造又はコンクリートブロック造のもの（前掲のものを除く。） 岸壁、さん橋、防壁（爆発物用のものを除く。）、堤防、防波堤、トンネル、上水道及び水そう   </v>
      </c>
      <c r="AE628" s="31">
        <f>IFERROR(VLOOKUP(AC628,耐用年数表!$B:$J,8,FALSE),"")</f>
        <v>30</v>
      </c>
      <c r="AF628" s="2" t="str">
        <f>IF(貼り付け用!AF628="","",貼り付け用!AF628)</f>
        <v/>
      </c>
      <c r="AG628" s="26" t="str">
        <f>IF(貼り付け用!AG628="","",貼り付け用!AG628)</f>
        <v/>
      </c>
      <c r="AH628" s="54">
        <f>IF(貼り付け用!AH628="","",貼り付け用!AH628)</f>
        <v>19750331</v>
      </c>
      <c r="AI628" s="54">
        <f>IF(貼り付け用!AI628="","",貼り付け用!AI628)</f>
        <v>19750331</v>
      </c>
      <c r="AJ628" s="72" t="str">
        <f>IF(貼り付け用!AJ628="","",貼り付け用!AJ628)</f>
        <v>不明</v>
      </c>
      <c r="AK628" s="20" t="str">
        <f>IF(貼り付け用!AK628="","",貼り付け用!AK628)</f>
        <v/>
      </c>
      <c r="AL628" s="160" t="str">
        <f>IF(貼り付け用!AL628="","",貼り付け用!AL628)</f>
        <v/>
      </c>
      <c r="AM628" s="20" t="str">
        <f>IF(貼り付け用!AM628="","",貼り付け用!AM628)</f>
        <v/>
      </c>
      <c r="AN628" s="20" t="str">
        <f>IF(貼り付け用!AN628="","",貼り付け用!AN628)</f>
        <v/>
      </c>
      <c r="AO628" s="20" t="str">
        <f>IF(貼り付け用!AO628="","",貼り付け用!AO628)</f>
        <v/>
      </c>
      <c r="AP628" s="20">
        <f>IF(貼り付け用!AP628="","",貼り付け用!AP628)</f>
        <v>1</v>
      </c>
      <c r="AQ628" s="20" t="str">
        <f>IF(貼り付け用!AQ628="","",貼り付け用!AQ628)</f>
        <v/>
      </c>
      <c r="AR628" s="20" t="str">
        <f>IF(貼り付け用!AR628="","",貼り付け用!AR628)</f>
        <v/>
      </c>
      <c r="AS628" s="20" t="str">
        <f>IF(貼り付け用!AS628="","",貼り付け用!AS628)</f>
        <v/>
      </c>
      <c r="AT628" s="90" t="str">
        <f t="shared" si="18"/>
        <v/>
      </c>
      <c r="AU628" s="90" t="str">
        <f t="shared" si="19"/>
        <v/>
      </c>
      <c r="AV628" s="34" t="str">
        <f>IF(貼り付け用!AV628="","",貼り付け用!AV628)</f>
        <v>一般会計等</v>
      </c>
      <c r="AW628" s="34" t="str">
        <f>IF(貼り付け用!AW628="","",貼り付け用!AW628)</f>
        <v>一般会計</v>
      </c>
      <c r="AX628" s="34" t="str">
        <f>IF(貼り付け用!AX628="","",貼り付け用!AX628)</f>
        <v>教育費</v>
      </c>
      <c r="AY628" s="34" t="str">
        <f>IF(貼り付け用!AY628="","",貼り付け用!AY628)</f>
        <v>小学校費</v>
      </c>
      <c r="AZ628" s="34" t="str">
        <f>IF(貼り付け用!AZ628="","",貼り付け用!AZ628)</f>
        <v>学校管理費</v>
      </c>
      <c r="BA628" s="212"/>
      <c r="BB628" s="212"/>
      <c r="BC628" s="212"/>
      <c r="BD628" s="34" t="str">
        <f>IF(貼り付け用!BD628="","",貼り付け用!BD628)</f>
        <v/>
      </c>
      <c r="BE628" s="34" t="str">
        <f>IF(貼り付け用!BE628="","",貼り付け用!BE628)</f>
        <v/>
      </c>
      <c r="BF628" s="20"/>
      <c r="BG628" s="20"/>
      <c r="BH628" s="20"/>
      <c r="BI628" s="20"/>
      <c r="BJ628" s="20"/>
    </row>
    <row r="629" spans="5:62" ht="24" customHeight="1">
      <c r="E629" s="2"/>
      <c r="F629" s="217" t="str">
        <f>IF(貼り付け用!F629="","",貼り付け用!F629)</f>
        <v>壬生町立安塚小学校</v>
      </c>
      <c r="G629" s="34" t="str">
        <f>IF(貼り付け用!G629="","",貼り付け用!G629)</f>
        <v>工作物台帳</v>
      </c>
      <c r="H629" s="2" t="str">
        <f>IF(貼り付け用!H629="","",貼り付け用!H629)</f>
        <v/>
      </c>
      <c r="I629" s="2" t="str">
        <f>IF(貼り付け用!I629="","",貼り付け用!I629)</f>
        <v/>
      </c>
      <c r="J629" s="2" t="str">
        <f>IF(貼り付け用!J629="","",貼り付け用!J629)</f>
        <v>下水道</v>
      </c>
      <c r="K629" s="2" t="str">
        <f>IF(貼り付け用!K629="","",貼り付け用!K629)</f>
        <v>ｹﾞｽｲﾄﾞｳ</v>
      </c>
      <c r="L629" s="2">
        <f>IF(貼り付け用!L629="","",貼り付け用!L629)</f>
        <v>31</v>
      </c>
      <c r="M629" s="31">
        <f>IFERROR(VLOOKUP(L629,コード表!$B:$G,2,FALSE),"")</f>
        <v>3210201</v>
      </c>
      <c r="N629" s="31" t="str">
        <f>IFERROR(VLOOKUP(L629,コード表!$B:$G,3,FALSE),"")</f>
        <v>下都賀郡壬生町</v>
      </c>
      <c r="O629" s="2" t="str">
        <f>IF(貼り付け用!O629="","",貼り付け用!O629)</f>
        <v>ｼﾓﾂｶﾞｸﾞﾝﾐﾌﾞﾏﾁ</v>
      </c>
      <c r="P629" s="31" t="str">
        <f>IFERROR(VLOOKUP(L629,コード表!$B:$G,5,FALSE),"")</f>
        <v>安塚</v>
      </c>
      <c r="Q629" s="2" t="str">
        <f>IF(貼り付け用!Q629="","",貼り付け用!Q629)</f>
        <v>ﾔｽﾂﾞｶ</v>
      </c>
      <c r="R629" s="2" t="str">
        <f>IF(貼り付け用!R629="","",貼り付け用!R629)</f>
        <v>２０７８番地</v>
      </c>
      <c r="S629" s="2" t="str">
        <f>IF(貼り付け用!S629="","",貼り付け用!S629)</f>
        <v>2078ﾊﾞﾝﾁ</v>
      </c>
      <c r="T629" s="2">
        <f>IF(貼り付け用!T629="","",貼り付け用!T629)</f>
        <v>15</v>
      </c>
      <c r="U629" s="31" t="str">
        <f>IFERROR(VLOOKUP(T629,コード表!$I:$K,2,FALSE),"")</f>
        <v>教育委員会事務局</v>
      </c>
      <c r="V629" s="31" t="str">
        <f>IFERROR(VLOOKUP(T629,コード表!$I:$K,3,FALSE),"")</f>
        <v>学校教育課</v>
      </c>
      <c r="W629" s="2">
        <f>IF(貼り付け用!W629="","",貼り付け用!W629)</f>
        <v>100</v>
      </c>
      <c r="X629" s="31" t="str">
        <f>IFERROR(VLOOKUP(AX629,目的別資産分類変換表!$B$3:$C$16,2,FALSE),"")</f>
        <v>教育</v>
      </c>
      <c r="Y629" s="34" t="str">
        <f>IF(貼り付け用!Y629="","",貼り付け用!Y629)</f>
        <v>行政財産</v>
      </c>
      <c r="Z629" s="34" t="str">
        <f>IF(貼り付け用!Z629="","",貼り付け用!Z629)</f>
        <v>事業用資産/工作物</v>
      </c>
      <c r="AA629" s="34" t="str">
        <f>IF(貼り付け用!AA629="","",貼り付け用!AA629)</f>
        <v>自己資産（リース資産外)</v>
      </c>
      <c r="AB629" s="34" t="str">
        <f>IF(貼り付け用!AB629="","",貼り付け用!AB629)</f>
        <v>売却不可</v>
      </c>
      <c r="AC629" s="2">
        <f>IF(貼り付け用!AC629="","",貼り付け用!AC629)</f>
        <v>192</v>
      </c>
      <c r="AD629" s="31" t="str">
        <f>IFERROR(VLOOKUP(AC629,耐用年数表!$B:$J,9,FALSE),"")</f>
        <v xml:space="preserve">構築物 コンクリート造又はコンクリートブロック造のもの（前掲のものを除く。） 下水道、飼育場及びへい   </v>
      </c>
      <c r="AE629" s="31">
        <f>IFERROR(VLOOKUP(AC629,耐用年数表!$B:$J,8,FALSE),"")</f>
        <v>15</v>
      </c>
      <c r="AF629" s="2" t="str">
        <f>IF(貼り付け用!AF629="","",貼り付け用!AF629)</f>
        <v/>
      </c>
      <c r="AG629" s="26" t="str">
        <f>IF(貼り付け用!AG629="","",貼り付け用!AG629)</f>
        <v/>
      </c>
      <c r="AH629" s="54">
        <f>IF(貼り付け用!AH629="","",貼り付け用!AH629)</f>
        <v>19750331</v>
      </c>
      <c r="AI629" s="54">
        <f>IF(貼り付け用!AI629="","",貼り付け用!AI629)</f>
        <v>19750331</v>
      </c>
      <c r="AJ629" s="72" t="str">
        <f>IF(貼り付け用!AJ629="","",貼り付け用!AJ629)</f>
        <v>不明</v>
      </c>
      <c r="AK629" s="20" t="str">
        <f>IF(貼り付け用!AK629="","",貼り付け用!AK629)</f>
        <v/>
      </c>
      <c r="AL629" s="160" t="str">
        <f>IF(貼り付け用!AL629="","",貼り付け用!AL629)</f>
        <v/>
      </c>
      <c r="AM629" s="20" t="str">
        <f>IF(貼り付け用!AM629="","",貼り付け用!AM629)</f>
        <v/>
      </c>
      <c r="AN629" s="20" t="str">
        <f>IF(貼り付け用!AN629="","",貼り付け用!AN629)</f>
        <v/>
      </c>
      <c r="AO629" s="20" t="str">
        <f>IF(貼り付け用!AO629="","",貼り付け用!AO629)</f>
        <v/>
      </c>
      <c r="AP629" s="20">
        <f>IF(貼り付け用!AP629="","",貼り付け用!AP629)</f>
        <v>1</v>
      </c>
      <c r="AQ629" s="20" t="str">
        <f>IF(貼り付け用!AQ629="","",貼り付け用!AQ629)</f>
        <v/>
      </c>
      <c r="AR629" s="20" t="str">
        <f>IF(貼り付け用!AR629="","",貼り付け用!AR629)</f>
        <v/>
      </c>
      <c r="AS629" s="20" t="str">
        <f>IF(貼り付け用!AS629="","",貼り付け用!AS629)</f>
        <v/>
      </c>
      <c r="AT629" s="90" t="str">
        <f t="shared" si="18"/>
        <v/>
      </c>
      <c r="AU629" s="90" t="str">
        <f t="shared" si="19"/>
        <v/>
      </c>
      <c r="AV629" s="34" t="str">
        <f>IF(貼り付け用!AV629="","",貼り付け用!AV629)</f>
        <v>一般会計等</v>
      </c>
      <c r="AW629" s="34" t="str">
        <f>IF(貼り付け用!AW629="","",貼り付け用!AW629)</f>
        <v>一般会計</v>
      </c>
      <c r="AX629" s="34" t="str">
        <f>IF(貼り付け用!AX629="","",貼り付け用!AX629)</f>
        <v>教育費</v>
      </c>
      <c r="AY629" s="34" t="str">
        <f>IF(貼り付け用!AY629="","",貼り付け用!AY629)</f>
        <v>小学校費</v>
      </c>
      <c r="AZ629" s="34" t="str">
        <f>IF(貼り付け用!AZ629="","",貼り付け用!AZ629)</f>
        <v>学校管理費</v>
      </c>
      <c r="BA629" s="212"/>
      <c r="BB629" s="212"/>
      <c r="BC629" s="212"/>
      <c r="BD629" s="34" t="str">
        <f>IF(貼り付け用!BD629="","",貼り付け用!BD629)</f>
        <v/>
      </c>
      <c r="BE629" s="34" t="str">
        <f>IF(貼り付け用!BE629="","",貼り付け用!BE629)</f>
        <v/>
      </c>
      <c r="BF629" s="20"/>
      <c r="BG629" s="20"/>
      <c r="BH629" s="20"/>
      <c r="BI629" s="20"/>
      <c r="BJ629" s="20"/>
    </row>
    <row r="630" spans="5:62" ht="24" customHeight="1">
      <c r="E630" s="2"/>
      <c r="F630" s="217" t="str">
        <f>IF(貼り付け用!F630="","",貼り付け用!F630)</f>
        <v>壬生町立安塚小学校</v>
      </c>
      <c r="G630" s="34" t="str">
        <f>IF(貼り付け用!G630="","",貼り付け用!G630)</f>
        <v>工作物台帳</v>
      </c>
      <c r="H630" s="2" t="str">
        <f>IF(貼り付け用!H630="","",貼り付け用!H630)</f>
        <v/>
      </c>
      <c r="I630" s="2" t="str">
        <f>IF(貼り付け用!I630="","",貼り付け用!I630)</f>
        <v/>
      </c>
      <c r="J630" s="2" t="str">
        <f>IF(貼り付け用!J630="","",貼り付け用!J630)</f>
        <v>受水槽</v>
      </c>
      <c r="K630" s="2" t="str">
        <f>IF(貼り付け用!K630="","",貼り付け用!K630)</f>
        <v>ｼﾞｭｽｲｿｳ</v>
      </c>
      <c r="L630" s="2">
        <f>IF(貼り付け用!L630="","",貼り付け用!L630)</f>
        <v>31</v>
      </c>
      <c r="M630" s="31">
        <f>IFERROR(VLOOKUP(L630,コード表!$B:$G,2,FALSE),"")</f>
        <v>3210201</v>
      </c>
      <c r="N630" s="31" t="str">
        <f>IFERROR(VLOOKUP(L630,コード表!$B:$G,3,FALSE),"")</f>
        <v>下都賀郡壬生町</v>
      </c>
      <c r="O630" s="2" t="str">
        <f>IF(貼り付け用!O630="","",貼り付け用!O630)</f>
        <v>ｼﾓﾂｶﾞｸﾞﾝﾐﾌﾞﾏﾁ</v>
      </c>
      <c r="P630" s="31" t="str">
        <f>IFERROR(VLOOKUP(L630,コード表!$B:$G,5,FALSE),"")</f>
        <v>安塚</v>
      </c>
      <c r="Q630" s="2" t="str">
        <f>IF(貼り付け用!Q630="","",貼り付け用!Q630)</f>
        <v>ﾔｽﾂﾞｶ</v>
      </c>
      <c r="R630" s="2" t="str">
        <f>IF(貼り付け用!R630="","",貼り付け用!R630)</f>
        <v>２０７８番地</v>
      </c>
      <c r="S630" s="2" t="str">
        <f>IF(貼り付け用!S630="","",貼り付け用!S630)</f>
        <v>2078ﾊﾞﾝﾁ</v>
      </c>
      <c r="T630" s="2">
        <f>IF(貼り付け用!T630="","",貼り付け用!T630)</f>
        <v>15</v>
      </c>
      <c r="U630" s="31" t="str">
        <f>IFERROR(VLOOKUP(T630,コード表!$I:$K,2,FALSE),"")</f>
        <v>教育委員会事務局</v>
      </c>
      <c r="V630" s="31" t="str">
        <f>IFERROR(VLOOKUP(T630,コード表!$I:$K,3,FALSE),"")</f>
        <v>学校教育課</v>
      </c>
      <c r="W630" s="2">
        <f>IF(貼り付け用!W630="","",貼り付け用!W630)</f>
        <v>100</v>
      </c>
      <c r="X630" s="31" t="str">
        <f>IFERROR(VLOOKUP(AX630,目的別資産分類変換表!$B$3:$C$16,2,FALSE),"")</f>
        <v>教育</v>
      </c>
      <c r="Y630" s="34" t="str">
        <f>IF(貼り付け用!Y630="","",貼り付け用!Y630)</f>
        <v>行政財産</v>
      </c>
      <c r="Z630" s="34" t="str">
        <f>IF(貼り付け用!Z630="","",貼り付け用!Z630)</f>
        <v>事業用資産/工作物</v>
      </c>
      <c r="AA630" s="34" t="str">
        <f>IF(貼り付け用!AA630="","",貼り付け用!AA630)</f>
        <v>自己資産（リース資産外)</v>
      </c>
      <c r="AB630" s="34" t="str">
        <f>IF(貼り付け用!AB630="","",貼り付け用!AB630)</f>
        <v>売却不可</v>
      </c>
      <c r="AC630" s="2">
        <f>IF(貼り付け用!AC630="","",貼り付け用!AC630)</f>
        <v>234</v>
      </c>
      <c r="AD630" s="31" t="str">
        <f>IFERROR(VLOOKUP(AC630,耐用年数表!$B:$J,9,FALSE),"")</f>
        <v xml:space="preserve">構築物 前掲のもの以外のもの及び前掲の区分によらないもの その他のもの   </v>
      </c>
      <c r="AE630" s="31">
        <f>IFERROR(VLOOKUP(AC630,耐用年数表!$B:$J,8,FALSE),"")</f>
        <v>50</v>
      </c>
      <c r="AF630" s="2" t="str">
        <f>IF(貼り付け用!AF630="","",貼り付け用!AF630)</f>
        <v/>
      </c>
      <c r="AG630" s="26" t="str">
        <f>IF(貼り付け用!AG630="","",貼り付け用!AG630)</f>
        <v/>
      </c>
      <c r="AH630" s="54">
        <f>IF(貼り付け用!AH630="","",貼り付け用!AH630)</f>
        <v>19750331</v>
      </c>
      <c r="AI630" s="54">
        <f>IF(貼り付け用!AI630="","",貼り付け用!AI630)</f>
        <v>19750331</v>
      </c>
      <c r="AJ630" s="72" t="str">
        <f>IF(貼り付け用!AJ630="","",貼り付け用!AJ630)</f>
        <v>不明</v>
      </c>
      <c r="AK630" s="20" t="str">
        <f>IF(貼り付け用!AK630="","",貼り付け用!AK630)</f>
        <v/>
      </c>
      <c r="AL630" s="160">
        <f>IF(貼り付け用!AL630="","",貼り付け用!AL630)</f>
        <v>34</v>
      </c>
      <c r="AM630" s="20" t="str">
        <f>IF(貼り付け用!AM630="","",貼り付け用!AM630)</f>
        <v>ネット調べ</v>
      </c>
      <c r="AN630" s="20">
        <f>IF(貼り付け用!AN630="","",貼り付け用!AN630)</f>
        <v>1</v>
      </c>
      <c r="AO630" s="20">
        <f>IF(貼り付け用!AO630="","",貼り付け用!AO630)</f>
        <v>230000</v>
      </c>
      <c r="AP630" s="20">
        <f>IF(貼り付け用!AP630="","",貼り付け用!AP630)</f>
        <v>16</v>
      </c>
      <c r="AQ630" s="20" t="str">
        <f>IF(貼り付け用!AQ630="","",貼り付け用!AQ630)</f>
        <v>㎥</v>
      </c>
      <c r="AR630" s="20">
        <f>IF(貼り付け用!AR630="","",貼り付け用!AR630)</f>
        <v>3680000</v>
      </c>
      <c r="AS630" s="20" t="str">
        <f>IF(貼り付け用!AS630="","",貼り付け用!AS630)</f>
        <v/>
      </c>
      <c r="AT630" s="90">
        <f t="shared" si="18"/>
        <v>3680000</v>
      </c>
      <c r="AU630" s="90">
        <f t="shared" si="19"/>
        <v>3680000</v>
      </c>
      <c r="AV630" s="34" t="str">
        <f>IF(貼り付け用!AV630="","",貼り付け用!AV630)</f>
        <v>一般会計等</v>
      </c>
      <c r="AW630" s="34" t="str">
        <f>IF(貼り付け用!AW630="","",貼り付け用!AW630)</f>
        <v>一般会計</v>
      </c>
      <c r="AX630" s="34" t="str">
        <f>IF(貼り付け用!AX630="","",貼り付け用!AX630)</f>
        <v>教育費</v>
      </c>
      <c r="AY630" s="34" t="str">
        <f>IF(貼り付け用!AY630="","",貼り付け用!AY630)</f>
        <v>小学校費</v>
      </c>
      <c r="AZ630" s="34" t="str">
        <f>IF(貼り付け用!AZ630="","",貼り付け用!AZ630)</f>
        <v>学校管理費</v>
      </c>
      <c r="BA630" s="212"/>
      <c r="BB630" s="212"/>
      <c r="BC630" s="212"/>
      <c r="BD630" s="34" t="str">
        <f>IF(貼り付け用!BD630="","",貼り付け用!BD630)</f>
        <v/>
      </c>
      <c r="BE630" s="34" t="str">
        <f>IF(貼り付け用!BE630="","",貼り付け用!BE630)</f>
        <v/>
      </c>
      <c r="BF630" s="20"/>
      <c r="BG630" s="20"/>
      <c r="BH630" s="20"/>
      <c r="BI630" s="20"/>
      <c r="BJ630" s="20"/>
    </row>
    <row r="631" spans="5:62" ht="24" customHeight="1">
      <c r="E631" s="2"/>
      <c r="F631" s="217" t="str">
        <f>IF(貼り付け用!F631="","",貼り付け用!F631)</f>
        <v>壬生町立安塚小学校</v>
      </c>
      <c r="G631" s="34" t="str">
        <f>IF(貼り付け用!G631="","",貼り付け用!G631)</f>
        <v>工作物台帳</v>
      </c>
      <c r="H631" s="2" t="str">
        <f>IF(貼り付け用!H631="","",貼り付け用!H631)</f>
        <v/>
      </c>
      <c r="I631" s="2" t="str">
        <f>IF(貼り付け用!I631="","",貼り付け用!I631)</f>
        <v/>
      </c>
      <c r="J631" s="2" t="str">
        <f>IF(貼り付け用!J631="","",貼り付け用!J631)</f>
        <v>高架水槽</v>
      </c>
      <c r="K631" s="2" t="str">
        <f>IF(貼り付け用!K631="","",貼り付け用!K631)</f>
        <v>ｺｳｶｽｲｿｳ</v>
      </c>
      <c r="L631" s="2">
        <f>IF(貼り付け用!L631="","",貼り付け用!L631)</f>
        <v>31</v>
      </c>
      <c r="M631" s="31">
        <f>IFERROR(VLOOKUP(L631,コード表!$B:$G,2,FALSE),"")</f>
        <v>3210201</v>
      </c>
      <c r="N631" s="31" t="str">
        <f>IFERROR(VLOOKUP(L631,コード表!$B:$G,3,FALSE),"")</f>
        <v>下都賀郡壬生町</v>
      </c>
      <c r="O631" s="2" t="str">
        <f>IF(貼り付け用!O631="","",貼り付け用!O631)</f>
        <v>ｼﾓﾂｶﾞｸﾞﾝﾐﾌﾞﾏﾁ</v>
      </c>
      <c r="P631" s="31" t="str">
        <f>IFERROR(VLOOKUP(L631,コード表!$B:$G,5,FALSE),"")</f>
        <v>安塚</v>
      </c>
      <c r="Q631" s="2" t="str">
        <f>IF(貼り付け用!Q631="","",貼り付け用!Q631)</f>
        <v>ﾔｽﾂﾞｶ</v>
      </c>
      <c r="R631" s="2" t="str">
        <f>IF(貼り付け用!R631="","",貼り付け用!R631)</f>
        <v>２０７８番地</v>
      </c>
      <c r="S631" s="2" t="str">
        <f>IF(貼り付け用!S631="","",貼り付け用!S631)</f>
        <v>2078ﾊﾞﾝﾁ</v>
      </c>
      <c r="T631" s="2">
        <f>IF(貼り付け用!T631="","",貼り付け用!T631)</f>
        <v>15</v>
      </c>
      <c r="U631" s="31" t="str">
        <f>IFERROR(VLOOKUP(T631,コード表!$I:$K,2,FALSE),"")</f>
        <v>教育委員会事務局</v>
      </c>
      <c r="V631" s="31" t="str">
        <f>IFERROR(VLOOKUP(T631,コード表!$I:$K,3,FALSE),"")</f>
        <v>学校教育課</v>
      </c>
      <c r="W631" s="2">
        <f>IF(貼り付け用!W631="","",貼り付け用!W631)</f>
        <v>100</v>
      </c>
      <c r="X631" s="31" t="str">
        <f>IFERROR(VLOOKUP(AX631,目的別資産分類変換表!$B$3:$C$16,2,FALSE),"")</f>
        <v>教育</v>
      </c>
      <c r="Y631" s="34" t="str">
        <f>IF(貼り付け用!Y631="","",貼り付け用!Y631)</f>
        <v>行政財産</v>
      </c>
      <c r="Z631" s="34" t="str">
        <f>IF(貼り付け用!Z631="","",貼り付け用!Z631)</f>
        <v>事業用資産/工作物</v>
      </c>
      <c r="AA631" s="34" t="str">
        <f>IF(貼り付け用!AA631="","",貼り付け用!AA631)</f>
        <v>自己資産（リース資産外)</v>
      </c>
      <c r="AB631" s="34" t="str">
        <f>IF(貼り付け用!AB631="","",貼り付け用!AB631)</f>
        <v>売却不可</v>
      </c>
      <c r="AC631" s="2">
        <f>IF(貼り付け用!AC631="","",貼り付け用!AC631)</f>
        <v>234</v>
      </c>
      <c r="AD631" s="31" t="str">
        <f>IFERROR(VLOOKUP(AC631,耐用年数表!$B:$J,9,FALSE),"")</f>
        <v xml:space="preserve">構築物 前掲のもの以外のもの及び前掲の区分によらないもの その他のもの   </v>
      </c>
      <c r="AE631" s="31">
        <f>IFERROR(VLOOKUP(AC631,耐用年数表!$B:$J,8,FALSE),"")</f>
        <v>50</v>
      </c>
      <c r="AF631" s="2" t="str">
        <f>IF(貼り付け用!AF631="","",貼り付け用!AF631)</f>
        <v/>
      </c>
      <c r="AG631" s="26" t="str">
        <f>IF(貼り付け用!AG631="","",貼り付け用!AG631)</f>
        <v/>
      </c>
      <c r="AH631" s="54">
        <f>IF(貼り付け用!AH631="","",貼り付け用!AH631)</f>
        <v>19750331</v>
      </c>
      <c r="AI631" s="54">
        <f>IF(貼り付け用!AI631="","",貼り付け用!AI631)</f>
        <v>19750331</v>
      </c>
      <c r="AJ631" s="72" t="str">
        <f>IF(貼り付け用!AJ631="","",貼り付け用!AJ631)</f>
        <v>不明</v>
      </c>
      <c r="AK631" s="20" t="str">
        <f>IF(貼り付け用!AK631="","",貼り付け用!AK631)</f>
        <v/>
      </c>
      <c r="AL631" s="160">
        <f>IF(貼り付け用!AL631="","",貼り付け用!AL631)</f>
        <v>34</v>
      </c>
      <c r="AM631" s="20" t="str">
        <f>IF(貼り付け用!AM631="","",貼り付け用!AM631)</f>
        <v>ネット調べ</v>
      </c>
      <c r="AN631" s="20">
        <f>IF(貼り付け用!AN631="","",貼り付け用!AN631)</f>
        <v>1</v>
      </c>
      <c r="AO631" s="20">
        <f>IF(貼り付け用!AO631="","",貼り付け用!AO631)</f>
        <v>230000</v>
      </c>
      <c r="AP631" s="20">
        <f>IF(貼り付け用!AP631="","",貼り付け用!AP631)</f>
        <v>6</v>
      </c>
      <c r="AQ631" s="20" t="str">
        <f>IF(貼り付け用!AQ631="","",貼り付け用!AQ631)</f>
        <v>㎥</v>
      </c>
      <c r="AR631" s="20">
        <f>IF(貼り付け用!AR631="","",貼り付け用!AR631)</f>
        <v>1380000</v>
      </c>
      <c r="AS631" s="20" t="str">
        <f>IF(貼り付け用!AS631="","",貼り付け用!AS631)</f>
        <v/>
      </c>
      <c r="AT631" s="90">
        <f t="shared" si="18"/>
        <v>1380000</v>
      </c>
      <c r="AU631" s="90">
        <f t="shared" si="19"/>
        <v>1380000</v>
      </c>
      <c r="AV631" s="34" t="str">
        <f>IF(貼り付け用!AV631="","",貼り付け用!AV631)</f>
        <v>一般会計等</v>
      </c>
      <c r="AW631" s="34" t="str">
        <f>IF(貼り付け用!AW631="","",貼り付け用!AW631)</f>
        <v>一般会計</v>
      </c>
      <c r="AX631" s="34" t="str">
        <f>IF(貼り付け用!AX631="","",貼り付け用!AX631)</f>
        <v>教育費</v>
      </c>
      <c r="AY631" s="34" t="str">
        <f>IF(貼り付け用!AY631="","",貼り付け用!AY631)</f>
        <v>小学校費</v>
      </c>
      <c r="AZ631" s="34" t="str">
        <f>IF(貼り付け用!AZ631="","",貼り付け用!AZ631)</f>
        <v>学校管理費</v>
      </c>
      <c r="BA631" s="212"/>
      <c r="BB631" s="212"/>
      <c r="BC631" s="212"/>
      <c r="BD631" s="34" t="str">
        <f>IF(貼り付け用!BD631="","",貼り付け用!BD631)</f>
        <v/>
      </c>
      <c r="BE631" s="34" t="str">
        <f>IF(貼り付け用!BE631="","",貼り付け用!BE631)</f>
        <v/>
      </c>
      <c r="BF631" s="20"/>
      <c r="BG631" s="20"/>
      <c r="BH631" s="20"/>
      <c r="BI631" s="20"/>
      <c r="BJ631" s="20"/>
    </row>
    <row r="632" spans="5:62" ht="24" customHeight="1">
      <c r="E632" s="2"/>
      <c r="F632" s="217" t="str">
        <f>IF(貼り付け用!F632="","",貼り付け用!F632)</f>
        <v>壬生町立安塚小学校</v>
      </c>
      <c r="G632" s="34" t="str">
        <f>IF(貼り付け用!G632="","",貼り付け用!G632)</f>
        <v>工作物台帳</v>
      </c>
      <c r="H632" s="2" t="str">
        <f>IF(貼り付け用!H632="","",貼り付け用!H632)</f>
        <v/>
      </c>
      <c r="I632" s="2" t="str">
        <f>IF(貼り付け用!I632="","",貼り付け用!I632)</f>
        <v/>
      </c>
      <c r="J632" s="2" t="str">
        <f>IF(貼り付け用!J632="","",貼り付け用!J632)</f>
        <v>プール</v>
      </c>
      <c r="K632" s="2" t="str">
        <f>IF(貼り付け用!K632="","",貼り付け用!K632)</f>
        <v>ﾌﾟｰﾙ</v>
      </c>
      <c r="L632" s="2">
        <f>IF(貼り付け用!L632="","",貼り付け用!L632)</f>
        <v>31</v>
      </c>
      <c r="M632" s="31">
        <f>IFERROR(VLOOKUP(L632,コード表!$B:$G,2,FALSE),"")</f>
        <v>3210201</v>
      </c>
      <c r="N632" s="31" t="str">
        <f>IFERROR(VLOOKUP(L632,コード表!$B:$G,3,FALSE),"")</f>
        <v>下都賀郡壬生町</v>
      </c>
      <c r="O632" s="2" t="str">
        <f>IF(貼り付け用!O632="","",貼り付け用!O632)</f>
        <v>ｼﾓﾂｶﾞｸﾞﾝﾐﾌﾞﾏﾁ</v>
      </c>
      <c r="P632" s="31" t="str">
        <f>IFERROR(VLOOKUP(L632,コード表!$B:$G,5,FALSE),"")</f>
        <v>安塚</v>
      </c>
      <c r="Q632" s="2" t="str">
        <f>IF(貼り付け用!Q632="","",貼り付け用!Q632)</f>
        <v>ﾔｽﾂﾞｶ</v>
      </c>
      <c r="R632" s="2" t="str">
        <f>IF(貼り付け用!R632="","",貼り付け用!R632)</f>
        <v>２０７８番地</v>
      </c>
      <c r="S632" s="2" t="str">
        <f>IF(貼り付け用!S632="","",貼り付け用!S632)</f>
        <v>2078ﾊﾞﾝﾁ</v>
      </c>
      <c r="T632" s="2">
        <f>IF(貼り付け用!T632="","",貼り付け用!T632)</f>
        <v>15</v>
      </c>
      <c r="U632" s="31" t="str">
        <f>IFERROR(VLOOKUP(T632,コード表!$I:$K,2,FALSE),"")</f>
        <v>教育委員会事務局</v>
      </c>
      <c r="V632" s="31" t="str">
        <f>IFERROR(VLOOKUP(T632,コード表!$I:$K,3,FALSE),"")</f>
        <v>学校教育課</v>
      </c>
      <c r="W632" s="2">
        <f>IF(貼り付け用!W632="","",貼り付け用!W632)</f>
        <v>100</v>
      </c>
      <c r="X632" s="31" t="str">
        <f>IFERROR(VLOOKUP(AX632,目的別資産分類変換表!$B$3:$C$16,2,FALSE),"")</f>
        <v>教育</v>
      </c>
      <c r="Y632" s="34" t="str">
        <f>IF(貼り付け用!Y632="","",貼り付け用!Y632)</f>
        <v>行政財産</v>
      </c>
      <c r="Z632" s="34" t="str">
        <f>IF(貼り付け用!Z632="","",貼り付け用!Z632)</f>
        <v>事業用資産/工作物</v>
      </c>
      <c r="AA632" s="34" t="str">
        <f>IF(貼り付け用!AA632="","",貼り付け用!AA632)</f>
        <v>自己資産（リース資産外)</v>
      </c>
      <c r="AB632" s="34" t="str">
        <f>IF(貼り付け用!AB632="","",貼り付け用!AB632)</f>
        <v>売却不可</v>
      </c>
      <c r="AC632" s="2">
        <f>IF(貼り付け用!AC632="","",貼り付け用!AC632)</f>
        <v>167</v>
      </c>
      <c r="AD632" s="31" t="str">
        <f>IFERROR(VLOOKUP(AC632,耐用年数表!$B:$J,9,FALSE),"")</f>
        <v xml:space="preserve">構築物 競技場用、運動場用、遊園地用又は学校用のもの 水泳プール   </v>
      </c>
      <c r="AE632" s="31">
        <f>IFERROR(VLOOKUP(AC632,耐用年数表!$B:$J,8,FALSE),"")</f>
        <v>30</v>
      </c>
      <c r="AF632" s="2" t="str">
        <f>IF(貼り付け用!AF632="","",貼り付け用!AF632)</f>
        <v/>
      </c>
      <c r="AG632" s="26" t="str">
        <f>IF(貼り付け用!AG632="","",貼り付け用!AG632)</f>
        <v/>
      </c>
      <c r="AH632" s="54">
        <f>IF(貼り付け用!AH632="","",貼り付け用!AH632)</f>
        <v>19890831</v>
      </c>
      <c r="AI632" s="54">
        <f>IF(貼り付け用!AI632="","",貼り付け用!AI632)</f>
        <v>19890831</v>
      </c>
      <c r="AJ632" s="72" t="str">
        <f>IF(貼り付け用!AJ632="","",貼り付け用!AJ632)</f>
        <v>判明</v>
      </c>
      <c r="AK632" s="20">
        <f>IF(貼り付け用!AK632="","",貼り付け用!AK632)</f>
        <v>64169000</v>
      </c>
      <c r="AL632" s="160" t="str">
        <f>IF(貼り付け用!AL632="","",貼り付け用!AL632)</f>
        <v/>
      </c>
      <c r="AM632" s="20" t="str">
        <f>IF(貼り付け用!AM632="","",貼り付け用!AM632)</f>
        <v/>
      </c>
      <c r="AN632" s="20" t="str">
        <f>IF(貼り付け用!AN632="","",貼り付け用!AN632)</f>
        <v/>
      </c>
      <c r="AO632" s="20" t="str">
        <f>IF(貼り付け用!AO632="","",貼り付け用!AO632)</f>
        <v/>
      </c>
      <c r="AP632" s="20">
        <f>IF(貼り付け用!AP632="","",貼り付け用!AP632)</f>
        <v>1</v>
      </c>
      <c r="AQ632" s="20" t="str">
        <f>IF(貼り付け用!AQ632="","",貼り付け用!AQ632)</f>
        <v/>
      </c>
      <c r="AR632" s="20" t="str">
        <f>IF(貼り付け用!AR632="","",貼り付け用!AR632)</f>
        <v/>
      </c>
      <c r="AS632" s="20" t="str">
        <f>IF(貼り付け用!AS632="","",貼り付け用!AS632)</f>
        <v/>
      </c>
      <c r="AT632" s="90" t="str">
        <f t="shared" si="18"/>
        <v/>
      </c>
      <c r="AU632" s="90">
        <f t="shared" si="19"/>
        <v>64169000</v>
      </c>
      <c r="AV632" s="34" t="str">
        <f>IF(貼り付け用!AV632="","",貼り付け用!AV632)</f>
        <v>一般会計等</v>
      </c>
      <c r="AW632" s="34" t="str">
        <f>IF(貼り付け用!AW632="","",貼り付け用!AW632)</f>
        <v>一般会計</v>
      </c>
      <c r="AX632" s="34" t="str">
        <f>IF(貼り付け用!AX632="","",貼り付け用!AX632)</f>
        <v>教育費</v>
      </c>
      <c r="AY632" s="34" t="str">
        <f>IF(貼り付け用!AY632="","",貼り付け用!AY632)</f>
        <v>小学校費</v>
      </c>
      <c r="AZ632" s="34" t="str">
        <f>IF(貼り付け用!AZ632="","",貼り付け用!AZ632)</f>
        <v>学校管理費</v>
      </c>
      <c r="BA632" s="212"/>
      <c r="BB632" s="212"/>
      <c r="BC632" s="212"/>
      <c r="BD632" s="34" t="str">
        <f>IF(貼り付け用!BD632="","",貼り付け用!BD632)</f>
        <v/>
      </c>
      <c r="BE632" s="34" t="str">
        <f>IF(貼り付け用!BE632="","",貼り付け用!BE632)</f>
        <v/>
      </c>
      <c r="BF632" s="20"/>
      <c r="BG632" s="20"/>
      <c r="BH632" s="20"/>
      <c r="BI632" s="20"/>
      <c r="BJ632" s="20"/>
    </row>
    <row r="633" spans="5:62" ht="24" customHeight="1">
      <c r="E633" s="2"/>
      <c r="F633" s="217" t="str">
        <f>IF(貼り付け用!F633="","",貼り付け用!F633)</f>
        <v>壬生町立安塚小学校</v>
      </c>
      <c r="G633" s="34" t="str">
        <f>IF(貼り付け用!G633="","",貼り付け用!G633)</f>
        <v>工作物台帳</v>
      </c>
      <c r="H633" s="2" t="str">
        <f>IF(貼り付け用!H633="","",貼り付け用!H633)</f>
        <v/>
      </c>
      <c r="I633" s="2" t="str">
        <f>IF(貼り付け用!I633="","",貼り付け用!I633)</f>
        <v/>
      </c>
      <c r="J633" s="2" t="str">
        <f>IF(貼り付け用!J633="","",貼り付け用!J633)</f>
        <v>消火栓</v>
      </c>
      <c r="K633" s="2" t="str">
        <f>IF(貼り付け用!K633="","",貼り付け用!K633)</f>
        <v>ｼｮｳｶｾﾝ</v>
      </c>
      <c r="L633" s="2">
        <f>IF(貼り付け用!L633="","",貼り付け用!L633)</f>
        <v>31</v>
      </c>
      <c r="M633" s="31">
        <f>IFERROR(VLOOKUP(L633,コード表!$B:$G,2,FALSE),"")</f>
        <v>3210201</v>
      </c>
      <c r="N633" s="31" t="str">
        <f>IFERROR(VLOOKUP(L633,コード表!$B:$G,3,FALSE),"")</f>
        <v>下都賀郡壬生町</v>
      </c>
      <c r="O633" s="2" t="str">
        <f>IF(貼り付け用!O633="","",貼り付け用!O633)</f>
        <v>ｼﾓﾂｶﾞｸﾞﾝﾐﾌﾞﾏﾁ</v>
      </c>
      <c r="P633" s="31" t="str">
        <f>IFERROR(VLOOKUP(L633,コード表!$B:$G,5,FALSE),"")</f>
        <v>安塚</v>
      </c>
      <c r="Q633" s="2" t="str">
        <f>IF(貼り付け用!Q633="","",貼り付け用!Q633)</f>
        <v>ﾔｽﾂﾞｶ</v>
      </c>
      <c r="R633" s="2" t="str">
        <f>IF(貼り付け用!R633="","",貼り付け用!R633)</f>
        <v>２０７８番地</v>
      </c>
      <c r="S633" s="2" t="str">
        <f>IF(貼り付け用!S633="","",貼り付け用!S633)</f>
        <v>2078ﾊﾞﾝﾁ</v>
      </c>
      <c r="T633" s="2">
        <f>IF(貼り付け用!T633="","",貼り付け用!T633)</f>
        <v>15</v>
      </c>
      <c r="U633" s="31" t="str">
        <f>IFERROR(VLOOKUP(T633,コード表!$I:$K,2,FALSE),"")</f>
        <v>教育委員会事務局</v>
      </c>
      <c r="V633" s="31" t="str">
        <f>IFERROR(VLOOKUP(T633,コード表!$I:$K,3,FALSE),"")</f>
        <v>学校教育課</v>
      </c>
      <c r="W633" s="2">
        <f>IF(貼り付け用!W633="","",貼り付け用!W633)</f>
        <v>100</v>
      </c>
      <c r="X633" s="31" t="str">
        <f>IFERROR(VLOOKUP(AX633,目的別資産分類変換表!$B$3:$C$16,2,FALSE),"")</f>
        <v>教育</v>
      </c>
      <c r="Y633" s="34" t="str">
        <f>IF(貼り付け用!Y633="","",貼り付け用!Y633)</f>
        <v>行政財産</v>
      </c>
      <c r="Z633" s="34" t="str">
        <f>IF(貼り付け用!Z633="","",貼り付け用!Z633)</f>
        <v>事業用資産/工作物</v>
      </c>
      <c r="AA633" s="34" t="str">
        <f>IF(貼り付け用!AA633="","",貼り付け用!AA633)</f>
        <v>自己資産（リース資産外)</v>
      </c>
      <c r="AB633" s="34" t="str">
        <f>IF(貼り付け用!AB633="","",貼り付け用!AB633)</f>
        <v>売却不可</v>
      </c>
      <c r="AC633" s="2">
        <f>IF(貼り付け用!AC633="","",貼り付け用!AC633)</f>
        <v>83</v>
      </c>
      <c r="AD633" s="31" t="str">
        <f>IFERROR(VLOOKUP(AC633,耐用年数表!$B:$J,9,FALSE),"")</f>
        <v xml:space="preserve">建物附属設備 消火、排煙又は災害報知設備及び格納式避難設備    </v>
      </c>
      <c r="AE633" s="31">
        <f>IFERROR(VLOOKUP(AC633,耐用年数表!$B:$J,8,FALSE),"")</f>
        <v>8</v>
      </c>
      <c r="AF633" s="2" t="str">
        <f>IF(貼り付け用!AF633="","",貼り付け用!AF633)</f>
        <v/>
      </c>
      <c r="AG633" s="26" t="str">
        <f>IF(貼り付け用!AG633="","",貼り付け用!AG633)</f>
        <v/>
      </c>
      <c r="AH633" s="54">
        <f>IF(貼り付け用!AH633="","",貼り付け用!AH633)</f>
        <v>19750331</v>
      </c>
      <c r="AI633" s="54">
        <f>IF(貼り付け用!AI633="","",貼り付け用!AI633)</f>
        <v>19750331</v>
      </c>
      <c r="AJ633" s="72" t="str">
        <f>IF(貼り付け用!AJ633="","",貼り付け用!AJ633)</f>
        <v>不明</v>
      </c>
      <c r="AK633" s="20" t="str">
        <f>IF(貼り付け用!AK633="","",貼り付け用!AK633)</f>
        <v/>
      </c>
      <c r="AL633" s="160" t="str">
        <f>IF(貼り付け用!AL633="","",貼り付け用!AL633)</f>
        <v/>
      </c>
      <c r="AM633" s="20" t="str">
        <f>IF(貼り付け用!AM633="","",貼り付け用!AM633)</f>
        <v/>
      </c>
      <c r="AN633" s="20" t="str">
        <f>IF(貼り付け用!AN633="","",貼り付け用!AN633)</f>
        <v/>
      </c>
      <c r="AO633" s="20" t="str">
        <f>IF(貼り付け用!AO633="","",貼り付け用!AO633)</f>
        <v/>
      </c>
      <c r="AP633" s="20">
        <f>IF(貼り付け用!AP633="","",貼り付け用!AP633)</f>
        <v>1</v>
      </c>
      <c r="AQ633" s="20" t="str">
        <f>IF(貼り付け用!AQ633="","",貼り付け用!AQ633)</f>
        <v/>
      </c>
      <c r="AR633" s="20" t="str">
        <f>IF(貼り付け用!AR633="","",貼り付け用!AR633)</f>
        <v/>
      </c>
      <c r="AS633" s="20" t="str">
        <f>IF(貼り付け用!AS633="","",貼り付け用!AS633)</f>
        <v/>
      </c>
      <c r="AT633" s="90" t="str">
        <f t="shared" si="18"/>
        <v/>
      </c>
      <c r="AU633" s="90" t="str">
        <f t="shared" si="19"/>
        <v/>
      </c>
      <c r="AV633" s="34" t="str">
        <f>IF(貼り付け用!AV633="","",貼り付け用!AV633)</f>
        <v>一般会計等</v>
      </c>
      <c r="AW633" s="34" t="str">
        <f>IF(貼り付け用!AW633="","",貼り付け用!AW633)</f>
        <v>一般会計</v>
      </c>
      <c r="AX633" s="34" t="str">
        <f>IF(貼り付け用!AX633="","",貼り付け用!AX633)</f>
        <v>教育費</v>
      </c>
      <c r="AY633" s="34" t="str">
        <f>IF(貼り付け用!AY633="","",貼り付け用!AY633)</f>
        <v>小学校費</v>
      </c>
      <c r="AZ633" s="34" t="str">
        <f>IF(貼り付け用!AZ633="","",貼り付け用!AZ633)</f>
        <v>学校管理費</v>
      </c>
      <c r="BA633" s="212"/>
      <c r="BB633" s="212"/>
      <c r="BC633" s="212"/>
      <c r="BD633" s="34" t="str">
        <f>IF(貼り付け用!BD633="","",貼り付け用!BD633)</f>
        <v/>
      </c>
      <c r="BE633" s="34" t="str">
        <f>IF(貼り付け用!BE633="","",貼り付け用!BE633)</f>
        <v/>
      </c>
      <c r="BF633" s="20"/>
      <c r="BG633" s="20"/>
      <c r="BH633" s="20"/>
      <c r="BI633" s="20"/>
      <c r="BJ633" s="20"/>
    </row>
    <row r="634" spans="5:62" ht="24" customHeight="1">
      <c r="E634" s="2"/>
      <c r="F634" s="217" t="str">
        <f>IF(貼り付け用!F634="","",貼り付け用!F634)</f>
        <v>壬生町立安塚小学校</v>
      </c>
      <c r="G634" s="34" t="str">
        <f>IF(貼り付け用!G634="","",貼り付け用!G634)</f>
        <v>工作物台帳</v>
      </c>
      <c r="H634" s="2" t="str">
        <f>IF(貼り付け用!H634="","",貼り付け用!H634)</f>
        <v/>
      </c>
      <c r="I634" s="2" t="str">
        <f>IF(貼り付け用!I634="","",貼り付け用!I634)</f>
        <v/>
      </c>
      <c r="J634" s="2" t="str">
        <f>IF(貼り付け用!J634="","",貼り付け用!J634)</f>
        <v>空調機（普通教室等22台）</v>
      </c>
      <c r="K634" s="2" t="str">
        <f>IF(貼り付け用!K634="","",貼り付け用!K634)</f>
        <v>ｸｳﾁｮｳｷ(ﾌﾂｳｷｮｳｼﾂﾄｳ22ﾀﾞｲ)</v>
      </c>
      <c r="L634" s="2">
        <f>IF(貼り付け用!L634="","",貼り付け用!L634)</f>
        <v>31</v>
      </c>
      <c r="M634" s="31">
        <f>IFERROR(VLOOKUP(L634,コード表!$B:$G,2,FALSE),"")</f>
        <v>3210201</v>
      </c>
      <c r="N634" s="31" t="str">
        <f>IFERROR(VLOOKUP(L634,コード表!$B:$G,3,FALSE),"")</f>
        <v>下都賀郡壬生町</v>
      </c>
      <c r="O634" s="2" t="str">
        <f>IF(貼り付け用!O634="","",貼り付け用!O634)</f>
        <v>ｼﾓﾂｶﾞｸﾞﾝﾐﾌﾞﾏﾁ</v>
      </c>
      <c r="P634" s="31" t="str">
        <f>IFERROR(VLOOKUP(L634,コード表!$B:$G,5,FALSE),"")</f>
        <v>安塚</v>
      </c>
      <c r="Q634" s="2" t="str">
        <f>IF(貼り付け用!Q634="","",貼り付け用!Q634)</f>
        <v>ﾔｽﾂﾞｶ</v>
      </c>
      <c r="R634" s="2" t="str">
        <f>IF(貼り付け用!R634="","",貼り付け用!R634)</f>
        <v>２０７８番地</v>
      </c>
      <c r="S634" s="2" t="str">
        <f>IF(貼り付け用!S634="","",貼り付け用!S634)</f>
        <v>2078ﾊﾞﾝﾁ</v>
      </c>
      <c r="T634" s="2">
        <f>IF(貼り付け用!T634="","",貼り付け用!T634)</f>
        <v>15</v>
      </c>
      <c r="U634" s="31" t="str">
        <f>IFERROR(VLOOKUP(T634,コード表!$I:$K,2,FALSE),"")</f>
        <v>教育委員会事務局</v>
      </c>
      <c r="V634" s="31" t="str">
        <f>IFERROR(VLOOKUP(T634,コード表!$I:$K,3,FALSE),"")</f>
        <v>学校教育課</v>
      </c>
      <c r="W634" s="2">
        <f>IF(貼り付け用!W634="","",貼り付け用!W634)</f>
        <v>100</v>
      </c>
      <c r="X634" s="31" t="str">
        <f>IFERROR(VLOOKUP(AX634,目的別資産分類変換表!$B$3:$C$16,2,FALSE),"")</f>
        <v>教育</v>
      </c>
      <c r="Y634" s="34" t="str">
        <f>IF(貼り付け用!Y634="","",貼り付け用!Y634)</f>
        <v>行政財産</v>
      </c>
      <c r="Z634" s="34" t="str">
        <f>IF(貼り付け用!Z634="","",貼り付け用!Z634)</f>
        <v>事業用資産/工作物</v>
      </c>
      <c r="AA634" s="34" t="str">
        <f>IF(貼り付け用!AA634="","",貼り付け用!AA634)</f>
        <v>自己資産（リース資産外)</v>
      </c>
      <c r="AB634" s="34" t="str">
        <f>IF(貼り付け用!AB634="","",貼り付け用!AB634)</f>
        <v>売却不可</v>
      </c>
      <c r="AC634" s="2">
        <f>IF(貼り付け用!AC634="","",貼り付け用!AC634)</f>
        <v>331</v>
      </c>
      <c r="AD634" s="31" t="str">
        <f>IFERROR(VLOOKUP(AC634,耐用年数表!$B:$J,9,FALSE),"")</f>
        <v xml:space="preserve">器具及び備品 １　家具、電気機器、ガス機器及び家庭用品（他の項に掲げるものを除く。） 冷房用又は暖房用機器   </v>
      </c>
      <c r="AE634" s="31">
        <f>IFERROR(VLOOKUP(AC634,耐用年数表!$B:$J,8,FALSE),"")</f>
        <v>6</v>
      </c>
      <c r="AF634" s="2" t="str">
        <f>IF(貼り付け用!AF634="","",貼り付け用!AF634)</f>
        <v/>
      </c>
      <c r="AG634" s="26" t="str">
        <f>IF(貼り付け用!AG634="","",貼り付け用!AG634)</f>
        <v/>
      </c>
      <c r="AH634" s="54">
        <f>IF(貼り付け用!AH634="","",貼り付け用!AH634)</f>
        <v>20140822</v>
      </c>
      <c r="AI634" s="54">
        <f>IF(貼り付け用!AI634="","",貼り付け用!AI634)</f>
        <v>20140822</v>
      </c>
      <c r="AJ634" s="72" t="str">
        <f>IF(貼り付け用!AJ634="","",貼り付け用!AJ634)</f>
        <v>判明</v>
      </c>
      <c r="AK634" s="20">
        <f>IF(貼り付け用!AK634="","",貼り付け用!AK634)</f>
        <v>27648000</v>
      </c>
      <c r="AL634" s="160" t="str">
        <f>IF(貼り付け用!AL634="","",貼り付け用!AL634)</f>
        <v/>
      </c>
      <c r="AM634" s="20" t="str">
        <f>IF(貼り付け用!AM634="","",貼り付け用!AM634)</f>
        <v/>
      </c>
      <c r="AN634" s="20" t="str">
        <f>IF(貼り付け用!AN634="","",貼り付け用!AN634)</f>
        <v/>
      </c>
      <c r="AO634" s="20" t="str">
        <f>IF(貼り付け用!AO634="","",貼り付け用!AO634)</f>
        <v/>
      </c>
      <c r="AP634" s="20" t="str">
        <f>IF(貼り付け用!AP634="","",貼り付け用!AP634)</f>
        <v/>
      </c>
      <c r="AQ634" s="20" t="str">
        <f>IF(貼り付け用!AQ634="","",貼り付け用!AQ634)</f>
        <v/>
      </c>
      <c r="AR634" s="20" t="str">
        <f>IF(貼り付け用!AR634="","",貼り付け用!AR634)</f>
        <v/>
      </c>
      <c r="AS634" s="20" t="str">
        <f>IF(貼り付け用!AS634="","",貼り付け用!AS634)</f>
        <v/>
      </c>
      <c r="AT634" s="90" t="str">
        <f t="shared" si="18"/>
        <v/>
      </c>
      <c r="AU634" s="90">
        <f t="shared" si="19"/>
        <v>27648000</v>
      </c>
      <c r="AV634" s="34" t="str">
        <f>IF(貼り付け用!AV634="","",貼り付け用!AV634)</f>
        <v>一般会計等</v>
      </c>
      <c r="AW634" s="34" t="str">
        <f>IF(貼り付け用!AW634="","",貼り付け用!AW634)</f>
        <v>一般会計</v>
      </c>
      <c r="AX634" s="34" t="str">
        <f>IF(貼り付け用!AX634="","",貼り付け用!AX634)</f>
        <v>教育費</v>
      </c>
      <c r="AY634" s="34" t="str">
        <f>IF(貼り付け用!AY634="","",貼り付け用!AY634)</f>
        <v>小学校費</v>
      </c>
      <c r="AZ634" s="34" t="str">
        <f>IF(貼り付け用!AZ634="","",貼り付け用!AZ634)</f>
        <v>学校管理費</v>
      </c>
      <c r="BA634" s="212"/>
      <c r="BB634" s="212"/>
      <c r="BC634" s="212"/>
      <c r="BD634" s="34" t="str">
        <f>IF(貼り付け用!BD634="","",貼り付け用!BD634)</f>
        <v/>
      </c>
      <c r="BE634" s="34" t="str">
        <f>IF(貼り付け用!BE634="","",貼り付け用!BE634)</f>
        <v/>
      </c>
      <c r="BF634" s="20"/>
      <c r="BG634" s="20"/>
      <c r="BH634" s="20"/>
      <c r="BI634" s="20"/>
      <c r="BJ634" s="20"/>
    </row>
    <row r="635" spans="5:62" ht="24" customHeight="1">
      <c r="E635" s="2"/>
      <c r="F635" s="217" t="str">
        <f>IF(貼り付け用!F635="","",貼り付け用!F635)</f>
        <v>壬生町立安塚小学校</v>
      </c>
      <c r="G635" s="34" t="str">
        <f>IF(貼り付け用!G635="","",貼り付け用!G635)</f>
        <v>工作物台帳</v>
      </c>
      <c r="H635" s="2" t="str">
        <f>IF(貼り付け用!H635="","",貼り付け用!H635)</f>
        <v/>
      </c>
      <c r="I635" s="2" t="str">
        <f>IF(貼り付け用!I635="","",貼り付け用!I635)</f>
        <v/>
      </c>
      <c r="J635" s="2" t="str">
        <f>IF(貼り付け用!J635="","",貼り付け用!J635)</f>
        <v>校庭</v>
      </c>
      <c r="K635" s="2" t="str">
        <f>IF(貼り付け用!K635="","",貼り付け用!K635)</f>
        <v>ｺｳﾃｲ</v>
      </c>
      <c r="L635" s="2">
        <f>IF(貼り付け用!L635="","",貼り付け用!L635)</f>
        <v>31</v>
      </c>
      <c r="M635" s="31">
        <f>IFERROR(VLOOKUP(L635,コード表!$B:$G,2,FALSE),"")</f>
        <v>3210201</v>
      </c>
      <c r="N635" s="31" t="str">
        <f>IFERROR(VLOOKUP(L635,コード表!$B:$G,3,FALSE),"")</f>
        <v>下都賀郡壬生町</v>
      </c>
      <c r="O635" s="2" t="str">
        <f>IF(貼り付け用!O635="","",貼り付け用!O635)</f>
        <v>ｼﾓﾂｶﾞｸﾞﾝﾐﾌﾞﾏﾁ</v>
      </c>
      <c r="P635" s="31" t="str">
        <f>IFERROR(VLOOKUP(L635,コード表!$B:$G,5,FALSE),"")</f>
        <v>安塚</v>
      </c>
      <c r="Q635" s="2" t="str">
        <f>IF(貼り付け用!Q635="","",貼り付け用!Q635)</f>
        <v>ﾔｽﾂﾞｶ</v>
      </c>
      <c r="R635" s="2" t="str">
        <f>IF(貼り付け用!R635="","",貼り付け用!R635)</f>
        <v>２０７８番地</v>
      </c>
      <c r="S635" s="2" t="str">
        <f>IF(貼り付け用!S635="","",貼り付け用!S635)</f>
        <v>2078ﾊﾞﾝﾁ</v>
      </c>
      <c r="T635" s="2">
        <f>IF(貼り付け用!T635="","",貼り付け用!T635)</f>
        <v>15</v>
      </c>
      <c r="U635" s="31" t="str">
        <f>IFERROR(VLOOKUP(T635,コード表!$I:$K,2,FALSE),"")</f>
        <v>教育委員会事務局</v>
      </c>
      <c r="V635" s="31" t="str">
        <f>IFERROR(VLOOKUP(T635,コード表!$I:$K,3,FALSE),"")</f>
        <v>学校教育課</v>
      </c>
      <c r="W635" s="2">
        <f>IF(貼り付け用!W635="","",貼り付け用!W635)</f>
        <v>100</v>
      </c>
      <c r="X635" s="31" t="str">
        <f>IFERROR(VLOOKUP(AX635,目的別資産分類変換表!$B$3:$C$16,2,FALSE),"")</f>
        <v>教育</v>
      </c>
      <c r="Y635" s="34" t="str">
        <f>IF(貼り付け用!Y635="","",貼り付け用!Y635)</f>
        <v>行政財産</v>
      </c>
      <c r="Z635" s="34" t="str">
        <f>IF(貼り付け用!Z635="","",貼り付け用!Z635)</f>
        <v>事業用資産/工作物</v>
      </c>
      <c r="AA635" s="34" t="str">
        <f>IF(貼り付け用!AA635="","",貼り付け用!AA635)</f>
        <v>自己資産（リース資産外)</v>
      </c>
      <c r="AB635" s="34" t="str">
        <f>IF(貼り付け用!AB635="","",貼り付け用!AB635)</f>
        <v>売却不可</v>
      </c>
      <c r="AC635" s="2">
        <f>IF(貼り付け用!AC635="","",貼り付け用!AC635)</f>
        <v>164</v>
      </c>
      <c r="AD635" s="31" t="str">
        <f>IFERROR(VLOOKUP(AC635,耐用年数表!$B:$J,9,FALSE),"")</f>
        <v xml:space="preserve">構築物 競技場用、運動場用、遊園地用又は学校用のもの 競輪場用競走路 その他のもの  </v>
      </c>
      <c r="AE635" s="31">
        <f>IFERROR(VLOOKUP(AC635,耐用年数表!$B:$J,8,FALSE),"")</f>
        <v>10</v>
      </c>
      <c r="AF635" s="2" t="str">
        <f>IF(貼り付け用!AF635="","",貼り付け用!AF635)</f>
        <v/>
      </c>
      <c r="AG635" s="26" t="str">
        <f>IF(貼り付け用!AG635="","",貼り付け用!AG635)</f>
        <v/>
      </c>
      <c r="AH635" s="54">
        <f>IF(貼り付け用!AH635="","",貼り付け用!AH635)</f>
        <v>18720401</v>
      </c>
      <c r="AI635" s="54">
        <f>IF(貼り付け用!AI635="","",貼り付け用!AI635)</f>
        <v>18720401</v>
      </c>
      <c r="AJ635" s="72" t="str">
        <f>IF(貼り付け用!AJ635="","",貼り付け用!AJ635)</f>
        <v>不明</v>
      </c>
      <c r="AK635" s="20" t="str">
        <f>IF(貼り付け用!AK635="","",貼り付け用!AK635)</f>
        <v/>
      </c>
      <c r="AL635" s="160" t="str">
        <f>IF(貼り付け用!AL635="","",貼り付け用!AL635)</f>
        <v/>
      </c>
      <c r="AM635" s="20" t="str">
        <f>IF(貼り付け用!AM635="","",貼り付け用!AM635)</f>
        <v/>
      </c>
      <c r="AN635" s="20" t="str">
        <f>IF(貼り付け用!AN635="","",貼り付け用!AN635)</f>
        <v/>
      </c>
      <c r="AO635" s="20" t="str">
        <f>IF(貼り付け用!AO635="","",貼り付け用!AO635)</f>
        <v/>
      </c>
      <c r="AP635" s="20">
        <f>IF(貼り付け用!AP635="","",貼り付け用!AP635)</f>
        <v>1</v>
      </c>
      <c r="AQ635" s="20" t="str">
        <f>IF(貼り付け用!AQ635="","",貼り付け用!AQ635)</f>
        <v/>
      </c>
      <c r="AR635" s="20" t="str">
        <f>IF(貼り付け用!AR635="","",貼り付け用!AR635)</f>
        <v/>
      </c>
      <c r="AS635" s="20" t="str">
        <f>IF(貼り付け用!AS635="","",貼り付け用!AS635)</f>
        <v/>
      </c>
      <c r="AT635" s="90" t="str">
        <f t="shared" si="18"/>
        <v/>
      </c>
      <c r="AU635" s="90" t="str">
        <f t="shared" si="19"/>
        <v/>
      </c>
      <c r="AV635" s="34" t="str">
        <f>IF(貼り付け用!AV635="","",貼り付け用!AV635)</f>
        <v>一般会計等</v>
      </c>
      <c r="AW635" s="34" t="str">
        <f>IF(貼り付け用!AW635="","",貼り付け用!AW635)</f>
        <v>一般会計</v>
      </c>
      <c r="AX635" s="34" t="str">
        <f>IF(貼り付け用!AX635="","",貼り付け用!AX635)</f>
        <v>教育費</v>
      </c>
      <c r="AY635" s="34" t="str">
        <f>IF(貼り付け用!AY635="","",貼り付け用!AY635)</f>
        <v>小学校費</v>
      </c>
      <c r="AZ635" s="34" t="str">
        <f>IF(貼り付け用!AZ635="","",貼り付け用!AZ635)</f>
        <v>学校管理費</v>
      </c>
      <c r="BA635" s="212"/>
      <c r="BB635" s="212"/>
      <c r="BC635" s="212"/>
      <c r="BD635" s="34" t="str">
        <f>IF(貼り付け用!BD635="","",貼り付け用!BD635)</f>
        <v/>
      </c>
      <c r="BE635" s="34" t="str">
        <f>IF(貼り付け用!BE635="","",貼り付け用!BE635)</f>
        <v/>
      </c>
      <c r="BF635" s="20"/>
      <c r="BG635" s="20"/>
      <c r="BH635" s="20"/>
      <c r="BI635" s="20"/>
      <c r="BJ635" s="20"/>
    </row>
    <row r="636" spans="5:62" ht="24" customHeight="1">
      <c r="E636" s="2"/>
      <c r="F636" s="217" t="str">
        <f>IF(貼り付け用!F636="","",貼り付け用!F636)</f>
        <v>壬生町立安塚小学校</v>
      </c>
      <c r="G636" s="34" t="str">
        <f>IF(貼り付け用!G636="","",貼り付け用!G636)</f>
        <v>工作物台帳</v>
      </c>
      <c r="H636" s="2" t="str">
        <f>IF(貼り付け用!H636="","",貼り付け用!H636)</f>
        <v/>
      </c>
      <c r="I636" s="2" t="str">
        <f>IF(貼り付け用!I636="","",貼り付け用!I636)</f>
        <v/>
      </c>
      <c r="J636" s="2" t="str">
        <f>IF(貼り付け用!J636="","",貼り付け用!J636)</f>
        <v>フェンス</v>
      </c>
      <c r="K636" s="2" t="str">
        <f>IF(貼り付け用!K636="","",貼り付け用!K636)</f>
        <v>ﾌｪﾝｽ</v>
      </c>
      <c r="L636" s="2">
        <f>IF(貼り付け用!L636="","",貼り付け用!L636)</f>
        <v>31</v>
      </c>
      <c r="M636" s="31">
        <f>IFERROR(VLOOKUP(L636,コード表!$B:$G,2,FALSE),"")</f>
        <v>3210201</v>
      </c>
      <c r="N636" s="31" t="str">
        <f>IFERROR(VLOOKUP(L636,コード表!$B:$G,3,FALSE),"")</f>
        <v>下都賀郡壬生町</v>
      </c>
      <c r="O636" s="2" t="str">
        <f>IF(貼り付け用!O636="","",貼り付け用!O636)</f>
        <v>ｼﾓﾂｶﾞｸﾞﾝﾐﾌﾞﾏﾁ</v>
      </c>
      <c r="P636" s="31" t="str">
        <f>IFERROR(VLOOKUP(L636,コード表!$B:$G,5,FALSE),"")</f>
        <v>安塚</v>
      </c>
      <c r="Q636" s="2" t="str">
        <f>IF(貼り付け用!Q636="","",貼り付け用!Q636)</f>
        <v>ﾔｽﾂﾞｶ</v>
      </c>
      <c r="R636" s="2" t="str">
        <f>IF(貼り付け用!R636="","",貼り付け用!R636)</f>
        <v>２０７８番地</v>
      </c>
      <c r="S636" s="2" t="str">
        <f>IF(貼り付け用!S636="","",貼り付け用!S636)</f>
        <v>2078ﾊﾞﾝﾁ</v>
      </c>
      <c r="T636" s="2">
        <f>IF(貼り付け用!T636="","",貼り付け用!T636)</f>
        <v>15</v>
      </c>
      <c r="U636" s="31" t="str">
        <f>IFERROR(VLOOKUP(T636,コード表!$I:$K,2,FALSE),"")</f>
        <v>教育委員会事務局</v>
      </c>
      <c r="V636" s="31" t="str">
        <f>IFERROR(VLOOKUP(T636,コード表!$I:$K,3,FALSE),"")</f>
        <v>学校教育課</v>
      </c>
      <c r="W636" s="2">
        <f>IF(貼り付け用!W636="","",貼り付け用!W636)</f>
        <v>100</v>
      </c>
      <c r="X636" s="31" t="str">
        <f>IFERROR(VLOOKUP(AX636,目的別資産分類変換表!$B$3:$C$16,2,FALSE),"")</f>
        <v>教育</v>
      </c>
      <c r="Y636" s="34" t="str">
        <f>IF(貼り付け用!Y636="","",貼り付け用!Y636)</f>
        <v>行政財産</v>
      </c>
      <c r="Z636" s="34" t="str">
        <f>IF(貼り付け用!Z636="","",貼り付け用!Z636)</f>
        <v>事業用資産/工作物</v>
      </c>
      <c r="AA636" s="34" t="str">
        <f>IF(貼り付け用!AA636="","",貼り付け用!AA636)</f>
        <v>自己資産（リース資産外)</v>
      </c>
      <c r="AB636" s="34" t="str">
        <f>IF(貼り付け用!AB636="","",貼り付け用!AB636)</f>
        <v>売却不可</v>
      </c>
      <c r="AC636" s="2">
        <f>IF(貼り付け用!AC636="","",貼り付け用!AC636)</f>
        <v>34</v>
      </c>
      <c r="AD636" s="31" t="str">
        <f>IFERROR(VLOOKUP(AC636,耐用年数表!$B:$J,9,FALSE),"")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636" s="31">
        <f>IFERROR(VLOOKUP(AC636,耐用年数表!$B:$J,8,FALSE),"")</f>
        <v>25</v>
      </c>
      <c r="AF636" s="2" t="str">
        <f>IF(貼り付け用!AF636="","",貼り付け用!AF636)</f>
        <v/>
      </c>
      <c r="AG636" s="26" t="str">
        <f>IF(貼り付け用!AG636="","",貼り付け用!AG636)</f>
        <v/>
      </c>
      <c r="AH636" s="54">
        <f>IF(貼り付け用!AH636="","",貼り付け用!AH636)</f>
        <v>19790401</v>
      </c>
      <c r="AI636" s="54">
        <f>IF(貼り付け用!AI636="","",貼り付け用!AI636)</f>
        <v>19790401</v>
      </c>
      <c r="AJ636" s="72" t="str">
        <f>IF(貼り付け用!AJ636="","",貼り付け用!AJ636)</f>
        <v>不明</v>
      </c>
      <c r="AK636" s="20" t="str">
        <f>IF(貼り付け用!AK636="","",貼り付け用!AK636)</f>
        <v/>
      </c>
      <c r="AL636" s="160">
        <f>IF(貼り付け用!AL636="","",貼り付け用!AL636)</f>
        <v>36</v>
      </c>
      <c r="AM636" s="20" t="str">
        <f>IF(貼り付け用!AM636="","",貼り付け用!AM636)</f>
        <v>ネット調べ</v>
      </c>
      <c r="AN636" s="20">
        <f>IF(貼り付け用!AN636="","",貼り付け用!AN636)</f>
        <v>1</v>
      </c>
      <c r="AO636" s="20">
        <f>IF(貼り付け用!AO636="","",貼り付け用!AO636)</f>
        <v>17820</v>
      </c>
      <c r="AP636" s="20">
        <f>IF(貼り付け用!AP636="","",貼り付け用!AP636)</f>
        <v>674</v>
      </c>
      <c r="AQ636" s="20" t="str">
        <f>IF(貼り付け用!AQ636="","",貼り付け用!AQ636)</f>
        <v>ｍ</v>
      </c>
      <c r="AR636" s="20">
        <f>IF(貼り付け用!AR636="","",貼り付け用!AR636)</f>
        <v>12010680</v>
      </c>
      <c r="AS636" s="20" t="str">
        <f>IF(貼り付け用!AS636="","",貼り付け用!AS636)</f>
        <v/>
      </c>
      <c r="AT636" s="90">
        <f t="shared" si="18"/>
        <v>12010680</v>
      </c>
      <c r="AU636" s="90">
        <f t="shared" si="19"/>
        <v>12010680</v>
      </c>
      <c r="AV636" s="34" t="str">
        <f>IF(貼り付け用!AV636="","",貼り付け用!AV636)</f>
        <v>一般会計等</v>
      </c>
      <c r="AW636" s="34" t="str">
        <f>IF(貼り付け用!AW636="","",貼り付け用!AW636)</f>
        <v>一般会計</v>
      </c>
      <c r="AX636" s="34" t="str">
        <f>IF(貼り付け用!AX636="","",貼り付け用!AX636)</f>
        <v>教育費</v>
      </c>
      <c r="AY636" s="34" t="str">
        <f>IF(貼り付け用!AY636="","",貼り付け用!AY636)</f>
        <v>小学校費</v>
      </c>
      <c r="AZ636" s="34" t="str">
        <f>IF(貼り付け用!AZ636="","",貼り付け用!AZ636)</f>
        <v>学校管理費</v>
      </c>
      <c r="BA636" s="212"/>
      <c r="BB636" s="212"/>
      <c r="BC636" s="212"/>
      <c r="BD636" s="34" t="str">
        <f>IF(貼り付け用!BD636="","",貼り付け用!BD636)</f>
        <v/>
      </c>
      <c r="BE636" s="34" t="str">
        <f>IF(貼り付け用!BE636="","",貼り付け用!BE636)</f>
        <v/>
      </c>
      <c r="BF636" s="20"/>
      <c r="BG636" s="20"/>
      <c r="BH636" s="20"/>
      <c r="BI636" s="20"/>
      <c r="BJ636" s="20"/>
    </row>
    <row r="637" spans="5:62" ht="24" customHeight="1">
      <c r="E637" s="2"/>
      <c r="F637" s="217" t="str">
        <f>IF(貼り付け用!F637="","",貼り付け用!F637)</f>
        <v>壬生町立安塚小学校</v>
      </c>
      <c r="G637" s="34" t="str">
        <f>IF(貼り付け用!G637="","",貼り付け用!G637)</f>
        <v>工作物台帳</v>
      </c>
      <c r="H637" s="2" t="str">
        <f>IF(貼り付け用!H637="","",貼り付け用!H637)</f>
        <v/>
      </c>
      <c r="I637" s="2" t="str">
        <f>IF(貼り付け用!I637="","",貼り付け用!I637)</f>
        <v/>
      </c>
      <c r="J637" s="2" t="str">
        <f>IF(貼り付け用!J637="","",貼り付け用!J637)</f>
        <v>通用門</v>
      </c>
      <c r="K637" s="2" t="str">
        <f>IF(貼り付け用!K637="","",貼り付け用!K637)</f>
        <v>ﾂｳﾖｳﾓﾝ</v>
      </c>
      <c r="L637" s="2">
        <f>IF(貼り付け用!L637="","",貼り付け用!L637)</f>
        <v>31</v>
      </c>
      <c r="M637" s="31">
        <f>IFERROR(VLOOKUP(L637,コード表!$B:$G,2,FALSE),"")</f>
        <v>3210201</v>
      </c>
      <c r="N637" s="31" t="str">
        <f>IFERROR(VLOOKUP(L637,コード表!$B:$G,3,FALSE),"")</f>
        <v>下都賀郡壬生町</v>
      </c>
      <c r="O637" s="2" t="str">
        <f>IF(貼り付け用!O637="","",貼り付け用!O637)</f>
        <v>ｼﾓﾂｶﾞｸﾞﾝﾐﾌﾞﾏﾁ</v>
      </c>
      <c r="P637" s="31" t="str">
        <f>IFERROR(VLOOKUP(L637,コード表!$B:$G,5,FALSE),"")</f>
        <v>安塚</v>
      </c>
      <c r="Q637" s="2" t="str">
        <f>IF(貼り付け用!Q637="","",貼り付け用!Q637)</f>
        <v>ﾔｽﾂﾞｶ</v>
      </c>
      <c r="R637" s="2" t="str">
        <f>IF(貼り付け用!R637="","",貼り付け用!R637)</f>
        <v>２０７８番地</v>
      </c>
      <c r="S637" s="2" t="str">
        <f>IF(貼り付け用!S637="","",貼り付け用!S637)</f>
        <v>2078ﾊﾞﾝﾁ</v>
      </c>
      <c r="T637" s="2">
        <f>IF(貼り付け用!T637="","",貼り付け用!T637)</f>
        <v>15</v>
      </c>
      <c r="U637" s="31" t="str">
        <f>IFERROR(VLOOKUP(T637,コード表!$I:$K,2,FALSE),"")</f>
        <v>教育委員会事務局</v>
      </c>
      <c r="V637" s="31" t="str">
        <f>IFERROR(VLOOKUP(T637,コード表!$I:$K,3,FALSE),"")</f>
        <v>学校教育課</v>
      </c>
      <c r="W637" s="2">
        <f>IF(貼り付け用!W637="","",貼り付け用!W637)</f>
        <v>100</v>
      </c>
      <c r="X637" s="31" t="str">
        <f>IFERROR(VLOOKUP(AX637,目的別資産分類変換表!$B$3:$C$16,2,FALSE),"")</f>
        <v>教育</v>
      </c>
      <c r="Y637" s="34" t="str">
        <f>IF(貼り付け用!Y637="","",貼り付け用!Y637)</f>
        <v>行政財産</v>
      </c>
      <c r="Z637" s="34" t="str">
        <f>IF(貼り付け用!Z637="","",貼り付け用!Z637)</f>
        <v>事業用資産/工作物</v>
      </c>
      <c r="AA637" s="34" t="str">
        <f>IF(貼り付け用!AA637="","",貼り付け用!AA637)</f>
        <v>自己資産（リース資産外)</v>
      </c>
      <c r="AB637" s="34" t="str">
        <f>IF(貼り付け用!AB637="","",貼り付け用!AB637)</f>
        <v>売却不可</v>
      </c>
      <c r="AC637" s="2">
        <f>IF(貼り付け用!AC637="","",貼り付け用!AC637)</f>
        <v>34</v>
      </c>
      <c r="AD637" s="31" t="str">
        <f>IFERROR(VLOOKUP(AC637,耐用年数表!$B:$J,9,FALSE),"")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637" s="31">
        <f>IFERROR(VLOOKUP(AC637,耐用年数表!$B:$J,8,FALSE),"")</f>
        <v>25</v>
      </c>
      <c r="AF637" s="2" t="str">
        <f>IF(貼り付け用!AF637="","",貼り付け用!AF637)</f>
        <v/>
      </c>
      <c r="AG637" s="26" t="str">
        <f>IF(貼り付け用!AG637="","",貼り付け用!AG637)</f>
        <v/>
      </c>
      <c r="AH637" s="54">
        <f>IF(貼り付け用!AH637="","",貼り付け用!AH637)</f>
        <v>20140131</v>
      </c>
      <c r="AI637" s="54">
        <f>IF(貼り付け用!AI637="","",貼り付け用!AI637)</f>
        <v>20140331</v>
      </c>
      <c r="AJ637" s="72" t="str">
        <f>IF(貼り付け用!AJ637="","",貼り付け用!AJ637)</f>
        <v>判明</v>
      </c>
      <c r="AK637" s="20">
        <f>IF(貼り付け用!AK637="","",貼り付け用!AK637)</f>
        <v>1281000</v>
      </c>
      <c r="AL637" s="160" t="str">
        <f>IF(貼り付け用!AL637="","",貼り付け用!AL637)</f>
        <v/>
      </c>
      <c r="AM637" s="20" t="str">
        <f>IF(貼り付け用!AM637="","",貼り付け用!AM637)</f>
        <v/>
      </c>
      <c r="AN637" s="20" t="str">
        <f>IF(貼り付け用!AN637="","",貼り付け用!AN637)</f>
        <v/>
      </c>
      <c r="AO637" s="20" t="str">
        <f>IF(貼り付け用!AO637="","",貼り付け用!AO637)</f>
        <v/>
      </c>
      <c r="AP637" s="20">
        <f>IF(貼り付け用!AP637="","",貼り付け用!AP637)</f>
        <v>1</v>
      </c>
      <c r="AQ637" s="20" t="str">
        <f>IF(貼り付け用!AQ637="","",貼り付け用!AQ637)</f>
        <v/>
      </c>
      <c r="AR637" s="20" t="str">
        <f>IF(貼り付け用!AR637="","",貼り付け用!AR637)</f>
        <v/>
      </c>
      <c r="AS637" s="20" t="str">
        <f>IF(貼り付け用!AS637="","",貼り付け用!AS637)</f>
        <v/>
      </c>
      <c r="AT637" s="90" t="str">
        <f t="shared" si="18"/>
        <v/>
      </c>
      <c r="AU637" s="90">
        <f t="shared" si="19"/>
        <v>1281000</v>
      </c>
      <c r="AV637" s="34" t="str">
        <f>IF(貼り付け用!AV637="","",貼り付け用!AV637)</f>
        <v>一般会計等</v>
      </c>
      <c r="AW637" s="34" t="str">
        <f>IF(貼り付け用!AW637="","",貼り付け用!AW637)</f>
        <v>一般会計</v>
      </c>
      <c r="AX637" s="34" t="str">
        <f>IF(貼り付け用!AX637="","",貼り付け用!AX637)</f>
        <v>教育費</v>
      </c>
      <c r="AY637" s="34" t="str">
        <f>IF(貼り付け用!AY637="","",貼り付け用!AY637)</f>
        <v>小学校費</v>
      </c>
      <c r="AZ637" s="34" t="str">
        <f>IF(貼り付け用!AZ637="","",貼り付け用!AZ637)</f>
        <v>学校管理費</v>
      </c>
      <c r="BA637" s="212"/>
      <c r="BB637" s="212"/>
      <c r="BC637" s="212"/>
      <c r="BD637" s="34" t="str">
        <f>IF(貼り付け用!BD637="","",貼り付け用!BD637)</f>
        <v/>
      </c>
      <c r="BE637" s="34" t="str">
        <f>IF(貼り付け用!BE637="","",貼り付け用!BE637)</f>
        <v/>
      </c>
      <c r="BF637" s="20"/>
      <c r="BG637" s="20"/>
      <c r="BH637" s="20"/>
      <c r="BI637" s="20"/>
      <c r="BJ637" s="20"/>
    </row>
    <row r="638" spans="5:62" ht="24" customHeight="1">
      <c r="E638" s="2"/>
      <c r="F638" s="217" t="str">
        <f>IF(貼り付け用!F638="","",貼り付け用!F638)</f>
        <v>壬生町立安塚小学校</v>
      </c>
      <c r="G638" s="34" t="str">
        <f>IF(貼り付け用!G638="","",貼り付け用!G638)</f>
        <v>工作物台帳</v>
      </c>
      <c r="H638" s="2" t="str">
        <f>IF(貼り付け用!H638="","",貼り付け用!H638)</f>
        <v/>
      </c>
      <c r="I638" s="2" t="str">
        <f>IF(貼り付け用!I638="","",貼り付け用!I638)</f>
        <v/>
      </c>
      <c r="J638" s="2" t="str">
        <f>IF(貼り付け用!J638="","",貼り付け用!J638)</f>
        <v>電気設備</v>
      </c>
      <c r="K638" s="2" t="str">
        <f>IF(貼り付け用!K638="","",貼り付け用!K638)</f>
        <v>ﾃﾞﾝｷｾﾂﾋﾞ</v>
      </c>
      <c r="L638" s="2">
        <f>IF(貼り付け用!L638="","",貼り付け用!L638)</f>
        <v>31</v>
      </c>
      <c r="M638" s="31">
        <f>IFERROR(VLOOKUP(L638,コード表!$B:$G,2,FALSE),"")</f>
        <v>3210201</v>
      </c>
      <c r="N638" s="31" t="str">
        <f>IFERROR(VLOOKUP(L638,コード表!$B:$G,3,FALSE),"")</f>
        <v>下都賀郡壬生町</v>
      </c>
      <c r="O638" s="2" t="str">
        <f>IF(貼り付け用!O638="","",貼り付け用!O638)</f>
        <v>ｼﾓﾂｶﾞｸﾞﾝﾐﾌﾞﾏﾁ</v>
      </c>
      <c r="P638" s="31" t="str">
        <f>IFERROR(VLOOKUP(L638,コード表!$B:$G,5,FALSE),"")</f>
        <v>安塚</v>
      </c>
      <c r="Q638" s="2" t="str">
        <f>IF(貼り付け用!Q638="","",貼り付け用!Q638)</f>
        <v>ﾔｽﾂﾞｶ</v>
      </c>
      <c r="R638" s="2" t="str">
        <f>IF(貼り付け用!R638="","",貼り付け用!R638)</f>
        <v>２０７８番地</v>
      </c>
      <c r="S638" s="2" t="str">
        <f>IF(貼り付け用!S638="","",貼り付け用!S638)</f>
        <v>2078ﾊﾞﾝﾁ</v>
      </c>
      <c r="T638" s="2">
        <f>IF(貼り付け用!T638="","",貼り付け用!T638)</f>
        <v>15</v>
      </c>
      <c r="U638" s="31" t="str">
        <f>IFERROR(VLOOKUP(T638,コード表!$I:$K,2,FALSE),"")</f>
        <v>教育委員会事務局</v>
      </c>
      <c r="V638" s="31" t="str">
        <f>IFERROR(VLOOKUP(T638,コード表!$I:$K,3,FALSE),"")</f>
        <v>学校教育課</v>
      </c>
      <c r="W638" s="2">
        <f>IF(貼り付け用!W638="","",貼り付け用!W638)</f>
        <v>100</v>
      </c>
      <c r="X638" s="31" t="str">
        <f>IFERROR(VLOOKUP(AX638,目的別資産分類変換表!$B$3:$C$16,2,FALSE),"")</f>
        <v>教育</v>
      </c>
      <c r="Y638" s="34" t="str">
        <f>IF(貼り付け用!Y638="","",貼り付け用!Y638)</f>
        <v>行政財産</v>
      </c>
      <c r="Z638" s="34" t="str">
        <f>IF(貼り付け用!Z638="","",貼り付け用!Z638)</f>
        <v>事業用資産/工作物</v>
      </c>
      <c r="AA638" s="34" t="str">
        <f>IF(貼り付け用!AA638="","",貼り付け用!AA638)</f>
        <v>自己資産（リース資産外)</v>
      </c>
      <c r="AB638" s="34" t="str">
        <f>IF(貼り付け用!AB638="","",貼り付け用!AB638)</f>
        <v>売却不可</v>
      </c>
      <c r="AC638" s="2">
        <f>IF(貼り付け用!AC638="","",貼り付け用!AC638)</f>
        <v>76</v>
      </c>
      <c r="AD638" s="31" t="str">
        <f>IFERROR(VLOOKUP(AC638,耐用年数表!$B:$J,9,FALSE),"")</f>
        <v xml:space="preserve">建物附属設備 電気設備（照明設備を含む。） 蓄電池電源設備   </v>
      </c>
      <c r="AE638" s="31">
        <f>IFERROR(VLOOKUP(AC638,耐用年数表!$B:$J,8,FALSE),"")</f>
        <v>6</v>
      </c>
      <c r="AF638" s="2" t="str">
        <f>IF(貼り付け用!AF638="","",貼り付け用!AF638)</f>
        <v/>
      </c>
      <c r="AG638" s="26" t="str">
        <f>IF(貼り付け用!AG638="","",貼り付け用!AG638)</f>
        <v/>
      </c>
      <c r="AH638" s="54">
        <f>IF(貼り付け用!AH638="","",貼り付け用!AH638)</f>
        <v>19880331</v>
      </c>
      <c r="AI638" s="54">
        <f>IF(貼り付け用!AI638="","",貼り付け用!AI638)</f>
        <v>19880331</v>
      </c>
      <c r="AJ638" s="72" t="str">
        <f>IF(貼り付け用!AJ638="","",貼り付け用!AJ638)</f>
        <v>不明</v>
      </c>
      <c r="AK638" s="20" t="str">
        <f>IF(貼り付け用!AK638="","",貼り付け用!AK638)</f>
        <v/>
      </c>
      <c r="AL638" s="160" t="str">
        <f>IF(貼り付け用!AL638="","",貼り付け用!AL638)</f>
        <v/>
      </c>
      <c r="AM638" s="20" t="str">
        <f>IF(貼り付け用!AM638="","",貼り付け用!AM638)</f>
        <v/>
      </c>
      <c r="AN638" s="20" t="str">
        <f>IF(貼り付け用!AN638="","",貼り付け用!AN638)</f>
        <v/>
      </c>
      <c r="AO638" s="20" t="str">
        <f>IF(貼り付け用!AO638="","",貼り付け用!AO638)</f>
        <v/>
      </c>
      <c r="AP638" s="20">
        <f>IF(貼り付け用!AP638="","",貼り付け用!AP638)</f>
        <v>1</v>
      </c>
      <c r="AQ638" s="20" t="str">
        <f>IF(貼り付け用!AQ638="","",貼り付け用!AQ638)</f>
        <v/>
      </c>
      <c r="AR638" s="20" t="str">
        <f>IF(貼り付け用!AR638="","",貼り付け用!AR638)</f>
        <v/>
      </c>
      <c r="AS638" s="20" t="str">
        <f>IF(貼り付け用!AS638="","",貼り付け用!AS638)</f>
        <v/>
      </c>
      <c r="AT638" s="90" t="str">
        <f t="shared" ref="AT638:AT701" si="20">IF(AL638="",AS638,AR638)</f>
        <v/>
      </c>
      <c r="AU638" s="90" t="str">
        <f t="shared" ref="AU638:AU701" si="21">IFERROR(IF(AND(AK638,AT638)="","",IF(AH638&lt;19850401,AT638,IF(AJ638="判明",AK638,AT638))),"")</f>
        <v/>
      </c>
      <c r="AV638" s="34" t="str">
        <f>IF(貼り付け用!AV638="","",貼り付け用!AV638)</f>
        <v>一般会計等</v>
      </c>
      <c r="AW638" s="34" t="str">
        <f>IF(貼り付け用!AW638="","",貼り付け用!AW638)</f>
        <v>一般会計</v>
      </c>
      <c r="AX638" s="34" t="str">
        <f>IF(貼り付け用!AX638="","",貼り付け用!AX638)</f>
        <v>教育費</v>
      </c>
      <c r="AY638" s="34" t="str">
        <f>IF(貼り付け用!AY638="","",貼り付け用!AY638)</f>
        <v>小学校費</v>
      </c>
      <c r="AZ638" s="34" t="str">
        <f>IF(貼り付け用!AZ638="","",貼り付け用!AZ638)</f>
        <v/>
      </c>
      <c r="BA638" s="212"/>
      <c r="BB638" s="212"/>
      <c r="BC638" s="212"/>
      <c r="BD638" s="34" t="str">
        <f>IF(貼り付け用!BD638="","",貼り付け用!BD638)</f>
        <v/>
      </c>
      <c r="BE638" s="34" t="str">
        <f>IF(貼り付け用!BE638="","",貼り付け用!BE638)</f>
        <v/>
      </c>
      <c r="BF638" s="20"/>
      <c r="BG638" s="20"/>
      <c r="BH638" s="20"/>
      <c r="BI638" s="20"/>
      <c r="BJ638" s="20"/>
    </row>
    <row r="639" spans="5:62" ht="24" customHeight="1">
      <c r="E639" s="2"/>
      <c r="F639" s="217" t="str">
        <f>IF(貼り付け用!F639="","",貼り付け用!F639)</f>
        <v>壬生町立安塚小学校</v>
      </c>
      <c r="G639" s="34" t="str">
        <f>IF(貼り付け用!G639="","",貼り付け用!G639)</f>
        <v>工作物台帳</v>
      </c>
      <c r="H639" s="2" t="str">
        <f>IF(貼り付け用!H639="","",貼り付け用!H639)</f>
        <v/>
      </c>
      <c r="I639" s="2" t="str">
        <f>IF(貼り付け用!I639="","",貼り付け用!I639)</f>
        <v/>
      </c>
      <c r="J639" s="2" t="str">
        <f>IF(貼り付け用!J639="","",貼り付け用!J639)</f>
        <v>地デジ共聴設備</v>
      </c>
      <c r="K639" s="2" t="str">
        <f>IF(貼り付け用!K639="","",貼り付け用!K639)</f>
        <v>ﾁﾃﾞｼﾞｷｮｳﾁｮｳｾﾂﾋﾞ</v>
      </c>
      <c r="L639" s="2">
        <f>IF(貼り付け用!L639="","",貼り付け用!L639)</f>
        <v>31</v>
      </c>
      <c r="M639" s="31">
        <f>IFERROR(VLOOKUP(L639,コード表!$B:$G,2,FALSE),"")</f>
        <v>3210201</v>
      </c>
      <c r="N639" s="31" t="str">
        <f>IFERROR(VLOOKUP(L639,コード表!$B:$G,3,FALSE),"")</f>
        <v>下都賀郡壬生町</v>
      </c>
      <c r="O639" s="2" t="str">
        <f>IF(貼り付け用!O639="","",貼り付け用!O639)</f>
        <v>ｼﾓﾂｶﾞｸﾞﾝﾐﾌﾞﾏﾁ</v>
      </c>
      <c r="P639" s="31" t="str">
        <f>IFERROR(VLOOKUP(L639,コード表!$B:$G,5,FALSE),"")</f>
        <v>安塚</v>
      </c>
      <c r="Q639" s="2" t="str">
        <f>IF(貼り付け用!Q639="","",貼り付け用!Q639)</f>
        <v>ﾔｽﾂﾞｶ</v>
      </c>
      <c r="R639" s="2" t="str">
        <f>IF(貼り付け用!R639="","",貼り付け用!R639)</f>
        <v>２０７８番地</v>
      </c>
      <c r="S639" s="2" t="str">
        <f>IF(貼り付け用!S639="","",貼り付け用!S639)</f>
        <v>2078ﾊﾞﾝﾁ</v>
      </c>
      <c r="T639" s="2">
        <f>IF(貼り付け用!T639="","",貼り付け用!T639)</f>
        <v>15</v>
      </c>
      <c r="U639" s="31" t="str">
        <f>IFERROR(VLOOKUP(T639,コード表!$I:$K,2,FALSE),"")</f>
        <v>教育委員会事務局</v>
      </c>
      <c r="V639" s="31" t="str">
        <f>IFERROR(VLOOKUP(T639,コード表!$I:$K,3,FALSE),"")</f>
        <v>学校教育課</v>
      </c>
      <c r="W639" s="2">
        <f>IF(貼り付け用!W639="","",貼り付け用!W639)</f>
        <v>100</v>
      </c>
      <c r="X639" s="31" t="str">
        <f>IFERROR(VLOOKUP(AX639,目的別資産分類変換表!$B$3:$C$16,2,FALSE),"")</f>
        <v>教育</v>
      </c>
      <c r="Y639" s="34" t="str">
        <f>IF(貼り付け用!Y639="","",貼り付け用!Y639)</f>
        <v>行政財産</v>
      </c>
      <c r="Z639" s="34" t="str">
        <f>IF(貼り付け用!Z639="","",貼り付け用!Z639)</f>
        <v>事業用資産/工作物</v>
      </c>
      <c r="AA639" s="34" t="str">
        <f>IF(貼り付け用!AA639="","",貼り付け用!AA639)</f>
        <v>自己資産（リース資産外)</v>
      </c>
      <c r="AB639" s="34" t="str">
        <f>IF(貼り付け用!AB639="","",貼り付け用!AB639)</f>
        <v>売却不可</v>
      </c>
      <c r="AC639" s="2">
        <f>IF(貼り付け用!AC639="","",貼り付け用!AC639)</f>
        <v>76</v>
      </c>
      <c r="AD639" s="31" t="str">
        <f>IFERROR(VLOOKUP(AC639,耐用年数表!$B:$J,9,FALSE),"")</f>
        <v xml:space="preserve">建物附属設備 電気設備（照明設備を含む。） 蓄電池電源設備   </v>
      </c>
      <c r="AE639" s="31">
        <f>IFERROR(VLOOKUP(AC639,耐用年数表!$B:$J,8,FALSE),"")</f>
        <v>6</v>
      </c>
      <c r="AF639" s="2" t="str">
        <f>IF(貼り付け用!AF639="","",貼り付け用!AF639)</f>
        <v/>
      </c>
      <c r="AG639" s="26" t="str">
        <f>IF(貼り付け用!AG639="","",貼り付け用!AG639)</f>
        <v/>
      </c>
      <c r="AH639" s="54">
        <f>IF(貼り付け用!AH639="","",貼り付け用!AH639)</f>
        <v>20100310</v>
      </c>
      <c r="AI639" s="54">
        <f>IF(貼り付け用!AI639="","",貼り付け用!AI639)</f>
        <v>20100310</v>
      </c>
      <c r="AJ639" s="72" t="str">
        <f>IF(貼り付け用!AJ639="","",貼り付け用!AJ639)</f>
        <v>判明</v>
      </c>
      <c r="AK639" s="20">
        <f>IF(貼り付け用!AK639="","",貼り付け用!AK639)</f>
        <v>1746108</v>
      </c>
      <c r="AL639" s="160" t="str">
        <f>IF(貼り付け用!AL639="","",貼り付け用!AL639)</f>
        <v/>
      </c>
      <c r="AM639" s="20" t="str">
        <f>IF(貼り付け用!AM639="","",貼り付け用!AM639)</f>
        <v/>
      </c>
      <c r="AN639" s="20" t="str">
        <f>IF(貼り付け用!AN639="","",貼り付け用!AN639)</f>
        <v/>
      </c>
      <c r="AO639" s="20" t="str">
        <f>IF(貼り付け用!AO639="","",貼り付け用!AO639)</f>
        <v/>
      </c>
      <c r="AP639" s="20">
        <f>IF(貼り付け用!AP639="","",貼り付け用!AP639)</f>
        <v>1</v>
      </c>
      <c r="AQ639" s="20" t="str">
        <f>IF(貼り付け用!AQ639="","",貼り付け用!AQ639)</f>
        <v/>
      </c>
      <c r="AR639" s="20" t="str">
        <f>IF(貼り付け用!AR639="","",貼り付け用!AR639)</f>
        <v/>
      </c>
      <c r="AS639" s="20" t="str">
        <f>IF(貼り付け用!AS639="","",貼り付け用!AS639)</f>
        <v/>
      </c>
      <c r="AT639" s="90" t="str">
        <f t="shared" si="20"/>
        <v/>
      </c>
      <c r="AU639" s="90">
        <f t="shared" si="21"/>
        <v>1746108</v>
      </c>
      <c r="AV639" s="34" t="str">
        <f>IF(貼り付け用!AV639="","",貼り付け用!AV639)</f>
        <v>一般会計等</v>
      </c>
      <c r="AW639" s="34" t="str">
        <f>IF(貼り付け用!AW639="","",貼り付け用!AW639)</f>
        <v>一般会計</v>
      </c>
      <c r="AX639" s="34" t="str">
        <f>IF(貼り付け用!AX639="","",貼り付け用!AX639)</f>
        <v>教育費</v>
      </c>
      <c r="AY639" s="34" t="str">
        <f>IF(貼り付け用!AY639="","",貼り付け用!AY639)</f>
        <v>小学校費</v>
      </c>
      <c r="AZ639" s="34" t="str">
        <f>IF(貼り付け用!AZ639="","",貼り付け用!AZ639)</f>
        <v/>
      </c>
      <c r="BA639" s="212"/>
      <c r="BB639" s="212"/>
      <c r="BC639" s="212"/>
      <c r="BD639" s="34" t="str">
        <f>IF(貼り付け用!BD639="","",貼り付け用!BD639)</f>
        <v/>
      </c>
      <c r="BE639" s="34" t="str">
        <f>IF(貼り付け用!BE639="","",貼り付け用!BE639)</f>
        <v/>
      </c>
      <c r="BF639" s="20"/>
      <c r="BG639" s="20"/>
      <c r="BH639" s="20"/>
      <c r="BI639" s="20"/>
      <c r="BJ639" s="20"/>
    </row>
    <row r="640" spans="5:62" ht="24" customHeight="1">
      <c r="E640" s="2"/>
      <c r="F640" s="217" t="str">
        <f>IF(貼り付け用!F640="","",貼り付け用!F640)</f>
        <v>壬生町立安塚小学校</v>
      </c>
      <c r="G640" s="34" t="str">
        <f>IF(貼り付け用!G640="","",貼り付け用!G640)</f>
        <v>工作物台帳</v>
      </c>
      <c r="H640" s="2" t="str">
        <f>IF(貼り付け用!H640="","",貼り付け用!H640)</f>
        <v/>
      </c>
      <c r="I640" s="2" t="str">
        <f>IF(貼り付け用!I640="","",貼り付け用!I640)</f>
        <v/>
      </c>
      <c r="J640" s="2" t="str">
        <f>IF(貼り付け用!J640="","",貼り付け用!J640)</f>
        <v>雨水浸透施設</v>
      </c>
      <c r="K640" s="2" t="str">
        <f>IF(貼り付け用!K640="","",貼り付け用!K640)</f>
        <v>ｳｽｲｼﾝﾄｳｼｾﾂ</v>
      </c>
      <c r="L640" s="2">
        <f>IF(貼り付け用!L640="","",貼り付け用!L640)</f>
        <v>31</v>
      </c>
      <c r="M640" s="31">
        <f>IFERROR(VLOOKUP(L640,コード表!$B:$G,2,FALSE),"")</f>
        <v>3210201</v>
      </c>
      <c r="N640" s="31" t="str">
        <f>IFERROR(VLOOKUP(L640,コード表!$B:$G,3,FALSE),"")</f>
        <v>下都賀郡壬生町</v>
      </c>
      <c r="O640" s="2" t="str">
        <f>IF(貼り付け用!O640="","",貼り付け用!O640)</f>
        <v>ｼﾓﾂｶﾞｸﾞﾝﾐﾌﾞﾏﾁ</v>
      </c>
      <c r="P640" s="31" t="str">
        <f>IFERROR(VLOOKUP(L640,コード表!$B:$G,5,FALSE),"")</f>
        <v>安塚</v>
      </c>
      <c r="Q640" s="2" t="str">
        <f>IF(貼り付け用!Q640="","",貼り付け用!Q640)</f>
        <v>ﾔｽﾂﾞｶ</v>
      </c>
      <c r="R640" s="2" t="str">
        <f>IF(貼り付け用!R640="","",貼り付け用!R640)</f>
        <v>２０７８番地</v>
      </c>
      <c r="S640" s="2" t="str">
        <f>IF(貼り付け用!S640="","",貼り付け用!S640)</f>
        <v>2078ﾊﾞﾝﾁ</v>
      </c>
      <c r="T640" s="2">
        <f>IF(貼り付け用!T640="","",貼り付け用!T640)</f>
        <v>15</v>
      </c>
      <c r="U640" s="31" t="str">
        <f>IFERROR(VLOOKUP(T640,コード表!$I:$K,2,FALSE),"")</f>
        <v>教育委員会事務局</v>
      </c>
      <c r="V640" s="31" t="str">
        <f>IFERROR(VLOOKUP(T640,コード表!$I:$K,3,FALSE),"")</f>
        <v>学校教育課</v>
      </c>
      <c r="W640" s="2">
        <f>IF(貼り付け用!W640="","",貼り付け用!W640)</f>
        <v>100</v>
      </c>
      <c r="X640" s="31" t="str">
        <f>IFERROR(VLOOKUP(AX640,目的別資産分類変換表!$B$3:$C$16,2,FALSE),"")</f>
        <v>教育</v>
      </c>
      <c r="Y640" s="34" t="str">
        <f>IF(貼り付け用!Y640="","",貼り付け用!Y640)</f>
        <v>行政財産</v>
      </c>
      <c r="Z640" s="34" t="str">
        <f>IF(貼り付け用!Z640="","",貼り付け用!Z640)</f>
        <v>事業用資産/工作物</v>
      </c>
      <c r="AA640" s="34" t="str">
        <f>IF(貼り付け用!AA640="","",貼り付け用!AA640)</f>
        <v>自己資産（リース資産外)</v>
      </c>
      <c r="AB640" s="34" t="str">
        <f>IF(貼り付け用!AB640="","",貼り付け用!AB640)</f>
        <v>売却不可</v>
      </c>
      <c r="AC640" s="2">
        <f>IF(貼り付け用!AC640="","",貼り付け用!AC640)</f>
        <v>234</v>
      </c>
      <c r="AD640" s="31" t="str">
        <f>IFERROR(VLOOKUP(AC640,耐用年数表!$B:$J,9,FALSE),"")</f>
        <v xml:space="preserve">構築物 前掲のもの以外のもの及び前掲の区分によらないもの その他のもの   </v>
      </c>
      <c r="AE640" s="31">
        <f>IFERROR(VLOOKUP(AC640,耐用年数表!$B:$J,8,FALSE),"")</f>
        <v>50</v>
      </c>
      <c r="AF640" s="2" t="str">
        <f>IF(貼り付け用!AF640="","",貼り付け用!AF640)</f>
        <v/>
      </c>
      <c r="AG640" s="26" t="str">
        <f>IF(貼り付け用!AG640="","",貼り付け用!AG640)</f>
        <v/>
      </c>
      <c r="AH640" s="54">
        <f>IF(貼り付け用!AH640="","",貼り付け用!AH640)</f>
        <v>20020331</v>
      </c>
      <c r="AI640" s="54">
        <f>IF(貼り付け用!AI640="","",貼り付け用!AI640)</f>
        <v>20020331</v>
      </c>
      <c r="AJ640" s="72" t="str">
        <f>IF(貼り付け用!AJ640="","",貼り付け用!AJ640)</f>
        <v>判明</v>
      </c>
      <c r="AK640" s="20">
        <f>IF(貼り付け用!AK640="","",貼り付け用!AK640)</f>
        <v>24360000</v>
      </c>
      <c r="AL640" s="160" t="str">
        <f>IF(貼り付け用!AL640="","",貼り付け用!AL640)</f>
        <v/>
      </c>
      <c r="AM640" s="20" t="str">
        <f>IF(貼り付け用!AM640="","",貼り付け用!AM640)</f>
        <v/>
      </c>
      <c r="AN640" s="20" t="str">
        <f>IF(貼り付け用!AN640="","",貼り付け用!AN640)</f>
        <v/>
      </c>
      <c r="AO640" s="20" t="str">
        <f>IF(貼り付け用!AO640="","",貼り付け用!AO640)</f>
        <v/>
      </c>
      <c r="AP640" s="20">
        <f>IF(貼り付け用!AP640="","",貼り付け用!AP640)</f>
        <v>1</v>
      </c>
      <c r="AQ640" s="20" t="str">
        <f>IF(貼り付け用!AQ640="","",貼り付け用!AQ640)</f>
        <v/>
      </c>
      <c r="AR640" s="20" t="str">
        <f>IF(貼り付け用!AR640="","",貼り付け用!AR640)</f>
        <v/>
      </c>
      <c r="AS640" s="20" t="str">
        <f>IF(貼り付け用!AS640="","",貼り付け用!AS640)</f>
        <v/>
      </c>
      <c r="AT640" s="90" t="str">
        <f t="shared" si="20"/>
        <v/>
      </c>
      <c r="AU640" s="90">
        <f t="shared" si="21"/>
        <v>24360000</v>
      </c>
      <c r="AV640" s="34" t="str">
        <f>IF(貼り付け用!AV640="","",貼り付け用!AV640)</f>
        <v>一般会計等</v>
      </c>
      <c r="AW640" s="34" t="str">
        <f>IF(貼り付け用!AW640="","",貼り付け用!AW640)</f>
        <v>一般会計</v>
      </c>
      <c r="AX640" s="34" t="str">
        <f>IF(貼り付け用!AX640="","",貼り付け用!AX640)</f>
        <v>教育費</v>
      </c>
      <c r="AY640" s="34" t="str">
        <f>IF(貼り付け用!AY640="","",貼り付け用!AY640)</f>
        <v>小学校費</v>
      </c>
      <c r="AZ640" s="34" t="str">
        <f>IF(貼り付け用!AZ640="","",貼り付け用!AZ640)</f>
        <v>学校管理費</v>
      </c>
      <c r="BA640" s="212"/>
      <c r="BB640" s="212"/>
      <c r="BC640" s="212"/>
      <c r="BD640" s="34" t="str">
        <f>IF(貼り付け用!BD640="","",貼り付け用!BD640)</f>
        <v/>
      </c>
      <c r="BE640" s="34" t="str">
        <f>IF(貼り付け用!BE640="","",貼り付け用!BE640)</f>
        <v/>
      </c>
      <c r="BF640" s="20"/>
      <c r="BG640" s="20"/>
      <c r="BH640" s="20"/>
      <c r="BI640" s="20"/>
      <c r="BJ640" s="20"/>
    </row>
    <row r="641" spans="5:62" ht="24" customHeight="1">
      <c r="E641" s="2"/>
      <c r="F641" s="217" t="str">
        <f>IF(貼り付け用!F641="","",貼り付け用!F641)</f>
        <v>壬生町立安塚小学校</v>
      </c>
      <c r="G641" s="34" t="str">
        <f>IF(貼り付け用!G641="","",貼り付け用!G641)</f>
        <v>工作物台帳</v>
      </c>
      <c r="H641" s="2" t="str">
        <f>IF(貼り付け用!H641="","",貼り付け用!H641)</f>
        <v/>
      </c>
      <c r="I641" s="2" t="str">
        <f>IF(貼り付け用!I641="","",貼り付け用!I641)</f>
        <v/>
      </c>
      <c r="J641" s="2" t="str">
        <f>IF(貼り付け用!J641="","",貼り付け用!J641)</f>
        <v>防犯灯</v>
      </c>
      <c r="K641" s="2" t="str">
        <f>IF(貼り付け用!K641="","",貼り付け用!K641)</f>
        <v>ﾎﾞｳﾊﾝﾄｳ</v>
      </c>
      <c r="L641" s="2">
        <f>IF(貼り付け用!L641="","",貼り付け用!L641)</f>
        <v>31</v>
      </c>
      <c r="M641" s="31">
        <f>IFERROR(VLOOKUP(L641,コード表!$B:$G,2,FALSE),"")</f>
        <v>3210201</v>
      </c>
      <c r="N641" s="31" t="str">
        <f>IFERROR(VLOOKUP(L641,コード表!$B:$G,3,FALSE),"")</f>
        <v>下都賀郡壬生町</v>
      </c>
      <c r="O641" s="2" t="str">
        <f>IF(貼り付け用!O641="","",貼り付け用!O641)</f>
        <v>ｼﾓﾂｶﾞｸﾞﾝﾐﾌﾞﾏﾁ</v>
      </c>
      <c r="P641" s="31" t="str">
        <f>IFERROR(VLOOKUP(L641,コード表!$B:$G,5,FALSE),"")</f>
        <v>安塚</v>
      </c>
      <c r="Q641" s="2" t="str">
        <f>IF(貼り付け用!Q641="","",貼り付け用!Q641)</f>
        <v>ﾔｽﾂﾞｶ</v>
      </c>
      <c r="R641" s="2" t="str">
        <f>IF(貼り付け用!R641="","",貼り付け用!R641)</f>
        <v>２０７８番地</v>
      </c>
      <c r="S641" s="2" t="str">
        <f>IF(貼り付け用!S641="","",貼り付け用!S641)</f>
        <v>2078ﾊﾞﾝﾁ</v>
      </c>
      <c r="T641" s="2">
        <f>IF(貼り付け用!T641="","",貼り付け用!T641)</f>
        <v>15</v>
      </c>
      <c r="U641" s="31" t="str">
        <f>IFERROR(VLOOKUP(T641,コード表!$I:$K,2,FALSE),"")</f>
        <v>教育委員会事務局</v>
      </c>
      <c r="V641" s="31" t="str">
        <f>IFERROR(VLOOKUP(T641,コード表!$I:$K,3,FALSE),"")</f>
        <v>学校教育課</v>
      </c>
      <c r="W641" s="2">
        <f>IF(貼り付け用!W641="","",貼り付け用!W641)</f>
        <v>100</v>
      </c>
      <c r="X641" s="31" t="str">
        <f>IFERROR(VLOOKUP(AX641,目的別資産分類変換表!$B$3:$C$16,2,FALSE),"")</f>
        <v>教育</v>
      </c>
      <c r="Y641" s="34" t="str">
        <f>IF(貼り付け用!Y641="","",貼り付け用!Y641)</f>
        <v>行政財産</v>
      </c>
      <c r="Z641" s="34" t="str">
        <f>IF(貼り付け用!Z641="","",貼り付け用!Z641)</f>
        <v>事業用資産/工作物</v>
      </c>
      <c r="AA641" s="34" t="str">
        <f>IF(貼り付け用!AA641="","",貼り付け用!AA641)</f>
        <v>自己資産（リース資産外)</v>
      </c>
      <c r="AB641" s="34" t="str">
        <f>IF(貼り付け用!AB641="","",貼り付け用!AB641)</f>
        <v>売却不可</v>
      </c>
      <c r="AC641" s="2">
        <f>IF(貼り付け用!AC641="","",貼り付け用!AC641)</f>
        <v>76</v>
      </c>
      <c r="AD641" s="31" t="str">
        <f>IFERROR(VLOOKUP(AC641,耐用年数表!$B:$J,9,FALSE),"")</f>
        <v xml:space="preserve">建物附属設備 電気設備（照明設備を含む。） 蓄電池電源設備   </v>
      </c>
      <c r="AE641" s="31">
        <f>IFERROR(VLOOKUP(AC641,耐用年数表!$B:$J,8,FALSE),"")</f>
        <v>6</v>
      </c>
      <c r="AF641" s="2" t="str">
        <f>IF(貼り付け用!AF641="","",貼り付け用!AF641)</f>
        <v/>
      </c>
      <c r="AG641" s="26" t="str">
        <f>IF(貼り付け用!AG641="","",貼り付け用!AG641)</f>
        <v/>
      </c>
      <c r="AH641" s="54">
        <f>IF(貼り付け用!AH641="","",貼り付け用!AH641)</f>
        <v>19971231</v>
      </c>
      <c r="AI641" s="54">
        <f>IF(貼り付け用!AI641="","",貼り付け用!AI641)</f>
        <v>19971231</v>
      </c>
      <c r="AJ641" s="72" t="str">
        <f>IF(貼り付け用!AJ641="","",貼り付け用!AJ641)</f>
        <v>判明</v>
      </c>
      <c r="AK641" s="20">
        <f>IF(貼り付け用!AK641="","",貼り付け用!AK641)</f>
        <v>607950</v>
      </c>
      <c r="AL641" s="160" t="str">
        <f>IF(貼り付け用!AL641="","",貼り付け用!AL641)</f>
        <v/>
      </c>
      <c r="AM641" s="20" t="str">
        <f>IF(貼り付け用!AM641="","",貼り付け用!AM641)</f>
        <v/>
      </c>
      <c r="AN641" s="20" t="str">
        <f>IF(貼り付け用!AN641="","",貼り付け用!AN641)</f>
        <v/>
      </c>
      <c r="AO641" s="20" t="str">
        <f>IF(貼り付け用!AO641="","",貼り付け用!AO641)</f>
        <v/>
      </c>
      <c r="AP641" s="20">
        <f>IF(貼り付け用!AP641="","",貼り付け用!AP641)</f>
        <v>1</v>
      </c>
      <c r="AQ641" s="20" t="str">
        <f>IF(貼り付け用!AQ641="","",貼り付け用!AQ641)</f>
        <v/>
      </c>
      <c r="AR641" s="20" t="str">
        <f>IF(貼り付け用!AR641="","",貼り付け用!AR641)</f>
        <v/>
      </c>
      <c r="AS641" s="20" t="str">
        <f>IF(貼り付け用!AS641="","",貼り付け用!AS641)</f>
        <v/>
      </c>
      <c r="AT641" s="90" t="str">
        <f t="shared" si="20"/>
        <v/>
      </c>
      <c r="AU641" s="90">
        <f t="shared" si="21"/>
        <v>607950</v>
      </c>
      <c r="AV641" s="34" t="str">
        <f>IF(貼り付け用!AV641="","",貼り付け用!AV641)</f>
        <v>一般会計等</v>
      </c>
      <c r="AW641" s="34" t="str">
        <f>IF(貼り付け用!AW641="","",貼り付け用!AW641)</f>
        <v>一般会計</v>
      </c>
      <c r="AX641" s="34" t="str">
        <f>IF(貼り付け用!AX641="","",貼り付け用!AX641)</f>
        <v>教育費</v>
      </c>
      <c r="AY641" s="34" t="str">
        <f>IF(貼り付け用!AY641="","",貼り付け用!AY641)</f>
        <v>小学校費</v>
      </c>
      <c r="AZ641" s="34" t="str">
        <f>IF(貼り付け用!AZ641="","",貼り付け用!AZ641)</f>
        <v>学校管理費</v>
      </c>
      <c r="BA641" s="212"/>
      <c r="BB641" s="212"/>
      <c r="BC641" s="212"/>
      <c r="BD641" s="34" t="str">
        <f>IF(貼り付け用!BD641="","",貼り付け用!BD641)</f>
        <v/>
      </c>
      <c r="BE641" s="34" t="str">
        <f>IF(貼り付け用!BE641="","",貼り付け用!BE641)</f>
        <v/>
      </c>
      <c r="BF641" s="20"/>
      <c r="BG641" s="20"/>
      <c r="BH641" s="20"/>
      <c r="BI641" s="20"/>
      <c r="BJ641" s="20"/>
    </row>
    <row r="642" spans="5:62" ht="24" customHeight="1">
      <c r="E642" s="2"/>
      <c r="F642" s="217" t="str">
        <f>IF(貼り付け用!F642="","",貼り付け用!F642)</f>
        <v>壬生町立安塚小学校</v>
      </c>
      <c r="G642" s="34" t="str">
        <f>IF(貼り付け用!G642="","",貼り付け用!G642)</f>
        <v>工作物台帳</v>
      </c>
      <c r="H642" s="2" t="str">
        <f>IF(貼り付け用!H642="","",貼り付け用!H642)</f>
        <v/>
      </c>
      <c r="I642" s="2" t="str">
        <f>IF(貼り付け用!I642="","",貼り付け用!I642)</f>
        <v/>
      </c>
      <c r="J642" s="2" t="str">
        <f>IF(貼り付け用!J642="","",貼り付け用!J642)</f>
        <v>ゴミ置場</v>
      </c>
      <c r="K642" s="2" t="str">
        <f>IF(貼り付け用!K642="","",貼り付け用!K642)</f>
        <v>ｺﾞﾐｵｷﾊﾞ</v>
      </c>
      <c r="L642" s="2">
        <f>IF(貼り付け用!L642="","",貼り付け用!L642)</f>
        <v>31</v>
      </c>
      <c r="M642" s="31">
        <f>IFERROR(VLOOKUP(L642,コード表!$B:$G,2,FALSE),"")</f>
        <v>3210201</v>
      </c>
      <c r="N642" s="31" t="str">
        <f>IFERROR(VLOOKUP(L642,コード表!$B:$G,3,FALSE),"")</f>
        <v>下都賀郡壬生町</v>
      </c>
      <c r="O642" s="2" t="str">
        <f>IF(貼り付け用!O642="","",貼り付け用!O642)</f>
        <v>ｼﾓﾂｶﾞｸﾞﾝﾐﾌﾞﾏﾁ</v>
      </c>
      <c r="P642" s="31" t="str">
        <f>IFERROR(VLOOKUP(L642,コード表!$B:$G,5,FALSE),"")</f>
        <v>安塚</v>
      </c>
      <c r="Q642" s="2" t="str">
        <f>IF(貼り付け用!Q642="","",貼り付け用!Q642)</f>
        <v>ﾔｽﾂﾞｶ</v>
      </c>
      <c r="R642" s="2" t="str">
        <f>IF(貼り付け用!R642="","",貼り付け用!R642)</f>
        <v>２０７８番地</v>
      </c>
      <c r="S642" s="2" t="str">
        <f>IF(貼り付け用!S642="","",貼り付け用!S642)</f>
        <v>2078ﾊﾞﾝﾁ</v>
      </c>
      <c r="T642" s="2">
        <f>IF(貼り付け用!T642="","",貼り付け用!T642)</f>
        <v>15</v>
      </c>
      <c r="U642" s="31" t="str">
        <f>IFERROR(VLOOKUP(T642,コード表!$I:$K,2,FALSE),"")</f>
        <v>教育委員会事務局</v>
      </c>
      <c r="V642" s="31" t="str">
        <f>IFERROR(VLOOKUP(T642,コード表!$I:$K,3,FALSE),"")</f>
        <v>学校教育課</v>
      </c>
      <c r="W642" s="2">
        <f>IF(貼り付け用!W642="","",貼り付け用!W642)</f>
        <v>100</v>
      </c>
      <c r="X642" s="31" t="str">
        <f>IFERROR(VLOOKUP(AX642,目的別資産分類変換表!$B$3:$C$16,2,FALSE),"")</f>
        <v>教育</v>
      </c>
      <c r="Y642" s="34" t="str">
        <f>IF(貼り付け用!Y642="","",貼り付け用!Y642)</f>
        <v>行政財産</v>
      </c>
      <c r="Z642" s="34" t="str">
        <f>IF(貼り付け用!Z642="","",貼り付け用!Z642)</f>
        <v>事業用資産/工作物</v>
      </c>
      <c r="AA642" s="34" t="str">
        <f>IF(貼り付け用!AA642="","",貼り付け用!AA642)</f>
        <v>自己資産（リース資産外)</v>
      </c>
      <c r="AB642" s="34" t="str">
        <f>IF(貼り付け用!AB642="","",貼り付け用!AB642)</f>
        <v>売却不可</v>
      </c>
      <c r="AC642" s="2">
        <f>IF(貼り付け用!AC642="","",貼り付け用!AC642)</f>
        <v>76</v>
      </c>
      <c r="AD642" s="31" t="str">
        <f>IFERROR(VLOOKUP(AC642,耐用年数表!$B:$J,9,FALSE),"")</f>
        <v xml:space="preserve">建物附属設備 電気設備（照明設備を含む。） 蓄電池電源設備   </v>
      </c>
      <c r="AE642" s="31">
        <f>IFERROR(VLOOKUP(AC642,耐用年数表!$B:$J,8,FALSE),"")</f>
        <v>6</v>
      </c>
      <c r="AF642" s="2" t="str">
        <f>IF(貼り付け用!AF642="","",貼り付け用!AF642)</f>
        <v/>
      </c>
      <c r="AG642" s="26" t="str">
        <f>IF(貼り付け用!AG642="","",貼り付け用!AG642)</f>
        <v/>
      </c>
      <c r="AH642" s="54">
        <f>IF(貼り付け用!AH642="","",貼り付け用!AH642)</f>
        <v>19980131</v>
      </c>
      <c r="AI642" s="54">
        <f>IF(貼り付け用!AI642="","",貼り付け用!AI642)</f>
        <v>19980131</v>
      </c>
      <c r="AJ642" s="72" t="str">
        <f>IF(貼り付け用!AJ642="","",貼り付け用!AJ642)</f>
        <v>判明</v>
      </c>
      <c r="AK642" s="20">
        <f>IF(貼り付け用!AK642="","",貼り付け用!AK642)</f>
        <v>429996</v>
      </c>
      <c r="AL642" s="160" t="str">
        <f>IF(貼り付け用!AL642="","",貼り付け用!AL642)</f>
        <v/>
      </c>
      <c r="AM642" s="20" t="str">
        <f>IF(貼り付け用!AM642="","",貼り付け用!AM642)</f>
        <v/>
      </c>
      <c r="AN642" s="20" t="str">
        <f>IF(貼り付け用!AN642="","",貼り付け用!AN642)</f>
        <v/>
      </c>
      <c r="AO642" s="20" t="str">
        <f>IF(貼り付け用!AO642="","",貼り付け用!AO642)</f>
        <v/>
      </c>
      <c r="AP642" s="20">
        <f>IF(貼り付け用!AP642="","",貼り付け用!AP642)</f>
        <v>1</v>
      </c>
      <c r="AQ642" s="20" t="str">
        <f>IF(貼り付け用!AQ642="","",貼り付け用!AQ642)</f>
        <v/>
      </c>
      <c r="AR642" s="20" t="str">
        <f>IF(貼り付け用!AR642="","",貼り付け用!AR642)</f>
        <v/>
      </c>
      <c r="AS642" s="20" t="str">
        <f>IF(貼り付け用!AS642="","",貼り付け用!AS642)</f>
        <v/>
      </c>
      <c r="AT642" s="90" t="str">
        <f t="shared" si="20"/>
        <v/>
      </c>
      <c r="AU642" s="90">
        <f t="shared" si="21"/>
        <v>429996</v>
      </c>
      <c r="AV642" s="34" t="str">
        <f>IF(貼り付け用!AV642="","",貼り付け用!AV642)</f>
        <v>一般会計等</v>
      </c>
      <c r="AW642" s="34" t="str">
        <f>IF(貼り付け用!AW642="","",貼り付け用!AW642)</f>
        <v>一般会計</v>
      </c>
      <c r="AX642" s="34" t="str">
        <f>IF(貼り付け用!AX642="","",貼り付け用!AX642)</f>
        <v>教育費</v>
      </c>
      <c r="AY642" s="34" t="str">
        <f>IF(貼り付け用!AY642="","",貼り付け用!AY642)</f>
        <v>小学校費</v>
      </c>
      <c r="AZ642" s="34" t="str">
        <f>IF(貼り付け用!AZ642="","",貼り付け用!AZ642)</f>
        <v>学校管理費</v>
      </c>
      <c r="BA642" s="212"/>
      <c r="BB642" s="212"/>
      <c r="BC642" s="212"/>
      <c r="BD642" s="34" t="str">
        <f>IF(貼り付け用!BD642="","",貼り付け用!BD642)</f>
        <v/>
      </c>
      <c r="BE642" s="34" t="str">
        <f>IF(貼り付け用!BE642="","",貼り付け用!BE642)</f>
        <v/>
      </c>
      <c r="BF642" s="20"/>
      <c r="BG642" s="20"/>
      <c r="BH642" s="20"/>
      <c r="BI642" s="20"/>
      <c r="BJ642" s="20"/>
    </row>
    <row r="643" spans="5:62" ht="24" customHeight="1">
      <c r="E643" s="2"/>
      <c r="F643" s="217" t="str">
        <f>IF(貼り付け用!F643="","",貼り付け用!F643)</f>
        <v>壬生町立安塚小学校</v>
      </c>
      <c r="G643" s="34" t="str">
        <f>IF(貼り付け用!G643="","",貼り付け用!G643)</f>
        <v>工作物台帳</v>
      </c>
      <c r="H643" s="2" t="str">
        <f>IF(貼り付け用!H643="","",貼り付け用!H643)</f>
        <v/>
      </c>
      <c r="I643" s="2" t="str">
        <f>IF(貼り付け用!I643="","",貼り付け用!I643)</f>
        <v/>
      </c>
      <c r="J643" s="2" t="str">
        <f>IF(貼り付け用!J643="","",貼り付け用!J643)</f>
        <v>空調機（パソコン室）</v>
      </c>
      <c r="K643" s="2" t="str">
        <f>IF(貼り付け用!K643="","",貼り付け用!K643)</f>
        <v>ｸｳﾁｮｳｷ(ﾊﾟｿｺﾝｼﾂ)</v>
      </c>
      <c r="L643" s="2">
        <f>IF(貼り付け用!L643="","",貼り付け用!L643)</f>
        <v>31</v>
      </c>
      <c r="M643" s="31">
        <f>IFERROR(VLOOKUP(L643,コード表!$B:$G,2,FALSE),"")</f>
        <v>3210201</v>
      </c>
      <c r="N643" s="31" t="str">
        <f>IFERROR(VLOOKUP(L643,コード表!$B:$G,3,FALSE),"")</f>
        <v>下都賀郡壬生町</v>
      </c>
      <c r="O643" s="2" t="str">
        <f>IF(貼り付け用!O643="","",貼り付け用!O643)</f>
        <v>ｼﾓﾂｶﾞｸﾞﾝﾐﾌﾞﾏﾁ</v>
      </c>
      <c r="P643" s="31" t="str">
        <f>IFERROR(VLOOKUP(L643,コード表!$B:$G,5,FALSE),"")</f>
        <v>安塚</v>
      </c>
      <c r="Q643" s="2" t="str">
        <f>IF(貼り付け用!Q643="","",貼り付け用!Q643)</f>
        <v>ﾔｽﾂﾞｶ</v>
      </c>
      <c r="R643" s="2" t="str">
        <f>IF(貼り付け用!R643="","",貼り付け用!R643)</f>
        <v>２０７８番地</v>
      </c>
      <c r="S643" s="2" t="str">
        <f>IF(貼り付け用!S643="","",貼り付け用!S643)</f>
        <v>2078ﾊﾞﾝﾁ</v>
      </c>
      <c r="T643" s="2">
        <f>IF(貼り付け用!T643="","",貼り付け用!T643)</f>
        <v>15</v>
      </c>
      <c r="U643" s="31" t="str">
        <f>IFERROR(VLOOKUP(T643,コード表!$I:$K,2,FALSE),"")</f>
        <v>教育委員会事務局</v>
      </c>
      <c r="V643" s="31" t="str">
        <f>IFERROR(VLOOKUP(T643,コード表!$I:$K,3,FALSE),"")</f>
        <v>学校教育課</v>
      </c>
      <c r="W643" s="2">
        <f>IF(貼り付け用!W643="","",貼り付け用!W643)</f>
        <v>100</v>
      </c>
      <c r="X643" s="31" t="str">
        <f>IFERROR(VLOOKUP(AX643,目的別資産分類変換表!$B$3:$C$16,2,FALSE),"")</f>
        <v>教育</v>
      </c>
      <c r="Y643" s="34" t="str">
        <f>IF(貼り付け用!Y643="","",貼り付け用!Y643)</f>
        <v>行政財産</v>
      </c>
      <c r="Z643" s="34" t="str">
        <f>IF(貼り付け用!Z643="","",貼り付け用!Z643)</f>
        <v>事業用資産/工作物</v>
      </c>
      <c r="AA643" s="34" t="str">
        <f>IF(貼り付け用!AA643="","",貼り付け用!AA643)</f>
        <v>自己資産（リース資産外)</v>
      </c>
      <c r="AB643" s="34" t="str">
        <f>IF(貼り付け用!AB643="","",貼り付け用!AB643)</f>
        <v>売却不可</v>
      </c>
      <c r="AC643" s="2">
        <f>IF(貼り付け用!AC643="","",貼り付け用!AC643)</f>
        <v>331</v>
      </c>
      <c r="AD643" s="31" t="str">
        <f>IFERROR(VLOOKUP(AC643,耐用年数表!$B:$J,9,FALSE),"")</f>
        <v xml:space="preserve">器具及び備品 １　家具、電気機器、ガス機器及び家庭用品（他の項に掲げるものを除く。） 冷房用又は暖房用機器   </v>
      </c>
      <c r="AE643" s="31">
        <f>IFERROR(VLOOKUP(AC643,耐用年数表!$B:$J,8,FALSE),"")</f>
        <v>6</v>
      </c>
      <c r="AF643" s="2" t="str">
        <f>IF(貼り付け用!AF643="","",貼り付け用!AF643)</f>
        <v/>
      </c>
      <c r="AG643" s="26" t="str">
        <f>IF(貼り付け用!AG643="","",貼り付け用!AG643)</f>
        <v/>
      </c>
      <c r="AH643" s="54">
        <f>IF(貼り付け用!AH643="","",貼り付け用!AH643)</f>
        <v>20010930</v>
      </c>
      <c r="AI643" s="54">
        <f>IF(貼り付け用!AI643="","",貼り付け用!AI643)</f>
        <v>20010930</v>
      </c>
      <c r="AJ643" s="72" t="str">
        <f>IF(貼り付け用!AJ643="","",貼り付け用!AJ643)</f>
        <v>判明</v>
      </c>
      <c r="AK643" s="20">
        <f>IF(貼り付け用!AK643="","",貼り付け用!AK643)</f>
        <v>3885000</v>
      </c>
      <c r="AL643" s="160" t="str">
        <f>IF(貼り付け用!AL643="","",貼り付け用!AL643)</f>
        <v/>
      </c>
      <c r="AM643" s="20" t="str">
        <f>IF(貼り付け用!AM643="","",貼り付け用!AM643)</f>
        <v/>
      </c>
      <c r="AN643" s="20" t="str">
        <f>IF(貼り付け用!AN643="","",貼り付け用!AN643)</f>
        <v/>
      </c>
      <c r="AO643" s="20" t="str">
        <f>IF(貼り付け用!AO643="","",貼り付け用!AO643)</f>
        <v/>
      </c>
      <c r="AP643" s="20">
        <f>IF(貼り付け用!AP643="","",貼り付け用!AP643)</f>
        <v>1</v>
      </c>
      <c r="AQ643" s="20" t="str">
        <f>IF(貼り付け用!AQ643="","",貼り付け用!AQ643)</f>
        <v/>
      </c>
      <c r="AR643" s="20" t="str">
        <f>IF(貼り付け用!AR643="","",貼り付け用!AR643)</f>
        <v/>
      </c>
      <c r="AS643" s="20" t="str">
        <f>IF(貼り付け用!AS643="","",貼り付け用!AS643)</f>
        <v/>
      </c>
      <c r="AT643" s="90" t="str">
        <f t="shared" si="20"/>
        <v/>
      </c>
      <c r="AU643" s="90">
        <f t="shared" si="21"/>
        <v>3885000</v>
      </c>
      <c r="AV643" s="34" t="str">
        <f>IF(貼り付け用!AV643="","",貼り付け用!AV643)</f>
        <v>一般会計等</v>
      </c>
      <c r="AW643" s="34" t="str">
        <f>IF(貼り付け用!AW643="","",貼り付け用!AW643)</f>
        <v>一般会計</v>
      </c>
      <c r="AX643" s="34" t="str">
        <f>IF(貼り付け用!AX643="","",貼り付け用!AX643)</f>
        <v>教育費</v>
      </c>
      <c r="AY643" s="34" t="str">
        <f>IF(貼り付け用!AY643="","",貼り付け用!AY643)</f>
        <v>小学校費</v>
      </c>
      <c r="AZ643" s="34" t="str">
        <f>IF(貼り付け用!AZ643="","",貼り付け用!AZ643)</f>
        <v>学校管理費</v>
      </c>
      <c r="BA643" s="212"/>
      <c r="BB643" s="212"/>
      <c r="BC643" s="212"/>
      <c r="BD643" s="34" t="str">
        <f>IF(貼り付け用!BD643="","",貼り付け用!BD643)</f>
        <v/>
      </c>
      <c r="BE643" s="34" t="str">
        <f>IF(貼り付け用!BE643="","",貼り付け用!BE643)</f>
        <v/>
      </c>
      <c r="BF643" s="20"/>
      <c r="BG643" s="20"/>
      <c r="BH643" s="20"/>
      <c r="BI643" s="20"/>
      <c r="BJ643" s="20"/>
    </row>
    <row r="644" spans="5:62" ht="24" customHeight="1">
      <c r="E644" s="2"/>
      <c r="F644" s="217" t="str">
        <f>IF(貼り付け用!F644="","",貼り付け用!F644)</f>
        <v>壬生町立安塚小学校</v>
      </c>
      <c r="G644" s="34" t="str">
        <f>IF(貼り付け用!G644="","",貼り付け用!G644)</f>
        <v>工作物台帳</v>
      </c>
      <c r="H644" s="2" t="str">
        <f>IF(貼り付け用!H644="","",貼り付け用!H644)</f>
        <v/>
      </c>
      <c r="I644" s="2" t="str">
        <f>IF(貼り付け用!I644="","",貼り付け用!I644)</f>
        <v/>
      </c>
      <c r="J644" s="2" t="str">
        <f>IF(貼り付け用!J644="","",貼り付け用!J644)</f>
        <v>空調機（図書室）</v>
      </c>
      <c r="K644" s="2" t="str">
        <f>IF(貼り付け用!K644="","",貼り付け用!K644)</f>
        <v>ｸｳﾁｮｳｷ(ﾄｼｮｼﾂ)</v>
      </c>
      <c r="L644" s="2">
        <f>IF(貼り付け用!L644="","",貼り付け用!L644)</f>
        <v>31</v>
      </c>
      <c r="M644" s="31">
        <f>IFERROR(VLOOKUP(L644,コード表!$B:$G,2,FALSE),"")</f>
        <v>3210201</v>
      </c>
      <c r="N644" s="31" t="str">
        <f>IFERROR(VLOOKUP(L644,コード表!$B:$G,3,FALSE),"")</f>
        <v>下都賀郡壬生町</v>
      </c>
      <c r="O644" s="2" t="str">
        <f>IF(貼り付け用!O644="","",貼り付け用!O644)</f>
        <v>ｼﾓﾂｶﾞｸﾞﾝﾐﾌﾞﾏﾁ</v>
      </c>
      <c r="P644" s="31" t="str">
        <f>IFERROR(VLOOKUP(L644,コード表!$B:$G,5,FALSE),"")</f>
        <v>安塚</v>
      </c>
      <c r="Q644" s="2" t="str">
        <f>IF(貼り付け用!Q644="","",貼り付け用!Q644)</f>
        <v>ﾔｽﾂﾞｶ</v>
      </c>
      <c r="R644" s="2" t="str">
        <f>IF(貼り付け用!R644="","",貼り付け用!R644)</f>
        <v>２０７８番地</v>
      </c>
      <c r="S644" s="2" t="str">
        <f>IF(貼り付け用!S644="","",貼り付け用!S644)</f>
        <v>2078ﾊﾞﾝﾁ</v>
      </c>
      <c r="T644" s="2">
        <f>IF(貼り付け用!T644="","",貼り付け用!T644)</f>
        <v>15</v>
      </c>
      <c r="U644" s="31" t="str">
        <f>IFERROR(VLOOKUP(T644,コード表!$I:$K,2,FALSE),"")</f>
        <v>教育委員会事務局</v>
      </c>
      <c r="V644" s="31" t="str">
        <f>IFERROR(VLOOKUP(T644,コード表!$I:$K,3,FALSE),"")</f>
        <v>学校教育課</v>
      </c>
      <c r="W644" s="2">
        <f>IF(貼り付け用!W644="","",貼り付け用!W644)</f>
        <v>100</v>
      </c>
      <c r="X644" s="31" t="str">
        <f>IFERROR(VLOOKUP(AX644,目的別資産分類変換表!$B$3:$C$16,2,FALSE),"")</f>
        <v>教育</v>
      </c>
      <c r="Y644" s="34" t="str">
        <f>IF(貼り付け用!Y644="","",貼り付け用!Y644)</f>
        <v>行政財産</v>
      </c>
      <c r="Z644" s="34" t="str">
        <f>IF(貼り付け用!Z644="","",貼り付け用!Z644)</f>
        <v>事業用資産/工作物</v>
      </c>
      <c r="AA644" s="34" t="str">
        <f>IF(貼り付け用!AA644="","",貼り付け用!AA644)</f>
        <v>自己資産（リース資産外)</v>
      </c>
      <c r="AB644" s="34" t="str">
        <f>IF(貼り付け用!AB644="","",貼り付け用!AB644)</f>
        <v>売却不可</v>
      </c>
      <c r="AC644" s="2">
        <f>IF(貼り付け用!AC644="","",貼り付け用!AC644)</f>
        <v>331</v>
      </c>
      <c r="AD644" s="31" t="str">
        <f>IFERROR(VLOOKUP(AC644,耐用年数表!$B:$J,9,FALSE),"")</f>
        <v xml:space="preserve">器具及び備品 １　家具、電気機器、ガス機器及び家庭用品（他の項に掲げるものを除く。） 冷房用又は暖房用機器   </v>
      </c>
      <c r="AE644" s="31">
        <f>IFERROR(VLOOKUP(AC644,耐用年数表!$B:$J,8,FALSE),"")</f>
        <v>6</v>
      </c>
      <c r="AF644" s="2" t="str">
        <f>IF(貼り付け用!AF644="","",貼り付け用!AF644)</f>
        <v/>
      </c>
      <c r="AG644" s="26" t="str">
        <f>IF(貼り付け用!AG644="","",貼り付け用!AG644)</f>
        <v/>
      </c>
      <c r="AH644" s="54">
        <f>IF(貼り付け用!AH644="","",貼り付け用!AH644)</f>
        <v>20120831</v>
      </c>
      <c r="AI644" s="54">
        <f>IF(貼り付け用!AI644="","",貼り付け用!AI644)</f>
        <v>20120831</v>
      </c>
      <c r="AJ644" s="72" t="str">
        <f>IF(貼り付け用!AJ644="","",貼り付け用!AJ644)</f>
        <v>判明</v>
      </c>
      <c r="AK644" s="20">
        <f>IF(貼り付け用!AK644="","",貼り付け用!AK644)</f>
        <v>2658500</v>
      </c>
      <c r="AL644" s="160" t="str">
        <f>IF(貼り付け用!AL644="","",貼り付け用!AL644)</f>
        <v/>
      </c>
      <c r="AM644" s="20" t="str">
        <f>IF(貼り付け用!AM644="","",貼り付け用!AM644)</f>
        <v/>
      </c>
      <c r="AN644" s="20" t="str">
        <f>IF(貼り付け用!AN644="","",貼り付け用!AN644)</f>
        <v/>
      </c>
      <c r="AO644" s="20" t="str">
        <f>IF(貼り付け用!AO644="","",貼り付け用!AO644)</f>
        <v/>
      </c>
      <c r="AP644" s="20">
        <f>IF(貼り付け用!AP644="","",貼り付け用!AP644)</f>
        <v>1</v>
      </c>
      <c r="AQ644" s="20" t="str">
        <f>IF(貼り付け用!AQ644="","",貼り付け用!AQ644)</f>
        <v/>
      </c>
      <c r="AR644" s="20" t="str">
        <f>IF(貼り付け用!AR644="","",貼り付け用!AR644)</f>
        <v/>
      </c>
      <c r="AS644" s="20" t="str">
        <f>IF(貼り付け用!AS644="","",貼り付け用!AS644)</f>
        <v/>
      </c>
      <c r="AT644" s="90" t="str">
        <f t="shared" si="20"/>
        <v/>
      </c>
      <c r="AU644" s="90">
        <f t="shared" si="21"/>
        <v>2658500</v>
      </c>
      <c r="AV644" s="34" t="str">
        <f>IF(貼り付け用!AV644="","",貼り付け用!AV644)</f>
        <v>一般会計等</v>
      </c>
      <c r="AW644" s="34" t="str">
        <f>IF(貼り付け用!AW644="","",貼り付け用!AW644)</f>
        <v>一般会計</v>
      </c>
      <c r="AX644" s="34" t="str">
        <f>IF(貼り付け用!AX644="","",貼り付け用!AX644)</f>
        <v>教育費</v>
      </c>
      <c r="AY644" s="34" t="str">
        <f>IF(貼り付け用!AY644="","",貼り付け用!AY644)</f>
        <v>小学校費</v>
      </c>
      <c r="AZ644" s="34" t="str">
        <f>IF(貼り付け用!AZ644="","",貼り付け用!AZ644)</f>
        <v>学校管理費</v>
      </c>
      <c r="BA644" s="212"/>
      <c r="BB644" s="212"/>
      <c r="BC644" s="212"/>
      <c r="BD644" s="34" t="str">
        <f>IF(貼り付け用!BD644="","",貼り付け用!BD644)</f>
        <v/>
      </c>
      <c r="BE644" s="34" t="str">
        <f>IF(貼り付け用!BE644="","",貼り付け用!BE644)</f>
        <v/>
      </c>
      <c r="BF644" s="20"/>
      <c r="BG644" s="20"/>
      <c r="BH644" s="20"/>
      <c r="BI644" s="20"/>
      <c r="BJ644" s="20"/>
    </row>
    <row r="645" spans="5:62" ht="24" customHeight="1">
      <c r="E645" s="2"/>
      <c r="F645" s="217" t="str">
        <f>IF(貼り付け用!F645="","",貼り付け用!F645)</f>
        <v>壬生町立安塚小学校</v>
      </c>
      <c r="G645" s="34" t="str">
        <f>IF(貼り付け用!G645="","",貼り付け用!G645)</f>
        <v>工作物台帳</v>
      </c>
      <c r="H645" s="2" t="str">
        <f>IF(貼り付け用!H645="","",貼り付け用!H645)</f>
        <v/>
      </c>
      <c r="I645" s="2" t="str">
        <f>IF(貼り付け用!I645="","",貼り付け用!I645)</f>
        <v/>
      </c>
      <c r="J645" s="2" t="str">
        <f>IF(貼り付け用!J645="","",貼り付け用!J645)</f>
        <v>室内照明設備</v>
      </c>
      <c r="K645" s="2" t="str">
        <f>IF(貼り付け用!K645="","",貼り付け用!K645)</f>
        <v>ｼﾂﾅｲｼｮｳﾒｲｾﾂﾋﾞ</v>
      </c>
      <c r="L645" s="2">
        <f>IF(貼り付け用!L645="","",貼り付け用!L645)</f>
        <v>31</v>
      </c>
      <c r="M645" s="31">
        <f>IFERROR(VLOOKUP(L645,コード表!$B:$G,2,FALSE),"")</f>
        <v>3210201</v>
      </c>
      <c r="N645" s="31" t="str">
        <f>IFERROR(VLOOKUP(L645,コード表!$B:$G,3,FALSE),"")</f>
        <v>下都賀郡壬生町</v>
      </c>
      <c r="O645" s="2" t="str">
        <f>IF(貼り付け用!O645="","",貼り付け用!O645)</f>
        <v>ｼﾓﾂｶﾞｸﾞﾝﾐﾌﾞﾏﾁ</v>
      </c>
      <c r="P645" s="31" t="str">
        <f>IFERROR(VLOOKUP(L645,コード表!$B:$G,5,FALSE),"")</f>
        <v>安塚</v>
      </c>
      <c r="Q645" s="2" t="str">
        <f>IF(貼り付け用!Q645="","",貼り付け用!Q645)</f>
        <v>ﾔｽﾂﾞｶ</v>
      </c>
      <c r="R645" s="2" t="str">
        <f>IF(貼り付け用!R645="","",貼り付け用!R645)</f>
        <v>２０７８番地</v>
      </c>
      <c r="S645" s="2" t="str">
        <f>IF(貼り付け用!S645="","",貼り付け用!S645)</f>
        <v>2078ﾊﾞﾝﾁ</v>
      </c>
      <c r="T645" s="2">
        <f>IF(貼り付け用!T645="","",貼り付け用!T645)</f>
        <v>15</v>
      </c>
      <c r="U645" s="31" t="str">
        <f>IFERROR(VLOOKUP(T645,コード表!$I:$K,2,FALSE),"")</f>
        <v>教育委員会事務局</v>
      </c>
      <c r="V645" s="31" t="str">
        <f>IFERROR(VLOOKUP(T645,コード表!$I:$K,3,FALSE),"")</f>
        <v>学校教育課</v>
      </c>
      <c r="W645" s="2">
        <f>IF(貼り付け用!W645="","",貼り付け用!W645)</f>
        <v>100</v>
      </c>
      <c r="X645" s="31" t="str">
        <f>IFERROR(VLOOKUP(AX645,目的別資産分類変換表!$B$3:$C$16,2,FALSE),"")</f>
        <v>教育</v>
      </c>
      <c r="Y645" s="34" t="str">
        <f>IF(貼り付け用!Y645="","",貼り付け用!Y645)</f>
        <v>行政財産</v>
      </c>
      <c r="Z645" s="34" t="str">
        <f>IF(貼り付け用!Z645="","",貼り付け用!Z645)</f>
        <v>事業用資産/工作物</v>
      </c>
      <c r="AA645" s="34" t="str">
        <f>IF(貼り付け用!AA645="","",貼り付け用!AA645)</f>
        <v>自己資産（リース資産外)</v>
      </c>
      <c r="AB645" s="34" t="str">
        <f>IF(貼り付け用!AB645="","",貼り付け用!AB645)</f>
        <v>売却不可</v>
      </c>
      <c r="AC645" s="2">
        <f>IF(貼り付け用!AC645="","",貼り付け用!AC645)</f>
        <v>76</v>
      </c>
      <c r="AD645" s="31" t="str">
        <f>IFERROR(VLOOKUP(AC645,耐用年数表!$B:$J,9,FALSE),"")</f>
        <v xml:space="preserve">建物附属設備 電気設備（照明設備を含む。） 蓄電池電源設備   </v>
      </c>
      <c r="AE645" s="31">
        <f>IFERROR(VLOOKUP(AC645,耐用年数表!$B:$J,8,FALSE),"")</f>
        <v>6</v>
      </c>
      <c r="AF645" s="2" t="str">
        <f>IF(貼り付け用!AF645="","",貼り付け用!AF645)</f>
        <v/>
      </c>
      <c r="AG645" s="26" t="str">
        <f>IF(貼り付け用!AG645="","",貼り付け用!AG645)</f>
        <v/>
      </c>
      <c r="AH645" s="54">
        <f>IF(貼り付け用!AH645="","",貼り付け用!AH645)</f>
        <v>19750331</v>
      </c>
      <c r="AI645" s="54">
        <f>IF(貼り付け用!AI645="","",貼り付け用!AI645)</f>
        <v>19750331</v>
      </c>
      <c r="AJ645" s="72" t="str">
        <f>IF(貼り付け用!AJ645="","",貼り付け用!AJ645)</f>
        <v>不明</v>
      </c>
      <c r="AK645" s="20" t="str">
        <f>IF(貼り付け用!AK645="","",貼り付け用!AK645)</f>
        <v/>
      </c>
      <c r="AL645" s="160" t="str">
        <f>IF(貼り付け用!AL645="","",貼り付け用!AL645)</f>
        <v/>
      </c>
      <c r="AM645" s="20" t="str">
        <f>IF(貼り付け用!AM645="","",貼り付け用!AM645)</f>
        <v/>
      </c>
      <c r="AN645" s="20" t="str">
        <f>IF(貼り付け用!AN645="","",貼り付け用!AN645)</f>
        <v/>
      </c>
      <c r="AO645" s="20" t="str">
        <f>IF(貼り付け用!AO645="","",貼り付け用!AO645)</f>
        <v/>
      </c>
      <c r="AP645" s="20">
        <f>IF(貼り付け用!AP645="","",貼り付け用!AP645)</f>
        <v>1</v>
      </c>
      <c r="AQ645" s="20" t="str">
        <f>IF(貼り付け用!AQ645="","",貼り付け用!AQ645)</f>
        <v/>
      </c>
      <c r="AR645" s="20" t="str">
        <f>IF(貼り付け用!AR645="","",貼り付け用!AR645)</f>
        <v/>
      </c>
      <c r="AS645" s="20" t="str">
        <f>IF(貼り付け用!AS645="","",貼り付け用!AS645)</f>
        <v/>
      </c>
      <c r="AT645" s="90" t="str">
        <f t="shared" si="20"/>
        <v/>
      </c>
      <c r="AU645" s="90" t="str">
        <f t="shared" si="21"/>
        <v/>
      </c>
      <c r="AV645" s="34" t="str">
        <f>IF(貼り付け用!AV645="","",貼り付け用!AV645)</f>
        <v>一般会計等</v>
      </c>
      <c r="AW645" s="34" t="str">
        <f>IF(貼り付け用!AW645="","",貼り付け用!AW645)</f>
        <v>一般会計</v>
      </c>
      <c r="AX645" s="34" t="str">
        <f>IF(貼り付け用!AX645="","",貼り付け用!AX645)</f>
        <v>教育費</v>
      </c>
      <c r="AY645" s="34" t="str">
        <f>IF(貼り付け用!AY645="","",貼り付け用!AY645)</f>
        <v>小学校費</v>
      </c>
      <c r="AZ645" s="34" t="str">
        <f>IF(貼り付け用!AZ645="","",貼り付け用!AZ645)</f>
        <v>学校管理費</v>
      </c>
      <c r="BA645" s="212"/>
      <c r="BB645" s="212"/>
      <c r="BC645" s="212"/>
      <c r="BD645" s="34" t="str">
        <f>IF(貼り付け用!BD645="","",貼り付け用!BD645)</f>
        <v/>
      </c>
      <c r="BE645" s="34" t="str">
        <f>IF(貼り付け用!BE645="","",貼り付け用!BE645)</f>
        <v/>
      </c>
      <c r="BF645" s="20"/>
      <c r="BG645" s="20"/>
      <c r="BH645" s="20"/>
      <c r="BI645" s="20"/>
      <c r="BJ645" s="20"/>
    </row>
    <row r="646" spans="5:62" ht="24" customHeight="1">
      <c r="E646" s="2"/>
      <c r="F646" s="217" t="str">
        <f>IF(貼り付け用!F646="","",貼り付け用!F646)</f>
        <v>壬生町立安塚小学校</v>
      </c>
      <c r="G646" s="34" t="str">
        <f>IF(貼り付け用!G646="","",貼り付け用!G646)</f>
        <v>工作物台帳</v>
      </c>
      <c r="H646" s="2" t="str">
        <f>IF(貼り付け用!H646="","",貼り付け用!H646)</f>
        <v/>
      </c>
      <c r="I646" s="2" t="str">
        <f>IF(貼り付け用!I646="","",貼り付け用!I646)</f>
        <v/>
      </c>
      <c r="J646" s="2" t="str">
        <f>IF(貼り付け用!J646="","",貼り付け用!J646)</f>
        <v>小荷物専用昇降機</v>
      </c>
      <c r="K646" s="2" t="str">
        <f>IF(貼り付け用!K646="","",貼り付け用!K646)</f>
        <v>ｺﾆﾓﾂｾﾝﾖｳｼｮｳｺｳｷ</v>
      </c>
      <c r="L646" s="2">
        <f>IF(貼り付け用!L646="","",貼り付け用!L646)</f>
        <v>31</v>
      </c>
      <c r="M646" s="31">
        <f>IFERROR(VLOOKUP(L646,コード表!$B:$G,2,FALSE),"")</f>
        <v>3210201</v>
      </c>
      <c r="N646" s="31" t="str">
        <f>IFERROR(VLOOKUP(L646,コード表!$B:$G,3,FALSE),"")</f>
        <v>下都賀郡壬生町</v>
      </c>
      <c r="O646" s="2" t="str">
        <f>IF(貼り付け用!O646="","",貼り付け用!O646)</f>
        <v>ｼﾓﾂｶﾞｸﾞﾝﾐﾌﾞﾏﾁ</v>
      </c>
      <c r="P646" s="31" t="str">
        <f>IFERROR(VLOOKUP(L646,コード表!$B:$G,5,FALSE),"")</f>
        <v>安塚</v>
      </c>
      <c r="Q646" s="2" t="str">
        <f>IF(貼り付け用!Q646="","",貼り付け用!Q646)</f>
        <v>ﾔｽﾂﾞｶ</v>
      </c>
      <c r="R646" s="2" t="str">
        <f>IF(貼り付け用!R646="","",貼り付け用!R646)</f>
        <v>２０７８番地</v>
      </c>
      <c r="S646" s="2" t="str">
        <f>IF(貼り付け用!S646="","",貼り付け用!S646)</f>
        <v>2078ﾊﾞﾝﾁ</v>
      </c>
      <c r="T646" s="2">
        <f>IF(貼り付け用!T646="","",貼り付け用!T646)</f>
        <v>15</v>
      </c>
      <c r="U646" s="31" t="str">
        <f>IFERROR(VLOOKUP(T646,コード表!$I:$K,2,FALSE),"")</f>
        <v>教育委員会事務局</v>
      </c>
      <c r="V646" s="31" t="str">
        <f>IFERROR(VLOOKUP(T646,コード表!$I:$K,3,FALSE),"")</f>
        <v>学校教育課</v>
      </c>
      <c r="W646" s="2">
        <f>IF(貼り付け用!W646="","",貼り付け用!W646)</f>
        <v>100</v>
      </c>
      <c r="X646" s="31" t="str">
        <f>IFERROR(VLOOKUP(AX646,目的別資産分類変換表!$B$3:$C$16,2,FALSE),"")</f>
        <v>教育</v>
      </c>
      <c r="Y646" s="34" t="str">
        <f>IF(貼り付け用!Y646="","",貼り付け用!Y646)</f>
        <v>行政財産</v>
      </c>
      <c r="Z646" s="34" t="str">
        <f>IF(貼り付け用!Z646="","",貼り付け用!Z646)</f>
        <v>事業用資産/工作物</v>
      </c>
      <c r="AA646" s="34" t="str">
        <f>IF(貼り付け用!AA646="","",貼り付け用!AA646)</f>
        <v>自己資産（リース資産外)</v>
      </c>
      <c r="AB646" s="34" t="str">
        <f>IF(貼り付け用!AB646="","",貼り付け用!AB646)</f>
        <v>売却不可</v>
      </c>
      <c r="AC646" s="2">
        <f>IF(貼り付け用!AC646="","",貼り付け用!AC646)</f>
        <v>81</v>
      </c>
      <c r="AD646" s="31" t="str">
        <f>IFERROR(VLOOKUP(AC646,耐用年数表!$B:$J,9,FALSE),"")</f>
        <v xml:space="preserve">建物附属設備 昇降機設備 エレベーター   </v>
      </c>
      <c r="AE646" s="31">
        <f>IFERROR(VLOOKUP(AC646,耐用年数表!$B:$J,8,FALSE),"")</f>
        <v>17</v>
      </c>
      <c r="AF646" s="2" t="str">
        <f>IF(貼り付け用!AF646="","",貼り付け用!AF646)</f>
        <v/>
      </c>
      <c r="AG646" s="26" t="str">
        <f>IF(貼り付け用!AG646="","",貼り付け用!AG646)</f>
        <v/>
      </c>
      <c r="AH646" s="54">
        <f>IF(貼り付け用!AH646="","",貼り付け用!AH646)</f>
        <v>19750331</v>
      </c>
      <c r="AI646" s="54">
        <f>IF(貼り付け用!AI646="","",貼り付け用!AI646)</f>
        <v>19750331</v>
      </c>
      <c r="AJ646" s="72" t="str">
        <f>IF(貼り付け用!AJ646="","",貼り付け用!AJ646)</f>
        <v>不明</v>
      </c>
      <c r="AK646" s="20" t="str">
        <f>IF(貼り付け用!AK646="","",貼り付け用!AK646)</f>
        <v/>
      </c>
      <c r="AL646" s="160">
        <f>IF(貼り付け用!AL646="","",貼り付け用!AL646)</f>
        <v>33</v>
      </c>
      <c r="AM646" s="20" t="str">
        <f>IF(貼り付け用!AM646="","",貼り付け用!AM646)</f>
        <v>ネット調べ</v>
      </c>
      <c r="AN646" s="20">
        <f>IF(貼り付け用!AN646="","",貼り付け用!AN646)</f>
        <v>1</v>
      </c>
      <c r="AO646" s="20">
        <f>IF(貼り付け用!AO646="","",貼り付け用!AO646)</f>
        <v>3662000</v>
      </c>
      <c r="AP646" s="20">
        <f>IF(貼り付け用!AP646="","",貼り付け用!AP646)</f>
        <v>1</v>
      </c>
      <c r="AQ646" s="20" t="str">
        <f>IF(貼り付け用!AQ646="","",貼り付け用!AQ646)</f>
        <v>台</v>
      </c>
      <c r="AR646" s="20">
        <f>IF(貼り付け用!AR646="","",貼り付け用!AR646)</f>
        <v>3662000</v>
      </c>
      <c r="AS646" s="20" t="str">
        <f>IF(貼り付け用!AS646="","",貼り付け用!AS646)</f>
        <v/>
      </c>
      <c r="AT646" s="90">
        <f t="shared" si="20"/>
        <v>3662000</v>
      </c>
      <c r="AU646" s="90">
        <f t="shared" si="21"/>
        <v>3662000</v>
      </c>
      <c r="AV646" s="34" t="str">
        <f>IF(貼り付け用!AV646="","",貼り付け用!AV646)</f>
        <v>一般会計等</v>
      </c>
      <c r="AW646" s="34" t="str">
        <f>IF(貼り付け用!AW646="","",貼り付け用!AW646)</f>
        <v>一般会計</v>
      </c>
      <c r="AX646" s="34" t="str">
        <f>IF(貼り付け用!AX646="","",貼り付け用!AX646)</f>
        <v>教育費</v>
      </c>
      <c r="AY646" s="34" t="str">
        <f>IF(貼り付け用!AY646="","",貼り付け用!AY646)</f>
        <v>小学校費</v>
      </c>
      <c r="AZ646" s="34" t="str">
        <f>IF(貼り付け用!AZ646="","",貼り付け用!AZ646)</f>
        <v>学校管理費</v>
      </c>
      <c r="BA646" s="212"/>
      <c r="BB646" s="212"/>
      <c r="BC646" s="212"/>
      <c r="BD646" s="34" t="str">
        <f>IF(貼り付け用!BD646="","",貼り付け用!BD646)</f>
        <v/>
      </c>
      <c r="BE646" s="34" t="str">
        <f>IF(貼り付け用!BE646="","",貼り付け用!BE646)</f>
        <v/>
      </c>
      <c r="BF646" s="20"/>
      <c r="BG646" s="20"/>
      <c r="BH646" s="20"/>
      <c r="BI646" s="20"/>
      <c r="BJ646" s="20"/>
    </row>
    <row r="647" spans="5:62" ht="24" customHeight="1">
      <c r="E647" s="2"/>
      <c r="F647" s="217" t="str">
        <f>IF(貼り付け用!F647="","",貼り付け用!F647)</f>
        <v>壬生町立壬生中学校</v>
      </c>
      <c r="G647" s="34" t="str">
        <f>IF(貼り付け用!G647="","",貼り付け用!G647)</f>
        <v>工作物台帳</v>
      </c>
      <c r="H647" s="2" t="str">
        <f>IF(貼り付け用!H647="","",貼り付け用!H647)</f>
        <v/>
      </c>
      <c r="I647" s="2" t="str">
        <f>IF(貼り付け用!I647="","",貼り付け用!I647)</f>
        <v/>
      </c>
      <c r="J647" s="2" t="str">
        <f>IF(貼り付け用!J647="","",貼り付け用!J647)</f>
        <v>１０連高鉄棒</v>
      </c>
      <c r="K647" s="2" t="str">
        <f>IF(貼り付け用!K647="","",貼り付け用!K647)</f>
        <v>10ﾚﾝｺｳﾃﾂﾎﾞｳ</v>
      </c>
      <c r="L647" s="2">
        <f>IF(貼り付け用!L647="","",貼り付け用!L647)</f>
        <v>26</v>
      </c>
      <c r="M647" s="31">
        <f>IFERROR(VLOOKUP(L647,コード表!$B:$G,2,FALSE),"")</f>
        <v>3210214</v>
      </c>
      <c r="N647" s="31" t="str">
        <f>IFERROR(VLOOKUP(L647,コード表!$B:$G,3,FALSE),"")</f>
        <v>下都賀郡壬生町</v>
      </c>
      <c r="O647" s="2" t="str">
        <f>IF(貼り付け用!O647="","",貼り付け用!O647)</f>
        <v>ｼﾓﾂｶﾞｸﾞﾝﾐﾌﾞﾏﾁ</v>
      </c>
      <c r="P647" s="31" t="str">
        <f>IFERROR(VLOOKUP(L647,コード表!$B:$G,5,FALSE),"")</f>
        <v>壬生甲</v>
      </c>
      <c r="Q647" s="2" t="str">
        <f>IF(貼り付け用!Q647="","",貼り付け用!Q647)</f>
        <v>ﾐﾌﾞｺｳ</v>
      </c>
      <c r="R647" s="2" t="str">
        <f>IF(貼り付け用!R647="","",貼り付け用!R647)</f>
        <v>２７７０番地</v>
      </c>
      <c r="S647" s="2" t="str">
        <f>IF(貼り付け用!S647="","",貼り付け用!S647)</f>
        <v>2770ﾊﾞﾝﾁ</v>
      </c>
      <c r="T647" s="2">
        <f>IF(貼り付け用!T647="","",貼り付け用!T647)</f>
        <v>15</v>
      </c>
      <c r="U647" s="31" t="str">
        <f>IFERROR(VLOOKUP(T647,コード表!$I:$K,2,FALSE),"")</f>
        <v>教育委員会事務局</v>
      </c>
      <c r="V647" s="31" t="str">
        <f>IFERROR(VLOOKUP(T647,コード表!$I:$K,3,FALSE),"")</f>
        <v>学校教育課</v>
      </c>
      <c r="W647" s="2">
        <f>IF(貼り付け用!W647="","",貼り付け用!W647)</f>
        <v>100</v>
      </c>
      <c r="X647" s="31" t="str">
        <f>IFERROR(VLOOKUP(AX647,目的別資産分類変換表!$B$3:$C$16,2,FALSE),"")</f>
        <v>教育</v>
      </c>
      <c r="Y647" s="34" t="str">
        <f>IF(貼り付け用!Y647="","",貼り付け用!Y647)</f>
        <v>行政財産</v>
      </c>
      <c r="Z647" s="34" t="str">
        <f>IF(貼り付け用!Z647="","",貼り付け用!Z647)</f>
        <v>事業用資産/工作物</v>
      </c>
      <c r="AA647" s="34" t="str">
        <f>IF(貼り付け用!AA647="","",貼り付け用!AA647)</f>
        <v>自己資産（リース資産外)</v>
      </c>
      <c r="AB647" s="34" t="str">
        <f>IF(貼り付け用!AB647="","",貼り付け用!AB647)</f>
        <v>売却不可</v>
      </c>
      <c r="AC647" s="2">
        <f>IF(貼り付け用!AC647="","",貼り付け用!AC647)</f>
        <v>168</v>
      </c>
      <c r="AD647" s="31" t="str">
        <f>IFERROR(VLOOKUP(AC647,耐用年数表!$B:$J,9,FALSE),"")</f>
        <v xml:space="preserve">構築物 競技場用、運動場用、遊園地用又は学校用のもの その他のもの 児童用のもの すべり台、ぶらんこ、ジャングルジムその他の遊戯用のもの </v>
      </c>
      <c r="AE647" s="31">
        <f>IFERROR(VLOOKUP(AC647,耐用年数表!$B:$J,8,FALSE),"")</f>
        <v>10</v>
      </c>
      <c r="AF647" s="2" t="str">
        <f>IF(貼り付け用!AF647="","",貼り付け用!AF647)</f>
        <v/>
      </c>
      <c r="AG647" s="26" t="str">
        <f>IF(貼り付け用!AG647="","",貼り付け用!AG647)</f>
        <v/>
      </c>
      <c r="AH647" s="54">
        <f>IF(貼り付け用!AH647="","",貼り付け用!AH647)</f>
        <v>19801231</v>
      </c>
      <c r="AI647" s="54">
        <f>IF(貼り付け用!AI647="","",貼り付け用!AI647)</f>
        <v>19801231</v>
      </c>
      <c r="AJ647" s="72" t="str">
        <f>IF(貼り付け用!AJ647="","",貼り付け用!AJ647)</f>
        <v>不明</v>
      </c>
      <c r="AK647" s="20" t="str">
        <f>IF(貼り付け用!AK647="","",貼り付け用!AK647)</f>
        <v/>
      </c>
      <c r="AL647" s="160">
        <f>IF(貼り付け用!AL647="","",貼り付け用!AL647)</f>
        <v>6</v>
      </c>
      <c r="AM647" s="20" t="str">
        <f>IF(貼り付け用!AM647="","",貼り付け用!AM647)</f>
        <v>カタログ価格</v>
      </c>
      <c r="AN647" s="20">
        <f>IF(貼り付け用!AN647="","",貼り付け用!AN647)</f>
        <v>1</v>
      </c>
      <c r="AO647" s="20">
        <f>IF(貼り付け用!AO647="","",貼り付け用!AO647)</f>
        <v>1086000</v>
      </c>
      <c r="AP647" s="20">
        <f>IF(貼り付け用!AP647="","",貼り付け用!AP647)</f>
        <v>1</v>
      </c>
      <c r="AQ647" s="20" t="str">
        <f>IF(貼り付け用!AQ647="","",貼り付け用!AQ647)</f>
        <v>式</v>
      </c>
      <c r="AR647" s="20">
        <f>IF(貼り付け用!AR647="","",貼り付け用!AR647)</f>
        <v>1086000</v>
      </c>
      <c r="AS647" s="20" t="str">
        <f>IF(貼り付け用!AS647="","",貼り付け用!AS647)</f>
        <v/>
      </c>
      <c r="AT647" s="90">
        <f t="shared" si="20"/>
        <v>1086000</v>
      </c>
      <c r="AU647" s="90">
        <f t="shared" si="21"/>
        <v>1086000</v>
      </c>
      <c r="AV647" s="34" t="str">
        <f>IF(貼り付け用!AV647="","",貼り付け用!AV647)</f>
        <v>一般会計等</v>
      </c>
      <c r="AW647" s="34" t="str">
        <f>IF(貼り付け用!AW647="","",貼り付け用!AW647)</f>
        <v>一般会計</v>
      </c>
      <c r="AX647" s="34" t="str">
        <f>IF(貼り付け用!AX647="","",貼り付け用!AX647)</f>
        <v>教育費</v>
      </c>
      <c r="AY647" s="34" t="str">
        <f>IF(貼り付け用!AY647="","",貼り付け用!AY647)</f>
        <v>中学校費</v>
      </c>
      <c r="AZ647" s="34" t="str">
        <f>IF(貼り付け用!AZ647="","",貼り付け用!AZ647)</f>
        <v>学校管理費</v>
      </c>
      <c r="BA647" s="212"/>
      <c r="BB647" s="212"/>
      <c r="BC647" s="212"/>
      <c r="BD647" s="34" t="str">
        <f>IF(貼り付け用!BD647="","",貼り付け用!BD647)</f>
        <v/>
      </c>
      <c r="BE647" s="34" t="str">
        <f>IF(貼り付け用!BE647="","",貼り付け用!BE647)</f>
        <v/>
      </c>
      <c r="BF647" s="20"/>
      <c r="BG647" s="20"/>
      <c r="BH647" s="20"/>
      <c r="BI647" s="20"/>
      <c r="BJ647" s="20"/>
    </row>
    <row r="648" spans="5:62" ht="24" customHeight="1">
      <c r="E648" s="2"/>
      <c r="F648" s="217" t="str">
        <f>IF(貼り付け用!F648="","",貼り付け用!F648)</f>
        <v>壬生町立壬生中学校</v>
      </c>
      <c r="G648" s="34" t="str">
        <f>IF(貼り付け用!G648="","",貼り付け用!G648)</f>
        <v>工作物台帳</v>
      </c>
      <c r="H648" s="2" t="str">
        <f>IF(貼り付け用!H648="","",貼り付け用!H648)</f>
        <v/>
      </c>
      <c r="I648" s="2" t="str">
        <f>IF(貼り付け用!I648="","",貼り付け用!I648)</f>
        <v/>
      </c>
      <c r="J648" s="2" t="str">
        <f>IF(貼り付け用!J648="","",貼り付け用!J648)</f>
        <v>砂場</v>
      </c>
      <c r="K648" s="2" t="str">
        <f>IF(貼り付け用!K648="","",貼り付け用!K648)</f>
        <v>ｽﾅﾊﾞ</v>
      </c>
      <c r="L648" s="2">
        <f>IF(貼り付け用!L648="","",貼り付け用!L648)</f>
        <v>26</v>
      </c>
      <c r="M648" s="31">
        <f>IFERROR(VLOOKUP(L648,コード表!$B:$G,2,FALSE),"")</f>
        <v>3210214</v>
      </c>
      <c r="N648" s="31" t="str">
        <f>IFERROR(VLOOKUP(L648,コード表!$B:$G,3,FALSE),"")</f>
        <v>下都賀郡壬生町</v>
      </c>
      <c r="O648" s="2" t="str">
        <f>IF(貼り付け用!O648="","",貼り付け用!O648)</f>
        <v>ｼﾓﾂｶﾞｸﾞﾝﾐﾌﾞﾏﾁ</v>
      </c>
      <c r="P648" s="31" t="str">
        <f>IFERROR(VLOOKUP(L648,コード表!$B:$G,5,FALSE),"")</f>
        <v>壬生甲</v>
      </c>
      <c r="Q648" s="2" t="str">
        <f>IF(貼り付け用!Q648="","",貼り付け用!Q648)</f>
        <v>ﾐﾌﾞｺｳ</v>
      </c>
      <c r="R648" s="2" t="str">
        <f>IF(貼り付け用!R648="","",貼り付け用!R648)</f>
        <v>２７７０番地</v>
      </c>
      <c r="S648" s="2" t="str">
        <f>IF(貼り付け用!S648="","",貼り付け用!S648)</f>
        <v>2770ﾊﾞﾝﾁ</v>
      </c>
      <c r="T648" s="2">
        <f>IF(貼り付け用!T648="","",貼り付け用!T648)</f>
        <v>15</v>
      </c>
      <c r="U648" s="31" t="str">
        <f>IFERROR(VLOOKUP(T648,コード表!$I:$K,2,FALSE),"")</f>
        <v>教育委員会事務局</v>
      </c>
      <c r="V648" s="31" t="str">
        <f>IFERROR(VLOOKUP(T648,コード表!$I:$K,3,FALSE),"")</f>
        <v>学校教育課</v>
      </c>
      <c r="W648" s="2">
        <f>IF(貼り付け用!W648="","",貼り付け用!W648)</f>
        <v>100</v>
      </c>
      <c r="X648" s="31" t="str">
        <f>IFERROR(VLOOKUP(AX648,目的別資産分類変換表!$B$3:$C$16,2,FALSE),"")</f>
        <v>教育</v>
      </c>
      <c r="Y648" s="34" t="str">
        <f>IF(貼り付け用!Y648="","",貼り付け用!Y648)</f>
        <v>行政財産</v>
      </c>
      <c r="Z648" s="34" t="str">
        <f>IF(貼り付け用!Z648="","",貼り付け用!Z648)</f>
        <v>事業用資産/工作物</v>
      </c>
      <c r="AA648" s="34" t="str">
        <f>IF(貼り付け用!AA648="","",貼り付け用!AA648)</f>
        <v>自己資産（リース資産外)</v>
      </c>
      <c r="AB648" s="34" t="str">
        <f>IF(貼り付け用!AB648="","",貼り付け用!AB648)</f>
        <v>売却不可</v>
      </c>
      <c r="AC648" s="2">
        <f>IF(貼り付け用!AC648="","",貼り付け用!AC648)</f>
        <v>169</v>
      </c>
      <c r="AD648" s="31" t="str">
        <f>IFERROR(VLOOKUP(AC648,耐用年数表!$B:$J,9,FALSE),"")</f>
        <v xml:space="preserve">構築物 競技場用、運動場用、遊園地用又は学校用のもの その他のもの 児童用のもの その他のもの </v>
      </c>
      <c r="AE648" s="31">
        <f>IFERROR(VLOOKUP(AC648,耐用年数表!$B:$J,8,FALSE),"")</f>
        <v>15</v>
      </c>
      <c r="AF648" s="2" t="str">
        <f>IF(貼り付け用!AF648="","",貼り付け用!AF648)</f>
        <v/>
      </c>
      <c r="AG648" s="26" t="str">
        <f>IF(貼り付け用!AG648="","",貼り付け用!AG648)</f>
        <v/>
      </c>
      <c r="AH648" s="54">
        <f>IF(貼り付け用!AH648="","",貼り付け用!AH648)</f>
        <v>19801231</v>
      </c>
      <c r="AI648" s="54">
        <f>IF(貼り付け用!AI648="","",貼り付け用!AI648)</f>
        <v>19801231</v>
      </c>
      <c r="AJ648" s="72" t="str">
        <f>IF(貼り付け用!AJ648="","",貼り付け用!AJ648)</f>
        <v>不明</v>
      </c>
      <c r="AK648" s="20" t="str">
        <f>IF(貼り付け用!AK648="","",貼り付け用!AK648)</f>
        <v/>
      </c>
      <c r="AL648" s="160">
        <f>IF(貼り付け用!AL648="","",貼り付け用!AL648)</f>
        <v>7</v>
      </c>
      <c r="AM648" s="20" t="str">
        <f>IF(貼り付け用!AM648="","",貼り付け用!AM648)</f>
        <v>直近の工事価格</v>
      </c>
      <c r="AN648" s="20">
        <f>IF(貼り付け用!AN648="","",貼り付け用!AN648)</f>
        <v>1</v>
      </c>
      <c r="AO648" s="20">
        <f>IF(貼り付け用!AO648="","",貼り付け用!AO648)</f>
        <v>1200000</v>
      </c>
      <c r="AP648" s="20">
        <f>IF(貼り付け用!AP648="","",貼り付け用!AP648)</f>
        <v>1</v>
      </c>
      <c r="AQ648" s="20" t="str">
        <f>IF(貼り付け用!AQ648="","",貼り付け用!AQ648)</f>
        <v>式</v>
      </c>
      <c r="AR648" s="20">
        <f>IF(貼り付け用!AR648="","",貼り付け用!AR648)</f>
        <v>1200000</v>
      </c>
      <c r="AS648" s="20" t="str">
        <f>IF(貼り付け用!AS648="","",貼り付け用!AS648)</f>
        <v/>
      </c>
      <c r="AT648" s="90">
        <f t="shared" si="20"/>
        <v>1200000</v>
      </c>
      <c r="AU648" s="90">
        <f t="shared" si="21"/>
        <v>1200000</v>
      </c>
      <c r="AV648" s="34" t="str">
        <f>IF(貼り付け用!AV648="","",貼り付け用!AV648)</f>
        <v>一般会計等</v>
      </c>
      <c r="AW648" s="34" t="str">
        <f>IF(貼り付け用!AW648="","",貼り付け用!AW648)</f>
        <v>一般会計</v>
      </c>
      <c r="AX648" s="34" t="str">
        <f>IF(貼り付け用!AX648="","",貼り付け用!AX648)</f>
        <v>教育費</v>
      </c>
      <c r="AY648" s="34" t="str">
        <f>IF(貼り付け用!AY648="","",貼り付け用!AY648)</f>
        <v>中学校費</v>
      </c>
      <c r="AZ648" s="34" t="str">
        <f>IF(貼り付け用!AZ648="","",貼り付け用!AZ648)</f>
        <v>学校管理費</v>
      </c>
      <c r="BA648" s="212"/>
      <c r="BB648" s="212"/>
      <c r="BC648" s="212"/>
      <c r="BD648" s="34" t="str">
        <f>IF(貼り付け用!BD648="","",貼り付け用!BD648)</f>
        <v/>
      </c>
      <c r="BE648" s="34" t="str">
        <f>IF(貼り付け用!BE648="","",貼り付け用!BE648)</f>
        <v/>
      </c>
      <c r="BF648" s="20"/>
      <c r="BG648" s="20"/>
      <c r="BH648" s="20"/>
      <c r="BI648" s="20"/>
      <c r="BJ648" s="20"/>
    </row>
    <row r="649" spans="5:62" ht="24" customHeight="1">
      <c r="E649" s="2"/>
      <c r="F649" s="217" t="str">
        <f>IF(貼り付け用!F649="","",貼り付け用!F649)</f>
        <v>壬生町立壬生中学校</v>
      </c>
      <c r="G649" s="34" t="str">
        <f>IF(貼り付け用!G649="","",貼り付け用!G649)</f>
        <v>工作物台帳</v>
      </c>
      <c r="H649" s="2" t="str">
        <f>IF(貼り付け用!H649="","",貼り付け用!H649)</f>
        <v/>
      </c>
      <c r="I649" s="2" t="str">
        <f>IF(貼り付け用!I649="","",貼り付け用!I649)</f>
        <v/>
      </c>
      <c r="J649" s="2" t="str">
        <f>IF(貼り付け用!J649="","",貼り付け用!J649)</f>
        <v>１０連低鉄棒</v>
      </c>
      <c r="K649" s="2" t="str">
        <f>IF(貼り付け用!K649="","",貼り付け用!K649)</f>
        <v>10ﾚﾝﾃｲﾃﾂﾎﾞｳﾎﾞｳ</v>
      </c>
      <c r="L649" s="2">
        <f>IF(貼り付け用!L649="","",貼り付け用!L649)</f>
        <v>26</v>
      </c>
      <c r="M649" s="31">
        <f>IFERROR(VLOOKUP(L649,コード表!$B:$G,2,FALSE),"")</f>
        <v>3210214</v>
      </c>
      <c r="N649" s="31" t="str">
        <f>IFERROR(VLOOKUP(L649,コード表!$B:$G,3,FALSE),"")</f>
        <v>下都賀郡壬生町</v>
      </c>
      <c r="O649" s="2" t="str">
        <f>IF(貼り付け用!O649="","",貼り付け用!O649)</f>
        <v>ｼﾓﾂｶﾞｸﾞﾝﾐﾌﾞﾏﾁ</v>
      </c>
      <c r="P649" s="31" t="str">
        <f>IFERROR(VLOOKUP(L649,コード表!$B:$G,5,FALSE),"")</f>
        <v>壬生甲</v>
      </c>
      <c r="Q649" s="2" t="str">
        <f>IF(貼り付け用!Q649="","",貼り付け用!Q649)</f>
        <v>ﾐﾌﾞｺｳ</v>
      </c>
      <c r="R649" s="2" t="str">
        <f>IF(貼り付け用!R649="","",貼り付け用!R649)</f>
        <v>２７７０番地</v>
      </c>
      <c r="S649" s="2" t="str">
        <f>IF(貼り付け用!S649="","",貼り付け用!S649)</f>
        <v>2770ﾊﾞﾝﾁ</v>
      </c>
      <c r="T649" s="2">
        <f>IF(貼り付け用!T649="","",貼り付け用!T649)</f>
        <v>15</v>
      </c>
      <c r="U649" s="31" t="str">
        <f>IFERROR(VLOOKUP(T649,コード表!$I:$K,2,FALSE),"")</f>
        <v>教育委員会事務局</v>
      </c>
      <c r="V649" s="31" t="str">
        <f>IFERROR(VLOOKUP(T649,コード表!$I:$K,3,FALSE),"")</f>
        <v>学校教育課</v>
      </c>
      <c r="W649" s="2">
        <f>IF(貼り付け用!W649="","",貼り付け用!W649)</f>
        <v>100</v>
      </c>
      <c r="X649" s="31" t="str">
        <f>IFERROR(VLOOKUP(AX649,目的別資産分類変換表!$B$3:$C$16,2,FALSE),"")</f>
        <v>教育</v>
      </c>
      <c r="Y649" s="34" t="str">
        <f>IF(貼り付け用!Y649="","",貼り付け用!Y649)</f>
        <v>行政財産</v>
      </c>
      <c r="Z649" s="34" t="str">
        <f>IF(貼り付け用!Z649="","",貼り付け用!Z649)</f>
        <v>事業用資産/工作物</v>
      </c>
      <c r="AA649" s="34" t="str">
        <f>IF(貼り付け用!AA649="","",貼り付け用!AA649)</f>
        <v>自己資産（リース資産外)</v>
      </c>
      <c r="AB649" s="34" t="str">
        <f>IF(貼り付け用!AB649="","",貼り付け用!AB649)</f>
        <v>売却不可</v>
      </c>
      <c r="AC649" s="2">
        <f>IF(貼り付け用!AC649="","",貼り付け用!AC649)</f>
        <v>168</v>
      </c>
      <c r="AD649" s="31" t="str">
        <f>IFERROR(VLOOKUP(AC649,耐用年数表!$B:$J,9,FALSE),"")</f>
        <v xml:space="preserve">構築物 競技場用、運動場用、遊園地用又は学校用のもの その他のもの 児童用のもの すべり台、ぶらんこ、ジャングルジムその他の遊戯用のもの </v>
      </c>
      <c r="AE649" s="31">
        <f>IFERROR(VLOOKUP(AC649,耐用年数表!$B:$J,8,FALSE),"")</f>
        <v>10</v>
      </c>
      <c r="AF649" s="2" t="str">
        <f>IF(貼り付け用!AF649="","",貼り付け用!AF649)</f>
        <v/>
      </c>
      <c r="AG649" s="26" t="str">
        <f>IF(貼り付け用!AG649="","",貼り付け用!AG649)</f>
        <v/>
      </c>
      <c r="AH649" s="54">
        <f>IF(貼り付け用!AH649="","",貼り付け用!AH649)</f>
        <v>19801231</v>
      </c>
      <c r="AI649" s="54">
        <f>IF(貼り付け用!AI649="","",貼り付け用!AI649)</f>
        <v>19801231</v>
      </c>
      <c r="AJ649" s="72" t="str">
        <f>IF(貼り付け用!AJ649="","",貼り付け用!AJ649)</f>
        <v>不明</v>
      </c>
      <c r="AK649" s="20" t="str">
        <f>IF(貼り付け用!AK649="","",貼り付け用!AK649)</f>
        <v/>
      </c>
      <c r="AL649" s="160">
        <f>IF(貼り付け用!AL649="","",貼り付け用!AL649)</f>
        <v>24</v>
      </c>
      <c r="AM649" s="20" t="str">
        <f>IF(貼り付け用!AM649="","",貼り付け用!AM649)</f>
        <v>カタログ価格</v>
      </c>
      <c r="AN649" s="20">
        <f>IF(貼り付け用!AN649="","",貼り付け用!AN649)</f>
        <v>1</v>
      </c>
      <c r="AO649" s="20">
        <f>IF(貼り付け用!AO649="","",貼り付け用!AO649)</f>
        <v>782000</v>
      </c>
      <c r="AP649" s="20">
        <f>IF(貼り付け用!AP649="","",貼り付け用!AP649)</f>
        <v>1</v>
      </c>
      <c r="AQ649" s="20" t="str">
        <f>IF(貼り付け用!AQ649="","",貼り付け用!AQ649)</f>
        <v>台</v>
      </c>
      <c r="AR649" s="20">
        <f>IF(貼り付け用!AR649="","",貼り付け用!AR649)</f>
        <v>782000</v>
      </c>
      <c r="AS649" s="20" t="str">
        <f>IF(貼り付け用!AS649="","",貼り付け用!AS649)</f>
        <v/>
      </c>
      <c r="AT649" s="90">
        <f t="shared" si="20"/>
        <v>782000</v>
      </c>
      <c r="AU649" s="90">
        <f t="shared" si="21"/>
        <v>782000</v>
      </c>
      <c r="AV649" s="34" t="str">
        <f>IF(貼り付け用!AV649="","",貼り付け用!AV649)</f>
        <v>一般会計等</v>
      </c>
      <c r="AW649" s="34" t="str">
        <f>IF(貼り付け用!AW649="","",貼り付け用!AW649)</f>
        <v>一般会計</v>
      </c>
      <c r="AX649" s="34" t="str">
        <f>IF(貼り付け用!AX649="","",貼り付け用!AX649)</f>
        <v>教育費</v>
      </c>
      <c r="AY649" s="34" t="str">
        <f>IF(貼り付け用!AY649="","",貼り付け用!AY649)</f>
        <v>中学校費</v>
      </c>
      <c r="AZ649" s="34" t="str">
        <f>IF(貼り付け用!AZ649="","",貼り付け用!AZ649)</f>
        <v>学校管理費</v>
      </c>
      <c r="BA649" s="212"/>
      <c r="BB649" s="212"/>
      <c r="BC649" s="212"/>
      <c r="BD649" s="34" t="str">
        <f>IF(貼り付け用!BD649="","",貼り付け用!BD649)</f>
        <v/>
      </c>
      <c r="BE649" s="34" t="str">
        <f>IF(貼り付け用!BE649="","",貼り付け用!BE649)</f>
        <v/>
      </c>
      <c r="BF649" s="20"/>
      <c r="BG649" s="20"/>
      <c r="BH649" s="20"/>
      <c r="BI649" s="20"/>
      <c r="BJ649" s="20"/>
    </row>
    <row r="650" spans="5:62" ht="24" customHeight="1">
      <c r="E650" s="2"/>
      <c r="F650" s="217" t="str">
        <f>IF(貼り付け用!F650="","",貼り付け用!F650)</f>
        <v>壬生町立壬生中学校</v>
      </c>
      <c r="G650" s="34" t="str">
        <f>IF(貼り付け用!G650="","",貼り付け用!G650)</f>
        <v>工作物台帳</v>
      </c>
      <c r="H650" s="2" t="str">
        <f>IF(貼り付け用!H650="","",貼り付け用!H650)</f>
        <v/>
      </c>
      <c r="I650" s="2" t="str">
        <f>IF(貼り付け用!I650="","",貼り付け用!I650)</f>
        <v/>
      </c>
      <c r="J650" s="2" t="str">
        <f>IF(貼り付け用!J650="","",貼り付け用!J650)</f>
        <v>藤棚</v>
      </c>
      <c r="K650" s="2" t="str">
        <f>IF(貼り付け用!K650="","",貼り付け用!K650)</f>
        <v>ﾌｼﾞﾀﾞﾅ</v>
      </c>
      <c r="L650" s="2">
        <f>IF(貼り付け用!L650="","",貼り付け用!L650)</f>
        <v>26</v>
      </c>
      <c r="M650" s="31">
        <f>IFERROR(VLOOKUP(L650,コード表!$B:$G,2,FALSE),"")</f>
        <v>3210214</v>
      </c>
      <c r="N650" s="31" t="str">
        <f>IFERROR(VLOOKUP(L650,コード表!$B:$G,3,FALSE),"")</f>
        <v>下都賀郡壬生町</v>
      </c>
      <c r="O650" s="2" t="str">
        <f>IF(貼り付け用!O650="","",貼り付け用!O650)</f>
        <v>ｼﾓﾂｶﾞｸﾞﾝﾐﾌﾞﾏﾁ</v>
      </c>
      <c r="P650" s="31" t="str">
        <f>IFERROR(VLOOKUP(L650,コード表!$B:$G,5,FALSE),"")</f>
        <v>壬生甲</v>
      </c>
      <c r="Q650" s="2" t="str">
        <f>IF(貼り付け用!Q650="","",貼り付け用!Q650)</f>
        <v>ﾐﾌﾞｺｳ</v>
      </c>
      <c r="R650" s="2" t="str">
        <f>IF(貼り付け用!R650="","",貼り付け用!R650)</f>
        <v>２７７０番地</v>
      </c>
      <c r="S650" s="2" t="str">
        <f>IF(貼り付け用!S650="","",貼り付け用!S650)</f>
        <v>2770ﾊﾞﾝﾁ</v>
      </c>
      <c r="T650" s="2">
        <f>IF(貼り付け用!T650="","",貼り付け用!T650)</f>
        <v>15</v>
      </c>
      <c r="U650" s="31" t="str">
        <f>IFERROR(VLOOKUP(T650,コード表!$I:$K,2,FALSE),"")</f>
        <v>教育委員会事務局</v>
      </c>
      <c r="V650" s="31" t="str">
        <f>IFERROR(VLOOKUP(T650,コード表!$I:$K,3,FALSE),"")</f>
        <v>学校教育課</v>
      </c>
      <c r="W650" s="2">
        <f>IF(貼り付け用!W650="","",貼り付け用!W650)</f>
        <v>100</v>
      </c>
      <c r="X650" s="31" t="str">
        <f>IFERROR(VLOOKUP(AX650,目的別資産分類変換表!$B$3:$C$16,2,FALSE),"")</f>
        <v>教育</v>
      </c>
      <c r="Y650" s="34" t="str">
        <f>IF(貼り付け用!Y650="","",貼り付け用!Y650)</f>
        <v>行政財産</v>
      </c>
      <c r="Z650" s="34" t="str">
        <f>IF(貼り付け用!Z650="","",貼り付け用!Z650)</f>
        <v>事業用資産/工作物</v>
      </c>
      <c r="AA650" s="34" t="str">
        <f>IF(貼り付け用!AA650="","",貼り付け用!AA650)</f>
        <v>自己資産（リース資産外)</v>
      </c>
      <c r="AB650" s="34" t="str">
        <f>IF(貼り付け用!AB650="","",貼り付け用!AB650)</f>
        <v>売却不可</v>
      </c>
      <c r="AC650" s="2">
        <f>IF(貼り付け用!AC650="","",貼り付け用!AC650)</f>
        <v>168</v>
      </c>
      <c r="AD650" s="31" t="str">
        <f>IFERROR(VLOOKUP(AC650,耐用年数表!$B:$J,9,FALSE),"")</f>
        <v xml:space="preserve">構築物 競技場用、運動場用、遊園地用又は学校用のもの その他のもの 児童用のもの すべり台、ぶらんこ、ジャングルジムその他の遊戯用のもの </v>
      </c>
      <c r="AE650" s="31">
        <f>IFERROR(VLOOKUP(AC650,耐用年数表!$B:$J,8,FALSE),"")</f>
        <v>10</v>
      </c>
      <c r="AF650" s="2" t="str">
        <f>IF(貼り付け用!AF650="","",貼り付け用!AF650)</f>
        <v/>
      </c>
      <c r="AG650" s="26" t="str">
        <f>IF(貼り付け用!AG650="","",貼り付け用!AG650)</f>
        <v/>
      </c>
      <c r="AH650" s="54">
        <f>IF(貼り付け用!AH650="","",貼り付け用!AH650)</f>
        <v>19801231</v>
      </c>
      <c r="AI650" s="54">
        <f>IF(貼り付け用!AI650="","",貼り付け用!AI650)</f>
        <v>19801231</v>
      </c>
      <c r="AJ650" s="72" t="str">
        <f>IF(貼り付け用!AJ650="","",貼り付け用!AJ650)</f>
        <v>不明</v>
      </c>
      <c r="AK650" s="20" t="str">
        <f>IF(貼り付け用!AK650="","",貼り付け用!AK650)</f>
        <v/>
      </c>
      <c r="AL650" s="160">
        <f>IF(貼り付け用!AL650="","",貼り付け用!AL650)</f>
        <v>26</v>
      </c>
      <c r="AM650" s="20" t="str">
        <f>IF(貼り付け用!AM650="","",貼り付け用!AM650)</f>
        <v>同種工事価格</v>
      </c>
      <c r="AN650" s="20">
        <f>IF(貼り付け用!AN650="","",貼り付け用!AN650)</f>
        <v>1</v>
      </c>
      <c r="AO650" s="20">
        <f>IF(貼り付け用!AO650="","",貼り付け用!AO650)</f>
        <v>1679000</v>
      </c>
      <c r="AP650" s="20">
        <f>IF(貼り付け用!AP650="","",貼り付け用!AP650)</f>
        <v>1</v>
      </c>
      <c r="AQ650" s="20" t="str">
        <f>IF(貼り付け用!AQ650="","",貼り付け用!AQ650)</f>
        <v>台</v>
      </c>
      <c r="AR650" s="20">
        <f>IF(貼り付け用!AR650="","",貼り付け用!AR650)</f>
        <v>1679000</v>
      </c>
      <c r="AS650" s="20" t="str">
        <f>IF(貼り付け用!AS650="","",貼り付け用!AS650)</f>
        <v/>
      </c>
      <c r="AT650" s="90">
        <f t="shared" si="20"/>
        <v>1679000</v>
      </c>
      <c r="AU650" s="90">
        <f t="shared" si="21"/>
        <v>1679000</v>
      </c>
      <c r="AV650" s="34" t="str">
        <f>IF(貼り付け用!AV650="","",貼り付け用!AV650)</f>
        <v>一般会計等</v>
      </c>
      <c r="AW650" s="34" t="str">
        <f>IF(貼り付け用!AW650="","",貼り付け用!AW650)</f>
        <v>一般会計</v>
      </c>
      <c r="AX650" s="34" t="str">
        <f>IF(貼り付け用!AX650="","",貼り付け用!AX650)</f>
        <v>教育費</v>
      </c>
      <c r="AY650" s="34" t="str">
        <f>IF(貼り付け用!AY650="","",貼り付け用!AY650)</f>
        <v>中学校費</v>
      </c>
      <c r="AZ650" s="34" t="str">
        <f>IF(貼り付け用!AZ650="","",貼り付け用!AZ650)</f>
        <v>学校管理費</v>
      </c>
      <c r="BA650" s="212"/>
      <c r="BB650" s="212"/>
      <c r="BC650" s="212"/>
      <c r="BD650" s="34" t="str">
        <f>IF(貼り付け用!BD650="","",貼り付け用!BD650)</f>
        <v/>
      </c>
      <c r="BE650" s="34" t="str">
        <f>IF(貼り付け用!BE650="","",貼り付け用!BE650)</f>
        <v/>
      </c>
      <c r="BF650" s="20"/>
      <c r="BG650" s="20"/>
      <c r="BH650" s="20"/>
      <c r="BI650" s="20"/>
      <c r="BJ650" s="20"/>
    </row>
    <row r="651" spans="5:62" ht="24" customHeight="1">
      <c r="E651" s="2"/>
      <c r="F651" s="217" t="str">
        <f>IF(貼り付け用!F651="","",貼り付け用!F651)</f>
        <v>壬生町立壬生中学校</v>
      </c>
      <c r="G651" s="34" t="str">
        <f>IF(貼り付け用!G651="","",貼り付け用!G651)</f>
        <v>工作物台帳</v>
      </c>
      <c r="H651" s="2" t="str">
        <f>IF(貼り付け用!H651="","",貼り付け用!H651)</f>
        <v/>
      </c>
      <c r="I651" s="2" t="str">
        <f>IF(貼り付け用!I651="","",貼り付け用!I651)</f>
        <v/>
      </c>
      <c r="J651" s="2" t="str">
        <f>IF(貼り付け用!J651="","",貼り付け用!J651)</f>
        <v>バックネット</v>
      </c>
      <c r="K651" s="2" t="str">
        <f>IF(貼り付け用!K651="","",貼り付け用!K651)</f>
        <v>ﾊﾞｯｸﾈｯﾄ</v>
      </c>
      <c r="L651" s="2">
        <f>IF(貼り付け用!L651="","",貼り付け用!L651)</f>
        <v>26</v>
      </c>
      <c r="M651" s="31">
        <f>IFERROR(VLOOKUP(L651,コード表!$B:$G,2,FALSE),"")</f>
        <v>3210214</v>
      </c>
      <c r="N651" s="31" t="str">
        <f>IFERROR(VLOOKUP(L651,コード表!$B:$G,3,FALSE),"")</f>
        <v>下都賀郡壬生町</v>
      </c>
      <c r="O651" s="2" t="str">
        <f>IF(貼り付け用!O651="","",貼り付け用!O651)</f>
        <v>ｼﾓﾂｶﾞｸﾞﾝﾐﾌﾞﾏﾁ</v>
      </c>
      <c r="P651" s="31" t="str">
        <f>IFERROR(VLOOKUP(L651,コード表!$B:$G,5,FALSE),"")</f>
        <v>壬生甲</v>
      </c>
      <c r="Q651" s="2" t="str">
        <f>IF(貼り付け用!Q651="","",貼り付け用!Q651)</f>
        <v>ﾐﾌﾞｺｳ</v>
      </c>
      <c r="R651" s="2" t="str">
        <f>IF(貼り付け用!R651="","",貼り付け用!R651)</f>
        <v>２７７０番地</v>
      </c>
      <c r="S651" s="2" t="str">
        <f>IF(貼り付け用!S651="","",貼り付け用!S651)</f>
        <v>2770ﾊﾞﾝﾁ</v>
      </c>
      <c r="T651" s="2">
        <f>IF(貼り付け用!T651="","",貼り付け用!T651)</f>
        <v>15</v>
      </c>
      <c r="U651" s="31" t="str">
        <f>IFERROR(VLOOKUP(T651,コード表!$I:$K,2,FALSE),"")</f>
        <v>教育委員会事務局</v>
      </c>
      <c r="V651" s="31" t="str">
        <f>IFERROR(VLOOKUP(T651,コード表!$I:$K,3,FALSE),"")</f>
        <v>学校教育課</v>
      </c>
      <c r="W651" s="2">
        <f>IF(貼り付け用!W651="","",貼り付け用!W651)</f>
        <v>100</v>
      </c>
      <c r="X651" s="31" t="str">
        <f>IFERROR(VLOOKUP(AX651,目的別資産分類変換表!$B$3:$C$16,2,FALSE),"")</f>
        <v>教育</v>
      </c>
      <c r="Y651" s="34" t="str">
        <f>IF(貼り付け用!Y651="","",貼り付け用!Y651)</f>
        <v>行政財産</v>
      </c>
      <c r="Z651" s="34" t="str">
        <f>IF(貼り付け用!Z651="","",貼り付け用!Z651)</f>
        <v>事業用資産/工作物</v>
      </c>
      <c r="AA651" s="34" t="str">
        <f>IF(貼り付け用!AA651="","",貼り付け用!AA651)</f>
        <v>自己資産（リース資産外)</v>
      </c>
      <c r="AB651" s="34" t="str">
        <f>IF(貼り付け用!AB651="","",貼り付け用!AB651)</f>
        <v>売却不可</v>
      </c>
      <c r="AC651" s="2">
        <f>IF(貼り付け用!AC651="","",貼り付け用!AC651)</f>
        <v>168</v>
      </c>
      <c r="AD651" s="31" t="str">
        <f>IFERROR(VLOOKUP(AC651,耐用年数表!$B:$J,9,FALSE),"")</f>
        <v xml:space="preserve">構築物 競技場用、運動場用、遊園地用又は学校用のもの その他のもの 児童用のもの すべり台、ぶらんこ、ジャングルジムその他の遊戯用のもの </v>
      </c>
      <c r="AE651" s="31">
        <f>IFERROR(VLOOKUP(AC651,耐用年数表!$B:$J,8,FALSE),"")</f>
        <v>10</v>
      </c>
      <c r="AF651" s="2" t="str">
        <f>IF(貼り付け用!AF651="","",貼り付け用!AF651)</f>
        <v/>
      </c>
      <c r="AG651" s="26" t="str">
        <f>IF(貼り付け用!AG651="","",貼り付け用!AG651)</f>
        <v/>
      </c>
      <c r="AH651" s="54">
        <f>IF(貼り付け用!AH651="","",貼り付け用!AH651)</f>
        <v>19801231</v>
      </c>
      <c r="AI651" s="54">
        <f>IF(貼り付け用!AI651="","",貼り付け用!AI651)</f>
        <v>19801231</v>
      </c>
      <c r="AJ651" s="72" t="str">
        <f>IF(貼り付け用!AJ651="","",貼り付け用!AJ651)</f>
        <v>不明</v>
      </c>
      <c r="AK651" s="20" t="str">
        <f>IF(貼り付け用!AK651="","",貼り付け用!AK651)</f>
        <v/>
      </c>
      <c r="AL651" s="160" t="str">
        <f>IF(貼り付け用!AL651="","",貼り付け用!AL651)</f>
        <v/>
      </c>
      <c r="AM651" s="20" t="str">
        <f>IF(貼り付け用!AM651="","",貼り付け用!AM651)</f>
        <v/>
      </c>
      <c r="AN651" s="20" t="str">
        <f>IF(貼り付け用!AN651="","",貼り付け用!AN651)</f>
        <v/>
      </c>
      <c r="AO651" s="20" t="str">
        <f>IF(貼り付け用!AO651="","",貼り付け用!AO651)</f>
        <v/>
      </c>
      <c r="AP651" s="20">
        <f>IF(貼り付け用!AP651="","",貼り付け用!AP651)</f>
        <v>1</v>
      </c>
      <c r="AQ651" s="20" t="str">
        <f>IF(貼り付け用!AQ651="","",貼り付け用!AQ651)</f>
        <v/>
      </c>
      <c r="AR651" s="20" t="str">
        <f>IF(貼り付け用!AR651="","",貼り付け用!AR651)</f>
        <v/>
      </c>
      <c r="AS651" s="20" t="str">
        <f>IF(貼り付け用!AS651="","",貼り付け用!AS651)</f>
        <v/>
      </c>
      <c r="AT651" s="90" t="str">
        <f t="shared" si="20"/>
        <v/>
      </c>
      <c r="AU651" s="90" t="str">
        <f t="shared" si="21"/>
        <v/>
      </c>
      <c r="AV651" s="34" t="str">
        <f>IF(貼り付け用!AV651="","",貼り付け用!AV651)</f>
        <v>一般会計等</v>
      </c>
      <c r="AW651" s="34" t="str">
        <f>IF(貼り付け用!AW651="","",貼り付け用!AW651)</f>
        <v>一般会計</v>
      </c>
      <c r="AX651" s="34" t="str">
        <f>IF(貼り付け用!AX651="","",貼り付け用!AX651)</f>
        <v>教育費</v>
      </c>
      <c r="AY651" s="34" t="str">
        <f>IF(貼り付け用!AY651="","",貼り付け用!AY651)</f>
        <v>中学校費</v>
      </c>
      <c r="AZ651" s="34" t="str">
        <f>IF(貼り付け用!AZ651="","",貼り付け用!AZ651)</f>
        <v>学校管理費</v>
      </c>
      <c r="BA651" s="212"/>
      <c r="BB651" s="212"/>
      <c r="BC651" s="212"/>
      <c r="BD651" s="34" t="str">
        <f>IF(貼り付け用!BD651="","",貼り付け用!BD651)</f>
        <v/>
      </c>
      <c r="BE651" s="34" t="str">
        <f>IF(貼り付け用!BE651="","",貼り付け用!BE651)</f>
        <v/>
      </c>
      <c r="BF651" s="20"/>
      <c r="BG651" s="20"/>
      <c r="BH651" s="20"/>
      <c r="BI651" s="20"/>
      <c r="BJ651" s="20"/>
    </row>
    <row r="652" spans="5:62" ht="24" customHeight="1">
      <c r="E652" s="2"/>
      <c r="F652" s="217" t="str">
        <f>IF(貼り付け用!F652="","",貼り付け用!F652)</f>
        <v>壬生町立壬生中学校</v>
      </c>
      <c r="G652" s="34" t="str">
        <f>IF(貼り付け用!G652="","",貼り付け用!G652)</f>
        <v>工作物台帳</v>
      </c>
      <c r="H652" s="2" t="str">
        <f>IF(貼り付け用!H652="","",貼り付け用!H652)</f>
        <v/>
      </c>
      <c r="I652" s="2" t="str">
        <f>IF(貼り付け用!I652="","",貼り付け用!I652)</f>
        <v/>
      </c>
      <c r="J652" s="2" t="str">
        <f>IF(貼り付け用!J652="","",貼り付け用!J652)</f>
        <v>正門</v>
      </c>
      <c r="K652" s="2" t="str">
        <f>IF(貼り付け用!K652="","",貼り付け用!K652)</f>
        <v>ｾｲﾓﾝ</v>
      </c>
      <c r="L652" s="2">
        <f>IF(貼り付け用!L652="","",貼り付け用!L652)</f>
        <v>26</v>
      </c>
      <c r="M652" s="31">
        <f>IFERROR(VLOOKUP(L652,コード表!$B:$G,2,FALSE),"")</f>
        <v>3210214</v>
      </c>
      <c r="N652" s="31" t="str">
        <f>IFERROR(VLOOKUP(L652,コード表!$B:$G,3,FALSE),"")</f>
        <v>下都賀郡壬生町</v>
      </c>
      <c r="O652" s="2" t="str">
        <f>IF(貼り付け用!O652="","",貼り付け用!O652)</f>
        <v>ｼﾓﾂｶﾞｸﾞﾝﾐﾌﾞﾏﾁ</v>
      </c>
      <c r="P652" s="31" t="str">
        <f>IFERROR(VLOOKUP(L652,コード表!$B:$G,5,FALSE),"")</f>
        <v>壬生甲</v>
      </c>
      <c r="Q652" s="2" t="str">
        <f>IF(貼り付け用!Q652="","",貼り付け用!Q652)</f>
        <v>ﾐﾌﾞｺｳ</v>
      </c>
      <c r="R652" s="2" t="str">
        <f>IF(貼り付け用!R652="","",貼り付け用!R652)</f>
        <v>２７７０番地</v>
      </c>
      <c r="S652" s="2" t="str">
        <f>IF(貼り付け用!S652="","",貼り付け用!S652)</f>
        <v>2770ﾊﾞﾝﾁ</v>
      </c>
      <c r="T652" s="2">
        <f>IF(貼り付け用!T652="","",貼り付け用!T652)</f>
        <v>15</v>
      </c>
      <c r="U652" s="31" t="str">
        <f>IFERROR(VLOOKUP(T652,コード表!$I:$K,2,FALSE),"")</f>
        <v>教育委員会事務局</v>
      </c>
      <c r="V652" s="31" t="str">
        <f>IFERROR(VLOOKUP(T652,コード表!$I:$K,3,FALSE),"")</f>
        <v>学校教育課</v>
      </c>
      <c r="W652" s="2">
        <f>IF(貼り付け用!W652="","",貼り付け用!W652)</f>
        <v>100</v>
      </c>
      <c r="X652" s="31" t="str">
        <f>IFERROR(VLOOKUP(AX652,目的別資産分類変換表!$B$3:$C$16,2,FALSE),"")</f>
        <v>教育</v>
      </c>
      <c r="Y652" s="34" t="str">
        <f>IF(貼り付け用!Y652="","",貼り付け用!Y652)</f>
        <v>行政財産</v>
      </c>
      <c r="Z652" s="34" t="str">
        <f>IF(貼り付け用!Z652="","",貼り付け用!Z652)</f>
        <v>事業用資産/工作物</v>
      </c>
      <c r="AA652" s="34" t="str">
        <f>IF(貼り付け用!AA652="","",貼り付け用!AA652)</f>
        <v>自己資産（リース資産外)</v>
      </c>
      <c r="AB652" s="34" t="str">
        <f>IF(貼り付け用!AB652="","",貼り付け用!AB652)</f>
        <v>売却不可</v>
      </c>
      <c r="AC652" s="2">
        <f>IF(貼り付け用!AC652="","",貼り付け用!AC652)</f>
        <v>184</v>
      </c>
      <c r="AD652" s="31" t="str">
        <f>IFERROR(VLOOKUP(AC652,耐用年数表!$B:$J,9,FALSE),"")</f>
        <v xml:space="preserve">構築物 鉄骨鉄筋コンクリート造又は鉄筋コンクリート造のもの（前掲のものを除く。） 高架道路、製塩用ちんでん池、飼育場及びへい   </v>
      </c>
      <c r="AE652" s="31">
        <f>IFERROR(VLOOKUP(AC652,耐用年数表!$B:$J,8,FALSE),"")</f>
        <v>30</v>
      </c>
      <c r="AF652" s="2" t="str">
        <f>IF(貼り付け用!AF652="","",貼り付け用!AF652)</f>
        <v/>
      </c>
      <c r="AG652" s="26" t="str">
        <f>IF(貼り付け用!AG652="","",貼り付け用!AG652)</f>
        <v/>
      </c>
      <c r="AH652" s="54">
        <f>IF(貼り付け用!AH652="","",貼り付け用!AH652)</f>
        <v>19801231</v>
      </c>
      <c r="AI652" s="54">
        <f>IF(貼り付け用!AI652="","",貼り付け用!AI652)</f>
        <v>19801231</v>
      </c>
      <c r="AJ652" s="72" t="str">
        <f>IF(貼り付け用!AJ652="","",貼り付け用!AJ652)</f>
        <v>不明</v>
      </c>
      <c r="AK652" s="20" t="str">
        <f>IF(貼り付け用!AK652="","",貼り付け用!AK652)</f>
        <v/>
      </c>
      <c r="AL652" s="160" t="str">
        <f>IF(貼り付け用!AL652="","",貼り付け用!AL652)</f>
        <v/>
      </c>
      <c r="AM652" s="20" t="str">
        <f>IF(貼り付け用!AM652="","",貼り付け用!AM652)</f>
        <v/>
      </c>
      <c r="AN652" s="20" t="str">
        <f>IF(貼り付け用!AN652="","",貼り付け用!AN652)</f>
        <v/>
      </c>
      <c r="AO652" s="20" t="str">
        <f>IF(貼り付け用!AO652="","",貼り付け用!AO652)</f>
        <v/>
      </c>
      <c r="AP652" s="20">
        <f>IF(貼り付け用!AP652="","",貼り付け用!AP652)</f>
        <v>1</v>
      </c>
      <c r="AQ652" s="20" t="str">
        <f>IF(貼り付け用!AQ652="","",貼り付け用!AQ652)</f>
        <v/>
      </c>
      <c r="AR652" s="20" t="str">
        <f>IF(貼り付け用!AR652="","",貼り付け用!AR652)</f>
        <v/>
      </c>
      <c r="AS652" s="20" t="str">
        <f>IF(貼り付け用!AS652="","",貼り付け用!AS652)</f>
        <v/>
      </c>
      <c r="AT652" s="90" t="str">
        <f t="shared" si="20"/>
        <v/>
      </c>
      <c r="AU652" s="90" t="str">
        <f t="shared" si="21"/>
        <v/>
      </c>
      <c r="AV652" s="34" t="str">
        <f>IF(貼り付け用!AV652="","",貼り付け用!AV652)</f>
        <v>一般会計等</v>
      </c>
      <c r="AW652" s="34" t="str">
        <f>IF(貼り付け用!AW652="","",貼り付け用!AW652)</f>
        <v>一般会計</v>
      </c>
      <c r="AX652" s="34" t="str">
        <f>IF(貼り付け用!AX652="","",貼り付け用!AX652)</f>
        <v>教育費</v>
      </c>
      <c r="AY652" s="34" t="str">
        <f>IF(貼り付け用!AY652="","",貼り付け用!AY652)</f>
        <v>中学校費</v>
      </c>
      <c r="AZ652" s="34" t="str">
        <f>IF(貼り付け用!AZ652="","",貼り付け用!AZ652)</f>
        <v>学校管理費</v>
      </c>
      <c r="BA652" s="212"/>
      <c r="BB652" s="212"/>
      <c r="BC652" s="212"/>
      <c r="BD652" s="34" t="str">
        <f>IF(貼り付け用!BD652="","",貼り付け用!BD652)</f>
        <v/>
      </c>
      <c r="BE652" s="34" t="str">
        <f>IF(貼り付け用!BE652="","",貼り付け用!BE652)</f>
        <v/>
      </c>
      <c r="BF652" s="20"/>
      <c r="BG652" s="20"/>
      <c r="BH652" s="20"/>
      <c r="BI652" s="20"/>
      <c r="BJ652" s="20"/>
    </row>
    <row r="653" spans="5:62" ht="24" customHeight="1">
      <c r="E653" s="2"/>
      <c r="F653" s="217" t="str">
        <f>IF(貼り付け用!F653="","",貼り付け用!F653)</f>
        <v>壬生町立壬生中学校</v>
      </c>
      <c r="G653" s="34" t="str">
        <f>IF(貼り付け用!G653="","",貼り付け用!G653)</f>
        <v>工作物台帳</v>
      </c>
      <c r="H653" s="2" t="str">
        <f>IF(貼り付け用!H653="","",貼り付け用!H653)</f>
        <v/>
      </c>
      <c r="I653" s="2" t="str">
        <f>IF(貼り付け用!I653="","",貼り付け用!I653)</f>
        <v/>
      </c>
      <c r="J653" s="2" t="str">
        <f>IF(貼り付け用!J653="","",貼り付け用!J653)</f>
        <v>北門</v>
      </c>
      <c r="K653" s="2" t="str">
        <f>IF(貼り付け用!K653="","",貼り付け用!K653)</f>
        <v>ｷﾀﾓﾝ</v>
      </c>
      <c r="L653" s="2">
        <f>IF(貼り付け用!L653="","",貼り付け用!L653)</f>
        <v>26</v>
      </c>
      <c r="M653" s="31">
        <f>IFERROR(VLOOKUP(L653,コード表!$B:$G,2,FALSE),"")</f>
        <v>3210214</v>
      </c>
      <c r="N653" s="31" t="str">
        <f>IFERROR(VLOOKUP(L653,コード表!$B:$G,3,FALSE),"")</f>
        <v>下都賀郡壬生町</v>
      </c>
      <c r="O653" s="2" t="str">
        <f>IF(貼り付け用!O653="","",貼り付け用!O653)</f>
        <v>ｼﾓﾂｶﾞｸﾞﾝﾐﾌﾞﾏﾁ</v>
      </c>
      <c r="P653" s="31" t="str">
        <f>IFERROR(VLOOKUP(L653,コード表!$B:$G,5,FALSE),"")</f>
        <v>壬生甲</v>
      </c>
      <c r="Q653" s="2" t="str">
        <f>IF(貼り付け用!Q653="","",貼り付け用!Q653)</f>
        <v>ﾐﾌﾞｺｳ</v>
      </c>
      <c r="R653" s="2" t="str">
        <f>IF(貼り付け用!R653="","",貼り付け用!R653)</f>
        <v>２７７０番地</v>
      </c>
      <c r="S653" s="2" t="str">
        <f>IF(貼り付け用!S653="","",貼り付け用!S653)</f>
        <v>2770ﾊﾞﾝﾁ</v>
      </c>
      <c r="T653" s="2">
        <f>IF(貼り付け用!T653="","",貼り付け用!T653)</f>
        <v>15</v>
      </c>
      <c r="U653" s="31" t="str">
        <f>IFERROR(VLOOKUP(T653,コード表!$I:$K,2,FALSE),"")</f>
        <v>教育委員会事務局</v>
      </c>
      <c r="V653" s="31" t="str">
        <f>IFERROR(VLOOKUP(T653,コード表!$I:$K,3,FALSE),"")</f>
        <v>学校教育課</v>
      </c>
      <c r="W653" s="2">
        <f>IF(貼り付け用!W653="","",貼り付け用!W653)</f>
        <v>100</v>
      </c>
      <c r="X653" s="31" t="str">
        <f>IFERROR(VLOOKUP(AX653,目的別資産分類変換表!$B$3:$C$16,2,FALSE),"")</f>
        <v>教育</v>
      </c>
      <c r="Y653" s="34" t="str">
        <f>IF(貼り付け用!Y653="","",貼り付け用!Y653)</f>
        <v>行政財産</v>
      </c>
      <c r="Z653" s="34" t="str">
        <f>IF(貼り付け用!Z653="","",貼り付け用!Z653)</f>
        <v>事業用資産/工作物</v>
      </c>
      <c r="AA653" s="34" t="str">
        <f>IF(貼り付け用!AA653="","",貼り付け用!AA653)</f>
        <v>自己資産（リース資産外)</v>
      </c>
      <c r="AB653" s="34" t="str">
        <f>IF(貼り付け用!AB653="","",貼り付け用!AB653)</f>
        <v>売却不可</v>
      </c>
      <c r="AC653" s="2">
        <f>IF(貼り付け用!AC653="","",貼り付け用!AC653)</f>
        <v>184</v>
      </c>
      <c r="AD653" s="31" t="str">
        <f>IFERROR(VLOOKUP(AC653,耐用年数表!$B:$J,9,FALSE),"")</f>
        <v xml:space="preserve">構築物 鉄骨鉄筋コンクリート造又は鉄筋コンクリート造のもの（前掲のものを除く。） 高架道路、製塩用ちんでん池、飼育場及びへい   </v>
      </c>
      <c r="AE653" s="31">
        <f>IFERROR(VLOOKUP(AC653,耐用年数表!$B:$J,8,FALSE),"")</f>
        <v>30</v>
      </c>
      <c r="AF653" s="2" t="str">
        <f>IF(貼り付け用!AF653="","",貼り付け用!AF653)</f>
        <v/>
      </c>
      <c r="AG653" s="26" t="str">
        <f>IF(貼り付け用!AG653="","",貼り付け用!AG653)</f>
        <v/>
      </c>
      <c r="AH653" s="54">
        <f>IF(貼り付け用!AH653="","",貼り付け用!AH653)</f>
        <v>19801231</v>
      </c>
      <c r="AI653" s="54">
        <f>IF(貼り付け用!AI653="","",貼り付け用!AI653)</f>
        <v>19801231</v>
      </c>
      <c r="AJ653" s="72" t="str">
        <f>IF(貼り付け用!AJ653="","",貼り付け用!AJ653)</f>
        <v>不明</v>
      </c>
      <c r="AK653" s="20" t="str">
        <f>IF(貼り付け用!AK653="","",貼り付け用!AK653)</f>
        <v/>
      </c>
      <c r="AL653" s="160" t="str">
        <f>IF(貼り付け用!AL653="","",貼り付け用!AL653)</f>
        <v/>
      </c>
      <c r="AM653" s="20" t="str">
        <f>IF(貼り付け用!AM653="","",貼り付け用!AM653)</f>
        <v/>
      </c>
      <c r="AN653" s="20" t="str">
        <f>IF(貼り付け用!AN653="","",貼り付け用!AN653)</f>
        <v/>
      </c>
      <c r="AO653" s="20" t="str">
        <f>IF(貼り付け用!AO653="","",貼り付け用!AO653)</f>
        <v/>
      </c>
      <c r="AP653" s="20">
        <f>IF(貼り付け用!AP653="","",貼り付け用!AP653)</f>
        <v>1</v>
      </c>
      <c r="AQ653" s="20" t="str">
        <f>IF(貼り付け用!AQ653="","",貼り付け用!AQ653)</f>
        <v/>
      </c>
      <c r="AR653" s="20" t="str">
        <f>IF(貼り付け用!AR653="","",貼り付け用!AR653)</f>
        <v/>
      </c>
      <c r="AS653" s="20" t="str">
        <f>IF(貼り付け用!AS653="","",貼り付け用!AS653)</f>
        <v/>
      </c>
      <c r="AT653" s="90" t="str">
        <f t="shared" si="20"/>
        <v/>
      </c>
      <c r="AU653" s="90" t="str">
        <f t="shared" si="21"/>
        <v/>
      </c>
      <c r="AV653" s="34" t="str">
        <f>IF(貼り付け用!AV653="","",貼り付け用!AV653)</f>
        <v>一般会計等</v>
      </c>
      <c r="AW653" s="34" t="str">
        <f>IF(貼り付け用!AW653="","",貼り付け用!AW653)</f>
        <v>一般会計</v>
      </c>
      <c r="AX653" s="34" t="str">
        <f>IF(貼り付け用!AX653="","",貼り付け用!AX653)</f>
        <v>教育費</v>
      </c>
      <c r="AY653" s="34" t="str">
        <f>IF(貼り付け用!AY653="","",貼り付け用!AY653)</f>
        <v>中学校費</v>
      </c>
      <c r="AZ653" s="34" t="str">
        <f>IF(貼り付け用!AZ653="","",貼り付け用!AZ653)</f>
        <v>学校管理費</v>
      </c>
      <c r="BA653" s="212"/>
      <c r="BB653" s="212"/>
      <c r="BC653" s="212"/>
      <c r="BD653" s="34" t="str">
        <f>IF(貼り付け用!BD653="","",貼り付け用!BD653)</f>
        <v/>
      </c>
      <c r="BE653" s="34" t="str">
        <f>IF(貼り付け用!BE653="","",貼り付け用!BE653)</f>
        <v/>
      </c>
      <c r="BF653" s="20"/>
      <c r="BG653" s="20"/>
      <c r="BH653" s="20"/>
      <c r="BI653" s="20"/>
      <c r="BJ653" s="20"/>
    </row>
    <row r="654" spans="5:62" ht="24" customHeight="1">
      <c r="E654" s="2"/>
      <c r="F654" s="217" t="str">
        <f>IF(貼り付け用!F654="","",貼り付け用!F654)</f>
        <v>壬生町立壬生中学校</v>
      </c>
      <c r="G654" s="34" t="str">
        <f>IF(貼り付け用!G654="","",貼り付け用!G654)</f>
        <v>工作物台帳</v>
      </c>
      <c r="H654" s="2" t="str">
        <f>IF(貼り付け用!H654="","",貼り付け用!H654)</f>
        <v/>
      </c>
      <c r="I654" s="2" t="str">
        <f>IF(貼り付け用!I654="","",貼り付け用!I654)</f>
        <v/>
      </c>
      <c r="J654" s="2" t="str">
        <f>IF(貼り付け用!J654="","",貼り付け用!J654)</f>
        <v>東門</v>
      </c>
      <c r="K654" s="2" t="str">
        <f>IF(貼り付け用!K654="","",貼り付け用!K654)</f>
        <v>ﾋｶﾞｼﾓﾝ</v>
      </c>
      <c r="L654" s="2">
        <f>IF(貼り付け用!L654="","",貼り付け用!L654)</f>
        <v>26</v>
      </c>
      <c r="M654" s="31">
        <f>IFERROR(VLOOKUP(L654,コード表!$B:$G,2,FALSE),"")</f>
        <v>3210214</v>
      </c>
      <c r="N654" s="31" t="str">
        <f>IFERROR(VLOOKUP(L654,コード表!$B:$G,3,FALSE),"")</f>
        <v>下都賀郡壬生町</v>
      </c>
      <c r="O654" s="2" t="str">
        <f>IF(貼り付け用!O654="","",貼り付け用!O654)</f>
        <v>ｼﾓﾂｶﾞｸﾞﾝﾐﾌﾞﾏﾁ</v>
      </c>
      <c r="P654" s="31" t="str">
        <f>IFERROR(VLOOKUP(L654,コード表!$B:$G,5,FALSE),"")</f>
        <v>壬生甲</v>
      </c>
      <c r="Q654" s="2" t="str">
        <f>IF(貼り付け用!Q654="","",貼り付け用!Q654)</f>
        <v>ﾐﾌﾞｺｳ</v>
      </c>
      <c r="R654" s="2" t="str">
        <f>IF(貼り付け用!R654="","",貼り付け用!R654)</f>
        <v>２７７０番地</v>
      </c>
      <c r="S654" s="2" t="str">
        <f>IF(貼り付け用!S654="","",貼り付け用!S654)</f>
        <v>2770ﾊﾞﾝﾁ</v>
      </c>
      <c r="T654" s="2">
        <f>IF(貼り付け用!T654="","",貼り付け用!T654)</f>
        <v>15</v>
      </c>
      <c r="U654" s="31" t="str">
        <f>IFERROR(VLOOKUP(T654,コード表!$I:$K,2,FALSE),"")</f>
        <v>教育委員会事務局</v>
      </c>
      <c r="V654" s="31" t="str">
        <f>IFERROR(VLOOKUP(T654,コード表!$I:$K,3,FALSE),"")</f>
        <v>学校教育課</v>
      </c>
      <c r="W654" s="2">
        <f>IF(貼り付け用!W654="","",貼り付け用!W654)</f>
        <v>100</v>
      </c>
      <c r="X654" s="31" t="str">
        <f>IFERROR(VLOOKUP(AX654,目的別資産分類変換表!$B$3:$C$16,2,FALSE),"")</f>
        <v>教育</v>
      </c>
      <c r="Y654" s="34" t="str">
        <f>IF(貼り付け用!Y654="","",貼り付け用!Y654)</f>
        <v>行政財産</v>
      </c>
      <c r="Z654" s="34" t="str">
        <f>IF(貼り付け用!Z654="","",貼り付け用!Z654)</f>
        <v>事業用資産/工作物</v>
      </c>
      <c r="AA654" s="34" t="str">
        <f>IF(貼り付け用!AA654="","",貼り付け用!AA654)</f>
        <v>自己資産（リース資産外)</v>
      </c>
      <c r="AB654" s="34" t="str">
        <f>IF(貼り付け用!AB654="","",貼り付け用!AB654)</f>
        <v>売却不可</v>
      </c>
      <c r="AC654" s="2">
        <f>IF(貼り付け用!AC654="","",貼り付け用!AC654)</f>
        <v>184</v>
      </c>
      <c r="AD654" s="31" t="str">
        <f>IFERROR(VLOOKUP(AC654,耐用年数表!$B:$J,9,FALSE),"")</f>
        <v xml:space="preserve">構築物 鉄骨鉄筋コンクリート造又は鉄筋コンクリート造のもの（前掲のものを除く。） 高架道路、製塩用ちんでん池、飼育場及びへい   </v>
      </c>
      <c r="AE654" s="31">
        <f>IFERROR(VLOOKUP(AC654,耐用年数表!$B:$J,8,FALSE),"")</f>
        <v>30</v>
      </c>
      <c r="AF654" s="2" t="str">
        <f>IF(貼り付け用!AF654="","",貼り付け用!AF654)</f>
        <v/>
      </c>
      <c r="AG654" s="26" t="str">
        <f>IF(貼り付け用!AG654="","",貼り付け用!AG654)</f>
        <v/>
      </c>
      <c r="AH654" s="54">
        <f>IF(貼り付け用!AH654="","",貼り付け用!AH654)</f>
        <v>19801231</v>
      </c>
      <c r="AI654" s="54">
        <f>IF(貼り付け用!AI654="","",貼り付け用!AI654)</f>
        <v>19801231</v>
      </c>
      <c r="AJ654" s="72" t="str">
        <f>IF(貼り付け用!AJ654="","",貼り付け用!AJ654)</f>
        <v>不明</v>
      </c>
      <c r="AK654" s="20" t="str">
        <f>IF(貼り付け用!AK654="","",貼り付け用!AK654)</f>
        <v/>
      </c>
      <c r="AL654" s="160" t="str">
        <f>IF(貼り付け用!AL654="","",貼り付け用!AL654)</f>
        <v/>
      </c>
      <c r="AM654" s="20" t="str">
        <f>IF(貼り付け用!AM654="","",貼り付け用!AM654)</f>
        <v/>
      </c>
      <c r="AN654" s="20" t="str">
        <f>IF(貼り付け用!AN654="","",貼り付け用!AN654)</f>
        <v/>
      </c>
      <c r="AO654" s="20" t="str">
        <f>IF(貼り付け用!AO654="","",貼り付け用!AO654)</f>
        <v/>
      </c>
      <c r="AP654" s="20">
        <f>IF(貼り付け用!AP654="","",貼り付け用!AP654)</f>
        <v>1</v>
      </c>
      <c r="AQ654" s="20" t="str">
        <f>IF(貼り付け用!AQ654="","",貼り付け用!AQ654)</f>
        <v/>
      </c>
      <c r="AR654" s="20" t="str">
        <f>IF(貼り付け用!AR654="","",貼り付け用!AR654)</f>
        <v/>
      </c>
      <c r="AS654" s="20" t="str">
        <f>IF(貼り付け用!AS654="","",貼り付け用!AS654)</f>
        <v/>
      </c>
      <c r="AT654" s="90" t="str">
        <f t="shared" si="20"/>
        <v/>
      </c>
      <c r="AU654" s="90" t="str">
        <f t="shared" si="21"/>
        <v/>
      </c>
      <c r="AV654" s="34" t="str">
        <f>IF(貼り付け用!AV654="","",貼り付け用!AV654)</f>
        <v>一般会計等</v>
      </c>
      <c r="AW654" s="34" t="str">
        <f>IF(貼り付け用!AW654="","",貼り付け用!AW654)</f>
        <v>一般会計</v>
      </c>
      <c r="AX654" s="34" t="str">
        <f>IF(貼り付け用!AX654="","",貼り付け用!AX654)</f>
        <v>教育費</v>
      </c>
      <c r="AY654" s="34" t="str">
        <f>IF(貼り付け用!AY654="","",貼り付け用!AY654)</f>
        <v>中学校費</v>
      </c>
      <c r="AZ654" s="34" t="str">
        <f>IF(貼り付け用!AZ654="","",貼り付け用!AZ654)</f>
        <v>学校管理費</v>
      </c>
      <c r="BA654" s="212"/>
      <c r="BB654" s="212"/>
      <c r="BC654" s="212"/>
      <c r="BD654" s="34" t="str">
        <f>IF(貼り付け用!BD654="","",貼り付け用!BD654)</f>
        <v/>
      </c>
      <c r="BE654" s="34" t="str">
        <f>IF(貼り付け用!BE654="","",貼り付け用!BE654)</f>
        <v/>
      </c>
      <c r="BF654" s="20"/>
      <c r="BG654" s="20"/>
      <c r="BH654" s="20"/>
      <c r="BI654" s="20"/>
      <c r="BJ654" s="20"/>
    </row>
    <row r="655" spans="5:62" ht="24" customHeight="1">
      <c r="E655" s="2"/>
      <c r="F655" s="217" t="str">
        <f>IF(貼り付け用!F655="","",貼り付け用!F655)</f>
        <v>壬生町立壬生中学校</v>
      </c>
      <c r="G655" s="34" t="str">
        <f>IF(貼り付け用!G655="","",貼り付け用!G655)</f>
        <v>工作物台帳</v>
      </c>
      <c r="H655" s="2" t="str">
        <f>IF(貼り付け用!H655="","",貼り付け用!H655)</f>
        <v/>
      </c>
      <c r="I655" s="2" t="str">
        <f>IF(貼り付け用!I655="","",貼り付け用!I655)</f>
        <v/>
      </c>
      <c r="J655" s="2" t="str">
        <f>IF(貼り付け用!J655="","",貼り付け用!J655)</f>
        <v>テニスコート</v>
      </c>
      <c r="K655" s="2" t="str">
        <f>IF(貼り付け用!K655="","",貼り付け用!K655)</f>
        <v>ﾃﾆｽｺｰﾄ</v>
      </c>
      <c r="L655" s="2">
        <f>IF(貼り付け用!L655="","",貼り付け用!L655)</f>
        <v>26</v>
      </c>
      <c r="M655" s="31">
        <f>IFERROR(VLOOKUP(L655,コード表!$B:$G,2,FALSE),"")</f>
        <v>3210214</v>
      </c>
      <c r="N655" s="31" t="str">
        <f>IFERROR(VLOOKUP(L655,コード表!$B:$G,3,FALSE),"")</f>
        <v>下都賀郡壬生町</v>
      </c>
      <c r="O655" s="2" t="str">
        <f>IF(貼り付け用!O655="","",貼り付け用!O655)</f>
        <v>ｼﾓﾂｶﾞｸﾞﾝﾐﾌﾞﾏﾁ</v>
      </c>
      <c r="P655" s="31" t="str">
        <f>IFERROR(VLOOKUP(L655,コード表!$B:$G,5,FALSE),"")</f>
        <v>壬生甲</v>
      </c>
      <c r="Q655" s="2" t="str">
        <f>IF(貼り付け用!Q655="","",貼り付け用!Q655)</f>
        <v>ﾐﾌﾞｺｳ</v>
      </c>
      <c r="R655" s="2" t="str">
        <f>IF(貼り付け用!R655="","",貼り付け用!R655)</f>
        <v>２７７０番地</v>
      </c>
      <c r="S655" s="2" t="str">
        <f>IF(貼り付け用!S655="","",貼り付け用!S655)</f>
        <v>2770ﾊﾞﾝﾁ</v>
      </c>
      <c r="T655" s="2">
        <f>IF(貼り付け用!T655="","",貼り付け用!T655)</f>
        <v>15</v>
      </c>
      <c r="U655" s="31" t="str">
        <f>IFERROR(VLOOKUP(T655,コード表!$I:$K,2,FALSE),"")</f>
        <v>教育委員会事務局</v>
      </c>
      <c r="V655" s="31" t="str">
        <f>IFERROR(VLOOKUP(T655,コード表!$I:$K,3,FALSE),"")</f>
        <v>学校教育課</v>
      </c>
      <c r="W655" s="2">
        <f>IF(貼り付け用!W655="","",貼り付け用!W655)</f>
        <v>100</v>
      </c>
      <c r="X655" s="31" t="str">
        <f>IFERROR(VLOOKUP(AX655,目的別資産分類変換表!$B$3:$C$16,2,FALSE),"")</f>
        <v>教育</v>
      </c>
      <c r="Y655" s="34" t="str">
        <f>IF(貼り付け用!Y655="","",貼り付け用!Y655)</f>
        <v>行政財産</v>
      </c>
      <c r="Z655" s="34" t="str">
        <f>IF(貼り付け用!Z655="","",貼り付け用!Z655)</f>
        <v>事業用資産/工作物</v>
      </c>
      <c r="AA655" s="34" t="str">
        <f>IF(貼り付け用!AA655="","",貼り付け用!AA655)</f>
        <v>自己資産（リース資産外)</v>
      </c>
      <c r="AB655" s="34" t="str">
        <f>IF(貼り付け用!AB655="","",貼り付け用!AB655)</f>
        <v>売却不可</v>
      </c>
      <c r="AC655" s="2">
        <f>IF(貼り付け用!AC655="","",貼り付け用!AC655)</f>
        <v>163</v>
      </c>
      <c r="AD655" s="31" t="str">
        <f>IFERROR(VLOOKUP(AC655,耐用年数表!$B:$J,9,FALSE),"")</f>
        <v xml:space="preserve">構築物 競技場用、運動場用、遊園地用又は学校用のもの 競輪場用競走路 コンクリート敷のもの  </v>
      </c>
      <c r="AE655" s="31">
        <f>IFERROR(VLOOKUP(AC655,耐用年数表!$B:$J,8,FALSE),"")</f>
        <v>15</v>
      </c>
      <c r="AF655" s="2" t="str">
        <f>IF(貼り付け用!AF655="","",貼り付け用!AF655)</f>
        <v/>
      </c>
      <c r="AG655" s="26" t="str">
        <f>IF(貼り付け用!AG655="","",貼り付け用!AG655)</f>
        <v/>
      </c>
      <c r="AH655" s="54">
        <f>IF(貼り付け用!AH655="","",貼り付け用!AH655)</f>
        <v>19801231</v>
      </c>
      <c r="AI655" s="54">
        <f>IF(貼り付け用!AI655="","",貼り付け用!AI655)</f>
        <v>19801231</v>
      </c>
      <c r="AJ655" s="72" t="str">
        <f>IF(貼り付け用!AJ655="","",貼り付け用!AJ655)</f>
        <v>不明</v>
      </c>
      <c r="AK655" s="20" t="str">
        <f>IF(貼り付け用!AK655="","",貼り付け用!AK655)</f>
        <v/>
      </c>
      <c r="AL655" s="160" t="str">
        <f>IF(貼り付け用!AL655="","",貼り付け用!AL655)</f>
        <v/>
      </c>
      <c r="AM655" s="20" t="str">
        <f>IF(貼り付け用!AM655="","",貼り付け用!AM655)</f>
        <v/>
      </c>
      <c r="AN655" s="20" t="str">
        <f>IF(貼り付け用!AN655="","",貼り付け用!AN655)</f>
        <v/>
      </c>
      <c r="AO655" s="20" t="str">
        <f>IF(貼り付け用!AO655="","",貼り付け用!AO655)</f>
        <v/>
      </c>
      <c r="AP655" s="20">
        <f>IF(貼り付け用!AP655="","",貼り付け用!AP655)</f>
        <v>1</v>
      </c>
      <c r="AQ655" s="20" t="str">
        <f>IF(貼り付け用!AQ655="","",貼り付け用!AQ655)</f>
        <v/>
      </c>
      <c r="AR655" s="20" t="str">
        <f>IF(貼り付け用!AR655="","",貼り付け用!AR655)</f>
        <v/>
      </c>
      <c r="AS655" s="20" t="str">
        <f>IF(貼り付け用!AS655="","",貼り付け用!AS655)</f>
        <v/>
      </c>
      <c r="AT655" s="90" t="str">
        <f t="shared" si="20"/>
        <v/>
      </c>
      <c r="AU655" s="90" t="str">
        <f t="shared" si="21"/>
        <v/>
      </c>
      <c r="AV655" s="34" t="str">
        <f>IF(貼り付け用!AV655="","",貼り付け用!AV655)</f>
        <v>一般会計等</v>
      </c>
      <c r="AW655" s="34" t="str">
        <f>IF(貼り付け用!AW655="","",貼り付け用!AW655)</f>
        <v>一般会計</v>
      </c>
      <c r="AX655" s="34" t="str">
        <f>IF(貼り付け用!AX655="","",貼り付け用!AX655)</f>
        <v>教育費</v>
      </c>
      <c r="AY655" s="34" t="str">
        <f>IF(貼り付け用!AY655="","",貼り付け用!AY655)</f>
        <v>中学校費</v>
      </c>
      <c r="AZ655" s="34" t="str">
        <f>IF(貼り付け用!AZ655="","",貼り付け用!AZ655)</f>
        <v>学校管理費</v>
      </c>
      <c r="BA655" s="212"/>
      <c r="BB655" s="212"/>
      <c r="BC655" s="212"/>
      <c r="BD655" s="34" t="str">
        <f>IF(貼り付け用!BD655="","",貼り付け用!BD655)</f>
        <v/>
      </c>
      <c r="BE655" s="34" t="str">
        <f>IF(貼り付け用!BE655="","",貼り付け用!BE655)</f>
        <v/>
      </c>
      <c r="BF655" s="20"/>
      <c r="BG655" s="20"/>
      <c r="BH655" s="20"/>
      <c r="BI655" s="20"/>
      <c r="BJ655" s="20"/>
    </row>
    <row r="656" spans="5:62" ht="24" customHeight="1">
      <c r="E656" s="2"/>
      <c r="F656" s="217" t="str">
        <f>IF(貼り付け用!F656="","",貼り付け用!F656)</f>
        <v>壬生町立壬生中学校</v>
      </c>
      <c r="G656" s="34" t="str">
        <f>IF(貼り付け用!G656="","",貼り付け用!G656)</f>
        <v>工作物台帳</v>
      </c>
      <c r="H656" s="2" t="str">
        <f>IF(貼り付け用!H656="","",貼り付け用!H656)</f>
        <v/>
      </c>
      <c r="I656" s="2" t="str">
        <f>IF(貼り付け用!I656="","",貼り付け用!I656)</f>
        <v/>
      </c>
      <c r="J656" s="2" t="str">
        <f>IF(貼り付け用!J656="","",貼り付け用!J656)</f>
        <v>浄化槽</v>
      </c>
      <c r="K656" s="2" t="str">
        <f>IF(貼り付け用!K656="","",貼り付け用!K656)</f>
        <v>ｼﾞｮｳｶｿｳ</v>
      </c>
      <c r="L656" s="2">
        <f>IF(貼り付け用!L656="","",貼り付け用!L656)</f>
        <v>26</v>
      </c>
      <c r="M656" s="31">
        <f>IFERROR(VLOOKUP(L656,コード表!$B:$G,2,FALSE),"")</f>
        <v>3210214</v>
      </c>
      <c r="N656" s="31" t="str">
        <f>IFERROR(VLOOKUP(L656,コード表!$B:$G,3,FALSE),"")</f>
        <v>下都賀郡壬生町</v>
      </c>
      <c r="O656" s="2" t="str">
        <f>IF(貼り付け用!O656="","",貼り付け用!O656)</f>
        <v>ｼﾓﾂｶﾞｸﾞﾝﾐﾌﾞﾏﾁ</v>
      </c>
      <c r="P656" s="31" t="str">
        <f>IFERROR(VLOOKUP(L656,コード表!$B:$G,5,FALSE),"")</f>
        <v>壬生甲</v>
      </c>
      <c r="Q656" s="2" t="str">
        <f>IF(貼り付け用!Q656="","",貼り付け用!Q656)</f>
        <v>ﾐﾌﾞｺｳ</v>
      </c>
      <c r="R656" s="2" t="str">
        <f>IF(貼り付け用!R656="","",貼り付け用!R656)</f>
        <v>２７７０番地</v>
      </c>
      <c r="S656" s="2" t="str">
        <f>IF(貼り付け用!S656="","",貼り付け用!S656)</f>
        <v>2770ﾊﾞﾝﾁ</v>
      </c>
      <c r="T656" s="2">
        <f>IF(貼り付け用!T656="","",貼り付け用!T656)</f>
        <v>15</v>
      </c>
      <c r="U656" s="31" t="str">
        <f>IFERROR(VLOOKUP(T656,コード表!$I:$K,2,FALSE),"")</f>
        <v>教育委員会事務局</v>
      </c>
      <c r="V656" s="31" t="str">
        <f>IFERROR(VLOOKUP(T656,コード表!$I:$K,3,FALSE),"")</f>
        <v>学校教育課</v>
      </c>
      <c r="W656" s="2">
        <f>IF(貼り付け用!W656="","",貼り付け用!W656)</f>
        <v>100</v>
      </c>
      <c r="X656" s="31" t="str">
        <f>IFERROR(VLOOKUP(AX656,目的別資産分類変換表!$B$3:$C$16,2,FALSE),"")</f>
        <v>教育</v>
      </c>
      <c r="Y656" s="34" t="str">
        <f>IF(貼り付け用!Y656="","",貼り付け用!Y656)</f>
        <v>行政財産</v>
      </c>
      <c r="Z656" s="34" t="str">
        <f>IF(貼り付け用!Z656="","",貼り付け用!Z656)</f>
        <v>事業用資産/工作物</v>
      </c>
      <c r="AA656" s="34" t="str">
        <f>IF(貼り付け用!AA656="","",貼り付け用!AA656)</f>
        <v>自己資産（リース資産外)</v>
      </c>
      <c r="AB656" s="34" t="str">
        <f>IF(貼り付け用!AB656="","",貼り付け用!AB656)</f>
        <v>売却不可</v>
      </c>
      <c r="AC656" s="2">
        <f>IF(貼り付け用!AC656="","",貼り付け用!AC656)</f>
        <v>78</v>
      </c>
      <c r="AD656" s="31" t="str">
        <f>IFERROR(VLOOKUP(AC656,耐用年数表!$B:$J,9,FALSE),"")</f>
        <v xml:space="preserve">建物附属設備 給排水又は衛生設備及びガス設備    </v>
      </c>
      <c r="AE656" s="31">
        <f>IFERROR(VLOOKUP(AC656,耐用年数表!$B:$J,8,FALSE),"")</f>
        <v>15</v>
      </c>
      <c r="AF656" s="2" t="str">
        <f>IF(貼り付け用!AF656="","",貼り付け用!AF656)</f>
        <v/>
      </c>
      <c r="AG656" s="26" t="str">
        <f>IF(貼り付け用!AG656="","",貼り付け用!AG656)</f>
        <v/>
      </c>
      <c r="AH656" s="54">
        <f>IF(貼り付け用!AH656="","",貼り付け用!AH656)</f>
        <v>19801231</v>
      </c>
      <c r="AI656" s="54">
        <f>IF(貼り付け用!AI656="","",貼り付け用!AI656)</f>
        <v>19801231</v>
      </c>
      <c r="AJ656" s="72" t="str">
        <f>IF(貼り付け用!AJ656="","",貼り付け用!AJ656)</f>
        <v>不明</v>
      </c>
      <c r="AK656" s="20" t="str">
        <f>IF(貼り付け用!AK656="","",貼り付け用!AK656)</f>
        <v/>
      </c>
      <c r="AL656" s="160" t="str">
        <f>IF(貼り付け用!AL656="","",貼り付け用!AL656)</f>
        <v/>
      </c>
      <c r="AM656" s="20" t="str">
        <f>IF(貼り付け用!AM656="","",貼り付け用!AM656)</f>
        <v/>
      </c>
      <c r="AN656" s="20" t="str">
        <f>IF(貼り付け用!AN656="","",貼り付け用!AN656)</f>
        <v/>
      </c>
      <c r="AO656" s="20" t="str">
        <f>IF(貼り付け用!AO656="","",貼り付け用!AO656)</f>
        <v/>
      </c>
      <c r="AP656" s="20">
        <f>IF(貼り付け用!AP656="","",貼り付け用!AP656)</f>
        <v>1</v>
      </c>
      <c r="AQ656" s="20" t="str">
        <f>IF(貼り付け用!AQ656="","",貼り付け用!AQ656)</f>
        <v/>
      </c>
      <c r="AR656" s="20" t="str">
        <f>IF(貼り付け用!AR656="","",貼り付け用!AR656)</f>
        <v/>
      </c>
      <c r="AS656" s="20" t="str">
        <f>IF(貼り付け用!AS656="","",貼り付け用!AS656)</f>
        <v/>
      </c>
      <c r="AT656" s="90" t="str">
        <f t="shared" si="20"/>
        <v/>
      </c>
      <c r="AU656" s="90" t="str">
        <f t="shared" si="21"/>
        <v/>
      </c>
      <c r="AV656" s="34" t="str">
        <f>IF(貼り付け用!AV656="","",貼り付け用!AV656)</f>
        <v>一般会計等</v>
      </c>
      <c r="AW656" s="34" t="str">
        <f>IF(貼り付け用!AW656="","",貼り付け用!AW656)</f>
        <v>一般会計</v>
      </c>
      <c r="AX656" s="34" t="str">
        <f>IF(貼り付け用!AX656="","",貼り付け用!AX656)</f>
        <v>教育費</v>
      </c>
      <c r="AY656" s="34" t="str">
        <f>IF(貼り付け用!AY656="","",貼り付け用!AY656)</f>
        <v>中学校費</v>
      </c>
      <c r="AZ656" s="34" t="str">
        <f>IF(貼り付け用!AZ656="","",貼り付け用!AZ656)</f>
        <v>学校管理費</v>
      </c>
      <c r="BA656" s="212"/>
      <c r="BB656" s="212"/>
      <c r="BC656" s="212"/>
      <c r="BD656" s="34" t="str">
        <f>IF(貼り付け用!BD656="","",貼り付け用!BD656)</f>
        <v/>
      </c>
      <c r="BE656" s="34" t="str">
        <f>IF(貼り付け用!BE656="","",貼り付け用!BE656)</f>
        <v/>
      </c>
      <c r="BF656" s="20"/>
      <c r="BG656" s="20"/>
      <c r="BH656" s="20"/>
      <c r="BI656" s="20"/>
      <c r="BJ656" s="20"/>
    </row>
    <row r="657" spans="5:62" ht="24" customHeight="1">
      <c r="E657" s="2"/>
      <c r="F657" s="217" t="str">
        <f>IF(貼り付け用!F657="","",貼り付け用!F657)</f>
        <v>壬生町立壬生中学校</v>
      </c>
      <c r="G657" s="34" t="str">
        <f>IF(貼り付け用!G657="","",貼り付け用!G657)</f>
        <v>工作物台帳</v>
      </c>
      <c r="H657" s="2" t="str">
        <f>IF(貼り付け用!H657="","",貼り付け用!H657)</f>
        <v/>
      </c>
      <c r="I657" s="2" t="str">
        <f>IF(貼り付け用!I657="","",貼り付け用!I657)</f>
        <v/>
      </c>
      <c r="J657" s="2" t="str">
        <f>IF(貼り付け用!J657="","",貼り付け用!J657)</f>
        <v>水道</v>
      </c>
      <c r="K657" s="2" t="str">
        <f>IF(貼り付け用!K657="","",貼り付け用!K657)</f>
        <v>ｽｲﾄﾞｳ</v>
      </c>
      <c r="L657" s="2">
        <f>IF(貼り付け用!L657="","",貼り付け用!L657)</f>
        <v>26</v>
      </c>
      <c r="M657" s="31">
        <f>IFERROR(VLOOKUP(L657,コード表!$B:$G,2,FALSE),"")</f>
        <v>3210214</v>
      </c>
      <c r="N657" s="31" t="str">
        <f>IFERROR(VLOOKUP(L657,コード表!$B:$G,3,FALSE),"")</f>
        <v>下都賀郡壬生町</v>
      </c>
      <c r="O657" s="2" t="str">
        <f>IF(貼り付け用!O657="","",貼り付け用!O657)</f>
        <v>ｼﾓﾂｶﾞｸﾞﾝﾐﾌﾞﾏﾁ</v>
      </c>
      <c r="P657" s="31" t="str">
        <f>IFERROR(VLOOKUP(L657,コード表!$B:$G,5,FALSE),"")</f>
        <v>壬生甲</v>
      </c>
      <c r="Q657" s="2" t="str">
        <f>IF(貼り付け用!Q657="","",貼り付け用!Q657)</f>
        <v>ﾐﾌﾞｺｳ</v>
      </c>
      <c r="R657" s="2" t="str">
        <f>IF(貼り付け用!R657="","",貼り付け用!R657)</f>
        <v>２７７０番地</v>
      </c>
      <c r="S657" s="2" t="str">
        <f>IF(貼り付け用!S657="","",貼り付け用!S657)</f>
        <v>2770ﾊﾞﾝﾁ</v>
      </c>
      <c r="T657" s="2">
        <f>IF(貼り付け用!T657="","",貼り付け用!T657)</f>
        <v>15</v>
      </c>
      <c r="U657" s="31" t="str">
        <f>IFERROR(VLOOKUP(T657,コード表!$I:$K,2,FALSE),"")</f>
        <v>教育委員会事務局</v>
      </c>
      <c r="V657" s="31" t="str">
        <f>IFERROR(VLOOKUP(T657,コード表!$I:$K,3,FALSE),"")</f>
        <v>学校教育課</v>
      </c>
      <c r="W657" s="2">
        <f>IF(貼り付け用!W657="","",貼り付け用!W657)</f>
        <v>100</v>
      </c>
      <c r="X657" s="31" t="str">
        <f>IFERROR(VLOOKUP(AX657,目的別資産分類変換表!$B$3:$C$16,2,FALSE),"")</f>
        <v>教育</v>
      </c>
      <c r="Y657" s="34" t="str">
        <f>IF(貼り付け用!Y657="","",貼り付け用!Y657)</f>
        <v>行政財産</v>
      </c>
      <c r="Z657" s="34" t="str">
        <f>IF(貼り付け用!Z657="","",貼り付け用!Z657)</f>
        <v>事業用資産/工作物</v>
      </c>
      <c r="AA657" s="34" t="str">
        <f>IF(貼り付け用!AA657="","",貼り付け用!AA657)</f>
        <v>自己資産（リース資産外)</v>
      </c>
      <c r="AB657" s="34" t="str">
        <f>IF(貼り付け用!AB657="","",貼り付け用!AB657)</f>
        <v>売却不可</v>
      </c>
      <c r="AC657" s="2">
        <f>IF(貼り付け用!AC657="","",貼り付け用!AC657)</f>
        <v>191</v>
      </c>
      <c r="AD657" s="31" t="str">
        <f>IFERROR(VLOOKUP(AC657,耐用年数表!$B:$J,9,FALSE),"")</f>
        <v xml:space="preserve">構築物 コンクリート造又はコンクリートブロック造のもの（前掲のものを除く。） 岸壁、さん橋、防壁（爆発物用のものを除く。）、堤防、防波堤、トンネル、上水道及び水そう   </v>
      </c>
      <c r="AE657" s="31">
        <f>IFERROR(VLOOKUP(AC657,耐用年数表!$B:$J,8,FALSE),"")</f>
        <v>30</v>
      </c>
      <c r="AF657" s="2" t="str">
        <f>IF(貼り付け用!AF657="","",貼り付け用!AF657)</f>
        <v/>
      </c>
      <c r="AG657" s="26" t="str">
        <f>IF(貼り付け用!AG657="","",貼り付け用!AG657)</f>
        <v/>
      </c>
      <c r="AH657" s="54">
        <f>IF(貼り付け用!AH657="","",貼り付け用!AH657)</f>
        <v>19801231</v>
      </c>
      <c r="AI657" s="54">
        <f>IF(貼り付け用!AI657="","",貼り付け用!AI657)</f>
        <v>19801231</v>
      </c>
      <c r="AJ657" s="72" t="str">
        <f>IF(貼り付け用!AJ657="","",貼り付け用!AJ657)</f>
        <v>不明</v>
      </c>
      <c r="AK657" s="20" t="str">
        <f>IF(貼り付け用!AK657="","",貼り付け用!AK657)</f>
        <v/>
      </c>
      <c r="AL657" s="160" t="str">
        <f>IF(貼り付け用!AL657="","",貼り付け用!AL657)</f>
        <v/>
      </c>
      <c r="AM657" s="20" t="str">
        <f>IF(貼り付け用!AM657="","",貼り付け用!AM657)</f>
        <v/>
      </c>
      <c r="AN657" s="20" t="str">
        <f>IF(貼り付け用!AN657="","",貼り付け用!AN657)</f>
        <v/>
      </c>
      <c r="AO657" s="20" t="str">
        <f>IF(貼り付け用!AO657="","",貼り付け用!AO657)</f>
        <v/>
      </c>
      <c r="AP657" s="20">
        <f>IF(貼り付け用!AP657="","",貼り付け用!AP657)</f>
        <v>1</v>
      </c>
      <c r="AQ657" s="20" t="str">
        <f>IF(貼り付け用!AQ657="","",貼り付け用!AQ657)</f>
        <v/>
      </c>
      <c r="AR657" s="20" t="str">
        <f>IF(貼り付け用!AR657="","",貼り付け用!AR657)</f>
        <v/>
      </c>
      <c r="AS657" s="20" t="str">
        <f>IF(貼り付け用!AS657="","",貼り付け用!AS657)</f>
        <v/>
      </c>
      <c r="AT657" s="90" t="str">
        <f t="shared" si="20"/>
        <v/>
      </c>
      <c r="AU657" s="90" t="str">
        <f t="shared" si="21"/>
        <v/>
      </c>
      <c r="AV657" s="34" t="str">
        <f>IF(貼り付け用!AV657="","",貼り付け用!AV657)</f>
        <v>一般会計等</v>
      </c>
      <c r="AW657" s="34" t="str">
        <f>IF(貼り付け用!AW657="","",貼り付け用!AW657)</f>
        <v>一般会計</v>
      </c>
      <c r="AX657" s="34" t="str">
        <f>IF(貼り付け用!AX657="","",貼り付け用!AX657)</f>
        <v>教育費</v>
      </c>
      <c r="AY657" s="34" t="str">
        <f>IF(貼り付け用!AY657="","",貼り付け用!AY657)</f>
        <v>中学校費</v>
      </c>
      <c r="AZ657" s="34" t="str">
        <f>IF(貼り付け用!AZ657="","",貼り付け用!AZ657)</f>
        <v>学校管理費</v>
      </c>
      <c r="BA657" s="212"/>
      <c r="BB657" s="212"/>
      <c r="BC657" s="212"/>
      <c r="BD657" s="34" t="str">
        <f>IF(貼り付け用!BD657="","",貼り付け用!BD657)</f>
        <v/>
      </c>
      <c r="BE657" s="34" t="str">
        <f>IF(貼り付け用!BE657="","",貼り付け用!BE657)</f>
        <v/>
      </c>
      <c r="BF657" s="20"/>
      <c r="BG657" s="20"/>
      <c r="BH657" s="20"/>
      <c r="BI657" s="20"/>
      <c r="BJ657" s="20"/>
    </row>
    <row r="658" spans="5:62" ht="24" customHeight="1">
      <c r="E658" s="2"/>
      <c r="F658" s="217" t="str">
        <f>IF(貼り付け用!F658="","",貼り付け用!F658)</f>
        <v>壬生町立壬生中学校</v>
      </c>
      <c r="G658" s="34" t="str">
        <f>IF(貼り付け用!G658="","",貼り付け用!G658)</f>
        <v>工作物台帳</v>
      </c>
      <c r="H658" s="2" t="str">
        <f>IF(貼り付け用!H658="","",貼り付け用!H658)</f>
        <v/>
      </c>
      <c r="I658" s="2" t="str">
        <f>IF(貼り付け用!I658="","",貼り付け用!I658)</f>
        <v/>
      </c>
      <c r="J658" s="2" t="str">
        <f>IF(貼り付け用!J658="","",貼り付け用!J658)</f>
        <v>避雷針</v>
      </c>
      <c r="K658" s="2" t="str">
        <f>IF(貼り付け用!K658="","",貼り付け用!K658)</f>
        <v>ﾋﾗｲｼﾝ</v>
      </c>
      <c r="L658" s="2">
        <f>IF(貼り付け用!L658="","",貼り付け用!L658)</f>
        <v>26</v>
      </c>
      <c r="M658" s="31">
        <f>IFERROR(VLOOKUP(L658,コード表!$B:$G,2,FALSE),"")</f>
        <v>3210214</v>
      </c>
      <c r="N658" s="31" t="str">
        <f>IFERROR(VLOOKUP(L658,コード表!$B:$G,3,FALSE),"")</f>
        <v>下都賀郡壬生町</v>
      </c>
      <c r="O658" s="2" t="str">
        <f>IF(貼り付け用!O658="","",貼り付け用!O658)</f>
        <v>ｼﾓﾂｶﾞｸﾞﾝﾐﾌﾞﾏﾁ</v>
      </c>
      <c r="P658" s="31" t="str">
        <f>IFERROR(VLOOKUP(L658,コード表!$B:$G,5,FALSE),"")</f>
        <v>壬生甲</v>
      </c>
      <c r="Q658" s="2" t="str">
        <f>IF(貼り付け用!Q658="","",貼り付け用!Q658)</f>
        <v>ﾐﾌﾞｺｳ</v>
      </c>
      <c r="R658" s="2" t="str">
        <f>IF(貼り付け用!R658="","",貼り付け用!R658)</f>
        <v>２７７０番地</v>
      </c>
      <c r="S658" s="2" t="str">
        <f>IF(貼り付け用!S658="","",貼り付け用!S658)</f>
        <v>2770ﾊﾞﾝﾁ</v>
      </c>
      <c r="T658" s="2">
        <f>IF(貼り付け用!T658="","",貼り付け用!T658)</f>
        <v>15</v>
      </c>
      <c r="U658" s="31" t="str">
        <f>IFERROR(VLOOKUP(T658,コード表!$I:$K,2,FALSE),"")</f>
        <v>教育委員会事務局</v>
      </c>
      <c r="V658" s="31" t="str">
        <f>IFERROR(VLOOKUP(T658,コード表!$I:$K,3,FALSE),"")</f>
        <v>学校教育課</v>
      </c>
      <c r="W658" s="2">
        <f>IF(貼り付け用!W658="","",貼り付け用!W658)</f>
        <v>100</v>
      </c>
      <c r="X658" s="31" t="str">
        <f>IFERROR(VLOOKUP(AX658,目的別資産分類変換表!$B$3:$C$16,2,FALSE),"")</f>
        <v>教育</v>
      </c>
      <c r="Y658" s="34" t="str">
        <f>IF(貼り付け用!Y658="","",貼り付け用!Y658)</f>
        <v>行政財産</v>
      </c>
      <c r="Z658" s="34" t="str">
        <f>IF(貼り付け用!Z658="","",貼り付け用!Z658)</f>
        <v>事業用資産/工作物</v>
      </c>
      <c r="AA658" s="34" t="str">
        <f>IF(貼り付け用!AA658="","",貼り付け用!AA658)</f>
        <v>自己資産（リース資産外)</v>
      </c>
      <c r="AB658" s="34" t="str">
        <f>IF(貼り付け用!AB658="","",貼り付け用!AB658)</f>
        <v>売却不可</v>
      </c>
      <c r="AC658" s="2">
        <f>IF(貼り付け用!AC658="","",貼り付け用!AC658)</f>
        <v>90</v>
      </c>
      <c r="AD658" s="31" t="str">
        <f>IFERROR(VLOOKUP(AC658,耐用年数表!$B:$J,9,FALSE),"")</f>
        <v xml:space="preserve">建物附属設備 前掲のもの以外のもの及び前掲の区分によらないもの 主として金属製のもの   </v>
      </c>
      <c r="AE658" s="31">
        <f>IFERROR(VLOOKUP(AC658,耐用年数表!$B:$J,8,FALSE),"")</f>
        <v>18</v>
      </c>
      <c r="AF658" s="2" t="str">
        <f>IF(貼り付け用!AF658="","",貼り付け用!AF658)</f>
        <v/>
      </c>
      <c r="AG658" s="26" t="str">
        <f>IF(貼り付け用!AG658="","",貼り付け用!AG658)</f>
        <v/>
      </c>
      <c r="AH658" s="54">
        <f>IF(貼り付け用!AH658="","",貼り付け用!AH658)</f>
        <v>19981031</v>
      </c>
      <c r="AI658" s="54">
        <f>IF(貼り付け用!AI658="","",貼り付け用!AI658)</f>
        <v>19981031</v>
      </c>
      <c r="AJ658" s="72" t="str">
        <f>IF(貼り付け用!AJ658="","",貼り付け用!AJ658)</f>
        <v>判明</v>
      </c>
      <c r="AK658" s="20">
        <f>IF(貼り付け用!AK658="","",貼り付け用!AK658)</f>
        <v>7066500</v>
      </c>
      <c r="AL658" s="160" t="str">
        <f>IF(貼り付け用!AL658="","",貼り付け用!AL658)</f>
        <v/>
      </c>
      <c r="AM658" s="20" t="str">
        <f>IF(貼り付け用!AM658="","",貼り付け用!AM658)</f>
        <v/>
      </c>
      <c r="AN658" s="20" t="str">
        <f>IF(貼り付け用!AN658="","",貼り付け用!AN658)</f>
        <v/>
      </c>
      <c r="AO658" s="20" t="str">
        <f>IF(貼り付け用!AO658="","",貼り付け用!AO658)</f>
        <v/>
      </c>
      <c r="AP658" s="20">
        <f>IF(貼り付け用!AP658="","",貼り付け用!AP658)</f>
        <v>1</v>
      </c>
      <c r="AQ658" s="20" t="str">
        <f>IF(貼り付け用!AQ658="","",貼り付け用!AQ658)</f>
        <v/>
      </c>
      <c r="AR658" s="20" t="str">
        <f>IF(貼り付け用!AR658="","",貼り付け用!AR658)</f>
        <v/>
      </c>
      <c r="AS658" s="20" t="str">
        <f>IF(貼り付け用!AS658="","",貼り付け用!AS658)</f>
        <v/>
      </c>
      <c r="AT658" s="90" t="str">
        <f t="shared" si="20"/>
        <v/>
      </c>
      <c r="AU658" s="90">
        <f t="shared" si="21"/>
        <v>7066500</v>
      </c>
      <c r="AV658" s="34" t="str">
        <f>IF(貼り付け用!AV658="","",貼り付け用!AV658)</f>
        <v>一般会計等</v>
      </c>
      <c r="AW658" s="34" t="str">
        <f>IF(貼り付け用!AW658="","",貼り付け用!AW658)</f>
        <v>一般会計</v>
      </c>
      <c r="AX658" s="34" t="str">
        <f>IF(貼り付け用!AX658="","",貼り付け用!AX658)</f>
        <v>教育費</v>
      </c>
      <c r="AY658" s="34" t="str">
        <f>IF(貼り付け用!AY658="","",貼り付け用!AY658)</f>
        <v>中学校費</v>
      </c>
      <c r="AZ658" s="34" t="str">
        <f>IF(貼り付け用!AZ658="","",貼り付け用!AZ658)</f>
        <v>学校管理費</v>
      </c>
      <c r="BA658" s="212"/>
      <c r="BB658" s="212"/>
      <c r="BC658" s="212"/>
      <c r="BD658" s="34" t="str">
        <f>IF(貼り付け用!BD658="","",貼り付け用!BD658)</f>
        <v/>
      </c>
      <c r="BE658" s="34" t="str">
        <f>IF(貼り付け用!BE658="","",貼り付け用!BE658)</f>
        <v/>
      </c>
      <c r="BF658" s="20"/>
      <c r="BG658" s="20"/>
      <c r="BH658" s="20"/>
      <c r="BI658" s="20"/>
      <c r="BJ658" s="20"/>
    </row>
    <row r="659" spans="5:62" ht="24" customHeight="1">
      <c r="E659" s="2"/>
      <c r="F659" s="217" t="str">
        <f>IF(貼り付け用!F659="","",貼り付け用!F659)</f>
        <v>壬生町立壬生中学校</v>
      </c>
      <c r="G659" s="34" t="str">
        <f>IF(貼り付け用!G659="","",貼り付け用!G659)</f>
        <v>工作物台帳</v>
      </c>
      <c r="H659" s="2" t="str">
        <f>IF(貼り付け用!H659="","",貼り付け用!H659)</f>
        <v/>
      </c>
      <c r="I659" s="2" t="str">
        <f>IF(貼り付け用!I659="","",貼り付け用!I659)</f>
        <v/>
      </c>
      <c r="J659" s="2" t="str">
        <f>IF(貼り付け用!J659="","",貼り付け用!J659)</f>
        <v>キュービクル</v>
      </c>
      <c r="K659" s="2" t="str">
        <f>IF(貼り付け用!K659="","",貼り付け用!K659)</f>
        <v>ｷｭｰﾋﾞｸﾙ</v>
      </c>
      <c r="L659" s="2">
        <f>IF(貼り付け用!L659="","",貼り付け用!L659)</f>
        <v>26</v>
      </c>
      <c r="M659" s="31">
        <f>IFERROR(VLOOKUP(L659,コード表!$B:$G,2,FALSE),"")</f>
        <v>3210214</v>
      </c>
      <c r="N659" s="31" t="str">
        <f>IFERROR(VLOOKUP(L659,コード表!$B:$G,3,FALSE),"")</f>
        <v>下都賀郡壬生町</v>
      </c>
      <c r="O659" s="2" t="str">
        <f>IF(貼り付け用!O659="","",貼り付け用!O659)</f>
        <v>ｼﾓﾂｶﾞｸﾞﾝﾐﾌﾞﾏﾁ</v>
      </c>
      <c r="P659" s="31" t="str">
        <f>IFERROR(VLOOKUP(L659,コード表!$B:$G,5,FALSE),"")</f>
        <v>壬生甲</v>
      </c>
      <c r="Q659" s="2" t="str">
        <f>IF(貼り付け用!Q659="","",貼り付け用!Q659)</f>
        <v>ﾐﾌﾞｺｳ</v>
      </c>
      <c r="R659" s="2" t="str">
        <f>IF(貼り付け用!R659="","",貼り付け用!R659)</f>
        <v>２７７０番地</v>
      </c>
      <c r="S659" s="2" t="str">
        <f>IF(貼り付け用!S659="","",貼り付け用!S659)</f>
        <v>2770ﾊﾞﾝﾁ</v>
      </c>
      <c r="T659" s="2">
        <f>IF(貼り付け用!T659="","",貼り付け用!T659)</f>
        <v>15</v>
      </c>
      <c r="U659" s="31" t="str">
        <f>IFERROR(VLOOKUP(T659,コード表!$I:$K,2,FALSE),"")</f>
        <v>教育委員会事務局</v>
      </c>
      <c r="V659" s="31" t="str">
        <f>IFERROR(VLOOKUP(T659,コード表!$I:$K,3,FALSE),"")</f>
        <v>学校教育課</v>
      </c>
      <c r="W659" s="2">
        <f>IF(貼り付け用!W659="","",貼り付け用!W659)</f>
        <v>100</v>
      </c>
      <c r="X659" s="31" t="str">
        <f>IFERROR(VLOOKUP(AX659,目的別資産分類変換表!$B$3:$C$16,2,FALSE),"")</f>
        <v>教育</v>
      </c>
      <c r="Y659" s="34" t="str">
        <f>IF(貼り付け用!Y659="","",貼り付け用!Y659)</f>
        <v>行政財産</v>
      </c>
      <c r="Z659" s="34" t="str">
        <f>IF(貼り付け用!Z659="","",貼り付け用!Z659)</f>
        <v>事業用資産/工作物</v>
      </c>
      <c r="AA659" s="34" t="str">
        <f>IF(貼り付け用!AA659="","",貼り付け用!AA659)</f>
        <v>自己資産（リース資産外)</v>
      </c>
      <c r="AB659" s="34" t="str">
        <f>IF(貼り付け用!AB659="","",貼り付け用!AB659)</f>
        <v>売却不可</v>
      </c>
      <c r="AC659" s="2">
        <f>IF(貼り付け用!AC659="","",貼り付け用!AC659)</f>
        <v>76</v>
      </c>
      <c r="AD659" s="31" t="str">
        <f>IFERROR(VLOOKUP(AC659,耐用年数表!$B:$J,9,FALSE),"")</f>
        <v xml:space="preserve">建物附属設備 電気設備（照明設備を含む。） 蓄電池電源設備   </v>
      </c>
      <c r="AE659" s="31">
        <f>IFERROR(VLOOKUP(AC659,耐用年数表!$B:$J,8,FALSE),"")</f>
        <v>6</v>
      </c>
      <c r="AF659" s="2" t="str">
        <f>IF(貼り付け用!AF659="","",貼り付け用!AF659)</f>
        <v/>
      </c>
      <c r="AG659" s="26" t="str">
        <f>IF(貼り付け用!AG659="","",貼り付け用!AG659)</f>
        <v/>
      </c>
      <c r="AH659" s="54">
        <f>IF(貼り付け用!AH659="","",貼り付け用!AH659)</f>
        <v>19801231</v>
      </c>
      <c r="AI659" s="54">
        <f>IF(貼り付け用!AI659="","",貼り付け用!AI659)</f>
        <v>19801231</v>
      </c>
      <c r="AJ659" s="72" t="str">
        <f>IF(貼り付け用!AJ659="","",貼り付け用!AJ659)</f>
        <v>不明</v>
      </c>
      <c r="AK659" s="20" t="str">
        <f>IF(貼り付け用!AK659="","",貼り付け用!AK659)</f>
        <v/>
      </c>
      <c r="AL659" s="160">
        <f>IF(貼り付け用!AL659="","",貼り付け用!AL659)</f>
        <v>31</v>
      </c>
      <c r="AM659" s="20" t="str">
        <f>IF(貼り付け用!AM659="","",貼り付け用!AM659)</f>
        <v>ネット調べ</v>
      </c>
      <c r="AN659" s="20">
        <f>IF(貼り付け用!AN659="","",貼り付け用!AN659)</f>
        <v>1</v>
      </c>
      <c r="AO659" s="20">
        <f>IF(貼り付け用!AO659="","",貼り付け用!AO659)</f>
        <v>5000000</v>
      </c>
      <c r="AP659" s="20">
        <f>IF(貼り付け用!AP659="","",貼り付け用!AP659)</f>
        <v>1</v>
      </c>
      <c r="AQ659" s="20" t="str">
        <f>IF(貼り付け用!AQ659="","",貼り付け用!AQ659)</f>
        <v>台</v>
      </c>
      <c r="AR659" s="20">
        <f>IF(貼り付け用!AR659="","",貼り付け用!AR659)</f>
        <v>5000000</v>
      </c>
      <c r="AS659" s="20" t="str">
        <f>IF(貼り付け用!AS659="","",貼り付け用!AS659)</f>
        <v/>
      </c>
      <c r="AT659" s="90">
        <f t="shared" si="20"/>
        <v>5000000</v>
      </c>
      <c r="AU659" s="90">
        <f t="shared" si="21"/>
        <v>5000000</v>
      </c>
      <c r="AV659" s="34" t="str">
        <f>IF(貼り付け用!AV659="","",貼り付け用!AV659)</f>
        <v>一般会計等</v>
      </c>
      <c r="AW659" s="34" t="str">
        <f>IF(貼り付け用!AW659="","",貼り付け用!AW659)</f>
        <v>一般会計</v>
      </c>
      <c r="AX659" s="34" t="str">
        <f>IF(貼り付け用!AX659="","",貼り付け用!AX659)</f>
        <v>教育費</v>
      </c>
      <c r="AY659" s="34" t="str">
        <f>IF(貼り付け用!AY659="","",貼り付け用!AY659)</f>
        <v>中学校費</v>
      </c>
      <c r="AZ659" s="34" t="str">
        <f>IF(貼り付け用!AZ659="","",貼り付け用!AZ659)</f>
        <v>学校管理費</v>
      </c>
      <c r="BA659" s="212"/>
      <c r="BB659" s="212"/>
      <c r="BC659" s="212"/>
      <c r="BD659" s="34" t="str">
        <f>IF(貼り付け用!BD659="","",貼り付け用!BD659)</f>
        <v/>
      </c>
      <c r="BE659" s="34" t="str">
        <f>IF(貼り付け用!BE659="","",貼り付け用!BE659)</f>
        <v/>
      </c>
      <c r="BF659" s="20"/>
      <c r="BG659" s="20"/>
      <c r="BH659" s="20"/>
      <c r="BI659" s="20"/>
      <c r="BJ659" s="20"/>
    </row>
    <row r="660" spans="5:62" ht="24" customHeight="1">
      <c r="E660" s="2"/>
      <c r="F660" s="217" t="str">
        <f>IF(貼り付け用!F660="","",貼り付け用!F660)</f>
        <v>壬生町立壬生中学校</v>
      </c>
      <c r="G660" s="34" t="str">
        <f>IF(貼り付け用!G660="","",貼り付け用!G660)</f>
        <v>工作物台帳</v>
      </c>
      <c r="H660" s="2" t="str">
        <f>IF(貼り付け用!H660="","",貼り付け用!H660)</f>
        <v/>
      </c>
      <c r="I660" s="2" t="str">
        <f>IF(貼り付け用!I660="","",貼り付け用!I660)</f>
        <v/>
      </c>
      <c r="J660" s="2" t="str">
        <f>IF(貼り付け用!J660="","",貼り付け用!J660)</f>
        <v>受水槽</v>
      </c>
      <c r="K660" s="2" t="str">
        <f>IF(貼り付け用!K660="","",貼り付け用!K660)</f>
        <v>ｼﾞｭｽｲｿｳ</v>
      </c>
      <c r="L660" s="2">
        <f>IF(貼り付け用!L660="","",貼り付け用!L660)</f>
        <v>26</v>
      </c>
      <c r="M660" s="31">
        <f>IFERROR(VLOOKUP(L660,コード表!$B:$G,2,FALSE),"")</f>
        <v>3210214</v>
      </c>
      <c r="N660" s="31" t="str">
        <f>IFERROR(VLOOKUP(L660,コード表!$B:$G,3,FALSE),"")</f>
        <v>下都賀郡壬生町</v>
      </c>
      <c r="O660" s="2" t="str">
        <f>IF(貼り付け用!O660="","",貼り付け用!O660)</f>
        <v>ｼﾓﾂｶﾞｸﾞﾝﾐﾌﾞﾏﾁ</v>
      </c>
      <c r="P660" s="31" t="str">
        <f>IFERROR(VLOOKUP(L660,コード表!$B:$G,5,FALSE),"")</f>
        <v>壬生甲</v>
      </c>
      <c r="Q660" s="2" t="str">
        <f>IF(貼り付け用!Q660="","",貼り付け用!Q660)</f>
        <v>ﾐﾌﾞｺｳ</v>
      </c>
      <c r="R660" s="2" t="str">
        <f>IF(貼り付け用!R660="","",貼り付け用!R660)</f>
        <v>２７７０番地</v>
      </c>
      <c r="S660" s="2" t="str">
        <f>IF(貼り付け用!S660="","",貼り付け用!S660)</f>
        <v>2770ﾊﾞﾝﾁ</v>
      </c>
      <c r="T660" s="2">
        <f>IF(貼り付け用!T660="","",貼り付け用!T660)</f>
        <v>15</v>
      </c>
      <c r="U660" s="31" t="str">
        <f>IFERROR(VLOOKUP(T660,コード表!$I:$K,2,FALSE),"")</f>
        <v>教育委員会事務局</v>
      </c>
      <c r="V660" s="31" t="str">
        <f>IFERROR(VLOOKUP(T660,コード表!$I:$K,3,FALSE),"")</f>
        <v>学校教育課</v>
      </c>
      <c r="W660" s="2">
        <f>IF(貼り付け用!W660="","",貼り付け用!W660)</f>
        <v>100</v>
      </c>
      <c r="X660" s="31" t="str">
        <f>IFERROR(VLOOKUP(AX660,目的別資産分類変換表!$B$3:$C$16,2,FALSE),"")</f>
        <v>教育</v>
      </c>
      <c r="Y660" s="34" t="str">
        <f>IF(貼り付け用!Y660="","",貼り付け用!Y660)</f>
        <v>行政財産</v>
      </c>
      <c r="Z660" s="34" t="str">
        <f>IF(貼り付け用!Z660="","",貼り付け用!Z660)</f>
        <v>事業用資産/工作物</v>
      </c>
      <c r="AA660" s="34" t="str">
        <f>IF(貼り付け用!AA660="","",貼り付け用!AA660)</f>
        <v>自己資産（リース資産外)</v>
      </c>
      <c r="AB660" s="34" t="str">
        <f>IF(貼り付け用!AB660="","",貼り付け用!AB660)</f>
        <v>売却不可</v>
      </c>
      <c r="AC660" s="2">
        <f>IF(貼り付け用!AC660="","",貼り付け用!AC660)</f>
        <v>234</v>
      </c>
      <c r="AD660" s="31" t="str">
        <f>IFERROR(VLOOKUP(AC660,耐用年数表!$B:$J,9,FALSE),"")</f>
        <v xml:space="preserve">構築物 前掲のもの以外のもの及び前掲の区分によらないもの その他のもの   </v>
      </c>
      <c r="AE660" s="31">
        <f>IFERROR(VLOOKUP(AC660,耐用年数表!$B:$J,8,FALSE),"")</f>
        <v>50</v>
      </c>
      <c r="AF660" s="2" t="str">
        <f>IF(貼り付け用!AF660="","",貼り付け用!AF660)</f>
        <v/>
      </c>
      <c r="AG660" s="26" t="str">
        <f>IF(貼り付け用!AG660="","",貼り付け用!AG660)</f>
        <v/>
      </c>
      <c r="AH660" s="54">
        <f>IF(貼り付け用!AH660="","",貼り付け用!AH660)</f>
        <v>19801231</v>
      </c>
      <c r="AI660" s="54">
        <f>IF(貼り付け用!AI660="","",貼り付け用!AI660)</f>
        <v>19801231</v>
      </c>
      <c r="AJ660" s="72" t="str">
        <f>IF(貼り付け用!AJ660="","",貼り付け用!AJ660)</f>
        <v>不明</v>
      </c>
      <c r="AK660" s="20" t="str">
        <f>IF(貼り付け用!AK660="","",貼り付け用!AK660)</f>
        <v/>
      </c>
      <c r="AL660" s="160">
        <f>IF(貼り付け用!AL660="","",貼り付け用!AL660)</f>
        <v>34</v>
      </c>
      <c r="AM660" s="20" t="str">
        <f>IF(貼り付け用!AM660="","",貼り付け用!AM660)</f>
        <v>ネット調べ</v>
      </c>
      <c r="AN660" s="20">
        <f>IF(貼り付け用!AN660="","",貼り付け用!AN660)</f>
        <v>1</v>
      </c>
      <c r="AO660" s="20">
        <f>IF(貼り付け用!AO660="","",貼り付け用!AO660)</f>
        <v>230000</v>
      </c>
      <c r="AP660" s="20">
        <f>IF(貼り付け用!AP660="","",貼り付け用!AP660)</f>
        <v>60</v>
      </c>
      <c r="AQ660" s="20" t="str">
        <f>IF(貼り付け用!AQ660="","",貼り付け用!AQ660)</f>
        <v>㎥</v>
      </c>
      <c r="AR660" s="20">
        <f>IF(貼り付け用!AR660="","",貼り付け用!AR660)</f>
        <v>13800000</v>
      </c>
      <c r="AS660" s="20" t="str">
        <f>IF(貼り付け用!AS660="","",貼り付け用!AS660)</f>
        <v/>
      </c>
      <c r="AT660" s="90">
        <f t="shared" si="20"/>
        <v>13800000</v>
      </c>
      <c r="AU660" s="90">
        <f t="shared" si="21"/>
        <v>13800000</v>
      </c>
      <c r="AV660" s="34" t="str">
        <f>IF(貼り付け用!AV660="","",貼り付け用!AV660)</f>
        <v>一般会計等</v>
      </c>
      <c r="AW660" s="34" t="str">
        <f>IF(貼り付け用!AW660="","",貼り付け用!AW660)</f>
        <v>一般会計</v>
      </c>
      <c r="AX660" s="34" t="str">
        <f>IF(貼り付け用!AX660="","",貼り付け用!AX660)</f>
        <v>教育費</v>
      </c>
      <c r="AY660" s="34" t="str">
        <f>IF(貼り付け用!AY660="","",貼り付け用!AY660)</f>
        <v>中学校費</v>
      </c>
      <c r="AZ660" s="34" t="str">
        <f>IF(貼り付け用!AZ660="","",貼り付け用!AZ660)</f>
        <v>学校管理費</v>
      </c>
      <c r="BA660" s="212"/>
      <c r="BB660" s="212"/>
      <c r="BC660" s="212"/>
      <c r="BD660" s="34" t="str">
        <f>IF(貼り付け用!BD660="","",貼り付け用!BD660)</f>
        <v/>
      </c>
      <c r="BE660" s="34" t="str">
        <f>IF(貼り付け用!BE660="","",貼り付け用!BE660)</f>
        <v/>
      </c>
      <c r="BF660" s="20"/>
      <c r="BG660" s="20"/>
      <c r="BH660" s="20"/>
      <c r="BI660" s="20"/>
      <c r="BJ660" s="20"/>
    </row>
    <row r="661" spans="5:62" ht="24" customHeight="1">
      <c r="E661" s="2"/>
      <c r="F661" s="217" t="str">
        <f>IF(貼り付け用!F661="","",貼り付け用!F661)</f>
        <v>壬生町立壬生中学校</v>
      </c>
      <c r="G661" s="34" t="str">
        <f>IF(貼り付け用!G661="","",貼り付け用!G661)</f>
        <v>工作物台帳</v>
      </c>
      <c r="H661" s="2" t="str">
        <f>IF(貼り付け用!H661="","",貼り付け用!H661)</f>
        <v/>
      </c>
      <c r="I661" s="2" t="str">
        <f>IF(貼り付け用!I661="","",貼り付け用!I661)</f>
        <v/>
      </c>
      <c r="J661" s="2" t="str">
        <f>IF(貼り付け用!J661="","",貼り付け用!J661)</f>
        <v>高架水槽</v>
      </c>
      <c r="K661" s="2" t="str">
        <f>IF(貼り付け用!K661="","",貼り付け用!K661)</f>
        <v>ｺｳｶｽｲｿｳ</v>
      </c>
      <c r="L661" s="2">
        <f>IF(貼り付け用!L661="","",貼り付け用!L661)</f>
        <v>26</v>
      </c>
      <c r="M661" s="31">
        <f>IFERROR(VLOOKUP(L661,コード表!$B:$G,2,FALSE),"")</f>
        <v>3210214</v>
      </c>
      <c r="N661" s="31" t="str">
        <f>IFERROR(VLOOKUP(L661,コード表!$B:$G,3,FALSE),"")</f>
        <v>下都賀郡壬生町</v>
      </c>
      <c r="O661" s="2" t="str">
        <f>IF(貼り付け用!O661="","",貼り付け用!O661)</f>
        <v>ｼﾓﾂｶﾞｸﾞﾝﾐﾌﾞﾏﾁ</v>
      </c>
      <c r="P661" s="31" t="str">
        <f>IFERROR(VLOOKUP(L661,コード表!$B:$G,5,FALSE),"")</f>
        <v>壬生甲</v>
      </c>
      <c r="Q661" s="2" t="str">
        <f>IF(貼り付け用!Q661="","",貼り付け用!Q661)</f>
        <v>ﾐﾌﾞｺｳ</v>
      </c>
      <c r="R661" s="2" t="str">
        <f>IF(貼り付け用!R661="","",貼り付け用!R661)</f>
        <v>２７７０番地</v>
      </c>
      <c r="S661" s="2" t="str">
        <f>IF(貼り付け用!S661="","",貼り付け用!S661)</f>
        <v>2770ﾊﾞﾝﾁ</v>
      </c>
      <c r="T661" s="2">
        <f>IF(貼り付け用!T661="","",貼り付け用!T661)</f>
        <v>15</v>
      </c>
      <c r="U661" s="31" t="str">
        <f>IFERROR(VLOOKUP(T661,コード表!$I:$K,2,FALSE),"")</f>
        <v>教育委員会事務局</v>
      </c>
      <c r="V661" s="31" t="str">
        <f>IFERROR(VLOOKUP(T661,コード表!$I:$K,3,FALSE),"")</f>
        <v>学校教育課</v>
      </c>
      <c r="W661" s="2">
        <f>IF(貼り付け用!W661="","",貼り付け用!W661)</f>
        <v>100</v>
      </c>
      <c r="X661" s="31" t="str">
        <f>IFERROR(VLOOKUP(AX661,目的別資産分類変換表!$B$3:$C$16,2,FALSE),"")</f>
        <v>教育</v>
      </c>
      <c r="Y661" s="34" t="str">
        <f>IF(貼り付け用!Y661="","",貼り付け用!Y661)</f>
        <v>行政財産</v>
      </c>
      <c r="Z661" s="34" t="str">
        <f>IF(貼り付け用!Z661="","",貼り付け用!Z661)</f>
        <v>事業用資産/工作物</v>
      </c>
      <c r="AA661" s="34" t="str">
        <f>IF(貼り付け用!AA661="","",貼り付け用!AA661)</f>
        <v>自己資産（リース資産外)</v>
      </c>
      <c r="AB661" s="34" t="str">
        <f>IF(貼り付け用!AB661="","",貼り付け用!AB661)</f>
        <v>売却不可</v>
      </c>
      <c r="AC661" s="2">
        <f>IF(貼り付け用!AC661="","",貼り付け用!AC661)</f>
        <v>234</v>
      </c>
      <c r="AD661" s="31" t="str">
        <f>IFERROR(VLOOKUP(AC661,耐用年数表!$B:$J,9,FALSE),"")</f>
        <v xml:space="preserve">構築物 前掲のもの以外のもの及び前掲の区分によらないもの その他のもの   </v>
      </c>
      <c r="AE661" s="31">
        <f>IFERROR(VLOOKUP(AC661,耐用年数表!$B:$J,8,FALSE),"")</f>
        <v>50</v>
      </c>
      <c r="AF661" s="2" t="str">
        <f>IF(貼り付け用!AF661="","",貼り付け用!AF661)</f>
        <v/>
      </c>
      <c r="AG661" s="26" t="str">
        <f>IF(貼り付け用!AG661="","",貼り付け用!AG661)</f>
        <v/>
      </c>
      <c r="AH661" s="54">
        <f>IF(貼り付け用!AH661="","",貼り付け用!AH661)</f>
        <v>19801231</v>
      </c>
      <c r="AI661" s="54">
        <f>IF(貼り付け用!AI661="","",貼り付け用!AI661)</f>
        <v>19801231</v>
      </c>
      <c r="AJ661" s="72" t="str">
        <f>IF(貼り付け用!AJ661="","",貼り付け用!AJ661)</f>
        <v>不明</v>
      </c>
      <c r="AK661" s="20" t="str">
        <f>IF(貼り付け用!AK661="","",貼り付け用!AK661)</f>
        <v/>
      </c>
      <c r="AL661" s="160">
        <f>IF(貼り付け用!AL661="","",貼り付け用!AL661)</f>
        <v>34</v>
      </c>
      <c r="AM661" s="20" t="str">
        <f>IF(貼り付け用!AM661="","",貼り付け用!AM661)</f>
        <v>ネット調べ</v>
      </c>
      <c r="AN661" s="20">
        <f>IF(貼り付け用!AN661="","",貼り付け用!AN661)</f>
        <v>1</v>
      </c>
      <c r="AO661" s="20">
        <f>IF(貼り付け用!AO661="","",貼り付け用!AO661)</f>
        <v>230000</v>
      </c>
      <c r="AP661" s="20">
        <f>IF(貼り付け用!AP661="","",貼り付け用!AP661)</f>
        <v>18</v>
      </c>
      <c r="AQ661" s="20" t="str">
        <f>IF(貼り付け用!AQ661="","",貼り付け用!AQ661)</f>
        <v>㎥</v>
      </c>
      <c r="AR661" s="20">
        <f>IF(貼り付け用!AR661="","",貼り付け用!AR661)</f>
        <v>4140000</v>
      </c>
      <c r="AS661" s="20" t="str">
        <f>IF(貼り付け用!AS661="","",貼り付け用!AS661)</f>
        <v/>
      </c>
      <c r="AT661" s="90">
        <f t="shared" si="20"/>
        <v>4140000</v>
      </c>
      <c r="AU661" s="90">
        <f t="shared" si="21"/>
        <v>4140000</v>
      </c>
      <c r="AV661" s="34" t="str">
        <f>IF(貼り付け用!AV661="","",貼り付け用!AV661)</f>
        <v>一般会計等</v>
      </c>
      <c r="AW661" s="34" t="str">
        <f>IF(貼り付け用!AW661="","",貼り付け用!AW661)</f>
        <v>一般会計</v>
      </c>
      <c r="AX661" s="34" t="str">
        <f>IF(貼り付け用!AX661="","",貼り付け用!AX661)</f>
        <v>教育費</v>
      </c>
      <c r="AY661" s="34" t="str">
        <f>IF(貼り付け用!AY661="","",貼り付け用!AY661)</f>
        <v>中学校費</v>
      </c>
      <c r="AZ661" s="34" t="str">
        <f>IF(貼り付け用!AZ661="","",貼り付け用!AZ661)</f>
        <v>学校管理費</v>
      </c>
      <c r="BA661" s="212"/>
      <c r="BB661" s="212"/>
      <c r="BC661" s="212"/>
      <c r="BD661" s="34" t="str">
        <f>IF(貼り付け用!BD661="","",貼り付け用!BD661)</f>
        <v/>
      </c>
      <c r="BE661" s="34" t="str">
        <f>IF(貼り付け用!BE661="","",貼り付け用!BE661)</f>
        <v/>
      </c>
      <c r="BF661" s="20"/>
      <c r="BG661" s="20"/>
      <c r="BH661" s="20"/>
      <c r="BI661" s="20"/>
      <c r="BJ661" s="20"/>
    </row>
    <row r="662" spans="5:62" ht="24" customHeight="1">
      <c r="E662" s="2"/>
      <c r="F662" s="217" t="str">
        <f>IF(貼り付け用!F662="","",貼り付け用!F662)</f>
        <v>壬生町立壬生中学校</v>
      </c>
      <c r="G662" s="34" t="str">
        <f>IF(貼り付け用!G662="","",貼り付け用!G662)</f>
        <v>工作物台帳</v>
      </c>
      <c r="H662" s="2" t="str">
        <f>IF(貼り付け用!H662="","",貼り付け用!H662)</f>
        <v/>
      </c>
      <c r="I662" s="2" t="str">
        <f>IF(貼り付け用!I662="","",貼り付け用!I662)</f>
        <v/>
      </c>
      <c r="J662" s="2" t="str">
        <f>IF(貼り付け用!J662="","",貼り付け用!J662)</f>
        <v>プール</v>
      </c>
      <c r="K662" s="2" t="str">
        <f>IF(貼り付け用!K662="","",貼り付け用!K662)</f>
        <v>ﾌﾟｰﾙ</v>
      </c>
      <c r="L662" s="2">
        <f>IF(貼り付け用!L662="","",貼り付け用!L662)</f>
        <v>26</v>
      </c>
      <c r="M662" s="31">
        <f>IFERROR(VLOOKUP(L662,コード表!$B:$G,2,FALSE),"")</f>
        <v>3210214</v>
      </c>
      <c r="N662" s="31" t="str">
        <f>IFERROR(VLOOKUP(L662,コード表!$B:$G,3,FALSE),"")</f>
        <v>下都賀郡壬生町</v>
      </c>
      <c r="O662" s="2" t="str">
        <f>IF(貼り付け用!O662="","",貼り付け用!O662)</f>
        <v>ｼﾓﾂｶﾞｸﾞﾝﾐﾌﾞﾏﾁ</v>
      </c>
      <c r="P662" s="31" t="str">
        <f>IFERROR(VLOOKUP(L662,コード表!$B:$G,5,FALSE),"")</f>
        <v>壬生甲</v>
      </c>
      <c r="Q662" s="2" t="str">
        <f>IF(貼り付け用!Q662="","",貼り付け用!Q662)</f>
        <v>ﾐﾌﾞｺｳ</v>
      </c>
      <c r="R662" s="2" t="str">
        <f>IF(貼り付け用!R662="","",貼り付け用!R662)</f>
        <v>２７７０番地</v>
      </c>
      <c r="S662" s="2" t="str">
        <f>IF(貼り付け用!S662="","",貼り付け用!S662)</f>
        <v>2770ﾊﾞﾝﾁ</v>
      </c>
      <c r="T662" s="2">
        <f>IF(貼り付け用!T662="","",貼り付け用!T662)</f>
        <v>15</v>
      </c>
      <c r="U662" s="31" t="str">
        <f>IFERROR(VLOOKUP(T662,コード表!$I:$K,2,FALSE),"")</f>
        <v>教育委員会事務局</v>
      </c>
      <c r="V662" s="31" t="str">
        <f>IFERROR(VLOOKUP(T662,コード表!$I:$K,3,FALSE),"")</f>
        <v>学校教育課</v>
      </c>
      <c r="W662" s="2">
        <f>IF(貼り付け用!W662="","",貼り付け用!W662)</f>
        <v>100</v>
      </c>
      <c r="X662" s="31" t="str">
        <f>IFERROR(VLOOKUP(AX662,目的別資産分類変換表!$B$3:$C$16,2,FALSE),"")</f>
        <v>教育</v>
      </c>
      <c r="Y662" s="34" t="str">
        <f>IF(貼り付け用!Y662="","",貼り付け用!Y662)</f>
        <v>行政財産</v>
      </c>
      <c r="Z662" s="34" t="str">
        <f>IF(貼り付け用!Z662="","",貼り付け用!Z662)</f>
        <v>事業用資産/工作物</v>
      </c>
      <c r="AA662" s="34" t="str">
        <f>IF(貼り付け用!AA662="","",貼り付け用!AA662)</f>
        <v>自己資産（リース資産外)</v>
      </c>
      <c r="AB662" s="34" t="str">
        <f>IF(貼り付け用!AB662="","",貼り付け用!AB662)</f>
        <v>売却不可</v>
      </c>
      <c r="AC662" s="2">
        <f>IF(貼り付け用!AC662="","",貼り付け用!AC662)</f>
        <v>167</v>
      </c>
      <c r="AD662" s="31" t="str">
        <f>IFERROR(VLOOKUP(AC662,耐用年数表!$B:$J,9,FALSE),"")</f>
        <v xml:space="preserve">構築物 競技場用、運動場用、遊園地用又は学校用のもの 水泳プール   </v>
      </c>
      <c r="AE662" s="31">
        <f>IFERROR(VLOOKUP(AC662,耐用年数表!$B:$J,8,FALSE),"")</f>
        <v>30</v>
      </c>
      <c r="AF662" s="2" t="str">
        <f>IF(貼り付け用!AF662="","",貼り付け用!AF662)</f>
        <v/>
      </c>
      <c r="AG662" s="26" t="str">
        <f>IF(貼り付け用!AG662="","",貼り付け用!AG662)</f>
        <v/>
      </c>
      <c r="AH662" s="54">
        <f>IF(貼り付け用!AH662="","",貼り付け用!AH662)</f>
        <v>19801231</v>
      </c>
      <c r="AI662" s="54">
        <f>IF(貼り付け用!AI662="","",貼り付け用!AI662)</f>
        <v>19801231</v>
      </c>
      <c r="AJ662" s="72" t="str">
        <f>IF(貼り付け用!AJ662="","",貼り付け用!AJ662)</f>
        <v>不明</v>
      </c>
      <c r="AK662" s="20" t="str">
        <f>IF(貼り付け用!AK662="","",貼り付け用!AK662)</f>
        <v/>
      </c>
      <c r="AL662" s="160" t="str">
        <f>IF(貼り付け用!AL662="","",貼り付け用!AL662)</f>
        <v/>
      </c>
      <c r="AM662" s="20" t="str">
        <f>IF(貼り付け用!AM662="","",貼り付け用!AM662)</f>
        <v/>
      </c>
      <c r="AN662" s="20" t="str">
        <f>IF(貼り付け用!AN662="","",貼り付け用!AN662)</f>
        <v/>
      </c>
      <c r="AO662" s="20" t="str">
        <f>IF(貼り付け用!AO662="","",貼り付け用!AO662)</f>
        <v/>
      </c>
      <c r="AP662" s="20">
        <f>IF(貼り付け用!AP662="","",貼り付け用!AP662)</f>
        <v>1</v>
      </c>
      <c r="AQ662" s="20" t="str">
        <f>IF(貼り付け用!AQ662="","",貼り付け用!AQ662)</f>
        <v/>
      </c>
      <c r="AR662" s="20" t="str">
        <f>IF(貼り付け用!AR662="","",貼り付け用!AR662)</f>
        <v/>
      </c>
      <c r="AS662" s="20" t="str">
        <f>IF(貼り付け用!AS662="","",貼り付け用!AS662)</f>
        <v/>
      </c>
      <c r="AT662" s="90" t="str">
        <f t="shared" si="20"/>
        <v/>
      </c>
      <c r="AU662" s="90" t="str">
        <f t="shared" si="21"/>
        <v/>
      </c>
      <c r="AV662" s="34" t="str">
        <f>IF(貼り付け用!AV662="","",貼り付け用!AV662)</f>
        <v>一般会計等</v>
      </c>
      <c r="AW662" s="34" t="str">
        <f>IF(貼り付け用!AW662="","",貼り付け用!AW662)</f>
        <v>一般会計</v>
      </c>
      <c r="AX662" s="34" t="str">
        <f>IF(貼り付け用!AX662="","",貼り付け用!AX662)</f>
        <v>教育費</v>
      </c>
      <c r="AY662" s="34" t="str">
        <f>IF(貼り付け用!AY662="","",貼り付け用!AY662)</f>
        <v>中学校費</v>
      </c>
      <c r="AZ662" s="34" t="str">
        <f>IF(貼り付け用!AZ662="","",貼り付け用!AZ662)</f>
        <v>学校管理費</v>
      </c>
      <c r="BA662" s="212"/>
      <c r="BB662" s="212"/>
      <c r="BC662" s="212"/>
      <c r="BD662" s="34" t="str">
        <f>IF(貼り付け用!BD662="","",貼り付け用!BD662)</f>
        <v/>
      </c>
      <c r="BE662" s="34" t="str">
        <f>IF(貼り付け用!BE662="","",貼り付け用!BE662)</f>
        <v/>
      </c>
      <c r="BF662" s="20"/>
      <c r="BG662" s="20"/>
      <c r="BH662" s="20"/>
      <c r="BI662" s="20"/>
      <c r="BJ662" s="20"/>
    </row>
    <row r="663" spans="5:62" ht="24" customHeight="1">
      <c r="E663" s="2"/>
      <c r="F663" s="217" t="str">
        <f>IF(貼り付け用!F663="","",貼り付け用!F663)</f>
        <v>壬生町立壬生中学校</v>
      </c>
      <c r="G663" s="34" t="str">
        <f>IF(貼り付け用!G663="","",貼り付け用!G663)</f>
        <v>工作物台帳</v>
      </c>
      <c r="H663" s="2" t="str">
        <f>IF(貼り付け用!H663="","",貼り付け用!H663)</f>
        <v/>
      </c>
      <c r="I663" s="2" t="str">
        <f>IF(貼り付け用!I663="","",貼り付け用!I663)</f>
        <v/>
      </c>
      <c r="J663" s="2" t="str">
        <f>IF(貼り付け用!J663="","",貼り付け用!J663)</f>
        <v>消火栓</v>
      </c>
      <c r="K663" s="2" t="str">
        <f>IF(貼り付け用!K663="","",貼り付け用!K663)</f>
        <v>ｼｮｳｶｾﾝ</v>
      </c>
      <c r="L663" s="2">
        <f>IF(貼り付け用!L663="","",貼り付け用!L663)</f>
        <v>26</v>
      </c>
      <c r="M663" s="31">
        <f>IFERROR(VLOOKUP(L663,コード表!$B:$G,2,FALSE),"")</f>
        <v>3210214</v>
      </c>
      <c r="N663" s="31" t="str">
        <f>IFERROR(VLOOKUP(L663,コード表!$B:$G,3,FALSE),"")</f>
        <v>下都賀郡壬生町</v>
      </c>
      <c r="O663" s="2" t="str">
        <f>IF(貼り付け用!O663="","",貼り付け用!O663)</f>
        <v>ｼﾓﾂｶﾞｸﾞﾝﾐﾌﾞﾏﾁ</v>
      </c>
      <c r="P663" s="31" t="str">
        <f>IFERROR(VLOOKUP(L663,コード表!$B:$G,5,FALSE),"")</f>
        <v>壬生甲</v>
      </c>
      <c r="Q663" s="2" t="str">
        <f>IF(貼り付け用!Q663="","",貼り付け用!Q663)</f>
        <v>ﾐﾌﾞｺｳ</v>
      </c>
      <c r="R663" s="2" t="str">
        <f>IF(貼り付け用!R663="","",貼り付け用!R663)</f>
        <v>２７７０番地</v>
      </c>
      <c r="S663" s="2" t="str">
        <f>IF(貼り付け用!S663="","",貼り付け用!S663)</f>
        <v>2770ﾊﾞﾝﾁ</v>
      </c>
      <c r="T663" s="2">
        <f>IF(貼り付け用!T663="","",貼り付け用!T663)</f>
        <v>15</v>
      </c>
      <c r="U663" s="31" t="str">
        <f>IFERROR(VLOOKUP(T663,コード表!$I:$K,2,FALSE),"")</f>
        <v>教育委員会事務局</v>
      </c>
      <c r="V663" s="31" t="str">
        <f>IFERROR(VLOOKUP(T663,コード表!$I:$K,3,FALSE),"")</f>
        <v>学校教育課</v>
      </c>
      <c r="W663" s="2">
        <f>IF(貼り付け用!W663="","",貼り付け用!W663)</f>
        <v>100</v>
      </c>
      <c r="X663" s="31" t="str">
        <f>IFERROR(VLOOKUP(AX663,目的別資産分類変換表!$B$3:$C$16,2,FALSE),"")</f>
        <v>教育</v>
      </c>
      <c r="Y663" s="34" t="str">
        <f>IF(貼り付け用!Y663="","",貼り付け用!Y663)</f>
        <v>行政財産</v>
      </c>
      <c r="Z663" s="34" t="str">
        <f>IF(貼り付け用!Z663="","",貼り付け用!Z663)</f>
        <v>事業用資産/工作物</v>
      </c>
      <c r="AA663" s="34" t="str">
        <f>IF(貼り付け用!AA663="","",貼り付け用!AA663)</f>
        <v>自己資産（リース資産外)</v>
      </c>
      <c r="AB663" s="34" t="str">
        <f>IF(貼り付け用!AB663="","",貼り付け用!AB663)</f>
        <v>売却不可</v>
      </c>
      <c r="AC663" s="2">
        <f>IF(貼り付け用!AC663="","",貼り付け用!AC663)</f>
        <v>83</v>
      </c>
      <c r="AD663" s="31" t="str">
        <f>IFERROR(VLOOKUP(AC663,耐用年数表!$B:$J,9,FALSE),"")</f>
        <v xml:space="preserve">建物附属設備 消火、排煙又は災害報知設備及び格納式避難設備    </v>
      </c>
      <c r="AE663" s="31">
        <f>IFERROR(VLOOKUP(AC663,耐用年数表!$B:$J,8,FALSE),"")</f>
        <v>8</v>
      </c>
      <c r="AF663" s="2" t="str">
        <f>IF(貼り付け用!AF663="","",貼り付け用!AF663)</f>
        <v/>
      </c>
      <c r="AG663" s="26" t="str">
        <f>IF(貼り付け用!AG663="","",貼り付け用!AG663)</f>
        <v/>
      </c>
      <c r="AH663" s="54">
        <f>IF(貼り付け用!AH663="","",貼り付け用!AH663)</f>
        <v>19801231</v>
      </c>
      <c r="AI663" s="54">
        <f>IF(貼り付け用!AI663="","",貼り付け用!AI663)</f>
        <v>19801231</v>
      </c>
      <c r="AJ663" s="72" t="str">
        <f>IF(貼り付け用!AJ663="","",貼り付け用!AJ663)</f>
        <v>不明</v>
      </c>
      <c r="AK663" s="20" t="str">
        <f>IF(貼り付け用!AK663="","",貼り付け用!AK663)</f>
        <v/>
      </c>
      <c r="AL663" s="160" t="str">
        <f>IF(貼り付け用!AL663="","",貼り付け用!AL663)</f>
        <v/>
      </c>
      <c r="AM663" s="20" t="str">
        <f>IF(貼り付け用!AM663="","",貼り付け用!AM663)</f>
        <v/>
      </c>
      <c r="AN663" s="20" t="str">
        <f>IF(貼り付け用!AN663="","",貼り付け用!AN663)</f>
        <v/>
      </c>
      <c r="AO663" s="20" t="str">
        <f>IF(貼り付け用!AO663="","",貼り付け用!AO663)</f>
        <v/>
      </c>
      <c r="AP663" s="20">
        <f>IF(貼り付け用!AP663="","",貼り付け用!AP663)</f>
        <v>1</v>
      </c>
      <c r="AQ663" s="20" t="str">
        <f>IF(貼り付け用!AQ663="","",貼り付け用!AQ663)</f>
        <v/>
      </c>
      <c r="AR663" s="20" t="str">
        <f>IF(貼り付け用!AR663="","",貼り付け用!AR663)</f>
        <v/>
      </c>
      <c r="AS663" s="20" t="str">
        <f>IF(貼り付け用!AS663="","",貼り付け用!AS663)</f>
        <v/>
      </c>
      <c r="AT663" s="90" t="str">
        <f t="shared" si="20"/>
        <v/>
      </c>
      <c r="AU663" s="90" t="str">
        <f t="shared" si="21"/>
        <v/>
      </c>
      <c r="AV663" s="34" t="str">
        <f>IF(貼り付け用!AV663="","",貼り付け用!AV663)</f>
        <v>一般会計等</v>
      </c>
      <c r="AW663" s="34" t="str">
        <f>IF(貼り付け用!AW663="","",貼り付け用!AW663)</f>
        <v>一般会計</v>
      </c>
      <c r="AX663" s="34" t="str">
        <f>IF(貼り付け用!AX663="","",貼り付け用!AX663)</f>
        <v>教育費</v>
      </c>
      <c r="AY663" s="34" t="str">
        <f>IF(貼り付け用!AY663="","",貼り付け用!AY663)</f>
        <v>中学校費</v>
      </c>
      <c r="AZ663" s="34" t="str">
        <f>IF(貼り付け用!AZ663="","",貼り付け用!AZ663)</f>
        <v>学校管理費</v>
      </c>
      <c r="BA663" s="212"/>
      <c r="BB663" s="212"/>
      <c r="BC663" s="212"/>
      <c r="BD663" s="34" t="str">
        <f>IF(貼り付け用!BD663="","",貼り付け用!BD663)</f>
        <v/>
      </c>
      <c r="BE663" s="34" t="str">
        <f>IF(貼り付け用!BE663="","",貼り付け用!BE663)</f>
        <v/>
      </c>
      <c r="BF663" s="20"/>
      <c r="BG663" s="20"/>
      <c r="BH663" s="20"/>
      <c r="BI663" s="20"/>
      <c r="BJ663" s="20"/>
    </row>
    <row r="664" spans="5:62" ht="24" customHeight="1">
      <c r="E664" s="2"/>
      <c r="F664" s="217" t="str">
        <f>IF(貼り付け用!F664="","",貼り付け用!F664)</f>
        <v>壬生町立壬生中学校</v>
      </c>
      <c r="G664" s="34" t="str">
        <f>IF(貼り付け用!G664="","",貼り付け用!G664)</f>
        <v>工作物台帳</v>
      </c>
      <c r="H664" s="2" t="str">
        <f>IF(貼り付け用!H664="","",貼り付け用!H664)</f>
        <v/>
      </c>
      <c r="I664" s="2" t="str">
        <f>IF(貼り付け用!I664="","",貼り付け用!I664)</f>
        <v/>
      </c>
      <c r="J664" s="2" t="str">
        <f>IF(貼り付け用!J664="","",貼り付け用!J664)</f>
        <v>空調機（普通教室等28台）</v>
      </c>
      <c r="K664" s="2" t="str">
        <f>IF(貼り付け用!K664="","",貼り付け用!K664)</f>
        <v>ｸｳﾁｮｳｷ(ﾌﾂｳｷｮｳｼﾂﾄｳ28ﾀﾞｲ)</v>
      </c>
      <c r="L664" s="2">
        <f>IF(貼り付け用!L664="","",貼り付け用!L664)</f>
        <v>26</v>
      </c>
      <c r="M664" s="31">
        <f>IFERROR(VLOOKUP(L664,コード表!$B:$G,2,FALSE),"")</f>
        <v>3210214</v>
      </c>
      <c r="N664" s="31" t="str">
        <f>IFERROR(VLOOKUP(L664,コード表!$B:$G,3,FALSE),"")</f>
        <v>下都賀郡壬生町</v>
      </c>
      <c r="O664" s="2" t="str">
        <f>IF(貼り付け用!O664="","",貼り付け用!O664)</f>
        <v>ｼﾓﾂｶﾞｸﾞﾝﾐﾌﾞﾏﾁ</v>
      </c>
      <c r="P664" s="31" t="str">
        <f>IFERROR(VLOOKUP(L664,コード表!$B:$G,5,FALSE),"")</f>
        <v>壬生甲</v>
      </c>
      <c r="Q664" s="2" t="str">
        <f>IF(貼り付け用!Q664="","",貼り付け用!Q664)</f>
        <v>ﾐﾌﾞｺｳ</v>
      </c>
      <c r="R664" s="2" t="str">
        <f>IF(貼り付け用!R664="","",貼り付け用!R664)</f>
        <v>２７７０番地</v>
      </c>
      <c r="S664" s="2" t="str">
        <f>IF(貼り付け用!S664="","",貼り付け用!S664)</f>
        <v>2770ﾊﾞﾝﾁ</v>
      </c>
      <c r="T664" s="2">
        <f>IF(貼り付け用!T664="","",貼り付け用!T664)</f>
        <v>15</v>
      </c>
      <c r="U664" s="31" t="str">
        <f>IFERROR(VLOOKUP(T664,コード表!$I:$K,2,FALSE),"")</f>
        <v>教育委員会事務局</v>
      </c>
      <c r="V664" s="31" t="str">
        <f>IFERROR(VLOOKUP(T664,コード表!$I:$K,3,FALSE),"")</f>
        <v>学校教育課</v>
      </c>
      <c r="W664" s="2">
        <f>IF(貼り付け用!W664="","",貼り付け用!W664)</f>
        <v>100</v>
      </c>
      <c r="X664" s="31" t="str">
        <f>IFERROR(VLOOKUP(AX664,目的別資産分類変換表!$B$3:$C$16,2,FALSE),"")</f>
        <v>教育</v>
      </c>
      <c r="Y664" s="34" t="str">
        <f>IF(貼り付け用!Y664="","",貼り付け用!Y664)</f>
        <v>行政財産</v>
      </c>
      <c r="Z664" s="34" t="str">
        <f>IF(貼り付け用!Z664="","",貼り付け用!Z664)</f>
        <v>事業用資産/工作物</v>
      </c>
      <c r="AA664" s="34" t="str">
        <f>IF(貼り付け用!AA664="","",貼り付け用!AA664)</f>
        <v>自己資産（リース資産外)</v>
      </c>
      <c r="AB664" s="34" t="str">
        <f>IF(貼り付け用!AB664="","",貼り付け用!AB664)</f>
        <v>売却不可</v>
      </c>
      <c r="AC664" s="2">
        <f>IF(貼り付け用!AC664="","",貼り付け用!AC664)</f>
        <v>331</v>
      </c>
      <c r="AD664" s="31" t="str">
        <f>IFERROR(VLOOKUP(AC664,耐用年数表!$B:$J,9,FALSE),"")</f>
        <v xml:space="preserve">器具及び備品 １　家具、電気機器、ガス機器及び家庭用品（他の項に掲げるものを除く。） 冷房用又は暖房用機器   </v>
      </c>
      <c r="AE664" s="31">
        <f>IFERROR(VLOOKUP(AC664,耐用年数表!$B:$J,8,FALSE),"")</f>
        <v>6</v>
      </c>
      <c r="AF664" s="2" t="str">
        <f>IF(貼り付け用!AF664="","",貼り付け用!AF664)</f>
        <v/>
      </c>
      <c r="AG664" s="26" t="str">
        <f>IF(貼り付け用!AG664="","",貼り付け用!AG664)</f>
        <v/>
      </c>
      <c r="AH664" s="54">
        <f>IF(貼り付け用!AH664="","",貼り付け用!AH664)</f>
        <v>20141226</v>
      </c>
      <c r="AI664" s="54">
        <f>IF(貼り付け用!AI664="","",貼り付け用!AI664)</f>
        <v>20141226</v>
      </c>
      <c r="AJ664" s="72" t="str">
        <f>IF(貼り付け用!AJ664="","",貼り付け用!AJ664)</f>
        <v>判明</v>
      </c>
      <c r="AK664" s="20">
        <f>IF(貼り付け用!AK664="","",貼り付け用!AK664)</f>
        <v>38340000</v>
      </c>
      <c r="AL664" s="160" t="str">
        <f>IF(貼り付け用!AL664="","",貼り付け用!AL664)</f>
        <v/>
      </c>
      <c r="AM664" s="20" t="str">
        <f>IF(貼り付け用!AM664="","",貼り付け用!AM664)</f>
        <v/>
      </c>
      <c r="AN664" s="20" t="str">
        <f>IF(貼り付け用!AN664="","",貼り付け用!AN664)</f>
        <v/>
      </c>
      <c r="AO664" s="20" t="str">
        <f>IF(貼り付け用!AO664="","",貼り付け用!AO664)</f>
        <v/>
      </c>
      <c r="AP664" s="20" t="str">
        <f>IF(貼り付け用!AP664="","",貼り付け用!AP664)</f>
        <v/>
      </c>
      <c r="AQ664" s="20" t="str">
        <f>IF(貼り付け用!AQ664="","",貼り付け用!AQ664)</f>
        <v/>
      </c>
      <c r="AR664" s="20" t="str">
        <f>IF(貼り付け用!AR664="","",貼り付け用!AR664)</f>
        <v/>
      </c>
      <c r="AS664" s="20" t="str">
        <f>IF(貼り付け用!AS664="","",貼り付け用!AS664)</f>
        <v/>
      </c>
      <c r="AT664" s="90" t="str">
        <f t="shared" si="20"/>
        <v/>
      </c>
      <c r="AU664" s="90">
        <f t="shared" si="21"/>
        <v>38340000</v>
      </c>
      <c r="AV664" s="34" t="str">
        <f>IF(貼り付け用!AV664="","",貼り付け用!AV664)</f>
        <v>一般会計等</v>
      </c>
      <c r="AW664" s="34" t="str">
        <f>IF(貼り付け用!AW664="","",貼り付け用!AW664)</f>
        <v>一般会計</v>
      </c>
      <c r="AX664" s="34" t="str">
        <f>IF(貼り付け用!AX664="","",貼り付け用!AX664)</f>
        <v>教育費</v>
      </c>
      <c r="AY664" s="34" t="str">
        <f>IF(貼り付け用!AY664="","",貼り付け用!AY664)</f>
        <v>中学校費</v>
      </c>
      <c r="AZ664" s="34" t="str">
        <f>IF(貼り付け用!AZ664="","",貼り付け用!AZ664)</f>
        <v>学校管理費</v>
      </c>
      <c r="BA664" s="212"/>
      <c r="BB664" s="212"/>
      <c r="BC664" s="212"/>
      <c r="BD664" s="34" t="str">
        <f>IF(貼り付け用!BD664="","",貼り付け用!BD664)</f>
        <v/>
      </c>
      <c r="BE664" s="34" t="str">
        <f>IF(貼り付け用!BE664="","",貼り付け用!BE664)</f>
        <v/>
      </c>
      <c r="BF664" s="20"/>
      <c r="BG664" s="20"/>
      <c r="BH664" s="20"/>
      <c r="BI664" s="20"/>
      <c r="BJ664" s="20"/>
    </row>
    <row r="665" spans="5:62" ht="24" customHeight="1">
      <c r="E665" s="2"/>
      <c r="F665" s="217" t="str">
        <f>IF(貼り付け用!F665="","",貼り付け用!F665)</f>
        <v>壬生町立壬生中学校</v>
      </c>
      <c r="G665" s="34" t="str">
        <f>IF(貼り付け用!G665="","",貼り付け用!G665)</f>
        <v>工作物台帳</v>
      </c>
      <c r="H665" s="2" t="str">
        <f>IF(貼り付け用!H665="","",貼り付け用!H665)</f>
        <v/>
      </c>
      <c r="I665" s="2" t="str">
        <f>IF(貼り付け用!I665="","",貼り付け用!I665)</f>
        <v/>
      </c>
      <c r="J665" s="2" t="str">
        <f>IF(貼り付け用!J665="","",貼り付け用!J665)</f>
        <v>校庭</v>
      </c>
      <c r="K665" s="2" t="str">
        <f>IF(貼り付け用!K665="","",貼り付け用!K665)</f>
        <v>ｺｳﾃｲ</v>
      </c>
      <c r="L665" s="2">
        <f>IF(貼り付け用!L665="","",貼り付け用!L665)</f>
        <v>26</v>
      </c>
      <c r="M665" s="31">
        <f>IFERROR(VLOOKUP(L665,コード表!$B:$G,2,FALSE),"")</f>
        <v>3210214</v>
      </c>
      <c r="N665" s="31" t="str">
        <f>IFERROR(VLOOKUP(L665,コード表!$B:$G,3,FALSE),"")</f>
        <v>下都賀郡壬生町</v>
      </c>
      <c r="O665" s="2" t="str">
        <f>IF(貼り付け用!O665="","",貼り付け用!O665)</f>
        <v>ｼﾓﾂｶﾞｸﾞﾝﾐﾌﾞﾏﾁ</v>
      </c>
      <c r="P665" s="31" t="str">
        <f>IFERROR(VLOOKUP(L665,コード表!$B:$G,5,FALSE),"")</f>
        <v>壬生甲</v>
      </c>
      <c r="Q665" s="2" t="str">
        <f>IF(貼り付け用!Q665="","",貼り付け用!Q665)</f>
        <v>ﾐﾌﾞｺｳ</v>
      </c>
      <c r="R665" s="2" t="str">
        <f>IF(貼り付け用!R665="","",貼り付け用!R665)</f>
        <v>２７７０番地</v>
      </c>
      <c r="S665" s="2" t="str">
        <f>IF(貼り付け用!S665="","",貼り付け用!S665)</f>
        <v>2770ﾊﾞﾝﾁ</v>
      </c>
      <c r="T665" s="2">
        <f>IF(貼り付け用!T665="","",貼り付け用!T665)</f>
        <v>15</v>
      </c>
      <c r="U665" s="31" t="str">
        <f>IFERROR(VLOOKUP(T665,コード表!$I:$K,2,FALSE),"")</f>
        <v>教育委員会事務局</v>
      </c>
      <c r="V665" s="31" t="str">
        <f>IFERROR(VLOOKUP(T665,コード表!$I:$K,3,FALSE),"")</f>
        <v>学校教育課</v>
      </c>
      <c r="W665" s="2">
        <f>IF(貼り付け用!W665="","",貼り付け用!W665)</f>
        <v>100</v>
      </c>
      <c r="X665" s="31" t="str">
        <f>IFERROR(VLOOKUP(AX665,目的別資産分類変換表!$B$3:$C$16,2,FALSE),"")</f>
        <v>教育</v>
      </c>
      <c r="Y665" s="34" t="str">
        <f>IF(貼り付け用!Y665="","",貼り付け用!Y665)</f>
        <v>行政財産</v>
      </c>
      <c r="Z665" s="34" t="str">
        <f>IF(貼り付け用!Z665="","",貼り付け用!Z665)</f>
        <v>事業用資産/工作物</v>
      </c>
      <c r="AA665" s="34" t="str">
        <f>IF(貼り付け用!AA665="","",貼り付け用!AA665)</f>
        <v>自己資産（リース資産外)</v>
      </c>
      <c r="AB665" s="34" t="str">
        <f>IF(貼り付け用!AB665="","",貼り付け用!AB665)</f>
        <v>売却不可</v>
      </c>
      <c r="AC665" s="2">
        <f>IF(貼り付け用!AC665="","",貼り付け用!AC665)</f>
        <v>164</v>
      </c>
      <c r="AD665" s="31" t="str">
        <f>IFERROR(VLOOKUP(AC665,耐用年数表!$B:$J,9,FALSE),"")</f>
        <v xml:space="preserve">構築物 競技場用、運動場用、遊園地用又は学校用のもの 競輪場用競走路 その他のもの  </v>
      </c>
      <c r="AE665" s="31">
        <f>IFERROR(VLOOKUP(AC665,耐用年数表!$B:$J,8,FALSE),"")</f>
        <v>10</v>
      </c>
      <c r="AF665" s="2" t="str">
        <f>IF(貼り付け用!AF665="","",貼り付け用!AF665)</f>
        <v/>
      </c>
      <c r="AG665" s="26" t="str">
        <f>IF(貼り付け用!AG665="","",貼り付け用!AG665)</f>
        <v/>
      </c>
      <c r="AH665" s="54">
        <f>IF(貼り付け用!AH665="","",貼り付け用!AH665)</f>
        <v>19801231</v>
      </c>
      <c r="AI665" s="54">
        <f>IF(貼り付け用!AI665="","",貼り付け用!AI665)</f>
        <v>19801231</v>
      </c>
      <c r="AJ665" s="72" t="str">
        <f>IF(貼り付け用!AJ665="","",貼り付け用!AJ665)</f>
        <v>不明</v>
      </c>
      <c r="AK665" s="20" t="str">
        <f>IF(貼り付け用!AK665="","",貼り付け用!AK665)</f>
        <v/>
      </c>
      <c r="AL665" s="160" t="str">
        <f>IF(貼り付け用!AL665="","",貼り付け用!AL665)</f>
        <v/>
      </c>
      <c r="AM665" s="20" t="str">
        <f>IF(貼り付け用!AM665="","",貼り付け用!AM665)</f>
        <v/>
      </c>
      <c r="AN665" s="20" t="str">
        <f>IF(貼り付け用!AN665="","",貼り付け用!AN665)</f>
        <v/>
      </c>
      <c r="AO665" s="20" t="str">
        <f>IF(貼り付け用!AO665="","",貼り付け用!AO665)</f>
        <v/>
      </c>
      <c r="AP665" s="20">
        <f>IF(貼り付け用!AP665="","",貼り付け用!AP665)</f>
        <v>1</v>
      </c>
      <c r="AQ665" s="20" t="str">
        <f>IF(貼り付け用!AQ665="","",貼り付け用!AQ665)</f>
        <v/>
      </c>
      <c r="AR665" s="20" t="str">
        <f>IF(貼り付け用!AR665="","",貼り付け用!AR665)</f>
        <v/>
      </c>
      <c r="AS665" s="20" t="str">
        <f>IF(貼り付け用!AS665="","",貼り付け用!AS665)</f>
        <v/>
      </c>
      <c r="AT665" s="90" t="str">
        <f t="shared" si="20"/>
        <v/>
      </c>
      <c r="AU665" s="90" t="str">
        <f t="shared" si="21"/>
        <v/>
      </c>
      <c r="AV665" s="34" t="str">
        <f>IF(貼り付け用!AV665="","",貼り付け用!AV665)</f>
        <v>一般会計等</v>
      </c>
      <c r="AW665" s="34" t="str">
        <f>IF(貼り付け用!AW665="","",貼り付け用!AW665)</f>
        <v>一般会計</v>
      </c>
      <c r="AX665" s="34" t="str">
        <f>IF(貼り付け用!AX665="","",貼り付け用!AX665)</f>
        <v>教育費</v>
      </c>
      <c r="AY665" s="34" t="str">
        <f>IF(貼り付け用!AY665="","",貼り付け用!AY665)</f>
        <v>中学校費</v>
      </c>
      <c r="AZ665" s="34" t="str">
        <f>IF(貼り付け用!AZ665="","",貼り付け用!AZ665)</f>
        <v>学校管理費</v>
      </c>
      <c r="BA665" s="212"/>
      <c r="BB665" s="212"/>
      <c r="BC665" s="212"/>
      <c r="BD665" s="34" t="str">
        <f>IF(貼り付け用!BD665="","",貼り付け用!BD665)</f>
        <v/>
      </c>
      <c r="BE665" s="34" t="str">
        <f>IF(貼り付け用!BE665="","",貼り付け用!BE665)</f>
        <v/>
      </c>
      <c r="BF665" s="20"/>
      <c r="BG665" s="20"/>
      <c r="BH665" s="20"/>
      <c r="BI665" s="20"/>
      <c r="BJ665" s="20"/>
    </row>
    <row r="666" spans="5:62" ht="24" customHeight="1">
      <c r="E666" s="2"/>
      <c r="F666" s="217" t="str">
        <f>IF(貼り付け用!F666="","",貼り付け用!F666)</f>
        <v>壬生町立壬生中学校</v>
      </c>
      <c r="G666" s="34" t="str">
        <f>IF(貼り付け用!G666="","",貼り付け用!G666)</f>
        <v>工作物台帳</v>
      </c>
      <c r="H666" s="2" t="str">
        <f>IF(貼り付け用!H666="","",貼り付け用!H666)</f>
        <v/>
      </c>
      <c r="I666" s="2" t="str">
        <f>IF(貼り付け用!I666="","",貼り付け用!I666)</f>
        <v/>
      </c>
      <c r="J666" s="2" t="str">
        <f>IF(貼り付け用!J666="","",貼り付け用!J666)</f>
        <v>フェンス</v>
      </c>
      <c r="K666" s="2" t="str">
        <f>IF(貼り付け用!K666="","",貼り付け用!K666)</f>
        <v>ﾌｪﾝｽ</v>
      </c>
      <c r="L666" s="2">
        <f>IF(貼り付け用!L666="","",貼り付け用!L666)</f>
        <v>26</v>
      </c>
      <c r="M666" s="31">
        <f>IFERROR(VLOOKUP(L666,コード表!$B:$G,2,FALSE),"")</f>
        <v>3210214</v>
      </c>
      <c r="N666" s="31" t="str">
        <f>IFERROR(VLOOKUP(L666,コード表!$B:$G,3,FALSE),"")</f>
        <v>下都賀郡壬生町</v>
      </c>
      <c r="O666" s="2" t="str">
        <f>IF(貼り付け用!O666="","",貼り付け用!O666)</f>
        <v>ｼﾓﾂｶﾞｸﾞﾝﾐﾌﾞﾏﾁ</v>
      </c>
      <c r="P666" s="31" t="str">
        <f>IFERROR(VLOOKUP(L666,コード表!$B:$G,5,FALSE),"")</f>
        <v>壬生甲</v>
      </c>
      <c r="Q666" s="2" t="str">
        <f>IF(貼り付け用!Q666="","",貼り付け用!Q666)</f>
        <v>ﾐﾌﾞｺｳ</v>
      </c>
      <c r="R666" s="2" t="str">
        <f>IF(貼り付け用!R666="","",貼り付け用!R666)</f>
        <v>２７７０番地</v>
      </c>
      <c r="S666" s="2" t="str">
        <f>IF(貼り付け用!S666="","",貼り付け用!S666)</f>
        <v>2770ﾊﾞﾝﾁ</v>
      </c>
      <c r="T666" s="2">
        <f>IF(貼り付け用!T666="","",貼り付け用!T666)</f>
        <v>15</v>
      </c>
      <c r="U666" s="31" t="str">
        <f>IFERROR(VLOOKUP(T666,コード表!$I:$K,2,FALSE),"")</f>
        <v>教育委員会事務局</v>
      </c>
      <c r="V666" s="31" t="str">
        <f>IFERROR(VLOOKUP(T666,コード表!$I:$K,3,FALSE),"")</f>
        <v>学校教育課</v>
      </c>
      <c r="W666" s="2">
        <f>IF(貼り付け用!W666="","",貼り付け用!W666)</f>
        <v>100</v>
      </c>
      <c r="X666" s="31" t="str">
        <f>IFERROR(VLOOKUP(AX666,目的別資産分類変換表!$B$3:$C$16,2,FALSE),"")</f>
        <v>教育</v>
      </c>
      <c r="Y666" s="34" t="str">
        <f>IF(貼り付け用!Y666="","",貼り付け用!Y666)</f>
        <v>行政財産</v>
      </c>
      <c r="Z666" s="34" t="str">
        <f>IF(貼り付け用!Z666="","",貼り付け用!Z666)</f>
        <v>事業用資産/工作物</v>
      </c>
      <c r="AA666" s="34" t="str">
        <f>IF(貼り付け用!AA666="","",貼り付け用!AA666)</f>
        <v>自己資産（リース資産外)</v>
      </c>
      <c r="AB666" s="34" t="str">
        <f>IF(貼り付け用!AB666="","",貼り付け用!AB666)</f>
        <v>売却不可</v>
      </c>
      <c r="AC666" s="2">
        <f>IF(貼り付け用!AC666="","",貼り付け用!AC666)</f>
        <v>34</v>
      </c>
      <c r="AD666" s="31" t="str">
        <f>IFERROR(VLOOKUP(AC666,耐用年数表!$B:$J,9,FALSE),"")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666" s="31">
        <f>IFERROR(VLOOKUP(AC666,耐用年数表!$B:$J,8,FALSE),"")</f>
        <v>25</v>
      </c>
      <c r="AF666" s="2" t="str">
        <f>IF(貼り付け用!AF666="","",貼り付け用!AF666)</f>
        <v/>
      </c>
      <c r="AG666" s="26" t="str">
        <f>IF(貼り付け用!AG666="","",貼り付け用!AG666)</f>
        <v/>
      </c>
      <c r="AH666" s="54">
        <f>IF(貼り付け用!AH666="","",貼り付け用!AH666)</f>
        <v>19801231</v>
      </c>
      <c r="AI666" s="54">
        <f>IF(貼り付け用!AI666="","",貼り付け用!AI666)</f>
        <v>19801231</v>
      </c>
      <c r="AJ666" s="72" t="str">
        <f>IF(貼り付け用!AJ666="","",貼り付け用!AJ666)</f>
        <v>不明</v>
      </c>
      <c r="AK666" s="20" t="str">
        <f>IF(貼り付け用!AK666="","",貼り付け用!AK666)</f>
        <v/>
      </c>
      <c r="AL666" s="160">
        <f>IF(貼り付け用!AL666="","",貼り付け用!AL666)</f>
        <v>36</v>
      </c>
      <c r="AM666" s="20" t="str">
        <f>IF(貼り付け用!AM666="","",貼り付け用!AM666)</f>
        <v>ネット調べ</v>
      </c>
      <c r="AN666" s="20">
        <f>IF(貼り付け用!AN666="","",貼り付け用!AN666)</f>
        <v>1</v>
      </c>
      <c r="AO666" s="20">
        <f>IF(貼り付け用!AO666="","",貼り付け用!AO666)</f>
        <v>17820</v>
      </c>
      <c r="AP666" s="20">
        <f>IF(貼り付け用!AP666="","",貼り付け用!AP666)</f>
        <v>1095</v>
      </c>
      <c r="AQ666" s="20" t="str">
        <f>IF(貼り付け用!AQ666="","",貼り付け用!AQ666)</f>
        <v>ｍ</v>
      </c>
      <c r="AR666" s="20">
        <f>IF(貼り付け用!AR666="","",貼り付け用!AR666)</f>
        <v>19512900</v>
      </c>
      <c r="AS666" s="20" t="str">
        <f>IF(貼り付け用!AS666="","",貼り付け用!AS666)</f>
        <v/>
      </c>
      <c r="AT666" s="90">
        <f t="shared" si="20"/>
        <v>19512900</v>
      </c>
      <c r="AU666" s="90">
        <f t="shared" si="21"/>
        <v>19512900</v>
      </c>
      <c r="AV666" s="34" t="str">
        <f>IF(貼り付け用!AV666="","",貼り付け用!AV666)</f>
        <v>一般会計等</v>
      </c>
      <c r="AW666" s="34" t="str">
        <f>IF(貼り付け用!AW666="","",貼り付け用!AW666)</f>
        <v>一般会計</v>
      </c>
      <c r="AX666" s="34" t="str">
        <f>IF(貼り付け用!AX666="","",貼り付け用!AX666)</f>
        <v>教育費</v>
      </c>
      <c r="AY666" s="34" t="str">
        <f>IF(貼り付け用!AY666="","",貼り付け用!AY666)</f>
        <v>中学校費</v>
      </c>
      <c r="AZ666" s="34" t="str">
        <f>IF(貼り付け用!AZ666="","",貼り付け用!AZ666)</f>
        <v>学校管理費</v>
      </c>
      <c r="BA666" s="212"/>
      <c r="BB666" s="212"/>
      <c r="BC666" s="212"/>
      <c r="BD666" s="34" t="str">
        <f>IF(貼り付け用!BD666="","",貼り付け用!BD666)</f>
        <v/>
      </c>
      <c r="BE666" s="34" t="str">
        <f>IF(貼り付け用!BE666="","",貼り付け用!BE666)</f>
        <v/>
      </c>
      <c r="BF666" s="20"/>
      <c r="BG666" s="20"/>
      <c r="BH666" s="20"/>
      <c r="BI666" s="20"/>
      <c r="BJ666" s="20"/>
    </row>
    <row r="667" spans="5:62" ht="24" customHeight="1">
      <c r="E667" s="2"/>
      <c r="F667" s="217" t="str">
        <f>IF(貼り付け用!F667="","",貼り付け用!F667)</f>
        <v>壬生町立壬生中学校</v>
      </c>
      <c r="G667" s="34" t="str">
        <f>IF(貼り付け用!G667="","",貼り付け用!G667)</f>
        <v>工作物台帳</v>
      </c>
      <c r="H667" s="2" t="str">
        <f>IF(貼り付け用!H667="","",貼り付け用!H667)</f>
        <v/>
      </c>
      <c r="I667" s="2" t="str">
        <f>IF(貼り付け用!I667="","",貼り付け用!I667)</f>
        <v/>
      </c>
      <c r="J667" s="2" t="str">
        <f>IF(貼り付け用!J667="","",貼り付け用!J667)</f>
        <v>空調機（職員室）</v>
      </c>
      <c r="K667" s="2" t="str">
        <f>IF(貼り付け用!K667="","",貼り付け用!K667)</f>
        <v>ｸｳﾁｮｳｷ(ｼｮｸｲﾝｼﾂ)</v>
      </c>
      <c r="L667" s="2">
        <f>IF(貼り付け用!L667="","",貼り付け用!L667)</f>
        <v>26</v>
      </c>
      <c r="M667" s="31">
        <f>IFERROR(VLOOKUP(L667,コード表!$B:$G,2,FALSE),"")</f>
        <v>3210214</v>
      </c>
      <c r="N667" s="31" t="str">
        <f>IFERROR(VLOOKUP(L667,コード表!$B:$G,3,FALSE),"")</f>
        <v>下都賀郡壬生町</v>
      </c>
      <c r="O667" s="2" t="str">
        <f>IF(貼り付け用!O667="","",貼り付け用!O667)</f>
        <v>ｼﾓﾂｶﾞｸﾞﾝﾐﾌﾞﾏﾁ</v>
      </c>
      <c r="P667" s="31" t="str">
        <f>IFERROR(VLOOKUP(L667,コード表!$B:$G,5,FALSE),"")</f>
        <v>壬生甲</v>
      </c>
      <c r="Q667" s="2" t="str">
        <f>IF(貼り付け用!Q667="","",貼り付け用!Q667)</f>
        <v>ﾐﾌﾞｺｳ</v>
      </c>
      <c r="R667" s="2" t="str">
        <f>IF(貼り付け用!R667="","",貼り付け用!R667)</f>
        <v>２７７０番地</v>
      </c>
      <c r="S667" s="2" t="str">
        <f>IF(貼り付け用!S667="","",貼り付け用!S667)</f>
        <v>2770ﾊﾞﾝﾁ</v>
      </c>
      <c r="T667" s="2">
        <f>IF(貼り付け用!T667="","",貼り付け用!T667)</f>
        <v>15</v>
      </c>
      <c r="U667" s="31" t="str">
        <f>IFERROR(VLOOKUP(T667,コード表!$I:$K,2,FALSE),"")</f>
        <v>教育委員会事務局</v>
      </c>
      <c r="V667" s="31" t="str">
        <f>IFERROR(VLOOKUP(T667,コード表!$I:$K,3,FALSE),"")</f>
        <v>学校教育課</v>
      </c>
      <c r="W667" s="2">
        <f>IF(貼り付け用!W667="","",貼り付け用!W667)</f>
        <v>100</v>
      </c>
      <c r="X667" s="31" t="str">
        <f>IFERROR(VLOOKUP(AX667,目的別資産分類変換表!$B$3:$C$16,2,FALSE),"")</f>
        <v>教育</v>
      </c>
      <c r="Y667" s="34" t="str">
        <f>IF(貼り付け用!Y667="","",貼り付け用!Y667)</f>
        <v>行政財産</v>
      </c>
      <c r="Z667" s="34" t="str">
        <f>IF(貼り付け用!Z667="","",貼り付け用!Z667)</f>
        <v>事業用資産/工作物</v>
      </c>
      <c r="AA667" s="34" t="str">
        <f>IF(貼り付け用!AA667="","",貼り付け用!AA667)</f>
        <v>自己資産（リース資産外)</v>
      </c>
      <c r="AB667" s="34" t="str">
        <f>IF(貼り付け用!AB667="","",貼り付け用!AB667)</f>
        <v>売却不可</v>
      </c>
      <c r="AC667" s="2">
        <f>IF(貼り付け用!AC667="","",貼り付け用!AC667)</f>
        <v>331</v>
      </c>
      <c r="AD667" s="31" t="str">
        <f>IFERROR(VLOOKUP(AC667,耐用年数表!$B:$J,9,FALSE),"")</f>
        <v xml:space="preserve">器具及び備品 １　家具、電気機器、ガス機器及び家庭用品（他の項に掲げるものを除く。） 冷房用又は暖房用機器   </v>
      </c>
      <c r="AE667" s="31">
        <f>IFERROR(VLOOKUP(AC667,耐用年数表!$B:$J,8,FALSE),"")</f>
        <v>6</v>
      </c>
      <c r="AF667" s="2" t="str">
        <f>IF(貼り付け用!AF667="","",貼り付け用!AF667)</f>
        <v/>
      </c>
      <c r="AG667" s="26" t="str">
        <f>IF(貼り付け用!AG667="","",貼り付け用!AG667)</f>
        <v/>
      </c>
      <c r="AH667" s="54">
        <f>IF(貼り付け用!AH667="","",貼り付け用!AH667)</f>
        <v>20120921</v>
      </c>
      <c r="AI667" s="54">
        <f>IF(貼り付け用!AI667="","",貼り付け用!AI667)</f>
        <v>20120921</v>
      </c>
      <c r="AJ667" s="72" t="str">
        <f>IF(貼り付け用!AJ667="","",貼り付け用!AJ667)</f>
        <v>判明</v>
      </c>
      <c r="AK667" s="20">
        <f>IF(貼り付け用!AK667="","",貼り付け用!AK667)</f>
        <v>3486000</v>
      </c>
      <c r="AL667" s="160" t="str">
        <f>IF(貼り付け用!AL667="","",貼り付け用!AL667)</f>
        <v/>
      </c>
      <c r="AM667" s="20" t="str">
        <f>IF(貼り付け用!AM667="","",貼り付け用!AM667)</f>
        <v/>
      </c>
      <c r="AN667" s="20" t="str">
        <f>IF(貼り付け用!AN667="","",貼り付け用!AN667)</f>
        <v/>
      </c>
      <c r="AO667" s="20" t="str">
        <f>IF(貼り付け用!AO667="","",貼り付け用!AO667)</f>
        <v/>
      </c>
      <c r="AP667" s="20" t="str">
        <f>IF(貼り付け用!AP667="","",貼り付け用!AP667)</f>
        <v/>
      </c>
      <c r="AQ667" s="20" t="str">
        <f>IF(貼り付け用!AQ667="","",貼り付け用!AQ667)</f>
        <v/>
      </c>
      <c r="AR667" s="20" t="str">
        <f>IF(貼り付け用!AR667="","",貼り付け用!AR667)</f>
        <v/>
      </c>
      <c r="AS667" s="20" t="str">
        <f>IF(貼り付け用!AS667="","",貼り付け用!AS667)</f>
        <v/>
      </c>
      <c r="AT667" s="90" t="str">
        <f t="shared" si="20"/>
        <v/>
      </c>
      <c r="AU667" s="90">
        <f t="shared" si="21"/>
        <v>3486000</v>
      </c>
      <c r="AV667" s="34" t="str">
        <f>IF(貼り付け用!AV667="","",貼り付け用!AV667)</f>
        <v>一般会計等</v>
      </c>
      <c r="AW667" s="34" t="str">
        <f>IF(貼り付け用!AW667="","",貼り付け用!AW667)</f>
        <v>一般会計</v>
      </c>
      <c r="AX667" s="34" t="str">
        <f>IF(貼り付け用!AX667="","",貼り付け用!AX667)</f>
        <v>教育費</v>
      </c>
      <c r="AY667" s="34" t="str">
        <f>IF(貼り付け用!AY667="","",貼り付け用!AY667)</f>
        <v>中学校費</v>
      </c>
      <c r="AZ667" s="34" t="str">
        <f>IF(貼り付け用!AZ667="","",貼り付け用!AZ667)</f>
        <v>学校管理費</v>
      </c>
      <c r="BA667" s="212"/>
      <c r="BB667" s="212"/>
      <c r="BC667" s="212"/>
      <c r="BD667" s="34" t="str">
        <f>IF(貼り付け用!BD667="","",貼り付け用!BD667)</f>
        <v/>
      </c>
      <c r="BE667" s="34" t="str">
        <f>IF(貼り付け用!BE667="","",貼り付け用!BE667)</f>
        <v/>
      </c>
      <c r="BF667" s="20"/>
      <c r="BG667" s="20"/>
      <c r="BH667" s="20"/>
      <c r="BI667" s="20"/>
      <c r="BJ667" s="20"/>
    </row>
    <row r="668" spans="5:62" ht="24" customHeight="1">
      <c r="E668" s="2"/>
      <c r="F668" s="217" t="str">
        <f>IF(貼り付け用!F668="","",貼り付け用!F668)</f>
        <v>壬生町立壬生中学校</v>
      </c>
      <c r="G668" s="34" t="str">
        <f>IF(貼り付け用!G668="","",貼り付け用!G668)</f>
        <v>工作物台帳</v>
      </c>
      <c r="H668" s="2" t="str">
        <f>IF(貼り付け用!H668="","",貼り付け用!H668)</f>
        <v/>
      </c>
      <c r="I668" s="2" t="str">
        <f>IF(貼り付け用!I668="","",貼り付け用!I668)</f>
        <v/>
      </c>
      <c r="J668" s="2" t="str">
        <f>IF(貼り付け用!J668="","",貼り付け用!J668)</f>
        <v>電気設備</v>
      </c>
      <c r="K668" s="2" t="str">
        <f>IF(貼り付け用!K668="","",貼り付け用!K668)</f>
        <v>ﾃﾞﾝｷｾﾂﾋﾞ</v>
      </c>
      <c r="L668" s="2">
        <f>IF(貼り付け用!L668="","",貼り付け用!L668)</f>
        <v>26</v>
      </c>
      <c r="M668" s="31">
        <f>IFERROR(VLOOKUP(L668,コード表!$B:$G,2,FALSE),"")</f>
        <v>3210214</v>
      </c>
      <c r="N668" s="31" t="str">
        <f>IFERROR(VLOOKUP(L668,コード表!$B:$G,3,FALSE),"")</f>
        <v>下都賀郡壬生町</v>
      </c>
      <c r="O668" s="2" t="str">
        <f>IF(貼り付け用!O668="","",貼り付け用!O668)</f>
        <v>ｼﾓﾂｶﾞｸﾞﾝﾐﾌﾞﾏﾁ</v>
      </c>
      <c r="P668" s="31" t="str">
        <f>IFERROR(VLOOKUP(L668,コード表!$B:$G,5,FALSE),"")</f>
        <v>壬生甲</v>
      </c>
      <c r="Q668" s="2" t="str">
        <f>IF(貼り付け用!Q668="","",貼り付け用!Q668)</f>
        <v>ﾐﾌﾞｺｳ</v>
      </c>
      <c r="R668" s="2" t="str">
        <f>IF(貼り付け用!R668="","",貼り付け用!R668)</f>
        <v>２７７０番地</v>
      </c>
      <c r="S668" s="2" t="str">
        <f>IF(貼り付け用!S668="","",貼り付け用!S668)</f>
        <v>2770ﾊﾞﾝﾁ</v>
      </c>
      <c r="T668" s="2">
        <f>IF(貼り付け用!T668="","",貼り付け用!T668)</f>
        <v>15</v>
      </c>
      <c r="U668" s="31" t="str">
        <f>IFERROR(VLOOKUP(T668,コード表!$I:$K,2,FALSE),"")</f>
        <v>教育委員会事務局</v>
      </c>
      <c r="V668" s="31" t="str">
        <f>IFERROR(VLOOKUP(T668,コード表!$I:$K,3,FALSE),"")</f>
        <v>学校教育課</v>
      </c>
      <c r="W668" s="2">
        <f>IF(貼り付け用!W668="","",貼り付け用!W668)</f>
        <v>100</v>
      </c>
      <c r="X668" s="31" t="str">
        <f>IFERROR(VLOOKUP(AX668,目的別資産分類変換表!$B$3:$C$16,2,FALSE),"")</f>
        <v>教育</v>
      </c>
      <c r="Y668" s="34" t="str">
        <f>IF(貼り付け用!Y668="","",貼り付け用!Y668)</f>
        <v>行政財産</v>
      </c>
      <c r="Z668" s="34" t="str">
        <f>IF(貼り付け用!Z668="","",貼り付け用!Z668)</f>
        <v>事業用資産/工作物</v>
      </c>
      <c r="AA668" s="34" t="str">
        <f>IF(貼り付け用!AA668="","",貼り付け用!AA668)</f>
        <v>自己資産（リース資産外)</v>
      </c>
      <c r="AB668" s="34" t="str">
        <f>IF(貼り付け用!AB668="","",貼り付け用!AB668)</f>
        <v>売却不可</v>
      </c>
      <c r="AC668" s="2">
        <f>IF(貼り付け用!AC668="","",貼り付け用!AC668)</f>
        <v>76</v>
      </c>
      <c r="AD668" s="31" t="str">
        <f>IFERROR(VLOOKUP(AC668,耐用年数表!$B:$J,9,FALSE),"")</f>
        <v xml:space="preserve">建物附属設備 電気設備（照明設備を含む。） 蓄電池電源設備   </v>
      </c>
      <c r="AE668" s="31">
        <f>IFERROR(VLOOKUP(AC668,耐用年数表!$B:$J,8,FALSE),"")</f>
        <v>6</v>
      </c>
      <c r="AF668" s="2" t="str">
        <f>IF(貼り付け用!AF668="","",貼り付け用!AF668)</f>
        <v/>
      </c>
      <c r="AG668" s="26" t="str">
        <f>IF(貼り付け用!AG668="","",貼り付け用!AG668)</f>
        <v/>
      </c>
      <c r="AH668" s="54">
        <f>IF(貼り付け用!AH668="","",貼り付け用!AH668)</f>
        <v>19801231</v>
      </c>
      <c r="AI668" s="54">
        <f>IF(貼り付け用!AI668="","",貼り付け用!AI668)</f>
        <v>19801231</v>
      </c>
      <c r="AJ668" s="72" t="str">
        <f>IF(貼り付け用!AJ668="","",貼り付け用!AJ668)</f>
        <v>不明</v>
      </c>
      <c r="AK668" s="20" t="str">
        <f>IF(貼り付け用!AK668="","",貼り付け用!AK668)</f>
        <v/>
      </c>
      <c r="AL668" s="160" t="str">
        <f>IF(貼り付け用!AL668="","",貼り付け用!AL668)</f>
        <v/>
      </c>
      <c r="AM668" s="20" t="str">
        <f>IF(貼り付け用!AM668="","",貼り付け用!AM668)</f>
        <v/>
      </c>
      <c r="AN668" s="20" t="str">
        <f>IF(貼り付け用!AN668="","",貼り付け用!AN668)</f>
        <v/>
      </c>
      <c r="AO668" s="20" t="str">
        <f>IF(貼り付け用!AO668="","",貼り付け用!AO668)</f>
        <v/>
      </c>
      <c r="AP668" s="20">
        <f>IF(貼り付け用!AP668="","",貼り付け用!AP668)</f>
        <v>1</v>
      </c>
      <c r="AQ668" s="20" t="str">
        <f>IF(貼り付け用!AQ668="","",貼り付け用!AQ668)</f>
        <v/>
      </c>
      <c r="AR668" s="20" t="str">
        <f>IF(貼り付け用!AR668="","",貼り付け用!AR668)</f>
        <v/>
      </c>
      <c r="AS668" s="20" t="str">
        <f>IF(貼り付け用!AS668="","",貼り付け用!AS668)</f>
        <v/>
      </c>
      <c r="AT668" s="90" t="str">
        <f t="shared" si="20"/>
        <v/>
      </c>
      <c r="AU668" s="90" t="str">
        <f t="shared" si="21"/>
        <v/>
      </c>
      <c r="AV668" s="34" t="str">
        <f>IF(貼り付け用!AV668="","",貼り付け用!AV668)</f>
        <v>一般会計等</v>
      </c>
      <c r="AW668" s="34" t="str">
        <f>IF(貼り付け用!AW668="","",貼り付け用!AW668)</f>
        <v>一般会計</v>
      </c>
      <c r="AX668" s="34" t="str">
        <f>IF(貼り付け用!AX668="","",貼り付け用!AX668)</f>
        <v>教育費</v>
      </c>
      <c r="AY668" s="34" t="str">
        <f>IF(貼り付け用!AY668="","",貼り付け用!AY668)</f>
        <v>小学校費</v>
      </c>
      <c r="AZ668" s="34" t="str">
        <f>IF(貼り付け用!AZ668="","",貼り付け用!AZ668)</f>
        <v/>
      </c>
      <c r="BA668" s="212"/>
      <c r="BB668" s="212"/>
      <c r="BC668" s="212"/>
      <c r="BD668" s="34" t="str">
        <f>IF(貼り付け用!BD668="","",貼り付け用!BD668)</f>
        <v/>
      </c>
      <c r="BE668" s="34" t="str">
        <f>IF(貼り付け用!BE668="","",貼り付け用!BE668)</f>
        <v/>
      </c>
      <c r="BF668" s="20"/>
      <c r="BG668" s="20"/>
      <c r="BH668" s="20"/>
      <c r="BI668" s="20"/>
      <c r="BJ668" s="20"/>
    </row>
    <row r="669" spans="5:62" ht="24" customHeight="1">
      <c r="E669" s="2"/>
      <c r="F669" s="217" t="str">
        <f>IF(貼り付け用!F669="","",貼り付け用!F669)</f>
        <v>壬生町立壬生中学校</v>
      </c>
      <c r="G669" s="34" t="str">
        <f>IF(貼り付け用!G669="","",貼り付け用!G669)</f>
        <v>工作物台帳</v>
      </c>
      <c r="H669" s="2" t="str">
        <f>IF(貼り付け用!H669="","",貼り付け用!H669)</f>
        <v/>
      </c>
      <c r="I669" s="2" t="str">
        <f>IF(貼り付け用!I669="","",貼り付け用!I669)</f>
        <v/>
      </c>
      <c r="J669" s="2" t="str">
        <f>IF(貼り付け用!J669="","",貼り付け用!J669)</f>
        <v>地デジ共聴設備</v>
      </c>
      <c r="K669" s="2" t="str">
        <f>IF(貼り付け用!K669="","",貼り付け用!K669)</f>
        <v>ﾁﾃﾞｼﾞｷｮｳﾁｮｳｾﾂﾋﾞ</v>
      </c>
      <c r="L669" s="2">
        <f>IF(貼り付け用!L669="","",貼り付け用!L669)</f>
        <v>26</v>
      </c>
      <c r="M669" s="31">
        <f>IFERROR(VLOOKUP(L669,コード表!$B:$G,2,FALSE),"")</f>
        <v>3210214</v>
      </c>
      <c r="N669" s="31" t="str">
        <f>IFERROR(VLOOKUP(L669,コード表!$B:$G,3,FALSE),"")</f>
        <v>下都賀郡壬生町</v>
      </c>
      <c r="O669" s="2" t="str">
        <f>IF(貼り付け用!O669="","",貼り付け用!O669)</f>
        <v>ｼﾓﾂｶﾞｸﾞﾝﾐﾌﾞﾏﾁ</v>
      </c>
      <c r="P669" s="31" t="str">
        <f>IFERROR(VLOOKUP(L669,コード表!$B:$G,5,FALSE),"")</f>
        <v>壬生甲</v>
      </c>
      <c r="Q669" s="2" t="str">
        <f>IF(貼り付け用!Q669="","",貼り付け用!Q669)</f>
        <v>ﾐﾌﾞｺｳ</v>
      </c>
      <c r="R669" s="2" t="str">
        <f>IF(貼り付け用!R669="","",貼り付け用!R669)</f>
        <v>２７７０番地</v>
      </c>
      <c r="S669" s="2" t="str">
        <f>IF(貼り付け用!S669="","",貼り付け用!S669)</f>
        <v>2770ﾊﾞﾝﾁ</v>
      </c>
      <c r="T669" s="2">
        <f>IF(貼り付け用!T669="","",貼り付け用!T669)</f>
        <v>15</v>
      </c>
      <c r="U669" s="31" t="str">
        <f>IFERROR(VLOOKUP(T669,コード表!$I:$K,2,FALSE),"")</f>
        <v>教育委員会事務局</v>
      </c>
      <c r="V669" s="31" t="str">
        <f>IFERROR(VLOOKUP(T669,コード表!$I:$K,3,FALSE),"")</f>
        <v>学校教育課</v>
      </c>
      <c r="W669" s="2">
        <f>IF(貼り付け用!W669="","",貼り付け用!W669)</f>
        <v>100</v>
      </c>
      <c r="X669" s="31" t="str">
        <f>IFERROR(VLOOKUP(AX669,目的別資産分類変換表!$B$3:$C$16,2,FALSE),"")</f>
        <v>教育</v>
      </c>
      <c r="Y669" s="34" t="str">
        <f>IF(貼り付け用!Y669="","",貼り付け用!Y669)</f>
        <v>行政財産</v>
      </c>
      <c r="Z669" s="34" t="str">
        <f>IF(貼り付け用!Z669="","",貼り付け用!Z669)</f>
        <v>事業用資産/工作物</v>
      </c>
      <c r="AA669" s="34" t="str">
        <f>IF(貼り付け用!AA669="","",貼り付け用!AA669)</f>
        <v>自己資産（リース資産外)</v>
      </c>
      <c r="AB669" s="34" t="str">
        <f>IF(貼り付け用!AB669="","",貼り付け用!AB669)</f>
        <v>売却不可</v>
      </c>
      <c r="AC669" s="2">
        <f>IF(貼り付け用!AC669="","",貼り付け用!AC669)</f>
        <v>76</v>
      </c>
      <c r="AD669" s="31" t="str">
        <f>IFERROR(VLOOKUP(AC669,耐用年数表!$B:$J,9,FALSE),"")</f>
        <v xml:space="preserve">建物附属設備 電気設備（照明設備を含む。） 蓄電池電源設備   </v>
      </c>
      <c r="AE669" s="31">
        <f>IFERROR(VLOOKUP(AC669,耐用年数表!$B:$J,8,FALSE),"")</f>
        <v>6</v>
      </c>
      <c r="AF669" s="2" t="str">
        <f>IF(貼り付け用!AF669="","",貼り付け用!AF669)</f>
        <v/>
      </c>
      <c r="AG669" s="26" t="str">
        <f>IF(貼り付け用!AG669="","",貼り付け用!AG669)</f>
        <v/>
      </c>
      <c r="AH669" s="54">
        <f>IF(貼り付け用!AH669="","",貼り付け用!AH669)</f>
        <v>20100310</v>
      </c>
      <c r="AI669" s="54">
        <f>IF(貼り付け用!AI669="","",貼り付け用!AI669)</f>
        <v>20100310</v>
      </c>
      <c r="AJ669" s="72" t="str">
        <f>IF(貼り付け用!AJ669="","",貼り付け用!AJ669)</f>
        <v>判明</v>
      </c>
      <c r="AK669" s="20">
        <f>IF(貼り付け用!AK669="","",貼り付け用!AK669)</f>
        <v>2814000</v>
      </c>
      <c r="AL669" s="160" t="str">
        <f>IF(貼り付け用!AL669="","",貼り付け用!AL669)</f>
        <v/>
      </c>
      <c r="AM669" s="20" t="str">
        <f>IF(貼り付け用!AM669="","",貼り付け用!AM669)</f>
        <v/>
      </c>
      <c r="AN669" s="20" t="str">
        <f>IF(貼り付け用!AN669="","",貼り付け用!AN669)</f>
        <v/>
      </c>
      <c r="AO669" s="20" t="str">
        <f>IF(貼り付け用!AO669="","",貼り付け用!AO669)</f>
        <v/>
      </c>
      <c r="AP669" s="20">
        <f>IF(貼り付け用!AP669="","",貼り付け用!AP669)</f>
        <v>1</v>
      </c>
      <c r="AQ669" s="20" t="str">
        <f>IF(貼り付け用!AQ669="","",貼り付け用!AQ669)</f>
        <v/>
      </c>
      <c r="AR669" s="20" t="str">
        <f>IF(貼り付け用!AR669="","",貼り付け用!AR669)</f>
        <v/>
      </c>
      <c r="AS669" s="20" t="str">
        <f>IF(貼り付け用!AS669="","",貼り付け用!AS669)</f>
        <v/>
      </c>
      <c r="AT669" s="90" t="str">
        <f t="shared" si="20"/>
        <v/>
      </c>
      <c r="AU669" s="90">
        <f t="shared" si="21"/>
        <v>2814000</v>
      </c>
      <c r="AV669" s="34" t="str">
        <f>IF(貼り付け用!AV669="","",貼り付け用!AV669)</f>
        <v>一般会計等</v>
      </c>
      <c r="AW669" s="34" t="str">
        <f>IF(貼り付け用!AW669="","",貼り付け用!AW669)</f>
        <v>一般会計</v>
      </c>
      <c r="AX669" s="34" t="str">
        <f>IF(貼り付け用!AX669="","",貼り付け用!AX669)</f>
        <v>教育費</v>
      </c>
      <c r="AY669" s="34" t="str">
        <f>IF(貼り付け用!AY669="","",貼り付け用!AY669)</f>
        <v>小学校費</v>
      </c>
      <c r="AZ669" s="34" t="str">
        <f>IF(貼り付け用!AZ669="","",貼り付け用!AZ669)</f>
        <v/>
      </c>
      <c r="BA669" s="212"/>
      <c r="BB669" s="212"/>
      <c r="BC669" s="212"/>
      <c r="BD669" s="34" t="str">
        <f>IF(貼り付け用!BD669="","",貼り付け用!BD669)</f>
        <v/>
      </c>
      <c r="BE669" s="34" t="str">
        <f>IF(貼り付け用!BE669="","",貼り付け用!BE669)</f>
        <v/>
      </c>
      <c r="BF669" s="20"/>
      <c r="BG669" s="20"/>
      <c r="BH669" s="20"/>
      <c r="BI669" s="20"/>
      <c r="BJ669" s="20"/>
    </row>
    <row r="670" spans="5:62" ht="24" customHeight="1">
      <c r="E670" s="2"/>
      <c r="F670" s="217" t="str">
        <f>IF(貼り付け用!F670="","",貼り付け用!F670)</f>
        <v>壬生町立壬生中学校</v>
      </c>
      <c r="G670" s="34" t="str">
        <f>IF(貼り付け用!G670="","",貼り付け用!G670)</f>
        <v>工作物台帳</v>
      </c>
      <c r="H670" s="2" t="str">
        <f>IF(貼り付け用!H670="","",貼り付け用!H670)</f>
        <v/>
      </c>
      <c r="I670" s="2" t="str">
        <f>IF(貼り付け用!I670="","",貼り付け用!I670)</f>
        <v/>
      </c>
      <c r="J670" s="2" t="str">
        <f>IF(貼り付け用!J670="","",貼り付け用!J670)</f>
        <v>ナイター設備</v>
      </c>
      <c r="K670" s="2" t="str">
        <f>IF(貼り付け用!K670="","",貼り付け用!K670)</f>
        <v>ﾅｲﾀｰｾﾂﾋﾞ</v>
      </c>
      <c r="L670" s="2">
        <f>IF(貼り付け用!L670="","",貼り付け用!L670)</f>
        <v>26</v>
      </c>
      <c r="M670" s="31">
        <f>IFERROR(VLOOKUP(L670,コード表!$B:$G,2,FALSE),"")</f>
        <v>3210214</v>
      </c>
      <c r="N670" s="31" t="str">
        <f>IFERROR(VLOOKUP(L670,コード表!$B:$G,3,FALSE),"")</f>
        <v>下都賀郡壬生町</v>
      </c>
      <c r="O670" s="2" t="str">
        <f>IF(貼り付け用!O670="","",貼り付け用!O670)</f>
        <v>ｼﾓﾂｶﾞｸﾞﾝﾐﾌﾞﾏﾁ</v>
      </c>
      <c r="P670" s="31" t="str">
        <f>IFERROR(VLOOKUP(L670,コード表!$B:$G,5,FALSE),"")</f>
        <v>壬生甲</v>
      </c>
      <c r="Q670" s="2" t="str">
        <f>IF(貼り付け用!Q670="","",貼り付け用!Q670)</f>
        <v>ﾐﾌﾞｺｳ</v>
      </c>
      <c r="R670" s="2" t="str">
        <f>IF(貼り付け用!R670="","",貼り付け用!R670)</f>
        <v>２７７０番地</v>
      </c>
      <c r="S670" s="2" t="str">
        <f>IF(貼り付け用!S670="","",貼り付け用!S670)</f>
        <v>2770ﾊﾞﾝﾁ</v>
      </c>
      <c r="T670" s="2">
        <f>IF(貼り付け用!T670="","",貼り付け用!T670)</f>
        <v>15</v>
      </c>
      <c r="U670" s="31" t="str">
        <f>IFERROR(VLOOKUP(T670,コード表!$I:$K,2,FALSE),"")</f>
        <v>教育委員会事務局</v>
      </c>
      <c r="V670" s="31" t="str">
        <f>IFERROR(VLOOKUP(T670,コード表!$I:$K,3,FALSE),"")</f>
        <v>学校教育課</v>
      </c>
      <c r="W670" s="2">
        <f>IF(貼り付け用!W670="","",貼り付け用!W670)</f>
        <v>100</v>
      </c>
      <c r="X670" s="31" t="str">
        <f>IFERROR(VLOOKUP(AX670,目的別資産分類変換表!$B$3:$C$16,2,FALSE),"")</f>
        <v>教育</v>
      </c>
      <c r="Y670" s="34" t="str">
        <f>IF(貼り付け用!Y670="","",貼り付け用!Y670)</f>
        <v>行政財産</v>
      </c>
      <c r="Z670" s="34" t="str">
        <f>IF(貼り付け用!Z670="","",貼り付け用!Z670)</f>
        <v>事業用資産/工作物</v>
      </c>
      <c r="AA670" s="34" t="str">
        <f>IF(貼り付け用!AA670="","",貼り付け用!AA670)</f>
        <v>自己資産（リース資産外)</v>
      </c>
      <c r="AB670" s="34" t="str">
        <f>IF(貼り付け用!AB670="","",貼り付け用!AB670)</f>
        <v>売却不可</v>
      </c>
      <c r="AC670" s="2">
        <f>IF(貼り付け用!AC670="","",貼り付け用!AC670)</f>
        <v>76</v>
      </c>
      <c r="AD670" s="31" t="str">
        <f>IFERROR(VLOOKUP(AC670,耐用年数表!$B:$J,9,FALSE),"")</f>
        <v xml:space="preserve">建物附属設備 電気設備（照明設備を含む。） 蓄電池電源設備   </v>
      </c>
      <c r="AE670" s="31">
        <f>IFERROR(VLOOKUP(AC670,耐用年数表!$B:$J,8,FALSE),"")</f>
        <v>6</v>
      </c>
      <c r="AF670" s="2" t="str">
        <f>IF(貼り付け用!AF670="","",貼り付け用!AF670)</f>
        <v/>
      </c>
      <c r="AG670" s="26" t="str">
        <f>IF(貼り付け用!AG670="","",貼り付け用!AG670)</f>
        <v/>
      </c>
      <c r="AH670" s="54">
        <f>IF(貼り付け用!AH670="","",貼り付け用!AH670)</f>
        <v>19801231</v>
      </c>
      <c r="AI670" s="54">
        <f>IF(貼り付け用!AI670="","",貼り付け用!AI670)</f>
        <v>19801231</v>
      </c>
      <c r="AJ670" s="72" t="str">
        <f>IF(貼り付け用!AJ670="","",貼り付け用!AJ670)</f>
        <v>不明</v>
      </c>
      <c r="AK670" s="20" t="str">
        <f>IF(貼り付け用!AK670="","",貼り付け用!AK670)</f>
        <v/>
      </c>
      <c r="AL670" s="160" t="str">
        <f>IF(貼り付け用!AL670="","",貼り付け用!AL670)</f>
        <v/>
      </c>
      <c r="AM670" s="20" t="str">
        <f>IF(貼り付け用!AM670="","",貼り付け用!AM670)</f>
        <v/>
      </c>
      <c r="AN670" s="20" t="str">
        <f>IF(貼り付け用!AN670="","",貼り付け用!AN670)</f>
        <v/>
      </c>
      <c r="AO670" s="20" t="str">
        <f>IF(貼り付け用!AO670="","",貼り付け用!AO670)</f>
        <v/>
      </c>
      <c r="AP670" s="20">
        <f>IF(貼り付け用!AP670="","",貼り付け用!AP670)</f>
        <v>1</v>
      </c>
      <c r="AQ670" s="20" t="str">
        <f>IF(貼り付け用!AQ670="","",貼り付け用!AQ670)</f>
        <v/>
      </c>
      <c r="AR670" s="20" t="str">
        <f>IF(貼り付け用!AR670="","",貼り付け用!AR670)</f>
        <v/>
      </c>
      <c r="AS670" s="20" t="str">
        <f>IF(貼り付け用!AS670="","",貼り付け用!AS670)</f>
        <v/>
      </c>
      <c r="AT670" s="90" t="str">
        <f t="shared" si="20"/>
        <v/>
      </c>
      <c r="AU670" s="90" t="str">
        <f t="shared" si="21"/>
        <v/>
      </c>
      <c r="AV670" s="34" t="str">
        <f>IF(貼り付け用!AV670="","",貼り付け用!AV670)</f>
        <v>一般会計等</v>
      </c>
      <c r="AW670" s="34" t="str">
        <f>IF(貼り付け用!AW670="","",貼り付け用!AW670)</f>
        <v>一般会計</v>
      </c>
      <c r="AX670" s="34" t="str">
        <f>IF(貼り付け用!AX670="","",貼り付け用!AX670)</f>
        <v>教育費</v>
      </c>
      <c r="AY670" s="34" t="str">
        <f>IF(貼り付け用!AY670="","",貼り付け用!AY670)</f>
        <v>中学校費</v>
      </c>
      <c r="AZ670" s="34" t="str">
        <f>IF(貼り付け用!AZ670="","",貼り付け用!AZ670)</f>
        <v>学校管理費</v>
      </c>
      <c r="BA670" s="212"/>
      <c r="BB670" s="212"/>
      <c r="BC670" s="212"/>
      <c r="BD670" s="34" t="str">
        <f>IF(貼り付け用!BD670="","",貼り付け用!BD670)</f>
        <v/>
      </c>
      <c r="BE670" s="34" t="str">
        <f>IF(貼り付け用!BE670="","",貼り付け用!BE670)</f>
        <v/>
      </c>
      <c r="BF670" s="20"/>
      <c r="BG670" s="20"/>
      <c r="BH670" s="20"/>
      <c r="BI670" s="20"/>
      <c r="BJ670" s="20"/>
    </row>
    <row r="671" spans="5:62" ht="24" customHeight="1">
      <c r="E671" s="2"/>
      <c r="F671" s="217" t="str">
        <f>IF(貼り付け用!F671="","",貼り付け用!F671)</f>
        <v>壬生町立壬生中学校</v>
      </c>
      <c r="G671" s="34" t="str">
        <f>IF(貼り付け用!G671="","",貼り付け用!G671)</f>
        <v>工作物台帳</v>
      </c>
      <c r="H671" s="2" t="str">
        <f>IF(貼り付け用!H671="","",貼り付け用!H671)</f>
        <v/>
      </c>
      <c r="I671" s="2" t="str">
        <f>IF(貼り付け用!I671="","",貼り付け用!I671)</f>
        <v/>
      </c>
      <c r="J671" s="2" t="str">
        <f>IF(貼り付け用!J671="","",貼り付け用!J671)</f>
        <v>ダックアウト</v>
      </c>
      <c r="K671" s="2" t="str">
        <f>IF(貼り付け用!K671="","",貼り付け用!K671)</f>
        <v>ﾀﾞｯｸｱｳﾄ</v>
      </c>
      <c r="L671" s="2">
        <f>IF(貼り付け用!L671="","",貼り付け用!L671)</f>
        <v>26</v>
      </c>
      <c r="M671" s="31">
        <f>IFERROR(VLOOKUP(L671,コード表!$B:$G,2,FALSE),"")</f>
        <v>3210214</v>
      </c>
      <c r="N671" s="31" t="str">
        <f>IFERROR(VLOOKUP(L671,コード表!$B:$G,3,FALSE),"")</f>
        <v>下都賀郡壬生町</v>
      </c>
      <c r="O671" s="2" t="str">
        <f>IF(貼り付け用!O671="","",貼り付け用!O671)</f>
        <v>ｼﾓﾂｶﾞｸﾞﾝﾐﾌﾞﾏﾁ</v>
      </c>
      <c r="P671" s="31" t="str">
        <f>IFERROR(VLOOKUP(L671,コード表!$B:$G,5,FALSE),"")</f>
        <v>壬生甲</v>
      </c>
      <c r="Q671" s="2" t="str">
        <f>IF(貼り付け用!Q671="","",貼り付け用!Q671)</f>
        <v>ﾐﾌﾞｺｳ</v>
      </c>
      <c r="R671" s="2" t="str">
        <f>IF(貼り付け用!R671="","",貼り付け用!R671)</f>
        <v>２７７０番地</v>
      </c>
      <c r="S671" s="2" t="str">
        <f>IF(貼り付け用!S671="","",貼り付け用!S671)</f>
        <v>2770ﾊﾞﾝﾁ</v>
      </c>
      <c r="T671" s="2">
        <f>IF(貼り付け用!T671="","",貼り付け用!T671)</f>
        <v>15</v>
      </c>
      <c r="U671" s="31" t="str">
        <f>IFERROR(VLOOKUP(T671,コード表!$I:$K,2,FALSE),"")</f>
        <v>教育委員会事務局</v>
      </c>
      <c r="V671" s="31" t="str">
        <f>IFERROR(VLOOKUP(T671,コード表!$I:$K,3,FALSE),"")</f>
        <v>学校教育課</v>
      </c>
      <c r="W671" s="2">
        <f>IF(貼り付け用!W671="","",貼り付け用!W671)</f>
        <v>100</v>
      </c>
      <c r="X671" s="31" t="str">
        <f>IFERROR(VLOOKUP(AX671,目的別資産分類変換表!$B$3:$C$16,2,FALSE),"")</f>
        <v>教育</v>
      </c>
      <c r="Y671" s="34" t="str">
        <f>IF(貼り付け用!Y671="","",貼り付け用!Y671)</f>
        <v>行政財産</v>
      </c>
      <c r="Z671" s="34" t="str">
        <f>IF(貼り付け用!Z671="","",貼り付け用!Z671)</f>
        <v>事業用資産/工作物</v>
      </c>
      <c r="AA671" s="34" t="str">
        <f>IF(貼り付け用!AA671="","",貼り付け用!AA671)</f>
        <v>自己資産（リース資産外)</v>
      </c>
      <c r="AB671" s="34" t="str">
        <f>IF(貼り付け用!AB671="","",貼り付け用!AB671)</f>
        <v>売却不可</v>
      </c>
      <c r="AC671" s="2">
        <f>IF(貼り付け用!AC671="","",貼り付け用!AC671)</f>
        <v>188</v>
      </c>
      <c r="AD671" s="31" t="str">
        <f>IFERROR(VLOOKUP(AC671,耐用年数表!$B:$J,9,FALSE),"")</f>
        <v xml:space="preserve">構築物 鉄骨鉄筋コンクリート造又は鉄筋コンクリート造のもの（前掲のものを除く。） その他のもの   </v>
      </c>
      <c r="AE671" s="31">
        <f>IFERROR(VLOOKUP(AC671,耐用年数表!$B:$J,8,FALSE),"")</f>
        <v>60</v>
      </c>
      <c r="AF671" s="2" t="str">
        <f>IF(貼り付け用!AF671="","",貼り付け用!AF671)</f>
        <v/>
      </c>
      <c r="AG671" s="26" t="str">
        <f>IF(貼り付け用!AG671="","",貼り付け用!AG671)</f>
        <v/>
      </c>
      <c r="AH671" s="54">
        <f>IF(貼り付け用!AH671="","",貼り付け用!AH671)</f>
        <v>19801231</v>
      </c>
      <c r="AI671" s="54">
        <f>IF(貼り付け用!AI671="","",貼り付け用!AI671)</f>
        <v>19801231</v>
      </c>
      <c r="AJ671" s="72" t="str">
        <f>IF(貼り付け用!AJ671="","",貼り付け用!AJ671)</f>
        <v>不明</v>
      </c>
      <c r="AK671" s="20" t="str">
        <f>IF(貼り付け用!AK671="","",貼り付け用!AK671)</f>
        <v/>
      </c>
      <c r="AL671" s="160" t="str">
        <f>IF(貼り付け用!AL671="","",貼り付け用!AL671)</f>
        <v/>
      </c>
      <c r="AM671" s="20" t="str">
        <f>IF(貼り付け用!AM671="","",貼り付け用!AM671)</f>
        <v/>
      </c>
      <c r="AN671" s="20" t="str">
        <f>IF(貼り付け用!AN671="","",貼り付け用!AN671)</f>
        <v/>
      </c>
      <c r="AO671" s="20" t="str">
        <f>IF(貼り付け用!AO671="","",貼り付け用!AO671)</f>
        <v/>
      </c>
      <c r="AP671" s="20">
        <f>IF(貼り付け用!AP671="","",貼り付け用!AP671)</f>
        <v>1</v>
      </c>
      <c r="AQ671" s="20" t="str">
        <f>IF(貼り付け用!AQ671="","",貼り付け用!AQ671)</f>
        <v/>
      </c>
      <c r="AR671" s="20" t="str">
        <f>IF(貼り付け用!AR671="","",貼り付け用!AR671)</f>
        <v/>
      </c>
      <c r="AS671" s="20" t="str">
        <f>IF(貼り付け用!AS671="","",貼り付け用!AS671)</f>
        <v/>
      </c>
      <c r="AT671" s="90" t="str">
        <f t="shared" si="20"/>
        <v/>
      </c>
      <c r="AU671" s="90" t="str">
        <f t="shared" si="21"/>
        <v/>
      </c>
      <c r="AV671" s="34" t="str">
        <f>IF(貼り付け用!AV671="","",貼り付け用!AV671)</f>
        <v>一般会計等</v>
      </c>
      <c r="AW671" s="34" t="str">
        <f>IF(貼り付け用!AW671="","",貼り付け用!AW671)</f>
        <v>一般会計</v>
      </c>
      <c r="AX671" s="34" t="str">
        <f>IF(貼り付け用!AX671="","",貼り付け用!AX671)</f>
        <v>教育費</v>
      </c>
      <c r="AY671" s="34" t="str">
        <f>IF(貼り付け用!AY671="","",貼り付け用!AY671)</f>
        <v>中学校費</v>
      </c>
      <c r="AZ671" s="34" t="str">
        <f>IF(貼り付け用!AZ671="","",貼り付け用!AZ671)</f>
        <v>学校管理費</v>
      </c>
      <c r="BA671" s="212"/>
      <c r="BB671" s="212"/>
      <c r="BC671" s="212"/>
      <c r="BD671" s="34" t="str">
        <f>IF(貼り付け用!BD671="","",貼り付け用!BD671)</f>
        <v/>
      </c>
      <c r="BE671" s="34" t="str">
        <f>IF(貼り付け用!BE671="","",貼り付け用!BE671)</f>
        <v/>
      </c>
      <c r="BF671" s="20"/>
      <c r="BG671" s="20"/>
      <c r="BH671" s="20"/>
      <c r="BI671" s="20"/>
      <c r="BJ671" s="20"/>
    </row>
    <row r="672" spans="5:62" ht="24" customHeight="1">
      <c r="E672" s="2"/>
      <c r="F672" s="217" t="str">
        <f>IF(貼り付け用!F672="","",貼り付け用!F672)</f>
        <v>壬生町立壬生中学校</v>
      </c>
      <c r="G672" s="34" t="str">
        <f>IF(貼り付け用!G672="","",貼り付け用!G672)</f>
        <v>工作物台帳</v>
      </c>
      <c r="H672" s="2" t="str">
        <f>IF(貼り付け用!H672="","",貼り付け用!H672)</f>
        <v/>
      </c>
      <c r="I672" s="2" t="str">
        <f>IF(貼り付け用!I672="","",貼り付け用!I672)</f>
        <v/>
      </c>
      <c r="J672" s="2" t="str">
        <f>IF(貼り付け用!J672="","",貼り付け用!J672)</f>
        <v>ゴミ置場</v>
      </c>
      <c r="K672" s="2" t="str">
        <f>IF(貼り付け用!K672="","",貼り付け用!K672)</f>
        <v>ｺﾞﾐｵｷﾊﾞ</v>
      </c>
      <c r="L672" s="2">
        <f>IF(貼り付け用!L672="","",貼り付け用!L672)</f>
        <v>26</v>
      </c>
      <c r="M672" s="31">
        <f>IFERROR(VLOOKUP(L672,コード表!$B:$G,2,FALSE),"")</f>
        <v>3210214</v>
      </c>
      <c r="N672" s="31" t="str">
        <f>IFERROR(VLOOKUP(L672,コード表!$B:$G,3,FALSE),"")</f>
        <v>下都賀郡壬生町</v>
      </c>
      <c r="O672" s="2" t="str">
        <f>IF(貼り付け用!O672="","",貼り付け用!O672)</f>
        <v>ｼﾓﾂｶﾞｸﾞﾝﾐﾌﾞﾏﾁ</v>
      </c>
      <c r="P672" s="31" t="str">
        <f>IFERROR(VLOOKUP(L672,コード表!$B:$G,5,FALSE),"")</f>
        <v>壬生甲</v>
      </c>
      <c r="Q672" s="2" t="str">
        <f>IF(貼り付け用!Q672="","",貼り付け用!Q672)</f>
        <v>ﾐﾌﾞｺｳ</v>
      </c>
      <c r="R672" s="2" t="str">
        <f>IF(貼り付け用!R672="","",貼り付け用!R672)</f>
        <v>２７７０番地</v>
      </c>
      <c r="S672" s="2" t="str">
        <f>IF(貼り付け用!S672="","",貼り付け用!S672)</f>
        <v>2770ﾊﾞﾝﾁ</v>
      </c>
      <c r="T672" s="2">
        <f>IF(貼り付け用!T672="","",貼り付け用!T672)</f>
        <v>15</v>
      </c>
      <c r="U672" s="31" t="str">
        <f>IFERROR(VLOOKUP(T672,コード表!$I:$K,2,FALSE),"")</f>
        <v>教育委員会事務局</v>
      </c>
      <c r="V672" s="31" t="str">
        <f>IFERROR(VLOOKUP(T672,コード表!$I:$K,3,FALSE),"")</f>
        <v>学校教育課</v>
      </c>
      <c r="W672" s="2">
        <f>IF(貼り付け用!W672="","",貼り付け用!W672)</f>
        <v>100</v>
      </c>
      <c r="X672" s="31" t="str">
        <f>IFERROR(VLOOKUP(AX672,目的別資産分類変換表!$B$3:$C$16,2,FALSE),"")</f>
        <v>教育</v>
      </c>
      <c r="Y672" s="34" t="str">
        <f>IF(貼り付け用!Y672="","",貼り付け用!Y672)</f>
        <v>行政財産</v>
      </c>
      <c r="Z672" s="34" t="str">
        <f>IF(貼り付け用!Z672="","",貼り付け用!Z672)</f>
        <v>事業用資産/工作物</v>
      </c>
      <c r="AA672" s="34" t="str">
        <f>IF(貼り付け用!AA672="","",貼り付け用!AA672)</f>
        <v>自己資産（リース資産外)</v>
      </c>
      <c r="AB672" s="34" t="str">
        <f>IF(貼り付け用!AB672="","",貼り付け用!AB672)</f>
        <v>売却不可</v>
      </c>
      <c r="AC672" s="2">
        <f>IF(貼り付け用!AC672="","",貼り付け用!AC672)</f>
        <v>234</v>
      </c>
      <c r="AD672" s="31" t="str">
        <f>IFERROR(VLOOKUP(AC672,耐用年数表!$B:$J,9,FALSE),"")</f>
        <v xml:space="preserve">構築物 前掲のもの以外のもの及び前掲の区分によらないもの その他のもの   </v>
      </c>
      <c r="AE672" s="31">
        <f>IFERROR(VLOOKUP(AC672,耐用年数表!$B:$J,8,FALSE),"")</f>
        <v>50</v>
      </c>
      <c r="AF672" s="2" t="str">
        <f>IF(貼り付け用!AF672="","",貼り付け用!AF672)</f>
        <v/>
      </c>
      <c r="AG672" s="26" t="str">
        <f>IF(貼り付け用!AG672="","",貼り付け用!AG672)</f>
        <v/>
      </c>
      <c r="AH672" s="54">
        <f>IF(貼り付け用!AH672="","",貼り付け用!AH672)</f>
        <v>19980830</v>
      </c>
      <c r="AI672" s="54">
        <f>IF(貼り付け用!AI672="","",貼り付け用!AI672)</f>
        <v>19980830</v>
      </c>
      <c r="AJ672" s="72" t="str">
        <f>IF(貼り付け用!AJ672="","",貼り付け用!AJ672)</f>
        <v>判明</v>
      </c>
      <c r="AK672" s="20">
        <f>IF(貼り付け用!AK672="","",貼り付け用!AK672)</f>
        <v>702758</v>
      </c>
      <c r="AL672" s="160" t="str">
        <f>IF(貼り付け用!AL672="","",貼り付け用!AL672)</f>
        <v/>
      </c>
      <c r="AM672" s="20" t="str">
        <f>IF(貼り付け用!AM672="","",貼り付け用!AM672)</f>
        <v/>
      </c>
      <c r="AN672" s="20" t="str">
        <f>IF(貼り付け用!AN672="","",貼り付け用!AN672)</f>
        <v/>
      </c>
      <c r="AO672" s="20" t="str">
        <f>IF(貼り付け用!AO672="","",貼り付け用!AO672)</f>
        <v/>
      </c>
      <c r="AP672" s="20">
        <f>IF(貼り付け用!AP672="","",貼り付け用!AP672)</f>
        <v>1</v>
      </c>
      <c r="AQ672" s="20" t="str">
        <f>IF(貼り付け用!AQ672="","",貼り付け用!AQ672)</f>
        <v/>
      </c>
      <c r="AR672" s="20" t="str">
        <f>IF(貼り付け用!AR672="","",貼り付け用!AR672)</f>
        <v/>
      </c>
      <c r="AS672" s="20" t="str">
        <f>IF(貼り付け用!AS672="","",貼り付け用!AS672)</f>
        <v/>
      </c>
      <c r="AT672" s="90" t="str">
        <f t="shared" si="20"/>
        <v/>
      </c>
      <c r="AU672" s="90">
        <f t="shared" si="21"/>
        <v>702758</v>
      </c>
      <c r="AV672" s="34" t="str">
        <f>IF(貼り付け用!AV672="","",貼り付け用!AV672)</f>
        <v>一般会計等</v>
      </c>
      <c r="AW672" s="34" t="str">
        <f>IF(貼り付け用!AW672="","",貼り付け用!AW672)</f>
        <v>一般会計</v>
      </c>
      <c r="AX672" s="34" t="str">
        <f>IF(貼り付け用!AX672="","",貼り付け用!AX672)</f>
        <v>教育費</v>
      </c>
      <c r="AY672" s="34" t="str">
        <f>IF(貼り付け用!AY672="","",貼り付け用!AY672)</f>
        <v>中学校費</v>
      </c>
      <c r="AZ672" s="34" t="str">
        <f>IF(貼り付け用!AZ672="","",貼り付け用!AZ672)</f>
        <v>学校管理費</v>
      </c>
      <c r="BA672" s="212"/>
      <c r="BB672" s="212"/>
      <c r="BC672" s="212"/>
      <c r="BD672" s="34" t="str">
        <f>IF(貼り付け用!BD672="","",貼り付け用!BD672)</f>
        <v/>
      </c>
      <c r="BE672" s="34" t="str">
        <f>IF(貼り付け用!BE672="","",貼り付け用!BE672)</f>
        <v/>
      </c>
      <c r="BF672" s="20"/>
      <c r="BG672" s="20"/>
      <c r="BH672" s="20"/>
      <c r="BI672" s="20"/>
      <c r="BJ672" s="20"/>
    </row>
    <row r="673" spans="5:62" ht="24" customHeight="1">
      <c r="E673" s="2"/>
      <c r="F673" s="217" t="str">
        <f>IF(貼り付け用!F673="","",貼り付け用!F673)</f>
        <v>壬生町立壬生中学校</v>
      </c>
      <c r="G673" s="34" t="str">
        <f>IF(貼り付け用!G673="","",貼り付け用!G673)</f>
        <v>工作物台帳</v>
      </c>
      <c r="H673" s="2" t="str">
        <f>IF(貼り付け用!H673="","",貼り付け用!H673)</f>
        <v/>
      </c>
      <c r="I673" s="2" t="str">
        <f>IF(貼り付け用!I673="","",貼り付け用!I673)</f>
        <v/>
      </c>
      <c r="J673" s="2" t="str">
        <f>IF(貼り付け用!J673="","",貼り付け用!J673)</f>
        <v>防球ネット</v>
      </c>
      <c r="K673" s="2" t="str">
        <f>IF(貼り付け用!K673="","",貼り付け用!K673)</f>
        <v>ﾎﾞｳｷｭｳﾈｯﾄ</v>
      </c>
      <c r="L673" s="2">
        <f>IF(貼り付け用!L673="","",貼り付け用!L673)</f>
        <v>26</v>
      </c>
      <c r="M673" s="31">
        <f>IFERROR(VLOOKUP(L673,コード表!$B:$G,2,FALSE),"")</f>
        <v>3210214</v>
      </c>
      <c r="N673" s="31" t="str">
        <f>IFERROR(VLOOKUP(L673,コード表!$B:$G,3,FALSE),"")</f>
        <v>下都賀郡壬生町</v>
      </c>
      <c r="O673" s="2" t="str">
        <f>IF(貼り付け用!O673="","",貼り付け用!O673)</f>
        <v>ｼﾓﾂｶﾞｸﾞﾝﾐﾌﾞﾏﾁ</v>
      </c>
      <c r="P673" s="31" t="str">
        <f>IFERROR(VLOOKUP(L673,コード表!$B:$G,5,FALSE),"")</f>
        <v>壬生甲</v>
      </c>
      <c r="Q673" s="2" t="str">
        <f>IF(貼り付け用!Q673="","",貼り付け用!Q673)</f>
        <v>ﾐﾌﾞｺｳ</v>
      </c>
      <c r="R673" s="2" t="str">
        <f>IF(貼り付け用!R673="","",貼り付け用!R673)</f>
        <v>２７７０番地</v>
      </c>
      <c r="S673" s="2" t="str">
        <f>IF(貼り付け用!S673="","",貼り付け用!S673)</f>
        <v>2770ﾊﾞﾝﾁ</v>
      </c>
      <c r="T673" s="2">
        <f>IF(貼り付け用!T673="","",貼り付け用!T673)</f>
        <v>15</v>
      </c>
      <c r="U673" s="31" t="str">
        <f>IFERROR(VLOOKUP(T673,コード表!$I:$K,2,FALSE),"")</f>
        <v>教育委員会事務局</v>
      </c>
      <c r="V673" s="31" t="str">
        <f>IFERROR(VLOOKUP(T673,コード表!$I:$K,3,FALSE),"")</f>
        <v>学校教育課</v>
      </c>
      <c r="W673" s="2">
        <f>IF(貼り付け用!W673="","",貼り付け用!W673)</f>
        <v>100</v>
      </c>
      <c r="X673" s="31" t="str">
        <f>IFERROR(VLOOKUP(AX673,目的別資産分類変換表!$B$3:$C$16,2,FALSE),"")</f>
        <v>教育</v>
      </c>
      <c r="Y673" s="34" t="str">
        <f>IF(貼り付け用!Y673="","",貼り付け用!Y673)</f>
        <v>行政財産</v>
      </c>
      <c r="Z673" s="34" t="str">
        <f>IF(貼り付け用!Z673="","",貼り付け用!Z673)</f>
        <v>事業用資産/工作物</v>
      </c>
      <c r="AA673" s="34" t="str">
        <f>IF(貼り付け用!AA673="","",貼り付け用!AA673)</f>
        <v>自己資産（リース資産外)</v>
      </c>
      <c r="AB673" s="34" t="str">
        <f>IF(貼り付け用!AB673="","",貼り付け用!AB673)</f>
        <v>売却不可</v>
      </c>
      <c r="AC673" s="2">
        <f>IF(貼り付け用!AC673="","",貼り付け用!AC673)</f>
        <v>165</v>
      </c>
      <c r="AD673" s="31" t="str">
        <f>IFERROR(VLOOKUP(AC673,耐用年数表!$B:$J,9,FALSE),"")</f>
        <v xml:space="preserve">構築物 競技場用、運動場用、遊園地用又は学校用のもの ネット設備   </v>
      </c>
      <c r="AE673" s="31">
        <f>IFERROR(VLOOKUP(AC673,耐用年数表!$B:$J,8,FALSE),"")</f>
        <v>15</v>
      </c>
      <c r="AF673" s="2" t="str">
        <f>IF(貼り付け用!AF673="","",貼り付け用!AF673)</f>
        <v/>
      </c>
      <c r="AG673" s="26" t="str">
        <f>IF(貼り付け用!AG673="","",貼り付け用!AG673)</f>
        <v/>
      </c>
      <c r="AH673" s="54">
        <f>IF(貼り付け用!AH673="","",貼り付け用!AH673)</f>
        <v>20000930</v>
      </c>
      <c r="AI673" s="54">
        <f>IF(貼り付け用!AI673="","",貼り付け用!AI673)</f>
        <v>20000930</v>
      </c>
      <c r="AJ673" s="72" t="str">
        <f>IF(貼り付け用!AJ673="","",貼り付け用!AJ673)</f>
        <v>判明</v>
      </c>
      <c r="AK673" s="20">
        <f>IF(貼り付け用!AK673="","",貼り付け用!AK673)</f>
        <v>1774500</v>
      </c>
      <c r="AL673" s="160" t="str">
        <f>IF(貼り付け用!AL673="","",貼り付け用!AL673)</f>
        <v/>
      </c>
      <c r="AM673" s="20" t="str">
        <f>IF(貼り付け用!AM673="","",貼り付け用!AM673)</f>
        <v/>
      </c>
      <c r="AN673" s="20" t="str">
        <f>IF(貼り付け用!AN673="","",貼り付け用!AN673)</f>
        <v/>
      </c>
      <c r="AO673" s="20" t="str">
        <f>IF(貼り付け用!AO673="","",貼り付け用!AO673)</f>
        <v/>
      </c>
      <c r="AP673" s="20">
        <f>IF(貼り付け用!AP673="","",貼り付け用!AP673)</f>
        <v>1</v>
      </c>
      <c r="AQ673" s="20" t="str">
        <f>IF(貼り付け用!AQ673="","",貼り付け用!AQ673)</f>
        <v/>
      </c>
      <c r="AR673" s="20" t="str">
        <f>IF(貼り付け用!AR673="","",貼り付け用!AR673)</f>
        <v/>
      </c>
      <c r="AS673" s="20" t="str">
        <f>IF(貼り付け用!AS673="","",貼り付け用!AS673)</f>
        <v/>
      </c>
      <c r="AT673" s="90" t="str">
        <f t="shared" si="20"/>
        <v/>
      </c>
      <c r="AU673" s="90">
        <f t="shared" si="21"/>
        <v>1774500</v>
      </c>
      <c r="AV673" s="34" t="str">
        <f>IF(貼り付け用!AV673="","",貼り付け用!AV673)</f>
        <v>一般会計等</v>
      </c>
      <c r="AW673" s="34" t="str">
        <f>IF(貼り付け用!AW673="","",貼り付け用!AW673)</f>
        <v>一般会計</v>
      </c>
      <c r="AX673" s="34" t="str">
        <f>IF(貼り付け用!AX673="","",貼り付け用!AX673)</f>
        <v>教育費</v>
      </c>
      <c r="AY673" s="34" t="str">
        <f>IF(貼り付け用!AY673="","",貼り付け用!AY673)</f>
        <v>中学校費</v>
      </c>
      <c r="AZ673" s="34" t="str">
        <f>IF(貼り付け用!AZ673="","",貼り付け用!AZ673)</f>
        <v>学校管理費</v>
      </c>
      <c r="BA673" s="212"/>
      <c r="BB673" s="212"/>
      <c r="BC673" s="212"/>
      <c r="BD673" s="34" t="str">
        <f>IF(貼り付け用!BD673="","",貼り付け用!BD673)</f>
        <v/>
      </c>
      <c r="BE673" s="34" t="str">
        <f>IF(貼り付け用!BE673="","",貼り付け用!BE673)</f>
        <v/>
      </c>
      <c r="BF673" s="20"/>
      <c r="BG673" s="20"/>
      <c r="BH673" s="20"/>
      <c r="BI673" s="20"/>
      <c r="BJ673" s="20"/>
    </row>
    <row r="674" spans="5:62" ht="24" customHeight="1">
      <c r="E674" s="2"/>
      <c r="F674" s="217" t="str">
        <f>IF(貼り付け用!F674="","",貼り付け用!F674)</f>
        <v>壬生町立壬生中学校</v>
      </c>
      <c r="G674" s="34" t="str">
        <f>IF(貼り付け用!G674="","",貼り付け用!G674)</f>
        <v>工作物台帳</v>
      </c>
      <c r="H674" s="2" t="str">
        <f>IF(貼り付け用!H674="","",貼り付け用!H674)</f>
        <v/>
      </c>
      <c r="I674" s="2" t="str">
        <f>IF(貼り付け用!I674="","",貼り付け用!I674)</f>
        <v/>
      </c>
      <c r="J674" s="2" t="str">
        <f>IF(貼り付け用!J674="","",貼り付け用!J674)</f>
        <v>昇降機</v>
      </c>
      <c r="K674" s="2" t="str">
        <f>IF(貼り付け用!K674="","",貼り付け用!K674)</f>
        <v>ｼｮｳｺｳｷ</v>
      </c>
      <c r="L674" s="2">
        <f>IF(貼り付け用!L674="","",貼り付け用!L674)</f>
        <v>26</v>
      </c>
      <c r="M674" s="31">
        <f>IFERROR(VLOOKUP(L674,コード表!$B:$G,2,FALSE),"")</f>
        <v>3210214</v>
      </c>
      <c r="N674" s="31" t="str">
        <f>IFERROR(VLOOKUP(L674,コード表!$B:$G,3,FALSE),"")</f>
        <v>下都賀郡壬生町</v>
      </c>
      <c r="O674" s="2" t="str">
        <f>IF(貼り付け用!O674="","",貼り付け用!O674)</f>
        <v>ｼﾓﾂｶﾞｸﾞﾝﾐﾌﾞﾏﾁ</v>
      </c>
      <c r="P674" s="31" t="str">
        <f>IFERROR(VLOOKUP(L674,コード表!$B:$G,5,FALSE),"")</f>
        <v>壬生甲</v>
      </c>
      <c r="Q674" s="2" t="str">
        <f>IF(貼り付け用!Q674="","",貼り付け用!Q674)</f>
        <v>ﾐﾌﾞｺｳ</v>
      </c>
      <c r="R674" s="2" t="str">
        <f>IF(貼り付け用!R674="","",貼り付け用!R674)</f>
        <v>２７７０番地</v>
      </c>
      <c r="S674" s="2" t="str">
        <f>IF(貼り付け用!S674="","",貼り付け用!S674)</f>
        <v>2770ﾊﾞﾝﾁ</v>
      </c>
      <c r="T674" s="2">
        <f>IF(貼り付け用!T674="","",貼り付け用!T674)</f>
        <v>15</v>
      </c>
      <c r="U674" s="31" t="str">
        <f>IFERROR(VLOOKUP(T674,コード表!$I:$K,2,FALSE),"")</f>
        <v>教育委員会事務局</v>
      </c>
      <c r="V674" s="31" t="str">
        <f>IFERROR(VLOOKUP(T674,コード表!$I:$K,3,FALSE),"")</f>
        <v>学校教育課</v>
      </c>
      <c r="W674" s="2">
        <f>IF(貼り付け用!W674="","",貼り付け用!W674)</f>
        <v>100</v>
      </c>
      <c r="X674" s="31" t="str">
        <f>IFERROR(VLOOKUP(AX674,目的別資産分類変換表!$B$3:$C$16,2,FALSE),"")</f>
        <v>教育</v>
      </c>
      <c r="Y674" s="34" t="str">
        <f>IF(貼り付け用!Y674="","",貼り付け用!Y674)</f>
        <v>行政財産</v>
      </c>
      <c r="Z674" s="34" t="str">
        <f>IF(貼り付け用!Z674="","",貼り付け用!Z674)</f>
        <v>事業用資産/工作物</v>
      </c>
      <c r="AA674" s="34" t="str">
        <f>IF(貼り付け用!AA674="","",貼り付け用!AA674)</f>
        <v>自己資産（リース資産外)</v>
      </c>
      <c r="AB674" s="34" t="str">
        <f>IF(貼り付け用!AB674="","",貼り付け用!AB674)</f>
        <v>売却不可</v>
      </c>
      <c r="AC674" s="2">
        <f>IF(貼り付け用!AC674="","",貼り付け用!AC674)</f>
        <v>76</v>
      </c>
      <c r="AD674" s="31" t="str">
        <f>IFERROR(VLOOKUP(AC674,耐用年数表!$B:$J,9,FALSE),"")</f>
        <v xml:space="preserve">建物附属設備 電気設備（照明設備を含む。） 蓄電池電源設備   </v>
      </c>
      <c r="AE674" s="31">
        <f>IFERROR(VLOOKUP(AC674,耐用年数表!$B:$J,8,FALSE),"")</f>
        <v>6</v>
      </c>
      <c r="AF674" s="2" t="str">
        <f>IF(貼り付け用!AF674="","",貼り付け用!AF674)</f>
        <v/>
      </c>
      <c r="AG674" s="26" t="str">
        <f>IF(貼り付け用!AG674="","",貼り付け用!AG674)</f>
        <v/>
      </c>
      <c r="AH674" s="54">
        <f>IF(貼り付け用!AH674="","",貼り付け用!AH674)</f>
        <v>20040730</v>
      </c>
      <c r="AI674" s="54">
        <f>IF(貼り付け用!AI674="","",貼り付け用!AI674)</f>
        <v>20040730</v>
      </c>
      <c r="AJ674" s="72" t="str">
        <f>IF(貼り付け用!AJ674="","",貼り付け用!AJ674)</f>
        <v>判明</v>
      </c>
      <c r="AK674" s="20">
        <f>IF(貼り付け用!AK674="","",貼り付け用!AK674)</f>
        <v>4063500</v>
      </c>
      <c r="AL674" s="160" t="str">
        <f>IF(貼り付け用!AL674="","",貼り付け用!AL674)</f>
        <v/>
      </c>
      <c r="AM674" s="20" t="str">
        <f>IF(貼り付け用!AM674="","",貼り付け用!AM674)</f>
        <v/>
      </c>
      <c r="AN674" s="20" t="str">
        <f>IF(貼り付け用!AN674="","",貼り付け用!AN674)</f>
        <v/>
      </c>
      <c r="AO674" s="20" t="str">
        <f>IF(貼り付け用!AO674="","",貼り付け用!AO674)</f>
        <v/>
      </c>
      <c r="AP674" s="20">
        <f>IF(貼り付け用!AP674="","",貼り付け用!AP674)</f>
        <v>1</v>
      </c>
      <c r="AQ674" s="20" t="str">
        <f>IF(貼り付け用!AQ674="","",貼り付け用!AQ674)</f>
        <v/>
      </c>
      <c r="AR674" s="20" t="str">
        <f>IF(貼り付け用!AR674="","",貼り付け用!AR674)</f>
        <v/>
      </c>
      <c r="AS674" s="20" t="str">
        <f>IF(貼り付け用!AS674="","",貼り付け用!AS674)</f>
        <v/>
      </c>
      <c r="AT674" s="90" t="str">
        <f t="shared" si="20"/>
        <v/>
      </c>
      <c r="AU674" s="90">
        <f t="shared" si="21"/>
        <v>4063500</v>
      </c>
      <c r="AV674" s="34" t="str">
        <f>IF(貼り付け用!AV674="","",貼り付け用!AV674)</f>
        <v>一般会計等</v>
      </c>
      <c r="AW674" s="34" t="str">
        <f>IF(貼り付け用!AW674="","",貼り付け用!AW674)</f>
        <v>一般会計</v>
      </c>
      <c r="AX674" s="34" t="str">
        <f>IF(貼り付け用!AX674="","",貼り付け用!AX674)</f>
        <v>教育費</v>
      </c>
      <c r="AY674" s="34" t="str">
        <f>IF(貼り付け用!AY674="","",貼り付け用!AY674)</f>
        <v>中学校費</v>
      </c>
      <c r="AZ674" s="34" t="str">
        <f>IF(貼り付け用!AZ674="","",貼り付け用!AZ674)</f>
        <v>学校管理費</v>
      </c>
      <c r="BA674" s="212"/>
      <c r="BB674" s="212"/>
      <c r="BC674" s="212"/>
      <c r="BD674" s="34" t="str">
        <f>IF(貼り付け用!BD674="","",貼り付け用!BD674)</f>
        <v/>
      </c>
      <c r="BE674" s="34" t="str">
        <f>IF(貼り付け用!BE674="","",貼り付け用!BE674)</f>
        <v/>
      </c>
      <c r="BF674" s="20"/>
      <c r="BG674" s="20"/>
      <c r="BH674" s="20"/>
      <c r="BI674" s="20"/>
      <c r="BJ674" s="20"/>
    </row>
    <row r="675" spans="5:62" ht="24" customHeight="1">
      <c r="E675" s="2"/>
      <c r="F675" s="217" t="str">
        <f>IF(貼り付け用!F675="","",貼り付け用!F675)</f>
        <v>壬生町立壬生中学校</v>
      </c>
      <c r="G675" s="34" t="str">
        <f>IF(貼り付け用!G675="","",貼り付け用!G675)</f>
        <v>工作物台帳</v>
      </c>
      <c r="H675" s="2" t="str">
        <f>IF(貼り付け用!H675="","",貼り付け用!H675)</f>
        <v/>
      </c>
      <c r="I675" s="2" t="str">
        <f>IF(貼り付け用!I675="","",貼り付け用!I675)</f>
        <v/>
      </c>
      <c r="J675" s="2" t="str">
        <f>IF(貼り付け用!J675="","",貼り付け用!J675)</f>
        <v>屋外時計</v>
      </c>
      <c r="K675" s="2" t="str">
        <f>IF(貼り付け用!K675="","",貼り付け用!K675)</f>
        <v>ｵｸｶﾞｲﾄｹｲ</v>
      </c>
      <c r="L675" s="2">
        <f>IF(貼り付け用!L675="","",貼り付け用!L675)</f>
        <v>26</v>
      </c>
      <c r="M675" s="31">
        <f>IFERROR(VLOOKUP(L675,コード表!$B:$G,2,FALSE),"")</f>
        <v>3210214</v>
      </c>
      <c r="N675" s="31" t="str">
        <f>IFERROR(VLOOKUP(L675,コード表!$B:$G,3,FALSE),"")</f>
        <v>下都賀郡壬生町</v>
      </c>
      <c r="O675" s="2" t="str">
        <f>IF(貼り付け用!O675="","",貼り付け用!O675)</f>
        <v>ｼﾓﾂｶﾞｸﾞﾝﾐﾌﾞﾏﾁ</v>
      </c>
      <c r="P675" s="31" t="str">
        <f>IFERROR(VLOOKUP(L675,コード表!$B:$G,5,FALSE),"")</f>
        <v>壬生甲</v>
      </c>
      <c r="Q675" s="2" t="str">
        <f>IF(貼り付け用!Q675="","",貼り付け用!Q675)</f>
        <v>ﾐﾌﾞｺｳ</v>
      </c>
      <c r="R675" s="2" t="str">
        <f>IF(貼り付け用!R675="","",貼り付け用!R675)</f>
        <v>２７７０番地</v>
      </c>
      <c r="S675" s="2" t="str">
        <f>IF(貼り付け用!S675="","",貼り付け用!S675)</f>
        <v>2770ﾊﾞﾝﾁ</v>
      </c>
      <c r="T675" s="2">
        <f>IF(貼り付け用!T675="","",貼り付け用!T675)</f>
        <v>15</v>
      </c>
      <c r="U675" s="31" t="str">
        <f>IFERROR(VLOOKUP(T675,コード表!$I:$K,2,FALSE),"")</f>
        <v>教育委員会事務局</v>
      </c>
      <c r="V675" s="31" t="str">
        <f>IFERROR(VLOOKUP(T675,コード表!$I:$K,3,FALSE),"")</f>
        <v>学校教育課</v>
      </c>
      <c r="W675" s="2">
        <f>IF(貼り付け用!W675="","",貼り付け用!W675)</f>
        <v>100</v>
      </c>
      <c r="X675" s="31" t="str">
        <f>IFERROR(VLOOKUP(AX675,目的別資産分類変換表!$B$3:$C$16,2,FALSE),"")</f>
        <v>教育</v>
      </c>
      <c r="Y675" s="34" t="str">
        <f>IF(貼り付け用!Y675="","",貼り付け用!Y675)</f>
        <v>行政財産</v>
      </c>
      <c r="Z675" s="34" t="str">
        <f>IF(貼り付け用!Z675="","",貼り付け用!Z675)</f>
        <v>事業用資産/工作物</v>
      </c>
      <c r="AA675" s="34" t="str">
        <f>IF(貼り付け用!AA675="","",貼り付け用!AA675)</f>
        <v>自己資産（リース資産外)</v>
      </c>
      <c r="AB675" s="34" t="str">
        <f>IF(貼り付け用!AB675="","",貼り付け用!AB675)</f>
        <v>売却不可</v>
      </c>
      <c r="AC675" s="2">
        <f>IF(貼り付け用!AC675="","",貼り付け用!AC675)</f>
        <v>76</v>
      </c>
      <c r="AD675" s="31" t="str">
        <f>IFERROR(VLOOKUP(AC675,耐用年数表!$B:$J,9,FALSE),"")</f>
        <v xml:space="preserve">建物附属設備 電気設備（照明設備を含む。） 蓄電池電源設備   </v>
      </c>
      <c r="AE675" s="31">
        <f>IFERROR(VLOOKUP(AC675,耐用年数表!$B:$J,8,FALSE),"")</f>
        <v>6</v>
      </c>
      <c r="AF675" s="2" t="str">
        <f>IF(貼り付け用!AF675="","",貼り付け用!AF675)</f>
        <v/>
      </c>
      <c r="AG675" s="26" t="str">
        <f>IF(貼り付け用!AG675="","",貼り付け用!AG675)</f>
        <v/>
      </c>
      <c r="AH675" s="54">
        <f>IF(貼り付け用!AH675="","",貼り付け用!AH675)</f>
        <v>20050930</v>
      </c>
      <c r="AI675" s="54">
        <f>IF(貼り付け用!AI675="","",貼り付け用!AI675)</f>
        <v>20050930</v>
      </c>
      <c r="AJ675" s="72" t="str">
        <f>IF(貼り付け用!AJ675="","",貼り付け用!AJ675)</f>
        <v>判明</v>
      </c>
      <c r="AK675" s="20">
        <f>IF(貼り付け用!AK675="","",貼り付け用!AK675)</f>
        <v>693000</v>
      </c>
      <c r="AL675" s="160" t="str">
        <f>IF(貼り付け用!AL675="","",貼り付け用!AL675)</f>
        <v/>
      </c>
      <c r="AM675" s="20" t="str">
        <f>IF(貼り付け用!AM675="","",貼り付け用!AM675)</f>
        <v/>
      </c>
      <c r="AN675" s="20" t="str">
        <f>IF(貼り付け用!AN675="","",貼り付け用!AN675)</f>
        <v/>
      </c>
      <c r="AO675" s="20" t="str">
        <f>IF(貼り付け用!AO675="","",貼り付け用!AO675)</f>
        <v/>
      </c>
      <c r="AP675" s="20">
        <f>IF(貼り付け用!AP675="","",貼り付け用!AP675)</f>
        <v>1</v>
      </c>
      <c r="AQ675" s="20" t="str">
        <f>IF(貼り付け用!AQ675="","",貼り付け用!AQ675)</f>
        <v/>
      </c>
      <c r="AR675" s="20" t="str">
        <f>IF(貼り付け用!AR675="","",貼り付け用!AR675)</f>
        <v/>
      </c>
      <c r="AS675" s="20" t="str">
        <f>IF(貼り付け用!AS675="","",貼り付け用!AS675)</f>
        <v/>
      </c>
      <c r="AT675" s="90" t="str">
        <f t="shared" si="20"/>
        <v/>
      </c>
      <c r="AU675" s="90">
        <f t="shared" si="21"/>
        <v>693000</v>
      </c>
      <c r="AV675" s="34" t="str">
        <f>IF(貼り付け用!AV675="","",貼り付け用!AV675)</f>
        <v>一般会計等</v>
      </c>
      <c r="AW675" s="34" t="str">
        <f>IF(貼り付け用!AW675="","",貼り付け用!AW675)</f>
        <v>一般会計</v>
      </c>
      <c r="AX675" s="34" t="str">
        <f>IF(貼り付け用!AX675="","",貼り付け用!AX675)</f>
        <v>教育費</v>
      </c>
      <c r="AY675" s="34" t="str">
        <f>IF(貼り付け用!AY675="","",貼り付け用!AY675)</f>
        <v>中学校費</v>
      </c>
      <c r="AZ675" s="34" t="str">
        <f>IF(貼り付け用!AZ675="","",貼り付け用!AZ675)</f>
        <v>学校管理費</v>
      </c>
      <c r="BA675" s="212"/>
      <c r="BB675" s="212"/>
      <c r="BC675" s="212"/>
      <c r="BD675" s="34" t="str">
        <f>IF(貼り付け用!BD675="","",貼り付け用!BD675)</f>
        <v/>
      </c>
      <c r="BE675" s="34" t="str">
        <f>IF(貼り付け用!BE675="","",貼り付け用!BE675)</f>
        <v/>
      </c>
      <c r="BF675" s="20"/>
      <c r="BG675" s="20"/>
      <c r="BH675" s="20"/>
      <c r="BI675" s="20"/>
      <c r="BJ675" s="20"/>
    </row>
    <row r="676" spans="5:62" ht="24" customHeight="1">
      <c r="E676" s="2"/>
      <c r="F676" s="217" t="str">
        <f>IF(貼り付け用!F676="","",貼り付け用!F676)</f>
        <v>壬生町立壬生中学校</v>
      </c>
      <c r="G676" s="34" t="str">
        <f>IF(貼り付け用!G676="","",貼り付け用!G676)</f>
        <v>工作物台帳</v>
      </c>
      <c r="H676" s="2" t="str">
        <f>IF(貼り付け用!H676="","",貼り付け用!H676)</f>
        <v/>
      </c>
      <c r="I676" s="2" t="str">
        <f>IF(貼り付け用!I676="","",貼り付け用!I676)</f>
        <v/>
      </c>
      <c r="J676" s="2" t="str">
        <f>IF(貼り付け用!J676="","",貼り付け用!J676)</f>
        <v>空調機（図書室）</v>
      </c>
      <c r="K676" s="2" t="str">
        <f>IF(貼り付け用!K676="","",貼り付け用!K676)</f>
        <v>ｸｳﾁｮｳｷ(ﾄｼｮｼﾂ)</v>
      </c>
      <c r="L676" s="2">
        <f>IF(貼り付け用!L676="","",貼り付け用!L676)</f>
        <v>26</v>
      </c>
      <c r="M676" s="31">
        <f>IFERROR(VLOOKUP(L676,コード表!$B:$G,2,FALSE),"")</f>
        <v>3210214</v>
      </c>
      <c r="N676" s="31" t="str">
        <f>IFERROR(VLOOKUP(L676,コード表!$B:$G,3,FALSE),"")</f>
        <v>下都賀郡壬生町</v>
      </c>
      <c r="O676" s="2" t="str">
        <f>IF(貼り付け用!O676="","",貼り付け用!O676)</f>
        <v>ｼﾓﾂｶﾞｸﾞﾝﾐﾌﾞﾏﾁ</v>
      </c>
      <c r="P676" s="31" t="str">
        <f>IFERROR(VLOOKUP(L676,コード表!$B:$G,5,FALSE),"")</f>
        <v>壬生甲</v>
      </c>
      <c r="Q676" s="2" t="str">
        <f>IF(貼り付け用!Q676="","",貼り付け用!Q676)</f>
        <v>ﾐﾌﾞｺｳ</v>
      </c>
      <c r="R676" s="2" t="str">
        <f>IF(貼り付け用!R676="","",貼り付け用!R676)</f>
        <v>２７７０番地</v>
      </c>
      <c r="S676" s="2" t="str">
        <f>IF(貼り付け用!S676="","",貼り付け用!S676)</f>
        <v>2770ﾊﾞﾝﾁ</v>
      </c>
      <c r="T676" s="2">
        <f>IF(貼り付け用!T676="","",貼り付け用!T676)</f>
        <v>15</v>
      </c>
      <c r="U676" s="31" t="str">
        <f>IFERROR(VLOOKUP(T676,コード表!$I:$K,2,FALSE),"")</f>
        <v>教育委員会事務局</v>
      </c>
      <c r="V676" s="31" t="str">
        <f>IFERROR(VLOOKUP(T676,コード表!$I:$K,3,FALSE),"")</f>
        <v>学校教育課</v>
      </c>
      <c r="W676" s="2">
        <f>IF(貼り付け用!W676="","",貼り付け用!W676)</f>
        <v>100</v>
      </c>
      <c r="X676" s="31" t="str">
        <f>IFERROR(VLOOKUP(AX676,目的別資産分類変換表!$B$3:$C$16,2,FALSE),"")</f>
        <v>教育</v>
      </c>
      <c r="Y676" s="34" t="str">
        <f>IF(貼り付け用!Y676="","",貼り付け用!Y676)</f>
        <v>行政財産</v>
      </c>
      <c r="Z676" s="34" t="str">
        <f>IF(貼り付け用!Z676="","",貼り付け用!Z676)</f>
        <v>事業用資産/工作物</v>
      </c>
      <c r="AA676" s="34" t="str">
        <f>IF(貼り付け用!AA676="","",貼り付け用!AA676)</f>
        <v>自己資産（リース資産外)</v>
      </c>
      <c r="AB676" s="34" t="str">
        <f>IF(貼り付け用!AB676="","",貼り付け用!AB676)</f>
        <v>売却不可</v>
      </c>
      <c r="AC676" s="2">
        <f>IF(貼り付け用!AC676="","",貼り付け用!AC676)</f>
        <v>331</v>
      </c>
      <c r="AD676" s="31" t="str">
        <f>IFERROR(VLOOKUP(AC676,耐用年数表!$B:$J,9,FALSE),"")</f>
        <v xml:space="preserve">器具及び備品 １　家具、電気機器、ガス機器及び家庭用品（他の項に掲げるものを除く。） 冷房用又は暖房用機器   </v>
      </c>
      <c r="AE676" s="31">
        <f>IFERROR(VLOOKUP(AC676,耐用年数表!$B:$J,8,FALSE),"")</f>
        <v>6</v>
      </c>
      <c r="AF676" s="2" t="str">
        <f>IF(貼り付け用!AF676="","",貼り付け用!AF676)</f>
        <v/>
      </c>
      <c r="AG676" s="26" t="str">
        <f>IF(貼り付け用!AG676="","",貼り付け用!AG676)</f>
        <v/>
      </c>
      <c r="AH676" s="54">
        <f>IF(貼り付け用!AH676="","",貼り付け用!AH676)</f>
        <v>20100228</v>
      </c>
      <c r="AI676" s="54">
        <f>IF(貼り付け用!AI676="","",貼り付け用!AI676)</f>
        <v>20100228</v>
      </c>
      <c r="AJ676" s="72" t="str">
        <f>IF(貼り付け用!AJ676="","",貼り付け用!AJ676)</f>
        <v>判明</v>
      </c>
      <c r="AK676" s="20">
        <f>IF(貼り付け用!AK676="","",貼り付け用!AK676)</f>
        <v>5355000</v>
      </c>
      <c r="AL676" s="160" t="str">
        <f>IF(貼り付け用!AL676="","",貼り付け用!AL676)</f>
        <v/>
      </c>
      <c r="AM676" s="20" t="str">
        <f>IF(貼り付け用!AM676="","",貼り付け用!AM676)</f>
        <v/>
      </c>
      <c r="AN676" s="20" t="str">
        <f>IF(貼り付け用!AN676="","",貼り付け用!AN676)</f>
        <v/>
      </c>
      <c r="AO676" s="20" t="str">
        <f>IF(貼り付け用!AO676="","",貼り付け用!AO676)</f>
        <v/>
      </c>
      <c r="AP676" s="20" t="str">
        <f>IF(貼り付け用!AP676="","",貼り付け用!AP676)</f>
        <v/>
      </c>
      <c r="AQ676" s="20" t="str">
        <f>IF(貼り付け用!AQ676="","",貼り付け用!AQ676)</f>
        <v/>
      </c>
      <c r="AR676" s="20" t="str">
        <f>IF(貼り付け用!AR676="","",貼り付け用!AR676)</f>
        <v/>
      </c>
      <c r="AS676" s="20" t="str">
        <f>IF(貼り付け用!AS676="","",貼り付け用!AS676)</f>
        <v/>
      </c>
      <c r="AT676" s="90" t="str">
        <f t="shared" si="20"/>
        <v/>
      </c>
      <c r="AU676" s="90">
        <f t="shared" si="21"/>
        <v>5355000</v>
      </c>
      <c r="AV676" s="34" t="str">
        <f>IF(貼り付け用!AV676="","",貼り付け用!AV676)</f>
        <v>一般会計等</v>
      </c>
      <c r="AW676" s="34" t="str">
        <f>IF(貼り付け用!AW676="","",貼り付け用!AW676)</f>
        <v>一般会計</v>
      </c>
      <c r="AX676" s="34" t="str">
        <f>IF(貼り付け用!AX676="","",貼り付け用!AX676)</f>
        <v>教育費</v>
      </c>
      <c r="AY676" s="34" t="str">
        <f>IF(貼り付け用!AY676="","",貼り付け用!AY676)</f>
        <v>中学校費</v>
      </c>
      <c r="AZ676" s="34" t="str">
        <f>IF(貼り付け用!AZ676="","",貼り付け用!AZ676)</f>
        <v>学校管理費</v>
      </c>
      <c r="BA676" s="212"/>
      <c r="BB676" s="212"/>
      <c r="BC676" s="212"/>
      <c r="BD676" s="34" t="str">
        <f>IF(貼り付け用!BD676="","",貼り付け用!BD676)</f>
        <v/>
      </c>
      <c r="BE676" s="34" t="str">
        <f>IF(貼り付け用!BE676="","",貼り付け用!BE676)</f>
        <v/>
      </c>
      <c r="BF676" s="20"/>
      <c r="BG676" s="20"/>
      <c r="BH676" s="20"/>
      <c r="BI676" s="20"/>
      <c r="BJ676" s="20"/>
    </row>
    <row r="677" spans="5:62" ht="24" customHeight="1">
      <c r="E677" s="2"/>
      <c r="F677" s="217" t="str">
        <f>IF(貼り付け用!F677="","",貼り付け用!F677)</f>
        <v>壬生町立壬生中学校</v>
      </c>
      <c r="G677" s="34" t="str">
        <f>IF(貼り付け用!G677="","",貼り付け用!G677)</f>
        <v>工作物台帳</v>
      </c>
      <c r="H677" s="2" t="str">
        <f>IF(貼り付け用!H677="","",貼り付け用!H677)</f>
        <v/>
      </c>
      <c r="I677" s="2" t="str">
        <f>IF(貼り付け用!I677="","",貼り付け用!I677)</f>
        <v/>
      </c>
      <c r="J677" s="2" t="str">
        <f>IF(貼り付け用!J677="","",貼り付け用!J677)</f>
        <v>空調機（会議室）</v>
      </c>
      <c r="K677" s="2" t="str">
        <f>IF(貼り付け用!K677="","",貼り付け用!K677)</f>
        <v>ｸｳﾁｮｳｷ(ｶｲｷﾞｼﾂ)</v>
      </c>
      <c r="L677" s="2">
        <f>IF(貼り付け用!L677="","",貼り付け用!L677)</f>
        <v>26</v>
      </c>
      <c r="M677" s="31">
        <f>IFERROR(VLOOKUP(L677,コード表!$B:$G,2,FALSE),"")</f>
        <v>3210214</v>
      </c>
      <c r="N677" s="31" t="str">
        <f>IFERROR(VLOOKUP(L677,コード表!$B:$G,3,FALSE),"")</f>
        <v>下都賀郡壬生町</v>
      </c>
      <c r="O677" s="2" t="str">
        <f>IF(貼り付け用!O677="","",貼り付け用!O677)</f>
        <v>ｼﾓﾂｶﾞｸﾞﾝﾐﾌﾞﾏﾁ</v>
      </c>
      <c r="P677" s="31" t="str">
        <f>IFERROR(VLOOKUP(L677,コード表!$B:$G,5,FALSE),"")</f>
        <v>壬生甲</v>
      </c>
      <c r="Q677" s="2" t="str">
        <f>IF(貼り付け用!Q677="","",貼り付け用!Q677)</f>
        <v>ﾐﾌﾞｺｳ</v>
      </c>
      <c r="R677" s="2" t="str">
        <f>IF(貼り付け用!R677="","",貼り付け用!R677)</f>
        <v>２７７０番地</v>
      </c>
      <c r="S677" s="2" t="str">
        <f>IF(貼り付け用!S677="","",貼り付け用!S677)</f>
        <v>2770ﾊﾞﾝﾁ</v>
      </c>
      <c r="T677" s="2">
        <f>IF(貼り付け用!T677="","",貼り付け用!T677)</f>
        <v>15</v>
      </c>
      <c r="U677" s="31" t="str">
        <f>IFERROR(VLOOKUP(T677,コード表!$I:$K,2,FALSE),"")</f>
        <v>教育委員会事務局</v>
      </c>
      <c r="V677" s="31" t="str">
        <f>IFERROR(VLOOKUP(T677,コード表!$I:$K,3,FALSE),"")</f>
        <v>学校教育課</v>
      </c>
      <c r="W677" s="2">
        <f>IF(貼り付け用!W677="","",貼り付け用!W677)</f>
        <v>100</v>
      </c>
      <c r="X677" s="31" t="str">
        <f>IFERROR(VLOOKUP(AX677,目的別資産分類変換表!$B$3:$C$16,2,FALSE),"")</f>
        <v>教育</v>
      </c>
      <c r="Y677" s="34" t="str">
        <f>IF(貼り付け用!Y677="","",貼り付け用!Y677)</f>
        <v>行政財産</v>
      </c>
      <c r="Z677" s="34" t="str">
        <f>IF(貼り付け用!Z677="","",貼り付け用!Z677)</f>
        <v>事業用資産/工作物</v>
      </c>
      <c r="AA677" s="34" t="str">
        <f>IF(貼り付け用!AA677="","",貼り付け用!AA677)</f>
        <v>自己資産（リース資産外)</v>
      </c>
      <c r="AB677" s="34" t="str">
        <f>IF(貼り付け用!AB677="","",貼り付け用!AB677)</f>
        <v>売却不可</v>
      </c>
      <c r="AC677" s="2">
        <f>IF(貼り付け用!AC677="","",貼り付け用!AC677)</f>
        <v>331</v>
      </c>
      <c r="AD677" s="31" t="str">
        <f>IFERROR(VLOOKUP(AC677,耐用年数表!$B:$J,9,FALSE),"")</f>
        <v xml:space="preserve">器具及び備品 １　家具、電気機器、ガス機器及び家庭用品（他の項に掲げるものを除く。） 冷房用又は暖房用機器   </v>
      </c>
      <c r="AE677" s="31">
        <f>IFERROR(VLOOKUP(AC677,耐用年数表!$B:$J,8,FALSE),"")</f>
        <v>6</v>
      </c>
      <c r="AF677" s="2" t="str">
        <f>IF(貼り付け用!AF677="","",貼り付け用!AF677)</f>
        <v/>
      </c>
      <c r="AG677" s="26" t="str">
        <f>IF(貼り付け用!AG677="","",貼り付け用!AG677)</f>
        <v/>
      </c>
      <c r="AH677" s="54">
        <f>IF(貼り付け用!AH677="","",貼り付け用!AH677)</f>
        <v>20110830</v>
      </c>
      <c r="AI677" s="54">
        <f>IF(貼り付け用!AI677="","",貼り付け用!AI677)</f>
        <v>20110830</v>
      </c>
      <c r="AJ677" s="72" t="str">
        <f>IF(貼り付け用!AJ677="","",貼り付け用!AJ677)</f>
        <v>判明</v>
      </c>
      <c r="AK677" s="20">
        <f>IF(貼り付け用!AK677="","",貼り付け用!AK677)</f>
        <v>1281000</v>
      </c>
      <c r="AL677" s="160" t="str">
        <f>IF(貼り付け用!AL677="","",貼り付け用!AL677)</f>
        <v/>
      </c>
      <c r="AM677" s="20" t="str">
        <f>IF(貼り付け用!AM677="","",貼り付け用!AM677)</f>
        <v/>
      </c>
      <c r="AN677" s="20" t="str">
        <f>IF(貼り付け用!AN677="","",貼り付け用!AN677)</f>
        <v/>
      </c>
      <c r="AO677" s="20" t="str">
        <f>IF(貼り付け用!AO677="","",貼り付け用!AO677)</f>
        <v/>
      </c>
      <c r="AP677" s="20" t="str">
        <f>IF(貼り付け用!AP677="","",貼り付け用!AP677)</f>
        <v/>
      </c>
      <c r="AQ677" s="20" t="str">
        <f>IF(貼り付け用!AQ677="","",貼り付け用!AQ677)</f>
        <v/>
      </c>
      <c r="AR677" s="20" t="str">
        <f>IF(貼り付け用!AR677="","",貼り付け用!AR677)</f>
        <v/>
      </c>
      <c r="AS677" s="20" t="str">
        <f>IF(貼り付け用!AS677="","",貼り付け用!AS677)</f>
        <v/>
      </c>
      <c r="AT677" s="90" t="str">
        <f t="shared" si="20"/>
        <v/>
      </c>
      <c r="AU677" s="90">
        <f t="shared" si="21"/>
        <v>1281000</v>
      </c>
      <c r="AV677" s="34" t="str">
        <f>IF(貼り付け用!AV677="","",貼り付け用!AV677)</f>
        <v>一般会計等</v>
      </c>
      <c r="AW677" s="34" t="str">
        <f>IF(貼り付け用!AW677="","",貼り付け用!AW677)</f>
        <v>一般会計</v>
      </c>
      <c r="AX677" s="34" t="str">
        <f>IF(貼り付け用!AX677="","",貼り付け用!AX677)</f>
        <v>教育費</v>
      </c>
      <c r="AY677" s="34" t="str">
        <f>IF(貼り付け用!AY677="","",貼り付け用!AY677)</f>
        <v>中学校費</v>
      </c>
      <c r="AZ677" s="34" t="str">
        <f>IF(貼り付け用!AZ677="","",貼り付け用!AZ677)</f>
        <v>学校管理費</v>
      </c>
      <c r="BA677" s="212"/>
      <c r="BB677" s="212"/>
      <c r="BC677" s="212"/>
      <c r="BD677" s="34" t="str">
        <f>IF(貼り付け用!BD677="","",貼り付け用!BD677)</f>
        <v/>
      </c>
      <c r="BE677" s="34" t="str">
        <f>IF(貼り付け用!BE677="","",貼り付け用!BE677)</f>
        <v/>
      </c>
      <c r="BF677" s="20"/>
      <c r="BG677" s="20"/>
      <c r="BH677" s="20"/>
      <c r="BI677" s="20"/>
      <c r="BJ677" s="20"/>
    </row>
    <row r="678" spans="5:62" ht="24" customHeight="1">
      <c r="E678" s="2"/>
      <c r="F678" s="217" t="str">
        <f>IF(貼り付け用!F678="","",貼り付け用!F678)</f>
        <v>壬生町立壬生中学校</v>
      </c>
      <c r="G678" s="34" t="str">
        <f>IF(貼り付け用!G678="","",貼り付け用!G678)</f>
        <v>工作物台帳</v>
      </c>
      <c r="H678" s="2" t="str">
        <f>IF(貼り付け用!H678="","",貼り付け用!H678)</f>
        <v/>
      </c>
      <c r="I678" s="2" t="str">
        <f>IF(貼り付け用!I678="","",貼り付け用!I678)</f>
        <v/>
      </c>
      <c r="J678" s="2" t="str">
        <f>IF(貼り付け用!J678="","",貼り付け用!J678)</f>
        <v>室内照明設備</v>
      </c>
      <c r="K678" s="2" t="str">
        <f>IF(貼り付け用!K678="","",貼り付け用!K678)</f>
        <v>ｼﾂﾅｲｼｮｳﾒｲｾﾂﾋﾞ</v>
      </c>
      <c r="L678" s="2">
        <f>IF(貼り付け用!L678="","",貼り付け用!L678)</f>
        <v>26</v>
      </c>
      <c r="M678" s="31">
        <f>IFERROR(VLOOKUP(L678,コード表!$B:$G,2,FALSE),"")</f>
        <v>3210214</v>
      </c>
      <c r="N678" s="31" t="str">
        <f>IFERROR(VLOOKUP(L678,コード表!$B:$G,3,FALSE),"")</f>
        <v>下都賀郡壬生町</v>
      </c>
      <c r="O678" s="2" t="str">
        <f>IF(貼り付け用!O678="","",貼り付け用!O678)</f>
        <v>ｼﾓﾂｶﾞｸﾞﾝﾐﾌﾞﾏﾁ</v>
      </c>
      <c r="P678" s="31" t="str">
        <f>IFERROR(VLOOKUP(L678,コード表!$B:$G,5,FALSE),"")</f>
        <v>壬生甲</v>
      </c>
      <c r="Q678" s="2" t="str">
        <f>IF(貼り付け用!Q678="","",貼り付け用!Q678)</f>
        <v>ﾐﾌﾞｺｳ</v>
      </c>
      <c r="R678" s="2" t="str">
        <f>IF(貼り付け用!R678="","",貼り付け用!R678)</f>
        <v>２７７０番地</v>
      </c>
      <c r="S678" s="2" t="str">
        <f>IF(貼り付け用!S678="","",貼り付け用!S678)</f>
        <v>2770ﾊﾞﾝﾁ</v>
      </c>
      <c r="T678" s="2">
        <f>IF(貼り付け用!T678="","",貼り付け用!T678)</f>
        <v>15</v>
      </c>
      <c r="U678" s="31" t="str">
        <f>IFERROR(VLOOKUP(T678,コード表!$I:$K,2,FALSE),"")</f>
        <v>教育委員会事務局</v>
      </c>
      <c r="V678" s="31" t="str">
        <f>IFERROR(VLOOKUP(T678,コード表!$I:$K,3,FALSE),"")</f>
        <v>学校教育課</v>
      </c>
      <c r="W678" s="2">
        <f>IF(貼り付け用!W678="","",貼り付け用!W678)</f>
        <v>100</v>
      </c>
      <c r="X678" s="31" t="str">
        <f>IFERROR(VLOOKUP(AX678,目的別資産分類変換表!$B$3:$C$16,2,FALSE),"")</f>
        <v>教育</v>
      </c>
      <c r="Y678" s="34" t="str">
        <f>IF(貼り付け用!Y678="","",貼り付け用!Y678)</f>
        <v>行政財産</v>
      </c>
      <c r="Z678" s="34" t="str">
        <f>IF(貼り付け用!Z678="","",貼り付け用!Z678)</f>
        <v>事業用資産/工作物</v>
      </c>
      <c r="AA678" s="34" t="str">
        <f>IF(貼り付け用!AA678="","",貼り付け用!AA678)</f>
        <v>自己資産（リース資産外)</v>
      </c>
      <c r="AB678" s="34" t="str">
        <f>IF(貼り付け用!AB678="","",貼り付け用!AB678)</f>
        <v>売却不可</v>
      </c>
      <c r="AC678" s="2">
        <f>IF(貼り付け用!AC678="","",貼り付け用!AC678)</f>
        <v>76</v>
      </c>
      <c r="AD678" s="31" t="str">
        <f>IFERROR(VLOOKUP(AC678,耐用年数表!$B:$J,9,FALSE),"")</f>
        <v xml:space="preserve">建物附属設備 電気設備（照明設備を含む。） 蓄電池電源設備   </v>
      </c>
      <c r="AE678" s="31">
        <f>IFERROR(VLOOKUP(AC678,耐用年数表!$B:$J,8,FALSE),"")</f>
        <v>6</v>
      </c>
      <c r="AF678" s="2" t="str">
        <f>IF(貼り付け用!AF678="","",貼り付け用!AF678)</f>
        <v/>
      </c>
      <c r="AG678" s="26" t="str">
        <f>IF(貼り付け用!AG678="","",貼り付け用!AG678)</f>
        <v/>
      </c>
      <c r="AH678" s="54">
        <f>IF(貼り付け用!AH678="","",貼り付け用!AH678)</f>
        <v>19801231</v>
      </c>
      <c r="AI678" s="54">
        <f>IF(貼り付け用!AI678="","",貼り付け用!AI678)</f>
        <v>19801231</v>
      </c>
      <c r="AJ678" s="72" t="str">
        <f>IF(貼り付け用!AJ678="","",貼り付け用!AJ678)</f>
        <v>不明</v>
      </c>
      <c r="AK678" s="20" t="str">
        <f>IF(貼り付け用!AK678="","",貼り付け用!AK678)</f>
        <v/>
      </c>
      <c r="AL678" s="160" t="str">
        <f>IF(貼り付け用!AL678="","",貼り付け用!AL678)</f>
        <v/>
      </c>
      <c r="AM678" s="20" t="str">
        <f>IF(貼り付け用!AM678="","",貼り付け用!AM678)</f>
        <v/>
      </c>
      <c r="AN678" s="20" t="str">
        <f>IF(貼り付け用!AN678="","",貼り付け用!AN678)</f>
        <v/>
      </c>
      <c r="AO678" s="20" t="str">
        <f>IF(貼り付け用!AO678="","",貼り付け用!AO678)</f>
        <v/>
      </c>
      <c r="AP678" s="20">
        <f>IF(貼り付け用!AP678="","",貼り付け用!AP678)</f>
        <v>1</v>
      </c>
      <c r="AQ678" s="20" t="str">
        <f>IF(貼り付け用!AQ678="","",貼り付け用!AQ678)</f>
        <v/>
      </c>
      <c r="AR678" s="20" t="str">
        <f>IF(貼り付け用!AR678="","",貼り付け用!AR678)</f>
        <v/>
      </c>
      <c r="AS678" s="20" t="str">
        <f>IF(貼り付け用!AS678="","",貼り付け用!AS678)</f>
        <v/>
      </c>
      <c r="AT678" s="90" t="str">
        <f t="shared" si="20"/>
        <v/>
      </c>
      <c r="AU678" s="90" t="str">
        <f t="shared" si="21"/>
        <v/>
      </c>
      <c r="AV678" s="34" t="str">
        <f>IF(貼り付け用!AV678="","",貼り付け用!AV678)</f>
        <v>一般会計等</v>
      </c>
      <c r="AW678" s="34" t="str">
        <f>IF(貼り付け用!AW678="","",貼り付け用!AW678)</f>
        <v>一般会計</v>
      </c>
      <c r="AX678" s="34" t="str">
        <f>IF(貼り付け用!AX678="","",貼り付け用!AX678)</f>
        <v>教育費</v>
      </c>
      <c r="AY678" s="34" t="str">
        <f>IF(貼り付け用!AY678="","",貼り付け用!AY678)</f>
        <v>中学校費</v>
      </c>
      <c r="AZ678" s="34" t="str">
        <f>IF(貼り付け用!AZ678="","",貼り付け用!AZ678)</f>
        <v>学校管理費</v>
      </c>
      <c r="BA678" s="212"/>
      <c r="BB678" s="212"/>
      <c r="BC678" s="212"/>
      <c r="BD678" s="34" t="str">
        <f>IF(貼り付け用!BD678="","",貼り付け用!BD678)</f>
        <v/>
      </c>
      <c r="BE678" s="34" t="str">
        <f>IF(貼り付け用!BE678="","",貼り付け用!BE678)</f>
        <v/>
      </c>
      <c r="BF678" s="20"/>
      <c r="BG678" s="20"/>
      <c r="BH678" s="20"/>
      <c r="BI678" s="20"/>
      <c r="BJ678" s="20"/>
    </row>
    <row r="679" spans="5:62" ht="24" customHeight="1">
      <c r="E679" s="2"/>
      <c r="F679" s="217" t="str">
        <f>IF(貼り付け用!F679="","",貼り付け用!F679)</f>
        <v>壬生町立壬生中学校</v>
      </c>
      <c r="G679" s="34" t="str">
        <f>IF(貼り付け用!G679="","",貼り付け用!G679)</f>
        <v>工作物台帳</v>
      </c>
      <c r="H679" s="2" t="str">
        <f>IF(貼り付け用!H679="","",貼り付け用!H679)</f>
        <v/>
      </c>
      <c r="I679" s="2" t="str">
        <f>IF(貼り付け用!I679="","",貼り付け用!I679)</f>
        <v/>
      </c>
      <c r="J679" s="2" t="str">
        <f>IF(貼り付け用!J679="","",貼り付け用!J679)</f>
        <v>小荷物専用昇降機</v>
      </c>
      <c r="K679" s="2" t="str">
        <f>IF(貼り付け用!K679="","",貼り付け用!K679)</f>
        <v>ｺﾆﾓﾂｾﾝﾖｳｼｮｳｺｳｷ</v>
      </c>
      <c r="L679" s="2">
        <f>IF(貼り付け用!L679="","",貼り付け用!L679)</f>
        <v>26</v>
      </c>
      <c r="M679" s="31">
        <f>IFERROR(VLOOKUP(L679,コード表!$B:$G,2,FALSE),"")</f>
        <v>3210214</v>
      </c>
      <c r="N679" s="31" t="str">
        <f>IFERROR(VLOOKUP(L679,コード表!$B:$G,3,FALSE),"")</f>
        <v>下都賀郡壬生町</v>
      </c>
      <c r="O679" s="2" t="str">
        <f>IF(貼り付け用!O679="","",貼り付け用!O679)</f>
        <v>ｼﾓﾂｶﾞｸﾞﾝﾐﾌﾞﾏﾁ</v>
      </c>
      <c r="P679" s="31" t="str">
        <f>IFERROR(VLOOKUP(L679,コード表!$B:$G,5,FALSE),"")</f>
        <v>壬生甲</v>
      </c>
      <c r="Q679" s="2" t="str">
        <f>IF(貼り付け用!Q679="","",貼り付け用!Q679)</f>
        <v>ﾐﾌﾞｺｳ</v>
      </c>
      <c r="R679" s="2" t="str">
        <f>IF(貼り付け用!R679="","",貼り付け用!R679)</f>
        <v>２７７０番地</v>
      </c>
      <c r="S679" s="2" t="str">
        <f>IF(貼り付け用!S679="","",貼り付け用!S679)</f>
        <v>2770ﾊﾞﾝﾁ</v>
      </c>
      <c r="T679" s="2">
        <f>IF(貼り付け用!T679="","",貼り付け用!T679)</f>
        <v>15</v>
      </c>
      <c r="U679" s="31" t="str">
        <f>IFERROR(VLOOKUP(T679,コード表!$I:$K,2,FALSE),"")</f>
        <v>教育委員会事務局</v>
      </c>
      <c r="V679" s="31" t="str">
        <f>IFERROR(VLOOKUP(T679,コード表!$I:$K,3,FALSE),"")</f>
        <v>学校教育課</v>
      </c>
      <c r="W679" s="2">
        <f>IF(貼り付け用!W679="","",貼り付け用!W679)</f>
        <v>100</v>
      </c>
      <c r="X679" s="31" t="str">
        <f>IFERROR(VLOOKUP(AX679,目的別資産分類変換表!$B$3:$C$16,2,FALSE),"")</f>
        <v>教育</v>
      </c>
      <c r="Y679" s="34" t="str">
        <f>IF(貼り付け用!Y679="","",貼り付け用!Y679)</f>
        <v>行政財産</v>
      </c>
      <c r="Z679" s="34" t="str">
        <f>IF(貼り付け用!Z679="","",貼り付け用!Z679)</f>
        <v>事業用資産/工作物</v>
      </c>
      <c r="AA679" s="34" t="str">
        <f>IF(貼り付け用!AA679="","",貼り付け用!AA679)</f>
        <v>自己資産（リース資産外)</v>
      </c>
      <c r="AB679" s="34" t="str">
        <f>IF(貼り付け用!AB679="","",貼り付け用!AB679)</f>
        <v>売却不可</v>
      </c>
      <c r="AC679" s="2">
        <f>IF(貼り付け用!AC679="","",貼り付け用!AC679)</f>
        <v>81</v>
      </c>
      <c r="AD679" s="31" t="str">
        <f>IFERROR(VLOOKUP(AC679,耐用年数表!$B:$J,9,FALSE),"")</f>
        <v xml:space="preserve">建物附属設備 昇降機設備 エレベーター   </v>
      </c>
      <c r="AE679" s="31">
        <f>IFERROR(VLOOKUP(AC679,耐用年数表!$B:$J,8,FALSE),"")</f>
        <v>17</v>
      </c>
      <c r="AF679" s="2" t="str">
        <f>IF(貼り付け用!AF679="","",貼り付け用!AF679)</f>
        <v/>
      </c>
      <c r="AG679" s="26" t="str">
        <f>IF(貼り付け用!AG679="","",貼り付け用!AG679)</f>
        <v/>
      </c>
      <c r="AH679" s="54">
        <f>IF(貼り付け用!AH679="","",貼り付け用!AH679)</f>
        <v>19801231</v>
      </c>
      <c r="AI679" s="54">
        <f>IF(貼り付け用!AI679="","",貼り付け用!AI679)</f>
        <v>19801231</v>
      </c>
      <c r="AJ679" s="72" t="str">
        <f>IF(貼り付け用!AJ679="","",貼り付け用!AJ679)</f>
        <v>不明</v>
      </c>
      <c r="AK679" s="20" t="str">
        <f>IF(貼り付け用!AK679="","",貼り付け用!AK679)</f>
        <v/>
      </c>
      <c r="AL679" s="160">
        <f>IF(貼り付け用!AL679="","",貼り付け用!AL679)</f>
        <v>33</v>
      </c>
      <c r="AM679" s="20" t="str">
        <f>IF(貼り付け用!AM679="","",貼り付け用!AM679)</f>
        <v>ネット調べ</v>
      </c>
      <c r="AN679" s="20">
        <f>IF(貼り付け用!AN679="","",貼り付け用!AN679)</f>
        <v>1</v>
      </c>
      <c r="AO679" s="20">
        <f>IF(貼り付け用!AO679="","",貼り付け用!AO679)</f>
        <v>3662000</v>
      </c>
      <c r="AP679" s="20">
        <f>IF(貼り付け用!AP679="","",貼り付け用!AP679)</f>
        <v>1</v>
      </c>
      <c r="AQ679" s="20" t="str">
        <f>IF(貼り付け用!AQ679="","",貼り付け用!AQ679)</f>
        <v>台</v>
      </c>
      <c r="AR679" s="20">
        <f>IF(貼り付け用!AR679="","",貼り付け用!AR679)</f>
        <v>3662000</v>
      </c>
      <c r="AS679" s="20" t="str">
        <f>IF(貼り付け用!AS679="","",貼り付け用!AS679)</f>
        <v/>
      </c>
      <c r="AT679" s="90">
        <f t="shared" si="20"/>
        <v>3662000</v>
      </c>
      <c r="AU679" s="90">
        <f t="shared" si="21"/>
        <v>3662000</v>
      </c>
      <c r="AV679" s="34" t="str">
        <f>IF(貼り付け用!AV679="","",貼り付け用!AV679)</f>
        <v>一般会計等</v>
      </c>
      <c r="AW679" s="34" t="str">
        <f>IF(貼り付け用!AW679="","",貼り付け用!AW679)</f>
        <v>一般会計</v>
      </c>
      <c r="AX679" s="34" t="str">
        <f>IF(貼り付け用!AX679="","",貼り付け用!AX679)</f>
        <v>教育費</v>
      </c>
      <c r="AY679" s="34" t="str">
        <f>IF(貼り付け用!AY679="","",貼り付け用!AY679)</f>
        <v>小学校費</v>
      </c>
      <c r="AZ679" s="34" t="str">
        <f>IF(貼り付け用!AZ679="","",貼り付け用!AZ679)</f>
        <v>学校管理費</v>
      </c>
      <c r="BA679" s="212"/>
      <c r="BB679" s="212"/>
      <c r="BC679" s="212"/>
      <c r="BD679" s="34" t="str">
        <f>IF(貼り付け用!BD679="","",貼り付け用!BD679)</f>
        <v/>
      </c>
      <c r="BE679" s="34" t="str">
        <f>IF(貼り付け用!BE679="","",貼り付け用!BE679)</f>
        <v/>
      </c>
      <c r="BF679" s="20"/>
      <c r="BG679" s="20"/>
      <c r="BH679" s="20"/>
      <c r="BI679" s="20"/>
      <c r="BJ679" s="20"/>
    </row>
    <row r="680" spans="5:62" ht="24" customHeight="1">
      <c r="E680" s="2"/>
      <c r="F680" s="217" t="str">
        <f>IF(貼り付け用!F680="","",貼り付け用!F680)</f>
        <v>壬生町立南犬飼中学校</v>
      </c>
      <c r="G680" s="34" t="str">
        <f>IF(貼り付け用!G680="","",貼り付け用!G680)</f>
        <v>工作物台帳</v>
      </c>
      <c r="H680" s="2" t="str">
        <f>IF(貼り付け用!H680="","",貼り付け用!H680)</f>
        <v/>
      </c>
      <c r="I680" s="2" t="str">
        <f>IF(貼り付け用!I680="","",貼り付け用!I680)</f>
        <v/>
      </c>
      <c r="J680" s="2" t="str">
        <f>IF(貼り付け用!J680="","",貼り付け用!J680)</f>
        <v>バックネット</v>
      </c>
      <c r="K680" s="2" t="str">
        <f>IF(貼り付け用!K680="","",貼り付け用!K680)</f>
        <v>ﾊﾞｯｸﾈｯﾄ</v>
      </c>
      <c r="L680" s="2">
        <f>IF(貼り付け用!L680="","",貼り付け用!L680)</f>
        <v>9</v>
      </c>
      <c r="M680" s="31">
        <f>IFERROR(VLOOKUP(L680,コード表!$B:$G,2,FALSE),"")</f>
        <v>3210207</v>
      </c>
      <c r="N680" s="31" t="str">
        <f>IFERROR(VLOOKUP(L680,コード表!$B:$G,3,FALSE),"")</f>
        <v>下都賀郡壬生町</v>
      </c>
      <c r="O680" s="2" t="str">
        <f>IF(貼り付け用!O680="","",貼り付け用!O680)</f>
        <v>ｼﾓﾂｶﾞｸﾞﾝﾐﾌﾞﾏﾁ</v>
      </c>
      <c r="P680" s="31" t="str">
        <f>IFERROR(VLOOKUP(L680,コード表!$B:$G,5,FALSE),"")</f>
        <v>北小林</v>
      </c>
      <c r="Q680" s="2" t="str">
        <f>IF(貼り付け用!Q680="","",貼り付け用!Q680)</f>
        <v>ｷﾀｺﾊﾞﾔｼ</v>
      </c>
      <c r="R680" s="2" t="str">
        <f>IF(貼り付け用!R680="","",貼り付け用!R680)</f>
        <v>７４３番地</v>
      </c>
      <c r="S680" s="2" t="str">
        <f>IF(貼り付け用!S680="","",貼り付け用!S680)</f>
        <v>743ﾊﾞﾝﾁ</v>
      </c>
      <c r="T680" s="2">
        <f>IF(貼り付け用!T680="","",貼り付け用!T680)</f>
        <v>15</v>
      </c>
      <c r="U680" s="31" t="str">
        <f>IFERROR(VLOOKUP(T680,コード表!$I:$K,2,FALSE),"")</f>
        <v>教育委員会事務局</v>
      </c>
      <c r="V680" s="31" t="str">
        <f>IFERROR(VLOOKUP(T680,コード表!$I:$K,3,FALSE),"")</f>
        <v>学校教育課</v>
      </c>
      <c r="W680" s="2">
        <f>IF(貼り付け用!W680="","",貼り付け用!W680)</f>
        <v>100</v>
      </c>
      <c r="X680" s="31" t="str">
        <f>IFERROR(VLOOKUP(AX680,目的別資産分類変換表!$B$3:$C$16,2,FALSE),"")</f>
        <v>教育</v>
      </c>
      <c r="Y680" s="34" t="str">
        <f>IF(貼り付け用!Y680="","",貼り付け用!Y680)</f>
        <v>行政財産</v>
      </c>
      <c r="Z680" s="34" t="str">
        <f>IF(貼り付け用!Z680="","",貼り付け用!Z680)</f>
        <v>事業用資産/工作物</v>
      </c>
      <c r="AA680" s="34" t="str">
        <f>IF(貼り付け用!AA680="","",貼り付け用!AA680)</f>
        <v>自己資産（リース資産外)</v>
      </c>
      <c r="AB680" s="34" t="str">
        <f>IF(貼り付け用!AB680="","",貼り付け用!AB680)</f>
        <v>売却不可</v>
      </c>
      <c r="AC680" s="2">
        <f>IF(貼り付け用!AC680="","",貼り付け用!AC680)</f>
        <v>168</v>
      </c>
      <c r="AD680" s="31" t="str">
        <f>IFERROR(VLOOKUP(AC680,耐用年数表!$B:$J,9,FALSE),"")</f>
        <v xml:space="preserve">構築物 競技場用、運動場用、遊園地用又は学校用のもの その他のもの 児童用のもの すべり台、ぶらんこ、ジャングルジムその他の遊戯用のもの </v>
      </c>
      <c r="AE680" s="31">
        <f>IFERROR(VLOOKUP(AC680,耐用年数表!$B:$J,8,FALSE),"")</f>
        <v>10</v>
      </c>
      <c r="AF680" s="2" t="str">
        <f>IF(貼り付け用!AF680="","",貼り付け用!AF680)</f>
        <v/>
      </c>
      <c r="AG680" s="26" t="str">
        <f>IF(貼り付け用!AG680="","",貼り付け用!AG680)</f>
        <v/>
      </c>
      <c r="AH680" s="54">
        <f>IF(貼り付け用!AH680="","",貼り付け用!AH680)</f>
        <v>19840228</v>
      </c>
      <c r="AI680" s="54">
        <f>IF(貼り付け用!AI680="","",貼り付け用!AI680)</f>
        <v>19840228</v>
      </c>
      <c r="AJ680" s="72" t="str">
        <f>IF(貼り付け用!AJ680="","",貼り付け用!AJ680)</f>
        <v>不明</v>
      </c>
      <c r="AK680" s="20" t="str">
        <f>IF(貼り付け用!AK680="","",貼り付け用!AK680)</f>
        <v/>
      </c>
      <c r="AL680" s="160" t="str">
        <f>IF(貼り付け用!AL680="","",貼り付け用!AL680)</f>
        <v/>
      </c>
      <c r="AM680" s="20" t="str">
        <f>IF(貼り付け用!AM680="","",貼り付け用!AM680)</f>
        <v/>
      </c>
      <c r="AN680" s="20" t="str">
        <f>IF(貼り付け用!AN680="","",貼り付け用!AN680)</f>
        <v/>
      </c>
      <c r="AO680" s="20" t="str">
        <f>IF(貼り付け用!AO680="","",貼り付け用!AO680)</f>
        <v/>
      </c>
      <c r="AP680" s="20">
        <f>IF(貼り付け用!AP680="","",貼り付け用!AP680)</f>
        <v>1</v>
      </c>
      <c r="AQ680" s="20" t="str">
        <f>IF(貼り付け用!AQ680="","",貼り付け用!AQ680)</f>
        <v/>
      </c>
      <c r="AR680" s="20" t="str">
        <f>IF(貼り付け用!AR680="","",貼り付け用!AR680)</f>
        <v/>
      </c>
      <c r="AS680" s="20" t="str">
        <f>IF(貼り付け用!AS680="","",貼り付け用!AS680)</f>
        <v/>
      </c>
      <c r="AT680" s="90" t="str">
        <f t="shared" si="20"/>
        <v/>
      </c>
      <c r="AU680" s="90" t="str">
        <f t="shared" si="21"/>
        <v/>
      </c>
      <c r="AV680" s="34" t="str">
        <f>IF(貼り付け用!AV680="","",貼り付け用!AV680)</f>
        <v>一般会計等</v>
      </c>
      <c r="AW680" s="34" t="str">
        <f>IF(貼り付け用!AW680="","",貼り付け用!AW680)</f>
        <v>一般会計</v>
      </c>
      <c r="AX680" s="34" t="str">
        <f>IF(貼り付け用!AX680="","",貼り付け用!AX680)</f>
        <v>教育費</v>
      </c>
      <c r="AY680" s="34" t="str">
        <f>IF(貼り付け用!AY680="","",貼り付け用!AY680)</f>
        <v>中学校費</v>
      </c>
      <c r="AZ680" s="34" t="str">
        <f>IF(貼り付け用!AZ680="","",貼り付け用!AZ680)</f>
        <v>学校管理費</v>
      </c>
      <c r="BA680" s="212"/>
      <c r="BB680" s="212"/>
      <c r="BC680" s="212"/>
      <c r="BD680" s="34" t="str">
        <f>IF(貼り付け用!BD680="","",貼り付け用!BD680)</f>
        <v/>
      </c>
      <c r="BE680" s="34" t="str">
        <f>IF(貼り付け用!BE680="","",貼り付け用!BE680)</f>
        <v/>
      </c>
      <c r="BF680" s="20"/>
      <c r="BG680" s="20"/>
      <c r="BH680" s="20"/>
      <c r="BI680" s="20"/>
      <c r="BJ680" s="20"/>
    </row>
    <row r="681" spans="5:62" ht="24" customHeight="1">
      <c r="E681" s="2"/>
      <c r="F681" s="217" t="str">
        <f>IF(貼り付け用!F681="","",貼り付け用!F681)</f>
        <v>壬生町立南犬飼中学校</v>
      </c>
      <c r="G681" s="34" t="str">
        <f>IF(貼り付け用!G681="","",貼り付け用!G681)</f>
        <v>工作物台帳</v>
      </c>
      <c r="H681" s="2" t="str">
        <f>IF(貼り付け用!H681="","",貼り付け用!H681)</f>
        <v/>
      </c>
      <c r="I681" s="2" t="str">
        <f>IF(貼り付け用!I681="","",貼り付け用!I681)</f>
        <v/>
      </c>
      <c r="J681" s="2" t="str">
        <f>IF(貼り付け用!J681="","",貼り付け用!J681)</f>
        <v>正門</v>
      </c>
      <c r="K681" s="2" t="str">
        <f>IF(貼り付け用!K681="","",貼り付け用!K681)</f>
        <v>ｾｲﾓﾝ</v>
      </c>
      <c r="L681" s="2">
        <f>IF(貼り付け用!L681="","",貼り付け用!L681)</f>
        <v>9</v>
      </c>
      <c r="M681" s="31">
        <f>IFERROR(VLOOKUP(L681,コード表!$B:$G,2,FALSE),"")</f>
        <v>3210207</v>
      </c>
      <c r="N681" s="31" t="str">
        <f>IFERROR(VLOOKUP(L681,コード表!$B:$G,3,FALSE),"")</f>
        <v>下都賀郡壬生町</v>
      </c>
      <c r="O681" s="2" t="str">
        <f>IF(貼り付け用!O681="","",貼り付け用!O681)</f>
        <v>ｼﾓﾂｶﾞｸﾞﾝﾐﾌﾞﾏﾁ</v>
      </c>
      <c r="P681" s="31" t="str">
        <f>IFERROR(VLOOKUP(L681,コード表!$B:$G,5,FALSE),"")</f>
        <v>北小林</v>
      </c>
      <c r="Q681" s="2" t="str">
        <f>IF(貼り付け用!Q681="","",貼り付け用!Q681)</f>
        <v>ｷﾀｺﾊﾞﾔｼ</v>
      </c>
      <c r="R681" s="2" t="str">
        <f>IF(貼り付け用!R681="","",貼り付け用!R681)</f>
        <v>７４３番地</v>
      </c>
      <c r="S681" s="2" t="str">
        <f>IF(貼り付け用!S681="","",貼り付け用!S681)</f>
        <v>743ﾊﾞﾝﾁ</v>
      </c>
      <c r="T681" s="2">
        <f>IF(貼り付け用!T681="","",貼り付け用!T681)</f>
        <v>15</v>
      </c>
      <c r="U681" s="31" t="str">
        <f>IFERROR(VLOOKUP(T681,コード表!$I:$K,2,FALSE),"")</f>
        <v>教育委員会事務局</v>
      </c>
      <c r="V681" s="31" t="str">
        <f>IFERROR(VLOOKUP(T681,コード表!$I:$K,3,FALSE),"")</f>
        <v>学校教育課</v>
      </c>
      <c r="W681" s="2">
        <f>IF(貼り付け用!W681="","",貼り付け用!W681)</f>
        <v>100</v>
      </c>
      <c r="X681" s="31" t="str">
        <f>IFERROR(VLOOKUP(AX681,目的別資産分類変換表!$B$3:$C$16,2,FALSE),"")</f>
        <v>教育</v>
      </c>
      <c r="Y681" s="34" t="str">
        <f>IF(貼り付け用!Y681="","",貼り付け用!Y681)</f>
        <v>行政財産</v>
      </c>
      <c r="Z681" s="34" t="str">
        <f>IF(貼り付け用!Z681="","",貼り付け用!Z681)</f>
        <v>事業用資産/工作物</v>
      </c>
      <c r="AA681" s="34" t="str">
        <f>IF(貼り付け用!AA681="","",貼り付け用!AA681)</f>
        <v>自己資産（リース資産外)</v>
      </c>
      <c r="AB681" s="34" t="str">
        <f>IF(貼り付け用!AB681="","",貼り付け用!AB681)</f>
        <v>売却不可</v>
      </c>
      <c r="AC681" s="2">
        <f>IF(貼り付け用!AC681="","",貼り付け用!AC681)</f>
        <v>184</v>
      </c>
      <c r="AD681" s="31" t="str">
        <f>IFERROR(VLOOKUP(AC681,耐用年数表!$B:$J,9,FALSE),"")</f>
        <v xml:space="preserve">構築物 鉄骨鉄筋コンクリート造又は鉄筋コンクリート造のもの（前掲のものを除く。） 高架道路、製塩用ちんでん池、飼育場及びへい   </v>
      </c>
      <c r="AE681" s="31">
        <f>IFERROR(VLOOKUP(AC681,耐用年数表!$B:$J,8,FALSE),"")</f>
        <v>30</v>
      </c>
      <c r="AF681" s="2" t="str">
        <f>IF(貼り付け用!AF681="","",貼り付け用!AF681)</f>
        <v/>
      </c>
      <c r="AG681" s="26" t="str">
        <f>IF(貼り付け用!AG681="","",貼り付け用!AG681)</f>
        <v/>
      </c>
      <c r="AH681" s="54">
        <f>IF(貼り付け用!AH681="","",貼り付け用!AH681)</f>
        <v>19840228</v>
      </c>
      <c r="AI681" s="54">
        <f>IF(貼り付け用!AI681="","",貼り付け用!AI681)</f>
        <v>19840228</v>
      </c>
      <c r="AJ681" s="72" t="str">
        <f>IF(貼り付け用!AJ681="","",貼り付け用!AJ681)</f>
        <v>不明</v>
      </c>
      <c r="AK681" s="20" t="str">
        <f>IF(貼り付け用!AK681="","",貼り付け用!AK681)</f>
        <v/>
      </c>
      <c r="AL681" s="160" t="str">
        <f>IF(貼り付け用!AL681="","",貼り付け用!AL681)</f>
        <v/>
      </c>
      <c r="AM681" s="20" t="str">
        <f>IF(貼り付け用!AM681="","",貼り付け用!AM681)</f>
        <v/>
      </c>
      <c r="AN681" s="20" t="str">
        <f>IF(貼り付け用!AN681="","",貼り付け用!AN681)</f>
        <v/>
      </c>
      <c r="AO681" s="20" t="str">
        <f>IF(貼り付け用!AO681="","",貼り付け用!AO681)</f>
        <v/>
      </c>
      <c r="AP681" s="20">
        <f>IF(貼り付け用!AP681="","",貼り付け用!AP681)</f>
        <v>1</v>
      </c>
      <c r="AQ681" s="20" t="str">
        <f>IF(貼り付け用!AQ681="","",貼り付け用!AQ681)</f>
        <v/>
      </c>
      <c r="AR681" s="20" t="str">
        <f>IF(貼り付け用!AR681="","",貼り付け用!AR681)</f>
        <v/>
      </c>
      <c r="AS681" s="20" t="str">
        <f>IF(貼り付け用!AS681="","",貼り付け用!AS681)</f>
        <v/>
      </c>
      <c r="AT681" s="90" t="str">
        <f t="shared" si="20"/>
        <v/>
      </c>
      <c r="AU681" s="90" t="str">
        <f t="shared" si="21"/>
        <v/>
      </c>
      <c r="AV681" s="34" t="str">
        <f>IF(貼り付け用!AV681="","",貼り付け用!AV681)</f>
        <v>一般会計等</v>
      </c>
      <c r="AW681" s="34" t="str">
        <f>IF(貼り付け用!AW681="","",貼り付け用!AW681)</f>
        <v>一般会計</v>
      </c>
      <c r="AX681" s="34" t="str">
        <f>IF(貼り付け用!AX681="","",貼り付け用!AX681)</f>
        <v>教育費</v>
      </c>
      <c r="AY681" s="34" t="str">
        <f>IF(貼り付け用!AY681="","",貼り付け用!AY681)</f>
        <v>中学校費</v>
      </c>
      <c r="AZ681" s="34" t="str">
        <f>IF(貼り付け用!AZ681="","",貼り付け用!AZ681)</f>
        <v>学校管理費</v>
      </c>
      <c r="BA681" s="212"/>
      <c r="BB681" s="212"/>
      <c r="BC681" s="212"/>
      <c r="BD681" s="34" t="str">
        <f>IF(貼り付け用!BD681="","",貼り付け用!BD681)</f>
        <v/>
      </c>
      <c r="BE681" s="34" t="str">
        <f>IF(貼り付け用!BE681="","",貼り付け用!BE681)</f>
        <v/>
      </c>
      <c r="BF681" s="20"/>
      <c r="BG681" s="20"/>
      <c r="BH681" s="20"/>
      <c r="BI681" s="20"/>
      <c r="BJ681" s="20"/>
    </row>
    <row r="682" spans="5:62" ht="24" customHeight="1">
      <c r="E682" s="2"/>
      <c r="F682" s="217" t="str">
        <f>IF(貼り付け用!F682="","",貼り付け用!F682)</f>
        <v>壬生町立南犬飼中学校</v>
      </c>
      <c r="G682" s="34" t="str">
        <f>IF(貼り付け用!G682="","",貼り付け用!G682)</f>
        <v>工作物台帳</v>
      </c>
      <c r="H682" s="2" t="str">
        <f>IF(貼り付け用!H682="","",貼り付け用!H682)</f>
        <v/>
      </c>
      <c r="I682" s="2" t="str">
        <f>IF(貼り付け用!I682="","",貼り付け用!I682)</f>
        <v/>
      </c>
      <c r="J682" s="2" t="str">
        <f>IF(貼り付け用!J682="","",貼り付け用!J682)</f>
        <v>北門</v>
      </c>
      <c r="K682" s="2" t="str">
        <f>IF(貼り付け用!K682="","",貼り付け用!K682)</f>
        <v>ｷﾀﾓﾝ</v>
      </c>
      <c r="L682" s="2">
        <f>IF(貼り付け用!L682="","",貼り付け用!L682)</f>
        <v>9</v>
      </c>
      <c r="M682" s="31">
        <f>IFERROR(VLOOKUP(L682,コード表!$B:$G,2,FALSE),"")</f>
        <v>3210207</v>
      </c>
      <c r="N682" s="31" t="str">
        <f>IFERROR(VLOOKUP(L682,コード表!$B:$G,3,FALSE),"")</f>
        <v>下都賀郡壬生町</v>
      </c>
      <c r="O682" s="2" t="str">
        <f>IF(貼り付け用!O682="","",貼り付け用!O682)</f>
        <v>ｼﾓﾂｶﾞｸﾞﾝﾐﾌﾞﾏﾁ</v>
      </c>
      <c r="P682" s="31" t="str">
        <f>IFERROR(VLOOKUP(L682,コード表!$B:$G,5,FALSE),"")</f>
        <v>北小林</v>
      </c>
      <c r="Q682" s="2" t="str">
        <f>IF(貼り付け用!Q682="","",貼り付け用!Q682)</f>
        <v>ｷﾀｺﾊﾞﾔｼ</v>
      </c>
      <c r="R682" s="2" t="str">
        <f>IF(貼り付け用!R682="","",貼り付け用!R682)</f>
        <v>７４３番地</v>
      </c>
      <c r="S682" s="2" t="str">
        <f>IF(貼り付け用!S682="","",貼り付け用!S682)</f>
        <v>743ﾊﾞﾝﾁ</v>
      </c>
      <c r="T682" s="2">
        <f>IF(貼り付け用!T682="","",貼り付け用!T682)</f>
        <v>15</v>
      </c>
      <c r="U682" s="31" t="str">
        <f>IFERROR(VLOOKUP(T682,コード表!$I:$K,2,FALSE),"")</f>
        <v>教育委員会事務局</v>
      </c>
      <c r="V682" s="31" t="str">
        <f>IFERROR(VLOOKUP(T682,コード表!$I:$K,3,FALSE),"")</f>
        <v>学校教育課</v>
      </c>
      <c r="W682" s="2">
        <f>IF(貼り付け用!W682="","",貼り付け用!W682)</f>
        <v>100</v>
      </c>
      <c r="X682" s="31" t="str">
        <f>IFERROR(VLOOKUP(AX682,目的別資産分類変換表!$B$3:$C$16,2,FALSE),"")</f>
        <v>教育</v>
      </c>
      <c r="Y682" s="34" t="str">
        <f>IF(貼り付け用!Y682="","",貼り付け用!Y682)</f>
        <v>行政財産</v>
      </c>
      <c r="Z682" s="34" t="str">
        <f>IF(貼り付け用!Z682="","",貼り付け用!Z682)</f>
        <v>事業用資産/工作物</v>
      </c>
      <c r="AA682" s="34" t="str">
        <f>IF(貼り付け用!AA682="","",貼り付け用!AA682)</f>
        <v>自己資産（リース資産外)</v>
      </c>
      <c r="AB682" s="34" t="str">
        <f>IF(貼り付け用!AB682="","",貼り付け用!AB682)</f>
        <v>売却不可</v>
      </c>
      <c r="AC682" s="2">
        <f>IF(貼り付け用!AC682="","",貼り付け用!AC682)</f>
        <v>184</v>
      </c>
      <c r="AD682" s="31" t="str">
        <f>IFERROR(VLOOKUP(AC682,耐用年数表!$B:$J,9,FALSE),"")</f>
        <v xml:space="preserve">構築物 鉄骨鉄筋コンクリート造又は鉄筋コンクリート造のもの（前掲のものを除く。） 高架道路、製塩用ちんでん池、飼育場及びへい   </v>
      </c>
      <c r="AE682" s="31">
        <f>IFERROR(VLOOKUP(AC682,耐用年数表!$B:$J,8,FALSE),"")</f>
        <v>30</v>
      </c>
      <c r="AF682" s="2" t="str">
        <f>IF(貼り付け用!AF682="","",貼り付け用!AF682)</f>
        <v/>
      </c>
      <c r="AG682" s="26" t="str">
        <f>IF(貼り付け用!AG682="","",貼り付け用!AG682)</f>
        <v/>
      </c>
      <c r="AH682" s="54">
        <f>IF(貼り付け用!AH682="","",貼り付け用!AH682)</f>
        <v>19840228</v>
      </c>
      <c r="AI682" s="54">
        <f>IF(貼り付け用!AI682="","",貼り付け用!AI682)</f>
        <v>19840228</v>
      </c>
      <c r="AJ682" s="72" t="str">
        <f>IF(貼り付け用!AJ682="","",貼り付け用!AJ682)</f>
        <v>不明</v>
      </c>
      <c r="AK682" s="20" t="str">
        <f>IF(貼り付け用!AK682="","",貼り付け用!AK682)</f>
        <v/>
      </c>
      <c r="AL682" s="160" t="str">
        <f>IF(貼り付け用!AL682="","",貼り付け用!AL682)</f>
        <v/>
      </c>
      <c r="AM682" s="20" t="str">
        <f>IF(貼り付け用!AM682="","",貼り付け用!AM682)</f>
        <v/>
      </c>
      <c r="AN682" s="20" t="str">
        <f>IF(貼り付け用!AN682="","",貼り付け用!AN682)</f>
        <v/>
      </c>
      <c r="AO682" s="20" t="str">
        <f>IF(貼り付け用!AO682="","",貼り付け用!AO682)</f>
        <v/>
      </c>
      <c r="AP682" s="20">
        <f>IF(貼り付け用!AP682="","",貼り付け用!AP682)</f>
        <v>1</v>
      </c>
      <c r="AQ682" s="20" t="str">
        <f>IF(貼り付け用!AQ682="","",貼り付け用!AQ682)</f>
        <v/>
      </c>
      <c r="AR682" s="20" t="str">
        <f>IF(貼り付け用!AR682="","",貼り付け用!AR682)</f>
        <v/>
      </c>
      <c r="AS682" s="20" t="str">
        <f>IF(貼り付け用!AS682="","",貼り付け用!AS682)</f>
        <v/>
      </c>
      <c r="AT682" s="90" t="str">
        <f t="shared" si="20"/>
        <v/>
      </c>
      <c r="AU682" s="90" t="str">
        <f t="shared" si="21"/>
        <v/>
      </c>
      <c r="AV682" s="34" t="str">
        <f>IF(貼り付け用!AV682="","",貼り付け用!AV682)</f>
        <v>一般会計等</v>
      </c>
      <c r="AW682" s="34" t="str">
        <f>IF(貼り付け用!AW682="","",貼り付け用!AW682)</f>
        <v>一般会計</v>
      </c>
      <c r="AX682" s="34" t="str">
        <f>IF(貼り付け用!AX682="","",貼り付け用!AX682)</f>
        <v>教育費</v>
      </c>
      <c r="AY682" s="34" t="str">
        <f>IF(貼り付け用!AY682="","",貼り付け用!AY682)</f>
        <v>中学校費</v>
      </c>
      <c r="AZ682" s="34" t="str">
        <f>IF(貼り付け用!AZ682="","",貼り付け用!AZ682)</f>
        <v>学校管理費</v>
      </c>
      <c r="BA682" s="212"/>
      <c r="BB682" s="212"/>
      <c r="BC682" s="212"/>
      <c r="BD682" s="34" t="str">
        <f>IF(貼り付け用!BD682="","",貼り付け用!BD682)</f>
        <v/>
      </c>
      <c r="BE682" s="34" t="str">
        <f>IF(貼り付け用!BE682="","",貼り付け用!BE682)</f>
        <v/>
      </c>
      <c r="BF682" s="20"/>
      <c r="BG682" s="20"/>
      <c r="BH682" s="20"/>
      <c r="BI682" s="20"/>
      <c r="BJ682" s="20"/>
    </row>
    <row r="683" spans="5:62" ht="24" customHeight="1">
      <c r="E683" s="2"/>
      <c r="F683" s="217" t="str">
        <f>IF(貼り付け用!F683="","",貼り付け用!F683)</f>
        <v>壬生町立南犬飼中学校</v>
      </c>
      <c r="G683" s="34" t="str">
        <f>IF(貼り付け用!G683="","",貼り付け用!G683)</f>
        <v>工作物台帳</v>
      </c>
      <c r="H683" s="2" t="str">
        <f>IF(貼り付け用!H683="","",貼り付け用!H683)</f>
        <v/>
      </c>
      <c r="I683" s="2" t="str">
        <f>IF(貼り付け用!I683="","",貼り付け用!I683)</f>
        <v/>
      </c>
      <c r="J683" s="2" t="str">
        <f>IF(貼り付け用!J683="","",貼り付け用!J683)</f>
        <v>東門</v>
      </c>
      <c r="K683" s="2" t="str">
        <f>IF(貼り付け用!K683="","",貼り付け用!K683)</f>
        <v>ﾋｶﾞｼﾓﾝ</v>
      </c>
      <c r="L683" s="2">
        <f>IF(貼り付け用!L683="","",貼り付け用!L683)</f>
        <v>9</v>
      </c>
      <c r="M683" s="31">
        <f>IFERROR(VLOOKUP(L683,コード表!$B:$G,2,FALSE),"")</f>
        <v>3210207</v>
      </c>
      <c r="N683" s="31" t="str">
        <f>IFERROR(VLOOKUP(L683,コード表!$B:$G,3,FALSE),"")</f>
        <v>下都賀郡壬生町</v>
      </c>
      <c r="O683" s="2" t="str">
        <f>IF(貼り付け用!O683="","",貼り付け用!O683)</f>
        <v>ｼﾓﾂｶﾞｸﾞﾝﾐﾌﾞﾏﾁ</v>
      </c>
      <c r="P683" s="31" t="str">
        <f>IFERROR(VLOOKUP(L683,コード表!$B:$G,5,FALSE),"")</f>
        <v>北小林</v>
      </c>
      <c r="Q683" s="2" t="str">
        <f>IF(貼り付け用!Q683="","",貼り付け用!Q683)</f>
        <v>ｷﾀｺﾊﾞﾔｼ</v>
      </c>
      <c r="R683" s="2" t="str">
        <f>IF(貼り付け用!R683="","",貼り付け用!R683)</f>
        <v>７４３番地</v>
      </c>
      <c r="S683" s="2" t="str">
        <f>IF(貼り付け用!S683="","",貼り付け用!S683)</f>
        <v>743ﾊﾞﾝﾁ</v>
      </c>
      <c r="T683" s="2">
        <f>IF(貼り付け用!T683="","",貼り付け用!T683)</f>
        <v>15</v>
      </c>
      <c r="U683" s="31" t="str">
        <f>IFERROR(VLOOKUP(T683,コード表!$I:$K,2,FALSE),"")</f>
        <v>教育委員会事務局</v>
      </c>
      <c r="V683" s="31" t="str">
        <f>IFERROR(VLOOKUP(T683,コード表!$I:$K,3,FALSE),"")</f>
        <v>学校教育課</v>
      </c>
      <c r="W683" s="2">
        <f>IF(貼り付け用!W683="","",貼り付け用!W683)</f>
        <v>100</v>
      </c>
      <c r="X683" s="31" t="str">
        <f>IFERROR(VLOOKUP(AX683,目的別資産分類変換表!$B$3:$C$16,2,FALSE),"")</f>
        <v>教育</v>
      </c>
      <c r="Y683" s="34" t="str">
        <f>IF(貼り付け用!Y683="","",貼り付け用!Y683)</f>
        <v>行政財産</v>
      </c>
      <c r="Z683" s="34" t="str">
        <f>IF(貼り付け用!Z683="","",貼り付け用!Z683)</f>
        <v>事業用資産/工作物</v>
      </c>
      <c r="AA683" s="34" t="str">
        <f>IF(貼り付け用!AA683="","",貼り付け用!AA683)</f>
        <v>自己資産（リース資産外)</v>
      </c>
      <c r="AB683" s="34" t="str">
        <f>IF(貼り付け用!AB683="","",貼り付け用!AB683)</f>
        <v>売却不可</v>
      </c>
      <c r="AC683" s="2">
        <f>IF(貼り付け用!AC683="","",貼り付け用!AC683)</f>
        <v>184</v>
      </c>
      <c r="AD683" s="31" t="str">
        <f>IFERROR(VLOOKUP(AC683,耐用年数表!$B:$J,9,FALSE),"")</f>
        <v xml:space="preserve">構築物 鉄骨鉄筋コンクリート造又は鉄筋コンクリート造のもの（前掲のものを除く。） 高架道路、製塩用ちんでん池、飼育場及びへい   </v>
      </c>
      <c r="AE683" s="31">
        <f>IFERROR(VLOOKUP(AC683,耐用年数表!$B:$J,8,FALSE),"")</f>
        <v>30</v>
      </c>
      <c r="AF683" s="2" t="str">
        <f>IF(貼り付け用!AF683="","",貼り付け用!AF683)</f>
        <v/>
      </c>
      <c r="AG683" s="26" t="str">
        <f>IF(貼り付け用!AG683="","",貼り付け用!AG683)</f>
        <v/>
      </c>
      <c r="AH683" s="54">
        <f>IF(貼り付け用!AH683="","",貼り付け用!AH683)</f>
        <v>19840228</v>
      </c>
      <c r="AI683" s="54">
        <f>IF(貼り付け用!AI683="","",貼り付け用!AI683)</f>
        <v>19840228</v>
      </c>
      <c r="AJ683" s="72" t="str">
        <f>IF(貼り付け用!AJ683="","",貼り付け用!AJ683)</f>
        <v>不明</v>
      </c>
      <c r="AK683" s="20" t="str">
        <f>IF(貼り付け用!AK683="","",貼り付け用!AK683)</f>
        <v/>
      </c>
      <c r="AL683" s="160" t="str">
        <f>IF(貼り付け用!AL683="","",貼り付け用!AL683)</f>
        <v/>
      </c>
      <c r="AM683" s="20" t="str">
        <f>IF(貼り付け用!AM683="","",貼り付け用!AM683)</f>
        <v/>
      </c>
      <c r="AN683" s="20" t="str">
        <f>IF(貼り付け用!AN683="","",貼り付け用!AN683)</f>
        <v/>
      </c>
      <c r="AO683" s="20" t="str">
        <f>IF(貼り付け用!AO683="","",貼り付け用!AO683)</f>
        <v/>
      </c>
      <c r="AP683" s="20">
        <f>IF(貼り付け用!AP683="","",貼り付け用!AP683)</f>
        <v>1</v>
      </c>
      <c r="AQ683" s="20" t="str">
        <f>IF(貼り付け用!AQ683="","",貼り付け用!AQ683)</f>
        <v/>
      </c>
      <c r="AR683" s="20" t="str">
        <f>IF(貼り付け用!AR683="","",貼り付け用!AR683)</f>
        <v/>
      </c>
      <c r="AS683" s="20" t="str">
        <f>IF(貼り付け用!AS683="","",貼り付け用!AS683)</f>
        <v/>
      </c>
      <c r="AT683" s="90" t="str">
        <f t="shared" si="20"/>
        <v/>
      </c>
      <c r="AU683" s="90" t="str">
        <f t="shared" si="21"/>
        <v/>
      </c>
      <c r="AV683" s="34" t="str">
        <f>IF(貼り付け用!AV683="","",貼り付け用!AV683)</f>
        <v>一般会計等</v>
      </c>
      <c r="AW683" s="34" t="str">
        <f>IF(貼り付け用!AW683="","",貼り付け用!AW683)</f>
        <v>一般会計</v>
      </c>
      <c r="AX683" s="34" t="str">
        <f>IF(貼り付け用!AX683="","",貼り付け用!AX683)</f>
        <v>教育費</v>
      </c>
      <c r="AY683" s="34" t="str">
        <f>IF(貼り付け用!AY683="","",貼り付け用!AY683)</f>
        <v>中学校費</v>
      </c>
      <c r="AZ683" s="34" t="str">
        <f>IF(貼り付け用!AZ683="","",貼り付け用!AZ683)</f>
        <v>学校管理費</v>
      </c>
      <c r="BA683" s="212"/>
      <c r="BB683" s="212"/>
      <c r="BC683" s="212"/>
      <c r="BD683" s="34" t="str">
        <f>IF(貼り付け用!BD683="","",貼り付け用!BD683)</f>
        <v/>
      </c>
      <c r="BE683" s="34" t="str">
        <f>IF(貼り付け用!BE683="","",貼り付け用!BE683)</f>
        <v/>
      </c>
      <c r="BF683" s="20"/>
      <c r="BG683" s="20"/>
      <c r="BH683" s="20"/>
      <c r="BI683" s="20"/>
      <c r="BJ683" s="20"/>
    </row>
    <row r="684" spans="5:62" ht="24" customHeight="1">
      <c r="E684" s="2"/>
      <c r="F684" s="217" t="str">
        <f>IF(貼り付け用!F684="","",貼り付け用!F684)</f>
        <v>壬生町立南犬飼中学校</v>
      </c>
      <c r="G684" s="34" t="str">
        <f>IF(貼り付け用!G684="","",貼り付け用!G684)</f>
        <v>工作物台帳</v>
      </c>
      <c r="H684" s="2" t="str">
        <f>IF(貼り付け用!H684="","",貼り付け用!H684)</f>
        <v/>
      </c>
      <c r="I684" s="2" t="str">
        <f>IF(貼り付け用!I684="","",貼り付け用!I684)</f>
        <v/>
      </c>
      <c r="J684" s="2" t="str">
        <f>IF(貼り付け用!J684="","",貼り付け用!J684)</f>
        <v>テニスコート</v>
      </c>
      <c r="K684" s="2" t="str">
        <f>IF(貼り付け用!K684="","",貼り付け用!K684)</f>
        <v>ﾃﾆｽｺｰﾄ</v>
      </c>
      <c r="L684" s="2">
        <f>IF(貼り付け用!L684="","",貼り付け用!L684)</f>
        <v>9</v>
      </c>
      <c r="M684" s="31">
        <f>IFERROR(VLOOKUP(L684,コード表!$B:$G,2,FALSE),"")</f>
        <v>3210207</v>
      </c>
      <c r="N684" s="31" t="str">
        <f>IFERROR(VLOOKUP(L684,コード表!$B:$G,3,FALSE),"")</f>
        <v>下都賀郡壬生町</v>
      </c>
      <c r="O684" s="2" t="str">
        <f>IF(貼り付け用!O684="","",貼り付け用!O684)</f>
        <v>ｼﾓﾂｶﾞｸﾞﾝﾐﾌﾞﾏﾁ</v>
      </c>
      <c r="P684" s="31" t="str">
        <f>IFERROR(VLOOKUP(L684,コード表!$B:$G,5,FALSE),"")</f>
        <v>北小林</v>
      </c>
      <c r="Q684" s="2" t="str">
        <f>IF(貼り付け用!Q684="","",貼り付け用!Q684)</f>
        <v>ｷﾀｺﾊﾞﾔｼ</v>
      </c>
      <c r="R684" s="2" t="str">
        <f>IF(貼り付け用!R684="","",貼り付け用!R684)</f>
        <v>７４３番地</v>
      </c>
      <c r="S684" s="2" t="str">
        <f>IF(貼り付け用!S684="","",貼り付け用!S684)</f>
        <v>743ﾊﾞﾝﾁ</v>
      </c>
      <c r="T684" s="2">
        <f>IF(貼り付け用!T684="","",貼り付け用!T684)</f>
        <v>15</v>
      </c>
      <c r="U684" s="31" t="str">
        <f>IFERROR(VLOOKUP(T684,コード表!$I:$K,2,FALSE),"")</f>
        <v>教育委員会事務局</v>
      </c>
      <c r="V684" s="31" t="str">
        <f>IFERROR(VLOOKUP(T684,コード表!$I:$K,3,FALSE),"")</f>
        <v>学校教育課</v>
      </c>
      <c r="W684" s="2">
        <f>IF(貼り付け用!W684="","",貼り付け用!W684)</f>
        <v>100</v>
      </c>
      <c r="X684" s="31" t="str">
        <f>IFERROR(VLOOKUP(AX684,目的別資産分類変換表!$B$3:$C$16,2,FALSE),"")</f>
        <v>教育</v>
      </c>
      <c r="Y684" s="34" t="str">
        <f>IF(貼り付け用!Y684="","",貼り付け用!Y684)</f>
        <v>行政財産</v>
      </c>
      <c r="Z684" s="34" t="str">
        <f>IF(貼り付け用!Z684="","",貼り付け用!Z684)</f>
        <v>事業用資産/工作物</v>
      </c>
      <c r="AA684" s="34" t="str">
        <f>IF(貼り付け用!AA684="","",貼り付け用!AA684)</f>
        <v>自己資産（リース資産外)</v>
      </c>
      <c r="AB684" s="34" t="str">
        <f>IF(貼り付け用!AB684="","",貼り付け用!AB684)</f>
        <v>売却不可</v>
      </c>
      <c r="AC684" s="2">
        <f>IF(貼り付け用!AC684="","",貼り付け用!AC684)</f>
        <v>163</v>
      </c>
      <c r="AD684" s="31" t="str">
        <f>IFERROR(VLOOKUP(AC684,耐用年数表!$B:$J,9,FALSE),"")</f>
        <v xml:space="preserve">構築物 競技場用、運動場用、遊園地用又は学校用のもの 競輪場用競走路 コンクリート敷のもの  </v>
      </c>
      <c r="AE684" s="31">
        <f>IFERROR(VLOOKUP(AC684,耐用年数表!$B:$J,8,FALSE),"")</f>
        <v>15</v>
      </c>
      <c r="AF684" s="2" t="str">
        <f>IF(貼り付け用!AF684="","",貼り付け用!AF684)</f>
        <v/>
      </c>
      <c r="AG684" s="26" t="str">
        <f>IF(貼り付け用!AG684="","",貼り付け用!AG684)</f>
        <v/>
      </c>
      <c r="AH684" s="54">
        <f>IF(貼り付け用!AH684="","",貼り付け用!AH684)</f>
        <v>19940501</v>
      </c>
      <c r="AI684" s="54">
        <f>IF(貼り付け用!AI684="","",貼り付け用!AI684)</f>
        <v>19940501</v>
      </c>
      <c r="AJ684" s="72" t="str">
        <f>IF(貼り付け用!AJ684="","",貼り付け用!AJ684)</f>
        <v>不明</v>
      </c>
      <c r="AK684" s="20" t="str">
        <f>IF(貼り付け用!AK684="","",貼り付け用!AK684)</f>
        <v/>
      </c>
      <c r="AL684" s="160" t="str">
        <f>IF(貼り付け用!AL684="","",貼り付け用!AL684)</f>
        <v/>
      </c>
      <c r="AM684" s="20" t="str">
        <f>IF(貼り付け用!AM684="","",貼り付け用!AM684)</f>
        <v/>
      </c>
      <c r="AN684" s="20" t="str">
        <f>IF(貼り付け用!AN684="","",貼り付け用!AN684)</f>
        <v/>
      </c>
      <c r="AO684" s="20" t="str">
        <f>IF(貼り付け用!AO684="","",貼り付け用!AO684)</f>
        <v/>
      </c>
      <c r="AP684" s="20">
        <f>IF(貼り付け用!AP684="","",貼り付け用!AP684)</f>
        <v>1</v>
      </c>
      <c r="AQ684" s="20" t="str">
        <f>IF(貼り付け用!AQ684="","",貼り付け用!AQ684)</f>
        <v/>
      </c>
      <c r="AR684" s="20" t="str">
        <f>IF(貼り付け用!AR684="","",貼り付け用!AR684)</f>
        <v/>
      </c>
      <c r="AS684" s="20" t="str">
        <f>IF(貼り付け用!AS684="","",貼り付け用!AS684)</f>
        <v/>
      </c>
      <c r="AT684" s="90" t="str">
        <f t="shared" si="20"/>
        <v/>
      </c>
      <c r="AU684" s="90" t="str">
        <f t="shared" si="21"/>
        <v/>
      </c>
      <c r="AV684" s="34" t="str">
        <f>IF(貼り付け用!AV684="","",貼り付け用!AV684)</f>
        <v>一般会計等</v>
      </c>
      <c r="AW684" s="34" t="str">
        <f>IF(貼り付け用!AW684="","",貼り付け用!AW684)</f>
        <v>一般会計</v>
      </c>
      <c r="AX684" s="34" t="str">
        <f>IF(貼り付け用!AX684="","",貼り付け用!AX684)</f>
        <v>教育費</v>
      </c>
      <c r="AY684" s="34" t="str">
        <f>IF(貼り付け用!AY684="","",貼り付け用!AY684)</f>
        <v>中学校費</v>
      </c>
      <c r="AZ684" s="34" t="str">
        <f>IF(貼り付け用!AZ684="","",貼り付け用!AZ684)</f>
        <v>学校管理費</v>
      </c>
      <c r="BA684" s="212"/>
      <c r="BB684" s="212"/>
      <c r="BC684" s="212"/>
      <c r="BD684" s="34" t="str">
        <f>IF(貼り付け用!BD684="","",貼り付け用!BD684)</f>
        <v/>
      </c>
      <c r="BE684" s="34" t="str">
        <f>IF(貼り付け用!BE684="","",貼り付け用!BE684)</f>
        <v/>
      </c>
      <c r="BF684" s="20"/>
      <c r="BG684" s="20"/>
      <c r="BH684" s="20"/>
      <c r="BI684" s="20"/>
      <c r="BJ684" s="20"/>
    </row>
    <row r="685" spans="5:62" ht="24" customHeight="1">
      <c r="E685" s="2"/>
      <c r="F685" s="217" t="str">
        <f>IF(貼り付け用!F685="","",貼り付け用!F685)</f>
        <v>壬生町立南犬飼中学校</v>
      </c>
      <c r="G685" s="34" t="str">
        <f>IF(貼り付け用!G685="","",貼り付け用!G685)</f>
        <v>工作物台帳</v>
      </c>
      <c r="H685" s="2" t="str">
        <f>IF(貼り付け用!H685="","",貼り付け用!H685)</f>
        <v/>
      </c>
      <c r="I685" s="2" t="str">
        <f>IF(貼り付け用!I685="","",貼り付け用!I685)</f>
        <v/>
      </c>
      <c r="J685" s="2" t="str">
        <f>IF(貼り付け用!J685="","",貼り付け用!J685)</f>
        <v>水道</v>
      </c>
      <c r="K685" s="2" t="str">
        <f>IF(貼り付け用!K685="","",貼り付け用!K685)</f>
        <v>ｽｲﾄﾞｳ</v>
      </c>
      <c r="L685" s="2">
        <f>IF(貼り付け用!L685="","",貼り付け用!L685)</f>
        <v>9</v>
      </c>
      <c r="M685" s="31">
        <f>IFERROR(VLOOKUP(L685,コード表!$B:$G,2,FALSE),"")</f>
        <v>3210207</v>
      </c>
      <c r="N685" s="31" t="str">
        <f>IFERROR(VLOOKUP(L685,コード表!$B:$G,3,FALSE),"")</f>
        <v>下都賀郡壬生町</v>
      </c>
      <c r="O685" s="2" t="str">
        <f>IF(貼り付け用!O685="","",貼り付け用!O685)</f>
        <v>ｼﾓﾂｶﾞｸﾞﾝﾐﾌﾞﾏﾁ</v>
      </c>
      <c r="P685" s="31" t="str">
        <f>IFERROR(VLOOKUP(L685,コード表!$B:$G,5,FALSE),"")</f>
        <v>北小林</v>
      </c>
      <c r="Q685" s="2" t="str">
        <f>IF(貼り付け用!Q685="","",貼り付け用!Q685)</f>
        <v>ｷﾀｺﾊﾞﾔｼ</v>
      </c>
      <c r="R685" s="2" t="str">
        <f>IF(貼り付け用!R685="","",貼り付け用!R685)</f>
        <v>７４３番地</v>
      </c>
      <c r="S685" s="2" t="str">
        <f>IF(貼り付け用!S685="","",貼り付け用!S685)</f>
        <v>743ﾊﾞﾝﾁ</v>
      </c>
      <c r="T685" s="2">
        <f>IF(貼り付け用!T685="","",貼り付け用!T685)</f>
        <v>15</v>
      </c>
      <c r="U685" s="31" t="str">
        <f>IFERROR(VLOOKUP(T685,コード表!$I:$K,2,FALSE),"")</f>
        <v>教育委員会事務局</v>
      </c>
      <c r="V685" s="31" t="str">
        <f>IFERROR(VLOOKUP(T685,コード表!$I:$K,3,FALSE),"")</f>
        <v>学校教育課</v>
      </c>
      <c r="W685" s="2">
        <f>IF(貼り付け用!W685="","",貼り付け用!W685)</f>
        <v>100</v>
      </c>
      <c r="X685" s="31" t="str">
        <f>IFERROR(VLOOKUP(AX685,目的別資産分類変換表!$B$3:$C$16,2,FALSE),"")</f>
        <v>教育</v>
      </c>
      <c r="Y685" s="34" t="str">
        <f>IF(貼り付け用!Y685="","",貼り付け用!Y685)</f>
        <v>行政財産</v>
      </c>
      <c r="Z685" s="34" t="str">
        <f>IF(貼り付け用!Z685="","",貼り付け用!Z685)</f>
        <v>事業用資産/工作物</v>
      </c>
      <c r="AA685" s="34" t="str">
        <f>IF(貼り付け用!AA685="","",貼り付け用!AA685)</f>
        <v>自己資産（リース資産外)</v>
      </c>
      <c r="AB685" s="34" t="str">
        <f>IF(貼り付け用!AB685="","",貼り付け用!AB685)</f>
        <v>売却不可</v>
      </c>
      <c r="AC685" s="2">
        <f>IF(貼り付け用!AC685="","",貼り付け用!AC685)</f>
        <v>191</v>
      </c>
      <c r="AD685" s="31" t="str">
        <f>IFERROR(VLOOKUP(AC685,耐用年数表!$B:$J,9,FALSE),"")</f>
        <v xml:space="preserve">構築物 コンクリート造又はコンクリートブロック造のもの（前掲のものを除く。） 岸壁、さん橋、防壁（爆発物用のものを除く。）、堤防、防波堤、トンネル、上水道及び水そう   </v>
      </c>
      <c r="AE685" s="31">
        <f>IFERROR(VLOOKUP(AC685,耐用年数表!$B:$J,8,FALSE),"")</f>
        <v>30</v>
      </c>
      <c r="AF685" s="2" t="str">
        <f>IF(貼り付け用!AF685="","",貼り付け用!AF685)</f>
        <v/>
      </c>
      <c r="AG685" s="26" t="str">
        <f>IF(貼り付け用!AG685="","",貼り付け用!AG685)</f>
        <v/>
      </c>
      <c r="AH685" s="54">
        <f>IF(貼り付け用!AH685="","",貼り付け用!AH685)</f>
        <v>19840228</v>
      </c>
      <c r="AI685" s="54">
        <f>IF(貼り付け用!AI685="","",貼り付け用!AI685)</f>
        <v>19840228</v>
      </c>
      <c r="AJ685" s="72" t="str">
        <f>IF(貼り付け用!AJ685="","",貼り付け用!AJ685)</f>
        <v>不明</v>
      </c>
      <c r="AK685" s="20" t="str">
        <f>IF(貼り付け用!AK685="","",貼り付け用!AK685)</f>
        <v/>
      </c>
      <c r="AL685" s="160" t="str">
        <f>IF(貼り付け用!AL685="","",貼り付け用!AL685)</f>
        <v/>
      </c>
      <c r="AM685" s="20" t="str">
        <f>IF(貼り付け用!AM685="","",貼り付け用!AM685)</f>
        <v/>
      </c>
      <c r="AN685" s="20" t="str">
        <f>IF(貼り付け用!AN685="","",貼り付け用!AN685)</f>
        <v/>
      </c>
      <c r="AO685" s="20" t="str">
        <f>IF(貼り付け用!AO685="","",貼り付け用!AO685)</f>
        <v/>
      </c>
      <c r="AP685" s="20">
        <f>IF(貼り付け用!AP685="","",貼り付け用!AP685)</f>
        <v>1</v>
      </c>
      <c r="AQ685" s="20" t="str">
        <f>IF(貼り付け用!AQ685="","",貼り付け用!AQ685)</f>
        <v/>
      </c>
      <c r="AR685" s="20" t="str">
        <f>IF(貼り付け用!AR685="","",貼り付け用!AR685)</f>
        <v/>
      </c>
      <c r="AS685" s="20" t="str">
        <f>IF(貼り付け用!AS685="","",貼り付け用!AS685)</f>
        <v/>
      </c>
      <c r="AT685" s="90" t="str">
        <f t="shared" si="20"/>
        <v/>
      </c>
      <c r="AU685" s="90" t="str">
        <f t="shared" si="21"/>
        <v/>
      </c>
      <c r="AV685" s="34" t="str">
        <f>IF(貼り付け用!AV685="","",貼り付け用!AV685)</f>
        <v>一般会計等</v>
      </c>
      <c r="AW685" s="34" t="str">
        <f>IF(貼り付け用!AW685="","",貼り付け用!AW685)</f>
        <v>一般会計</v>
      </c>
      <c r="AX685" s="34" t="str">
        <f>IF(貼り付け用!AX685="","",貼り付け用!AX685)</f>
        <v>教育費</v>
      </c>
      <c r="AY685" s="34" t="str">
        <f>IF(貼り付け用!AY685="","",貼り付け用!AY685)</f>
        <v>中学校費</v>
      </c>
      <c r="AZ685" s="34" t="str">
        <f>IF(貼り付け用!AZ685="","",貼り付け用!AZ685)</f>
        <v>学校管理費</v>
      </c>
      <c r="BA685" s="212"/>
      <c r="BB685" s="212"/>
      <c r="BC685" s="212"/>
      <c r="BD685" s="34" t="str">
        <f>IF(貼り付け用!BD685="","",貼り付け用!BD685)</f>
        <v/>
      </c>
      <c r="BE685" s="34" t="str">
        <f>IF(貼り付け用!BE685="","",貼り付け用!BE685)</f>
        <v/>
      </c>
      <c r="BF685" s="20"/>
      <c r="BG685" s="20"/>
      <c r="BH685" s="20"/>
      <c r="BI685" s="20"/>
      <c r="BJ685" s="20"/>
    </row>
    <row r="686" spans="5:62" ht="24" customHeight="1">
      <c r="E686" s="2"/>
      <c r="F686" s="217" t="str">
        <f>IF(貼り付け用!F686="","",貼り付け用!F686)</f>
        <v>壬生町立南犬飼中学校</v>
      </c>
      <c r="G686" s="34" t="str">
        <f>IF(貼り付け用!G686="","",貼り付け用!G686)</f>
        <v>工作物台帳</v>
      </c>
      <c r="H686" s="2" t="str">
        <f>IF(貼り付け用!H686="","",貼り付け用!H686)</f>
        <v/>
      </c>
      <c r="I686" s="2" t="str">
        <f>IF(貼り付け用!I686="","",貼り付け用!I686)</f>
        <v/>
      </c>
      <c r="J686" s="2" t="str">
        <f>IF(貼り付け用!J686="","",貼り付け用!J686)</f>
        <v>下水道</v>
      </c>
      <c r="K686" s="2" t="str">
        <f>IF(貼り付け用!K686="","",貼り付け用!K686)</f>
        <v>ｹﾞｽｲﾄﾞｳ</v>
      </c>
      <c r="L686" s="2">
        <f>IF(貼り付け用!L686="","",貼り付け用!L686)</f>
        <v>9</v>
      </c>
      <c r="M686" s="31">
        <f>IFERROR(VLOOKUP(L686,コード表!$B:$G,2,FALSE),"")</f>
        <v>3210207</v>
      </c>
      <c r="N686" s="31" t="str">
        <f>IFERROR(VLOOKUP(L686,コード表!$B:$G,3,FALSE),"")</f>
        <v>下都賀郡壬生町</v>
      </c>
      <c r="O686" s="2" t="str">
        <f>IF(貼り付け用!O686="","",貼り付け用!O686)</f>
        <v>ｼﾓﾂｶﾞｸﾞﾝﾐﾌﾞﾏﾁ</v>
      </c>
      <c r="P686" s="31" t="str">
        <f>IFERROR(VLOOKUP(L686,コード表!$B:$G,5,FALSE),"")</f>
        <v>北小林</v>
      </c>
      <c r="Q686" s="2" t="str">
        <f>IF(貼り付け用!Q686="","",貼り付け用!Q686)</f>
        <v>ｷﾀｺﾊﾞﾔｼ</v>
      </c>
      <c r="R686" s="2" t="str">
        <f>IF(貼り付け用!R686="","",貼り付け用!R686)</f>
        <v>７４３番地</v>
      </c>
      <c r="S686" s="2" t="str">
        <f>IF(貼り付け用!S686="","",貼り付け用!S686)</f>
        <v>743ﾊﾞﾝﾁ</v>
      </c>
      <c r="T686" s="2">
        <f>IF(貼り付け用!T686="","",貼り付け用!T686)</f>
        <v>15</v>
      </c>
      <c r="U686" s="31" t="str">
        <f>IFERROR(VLOOKUP(T686,コード表!$I:$K,2,FALSE),"")</f>
        <v>教育委員会事務局</v>
      </c>
      <c r="V686" s="31" t="str">
        <f>IFERROR(VLOOKUP(T686,コード表!$I:$K,3,FALSE),"")</f>
        <v>学校教育課</v>
      </c>
      <c r="W686" s="2">
        <f>IF(貼り付け用!W686="","",貼り付け用!W686)</f>
        <v>100</v>
      </c>
      <c r="X686" s="31" t="str">
        <f>IFERROR(VLOOKUP(AX686,目的別資産分類変換表!$B$3:$C$16,2,FALSE),"")</f>
        <v>教育</v>
      </c>
      <c r="Y686" s="34" t="str">
        <f>IF(貼り付け用!Y686="","",貼り付け用!Y686)</f>
        <v>行政財産</v>
      </c>
      <c r="Z686" s="34" t="str">
        <f>IF(貼り付け用!Z686="","",貼り付け用!Z686)</f>
        <v>事業用資産/工作物</v>
      </c>
      <c r="AA686" s="34" t="str">
        <f>IF(貼り付け用!AA686="","",貼り付け用!AA686)</f>
        <v>自己資産（リース資産外)</v>
      </c>
      <c r="AB686" s="34" t="str">
        <f>IF(貼り付け用!AB686="","",貼り付け用!AB686)</f>
        <v>売却不可</v>
      </c>
      <c r="AC686" s="2">
        <f>IF(貼り付け用!AC686="","",貼り付け用!AC686)</f>
        <v>191</v>
      </c>
      <c r="AD686" s="31" t="str">
        <f>IFERROR(VLOOKUP(AC686,耐用年数表!$B:$J,9,FALSE),"")</f>
        <v xml:space="preserve">構築物 コンクリート造又はコンクリートブロック造のもの（前掲のものを除く。） 岸壁、さん橋、防壁（爆発物用のものを除く。）、堤防、防波堤、トンネル、上水道及び水そう   </v>
      </c>
      <c r="AE686" s="31">
        <f>IFERROR(VLOOKUP(AC686,耐用年数表!$B:$J,8,FALSE),"")</f>
        <v>30</v>
      </c>
      <c r="AF686" s="2" t="str">
        <f>IF(貼り付け用!AF686="","",貼り付け用!AF686)</f>
        <v/>
      </c>
      <c r="AG686" s="26" t="str">
        <f>IF(貼り付け用!AG686="","",貼り付け用!AG686)</f>
        <v/>
      </c>
      <c r="AH686" s="54">
        <f>IF(貼り付け用!AH686="","",貼り付け用!AH686)</f>
        <v>19840228</v>
      </c>
      <c r="AI686" s="54">
        <f>IF(貼り付け用!AI686="","",貼り付け用!AI686)</f>
        <v>19840228</v>
      </c>
      <c r="AJ686" s="72" t="str">
        <f>IF(貼り付け用!AJ686="","",貼り付け用!AJ686)</f>
        <v>不明</v>
      </c>
      <c r="AK686" s="20" t="str">
        <f>IF(貼り付け用!AK686="","",貼り付け用!AK686)</f>
        <v/>
      </c>
      <c r="AL686" s="160" t="str">
        <f>IF(貼り付け用!AL686="","",貼り付け用!AL686)</f>
        <v/>
      </c>
      <c r="AM686" s="20" t="str">
        <f>IF(貼り付け用!AM686="","",貼り付け用!AM686)</f>
        <v/>
      </c>
      <c r="AN686" s="20" t="str">
        <f>IF(貼り付け用!AN686="","",貼り付け用!AN686)</f>
        <v/>
      </c>
      <c r="AO686" s="20" t="str">
        <f>IF(貼り付け用!AO686="","",貼り付け用!AO686)</f>
        <v/>
      </c>
      <c r="AP686" s="20">
        <f>IF(貼り付け用!AP686="","",貼り付け用!AP686)</f>
        <v>1</v>
      </c>
      <c r="AQ686" s="20" t="str">
        <f>IF(貼り付け用!AQ686="","",貼り付け用!AQ686)</f>
        <v/>
      </c>
      <c r="AR686" s="20" t="str">
        <f>IF(貼り付け用!AR686="","",貼り付け用!AR686)</f>
        <v/>
      </c>
      <c r="AS686" s="20" t="str">
        <f>IF(貼り付け用!AS686="","",貼り付け用!AS686)</f>
        <v/>
      </c>
      <c r="AT686" s="90" t="str">
        <f t="shared" si="20"/>
        <v/>
      </c>
      <c r="AU686" s="90" t="str">
        <f t="shared" si="21"/>
        <v/>
      </c>
      <c r="AV686" s="34" t="str">
        <f>IF(貼り付け用!AV686="","",貼り付け用!AV686)</f>
        <v>一般会計等</v>
      </c>
      <c r="AW686" s="34" t="str">
        <f>IF(貼り付け用!AW686="","",貼り付け用!AW686)</f>
        <v>一般会計</v>
      </c>
      <c r="AX686" s="34" t="str">
        <f>IF(貼り付け用!AX686="","",貼り付け用!AX686)</f>
        <v>教育費</v>
      </c>
      <c r="AY686" s="34" t="str">
        <f>IF(貼り付け用!AY686="","",貼り付け用!AY686)</f>
        <v>中学校費</v>
      </c>
      <c r="AZ686" s="34" t="str">
        <f>IF(貼り付け用!AZ686="","",貼り付け用!AZ686)</f>
        <v>学校管理費</v>
      </c>
      <c r="BA686" s="212"/>
      <c r="BB686" s="212"/>
      <c r="BC686" s="212"/>
      <c r="BD686" s="34" t="str">
        <f>IF(貼り付け用!BD686="","",貼り付け用!BD686)</f>
        <v/>
      </c>
      <c r="BE686" s="34" t="str">
        <f>IF(貼り付け用!BE686="","",貼り付け用!BE686)</f>
        <v/>
      </c>
      <c r="BF686" s="20"/>
      <c r="BG686" s="20"/>
      <c r="BH686" s="20"/>
      <c r="BI686" s="20"/>
      <c r="BJ686" s="20"/>
    </row>
    <row r="687" spans="5:62" ht="24" customHeight="1">
      <c r="E687" s="2"/>
      <c r="F687" s="217" t="str">
        <f>IF(貼り付け用!F687="","",貼り付け用!F687)</f>
        <v>壬生町立南犬飼中学校</v>
      </c>
      <c r="G687" s="34" t="str">
        <f>IF(貼り付け用!G687="","",貼り付け用!G687)</f>
        <v>工作物台帳</v>
      </c>
      <c r="H687" s="2" t="str">
        <f>IF(貼り付け用!H687="","",貼り付け用!H687)</f>
        <v/>
      </c>
      <c r="I687" s="2" t="str">
        <f>IF(貼り付け用!I687="","",貼り付け用!I687)</f>
        <v/>
      </c>
      <c r="J687" s="2" t="str">
        <f>IF(貼り付け用!J687="","",貼り付け用!J687)</f>
        <v>避雷針</v>
      </c>
      <c r="K687" s="2" t="str">
        <f>IF(貼り付け用!K687="","",貼り付け用!K687)</f>
        <v>ﾋﾗｲｼﾝ</v>
      </c>
      <c r="L687" s="2">
        <f>IF(貼り付け用!L687="","",貼り付け用!L687)</f>
        <v>9</v>
      </c>
      <c r="M687" s="31">
        <f>IFERROR(VLOOKUP(L687,コード表!$B:$G,2,FALSE),"")</f>
        <v>3210207</v>
      </c>
      <c r="N687" s="31" t="str">
        <f>IFERROR(VLOOKUP(L687,コード表!$B:$G,3,FALSE),"")</f>
        <v>下都賀郡壬生町</v>
      </c>
      <c r="O687" s="2" t="str">
        <f>IF(貼り付け用!O687="","",貼り付け用!O687)</f>
        <v>ｼﾓﾂｶﾞｸﾞﾝﾐﾌﾞﾏﾁ</v>
      </c>
      <c r="P687" s="31" t="str">
        <f>IFERROR(VLOOKUP(L687,コード表!$B:$G,5,FALSE),"")</f>
        <v>北小林</v>
      </c>
      <c r="Q687" s="2" t="str">
        <f>IF(貼り付け用!Q687="","",貼り付け用!Q687)</f>
        <v>ｷﾀｺﾊﾞﾔｼ</v>
      </c>
      <c r="R687" s="2" t="str">
        <f>IF(貼り付け用!R687="","",貼り付け用!R687)</f>
        <v>７４３番地</v>
      </c>
      <c r="S687" s="2" t="str">
        <f>IF(貼り付け用!S687="","",貼り付け用!S687)</f>
        <v>743ﾊﾞﾝﾁ</v>
      </c>
      <c r="T687" s="2">
        <f>IF(貼り付け用!T687="","",貼り付け用!T687)</f>
        <v>15</v>
      </c>
      <c r="U687" s="31" t="str">
        <f>IFERROR(VLOOKUP(T687,コード表!$I:$K,2,FALSE),"")</f>
        <v>教育委員会事務局</v>
      </c>
      <c r="V687" s="31" t="str">
        <f>IFERROR(VLOOKUP(T687,コード表!$I:$K,3,FALSE),"")</f>
        <v>学校教育課</v>
      </c>
      <c r="W687" s="2">
        <f>IF(貼り付け用!W687="","",貼り付け用!W687)</f>
        <v>100</v>
      </c>
      <c r="X687" s="31" t="str">
        <f>IFERROR(VLOOKUP(AX687,目的別資産分類変換表!$B$3:$C$16,2,FALSE),"")</f>
        <v>教育</v>
      </c>
      <c r="Y687" s="34" t="str">
        <f>IF(貼り付け用!Y687="","",貼り付け用!Y687)</f>
        <v>行政財産</v>
      </c>
      <c r="Z687" s="34" t="str">
        <f>IF(貼り付け用!Z687="","",貼り付け用!Z687)</f>
        <v>事業用資産/工作物</v>
      </c>
      <c r="AA687" s="34" t="str">
        <f>IF(貼り付け用!AA687="","",貼り付け用!AA687)</f>
        <v>自己資産（リース資産外)</v>
      </c>
      <c r="AB687" s="34" t="str">
        <f>IF(貼り付け用!AB687="","",貼り付け用!AB687)</f>
        <v>売却不可</v>
      </c>
      <c r="AC687" s="2">
        <f>IF(貼り付け用!AC687="","",貼り付け用!AC687)</f>
        <v>90</v>
      </c>
      <c r="AD687" s="31" t="str">
        <f>IFERROR(VLOOKUP(AC687,耐用年数表!$B:$J,9,FALSE),"")</f>
        <v xml:space="preserve">建物附属設備 前掲のもの以外のもの及び前掲の区分によらないもの 主として金属製のもの   </v>
      </c>
      <c r="AE687" s="31">
        <f>IFERROR(VLOOKUP(AC687,耐用年数表!$B:$J,8,FALSE),"")</f>
        <v>18</v>
      </c>
      <c r="AF687" s="2" t="str">
        <f>IF(貼り付け用!AF687="","",貼り付け用!AF687)</f>
        <v/>
      </c>
      <c r="AG687" s="26" t="str">
        <f>IF(貼り付け用!AG687="","",貼り付け用!AG687)</f>
        <v/>
      </c>
      <c r="AH687" s="54">
        <f>IF(貼り付け用!AH687="","",貼り付け用!AH687)</f>
        <v>19840228</v>
      </c>
      <c r="AI687" s="54">
        <f>IF(貼り付け用!AI687="","",貼り付け用!AI687)</f>
        <v>19840228</v>
      </c>
      <c r="AJ687" s="72" t="str">
        <f>IF(貼り付け用!AJ687="","",貼り付け用!AJ687)</f>
        <v>不明</v>
      </c>
      <c r="AK687" s="20" t="str">
        <f>IF(貼り付け用!AK687="","",貼り付け用!AK687)</f>
        <v/>
      </c>
      <c r="AL687" s="160">
        <f>IF(貼り付け用!AL687="","",貼り付け用!AL687)</f>
        <v>30</v>
      </c>
      <c r="AM687" s="20" t="str">
        <f>IF(貼り付け用!AM687="","",貼り付け用!AM687)</f>
        <v>ネット調べ</v>
      </c>
      <c r="AN687" s="20">
        <f>IF(貼り付け用!AN687="","",貼り付け用!AN687)</f>
        <v>1</v>
      </c>
      <c r="AO687" s="20">
        <f>IF(貼り付け用!AO687="","",貼り付け用!AO687)</f>
        <v>4000000</v>
      </c>
      <c r="AP687" s="20">
        <f>IF(貼り付け用!AP687="","",貼り付け用!AP687)</f>
        <v>1</v>
      </c>
      <c r="AQ687" s="20" t="str">
        <f>IF(貼り付け用!AQ687="","",貼り付け用!AQ687)</f>
        <v>台</v>
      </c>
      <c r="AR687" s="20">
        <f>IF(貼り付け用!AR687="","",貼り付け用!AR687)</f>
        <v>4000000</v>
      </c>
      <c r="AS687" s="20" t="str">
        <f>IF(貼り付け用!AS687="","",貼り付け用!AS687)</f>
        <v/>
      </c>
      <c r="AT687" s="90">
        <f t="shared" si="20"/>
        <v>4000000</v>
      </c>
      <c r="AU687" s="90">
        <f t="shared" si="21"/>
        <v>4000000</v>
      </c>
      <c r="AV687" s="34" t="str">
        <f>IF(貼り付け用!AV687="","",貼り付け用!AV687)</f>
        <v>一般会計等</v>
      </c>
      <c r="AW687" s="34" t="str">
        <f>IF(貼り付け用!AW687="","",貼り付け用!AW687)</f>
        <v>一般会計</v>
      </c>
      <c r="AX687" s="34" t="str">
        <f>IF(貼り付け用!AX687="","",貼り付け用!AX687)</f>
        <v>教育費</v>
      </c>
      <c r="AY687" s="34" t="str">
        <f>IF(貼り付け用!AY687="","",貼り付け用!AY687)</f>
        <v>中学校費</v>
      </c>
      <c r="AZ687" s="34" t="str">
        <f>IF(貼り付け用!AZ687="","",貼り付け用!AZ687)</f>
        <v>学校管理費</v>
      </c>
      <c r="BA687" s="212"/>
      <c r="BB687" s="212"/>
      <c r="BC687" s="212"/>
      <c r="BD687" s="34" t="str">
        <f>IF(貼り付け用!BD687="","",貼り付け用!BD687)</f>
        <v/>
      </c>
      <c r="BE687" s="34" t="str">
        <f>IF(貼り付け用!BE687="","",貼り付け用!BE687)</f>
        <v/>
      </c>
      <c r="BF687" s="20"/>
      <c r="BG687" s="20"/>
      <c r="BH687" s="20"/>
      <c r="BI687" s="20"/>
      <c r="BJ687" s="20"/>
    </row>
    <row r="688" spans="5:62" ht="24" customHeight="1">
      <c r="E688" s="2"/>
      <c r="F688" s="217" t="str">
        <f>IF(貼り付け用!F688="","",貼り付け用!F688)</f>
        <v>壬生町立南犬飼中学校</v>
      </c>
      <c r="G688" s="34" t="str">
        <f>IF(貼り付け用!G688="","",貼り付け用!G688)</f>
        <v>工作物台帳</v>
      </c>
      <c r="H688" s="2" t="str">
        <f>IF(貼り付け用!H688="","",貼り付け用!H688)</f>
        <v/>
      </c>
      <c r="I688" s="2" t="str">
        <f>IF(貼り付け用!I688="","",貼り付け用!I688)</f>
        <v/>
      </c>
      <c r="J688" s="2" t="str">
        <f>IF(貼り付け用!J688="","",貼り付け用!J688)</f>
        <v>キュービクル</v>
      </c>
      <c r="K688" s="2" t="str">
        <f>IF(貼り付け用!K688="","",貼り付け用!K688)</f>
        <v>ｷｭｰﾋﾞｸﾙ</v>
      </c>
      <c r="L688" s="2">
        <f>IF(貼り付け用!L688="","",貼り付け用!L688)</f>
        <v>9</v>
      </c>
      <c r="M688" s="31">
        <f>IFERROR(VLOOKUP(L688,コード表!$B:$G,2,FALSE),"")</f>
        <v>3210207</v>
      </c>
      <c r="N688" s="31" t="str">
        <f>IFERROR(VLOOKUP(L688,コード表!$B:$G,3,FALSE),"")</f>
        <v>下都賀郡壬生町</v>
      </c>
      <c r="O688" s="2" t="str">
        <f>IF(貼り付け用!O688="","",貼り付け用!O688)</f>
        <v>ｼﾓﾂｶﾞｸﾞﾝﾐﾌﾞﾏﾁ</v>
      </c>
      <c r="P688" s="31" t="str">
        <f>IFERROR(VLOOKUP(L688,コード表!$B:$G,5,FALSE),"")</f>
        <v>北小林</v>
      </c>
      <c r="Q688" s="2" t="str">
        <f>IF(貼り付け用!Q688="","",貼り付け用!Q688)</f>
        <v>ｷﾀｺﾊﾞﾔｼ</v>
      </c>
      <c r="R688" s="2" t="str">
        <f>IF(貼り付け用!R688="","",貼り付け用!R688)</f>
        <v>７４３番地</v>
      </c>
      <c r="S688" s="2" t="str">
        <f>IF(貼り付け用!S688="","",貼り付け用!S688)</f>
        <v>743ﾊﾞﾝﾁ</v>
      </c>
      <c r="T688" s="2">
        <f>IF(貼り付け用!T688="","",貼り付け用!T688)</f>
        <v>15</v>
      </c>
      <c r="U688" s="31" t="str">
        <f>IFERROR(VLOOKUP(T688,コード表!$I:$K,2,FALSE),"")</f>
        <v>教育委員会事務局</v>
      </c>
      <c r="V688" s="31" t="str">
        <f>IFERROR(VLOOKUP(T688,コード表!$I:$K,3,FALSE),"")</f>
        <v>学校教育課</v>
      </c>
      <c r="W688" s="2">
        <f>IF(貼り付け用!W688="","",貼り付け用!W688)</f>
        <v>100</v>
      </c>
      <c r="X688" s="31" t="str">
        <f>IFERROR(VLOOKUP(AX688,目的別資産分類変換表!$B$3:$C$16,2,FALSE),"")</f>
        <v>教育</v>
      </c>
      <c r="Y688" s="34" t="str">
        <f>IF(貼り付け用!Y688="","",貼り付け用!Y688)</f>
        <v>行政財産</v>
      </c>
      <c r="Z688" s="34" t="str">
        <f>IF(貼り付け用!Z688="","",貼り付け用!Z688)</f>
        <v>事業用資産/工作物</v>
      </c>
      <c r="AA688" s="34" t="str">
        <f>IF(貼り付け用!AA688="","",貼り付け用!AA688)</f>
        <v>自己資産（リース資産外)</v>
      </c>
      <c r="AB688" s="34" t="str">
        <f>IF(貼り付け用!AB688="","",貼り付け用!AB688)</f>
        <v>売却不可</v>
      </c>
      <c r="AC688" s="2">
        <f>IF(貼り付け用!AC688="","",貼り付け用!AC688)</f>
        <v>76</v>
      </c>
      <c r="AD688" s="31" t="str">
        <f>IFERROR(VLOOKUP(AC688,耐用年数表!$B:$J,9,FALSE),"")</f>
        <v xml:space="preserve">建物附属設備 電気設備（照明設備を含む。） 蓄電池電源設備   </v>
      </c>
      <c r="AE688" s="31">
        <f>IFERROR(VLOOKUP(AC688,耐用年数表!$B:$J,8,FALSE),"")</f>
        <v>6</v>
      </c>
      <c r="AF688" s="2" t="str">
        <f>IF(貼り付け用!AF688="","",貼り付け用!AF688)</f>
        <v/>
      </c>
      <c r="AG688" s="26" t="str">
        <f>IF(貼り付け用!AG688="","",貼り付け用!AG688)</f>
        <v/>
      </c>
      <c r="AH688" s="54">
        <f>IF(貼り付け用!AH688="","",貼り付け用!AH688)</f>
        <v>19840228</v>
      </c>
      <c r="AI688" s="54">
        <f>IF(貼り付け用!AI688="","",貼り付け用!AI688)</f>
        <v>19840228</v>
      </c>
      <c r="AJ688" s="72" t="str">
        <f>IF(貼り付け用!AJ688="","",貼り付け用!AJ688)</f>
        <v>不明</v>
      </c>
      <c r="AK688" s="20" t="str">
        <f>IF(貼り付け用!AK688="","",貼り付け用!AK688)</f>
        <v/>
      </c>
      <c r="AL688" s="160">
        <f>IF(貼り付け用!AL688="","",貼り付け用!AL688)</f>
        <v>31</v>
      </c>
      <c r="AM688" s="20" t="str">
        <f>IF(貼り付け用!AM688="","",貼り付け用!AM688)</f>
        <v>ネット調べ</v>
      </c>
      <c r="AN688" s="20">
        <f>IF(貼り付け用!AN688="","",貼り付け用!AN688)</f>
        <v>1</v>
      </c>
      <c r="AO688" s="20">
        <f>IF(貼り付け用!AO688="","",貼り付け用!AO688)</f>
        <v>5000000</v>
      </c>
      <c r="AP688" s="20">
        <f>IF(貼り付け用!AP688="","",貼り付け用!AP688)</f>
        <v>1</v>
      </c>
      <c r="AQ688" s="20" t="str">
        <f>IF(貼り付け用!AQ688="","",貼り付け用!AQ688)</f>
        <v>台</v>
      </c>
      <c r="AR688" s="20">
        <f>IF(貼り付け用!AR688="","",貼り付け用!AR688)</f>
        <v>5000000</v>
      </c>
      <c r="AS688" s="20" t="str">
        <f>IF(貼り付け用!AS688="","",貼り付け用!AS688)</f>
        <v/>
      </c>
      <c r="AT688" s="90">
        <f t="shared" si="20"/>
        <v>5000000</v>
      </c>
      <c r="AU688" s="90">
        <f t="shared" si="21"/>
        <v>5000000</v>
      </c>
      <c r="AV688" s="34" t="str">
        <f>IF(貼り付け用!AV688="","",貼り付け用!AV688)</f>
        <v>一般会計等</v>
      </c>
      <c r="AW688" s="34" t="str">
        <f>IF(貼り付け用!AW688="","",貼り付け用!AW688)</f>
        <v>一般会計</v>
      </c>
      <c r="AX688" s="34" t="str">
        <f>IF(貼り付け用!AX688="","",貼り付け用!AX688)</f>
        <v>教育費</v>
      </c>
      <c r="AY688" s="34" t="str">
        <f>IF(貼り付け用!AY688="","",貼り付け用!AY688)</f>
        <v>中学校費</v>
      </c>
      <c r="AZ688" s="34" t="str">
        <f>IF(貼り付け用!AZ688="","",貼り付け用!AZ688)</f>
        <v>学校管理費</v>
      </c>
      <c r="BA688" s="212"/>
      <c r="BB688" s="212"/>
      <c r="BC688" s="212"/>
      <c r="BD688" s="34" t="str">
        <f>IF(貼り付け用!BD688="","",貼り付け用!BD688)</f>
        <v/>
      </c>
      <c r="BE688" s="34" t="str">
        <f>IF(貼り付け用!BE688="","",貼り付け用!BE688)</f>
        <v/>
      </c>
      <c r="BF688" s="20"/>
      <c r="BG688" s="20"/>
      <c r="BH688" s="20"/>
      <c r="BI688" s="20"/>
      <c r="BJ688" s="20"/>
    </row>
    <row r="689" spans="5:62" ht="24" customHeight="1">
      <c r="E689" s="2"/>
      <c r="F689" s="217" t="str">
        <f>IF(貼り付け用!F689="","",貼り付け用!F689)</f>
        <v>壬生町立南犬飼中学校</v>
      </c>
      <c r="G689" s="34" t="str">
        <f>IF(貼り付け用!G689="","",貼り付け用!G689)</f>
        <v>工作物台帳</v>
      </c>
      <c r="H689" s="2" t="str">
        <f>IF(貼り付け用!H689="","",貼り付け用!H689)</f>
        <v/>
      </c>
      <c r="I689" s="2" t="str">
        <f>IF(貼り付け用!I689="","",貼り付け用!I689)</f>
        <v/>
      </c>
      <c r="J689" s="2" t="str">
        <f>IF(貼り付け用!J689="","",貼り付け用!J689)</f>
        <v>受水槽</v>
      </c>
      <c r="K689" s="2" t="str">
        <f>IF(貼り付け用!K689="","",貼り付け用!K689)</f>
        <v>ｼﾞｭｽｲｿｳ</v>
      </c>
      <c r="L689" s="2">
        <f>IF(貼り付け用!L689="","",貼り付け用!L689)</f>
        <v>9</v>
      </c>
      <c r="M689" s="31">
        <f>IFERROR(VLOOKUP(L689,コード表!$B:$G,2,FALSE),"")</f>
        <v>3210207</v>
      </c>
      <c r="N689" s="31" t="str">
        <f>IFERROR(VLOOKUP(L689,コード表!$B:$G,3,FALSE),"")</f>
        <v>下都賀郡壬生町</v>
      </c>
      <c r="O689" s="2" t="str">
        <f>IF(貼り付け用!O689="","",貼り付け用!O689)</f>
        <v>ｼﾓﾂｶﾞｸﾞﾝﾐﾌﾞﾏﾁ</v>
      </c>
      <c r="P689" s="31" t="str">
        <f>IFERROR(VLOOKUP(L689,コード表!$B:$G,5,FALSE),"")</f>
        <v>北小林</v>
      </c>
      <c r="Q689" s="2" t="str">
        <f>IF(貼り付け用!Q689="","",貼り付け用!Q689)</f>
        <v>ｷﾀｺﾊﾞﾔｼ</v>
      </c>
      <c r="R689" s="2" t="str">
        <f>IF(貼り付け用!R689="","",貼り付け用!R689)</f>
        <v>７４３番地</v>
      </c>
      <c r="S689" s="2" t="str">
        <f>IF(貼り付け用!S689="","",貼り付け用!S689)</f>
        <v>743ﾊﾞﾝﾁ</v>
      </c>
      <c r="T689" s="2">
        <f>IF(貼り付け用!T689="","",貼り付け用!T689)</f>
        <v>15</v>
      </c>
      <c r="U689" s="31" t="str">
        <f>IFERROR(VLOOKUP(T689,コード表!$I:$K,2,FALSE),"")</f>
        <v>教育委員会事務局</v>
      </c>
      <c r="V689" s="31" t="str">
        <f>IFERROR(VLOOKUP(T689,コード表!$I:$K,3,FALSE),"")</f>
        <v>学校教育課</v>
      </c>
      <c r="W689" s="2">
        <f>IF(貼り付け用!W689="","",貼り付け用!W689)</f>
        <v>100</v>
      </c>
      <c r="X689" s="31" t="str">
        <f>IFERROR(VLOOKUP(AX689,目的別資産分類変換表!$B$3:$C$16,2,FALSE),"")</f>
        <v>教育</v>
      </c>
      <c r="Y689" s="34" t="str">
        <f>IF(貼り付け用!Y689="","",貼り付け用!Y689)</f>
        <v>行政財産</v>
      </c>
      <c r="Z689" s="34" t="str">
        <f>IF(貼り付け用!Z689="","",貼り付け用!Z689)</f>
        <v>事業用資産/工作物</v>
      </c>
      <c r="AA689" s="34" t="str">
        <f>IF(貼り付け用!AA689="","",貼り付け用!AA689)</f>
        <v>自己資産（リース資産外)</v>
      </c>
      <c r="AB689" s="34" t="str">
        <f>IF(貼り付け用!AB689="","",貼り付け用!AB689)</f>
        <v>売却不可</v>
      </c>
      <c r="AC689" s="2">
        <f>IF(貼り付け用!AC689="","",貼り付け用!AC689)</f>
        <v>234</v>
      </c>
      <c r="AD689" s="31" t="str">
        <f>IFERROR(VLOOKUP(AC689,耐用年数表!$B:$J,9,FALSE),"")</f>
        <v xml:space="preserve">構築物 前掲のもの以外のもの及び前掲の区分によらないもの その他のもの   </v>
      </c>
      <c r="AE689" s="31">
        <f>IFERROR(VLOOKUP(AC689,耐用年数表!$B:$J,8,FALSE),"")</f>
        <v>50</v>
      </c>
      <c r="AF689" s="2" t="str">
        <f>IF(貼り付け用!AF689="","",貼り付け用!AF689)</f>
        <v/>
      </c>
      <c r="AG689" s="26" t="str">
        <f>IF(貼り付け用!AG689="","",貼り付け用!AG689)</f>
        <v/>
      </c>
      <c r="AH689" s="54">
        <f>IF(貼り付け用!AH689="","",貼り付け用!AH689)</f>
        <v>19840228</v>
      </c>
      <c r="AI689" s="54">
        <f>IF(貼り付け用!AI689="","",貼り付け用!AI689)</f>
        <v>19840228</v>
      </c>
      <c r="AJ689" s="72" t="str">
        <f>IF(貼り付け用!AJ689="","",貼り付け用!AJ689)</f>
        <v>不明</v>
      </c>
      <c r="AK689" s="20" t="str">
        <f>IF(貼り付け用!AK689="","",貼り付け用!AK689)</f>
        <v/>
      </c>
      <c r="AL689" s="160">
        <f>IF(貼り付け用!AL689="","",貼り付け用!AL689)</f>
        <v>34</v>
      </c>
      <c r="AM689" s="20" t="str">
        <f>IF(貼り付け用!AM689="","",貼り付け用!AM689)</f>
        <v>ネット調べ</v>
      </c>
      <c r="AN689" s="20">
        <f>IF(貼り付け用!AN689="","",貼り付け用!AN689)</f>
        <v>1</v>
      </c>
      <c r="AO689" s="20">
        <f>IF(貼り付け用!AO689="","",貼り付け用!AO689)</f>
        <v>230000</v>
      </c>
      <c r="AP689" s="20">
        <f>IF(貼り付け用!AP689="","",貼り付け用!AP689)</f>
        <v>60</v>
      </c>
      <c r="AQ689" s="20" t="str">
        <f>IF(貼り付け用!AQ689="","",貼り付け用!AQ689)</f>
        <v>㎥</v>
      </c>
      <c r="AR689" s="20">
        <f>IF(貼り付け用!AR689="","",貼り付け用!AR689)</f>
        <v>13800000</v>
      </c>
      <c r="AS689" s="20" t="str">
        <f>IF(貼り付け用!AS689="","",貼り付け用!AS689)</f>
        <v/>
      </c>
      <c r="AT689" s="90">
        <f t="shared" si="20"/>
        <v>13800000</v>
      </c>
      <c r="AU689" s="90">
        <f t="shared" si="21"/>
        <v>13800000</v>
      </c>
      <c r="AV689" s="34" t="str">
        <f>IF(貼り付け用!AV689="","",貼り付け用!AV689)</f>
        <v>一般会計等</v>
      </c>
      <c r="AW689" s="34" t="str">
        <f>IF(貼り付け用!AW689="","",貼り付け用!AW689)</f>
        <v>一般会計</v>
      </c>
      <c r="AX689" s="34" t="str">
        <f>IF(貼り付け用!AX689="","",貼り付け用!AX689)</f>
        <v>教育費</v>
      </c>
      <c r="AY689" s="34" t="str">
        <f>IF(貼り付け用!AY689="","",貼り付け用!AY689)</f>
        <v>中学校費</v>
      </c>
      <c r="AZ689" s="34" t="str">
        <f>IF(貼り付け用!AZ689="","",貼り付け用!AZ689)</f>
        <v>学校管理費</v>
      </c>
      <c r="BA689" s="212"/>
      <c r="BB689" s="212"/>
      <c r="BC689" s="212"/>
      <c r="BD689" s="34" t="str">
        <f>IF(貼り付け用!BD689="","",貼り付け用!BD689)</f>
        <v/>
      </c>
      <c r="BE689" s="34" t="str">
        <f>IF(貼り付け用!BE689="","",貼り付け用!BE689)</f>
        <v/>
      </c>
      <c r="BF689" s="20"/>
      <c r="BG689" s="20"/>
      <c r="BH689" s="20"/>
      <c r="BI689" s="20"/>
      <c r="BJ689" s="20"/>
    </row>
    <row r="690" spans="5:62" ht="24" customHeight="1">
      <c r="E690" s="2"/>
      <c r="F690" s="217" t="str">
        <f>IF(貼り付け用!F690="","",貼り付け用!F690)</f>
        <v>壬生町立南犬飼中学校</v>
      </c>
      <c r="G690" s="34" t="str">
        <f>IF(貼り付け用!G690="","",貼り付け用!G690)</f>
        <v>工作物台帳</v>
      </c>
      <c r="H690" s="2" t="str">
        <f>IF(貼り付け用!H690="","",貼り付け用!H690)</f>
        <v/>
      </c>
      <c r="I690" s="2" t="str">
        <f>IF(貼り付け用!I690="","",貼り付け用!I690)</f>
        <v/>
      </c>
      <c r="J690" s="2" t="str">
        <f>IF(貼り付け用!J690="","",貼り付け用!J690)</f>
        <v>高架水槽</v>
      </c>
      <c r="K690" s="2" t="str">
        <f>IF(貼り付け用!K690="","",貼り付け用!K690)</f>
        <v>ｺｳｶｽｲｿｳ</v>
      </c>
      <c r="L690" s="2">
        <f>IF(貼り付け用!L690="","",貼り付け用!L690)</f>
        <v>9</v>
      </c>
      <c r="M690" s="31">
        <f>IFERROR(VLOOKUP(L690,コード表!$B:$G,2,FALSE),"")</f>
        <v>3210207</v>
      </c>
      <c r="N690" s="31" t="str">
        <f>IFERROR(VLOOKUP(L690,コード表!$B:$G,3,FALSE),"")</f>
        <v>下都賀郡壬生町</v>
      </c>
      <c r="O690" s="2" t="str">
        <f>IF(貼り付け用!O690="","",貼り付け用!O690)</f>
        <v>ｼﾓﾂｶﾞｸﾞﾝﾐﾌﾞﾏﾁ</v>
      </c>
      <c r="P690" s="31" t="str">
        <f>IFERROR(VLOOKUP(L690,コード表!$B:$G,5,FALSE),"")</f>
        <v>北小林</v>
      </c>
      <c r="Q690" s="2" t="str">
        <f>IF(貼り付け用!Q690="","",貼り付け用!Q690)</f>
        <v>ｷﾀｺﾊﾞﾔｼ</v>
      </c>
      <c r="R690" s="2" t="str">
        <f>IF(貼り付け用!R690="","",貼り付け用!R690)</f>
        <v>７４３番地</v>
      </c>
      <c r="S690" s="2" t="str">
        <f>IF(貼り付け用!S690="","",貼り付け用!S690)</f>
        <v>743ﾊﾞﾝﾁ</v>
      </c>
      <c r="T690" s="2">
        <f>IF(貼り付け用!T690="","",貼り付け用!T690)</f>
        <v>15</v>
      </c>
      <c r="U690" s="31" t="str">
        <f>IFERROR(VLOOKUP(T690,コード表!$I:$K,2,FALSE),"")</f>
        <v>教育委員会事務局</v>
      </c>
      <c r="V690" s="31" t="str">
        <f>IFERROR(VLOOKUP(T690,コード表!$I:$K,3,FALSE),"")</f>
        <v>学校教育課</v>
      </c>
      <c r="W690" s="2">
        <f>IF(貼り付け用!W690="","",貼り付け用!W690)</f>
        <v>100</v>
      </c>
      <c r="X690" s="31" t="str">
        <f>IFERROR(VLOOKUP(AX690,目的別資産分類変換表!$B$3:$C$16,2,FALSE),"")</f>
        <v>教育</v>
      </c>
      <c r="Y690" s="34" t="str">
        <f>IF(貼り付け用!Y690="","",貼り付け用!Y690)</f>
        <v>行政財産</v>
      </c>
      <c r="Z690" s="34" t="str">
        <f>IF(貼り付け用!Z690="","",貼り付け用!Z690)</f>
        <v>事業用資産/工作物</v>
      </c>
      <c r="AA690" s="34" t="str">
        <f>IF(貼り付け用!AA690="","",貼り付け用!AA690)</f>
        <v>自己資産（リース資産外)</v>
      </c>
      <c r="AB690" s="34" t="str">
        <f>IF(貼り付け用!AB690="","",貼り付け用!AB690)</f>
        <v>売却不可</v>
      </c>
      <c r="AC690" s="2">
        <f>IF(貼り付け用!AC690="","",貼り付け用!AC690)</f>
        <v>234</v>
      </c>
      <c r="AD690" s="31" t="str">
        <f>IFERROR(VLOOKUP(AC690,耐用年数表!$B:$J,9,FALSE),"")</f>
        <v xml:space="preserve">構築物 前掲のもの以外のもの及び前掲の区分によらないもの その他のもの   </v>
      </c>
      <c r="AE690" s="31">
        <f>IFERROR(VLOOKUP(AC690,耐用年数表!$B:$J,8,FALSE),"")</f>
        <v>50</v>
      </c>
      <c r="AF690" s="2" t="str">
        <f>IF(貼り付け用!AF690="","",貼り付け用!AF690)</f>
        <v/>
      </c>
      <c r="AG690" s="26" t="str">
        <f>IF(貼り付け用!AG690="","",貼り付け用!AG690)</f>
        <v/>
      </c>
      <c r="AH690" s="54">
        <f>IF(貼り付け用!AH690="","",貼り付け用!AH690)</f>
        <v>19840228</v>
      </c>
      <c r="AI690" s="54">
        <f>IF(貼り付け用!AI690="","",貼り付け用!AI690)</f>
        <v>19840228</v>
      </c>
      <c r="AJ690" s="72" t="str">
        <f>IF(貼り付け用!AJ690="","",貼り付け用!AJ690)</f>
        <v>不明</v>
      </c>
      <c r="AK690" s="20" t="str">
        <f>IF(貼り付け用!AK690="","",貼り付け用!AK690)</f>
        <v/>
      </c>
      <c r="AL690" s="160">
        <f>IF(貼り付け用!AL690="","",貼り付け用!AL690)</f>
        <v>34</v>
      </c>
      <c r="AM690" s="20" t="str">
        <f>IF(貼り付け用!AM690="","",貼り付け用!AM690)</f>
        <v>ネット調べ</v>
      </c>
      <c r="AN690" s="20">
        <f>IF(貼り付け用!AN690="","",貼り付け用!AN690)</f>
        <v>1</v>
      </c>
      <c r="AO690" s="20">
        <f>IF(貼り付け用!AO690="","",貼り付け用!AO690)</f>
        <v>230000</v>
      </c>
      <c r="AP690" s="20">
        <f>IF(貼り付け用!AP690="","",貼り付け用!AP690)</f>
        <v>18</v>
      </c>
      <c r="AQ690" s="20" t="str">
        <f>IF(貼り付け用!AQ690="","",貼り付け用!AQ690)</f>
        <v>㎥</v>
      </c>
      <c r="AR690" s="20">
        <f>IF(貼り付け用!AR690="","",貼り付け用!AR690)</f>
        <v>4140000</v>
      </c>
      <c r="AS690" s="20" t="str">
        <f>IF(貼り付け用!AS690="","",貼り付け用!AS690)</f>
        <v/>
      </c>
      <c r="AT690" s="90">
        <f t="shared" si="20"/>
        <v>4140000</v>
      </c>
      <c r="AU690" s="90">
        <f t="shared" si="21"/>
        <v>4140000</v>
      </c>
      <c r="AV690" s="34" t="str">
        <f>IF(貼り付け用!AV690="","",貼り付け用!AV690)</f>
        <v>一般会計等</v>
      </c>
      <c r="AW690" s="34" t="str">
        <f>IF(貼り付け用!AW690="","",貼り付け用!AW690)</f>
        <v>一般会計</v>
      </c>
      <c r="AX690" s="34" t="str">
        <f>IF(貼り付け用!AX690="","",貼り付け用!AX690)</f>
        <v>教育費</v>
      </c>
      <c r="AY690" s="34" t="str">
        <f>IF(貼り付け用!AY690="","",貼り付け用!AY690)</f>
        <v>中学校費</v>
      </c>
      <c r="AZ690" s="34" t="str">
        <f>IF(貼り付け用!AZ690="","",貼り付け用!AZ690)</f>
        <v>学校管理費</v>
      </c>
      <c r="BA690" s="212"/>
      <c r="BB690" s="212"/>
      <c r="BC690" s="212"/>
      <c r="BD690" s="34" t="str">
        <f>IF(貼り付け用!BD690="","",貼り付け用!BD690)</f>
        <v/>
      </c>
      <c r="BE690" s="34" t="str">
        <f>IF(貼り付け用!BE690="","",貼り付け用!BE690)</f>
        <v/>
      </c>
      <c r="BF690" s="20"/>
      <c r="BG690" s="20"/>
      <c r="BH690" s="20"/>
      <c r="BI690" s="20"/>
      <c r="BJ690" s="20"/>
    </row>
    <row r="691" spans="5:62" ht="24" customHeight="1">
      <c r="E691" s="2"/>
      <c r="F691" s="217" t="str">
        <f>IF(貼り付け用!F691="","",貼り付け用!F691)</f>
        <v>壬生町立南犬飼中学校</v>
      </c>
      <c r="G691" s="34" t="str">
        <f>IF(貼り付け用!G691="","",貼り付け用!G691)</f>
        <v>工作物台帳</v>
      </c>
      <c r="H691" s="2" t="str">
        <f>IF(貼り付け用!H691="","",貼り付け用!H691)</f>
        <v/>
      </c>
      <c r="I691" s="2" t="str">
        <f>IF(貼り付け用!I691="","",貼り付け用!I691)</f>
        <v/>
      </c>
      <c r="J691" s="2" t="str">
        <f>IF(貼り付け用!J691="","",貼り付け用!J691)</f>
        <v>プール</v>
      </c>
      <c r="K691" s="2" t="str">
        <f>IF(貼り付け用!K691="","",貼り付け用!K691)</f>
        <v>ﾌﾟｰﾙ</v>
      </c>
      <c r="L691" s="2">
        <f>IF(貼り付け用!L691="","",貼り付け用!L691)</f>
        <v>9</v>
      </c>
      <c r="M691" s="31">
        <f>IFERROR(VLOOKUP(L691,コード表!$B:$G,2,FALSE),"")</f>
        <v>3210207</v>
      </c>
      <c r="N691" s="31" t="str">
        <f>IFERROR(VLOOKUP(L691,コード表!$B:$G,3,FALSE),"")</f>
        <v>下都賀郡壬生町</v>
      </c>
      <c r="O691" s="2" t="str">
        <f>IF(貼り付け用!O691="","",貼り付け用!O691)</f>
        <v>ｼﾓﾂｶﾞｸﾞﾝﾐﾌﾞﾏﾁ</v>
      </c>
      <c r="P691" s="31" t="str">
        <f>IFERROR(VLOOKUP(L691,コード表!$B:$G,5,FALSE),"")</f>
        <v>北小林</v>
      </c>
      <c r="Q691" s="2" t="str">
        <f>IF(貼り付け用!Q691="","",貼り付け用!Q691)</f>
        <v>ｷﾀｺﾊﾞﾔｼ</v>
      </c>
      <c r="R691" s="2" t="str">
        <f>IF(貼り付け用!R691="","",貼り付け用!R691)</f>
        <v>７４３番地</v>
      </c>
      <c r="S691" s="2" t="str">
        <f>IF(貼り付け用!S691="","",貼り付け用!S691)</f>
        <v>743ﾊﾞﾝﾁ</v>
      </c>
      <c r="T691" s="2">
        <f>IF(貼り付け用!T691="","",貼り付け用!T691)</f>
        <v>15</v>
      </c>
      <c r="U691" s="31" t="str">
        <f>IFERROR(VLOOKUP(T691,コード表!$I:$K,2,FALSE),"")</f>
        <v>教育委員会事務局</v>
      </c>
      <c r="V691" s="31" t="str">
        <f>IFERROR(VLOOKUP(T691,コード表!$I:$K,3,FALSE),"")</f>
        <v>学校教育課</v>
      </c>
      <c r="W691" s="2">
        <f>IF(貼り付け用!W691="","",貼り付け用!W691)</f>
        <v>100</v>
      </c>
      <c r="X691" s="31" t="str">
        <f>IFERROR(VLOOKUP(AX691,目的別資産分類変換表!$B$3:$C$16,2,FALSE),"")</f>
        <v>教育</v>
      </c>
      <c r="Y691" s="34" t="str">
        <f>IF(貼り付け用!Y691="","",貼り付け用!Y691)</f>
        <v>行政財産</v>
      </c>
      <c r="Z691" s="34" t="str">
        <f>IF(貼り付け用!Z691="","",貼り付け用!Z691)</f>
        <v>事業用資産/工作物</v>
      </c>
      <c r="AA691" s="34" t="str">
        <f>IF(貼り付け用!AA691="","",貼り付け用!AA691)</f>
        <v>自己資産（リース資産外)</v>
      </c>
      <c r="AB691" s="34" t="str">
        <f>IF(貼り付け用!AB691="","",貼り付け用!AB691)</f>
        <v>売却不可</v>
      </c>
      <c r="AC691" s="2">
        <f>IF(貼り付け用!AC691="","",貼り付け用!AC691)</f>
        <v>167</v>
      </c>
      <c r="AD691" s="31" t="str">
        <f>IFERROR(VLOOKUP(AC691,耐用年数表!$B:$J,9,FALSE),"")</f>
        <v xml:space="preserve">構築物 競技場用、運動場用、遊園地用又は学校用のもの 水泳プール   </v>
      </c>
      <c r="AE691" s="31">
        <f>IFERROR(VLOOKUP(AC691,耐用年数表!$B:$J,8,FALSE),"")</f>
        <v>30</v>
      </c>
      <c r="AF691" s="2" t="str">
        <f>IF(貼り付け用!AF691="","",貼り付け用!AF691)</f>
        <v/>
      </c>
      <c r="AG691" s="26" t="str">
        <f>IF(貼り付け用!AG691="","",貼り付け用!AG691)</f>
        <v/>
      </c>
      <c r="AH691" s="54">
        <f>IF(貼り付け用!AH691="","",貼り付け用!AH691)</f>
        <v>19660907</v>
      </c>
      <c r="AI691" s="54">
        <f>IF(貼り付け用!AI691="","",貼り付け用!AI691)</f>
        <v>19660907</v>
      </c>
      <c r="AJ691" s="72" t="str">
        <f>IF(貼り付け用!AJ691="","",貼り付け用!AJ691)</f>
        <v>不明</v>
      </c>
      <c r="AK691" s="20" t="str">
        <f>IF(貼り付け用!AK691="","",貼り付け用!AK691)</f>
        <v/>
      </c>
      <c r="AL691" s="160" t="str">
        <f>IF(貼り付け用!AL691="","",貼り付け用!AL691)</f>
        <v/>
      </c>
      <c r="AM691" s="20" t="str">
        <f>IF(貼り付け用!AM691="","",貼り付け用!AM691)</f>
        <v/>
      </c>
      <c r="AN691" s="20" t="str">
        <f>IF(貼り付け用!AN691="","",貼り付け用!AN691)</f>
        <v/>
      </c>
      <c r="AO691" s="20" t="str">
        <f>IF(貼り付け用!AO691="","",貼り付け用!AO691)</f>
        <v/>
      </c>
      <c r="AP691" s="20">
        <f>IF(貼り付け用!AP691="","",貼り付け用!AP691)</f>
        <v>1</v>
      </c>
      <c r="AQ691" s="20" t="str">
        <f>IF(貼り付け用!AQ691="","",貼り付け用!AQ691)</f>
        <v/>
      </c>
      <c r="AR691" s="20" t="str">
        <f>IF(貼り付け用!AR691="","",貼り付け用!AR691)</f>
        <v/>
      </c>
      <c r="AS691" s="20" t="str">
        <f>IF(貼り付け用!AS691="","",貼り付け用!AS691)</f>
        <v/>
      </c>
      <c r="AT691" s="90" t="str">
        <f t="shared" si="20"/>
        <v/>
      </c>
      <c r="AU691" s="90" t="str">
        <f t="shared" si="21"/>
        <v/>
      </c>
      <c r="AV691" s="34" t="str">
        <f>IF(貼り付け用!AV691="","",貼り付け用!AV691)</f>
        <v>一般会計等</v>
      </c>
      <c r="AW691" s="34" t="str">
        <f>IF(貼り付け用!AW691="","",貼り付け用!AW691)</f>
        <v>一般会計</v>
      </c>
      <c r="AX691" s="34" t="str">
        <f>IF(貼り付け用!AX691="","",貼り付け用!AX691)</f>
        <v>教育費</v>
      </c>
      <c r="AY691" s="34" t="str">
        <f>IF(貼り付け用!AY691="","",貼り付け用!AY691)</f>
        <v>中学校費</v>
      </c>
      <c r="AZ691" s="34" t="str">
        <f>IF(貼り付け用!AZ691="","",貼り付け用!AZ691)</f>
        <v>学校管理費</v>
      </c>
      <c r="BA691" s="212"/>
      <c r="BB691" s="212"/>
      <c r="BC691" s="212"/>
      <c r="BD691" s="34" t="str">
        <f>IF(貼り付け用!BD691="","",貼り付け用!BD691)</f>
        <v/>
      </c>
      <c r="BE691" s="34" t="str">
        <f>IF(貼り付け用!BE691="","",貼り付け用!BE691)</f>
        <v/>
      </c>
      <c r="BF691" s="20"/>
      <c r="BG691" s="20"/>
      <c r="BH691" s="20"/>
      <c r="BI691" s="20"/>
      <c r="BJ691" s="20"/>
    </row>
    <row r="692" spans="5:62" ht="24" customHeight="1">
      <c r="E692" s="2"/>
      <c r="F692" s="217" t="str">
        <f>IF(貼り付け用!F692="","",貼り付け用!F692)</f>
        <v>壬生町立南犬飼中学校</v>
      </c>
      <c r="G692" s="34" t="str">
        <f>IF(貼り付け用!G692="","",貼り付け用!G692)</f>
        <v>工作物台帳</v>
      </c>
      <c r="H692" s="2" t="str">
        <f>IF(貼り付け用!H692="","",貼り付け用!H692)</f>
        <v/>
      </c>
      <c r="I692" s="2" t="str">
        <f>IF(貼り付け用!I692="","",貼り付け用!I692)</f>
        <v/>
      </c>
      <c r="J692" s="2" t="str">
        <f>IF(貼り付け用!J692="","",貼り付け用!J692)</f>
        <v>消火栓</v>
      </c>
      <c r="K692" s="2" t="str">
        <f>IF(貼り付け用!K692="","",貼り付け用!K692)</f>
        <v>ｼｮｳｶｾﾝ</v>
      </c>
      <c r="L692" s="2">
        <f>IF(貼り付け用!L692="","",貼り付け用!L692)</f>
        <v>9</v>
      </c>
      <c r="M692" s="31">
        <f>IFERROR(VLOOKUP(L692,コード表!$B:$G,2,FALSE),"")</f>
        <v>3210207</v>
      </c>
      <c r="N692" s="31" t="str">
        <f>IFERROR(VLOOKUP(L692,コード表!$B:$G,3,FALSE),"")</f>
        <v>下都賀郡壬生町</v>
      </c>
      <c r="O692" s="2" t="str">
        <f>IF(貼り付け用!O692="","",貼り付け用!O692)</f>
        <v>ｼﾓﾂｶﾞｸﾞﾝﾐﾌﾞﾏﾁ</v>
      </c>
      <c r="P692" s="31" t="str">
        <f>IFERROR(VLOOKUP(L692,コード表!$B:$G,5,FALSE),"")</f>
        <v>北小林</v>
      </c>
      <c r="Q692" s="2" t="str">
        <f>IF(貼り付け用!Q692="","",貼り付け用!Q692)</f>
        <v>ｷﾀｺﾊﾞﾔｼ</v>
      </c>
      <c r="R692" s="2" t="str">
        <f>IF(貼り付け用!R692="","",貼り付け用!R692)</f>
        <v>７４３番地</v>
      </c>
      <c r="S692" s="2" t="str">
        <f>IF(貼り付け用!S692="","",貼り付け用!S692)</f>
        <v>743ﾊﾞﾝﾁ</v>
      </c>
      <c r="T692" s="2">
        <f>IF(貼り付け用!T692="","",貼り付け用!T692)</f>
        <v>15</v>
      </c>
      <c r="U692" s="31" t="str">
        <f>IFERROR(VLOOKUP(T692,コード表!$I:$K,2,FALSE),"")</f>
        <v>教育委員会事務局</v>
      </c>
      <c r="V692" s="31" t="str">
        <f>IFERROR(VLOOKUP(T692,コード表!$I:$K,3,FALSE),"")</f>
        <v>学校教育課</v>
      </c>
      <c r="W692" s="2">
        <f>IF(貼り付け用!W692="","",貼り付け用!W692)</f>
        <v>100</v>
      </c>
      <c r="X692" s="31" t="str">
        <f>IFERROR(VLOOKUP(AX692,目的別資産分類変換表!$B$3:$C$16,2,FALSE),"")</f>
        <v>教育</v>
      </c>
      <c r="Y692" s="34" t="str">
        <f>IF(貼り付け用!Y692="","",貼り付け用!Y692)</f>
        <v>行政財産</v>
      </c>
      <c r="Z692" s="34" t="str">
        <f>IF(貼り付け用!Z692="","",貼り付け用!Z692)</f>
        <v>事業用資産/工作物</v>
      </c>
      <c r="AA692" s="34" t="str">
        <f>IF(貼り付け用!AA692="","",貼り付け用!AA692)</f>
        <v>自己資産（リース資産外)</v>
      </c>
      <c r="AB692" s="34" t="str">
        <f>IF(貼り付け用!AB692="","",貼り付け用!AB692)</f>
        <v>売却不可</v>
      </c>
      <c r="AC692" s="2">
        <f>IF(貼り付け用!AC692="","",貼り付け用!AC692)</f>
        <v>83</v>
      </c>
      <c r="AD692" s="31" t="str">
        <f>IFERROR(VLOOKUP(AC692,耐用年数表!$B:$J,9,FALSE),"")</f>
        <v xml:space="preserve">建物附属設備 消火、排煙又は災害報知設備及び格納式避難設備    </v>
      </c>
      <c r="AE692" s="31">
        <f>IFERROR(VLOOKUP(AC692,耐用年数表!$B:$J,8,FALSE),"")</f>
        <v>8</v>
      </c>
      <c r="AF692" s="2" t="str">
        <f>IF(貼り付け用!AF692="","",貼り付け用!AF692)</f>
        <v/>
      </c>
      <c r="AG692" s="26" t="str">
        <f>IF(貼り付け用!AG692="","",貼り付け用!AG692)</f>
        <v/>
      </c>
      <c r="AH692" s="54">
        <f>IF(貼り付け用!AH692="","",貼り付け用!AH692)</f>
        <v>19840228</v>
      </c>
      <c r="AI692" s="54">
        <f>IF(貼り付け用!AI692="","",貼り付け用!AI692)</f>
        <v>19840228</v>
      </c>
      <c r="AJ692" s="72" t="str">
        <f>IF(貼り付け用!AJ692="","",貼り付け用!AJ692)</f>
        <v>不明</v>
      </c>
      <c r="AK692" s="20" t="str">
        <f>IF(貼り付け用!AK692="","",貼り付け用!AK692)</f>
        <v/>
      </c>
      <c r="AL692" s="160" t="str">
        <f>IF(貼り付け用!AL692="","",貼り付け用!AL692)</f>
        <v/>
      </c>
      <c r="AM692" s="20" t="str">
        <f>IF(貼り付け用!AM692="","",貼り付け用!AM692)</f>
        <v/>
      </c>
      <c r="AN692" s="20" t="str">
        <f>IF(貼り付け用!AN692="","",貼り付け用!AN692)</f>
        <v/>
      </c>
      <c r="AO692" s="20" t="str">
        <f>IF(貼り付け用!AO692="","",貼り付け用!AO692)</f>
        <v/>
      </c>
      <c r="AP692" s="20">
        <f>IF(貼り付け用!AP692="","",貼り付け用!AP692)</f>
        <v>1</v>
      </c>
      <c r="AQ692" s="20" t="str">
        <f>IF(貼り付け用!AQ692="","",貼り付け用!AQ692)</f>
        <v/>
      </c>
      <c r="AR692" s="20" t="str">
        <f>IF(貼り付け用!AR692="","",貼り付け用!AR692)</f>
        <v/>
      </c>
      <c r="AS692" s="20" t="str">
        <f>IF(貼り付け用!AS692="","",貼り付け用!AS692)</f>
        <v/>
      </c>
      <c r="AT692" s="90" t="str">
        <f t="shared" si="20"/>
        <v/>
      </c>
      <c r="AU692" s="90" t="str">
        <f t="shared" si="21"/>
        <v/>
      </c>
      <c r="AV692" s="34" t="str">
        <f>IF(貼り付け用!AV692="","",貼り付け用!AV692)</f>
        <v>一般会計等</v>
      </c>
      <c r="AW692" s="34" t="str">
        <f>IF(貼り付け用!AW692="","",貼り付け用!AW692)</f>
        <v>一般会計</v>
      </c>
      <c r="AX692" s="34" t="str">
        <f>IF(貼り付け用!AX692="","",貼り付け用!AX692)</f>
        <v>教育費</v>
      </c>
      <c r="AY692" s="34" t="str">
        <f>IF(貼り付け用!AY692="","",貼り付け用!AY692)</f>
        <v>中学校費</v>
      </c>
      <c r="AZ692" s="34" t="str">
        <f>IF(貼り付け用!AZ692="","",貼り付け用!AZ692)</f>
        <v>学校管理費</v>
      </c>
      <c r="BA692" s="212"/>
      <c r="BB692" s="212"/>
      <c r="BC692" s="212"/>
      <c r="BD692" s="34" t="str">
        <f>IF(貼り付け用!BD692="","",貼り付け用!BD692)</f>
        <v/>
      </c>
      <c r="BE692" s="34" t="str">
        <f>IF(貼り付け用!BE692="","",貼り付け用!BE692)</f>
        <v/>
      </c>
      <c r="BF692" s="20"/>
      <c r="BG692" s="20"/>
      <c r="BH692" s="20"/>
      <c r="BI692" s="20"/>
      <c r="BJ692" s="20"/>
    </row>
    <row r="693" spans="5:62" ht="24" customHeight="1">
      <c r="E693" s="2"/>
      <c r="F693" s="217" t="str">
        <f>IF(貼り付け用!F693="","",貼り付け用!F693)</f>
        <v>壬生町立南犬飼中学校</v>
      </c>
      <c r="G693" s="34" t="str">
        <f>IF(貼り付け用!G693="","",貼り付け用!G693)</f>
        <v>工作物台帳</v>
      </c>
      <c r="H693" s="2" t="str">
        <f>IF(貼り付け用!H693="","",貼り付け用!H693)</f>
        <v/>
      </c>
      <c r="I693" s="2" t="str">
        <f>IF(貼り付け用!I693="","",貼り付け用!I693)</f>
        <v/>
      </c>
      <c r="J693" s="2" t="str">
        <f>IF(貼り付け用!J693="","",貼り付け用!J693)</f>
        <v>空調機（普通教室等28台）</v>
      </c>
      <c r="K693" s="2" t="str">
        <f>IF(貼り付け用!K693="","",貼り付け用!K693)</f>
        <v>ｸｳﾁｮｳｷ(ﾌﾂｳｷｮｳｼﾂﾄｳ28ﾀﾞｲ)</v>
      </c>
      <c r="L693" s="2">
        <f>IF(貼り付け用!L693="","",貼り付け用!L693)</f>
        <v>9</v>
      </c>
      <c r="M693" s="31">
        <f>IFERROR(VLOOKUP(L693,コード表!$B:$G,2,FALSE),"")</f>
        <v>3210207</v>
      </c>
      <c r="N693" s="31" t="str">
        <f>IFERROR(VLOOKUP(L693,コード表!$B:$G,3,FALSE),"")</f>
        <v>下都賀郡壬生町</v>
      </c>
      <c r="O693" s="2" t="str">
        <f>IF(貼り付け用!O693="","",貼り付け用!O693)</f>
        <v>ｼﾓﾂｶﾞｸﾞﾝﾐﾌﾞﾏﾁ</v>
      </c>
      <c r="P693" s="31" t="str">
        <f>IFERROR(VLOOKUP(L693,コード表!$B:$G,5,FALSE),"")</f>
        <v>北小林</v>
      </c>
      <c r="Q693" s="2" t="str">
        <f>IF(貼り付け用!Q693="","",貼り付け用!Q693)</f>
        <v>ｷﾀｺﾊﾞﾔｼ</v>
      </c>
      <c r="R693" s="2" t="str">
        <f>IF(貼り付け用!R693="","",貼り付け用!R693)</f>
        <v>７４３番地</v>
      </c>
      <c r="S693" s="2" t="str">
        <f>IF(貼り付け用!S693="","",貼り付け用!S693)</f>
        <v>743ﾊﾞﾝﾁ</v>
      </c>
      <c r="T693" s="2">
        <f>IF(貼り付け用!T693="","",貼り付け用!T693)</f>
        <v>15</v>
      </c>
      <c r="U693" s="31" t="str">
        <f>IFERROR(VLOOKUP(T693,コード表!$I:$K,2,FALSE),"")</f>
        <v>教育委員会事務局</v>
      </c>
      <c r="V693" s="31" t="str">
        <f>IFERROR(VLOOKUP(T693,コード表!$I:$K,3,FALSE),"")</f>
        <v>学校教育課</v>
      </c>
      <c r="W693" s="2">
        <f>IF(貼り付け用!W693="","",貼り付け用!W693)</f>
        <v>100</v>
      </c>
      <c r="X693" s="31" t="str">
        <f>IFERROR(VLOOKUP(AX693,目的別資産分類変換表!$B$3:$C$16,2,FALSE),"")</f>
        <v>教育</v>
      </c>
      <c r="Y693" s="34" t="str">
        <f>IF(貼り付け用!Y693="","",貼り付け用!Y693)</f>
        <v>行政財産</v>
      </c>
      <c r="Z693" s="34" t="str">
        <f>IF(貼り付け用!Z693="","",貼り付け用!Z693)</f>
        <v>事業用資産/工作物</v>
      </c>
      <c r="AA693" s="34" t="str">
        <f>IF(貼り付け用!AA693="","",貼り付け用!AA693)</f>
        <v>自己資産（リース資産外)</v>
      </c>
      <c r="AB693" s="34" t="str">
        <f>IF(貼り付け用!AB693="","",貼り付け用!AB693)</f>
        <v>売却不可</v>
      </c>
      <c r="AC693" s="2">
        <f>IF(貼り付け用!AC693="","",貼り付け用!AC693)</f>
        <v>331</v>
      </c>
      <c r="AD693" s="31" t="str">
        <f>IFERROR(VLOOKUP(AC693,耐用年数表!$B:$J,9,FALSE),"")</f>
        <v xml:space="preserve">器具及び備品 １　家具、電気機器、ガス機器及び家庭用品（他の項に掲げるものを除く。） 冷房用又は暖房用機器   </v>
      </c>
      <c r="AE693" s="31">
        <f>IFERROR(VLOOKUP(AC693,耐用年数表!$B:$J,8,FALSE),"")</f>
        <v>6</v>
      </c>
      <c r="AF693" s="2" t="str">
        <f>IF(貼り付け用!AF693="","",貼り付け用!AF693)</f>
        <v/>
      </c>
      <c r="AG693" s="26" t="str">
        <f>IF(貼り付け用!AG693="","",貼り付け用!AG693)</f>
        <v/>
      </c>
      <c r="AH693" s="54">
        <f>IF(貼り付け用!AH693="","",貼り付け用!AH693)</f>
        <v>20141128</v>
      </c>
      <c r="AI693" s="54">
        <f>IF(貼り付け用!AI693="","",貼り付け用!AI693)</f>
        <v>20141128</v>
      </c>
      <c r="AJ693" s="72" t="str">
        <f>IF(貼り付け用!AJ693="","",貼り付け用!AJ693)</f>
        <v>判明</v>
      </c>
      <c r="AK693" s="20">
        <f>IF(貼り付け用!AK693="","",貼り付け用!AK693)</f>
        <v>36136800</v>
      </c>
      <c r="AL693" s="160" t="str">
        <f>IF(貼り付け用!AL693="","",貼り付け用!AL693)</f>
        <v/>
      </c>
      <c r="AM693" s="20" t="str">
        <f>IF(貼り付け用!AM693="","",貼り付け用!AM693)</f>
        <v/>
      </c>
      <c r="AN693" s="20" t="str">
        <f>IF(貼り付け用!AN693="","",貼り付け用!AN693)</f>
        <v/>
      </c>
      <c r="AO693" s="20" t="str">
        <f>IF(貼り付け用!AO693="","",貼り付け用!AO693)</f>
        <v/>
      </c>
      <c r="AP693" s="20" t="str">
        <f>IF(貼り付け用!AP693="","",貼り付け用!AP693)</f>
        <v/>
      </c>
      <c r="AQ693" s="20" t="str">
        <f>IF(貼り付け用!AQ693="","",貼り付け用!AQ693)</f>
        <v/>
      </c>
      <c r="AR693" s="20" t="str">
        <f>IF(貼り付け用!AR693="","",貼り付け用!AR693)</f>
        <v/>
      </c>
      <c r="AS693" s="20" t="str">
        <f>IF(貼り付け用!AS693="","",貼り付け用!AS693)</f>
        <v/>
      </c>
      <c r="AT693" s="90" t="str">
        <f t="shared" si="20"/>
        <v/>
      </c>
      <c r="AU693" s="90">
        <f t="shared" si="21"/>
        <v>36136800</v>
      </c>
      <c r="AV693" s="34" t="str">
        <f>IF(貼り付け用!AV693="","",貼り付け用!AV693)</f>
        <v>一般会計等</v>
      </c>
      <c r="AW693" s="34" t="str">
        <f>IF(貼り付け用!AW693="","",貼り付け用!AW693)</f>
        <v>一般会計</v>
      </c>
      <c r="AX693" s="34" t="str">
        <f>IF(貼り付け用!AX693="","",貼り付け用!AX693)</f>
        <v>教育費</v>
      </c>
      <c r="AY693" s="34" t="str">
        <f>IF(貼り付け用!AY693="","",貼り付け用!AY693)</f>
        <v>中学校費</v>
      </c>
      <c r="AZ693" s="34" t="str">
        <f>IF(貼り付け用!AZ693="","",貼り付け用!AZ693)</f>
        <v>学校管理費</v>
      </c>
      <c r="BA693" s="212"/>
      <c r="BB693" s="212"/>
      <c r="BC693" s="212"/>
      <c r="BD693" s="34" t="str">
        <f>IF(貼り付け用!BD693="","",貼り付け用!BD693)</f>
        <v/>
      </c>
      <c r="BE693" s="34" t="str">
        <f>IF(貼り付け用!BE693="","",貼り付け用!BE693)</f>
        <v/>
      </c>
      <c r="BF693" s="20"/>
      <c r="BG693" s="20"/>
      <c r="BH693" s="20"/>
      <c r="BI693" s="20"/>
      <c r="BJ693" s="20"/>
    </row>
    <row r="694" spans="5:62" ht="24" customHeight="1">
      <c r="E694" s="2"/>
      <c r="F694" s="217" t="str">
        <f>IF(貼り付け用!F694="","",貼り付け用!F694)</f>
        <v>壬生町立南犬飼中学校</v>
      </c>
      <c r="G694" s="34" t="str">
        <f>IF(貼り付け用!G694="","",貼り付け用!G694)</f>
        <v>工作物台帳</v>
      </c>
      <c r="H694" s="2" t="str">
        <f>IF(貼り付け用!H694="","",貼り付け用!H694)</f>
        <v/>
      </c>
      <c r="I694" s="2" t="str">
        <f>IF(貼り付け用!I694="","",貼り付け用!I694)</f>
        <v/>
      </c>
      <c r="J694" s="2" t="str">
        <f>IF(貼り付け用!J694="","",貼り付け用!J694)</f>
        <v>校庭</v>
      </c>
      <c r="K694" s="2" t="str">
        <f>IF(貼り付け用!K694="","",貼り付け用!K694)</f>
        <v>ｺｳﾃｲ</v>
      </c>
      <c r="L694" s="2">
        <f>IF(貼り付け用!L694="","",貼り付け用!L694)</f>
        <v>9</v>
      </c>
      <c r="M694" s="31">
        <f>IFERROR(VLOOKUP(L694,コード表!$B:$G,2,FALSE),"")</f>
        <v>3210207</v>
      </c>
      <c r="N694" s="31" t="str">
        <f>IFERROR(VLOOKUP(L694,コード表!$B:$G,3,FALSE),"")</f>
        <v>下都賀郡壬生町</v>
      </c>
      <c r="O694" s="2" t="str">
        <f>IF(貼り付け用!O694="","",貼り付け用!O694)</f>
        <v>ｼﾓﾂｶﾞｸﾞﾝﾐﾌﾞﾏﾁ</v>
      </c>
      <c r="P694" s="31" t="str">
        <f>IFERROR(VLOOKUP(L694,コード表!$B:$G,5,FALSE),"")</f>
        <v>北小林</v>
      </c>
      <c r="Q694" s="2" t="str">
        <f>IF(貼り付け用!Q694="","",貼り付け用!Q694)</f>
        <v>ｷﾀｺﾊﾞﾔｼ</v>
      </c>
      <c r="R694" s="2" t="str">
        <f>IF(貼り付け用!R694="","",貼り付け用!R694)</f>
        <v>７４３番地</v>
      </c>
      <c r="S694" s="2" t="str">
        <f>IF(貼り付け用!S694="","",貼り付け用!S694)</f>
        <v>743ﾊﾞﾝﾁ</v>
      </c>
      <c r="T694" s="2">
        <f>IF(貼り付け用!T694="","",貼り付け用!T694)</f>
        <v>15</v>
      </c>
      <c r="U694" s="31" t="str">
        <f>IFERROR(VLOOKUP(T694,コード表!$I:$K,2,FALSE),"")</f>
        <v>教育委員会事務局</v>
      </c>
      <c r="V694" s="31" t="str">
        <f>IFERROR(VLOOKUP(T694,コード表!$I:$K,3,FALSE),"")</f>
        <v>学校教育課</v>
      </c>
      <c r="W694" s="2">
        <f>IF(貼り付け用!W694="","",貼り付け用!W694)</f>
        <v>100</v>
      </c>
      <c r="X694" s="31" t="str">
        <f>IFERROR(VLOOKUP(AX694,目的別資産分類変換表!$B$3:$C$16,2,FALSE),"")</f>
        <v>教育</v>
      </c>
      <c r="Y694" s="34" t="str">
        <f>IF(貼り付け用!Y694="","",貼り付け用!Y694)</f>
        <v>行政財産</v>
      </c>
      <c r="Z694" s="34" t="str">
        <f>IF(貼り付け用!Z694="","",貼り付け用!Z694)</f>
        <v>事業用資産/工作物</v>
      </c>
      <c r="AA694" s="34" t="str">
        <f>IF(貼り付け用!AA694="","",貼り付け用!AA694)</f>
        <v>自己資産（リース資産外)</v>
      </c>
      <c r="AB694" s="34" t="str">
        <f>IF(貼り付け用!AB694="","",貼り付け用!AB694)</f>
        <v>売却不可</v>
      </c>
      <c r="AC694" s="2">
        <f>IF(貼り付け用!AC694="","",貼り付け用!AC694)</f>
        <v>164</v>
      </c>
      <c r="AD694" s="31" t="str">
        <f>IFERROR(VLOOKUP(AC694,耐用年数表!$B:$J,9,FALSE),"")</f>
        <v xml:space="preserve">構築物 競技場用、運動場用、遊園地用又は学校用のもの 競輪場用競走路 その他のもの  </v>
      </c>
      <c r="AE694" s="31">
        <f>IFERROR(VLOOKUP(AC694,耐用年数表!$B:$J,8,FALSE),"")</f>
        <v>10</v>
      </c>
      <c r="AF694" s="2" t="str">
        <f>IF(貼り付け用!AF694="","",貼り付け用!AF694)</f>
        <v/>
      </c>
      <c r="AG694" s="26" t="str">
        <f>IF(貼り付け用!AG694="","",貼り付け用!AG694)</f>
        <v/>
      </c>
      <c r="AH694" s="54">
        <f>IF(貼り付け用!AH694="","",貼り付け用!AH694)</f>
        <v>19470401</v>
      </c>
      <c r="AI694" s="54">
        <f>IF(貼り付け用!AI694="","",貼り付け用!AI694)</f>
        <v>19470401</v>
      </c>
      <c r="AJ694" s="72" t="str">
        <f>IF(貼り付け用!AJ694="","",貼り付け用!AJ694)</f>
        <v>不明</v>
      </c>
      <c r="AK694" s="20" t="str">
        <f>IF(貼り付け用!AK694="","",貼り付け用!AK694)</f>
        <v/>
      </c>
      <c r="AL694" s="160" t="str">
        <f>IF(貼り付け用!AL694="","",貼り付け用!AL694)</f>
        <v/>
      </c>
      <c r="AM694" s="20" t="str">
        <f>IF(貼り付け用!AM694="","",貼り付け用!AM694)</f>
        <v/>
      </c>
      <c r="AN694" s="20" t="str">
        <f>IF(貼り付け用!AN694="","",貼り付け用!AN694)</f>
        <v/>
      </c>
      <c r="AO694" s="20" t="str">
        <f>IF(貼り付け用!AO694="","",貼り付け用!AO694)</f>
        <v/>
      </c>
      <c r="AP694" s="20">
        <f>IF(貼り付け用!AP694="","",貼り付け用!AP694)</f>
        <v>1</v>
      </c>
      <c r="AQ694" s="20" t="str">
        <f>IF(貼り付け用!AQ694="","",貼り付け用!AQ694)</f>
        <v/>
      </c>
      <c r="AR694" s="20" t="str">
        <f>IF(貼り付け用!AR694="","",貼り付け用!AR694)</f>
        <v/>
      </c>
      <c r="AS694" s="20" t="str">
        <f>IF(貼り付け用!AS694="","",貼り付け用!AS694)</f>
        <v/>
      </c>
      <c r="AT694" s="90" t="str">
        <f t="shared" si="20"/>
        <v/>
      </c>
      <c r="AU694" s="90" t="str">
        <f t="shared" si="21"/>
        <v/>
      </c>
      <c r="AV694" s="34" t="str">
        <f>IF(貼り付け用!AV694="","",貼り付け用!AV694)</f>
        <v>一般会計等</v>
      </c>
      <c r="AW694" s="34" t="str">
        <f>IF(貼り付け用!AW694="","",貼り付け用!AW694)</f>
        <v>一般会計</v>
      </c>
      <c r="AX694" s="34" t="str">
        <f>IF(貼り付け用!AX694="","",貼り付け用!AX694)</f>
        <v>教育費</v>
      </c>
      <c r="AY694" s="34" t="str">
        <f>IF(貼り付け用!AY694="","",貼り付け用!AY694)</f>
        <v>中学校費</v>
      </c>
      <c r="AZ694" s="34" t="str">
        <f>IF(貼り付け用!AZ694="","",貼り付け用!AZ694)</f>
        <v>学校管理費</v>
      </c>
      <c r="BA694" s="212"/>
      <c r="BB694" s="212"/>
      <c r="BC694" s="212"/>
      <c r="BD694" s="34" t="str">
        <f>IF(貼り付け用!BD694="","",貼り付け用!BD694)</f>
        <v/>
      </c>
      <c r="BE694" s="34" t="str">
        <f>IF(貼り付け用!BE694="","",貼り付け用!BE694)</f>
        <v/>
      </c>
      <c r="BF694" s="20"/>
      <c r="BG694" s="20"/>
      <c r="BH694" s="20"/>
      <c r="BI694" s="20"/>
      <c r="BJ694" s="20"/>
    </row>
    <row r="695" spans="5:62" ht="24" customHeight="1">
      <c r="E695" s="2"/>
      <c r="F695" s="217" t="str">
        <f>IF(貼り付け用!F695="","",貼り付け用!F695)</f>
        <v>壬生町立南犬飼中学校</v>
      </c>
      <c r="G695" s="34" t="str">
        <f>IF(貼り付け用!G695="","",貼り付け用!G695)</f>
        <v>工作物台帳</v>
      </c>
      <c r="H695" s="2" t="str">
        <f>IF(貼り付け用!H695="","",貼り付け用!H695)</f>
        <v/>
      </c>
      <c r="I695" s="2" t="str">
        <f>IF(貼り付け用!I695="","",貼り付け用!I695)</f>
        <v/>
      </c>
      <c r="J695" s="2" t="str">
        <f>IF(貼り付け用!J695="","",貼り付け用!J695)</f>
        <v>フェンス</v>
      </c>
      <c r="K695" s="2" t="str">
        <f>IF(貼り付け用!K695="","",貼り付け用!K695)</f>
        <v>ﾌｪﾝｽ</v>
      </c>
      <c r="L695" s="2">
        <f>IF(貼り付け用!L695="","",貼り付け用!L695)</f>
        <v>9</v>
      </c>
      <c r="M695" s="31">
        <f>IFERROR(VLOOKUP(L695,コード表!$B:$G,2,FALSE),"")</f>
        <v>3210207</v>
      </c>
      <c r="N695" s="31" t="str">
        <f>IFERROR(VLOOKUP(L695,コード表!$B:$G,3,FALSE),"")</f>
        <v>下都賀郡壬生町</v>
      </c>
      <c r="O695" s="2" t="str">
        <f>IF(貼り付け用!O695="","",貼り付け用!O695)</f>
        <v>ｼﾓﾂｶﾞｸﾞﾝﾐﾌﾞﾏﾁ</v>
      </c>
      <c r="P695" s="31" t="str">
        <f>IFERROR(VLOOKUP(L695,コード表!$B:$G,5,FALSE),"")</f>
        <v>北小林</v>
      </c>
      <c r="Q695" s="2" t="str">
        <f>IF(貼り付け用!Q695="","",貼り付け用!Q695)</f>
        <v>ｷﾀｺﾊﾞﾔｼ</v>
      </c>
      <c r="R695" s="2" t="str">
        <f>IF(貼り付け用!R695="","",貼り付け用!R695)</f>
        <v>７４３番地</v>
      </c>
      <c r="S695" s="2" t="str">
        <f>IF(貼り付け用!S695="","",貼り付け用!S695)</f>
        <v>743ﾊﾞﾝﾁ</v>
      </c>
      <c r="T695" s="2">
        <f>IF(貼り付け用!T695="","",貼り付け用!T695)</f>
        <v>15</v>
      </c>
      <c r="U695" s="31" t="str">
        <f>IFERROR(VLOOKUP(T695,コード表!$I:$K,2,FALSE),"")</f>
        <v>教育委員会事務局</v>
      </c>
      <c r="V695" s="31" t="str">
        <f>IFERROR(VLOOKUP(T695,コード表!$I:$K,3,FALSE),"")</f>
        <v>学校教育課</v>
      </c>
      <c r="W695" s="2">
        <f>IF(貼り付け用!W695="","",貼り付け用!W695)</f>
        <v>100</v>
      </c>
      <c r="X695" s="31" t="str">
        <f>IFERROR(VLOOKUP(AX695,目的別資産分類変換表!$B$3:$C$16,2,FALSE),"")</f>
        <v>教育</v>
      </c>
      <c r="Y695" s="34" t="str">
        <f>IF(貼り付け用!Y695="","",貼り付け用!Y695)</f>
        <v>行政財産</v>
      </c>
      <c r="Z695" s="34" t="str">
        <f>IF(貼り付け用!Z695="","",貼り付け用!Z695)</f>
        <v>事業用資産/工作物</v>
      </c>
      <c r="AA695" s="34" t="str">
        <f>IF(貼り付け用!AA695="","",貼り付け用!AA695)</f>
        <v>自己資産（リース資産外)</v>
      </c>
      <c r="AB695" s="34" t="str">
        <f>IF(貼り付け用!AB695="","",貼り付け用!AB695)</f>
        <v>売却不可</v>
      </c>
      <c r="AC695" s="2">
        <f>IF(貼り付け用!AC695="","",貼り付け用!AC695)</f>
        <v>34</v>
      </c>
      <c r="AD695" s="31" t="str">
        <f>IFERROR(VLOOKUP(AC695,耐用年数表!$B:$J,9,FALSE),"")</f>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c r="AE695" s="31">
        <f>IFERROR(VLOOKUP(AC695,耐用年数表!$B:$J,8,FALSE),"")</f>
        <v>25</v>
      </c>
      <c r="AF695" s="2" t="str">
        <f>IF(貼り付け用!AF695="","",貼り付け用!AF695)</f>
        <v/>
      </c>
      <c r="AG695" s="26" t="str">
        <f>IF(貼り付け用!AG695="","",貼り付け用!AG695)</f>
        <v/>
      </c>
      <c r="AH695" s="54">
        <f>IF(貼り付け用!AH695="","",貼り付け用!AH695)</f>
        <v>19830401</v>
      </c>
      <c r="AI695" s="54">
        <f>IF(貼り付け用!AI695="","",貼り付け用!AI695)</f>
        <v>19830401</v>
      </c>
      <c r="AJ695" s="72" t="str">
        <f>IF(貼り付け用!AJ695="","",貼り付け用!AJ695)</f>
        <v>不明</v>
      </c>
      <c r="AK695" s="20" t="str">
        <f>IF(貼り付け用!AK695="","",貼り付け用!AK695)</f>
        <v/>
      </c>
      <c r="AL695" s="160">
        <f>IF(貼り付け用!AL695="","",貼り付け用!AL695)</f>
        <v>36</v>
      </c>
      <c r="AM695" s="20" t="str">
        <f>IF(貼り付け用!AM695="","",貼り付け用!AM695)</f>
        <v>ネット調べ</v>
      </c>
      <c r="AN695" s="20">
        <f>IF(貼り付け用!AN695="","",貼り付け用!AN695)</f>
        <v>1</v>
      </c>
      <c r="AO695" s="20">
        <f>IF(貼り付け用!AO695="","",貼り付け用!AO695)</f>
        <v>17820</v>
      </c>
      <c r="AP695" s="20">
        <f>IF(貼り付け用!AP695="","",貼り付け用!AP695)</f>
        <v>869</v>
      </c>
      <c r="AQ695" s="20" t="str">
        <f>IF(貼り付け用!AQ695="","",貼り付け用!AQ695)</f>
        <v>ｍ</v>
      </c>
      <c r="AR695" s="20">
        <f>IF(貼り付け用!AR695="","",貼り付け用!AR695)</f>
        <v>15485580</v>
      </c>
      <c r="AS695" s="20" t="str">
        <f>IF(貼り付け用!AS695="","",貼り付け用!AS695)</f>
        <v/>
      </c>
      <c r="AT695" s="90">
        <f t="shared" si="20"/>
        <v>15485580</v>
      </c>
      <c r="AU695" s="90">
        <f t="shared" si="21"/>
        <v>15485580</v>
      </c>
      <c r="AV695" s="34" t="str">
        <f>IF(貼り付け用!AV695="","",貼り付け用!AV695)</f>
        <v>一般会計等</v>
      </c>
      <c r="AW695" s="34" t="str">
        <f>IF(貼り付け用!AW695="","",貼り付け用!AW695)</f>
        <v>一般会計</v>
      </c>
      <c r="AX695" s="34" t="str">
        <f>IF(貼り付け用!AX695="","",貼り付け用!AX695)</f>
        <v>教育費</v>
      </c>
      <c r="AY695" s="34" t="str">
        <f>IF(貼り付け用!AY695="","",貼り付け用!AY695)</f>
        <v>中学校費</v>
      </c>
      <c r="AZ695" s="34" t="str">
        <f>IF(貼り付け用!AZ695="","",貼り付け用!AZ695)</f>
        <v>学校管理費</v>
      </c>
      <c r="BA695" s="212"/>
      <c r="BB695" s="212"/>
      <c r="BC695" s="212"/>
      <c r="BD695" s="34" t="str">
        <f>IF(貼り付け用!BD695="","",貼り付け用!BD695)</f>
        <v/>
      </c>
      <c r="BE695" s="34" t="str">
        <f>IF(貼り付け用!BE695="","",貼り付け用!BE695)</f>
        <v/>
      </c>
      <c r="BF695" s="20"/>
      <c r="BG695" s="20"/>
      <c r="BH695" s="20"/>
      <c r="BI695" s="20"/>
      <c r="BJ695" s="20"/>
    </row>
    <row r="696" spans="5:62" ht="24" customHeight="1">
      <c r="E696" s="2"/>
      <c r="F696" s="217" t="str">
        <f>IF(貼り付け用!F696="","",貼り付け用!F696)</f>
        <v>壬生町立南犬飼中学校</v>
      </c>
      <c r="G696" s="34" t="str">
        <f>IF(貼り付け用!G696="","",貼り付け用!G696)</f>
        <v>工作物台帳</v>
      </c>
      <c r="H696" s="2" t="str">
        <f>IF(貼り付け用!H696="","",貼り付け用!H696)</f>
        <v/>
      </c>
      <c r="I696" s="2" t="str">
        <f>IF(貼り付け用!I696="","",貼り付け用!I696)</f>
        <v/>
      </c>
      <c r="J696" s="2" t="str">
        <f>IF(貼り付け用!J696="","",貼り付け用!J696)</f>
        <v>電気設備</v>
      </c>
      <c r="K696" s="2" t="str">
        <f>IF(貼り付け用!K696="","",貼り付け用!K696)</f>
        <v>ﾃﾞﾝｷｾﾂﾋﾞ</v>
      </c>
      <c r="L696" s="2">
        <f>IF(貼り付け用!L696="","",貼り付け用!L696)</f>
        <v>9</v>
      </c>
      <c r="M696" s="31">
        <f>IFERROR(VLOOKUP(L696,コード表!$B:$G,2,FALSE),"")</f>
        <v>3210207</v>
      </c>
      <c r="N696" s="31" t="str">
        <f>IFERROR(VLOOKUP(L696,コード表!$B:$G,3,FALSE),"")</f>
        <v>下都賀郡壬生町</v>
      </c>
      <c r="O696" s="2" t="str">
        <f>IF(貼り付け用!O696="","",貼り付け用!O696)</f>
        <v>ｼﾓﾂｶﾞｸﾞﾝﾐﾌﾞﾏﾁ</v>
      </c>
      <c r="P696" s="31" t="str">
        <f>IFERROR(VLOOKUP(L696,コード表!$B:$G,5,FALSE),"")</f>
        <v>北小林</v>
      </c>
      <c r="Q696" s="2" t="str">
        <f>IF(貼り付け用!Q696="","",貼り付け用!Q696)</f>
        <v>ｷﾀｺﾊﾞﾔｼ</v>
      </c>
      <c r="R696" s="2" t="str">
        <f>IF(貼り付け用!R696="","",貼り付け用!R696)</f>
        <v>７４３番地</v>
      </c>
      <c r="S696" s="2" t="str">
        <f>IF(貼り付け用!S696="","",貼り付け用!S696)</f>
        <v>743ﾊﾞﾝﾁ</v>
      </c>
      <c r="T696" s="2">
        <f>IF(貼り付け用!T696="","",貼り付け用!T696)</f>
        <v>15</v>
      </c>
      <c r="U696" s="31" t="str">
        <f>IFERROR(VLOOKUP(T696,コード表!$I:$K,2,FALSE),"")</f>
        <v>教育委員会事務局</v>
      </c>
      <c r="V696" s="31" t="str">
        <f>IFERROR(VLOOKUP(T696,コード表!$I:$K,3,FALSE),"")</f>
        <v>学校教育課</v>
      </c>
      <c r="W696" s="2">
        <f>IF(貼り付け用!W696="","",貼り付け用!W696)</f>
        <v>100</v>
      </c>
      <c r="X696" s="31" t="str">
        <f>IFERROR(VLOOKUP(AX696,目的別資産分類変換表!$B$3:$C$16,2,FALSE),"")</f>
        <v>教育</v>
      </c>
      <c r="Y696" s="34" t="str">
        <f>IF(貼り付け用!Y696="","",貼り付け用!Y696)</f>
        <v>行政財産</v>
      </c>
      <c r="Z696" s="34" t="str">
        <f>IF(貼り付け用!Z696="","",貼り付け用!Z696)</f>
        <v>事業用資産/工作物</v>
      </c>
      <c r="AA696" s="34" t="str">
        <f>IF(貼り付け用!AA696="","",貼り付け用!AA696)</f>
        <v>自己資産（リース資産外)</v>
      </c>
      <c r="AB696" s="34" t="str">
        <f>IF(貼り付け用!AB696="","",貼り付け用!AB696)</f>
        <v>売却不可</v>
      </c>
      <c r="AC696" s="2">
        <f>IF(貼り付け用!AC696="","",貼り付け用!AC696)</f>
        <v>76</v>
      </c>
      <c r="AD696" s="31" t="str">
        <f>IFERROR(VLOOKUP(AC696,耐用年数表!$B:$J,9,FALSE),"")</f>
        <v xml:space="preserve">建物附属設備 電気設備（照明設備を含む。） 蓄電池電源設備   </v>
      </c>
      <c r="AE696" s="31">
        <f>IFERROR(VLOOKUP(AC696,耐用年数表!$B:$J,8,FALSE),"")</f>
        <v>6</v>
      </c>
      <c r="AF696" s="2" t="str">
        <f>IF(貼り付け用!AF696="","",貼り付け用!AF696)</f>
        <v/>
      </c>
      <c r="AG696" s="26" t="str">
        <f>IF(貼り付け用!AG696="","",貼り付け用!AG696)</f>
        <v/>
      </c>
      <c r="AH696" s="54">
        <f>IF(貼り付け用!AH696="","",貼り付け用!AH696)</f>
        <v>19840228</v>
      </c>
      <c r="AI696" s="54">
        <f>IF(貼り付け用!AI696="","",貼り付け用!AI696)</f>
        <v>19840228</v>
      </c>
      <c r="AJ696" s="72" t="str">
        <f>IF(貼り付け用!AJ696="","",貼り付け用!AJ696)</f>
        <v>不明</v>
      </c>
      <c r="AK696" s="20" t="str">
        <f>IF(貼り付け用!AK696="","",貼り付け用!AK696)</f>
        <v/>
      </c>
      <c r="AL696" s="160" t="str">
        <f>IF(貼り付け用!AL696="","",貼り付け用!AL696)</f>
        <v/>
      </c>
      <c r="AM696" s="20" t="str">
        <f>IF(貼り付け用!AM696="","",貼り付け用!AM696)</f>
        <v/>
      </c>
      <c r="AN696" s="20" t="str">
        <f>IF(貼り付け用!AN696="","",貼り付け用!AN696)</f>
        <v/>
      </c>
      <c r="AO696" s="20" t="str">
        <f>IF(貼り付け用!AO696="","",貼り付け用!AO696)</f>
        <v/>
      </c>
      <c r="AP696" s="20">
        <f>IF(貼り付け用!AP696="","",貼り付け用!AP696)</f>
        <v>1</v>
      </c>
      <c r="AQ696" s="20" t="str">
        <f>IF(貼り付け用!AQ696="","",貼り付け用!AQ696)</f>
        <v/>
      </c>
      <c r="AR696" s="20" t="str">
        <f>IF(貼り付け用!AR696="","",貼り付け用!AR696)</f>
        <v/>
      </c>
      <c r="AS696" s="20" t="str">
        <f>IF(貼り付け用!AS696="","",貼り付け用!AS696)</f>
        <v/>
      </c>
      <c r="AT696" s="90" t="str">
        <f t="shared" si="20"/>
        <v/>
      </c>
      <c r="AU696" s="90" t="str">
        <f t="shared" si="21"/>
        <v/>
      </c>
      <c r="AV696" s="34" t="str">
        <f>IF(貼り付け用!AV696="","",貼り付け用!AV696)</f>
        <v>一般会計等</v>
      </c>
      <c r="AW696" s="34" t="str">
        <f>IF(貼り付け用!AW696="","",貼り付け用!AW696)</f>
        <v>一般会計</v>
      </c>
      <c r="AX696" s="34" t="str">
        <f>IF(貼り付け用!AX696="","",貼り付け用!AX696)</f>
        <v>教育費</v>
      </c>
      <c r="AY696" s="34" t="str">
        <f>IF(貼り付け用!AY696="","",貼り付け用!AY696)</f>
        <v>小学校費</v>
      </c>
      <c r="AZ696" s="34" t="str">
        <f>IF(貼り付け用!AZ696="","",貼り付け用!AZ696)</f>
        <v/>
      </c>
      <c r="BA696" s="212"/>
      <c r="BB696" s="212"/>
      <c r="BC696" s="212"/>
      <c r="BD696" s="34" t="str">
        <f>IF(貼り付け用!BD696="","",貼り付け用!BD696)</f>
        <v/>
      </c>
      <c r="BE696" s="34" t="str">
        <f>IF(貼り付け用!BE696="","",貼り付け用!BE696)</f>
        <v/>
      </c>
      <c r="BF696" s="20"/>
      <c r="BG696" s="20"/>
      <c r="BH696" s="20"/>
      <c r="BI696" s="20"/>
      <c r="BJ696" s="20"/>
    </row>
    <row r="697" spans="5:62" ht="24" customHeight="1">
      <c r="E697" s="2"/>
      <c r="F697" s="217" t="str">
        <f>IF(貼り付け用!F697="","",貼り付け用!F697)</f>
        <v>壬生町立南犬飼中学校</v>
      </c>
      <c r="G697" s="34" t="str">
        <f>IF(貼り付け用!G697="","",貼り付け用!G697)</f>
        <v>工作物台帳</v>
      </c>
      <c r="H697" s="2" t="str">
        <f>IF(貼り付け用!H697="","",貼り付け用!H697)</f>
        <v/>
      </c>
      <c r="I697" s="2" t="str">
        <f>IF(貼り付け用!I697="","",貼り付け用!I697)</f>
        <v/>
      </c>
      <c r="J697" s="2" t="str">
        <f>IF(貼り付け用!J697="","",貼り付け用!J697)</f>
        <v>地デジ共聴設備</v>
      </c>
      <c r="K697" s="2" t="str">
        <f>IF(貼り付け用!K697="","",貼り付け用!K697)</f>
        <v>ﾁﾃﾞｼﾞｷｮｳﾁｮｳｾﾂﾋﾞ</v>
      </c>
      <c r="L697" s="2">
        <f>IF(貼り付け用!L697="","",貼り付け用!L697)</f>
        <v>9</v>
      </c>
      <c r="M697" s="31">
        <f>IFERROR(VLOOKUP(L697,コード表!$B:$G,2,FALSE),"")</f>
        <v>3210207</v>
      </c>
      <c r="N697" s="31" t="str">
        <f>IFERROR(VLOOKUP(L697,コード表!$B:$G,3,FALSE),"")</f>
        <v>下都賀郡壬生町</v>
      </c>
      <c r="O697" s="2" t="str">
        <f>IF(貼り付け用!O697="","",貼り付け用!O697)</f>
        <v>ｼﾓﾂｶﾞｸﾞﾝﾐﾌﾞﾏﾁ</v>
      </c>
      <c r="P697" s="31" t="str">
        <f>IFERROR(VLOOKUP(L697,コード表!$B:$G,5,FALSE),"")</f>
        <v>北小林</v>
      </c>
      <c r="Q697" s="2" t="str">
        <f>IF(貼り付け用!Q697="","",貼り付け用!Q697)</f>
        <v>ｷﾀｺﾊﾞﾔｼ</v>
      </c>
      <c r="R697" s="2" t="str">
        <f>IF(貼り付け用!R697="","",貼り付け用!R697)</f>
        <v>７４３番地</v>
      </c>
      <c r="S697" s="2" t="str">
        <f>IF(貼り付け用!S697="","",貼り付け用!S697)</f>
        <v>743ﾊﾞﾝﾁ</v>
      </c>
      <c r="T697" s="2">
        <f>IF(貼り付け用!T697="","",貼り付け用!T697)</f>
        <v>15</v>
      </c>
      <c r="U697" s="31" t="str">
        <f>IFERROR(VLOOKUP(T697,コード表!$I:$K,2,FALSE),"")</f>
        <v>教育委員会事務局</v>
      </c>
      <c r="V697" s="31" t="str">
        <f>IFERROR(VLOOKUP(T697,コード表!$I:$K,3,FALSE),"")</f>
        <v>学校教育課</v>
      </c>
      <c r="W697" s="2">
        <f>IF(貼り付け用!W697="","",貼り付け用!W697)</f>
        <v>100</v>
      </c>
      <c r="X697" s="31" t="str">
        <f>IFERROR(VLOOKUP(AX697,目的別資産分類変換表!$B$3:$C$16,2,FALSE),"")</f>
        <v>教育</v>
      </c>
      <c r="Y697" s="34" t="str">
        <f>IF(貼り付け用!Y697="","",貼り付け用!Y697)</f>
        <v>行政財産</v>
      </c>
      <c r="Z697" s="34" t="str">
        <f>IF(貼り付け用!Z697="","",貼り付け用!Z697)</f>
        <v>事業用資産/工作物</v>
      </c>
      <c r="AA697" s="34" t="str">
        <f>IF(貼り付け用!AA697="","",貼り付け用!AA697)</f>
        <v>自己資産（リース資産外)</v>
      </c>
      <c r="AB697" s="34" t="str">
        <f>IF(貼り付け用!AB697="","",貼り付け用!AB697)</f>
        <v>売却不可</v>
      </c>
      <c r="AC697" s="2">
        <f>IF(貼り付け用!AC697="","",貼り付け用!AC697)</f>
        <v>76</v>
      </c>
      <c r="AD697" s="31" t="str">
        <f>IFERROR(VLOOKUP(AC697,耐用年数表!$B:$J,9,FALSE),"")</f>
        <v xml:space="preserve">建物附属設備 電気設備（照明設備を含む。） 蓄電池電源設備   </v>
      </c>
      <c r="AE697" s="31">
        <f>IFERROR(VLOOKUP(AC697,耐用年数表!$B:$J,8,FALSE),"")</f>
        <v>6</v>
      </c>
      <c r="AF697" s="2" t="str">
        <f>IF(貼り付け用!AF697="","",貼り付け用!AF697)</f>
        <v/>
      </c>
      <c r="AG697" s="26" t="str">
        <f>IF(貼り付け用!AG697="","",貼り付け用!AG697)</f>
        <v/>
      </c>
      <c r="AH697" s="54">
        <f>IF(貼り付け用!AH697="","",貼り付け用!AH697)</f>
        <v>20100310</v>
      </c>
      <c r="AI697" s="54">
        <f>IF(貼り付け用!AI697="","",貼り付け用!AI697)</f>
        <v>20100310</v>
      </c>
      <c r="AJ697" s="72" t="str">
        <f>IF(貼り付け用!AJ697="","",貼り付け用!AJ697)</f>
        <v>判明</v>
      </c>
      <c r="AK697" s="20">
        <f>IF(貼り付け用!AK697="","",貼り付け用!AK697)</f>
        <v>2373000</v>
      </c>
      <c r="AL697" s="160" t="str">
        <f>IF(貼り付け用!AL697="","",貼り付け用!AL697)</f>
        <v/>
      </c>
      <c r="AM697" s="20" t="str">
        <f>IF(貼り付け用!AM697="","",貼り付け用!AM697)</f>
        <v/>
      </c>
      <c r="AN697" s="20" t="str">
        <f>IF(貼り付け用!AN697="","",貼り付け用!AN697)</f>
        <v/>
      </c>
      <c r="AO697" s="20" t="str">
        <f>IF(貼り付け用!AO697="","",貼り付け用!AO697)</f>
        <v/>
      </c>
      <c r="AP697" s="20">
        <f>IF(貼り付け用!AP697="","",貼り付け用!AP697)</f>
        <v>1</v>
      </c>
      <c r="AQ697" s="20" t="str">
        <f>IF(貼り付け用!AQ697="","",貼り付け用!AQ697)</f>
        <v/>
      </c>
      <c r="AR697" s="20" t="str">
        <f>IF(貼り付け用!AR697="","",貼り付け用!AR697)</f>
        <v/>
      </c>
      <c r="AS697" s="20" t="str">
        <f>IF(貼り付け用!AS697="","",貼り付け用!AS697)</f>
        <v/>
      </c>
      <c r="AT697" s="90" t="str">
        <f t="shared" si="20"/>
        <v/>
      </c>
      <c r="AU697" s="90">
        <f t="shared" si="21"/>
        <v>2373000</v>
      </c>
      <c r="AV697" s="34" t="str">
        <f>IF(貼り付け用!AV697="","",貼り付け用!AV697)</f>
        <v>一般会計等</v>
      </c>
      <c r="AW697" s="34" t="str">
        <f>IF(貼り付け用!AW697="","",貼り付け用!AW697)</f>
        <v>一般会計</v>
      </c>
      <c r="AX697" s="34" t="str">
        <f>IF(貼り付け用!AX697="","",貼り付け用!AX697)</f>
        <v>教育費</v>
      </c>
      <c r="AY697" s="34" t="str">
        <f>IF(貼り付け用!AY697="","",貼り付け用!AY697)</f>
        <v>小学校費</v>
      </c>
      <c r="AZ697" s="34" t="str">
        <f>IF(貼り付け用!AZ697="","",貼り付け用!AZ697)</f>
        <v/>
      </c>
      <c r="BA697" s="212"/>
      <c r="BB697" s="212"/>
      <c r="BC697" s="212"/>
      <c r="BD697" s="34" t="str">
        <f>IF(貼り付け用!BD697="","",貼り付け用!BD697)</f>
        <v/>
      </c>
      <c r="BE697" s="34" t="str">
        <f>IF(貼り付け用!BE697="","",貼り付け用!BE697)</f>
        <v/>
      </c>
      <c r="BF697" s="20"/>
      <c r="BG697" s="20"/>
      <c r="BH697" s="20"/>
      <c r="BI697" s="20"/>
      <c r="BJ697" s="20"/>
    </row>
    <row r="698" spans="5:62" ht="24" customHeight="1">
      <c r="E698" s="2"/>
      <c r="F698" s="217" t="str">
        <f>IF(貼り付け用!F698="","",貼り付け用!F698)</f>
        <v>壬生町立南犬飼中学校</v>
      </c>
      <c r="G698" s="34" t="str">
        <f>IF(貼り付け用!G698="","",貼り付け用!G698)</f>
        <v>工作物台帳</v>
      </c>
      <c r="H698" s="2" t="str">
        <f>IF(貼り付け用!H698="","",貼り付け用!H698)</f>
        <v/>
      </c>
      <c r="I698" s="2" t="str">
        <f>IF(貼り付け用!I698="","",貼り付け用!I698)</f>
        <v/>
      </c>
      <c r="J698" s="2" t="str">
        <f>IF(貼り付け用!J698="","",貼り付け用!J698)</f>
        <v>地下タンク</v>
      </c>
      <c r="K698" s="2" t="str">
        <f>IF(貼り付け用!K698="","",貼り付け用!K698)</f>
        <v>ﾁｶﾀﾝｸ</v>
      </c>
      <c r="L698" s="2">
        <f>IF(貼り付け用!L698="","",貼り付け用!L698)</f>
        <v>9</v>
      </c>
      <c r="M698" s="31">
        <f>IFERROR(VLOOKUP(L698,コード表!$B:$G,2,FALSE),"")</f>
        <v>3210207</v>
      </c>
      <c r="N698" s="31" t="str">
        <f>IFERROR(VLOOKUP(L698,コード表!$B:$G,3,FALSE),"")</f>
        <v>下都賀郡壬生町</v>
      </c>
      <c r="O698" s="2" t="str">
        <f>IF(貼り付け用!O698="","",貼り付け用!O698)</f>
        <v>ｼﾓﾂｶﾞｸﾞﾝﾐﾌﾞﾏﾁ</v>
      </c>
      <c r="P698" s="31" t="str">
        <f>IFERROR(VLOOKUP(L698,コード表!$B:$G,5,FALSE),"")</f>
        <v>北小林</v>
      </c>
      <c r="Q698" s="2" t="str">
        <f>IF(貼り付け用!Q698="","",貼り付け用!Q698)</f>
        <v>ｷﾀｺﾊﾞﾔｼ</v>
      </c>
      <c r="R698" s="2" t="str">
        <f>IF(貼り付け用!R698="","",貼り付け用!R698)</f>
        <v>７４３番地</v>
      </c>
      <c r="S698" s="2" t="str">
        <f>IF(貼り付け用!S698="","",貼り付け用!S698)</f>
        <v>743ﾊﾞﾝﾁ</v>
      </c>
      <c r="T698" s="2">
        <f>IF(貼り付け用!T698="","",貼り付け用!T698)</f>
        <v>15</v>
      </c>
      <c r="U698" s="31" t="str">
        <f>IFERROR(VLOOKUP(T698,コード表!$I:$K,2,FALSE),"")</f>
        <v>教育委員会事務局</v>
      </c>
      <c r="V698" s="31" t="str">
        <f>IFERROR(VLOOKUP(T698,コード表!$I:$K,3,FALSE),"")</f>
        <v>学校教育課</v>
      </c>
      <c r="W698" s="2">
        <f>IF(貼り付け用!W698="","",貼り付け用!W698)</f>
        <v>100</v>
      </c>
      <c r="X698" s="31" t="str">
        <f>IFERROR(VLOOKUP(AX698,目的別資産分類変換表!$B$3:$C$16,2,FALSE),"")</f>
        <v>教育</v>
      </c>
      <c r="Y698" s="34" t="str">
        <f>IF(貼り付け用!Y698="","",貼り付け用!Y698)</f>
        <v>行政財産</v>
      </c>
      <c r="Z698" s="34" t="str">
        <f>IF(貼り付け用!Z698="","",貼り付け用!Z698)</f>
        <v>事業用資産/工作物</v>
      </c>
      <c r="AA698" s="34" t="str">
        <f>IF(貼り付け用!AA698="","",貼り付け用!AA698)</f>
        <v>自己資産（リース資産外)</v>
      </c>
      <c r="AB698" s="34" t="str">
        <f>IF(貼り付け用!AB698="","",貼り付け用!AB698)</f>
        <v>売却不可</v>
      </c>
      <c r="AC698" s="2">
        <f>IF(貼り付け用!AC698="","",貼り付け用!AC698)</f>
        <v>234</v>
      </c>
      <c r="AD698" s="31" t="str">
        <f>IFERROR(VLOOKUP(AC698,耐用年数表!$B:$J,9,FALSE),"")</f>
        <v xml:space="preserve">構築物 前掲のもの以外のもの及び前掲の区分によらないもの その他のもの   </v>
      </c>
      <c r="AE698" s="31">
        <f>IFERROR(VLOOKUP(AC698,耐用年数表!$B:$J,8,FALSE),"")</f>
        <v>50</v>
      </c>
      <c r="AF698" s="2" t="str">
        <f>IF(貼り付け用!AF698="","",貼り付け用!AF698)</f>
        <v/>
      </c>
      <c r="AG698" s="26" t="str">
        <f>IF(貼り付け用!AG698="","",貼り付け用!AG698)</f>
        <v/>
      </c>
      <c r="AH698" s="54">
        <f>IF(貼り付け用!AH698="","",貼り付け用!AH698)</f>
        <v>19830331</v>
      </c>
      <c r="AI698" s="54">
        <f>IF(貼り付け用!AI698="","",貼り付け用!AI698)</f>
        <v>19830331</v>
      </c>
      <c r="AJ698" s="72" t="str">
        <f>IF(貼り付け用!AJ698="","",貼り付け用!AJ698)</f>
        <v>不明</v>
      </c>
      <c r="AK698" s="20" t="str">
        <f>IF(貼り付け用!AK698="","",貼り付け用!AK698)</f>
        <v/>
      </c>
      <c r="AL698" s="160" t="str">
        <f>IF(貼り付け用!AL698="","",貼り付け用!AL698)</f>
        <v/>
      </c>
      <c r="AM698" s="20" t="str">
        <f>IF(貼り付け用!AM698="","",貼り付け用!AM698)</f>
        <v/>
      </c>
      <c r="AN698" s="20" t="str">
        <f>IF(貼り付け用!AN698="","",貼り付け用!AN698)</f>
        <v/>
      </c>
      <c r="AO698" s="20" t="str">
        <f>IF(貼り付け用!AO698="","",貼り付け用!AO698)</f>
        <v/>
      </c>
      <c r="AP698" s="20">
        <f>IF(貼り付け用!AP698="","",貼り付け用!AP698)</f>
        <v>1</v>
      </c>
      <c r="AQ698" s="20" t="str">
        <f>IF(貼り付け用!AQ698="","",貼り付け用!AQ698)</f>
        <v/>
      </c>
      <c r="AR698" s="20" t="str">
        <f>IF(貼り付け用!AR698="","",貼り付け用!AR698)</f>
        <v/>
      </c>
      <c r="AS698" s="20" t="str">
        <f>IF(貼り付け用!AS698="","",貼り付け用!AS698)</f>
        <v/>
      </c>
      <c r="AT698" s="90" t="str">
        <f t="shared" si="20"/>
        <v/>
      </c>
      <c r="AU698" s="90" t="str">
        <f t="shared" si="21"/>
        <v/>
      </c>
      <c r="AV698" s="34" t="str">
        <f>IF(貼り付け用!AV698="","",貼り付け用!AV698)</f>
        <v>一般会計等</v>
      </c>
      <c r="AW698" s="34" t="str">
        <f>IF(貼り付け用!AW698="","",貼り付け用!AW698)</f>
        <v>一般会計</v>
      </c>
      <c r="AX698" s="34" t="str">
        <f>IF(貼り付け用!AX698="","",貼り付け用!AX698)</f>
        <v>教育費</v>
      </c>
      <c r="AY698" s="34" t="str">
        <f>IF(貼り付け用!AY698="","",貼り付け用!AY698)</f>
        <v>中学校費</v>
      </c>
      <c r="AZ698" s="34" t="str">
        <f>IF(貼り付け用!AZ698="","",貼り付け用!AZ698)</f>
        <v>学校管理費</v>
      </c>
      <c r="BA698" s="212"/>
      <c r="BB698" s="212"/>
      <c r="BC698" s="212"/>
      <c r="BD698" s="34" t="str">
        <f>IF(貼り付け用!BD698="","",貼り付け用!BD698)</f>
        <v/>
      </c>
      <c r="BE698" s="34" t="str">
        <f>IF(貼り付け用!BE698="","",貼り付け用!BE698)</f>
        <v/>
      </c>
      <c r="BF698" s="20"/>
      <c r="BG698" s="20"/>
      <c r="BH698" s="20"/>
      <c r="BI698" s="20"/>
      <c r="BJ698" s="20"/>
    </row>
    <row r="699" spans="5:62" ht="24" customHeight="1">
      <c r="E699" s="2"/>
      <c r="F699" s="217" t="str">
        <f>IF(貼り付け用!F699="","",貼り付け用!F699)</f>
        <v>壬生町立南犬飼中学校</v>
      </c>
      <c r="G699" s="34" t="str">
        <f>IF(貼り付け用!G699="","",貼り付け用!G699)</f>
        <v>工作物台帳</v>
      </c>
      <c r="H699" s="2" t="str">
        <f>IF(貼り付け用!H699="","",貼り付け用!H699)</f>
        <v/>
      </c>
      <c r="I699" s="2" t="str">
        <f>IF(貼り付け用!I699="","",貼り付け用!I699)</f>
        <v/>
      </c>
      <c r="J699" s="2" t="str">
        <f>IF(貼り付け用!J699="","",貼り付け用!J699)</f>
        <v>ナイター設備</v>
      </c>
      <c r="K699" s="2" t="str">
        <f>IF(貼り付け用!K699="","",貼り付け用!K699)</f>
        <v>ﾅｲﾀｰｾﾂﾋﾞ</v>
      </c>
      <c r="L699" s="2">
        <f>IF(貼り付け用!L699="","",貼り付け用!L699)</f>
        <v>9</v>
      </c>
      <c r="M699" s="31">
        <f>IFERROR(VLOOKUP(L699,コード表!$B:$G,2,FALSE),"")</f>
        <v>3210207</v>
      </c>
      <c r="N699" s="31" t="str">
        <f>IFERROR(VLOOKUP(L699,コード表!$B:$G,3,FALSE),"")</f>
        <v>下都賀郡壬生町</v>
      </c>
      <c r="O699" s="2" t="str">
        <f>IF(貼り付け用!O699="","",貼り付け用!O699)</f>
        <v>ｼﾓﾂｶﾞｸﾞﾝﾐﾌﾞﾏﾁ</v>
      </c>
      <c r="P699" s="31" t="str">
        <f>IFERROR(VLOOKUP(L699,コード表!$B:$G,5,FALSE),"")</f>
        <v>北小林</v>
      </c>
      <c r="Q699" s="2" t="str">
        <f>IF(貼り付け用!Q699="","",貼り付け用!Q699)</f>
        <v>ｷﾀｺﾊﾞﾔｼ</v>
      </c>
      <c r="R699" s="2" t="str">
        <f>IF(貼り付け用!R699="","",貼り付け用!R699)</f>
        <v>７４３番地</v>
      </c>
      <c r="S699" s="2" t="str">
        <f>IF(貼り付け用!S699="","",貼り付け用!S699)</f>
        <v>743ﾊﾞﾝﾁ</v>
      </c>
      <c r="T699" s="2">
        <f>IF(貼り付け用!T699="","",貼り付け用!T699)</f>
        <v>15</v>
      </c>
      <c r="U699" s="31" t="str">
        <f>IFERROR(VLOOKUP(T699,コード表!$I:$K,2,FALSE),"")</f>
        <v>教育委員会事務局</v>
      </c>
      <c r="V699" s="31" t="str">
        <f>IFERROR(VLOOKUP(T699,コード表!$I:$K,3,FALSE),"")</f>
        <v>学校教育課</v>
      </c>
      <c r="W699" s="2">
        <f>IF(貼り付け用!W699="","",貼り付け用!W699)</f>
        <v>100</v>
      </c>
      <c r="X699" s="31" t="str">
        <f>IFERROR(VLOOKUP(AX699,目的別資産分類変換表!$B$3:$C$16,2,FALSE),"")</f>
        <v>教育</v>
      </c>
      <c r="Y699" s="34" t="str">
        <f>IF(貼り付け用!Y699="","",貼り付け用!Y699)</f>
        <v>行政財産</v>
      </c>
      <c r="Z699" s="34" t="str">
        <f>IF(貼り付け用!Z699="","",貼り付け用!Z699)</f>
        <v>事業用資産/工作物</v>
      </c>
      <c r="AA699" s="34" t="str">
        <f>IF(貼り付け用!AA699="","",貼り付け用!AA699)</f>
        <v>自己資産（リース資産外)</v>
      </c>
      <c r="AB699" s="34" t="str">
        <f>IF(貼り付け用!AB699="","",貼り付け用!AB699)</f>
        <v>売却不可</v>
      </c>
      <c r="AC699" s="2">
        <f>IF(貼り付け用!AC699="","",貼り付け用!AC699)</f>
        <v>76</v>
      </c>
      <c r="AD699" s="31" t="str">
        <f>IFERROR(VLOOKUP(AC699,耐用年数表!$B:$J,9,FALSE),"")</f>
        <v xml:space="preserve">建物附属設備 電気設備（照明設備を含む。） 蓄電池電源設備   </v>
      </c>
      <c r="AE699" s="31">
        <f>IFERROR(VLOOKUP(AC699,耐用年数表!$B:$J,8,FALSE),"")</f>
        <v>6</v>
      </c>
      <c r="AF699" s="2" t="str">
        <f>IF(貼り付け用!AF699="","",貼り付け用!AF699)</f>
        <v/>
      </c>
      <c r="AG699" s="26" t="str">
        <f>IF(貼り付け用!AG699="","",貼り付け用!AG699)</f>
        <v/>
      </c>
      <c r="AH699" s="54">
        <f>IF(貼り付け用!AH699="","",貼り付け用!AH699)</f>
        <v>19830331</v>
      </c>
      <c r="AI699" s="54">
        <f>IF(貼り付け用!AI699="","",貼り付け用!AI699)</f>
        <v>19830331</v>
      </c>
      <c r="AJ699" s="72" t="str">
        <f>IF(貼り付け用!AJ699="","",貼り付け用!AJ699)</f>
        <v>不明</v>
      </c>
      <c r="AK699" s="20" t="str">
        <f>IF(貼り付け用!AK699="","",貼り付け用!AK699)</f>
        <v/>
      </c>
      <c r="AL699" s="160" t="str">
        <f>IF(貼り付け用!AL699="","",貼り付け用!AL699)</f>
        <v/>
      </c>
      <c r="AM699" s="20" t="str">
        <f>IF(貼り付け用!AM699="","",貼り付け用!AM699)</f>
        <v/>
      </c>
      <c r="AN699" s="20" t="str">
        <f>IF(貼り付け用!AN699="","",貼り付け用!AN699)</f>
        <v/>
      </c>
      <c r="AO699" s="20" t="str">
        <f>IF(貼り付け用!AO699="","",貼り付け用!AO699)</f>
        <v/>
      </c>
      <c r="AP699" s="20">
        <f>IF(貼り付け用!AP699="","",貼り付け用!AP699)</f>
        <v>1</v>
      </c>
      <c r="AQ699" s="20" t="str">
        <f>IF(貼り付け用!AQ699="","",貼り付け用!AQ699)</f>
        <v/>
      </c>
      <c r="AR699" s="20" t="str">
        <f>IF(貼り付け用!AR699="","",貼り付け用!AR699)</f>
        <v/>
      </c>
      <c r="AS699" s="20" t="str">
        <f>IF(貼り付け用!AS699="","",貼り付け用!AS699)</f>
        <v/>
      </c>
      <c r="AT699" s="90" t="str">
        <f t="shared" si="20"/>
        <v/>
      </c>
      <c r="AU699" s="90" t="str">
        <f t="shared" si="21"/>
        <v/>
      </c>
      <c r="AV699" s="34" t="str">
        <f>IF(貼り付け用!AV699="","",貼り付け用!AV699)</f>
        <v>一般会計等</v>
      </c>
      <c r="AW699" s="34" t="str">
        <f>IF(貼り付け用!AW699="","",貼り付け用!AW699)</f>
        <v>一般会計</v>
      </c>
      <c r="AX699" s="34" t="str">
        <f>IF(貼り付け用!AX699="","",貼り付け用!AX699)</f>
        <v>教育費</v>
      </c>
      <c r="AY699" s="34" t="str">
        <f>IF(貼り付け用!AY699="","",貼り付け用!AY699)</f>
        <v>中学校費</v>
      </c>
      <c r="AZ699" s="34" t="str">
        <f>IF(貼り付け用!AZ699="","",貼り付け用!AZ699)</f>
        <v>学校管理費</v>
      </c>
      <c r="BA699" s="212"/>
      <c r="BB699" s="212"/>
      <c r="BC699" s="212"/>
      <c r="BD699" s="34" t="str">
        <f>IF(貼り付け用!BD699="","",貼り付け用!BD699)</f>
        <v/>
      </c>
      <c r="BE699" s="34" t="str">
        <f>IF(貼り付け用!BE699="","",貼り付け用!BE699)</f>
        <v/>
      </c>
      <c r="BF699" s="20"/>
      <c r="BG699" s="20"/>
      <c r="BH699" s="20"/>
      <c r="BI699" s="20"/>
      <c r="BJ699" s="20"/>
    </row>
    <row r="700" spans="5:62" ht="24" customHeight="1">
      <c r="E700" s="2"/>
      <c r="F700" s="217" t="str">
        <f>IF(貼り付け用!F700="","",貼り付け用!F700)</f>
        <v>壬生町立南犬飼中学校</v>
      </c>
      <c r="G700" s="34" t="str">
        <f>IF(貼り付け用!G700="","",貼り付け用!G700)</f>
        <v>工作物台帳</v>
      </c>
      <c r="H700" s="2" t="str">
        <f>IF(貼り付け用!H700="","",貼り付け用!H700)</f>
        <v/>
      </c>
      <c r="I700" s="2" t="str">
        <f>IF(貼り付け用!I700="","",貼り付け用!I700)</f>
        <v/>
      </c>
      <c r="J700" s="2" t="str">
        <f>IF(貼り付け用!J700="","",貼り付け用!J700)</f>
        <v>ゴミ置場</v>
      </c>
      <c r="K700" s="2" t="str">
        <f>IF(貼り付け用!K700="","",貼り付け用!K700)</f>
        <v>ｺﾞﾐｵｷﾊﾞ</v>
      </c>
      <c r="L700" s="2">
        <f>IF(貼り付け用!L700="","",貼り付け用!L700)</f>
        <v>9</v>
      </c>
      <c r="M700" s="31">
        <f>IFERROR(VLOOKUP(L700,コード表!$B:$G,2,FALSE),"")</f>
        <v>3210207</v>
      </c>
      <c r="N700" s="31" t="str">
        <f>IFERROR(VLOOKUP(L700,コード表!$B:$G,3,FALSE),"")</f>
        <v>下都賀郡壬生町</v>
      </c>
      <c r="O700" s="2" t="str">
        <f>IF(貼り付け用!O700="","",貼り付け用!O700)</f>
        <v>ｼﾓﾂｶﾞｸﾞﾝﾐﾌﾞﾏﾁ</v>
      </c>
      <c r="P700" s="31" t="str">
        <f>IFERROR(VLOOKUP(L700,コード表!$B:$G,5,FALSE),"")</f>
        <v>北小林</v>
      </c>
      <c r="Q700" s="2" t="str">
        <f>IF(貼り付け用!Q700="","",貼り付け用!Q700)</f>
        <v>ｷﾀｺﾊﾞﾔｼ</v>
      </c>
      <c r="R700" s="2" t="str">
        <f>IF(貼り付け用!R700="","",貼り付け用!R700)</f>
        <v>７４３番地</v>
      </c>
      <c r="S700" s="2" t="str">
        <f>IF(貼り付け用!S700="","",貼り付け用!S700)</f>
        <v>743ﾊﾞﾝﾁ</v>
      </c>
      <c r="T700" s="2">
        <f>IF(貼り付け用!T700="","",貼り付け用!T700)</f>
        <v>15</v>
      </c>
      <c r="U700" s="31" t="str">
        <f>IFERROR(VLOOKUP(T700,コード表!$I:$K,2,FALSE),"")</f>
        <v>教育委員会事務局</v>
      </c>
      <c r="V700" s="31" t="str">
        <f>IFERROR(VLOOKUP(T700,コード表!$I:$K,3,FALSE),"")</f>
        <v>学校教育課</v>
      </c>
      <c r="W700" s="2">
        <f>IF(貼り付け用!W700="","",貼り付け用!W700)</f>
        <v>100</v>
      </c>
      <c r="X700" s="31" t="str">
        <f>IFERROR(VLOOKUP(AX700,目的別資産分類変換表!$B$3:$C$16,2,FALSE),"")</f>
        <v>教育</v>
      </c>
      <c r="Y700" s="34" t="str">
        <f>IF(貼り付け用!Y700="","",貼り付け用!Y700)</f>
        <v>行政財産</v>
      </c>
      <c r="Z700" s="34" t="str">
        <f>IF(貼り付け用!Z700="","",貼り付け用!Z700)</f>
        <v>事業用資産/工作物</v>
      </c>
      <c r="AA700" s="34" t="str">
        <f>IF(貼り付け用!AA700="","",貼り付け用!AA700)</f>
        <v>自己資産（リース資産外)</v>
      </c>
      <c r="AB700" s="34" t="str">
        <f>IF(貼り付け用!AB700="","",貼り付け用!AB700)</f>
        <v>売却不可</v>
      </c>
      <c r="AC700" s="2">
        <f>IF(貼り付け用!AC700="","",貼り付け用!AC700)</f>
        <v>234</v>
      </c>
      <c r="AD700" s="31" t="str">
        <f>IFERROR(VLOOKUP(AC700,耐用年数表!$B:$J,9,FALSE),"")</f>
        <v xml:space="preserve">構築物 前掲のもの以外のもの及び前掲の区分によらないもの その他のもの   </v>
      </c>
      <c r="AE700" s="31">
        <f>IFERROR(VLOOKUP(AC700,耐用年数表!$B:$J,8,FALSE),"")</f>
        <v>50</v>
      </c>
      <c r="AF700" s="2" t="str">
        <f>IF(貼り付け用!AF700="","",貼り付け用!AF700)</f>
        <v/>
      </c>
      <c r="AG700" s="26" t="str">
        <f>IF(貼り付け用!AG700="","",貼り付け用!AG700)</f>
        <v/>
      </c>
      <c r="AH700" s="54">
        <f>IF(貼り付け用!AH700="","",貼り付け用!AH700)</f>
        <v>19980830</v>
      </c>
      <c r="AI700" s="54">
        <f>IF(貼り付け用!AI700="","",貼り付け用!AI700)</f>
        <v>19980830</v>
      </c>
      <c r="AJ700" s="72" t="str">
        <f>IF(貼り付け用!AJ700="","",貼り付け用!AJ700)</f>
        <v>判明</v>
      </c>
      <c r="AK700" s="20">
        <f>IF(貼り付け用!AK700="","",貼り付け用!AK700)</f>
        <v>702758</v>
      </c>
      <c r="AL700" s="160" t="str">
        <f>IF(貼り付け用!AL700="","",貼り付け用!AL700)</f>
        <v/>
      </c>
      <c r="AM700" s="20" t="str">
        <f>IF(貼り付け用!AM700="","",貼り付け用!AM700)</f>
        <v/>
      </c>
      <c r="AN700" s="20" t="str">
        <f>IF(貼り付け用!AN700="","",貼り付け用!AN700)</f>
        <v/>
      </c>
      <c r="AO700" s="20" t="str">
        <f>IF(貼り付け用!AO700="","",貼り付け用!AO700)</f>
        <v/>
      </c>
      <c r="AP700" s="20">
        <f>IF(貼り付け用!AP700="","",貼り付け用!AP700)</f>
        <v>1</v>
      </c>
      <c r="AQ700" s="20" t="str">
        <f>IF(貼り付け用!AQ700="","",貼り付け用!AQ700)</f>
        <v/>
      </c>
      <c r="AR700" s="20" t="str">
        <f>IF(貼り付け用!AR700="","",貼り付け用!AR700)</f>
        <v/>
      </c>
      <c r="AS700" s="20" t="str">
        <f>IF(貼り付け用!AS700="","",貼り付け用!AS700)</f>
        <v/>
      </c>
      <c r="AT700" s="90" t="str">
        <f t="shared" si="20"/>
        <v/>
      </c>
      <c r="AU700" s="90">
        <f t="shared" si="21"/>
        <v>702758</v>
      </c>
      <c r="AV700" s="34" t="str">
        <f>IF(貼り付け用!AV700="","",貼り付け用!AV700)</f>
        <v>一般会計等</v>
      </c>
      <c r="AW700" s="34" t="str">
        <f>IF(貼り付け用!AW700="","",貼り付け用!AW700)</f>
        <v>一般会計</v>
      </c>
      <c r="AX700" s="34" t="str">
        <f>IF(貼り付け用!AX700="","",貼り付け用!AX700)</f>
        <v>教育費</v>
      </c>
      <c r="AY700" s="34" t="str">
        <f>IF(貼り付け用!AY700="","",貼り付け用!AY700)</f>
        <v>中学校費</v>
      </c>
      <c r="AZ700" s="34" t="str">
        <f>IF(貼り付け用!AZ700="","",貼り付け用!AZ700)</f>
        <v>学校管理費</v>
      </c>
      <c r="BA700" s="212"/>
      <c r="BB700" s="212"/>
      <c r="BC700" s="212"/>
      <c r="BD700" s="34" t="str">
        <f>IF(貼り付け用!BD700="","",貼り付け用!BD700)</f>
        <v/>
      </c>
      <c r="BE700" s="34" t="str">
        <f>IF(貼り付け用!BE700="","",貼り付け用!BE700)</f>
        <v/>
      </c>
      <c r="BF700" s="20"/>
      <c r="BG700" s="20"/>
      <c r="BH700" s="20"/>
      <c r="BI700" s="20"/>
      <c r="BJ700" s="20"/>
    </row>
    <row r="701" spans="5:62" ht="24" customHeight="1">
      <c r="E701" s="2"/>
      <c r="F701" s="217" t="str">
        <f>IF(貼り付け用!F701="","",貼り付け用!F701)</f>
        <v>壬生町立南犬飼中学校</v>
      </c>
      <c r="G701" s="34" t="str">
        <f>IF(貼り付け用!G701="","",貼り付け用!G701)</f>
        <v>工作物台帳</v>
      </c>
      <c r="H701" s="2" t="str">
        <f>IF(貼り付け用!H701="","",貼り付け用!H701)</f>
        <v/>
      </c>
      <c r="I701" s="2" t="str">
        <f>IF(貼り付け用!I701="","",貼り付け用!I701)</f>
        <v/>
      </c>
      <c r="J701" s="2" t="str">
        <f>IF(貼り付け用!J701="","",貼り付け用!J701)</f>
        <v>防球ネット</v>
      </c>
      <c r="K701" s="2" t="str">
        <f>IF(貼り付け用!K701="","",貼り付け用!K701)</f>
        <v>ﾎﾞｳｷｭｳﾈｯﾄ</v>
      </c>
      <c r="L701" s="2">
        <f>IF(貼り付け用!L701="","",貼り付け用!L701)</f>
        <v>9</v>
      </c>
      <c r="M701" s="31">
        <f>IFERROR(VLOOKUP(L701,コード表!$B:$G,2,FALSE),"")</f>
        <v>3210207</v>
      </c>
      <c r="N701" s="31" t="str">
        <f>IFERROR(VLOOKUP(L701,コード表!$B:$G,3,FALSE),"")</f>
        <v>下都賀郡壬生町</v>
      </c>
      <c r="O701" s="2" t="str">
        <f>IF(貼り付け用!O701="","",貼り付け用!O701)</f>
        <v>ｼﾓﾂｶﾞｸﾞﾝﾐﾌﾞﾏﾁ</v>
      </c>
      <c r="P701" s="31" t="str">
        <f>IFERROR(VLOOKUP(L701,コード表!$B:$G,5,FALSE),"")</f>
        <v>北小林</v>
      </c>
      <c r="Q701" s="2" t="str">
        <f>IF(貼り付け用!Q701="","",貼り付け用!Q701)</f>
        <v>ｷﾀｺﾊﾞﾔｼ</v>
      </c>
      <c r="R701" s="2" t="str">
        <f>IF(貼り付け用!R701="","",貼り付け用!R701)</f>
        <v>７４３番地</v>
      </c>
      <c r="S701" s="2" t="str">
        <f>IF(貼り付け用!S701="","",貼り付け用!S701)</f>
        <v>743ﾊﾞﾝﾁ</v>
      </c>
      <c r="T701" s="2">
        <f>IF(貼り付け用!T701="","",貼り付け用!T701)</f>
        <v>15</v>
      </c>
      <c r="U701" s="31" t="str">
        <f>IFERROR(VLOOKUP(T701,コード表!$I:$K,2,FALSE),"")</f>
        <v>教育委員会事務局</v>
      </c>
      <c r="V701" s="31" t="str">
        <f>IFERROR(VLOOKUP(T701,コード表!$I:$K,3,FALSE),"")</f>
        <v>学校教育課</v>
      </c>
      <c r="W701" s="2">
        <f>IF(貼り付け用!W701="","",貼り付け用!W701)</f>
        <v>100</v>
      </c>
      <c r="X701" s="31" t="str">
        <f>IFERROR(VLOOKUP(AX701,目的別資産分類変換表!$B$3:$C$16,2,FALSE),"")</f>
        <v>教育</v>
      </c>
      <c r="Y701" s="34" t="str">
        <f>IF(貼り付け用!Y701="","",貼り付け用!Y701)</f>
        <v>行政財産</v>
      </c>
      <c r="Z701" s="34" t="str">
        <f>IF(貼り付け用!Z701="","",貼り付け用!Z701)</f>
        <v>事業用資産/工作物</v>
      </c>
      <c r="AA701" s="34" t="str">
        <f>IF(貼り付け用!AA701="","",貼り付け用!AA701)</f>
        <v>自己資産（リース資産外)</v>
      </c>
      <c r="AB701" s="34" t="str">
        <f>IF(貼り付け用!AB701="","",貼り付け用!AB701)</f>
        <v>売却不可</v>
      </c>
      <c r="AC701" s="2">
        <f>IF(貼り付け用!AC701="","",貼り付け用!AC701)</f>
        <v>165</v>
      </c>
      <c r="AD701" s="31" t="str">
        <f>IFERROR(VLOOKUP(AC701,耐用年数表!$B:$J,9,FALSE),"")</f>
        <v xml:space="preserve">構築物 競技場用、運動場用、遊園地用又は学校用のもの ネット設備   </v>
      </c>
      <c r="AE701" s="31">
        <f>IFERROR(VLOOKUP(AC701,耐用年数表!$B:$J,8,FALSE),"")</f>
        <v>15</v>
      </c>
      <c r="AF701" s="2" t="str">
        <f>IF(貼り付け用!AF701="","",貼り付け用!AF701)</f>
        <v/>
      </c>
      <c r="AG701" s="26" t="str">
        <f>IF(貼り付け用!AG701="","",貼り付け用!AG701)</f>
        <v/>
      </c>
      <c r="AH701" s="54">
        <f>IF(貼り付け用!AH701="","",貼り付け用!AH701)</f>
        <v>20000131</v>
      </c>
      <c r="AI701" s="54">
        <f>IF(貼り付け用!AI701="","",貼り付け用!AI701)</f>
        <v>20000131</v>
      </c>
      <c r="AJ701" s="72" t="str">
        <f>IF(貼り付け用!AJ701="","",貼り付け用!AJ701)</f>
        <v>判明</v>
      </c>
      <c r="AK701" s="20">
        <f>IF(貼り付け用!AK701="","",貼り付け用!AK701)</f>
        <v>2782500</v>
      </c>
      <c r="AL701" s="160" t="str">
        <f>IF(貼り付け用!AL701="","",貼り付け用!AL701)</f>
        <v/>
      </c>
      <c r="AM701" s="20" t="str">
        <f>IF(貼り付け用!AM701="","",貼り付け用!AM701)</f>
        <v/>
      </c>
      <c r="AN701" s="20" t="str">
        <f>IF(貼り付け用!AN701="","",貼り付け用!AN701)</f>
        <v/>
      </c>
      <c r="AO701" s="20" t="str">
        <f>IF(貼り付け用!AO701="","",貼り付け用!AO701)</f>
        <v/>
      </c>
      <c r="AP701" s="20">
        <f>IF(貼り付け用!AP701="","",貼り付け用!AP701)</f>
        <v>1</v>
      </c>
      <c r="AQ701" s="20" t="str">
        <f>IF(貼り付け用!AQ701="","",貼り付け用!AQ701)</f>
        <v/>
      </c>
      <c r="AR701" s="20" t="str">
        <f>IF(貼り付け用!AR701="","",貼り付け用!AR701)</f>
        <v/>
      </c>
      <c r="AS701" s="20" t="str">
        <f>IF(貼り付け用!AS701="","",貼り付け用!AS701)</f>
        <v/>
      </c>
      <c r="AT701" s="90" t="str">
        <f t="shared" si="20"/>
        <v/>
      </c>
      <c r="AU701" s="90">
        <f t="shared" si="21"/>
        <v>2782500</v>
      </c>
      <c r="AV701" s="34" t="str">
        <f>IF(貼り付け用!AV701="","",貼り付け用!AV701)</f>
        <v>一般会計等</v>
      </c>
      <c r="AW701" s="34" t="str">
        <f>IF(貼り付け用!AW701="","",貼り付け用!AW701)</f>
        <v>一般会計</v>
      </c>
      <c r="AX701" s="34" t="str">
        <f>IF(貼り付け用!AX701="","",貼り付け用!AX701)</f>
        <v>教育費</v>
      </c>
      <c r="AY701" s="34" t="str">
        <f>IF(貼り付け用!AY701="","",貼り付け用!AY701)</f>
        <v>中学校費</v>
      </c>
      <c r="AZ701" s="34" t="str">
        <f>IF(貼り付け用!AZ701="","",貼り付け用!AZ701)</f>
        <v>学校管理費</v>
      </c>
      <c r="BA701" s="212"/>
      <c r="BB701" s="212"/>
      <c r="BC701" s="212"/>
      <c r="BD701" s="34" t="str">
        <f>IF(貼り付け用!BD701="","",貼り付け用!BD701)</f>
        <v/>
      </c>
      <c r="BE701" s="34" t="str">
        <f>IF(貼り付け用!BE701="","",貼り付け用!BE701)</f>
        <v/>
      </c>
      <c r="BF701" s="20"/>
      <c r="BG701" s="20"/>
      <c r="BH701" s="20"/>
      <c r="BI701" s="20"/>
      <c r="BJ701" s="20"/>
    </row>
    <row r="702" spans="5:62" ht="24" customHeight="1">
      <c r="E702" s="2"/>
      <c r="F702" s="217" t="str">
        <f>IF(貼り付け用!F702="","",貼り付け用!F702)</f>
        <v>壬生町立南犬飼中学校</v>
      </c>
      <c r="G702" s="34" t="str">
        <f>IF(貼り付け用!G702="","",貼り付け用!G702)</f>
        <v>工作物台帳</v>
      </c>
      <c r="H702" s="2" t="str">
        <f>IF(貼り付け用!H702="","",貼り付け用!H702)</f>
        <v/>
      </c>
      <c r="I702" s="2" t="str">
        <f>IF(貼り付け用!I702="","",貼り付け用!I702)</f>
        <v/>
      </c>
      <c r="J702" s="2" t="str">
        <f>IF(貼り付け用!J702="","",貼り付け用!J702)</f>
        <v>昇降機</v>
      </c>
      <c r="K702" s="2" t="str">
        <f>IF(貼り付け用!K702="","",貼り付け用!K702)</f>
        <v>ｼｮｳｺｳｷ</v>
      </c>
      <c r="L702" s="2">
        <f>IF(貼り付け用!L702="","",貼り付け用!L702)</f>
        <v>9</v>
      </c>
      <c r="M702" s="31">
        <f>IFERROR(VLOOKUP(L702,コード表!$B:$G,2,FALSE),"")</f>
        <v>3210207</v>
      </c>
      <c r="N702" s="31" t="str">
        <f>IFERROR(VLOOKUP(L702,コード表!$B:$G,3,FALSE),"")</f>
        <v>下都賀郡壬生町</v>
      </c>
      <c r="O702" s="2" t="str">
        <f>IF(貼り付け用!O702="","",貼り付け用!O702)</f>
        <v>ｼﾓﾂｶﾞｸﾞﾝﾐﾌﾞﾏﾁ</v>
      </c>
      <c r="P702" s="31" t="str">
        <f>IFERROR(VLOOKUP(L702,コード表!$B:$G,5,FALSE),"")</f>
        <v>北小林</v>
      </c>
      <c r="Q702" s="2" t="str">
        <f>IF(貼り付け用!Q702="","",貼り付け用!Q702)</f>
        <v>ｷﾀｺﾊﾞﾔｼ</v>
      </c>
      <c r="R702" s="2" t="str">
        <f>IF(貼り付け用!R702="","",貼り付け用!R702)</f>
        <v>７４３番地</v>
      </c>
      <c r="S702" s="2" t="str">
        <f>IF(貼り付け用!S702="","",貼り付け用!S702)</f>
        <v>743ﾊﾞﾝﾁ</v>
      </c>
      <c r="T702" s="2">
        <f>IF(貼り付け用!T702="","",貼り付け用!T702)</f>
        <v>15</v>
      </c>
      <c r="U702" s="31" t="str">
        <f>IFERROR(VLOOKUP(T702,コード表!$I:$K,2,FALSE),"")</f>
        <v>教育委員会事務局</v>
      </c>
      <c r="V702" s="31" t="str">
        <f>IFERROR(VLOOKUP(T702,コード表!$I:$K,3,FALSE),"")</f>
        <v>学校教育課</v>
      </c>
      <c r="W702" s="2">
        <f>IF(貼り付け用!W702="","",貼り付け用!W702)</f>
        <v>100</v>
      </c>
      <c r="X702" s="31" t="str">
        <f>IFERROR(VLOOKUP(AX702,目的別資産分類変換表!$B$3:$C$16,2,FALSE),"")</f>
        <v>教育</v>
      </c>
      <c r="Y702" s="34" t="str">
        <f>IF(貼り付け用!Y702="","",貼り付け用!Y702)</f>
        <v>行政財産</v>
      </c>
      <c r="Z702" s="34" t="str">
        <f>IF(貼り付け用!Z702="","",貼り付け用!Z702)</f>
        <v>事業用資産/工作物</v>
      </c>
      <c r="AA702" s="34" t="str">
        <f>IF(貼り付け用!AA702="","",貼り付け用!AA702)</f>
        <v>自己資産（リース資産外)</v>
      </c>
      <c r="AB702" s="34" t="str">
        <f>IF(貼り付け用!AB702="","",貼り付け用!AB702)</f>
        <v>売却不可</v>
      </c>
      <c r="AC702" s="2">
        <f>IF(貼り付け用!AC702="","",貼り付け用!AC702)</f>
        <v>76</v>
      </c>
      <c r="AD702" s="31" t="str">
        <f>IFERROR(VLOOKUP(AC702,耐用年数表!$B:$J,9,FALSE),"")</f>
        <v xml:space="preserve">建物附属設備 電気設備（照明設備を含む。） 蓄電池電源設備   </v>
      </c>
      <c r="AE702" s="31">
        <f>IFERROR(VLOOKUP(AC702,耐用年数表!$B:$J,8,FALSE),"")</f>
        <v>6</v>
      </c>
      <c r="AF702" s="2" t="str">
        <f>IF(貼り付け用!AF702="","",貼り付け用!AF702)</f>
        <v/>
      </c>
      <c r="AG702" s="26" t="str">
        <f>IF(貼り付け用!AG702="","",貼り付け用!AG702)</f>
        <v/>
      </c>
      <c r="AH702" s="54">
        <f>IF(貼り付け用!AH702="","",貼り付け用!AH702)</f>
        <v>20050630</v>
      </c>
      <c r="AI702" s="54">
        <f>IF(貼り付け用!AI702="","",貼り付け用!AI702)</f>
        <v>20050630</v>
      </c>
      <c r="AJ702" s="72" t="str">
        <f>IF(貼り付け用!AJ702="","",貼り付け用!AJ702)</f>
        <v>判明</v>
      </c>
      <c r="AK702" s="20">
        <f>IF(貼り付け用!AK702="","",貼り付け用!AK702)</f>
        <v>10500000</v>
      </c>
      <c r="AL702" s="160" t="str">
        <f>IF(貼り付け用!AL702="","",貼り付け用!AL702)</f>
        <v/>
      </c>
      <c r="AM702" s="20" t="str">
        <f>IF(貼り付け用!AM702="","",貼り付け用!AM702)</f>
        <v/>
      </c>
      <c r="AN702" s="20" t="str">
        <f>IF(貼り付け用!AN702="","",貼り付け用!AN702)</f>
        <v/>
      </c>
      <c r="AO702" s="20" t="str">
        <f>IF(貼り付け用!AO702="","",貼り付け用!AO702)</f>
        <v/>
      </c>
      <c r="AP702" s="20">
        <f>IF(貼り付け用!AP702="","",貼り付け用!AP702)</f>
        <v>1</v>
      </c>
      <c r="AQ702" s="20" t="str">
        <f>IF(貼り付け用!AQ702="","",貼り付け用!AQ702)</f>
        <v/>
      </c>
      <c r="AR702" s="20" t="str">
        <f>IF(貼り付け用!AR702="","",貼り付け用!AR702)</f>
        <v/>
      </c>
      <c r="AS702" s="20" t="str">
        <f>IF(貼り付け用!AS702="","",貼り付け用!AS702)</f>
        <v/>
      </c>
      <c r="AT702" s="90" t="str">
        <f t="shared" ref="AT702:AT731" si="22">IF(AL702="",AS702,AR702)</f>
        <v/>
      </c>
      <c r="AU702" s="90">
        <f t="shared" ref="AU702:AU731" si="23">IFERROR(IF(AND(AK702,AT702)="","",IF(AH702&lt;19850401,AT702,IF(AJ702="判明",AK702,AT702))),"")</f>
        <v>10500000</v>
      </c>
      <c r="AV702" s="34" t="str">
        <f>IF(貼り付け用!AV702="","",貼り付け用!AV702)</f>
        <v>一般会計等</v>
      </c>
      <c r="AW702" s="34" t="str">
        <f>IF(貼り付け用!AW702="","",貼り付け用!AW702)</f>
        <v>一般会計</v>
      </c>
      <c r="AX702" s="34" t="str">
        <f>IF(貼り付け用!AX702="","",貼り付け用!AX702)</f>
        <v>教育費</v>
      </c>
      <c r="AY702" s="34" t="str">
        <f>IF(貼り付け用!AY702="","",貼り付け用!AY702)</f>
        <v>中学校費</v>
      </c>
      <c r="AZ702" s="34" t="str">
        <f>IF(貼り付け用!AZ702="","",貼り付け用!AZ702)</f>
        <v>学校管理費</v>
      </c>
      <c r="BA702" s="212"/>
      <c r="BB702" s="212"/>
      <c r="BC702" s="212"/>
      <c r="BD702" s="34" t="str">
        <f>IF(貼り付け用!BD702="","",貼り付け用!BD702)</f>
        <v/>
      </c>
      <c r="BE702" s="34" t="str">
        <f>IF(貼り付け用!BE702="","",貼り付け用!BE702)</f>
        <v/>
      </c>
      <c r="BF702" s="20"/>
      <c r="BG702" s="20"/>
      <c r="BH702" s="20"/>
      <c r="BI702" s="20"/>
      <c r="BJ702" s="20"/>
    </row>
    <row r="703" spans="5:62" ht="24" customHeight="1">
      <c r="E703" s="2"/>
      <c r="F703" s="217" t="str">
        <f>IF(貼り付け用!F703="","",貼り付け用!F703)</f>
        <v>壬生町立南犬飼中学校</v>
      </c>
      <c r="G703" s="34" t="str">
        <f>IF(貼り付け用!G703="","",貼り付け用!G703)</f>
        <v>工作物台帳</v>
      </c>
      <c r="H703" s="2" t="str">
        <f>IF(貼り付け用!H703="","",貼り付け用!H703)</f>
        <v/>
      </c>
      <c r="I703" s="2" t="str">
        <f>IF(貼り付け用!I703="","",貼り付け用!I703)</f>
        <v/>
      </c>
      <c r="J703" s="2" t="str">
        <f>IF(貼り付け用!J703="","",貼り付け用!J703)</f>
        <v>空調機（図書室）</v>
      </c>
      <c r="K703" s="2" t="str">
        <f>IF(貼り付け用!K703="","",貼り付け用!K703)</f>
        <v>ｸｳﾁｮｳｷ(ﾄｼｮｼﾂ)</v>
      </c>
      <c r="L703" s="2">
        <f>IF(貼り付け用!L703="","",貼り付け用!L703)</f>
        <v>9</v>
      </c>
      <c r="M703" s="31">
        <f>IFERROR(VLOOKUP(L703,コード表!$B:$G,2,FALSE),"")</f>
        <v>3210207</v>
      </c>
      <c r="N703" s="31" t="str">
        <f>IFERROR(VLOOKUP(L703,コード表!$B:$G,3,FALSE),"")</f>
        <v>下都賀郡壬生町</v>
      </c>
      <c r="O703" s="2" t="str">
        <f>IF(貼り付け用!O703="","",貼り付け用!O703)</f>
        <v>ｼﾓﾂｶﾞｸﾞﾝﾐﾌﾞﾏﾁ</v>
      </c>
      <c r="P703" s="31" t="str">
        <f>IFERROR(VLOOKUP(L703,コード表!$B:$G,5,FALSE),"")</f>
        <v>北小林</v>
      </c>
      <c r="Q703" s="2" t="str">
        <f>IF(貼り付け用!Q703="","",貼り付け用!Q703)</f>
        <v>ｷﾀｺﾊﾞﾔｼ</v>
      </c>
      <c r="R703" s="2" t="str">
        <f>IF(貼り付け用!R703="","",貼り付け用!R703)</f>
        <v>７４３番地</v>
      </c>
      <c r="S703" s="2" t="str">
        <f>IF(貼り付け用!S703="","",貼り付け用!S703)</f>
        <v>743ﾊﾞﾝﾁ</v>
      </c>
      <c r="T703" s="2">
        <f>IF(貼り付け用!T703="","",貼り付け用!T703)</f>
        <v>15</v>
      </c>
      <c r="U703" s="31" t="str">
        <f>IFERROR(VLOOKUP(T703,コード表!$I:$K,2,FALSE),"")</f>
        <v>教育委員会事務局</v>
      </c>
      <c r="V703" s="31" t="str">
        <f>IFERROR(VLOOKUP(T703,コード表!$I:$K,3,FALSE),"")</f>
        <v>学校教育課</v>
      </c>
      <c r="W703" s="2">
        <f>IF(貼り付け用!W703="","",貼り付け用!W703)</f>
        <v>100</v>
      </c>
      <c r="X703" s="31" t="str">
        <f>IFERROR(VLOOKUP(AX703,目的別資産分類変換表!$B$3:$C$16,2,FALSE),"")</f>
        <v>教育</v>
      </c>
      <c r="Y703" s="34" t="str">
        <f>IF(貼り付け用!Y703="","",貼り付け用!Y703)</f>
        <v>行政財産</v>
      </c>
      <c r="Z703" s="34" t="str">
        <f>IF(貼り付け用!Z703="","",貼り付け用!Z703)</f>
        <v>事業用資産/工作物</v>
      </c>
      <c r="AA703" s="34" t="str">
        <f>IF(貼り付け用!AA703="","",貼り付け用!AA703)</f>
        <v>自己資産（リース資産外)</v>
      </c>
      <c r="AB703" s="34" t="str">
        <f>IF(貼り付け用!AB703="","",貼り付け用!AB703)</f>
        <v>売却不可</v>
      </c>
      <c r="AC703" s="2">
        <f>IF(貼り付け用!AC703="","",貼り付け用!AC703)</f>
        <v>331</v>
      </c>
      <c r="AD703" s="31" t="str">
        <f>IFERROR(VLOOKUP(AC703,耐用年数表!$B:$J,9,FALSE),"")</f>
        <v xml:space="preserve">器具及び備品 １　家具、電気機器、ガス機器及び家庭用品（他の項に掲げるものを除く。） 冷房用又は暖房用機器   </v>
      </c>
      <c r="AE703" s="31">
        <f>IFERROR(VLOOKUP(AC703,耐用年数表!$B:$J,8,FALSE),"")</f>
        <v>6</v>
      </c>
      <c r="AF703" s="2" t="str">
        <f>IF(貼り付け用!AF703="","",貼り付け用!AF703)</f>
        <v/>
      </c>
      <c r="AG703" s="26" t="str">
        <f>IF(貼り付け用!AG703="","",貼り付け用!AG703)</f>
        <v/>
      </c>
      <c r="AH703" s="54">
        <f>IF(貼り付け用!AH703="","",貼り付け用!AH703)</f>
        <v>20100228</v>
      </c>
      <c r="AI703" s="54">
        <f>IF(貼り付け用!AI703="","",貼り付け用!AI703)</f>
        <v>20100228</v>
      </c>
      <c r="AJ703" s="72" t="str">
        <f>IF(貼り付け用!AJ703="","",貼り付け用!AJ703)</f>
        <v>判明</v>
      </c>
      <c r="AK703" s="20">
        <f>IF(貼り付け用!AK703="","",貼り付け用!AK703)</f>
        <v>8158500</v>
      </c>
      <c r="AL703" s="160" t="str">
        <f>IF(貼り付け用!AL703="","",貼り付け用!AL703)</f>
        <v/>
      </c>
      <c r="AM703" s="20" t="str">
        <f>IF(貼り付け用!AM703="","",貼り付け用!AM703)</f>
        <v/>
      </c>
      <c r="AN703" s="20" t="str">
        <f>IF(貼り付け用!AN703="","",貼り付け用!AN703)</f>
        <v/>
      </c>
      <c r="AO703" s="20" t="str">
        <f>IF(貼り付け用!AO703="","",貼り付け用!AO703)</f>
        <v/>
      </c>
      <c r="AP703" s="20" t="str">
        <f>IF(貼り付け用!AP703="","",貼り付け用!AP703)</f>
        <v/>
      </c>
      <c r="AQ703" s="20" t="str">
        <f>IF(貼り付け用!AQ703="","",貼り付け用!AQ703)</f>
        <v/>
      </c>
      <c r="AR703" s="20" t="str">
        <f>IF(貼り付け用!AR703="","",貼り付け用!AR703)</f>
        <v/>
      </c>
      <c r="AS703" s="20" t="str">
        <f>IF(貼り付け用!AS703="","",貼り付け用!AS703)</f>
        <v/>
      </c>
      <c r="AT703" s="90" t="str">
        <f t="shared" si="22"/>
        <v/>
      </c>
      <c r="AU703" s="90">
        <f t="shared" si="23"/>
        <v>8158500</v>
      </c>
      <c r="AV703" s="34" t="str">
        <f>IF(貼り付け用!AV703="","",貼り付け用!AV703)</f>
        <v>一般会計等</v>
      </c>
      <c r="AW703" s="34" t="str">
        <f>IF(貼り付け用!AW703="","",貼り付け用!AW703)</f>
        <v>一般会計</v>
      </c>
      <c r="AX703" s="34" t="str">
        <f>IF(貼り付け用!AX703="","",貼り付け用!AX703)</f>
        <v>教育費</v>
      </c>
      <c r="AY703" s="34" t="str">
        <f>IF(貼り付け用!AY703="","",貼り付け用!AY703)</f>
        <v>中学校費</v>
      </c>
      <c r="AZ703" s="34" t="str">
        <f>IF(貼り付け用!AZ703="","",貼り付け用!AZ703)</f>
        <v>学校管理費</v>
      </c>
      <c r="BA703" s="212"/>
      <c r="BB703" s="212"/>
      <c r="BC703" s="212"/>
      <c r="BD703" s="34" t="str">
        <f>IF(貼り付け用!BD703="","",貼り付け用!BD703)</f>
        <v/>
      </c>
      <c r="BE703" s="34" t="str">
        <f>IF(貼り付け用!BE703="","",貼り付け用!BE703)</f>
        <v/>
      </c>
      <c r="BF703" s="20"/>
      <c r="BG703" s="20"/>
      <c r="BH703" s="20"/>
      <c r="BI703" s="20"/>
      <c r="BJ703" s="20"/>
    </row>
    <row r="704" spans="5:62" ht="24" customHeight="1">
      <c r="E704" s="2"/>
      <c r="F704" s="217" t="str">
        <f>IF(貼り付け用!F704="","",貼り付け用!F704)</f>
        <v>壬生町立南犬飼中学校</v>
      </c>
      <c r="G704" s="34" t="str">
        <f>IF(貼り付け用!G704="","",貼り付け用!G704)</f>
        <v>工作物台帳</v>
      </c>
      <c r="H704" s="2" t="str">
        <f>IF(貼り付け用!H704="","",貼り付け用!H704)</f>
        <v/>
      </c>
      <c r="I704" s="2" t="str">
        <f>IF(貼り付け用!I704="","",貼り付け用!I704)</f>
        <v/>
      </c>
      <c r="J704" s="2" t="str">
        <f>IF(貼り付け用!J704="","",貼り付け用!J704)</f>
        <v>防犯カメラ</v>
      </c>
      <c r="K704" s="2" t="str">
        <f>IF(貼り付け用!K704="","",貼り付け用!K704)</f>
        <v>ﾎﾞｳﾊﾝｶﾒﾗ</v>
      </c>
      <c r="L704" s="2">
        <f>IF(貼り付け用!L704="","",貼り付け用!L704)</f>
        <v>9</v>
      </c>
      <c r="M704" s="31">
        <f>IFERROR(VLOOKUP(L704,コード表!$B:$G,2,FALSE),"")</f>
        <v>3210207</v>
      </c>
      <c r="N704" s="31" t="str">
        <f>IFERROR(VLOOKUP(L704,コード表!$B:$G,3,FALSE),"")</f>
        <v>下都賀郡壬生町</v>
      </c>
      <c r="O704" s="2" t="str">
        <f>IF(貼り付け用!O704="","",貼り付け用!O704)</f>
        <v>ｼﾓﾂｶﾞｸﾞﾝﾐﾌﾞﾏﾁ</v>
      </c>
      <c r="P704" s="31" t="str">
        <f>IFERROR(VLOOKUP(L704,コード表!$B:$G,5,FALSE),"")</f>
        <v>北小林</v>
      </c>
      <c r="Q704" s="2" t="str">
        <f>IF(貼り付け用!Q704="","",貼り付け用!Q704)</f>
        <v>ｷﾀｺﾊﾞﾔｼ</v>
      </c>
      <c r="R704" s="2" t="str">
        <f>IF(貼り付け用!R704="","",貼り付け用!R704)</f>
        <v>７４３番地</v>
      </c>
      <c r="S704" s="2" t="str">
        <f>IF(貼り付け用!S704="","",貼り付け用!S704)</f>
        <v>743ﾊﾞﾝﾁ</v>
      </c>
      <c r="T704" s="2">
        <f>IF(貼り付け用!T704="","",貼り付け用!T704)</f>
        <v>15</v>
      </c>
      <c r="U704" s="31" t="str">
        <f>IFERROR(VLOOKUP(T704,コード表!$I:$K,2,FALSE),"")</f>
        <v>教育委員会事務局</v>
      </c>
      <c r="V704" s="31" t="str">
        <f>IFERROR(VLOOKUP(T704,コード表!$I:$K,3,FALSE),"")</f>
        <v>学校教育課</v>
      </c>
      <c r="W704" s="2">
        <f>IF(貼り付け用!W704="","",貼り付け用!W704)</f>
        <v>100</v>
      </c>
      <c r="X704" s="31" t="str">
        <f>IFERROR(VLOOKUP(AX704,目的別資産分類変換表!$B$3:$C$16,2,FALSE),"")</f>
        <v>教育</v>
      </c>
      <c r="Y704" s="34" t="str">
        <f>IF(貼り付け用!Y704="","",貼り付け用!Y704)</f>
        <v>行政財産</v>
      </c>
      <c r="Z704" s="34" t="str">
        <f>IF(貼り付け用!Z704="","",貼り付け用!Z704)</f>
        <v>事業用資産/工作物</v>
      </c>
      <c r="AA704" s="34" t="str">
        <f>IF(貼り付け用!AA704="","",貼り付け用!AA704)</f>
        <v>自己資産（リース資産外)</v>
      </c>
      <c r="AB704" s="34" t="str">
        <f>IF(貼り付け用!AB704="","",貼り付け用!AB704)</f>
        <v>売却不可</v>
      </c>
      <c r="AC704" s="2">
        <f>IF(貼り付け用!AC704="","",貼り付け用!AC704)</f>
        <v>76</v>
      </c>
      <c r="AD704" s="31" t="str">
        <f>IFERROR(VLOOKUP(AC704,耐用年数表!$B:$J,9,FALSE),"")</f>
        <v xml:space="preserve">建物附属設備 電気設備（照明設備を含む。） 蓄電池電源設備   </v>
      </c>
      <c r="AE704" s="31">
        <f>IFERROR(VLOOKUP(AC704,耐用年数表!$B:$J,8,FALSE),"")</f>
        <v>6</v>
      </c>
      <c r="AF704" s="2" t="str">
        <f>IF(貼り付け用!AF704="","",貼り付け用!AF704)</f>
        <v/>
      </c>
      <c r="AG704" s="26" t="str">
        <f>IF(貼り付け用!AG704="","",貼り付け用!AG704)</f>
        <v/>
      </c>
      <c r="AH704" s="54">
        <f>IF(貼り付け用!AH704="","",貼り付け用!AH704)</f>
        <v>20131130</v>
      </c>
      <c r="AI704" s="54">
        <f>IF(貼り付け用!AI704="","",貼り付け用!AI704)</f>
        <v>20131130</v>
      </c>
      <c r="AJ704" s="72" t="str">
        <f>IF(貼り付け用!AJ704="","",貼り付け用!AJ704)</f>
        <v>判明</v>
      </c>
      <c r="AK704" s="20">
        <f>IF(貼り付け用!AK704="","",貼り付け用!AK704)</f>
        <v>493500</v>
      </c>
      <c r="AL704" s="160" t="str">
        <f>IF(貼り付け用!AL704="","",貼り付け用!AL704)</f>
        <v/>
      </c>
      <c r="AM704" s="20" t="str">
        <f>IF(貼り付け用!AM704="","",貼り付け用!AM704)</f>
        <v/>
      </c>
      <c r="AN704" s="20" t="str">
        <f>IF(貼り付け用!AN704="","",貼り付け用!AN704)</f>
        <v/>
      </c>
      <c r="AO704" s="20" t="str">
        <f>IF(貼り付け用!AO704="","",貼り付け用!AO704)</f>
        <v/>
      </c>
      <c r="AP704" s="20" t="str">
        <f>IF(貼り付け用!AP704="","",貼り付け用!AP704)</f>
        <v/>
      </c>
      <c r="AQ704" s="20" t="str">
        <f>IF(貼り付け用!AQ704="","",貼り付け用!AQ704)</f>
        <v/>
      </c>
      <c r="AR704" s="20" t="str">
        <f>IF(貼り付け用!AR704="","",貼り付け用!AR704)</f>
        <v/>
      </c>
      <c r="AS704" s="20" t="str">
        <f>IF(貼り付け用!AS704="","",貼り付け用!AS704)</f>
        <v/>
      </c>
      <c r="AT704" s="90" t="str">
        <f t="shared" si="22"/>
        <v/>
      </c>
      <c r="AU704" s="90">
        <f t="shared" si="23"/>
        <v>493500</v>
      </c>
      <c r="AV704" s="34" t="str">
        <f>IF(貼り付け用!AV704="","",貼り付け用!AV704)</f>
        <v>一般会計等</v>
      </c>
      <c r="AW704" s="34" t="str">
        <f>IF(貼り付け用!AW704="","",貼り付け用!AW704)</f>
        <v>一般会計</v>
      </c>
      <c r="AX704" s="34" t="str">
        <f>IF(貼り付け用!AX704="","",貼り付け用!AX704)</f>
        <v>教育費</v>
      </c>
      <c r="AY704" s="34" t="str">
        <f>IF(貼り付け用!AY704="","",貼り付け用!AY704)</f>
        <v>中学校費</v>
      </c>
      <c r="AZ704" s="34" t="str">
        <f>IF(貼り付け用!AZ704="","",貼り付け用!AZ704)</f>
        <v>学校管理費</v>
      </c>
      <c r="BA704" s="212"/>
      <c r="BB704" s="212"/>
      <c r="BC704" s="212"/>
      <c r="BD704" s="34" t="str">
        <f>IF(貼り付け用!BD704="","",貼り付け用!BD704)</f>
        <v/>
      </c>
      <c r="BE704" s="34" t="str">
        <f>IF(貼り付け用!BE704="","",貼り付け用!BE704)</f>
        <v/>
      </c>
      <c r="BF704" s="20"/>
      <c r="BG704" s="20"/>
      <c r="BH704" s="20"/>
      <c r="BI704" s="20"/>
      <c r="BJ704" s="20"/>
    </row>
    <row r="705" spans="5:62" ht="24" customHeight="1">
      <c r="E705" s="2"/>
      <c r="F705" s="217" t="str">
        <f>IF(貼り付け用!F705="","",貼り付け用!F705)</f>
        <v>壬生町立南犬飼中学校</v>
      </c>
      <c r="G705" s="34" t="str">
        <f>IF(貼り付け用!G705="","",貼り付け用!G705)</f>
        <v>工作物台帳</v>
      </c>
      <c r="H705" s="2" t="str">
        <f>IF(貼り付け用!H705="","",貼り付け用!H705)</f>
        <v/>
      </c>
      <c r="I705" s="2" t="str">
        <f>IF(貼り付け用!I705="","",貼り付け用!I705)</f>
        <v/>
      </c>
      <c r="J705" s="2" t="str">
        <f>IF(貼り付け用!J705="","",貼り付け用!J705)</f>
        <v>室内照明設備</v>
      </c>
      <c r="K705" s="2" t="str">
        <f>IF(貼り付け用!K705="","",貼り付け用!K705)</f>
        <v>ｼﾂﾅｲｼｮｳﾒｲｾﾂﾋﾞ</v>
      </c>
      <c r="L705" s="2">
        <f>IF(貼り付け用!L705="","",貼り付け用!L705)</f>
        <v>9</v>
      </c>
      <c r="M705" s="31">
        <f>IFERROR(VLOOKUP(L705,コード表!$B:$G,2,FALSE),"")</f>
        <v>3210207</v>
      </c>
      <c r="N705" s="31" t="str">
        <f>IFERROR(VLOOKUP(L705,コード表!$B:$G,3,FALSE),"")</f>
        <v>下都賀郡壬生町</v>
      </c>
      <c r="O705" s="2" t="str">
        <f>IF(貼り付け用!O705="","",貼り付け用!O705)</f>
        <v>ｼﾓﾂｶﾞｸﾞﾝﾐﾌﾞﾏﾁ</v>
      </c>
      <c r="P705" s="31" t="str">
        <f>IFERROR(VLOOKUP(L705,コード表!$B:$G,5,FALSE),"")</f>
        <v>北小林</v>
      </c>
      <c r="Q705" s="2" t="str">
        <f>IF(貼り付け用!Q705="","",貼り付け用!Q705)</f>
        <v>ｷﾀｺﾊﾞﾔｼ</v>
      </c>
      <c r="R705" s="2" t="str">
        <f>IF(貼り付け用!R705="","",貼り付け用!R705)</f>
        <v>７４３番地</v>
      </c>
      <c r="S705" s="2" t="str">
        <f>IF(貼り付け用!S705="","",貼り付け用!S705)</f>
        <v>743ﾊﾞﾝﾁ</v>
      </c>
      <c r="T705" s="2">
        <f>IF(貼り付け用!T705="","",貼り付け用!T705)</f>
        <v>15</v>
      </c>
      <c r="U705" s="31" t="str">
        <f>IFERROR(VLOOKUP(T705,コード表!$I:$K,2,FALSE),"")</f>
        <v>教育委員会事務局</v>
      </c>
      <c r="V705" s="31" t="str">
        <f>IFERROR(VLOOKUP(T705,コード表!$I:$K,3,FALSE),"")</f>
        <v>学校教育課</v>
      </c>
      <c r="W705" s="2">
        <f>IF(貼り付け用!W705="","",貼り付け用!W705)</f>
        <v>100</v>
      </c>
      <c r="X705" s="31" t="str">
        <f>IFERROR(VLOOKUP(AX705,目的別資産分類変換表!$B$3:$C$16,2,FALSE),"")</f>
        <v>教育</v>
      </c>
      <c r="Y705" s="34" t="str">
        <f>IF(貼り付け用!Y705="","",貼り付け用!Y705)</f>
        <v>行政財産</v>
      </c>
      <c r="Z705" s="34" t="str">
        <f>IF(貼り付け用!Z705="","",貼り付け用!Z705)</f>
        <v>事業用資産/工作物</v>
      </c>
      <c r="AA705" s="34" t="str">
        <f>IF(貼り付け用!AA705="","",貼り付け用!AA705)</f>
        <v>自己資産（リース資産外)</v>
      </c>
      <c r="AB705" s="34" t="str">
        <f>IF(貼り付け用!AB705="","",貼り付け用!AB705)</f>
        <v>売却不可</v>
      </c>
      <c r="AC705" s="2">
        <f>IF(貼り付け用!AC705="","",貼り付け用!AC705)</f>
        <v>76</v>
      </c>
      <c r="AD705" s="31" t="str">
        <f>IFERROR(VLOOKUP(AC705,耐用年数表!$B:$J,9,FALSE),"")</f>
        <v xml:space="preserve">建物附属設備 電気設備（照明設備を含む。） 蓄電池電源設備   </v>
      </c>
      <c r="AE705" s="31">
        <f>IFERROR(VLOOKUP(AC705,耐用年数表!$B:$J,8,FALSE),"")</f>
        <v>6</v>
      </c>
      <c r="AF705" s="2" t="str">
        <f>IF(貼り付け用!AF705="","",貼り付け用!AF705)</f>
        <v/>
      </c>
      <c r="AG705" s="26" t="str">
        <f>IF(貼り付け用!AG705="","",貼り付け用!AG705)</f>
        <v/>
      </c>
      <c r="AH705" s="54">
        <f>IF(貼り付け用!AH705="","",貼り付け用!AH705)</f>
        <v>19700331</v>
      </c>
      <c r="AI705" s="54">
        <f>IF(貼り付け用!AI705="","",貼り付け用!AI705)</f>
        <v>19700331</v>
      </c>
      <c r="AJ705" s="72" t="str">
        <f>IF(貼り付け用!AJ705="","",貼り付け用!AJ705)</f>
        <v>不明</v>
      </c>
      <c r="AK705" s="20" t="str">
        <f>IF(貼り付け用!AK705="","",貼り付け用!AK705)</f>
        <v/>
      </c>
      <c r="AL705" s="160" t="str">
        <f>IF(貼り付け用!AL705="","",貼り付け用!AL705)</f>
        <v/>
      </c>
      <c r="AM705" s="20" t="str">
        <f>IF(貼り付け用!AM705="","",貼り付け用!AM705)</f>
        <v/>
      </c>
      <c r="AN705" s="20" t="str">
        <f>IF(貼り付け用!AN705="","",貼り付け用!AN705)</f>
        <v/>
      </c>
      <c r="AO705" s="20" t="str">
        <f>IF(貼り付け用!AO705="","",貼り付け用!AO705)</f>
        <v/>
      </c>
      <c r="AP705" s="20">
        <f>IF(貼り付け用!AP705="","",貼り付け用!AP705)</f>
        <v>1</v>
      </c>
      <c r="AQ705" s="20" t="str">
        <f>IF(貼り付け用!AQ705="","",貼り付け用!AQ705)</f>
        <v/>
      </c>
      <c r="AR705" s="20" t="str">
        <f>IF(貼り付け用!AR705="","",貼り付け用!AR705)</f>
        <v/>
      </c>
      <c r="AS705" s="20" t="str">
        <f>IF(貼り付け用!AS705="","",貼り付け用!AS705)</f>
        <v/>
      </c>
      <c r="AT705" s="90" t="str">
        <f t="shared" si="22"/>
        <v/>
      </c>
      <c r="AU705" s="90" t="str">
        <f t="shared" si="23"/>
        <v/>
      </c>
      <c r="AV705" s="34" t="str">
        <f>IF(貼り付け用!AV705="","",貼り付け用!AV705)</f>
        <v>一般会計等</v>
      </c>
      <c r="AW705" s="34" t="str">
        <f>IF(貼り付け用!AW705="","",貼り付け用!AW705)</f>
        <v>一般会計</v>
      </c>
      <c r="AX705" s="34" t="str">
        <f>IF(貼り付け用!AX705="","",貼り付け用!AX705)</f>
        <v>教育費</v>
      </c>
      <c r="AY705" s="34" t="str">
        <f>IF(貼り付け用!AY705="","",貼り付け用!AY705)</f>
        <v>中学校費</v>
      </c>
      <c r="AZ705" s="34" t="str">
        <f>IF(貼り付け用!AZ705="","",貼り付け用!AZ705)</f>
        <v>学校管理費</v>
      </c>
      <c r="BA705" s="212"/>
      <c r="BB705" s="212"/>
      <c r="BC705" s="212"/>
      <c r="BD705" s="34" t="str">
        <f>IF(貼り付け用!BD705="","",貼り付け用!BD705)</f>
        <v/>
      </c>
      <c r="BE705" s="34" t="str">
        <f>IF(貼り付け用!BE705="","",貼り付け用!BE705)</f>
        <v/>
      </c>
      <c r="BF705" s="20"/>
      <c r="BG705" s="20"/>
      <c r="BH705" s="20"/>
      <c r="BI705" s="20"/>
      <c r="BJ705" s="20"/>
    </row>
    <row r="706" spans="5:62" ht="24" customHeight="1">
      <c r="E706" s="2"/>
      <c r="F706" s="217" t="str">
        <f>IF(貼り付け用!F706="","",貼り付け用!F706)</f>
        <v>壬生町立南犬飼中学校</v>
      </c>
      <c r="G706" s="34" t="str">
        <f>IF(貼り付け用!G706="","",貼り付け用!G706)</f>
        <v>工作物台帳</v>
      </c>
      <c r="H706" s="2" t="str">
        <f>IF(貼り付け用!H706="","",貼り付け用!H706)</f>
        <v/>
      </c>
      <c r="I706" s="2" t="str">
        <f>IF(貼り付け用!I706="","",貼り付け用!I706)</f>
        <v/>
      </c>
      <c r="J706" s="2" t="str">
        <f>IF(貼り付け用!J706="","",貼り付け用!J706)</f>
        <v>小荷物専用昇降機</v>
      </c>
      <c r="K706" s="2" t="str">
        <f>IF(貼り付け用!K706="","",貼り付け用!K706)</f>
        <v>ｺﾆﾓﾂｾﾝﾖｳｼｮｳｺｳｷ</v>
      </c>
      <c r="L706" s="2">
        <f>IF(貼り付け用!L706="","",貼り付け用!L706)</f>
        <v>9</v>
      </c>
      <c r="M706" s="31">
        <f>IFERROR(VLOOKUP(L706,コード表!$B:$G,2,FALSE),"")</f>
        <v>3210207</v>
      </c>
      <c r="N706" s="31" t="str">
        <f>IFERROR(VLOOKUP(L706,コード表!$B:$G,3,FALSE),"")</f>
        <v>下都賀郡壬生町</v>
      </c>
      <c r="O706" s="2" t="str">
        <f>IF(貼り付け用!O706="","",貼り付け用!O706)</f>
        <v>ｼﾓﾂｶﾞｸﾞﾝﾐﾌﾞﾏﾁ</v>
      </c>
      <c r="P706" s="31" t="str">
        <f>IFERROR(VLOOKUP(L706,コード表!$B:$G,5,FALSE),"")</f>
        <v>北小林</v>
      </c>
      <c r="Q706" s="2" t="str">
        <f>IF(貼り付け用!Q706="","",貼り付け用!Q706)</f>
        <v>ｷﾀｺﾊﾞﾔｼ</v>
      </c>
      <c r="R706" s="2" t="str">
        <f>IF(貼り付け用!R706="","",貼り付け用!R706)</f>
        <v>７４３番地</v>
      </c>
      <c r="S706" s="2" t="str">
        <f>IF(貼り付け用!S706="","",貼り付け用!S706)</f>
        <v>743ﾊﾞﾝﾁ</v>
      </c>
      <c r="T706" s="2">
        <f>IF(貼り付け用!T706="","",貼り付け用!T706)</f>
        <v>15</v>
      </c>
      <c r="U706" s="31" t="str">
        <f>IFERROR(VLOOKUP(T706,コード表!$I:$K,2,FALSE),"")</f>
        <v>教育委員会事務局</v>
      </c>
      <c r="V706" s="31" t="str">
        <f>IFERROR(VLOOKUP(T706,コード表!$I:$K,3,FALSE),"")</f>
        <v>学校教育課</v>
      </c>
      <c r="W706" s="2">
        <f>IF(貼り付け用!W706="","",貼り付け用!W706)</f>
        <v>100</v>
      </c>
      <c r="X706" s="31" t="str">
        <f>IFERROR(VLOOKUP(AX706,目的別資産分類変換表!$B$3:$C$16,2,FALSE),"")</f>
        <v>教育</v>
      </c>
      <c r="Y706" s="34" t="str">
        <f>IF(貼り付け用!Y706="","",貼り付け用!Y706)</f>
        <v>行政財産</v>
      </c>
      <c r="Z706" s="34" t="str">
        <f>IF(貼り付け用!Z706="","",貼り付け用!Z706)</f>
        <v>事業用資産/工作物</v>
      </c>
      <c r="AA706" s="34" t="str">
        <f>IF(貼り付け用!AA706="","",貼り付け用!AA706)</f>
        <v>自己資産（リース資産外)</v>
      </c>
      <c r="AB706" s="34" t="str">
        <f>IF(貼り付け用!AB706="","",貼り付け用!AB706)</f>
        <v>売却不可</v>
      </c>
      <c r="AC706" s="2">
        <f>IF(貼り付け用!AC706="","",貼り付け用!AC706)</f>
        <v>81</v>
      </c>
      <c r="AD706" s="31" t="str">
        <f>IFERROR(VLOOKUP(AC706,耐用年数表!$B:$J,9,FALSE),"")</f>
        <v xml:space="preserve">建物附属設備 昇降機設備 エレベーター   </v>
      </c>
      <c r="AE706" s="31">
        <f>IFERROR(VLOOKUP(AC706,耐用年数表!$B:$J,8,FALSE),"")</f>
        <v>17</v>
      </c>
      <c r="AF706" s="2" t="str">
        <f>IF(貼り付け用!AF706="","",貼り付け用!AF706)</f>
        <v/>
      </c>
      <c r="AG706" s="26" t="str">
        <f>IF(貼り付け用!AG706="","",貼り付け用!AG706)</f>
        <v/>
      </c>
      <c r="AH706" s="54">
        <f>IF(貼り付け用!AH706="","",貼り付け用!AH706)</f>
        <v>19820228</v>
      </c>
      <c r="AI706" s="54">
        <f>IF(貼り付け用!AI706="","",貼り付け用!AI706)</f>
        <v>19820228</v>
      </c>
      <c r="AJ706" s="72" t="str">
        <f>IF(貼り付け用!AJ706="","",貼り付け用!AJ706)</f>
        <v>不明</v>
      </c>
      <c r="AK706" s="20" t="str">
        <f>IF(貼り付け用!AK706="","",貼り付け用!AK706)</f>
        <v/>
      </c>
      <c r="AL706" s="160">
        <f>IF(貼り付け用!AL706="","",貼り付け用!AL706)</f>
        <v>33</v>
      </c>
      <c r="AM706" s="20" t="str">
        <f>IF(貼り付け用!AM706="","",貼り付け用!AM706)</f>
        <v>ネット調べ</v>
      </c>
      <c r="AN706" s="20">
        <f>IF(貼り付け用!AN706="","",貼り付け用!AN706)</f>
        <v>1</v>
      </c>
      <c r="AO706" s="20">
        <f>IF(貼り付け用!AO706="","",貼り付け用!AO706)</f>
        <v>3662000</v>
      </c>
      <c r="AP706" s="20">
        <f>IF(貼り付け用!AP706="","",貼り付け用!AP706)</f>
        <v>1</v>
      </c>
      <c r="AQ706" s="20" t="str">
        <f>IF(貼り付け用!AQ706="","",貼り付け用!AQ706)</f>
        <v>台</v>
      </c>
      <c r="AR706" s="20">
        <f>IF(貼り付け用!AR706="","",貼り付け用!AR706)</f>
        <v>3662000</v>
      </c>
      <c r="AS706" s="20" t="str">
        <f>IF(貼り付け用!AS706="","",貼り付け用!AS706)</f>
        <v/>
      </c>
      <c r="AT706" s="90">
        <f t="shared" si="22"/>
        <v>3662000</v>
      </c>
      <c r="AU706" s="90">
        <f t="shared" si="23"/>
        <v>3662000</v>
      </c>
      <c r="AV706" s="34" t="str">
        <f>IF(貼り付け用!AV706="","",貼り付け用!AV706)</f>
        <v>一般会計等</v>
      </c>
      <c r="AW706" s="34" t="str">
        <f>IF(貼り付け用!AW706="","",貼り付け用!AW706)</f>
        <v>一般会計</v>
      </c>
      <c r="AX706" s="34" t="str">
        <f>IF(貼り付け用!AX706="","",貼り付け用!AX706)</f>
        <v>教育費</v>
      </c>
      <c r="AY706" s="34" t="str">
        <f>IF(貼り付け用!AY706="","",貼り付け用!AY706)</f>
        <v>小学校費</v>
      </c>
      <c r="AZ706" s="34" t="str">
        <f>IF(貼り付け用!AZ706="","",貼り付け用!AZ706)</f>
        <v>学校管理費</v>
      </c>
      <c r="BA706" s="212"/>
      <c r="BB706" s="212"/>
      <c r="BC706" s="212"/>
      <c r="BD706" s="34" t="str">
        <f>IF(貼り付け用!BD706="","",貼り付け用!BD706)</f>
        <v/>
      </c>
      <c r="BE706" s="34" t="str">
        <f>IF(貼り付け用!BE706="","",貼り付け用!BE706)</f>
        <v/>
      </c>
      <c r="BF706" s="20"/>
      <c r="BG706" s="20"/>
      <c r="BH706" s="20"/>
      <c r="BI706" s="20"/>
      <c r="BJ706" s="20"/>
    </row>
    <row r="707" spans="5:62" ht="24" customHeight="1">
      <c r="E707" s="2"/>
      <c r="F707" s="217" t="str">
        <f>IF(貼り付け用!F707="","",貼り付け用!F707)</f>
        <v>壬生町立壬生中央公民館</v>
      </c>
      <c r="G707" s="34" t="str">
        <f>IF(貼り付け用!G707="","",貼り付け用!G707)</f>
        <v/>
      </c>
      <c r="H707" s="2" t="str">
        <f>IF(貼り付け用!H707="","",貼り付け用!H707)</f>
        <v/>
      </c>
      <c r="I707" s="2" t="str">
        <f>IF(貼り付け用!I707="","",貼り付け用!I707)</f>
        <v/>
      </c>
      <c r="J707" s="2" t="str">
        <f>IF(貼り付け用!J707="","",貼り付け用!J707)</f>
        <v>ｴﾚﾍﾞｰﾀｰ</v>
      </c>
      <c r="K707" s="2" t="str">
        <f>IF(貼り付け用!K707="","",貼り付け用!K707)</f>
        <v>ｴﾚﾍﾞｰﾀｰ</v>
      </c>
      <c r="L707" s="2">
        <f>IF(貼り付け用!L707="","",貼り付け用!L707)</f>
        <v>24</v>
      </c>
      <c r="M707" s="31">
        <f>IFERROR(VLOOKUP(L707,コード表!$B:$G,2,FALSE),"")</f>
        <v>3210225</v>
      </c>
      <c r="N707" s="31" t="str">
        <f>IFERROR(VLOOKUP(L707,コード表!$B:$G,3,FALSE),"")</f>
        <v>下都賀郡壬生町</v>
      </c>
      <c r="O707" s="2" t="str">
        <f>IF(貼り付け用!O707="","",貼り付け用!O707)</f>
        <v>ｼﾓﾂｶﾞｸﾞﾝﾐﾌﾞﾏﾁ</v>
      </c>
      <c r="P707" s="31" t="str">
        <f>IFERROR(VLOOKUP(L707,コード表!$B:$G,5,FALSE),"")</f>
        <v>本丸</v>
      </c>
      <c r="Q707" s="2" t="str">
        <f>IF(貼り付け用!Q707="","",貼り付け用!Q707)</f>
        <v>ﾎﾝﾏﾙ</v>
      </c>
      <c r="R707" s="2" t="str">
        <f>IF(貼り付け用!R707="","",貼り付け用!R707)</f>
        <v>一丁目8番33号</v>
      </c>
      <c r="S707" s="2" t="str">
        <f>IF(貼り付け用!S707="","",貼り付け用!S707)</f>
        <v>ｲﾁﾁｮｳﾒ8ﾊﾞﾝ33ｺﾞｳ</v>
      </c>
      <c r="T707" s="2">
        <f>IF(貼り付け用!T707="","",貼り付け用!T707)</f>
        <v>16</v>
      </c>
      <c r="U707" s="31" t="str">
        <f>IFERROR(VLOOKUP(T707,コード表!$I:$K,2,FALSE),"")</f>
        <v>教育委員会事務局</v>
      </c>
      <c r="V707" s="31" t="str">
        <f>IFERROR(VLOOKUP(T707,コード表!$I:$K,3,FALSE),"")</f>
        <v>生涯学習課</v>
      </c>
      <c r="W707" s="2">
        <f>IF(貼り付け用!W707="","",貼り付け用!W707)</f>
        <v>100</v>
      </c>
      <c r="X707" s="31" t="str">
        <f>IFERROR(VLOOKUP(AX707,目的別資産分類変換表!$B$3:$C$16,2,FALSE),"")</f>
        <v>教育</v>
      </c>
      <c r="Y707" s="34" t="str">
        <f>IF(貼り付け用!Y707="","",貼り付け用!Y707)</f>
        <v>普通財産</v>
      </c>
      <c r="Z707" s="34" t="str">
        <f>IF(貼り付け用!Z707="","",貼り付け用!Z707)</f>
        <v>事業用資産/工作物</v>
      </c>
      <c r="AA707" s="34" t="str">
        <f>IF(貼り付け用!AA707="","",貼り付け用!AA707)</f>
        <v>自己資産（リース資産外)</v>
      </c>
      <c r="AB707" s="34" t="str">
        <f>IF(貼り付け用!AB707="","",貼り付け用!AB707)</f>
        <v>売却不可</v>
      </c>
      <c r="AC707" s="2">
        <f>IF(貼り付け用!AC707="","",貼り付け用!AC707)</f>
        <v>81</v>
      </c>
      <c r="AD707" s="31" t="str">
        <f>IFERROR(VLOOKUP(AC707,耐用年数表!$B:$J,9,FALSE),"")</f>
        <v xml:space="preserve">建物附属設備 昇降機設備 エレベーター   </v>
      </c>
      <c r="AE707" s="31">
        <f>IFERROR(VLOOKUP(AC707,耐用年数表!$B:$J,8,FALSE),"")</f>
        <v>17</v>
      </c>
      <c r="AF707" s="2" t="str">
        <f>IF(貼り付け用!AF707="","",貼り付け用!AF707)</f>
        <v/>
      </c>
      <c r="AG707" s="26" t="str">
        <f>IF(貼り付け用!AG707="","",貼り付け用!AG707)</f>
        <v/>
      </c>
      <c r="AH707" s="54">
        <f>IF(貼り付け用!AH707="","",貼り付け用!AH707)</f>
        <v>20150320</v>
      </c>
      <c r="AI707" s="54">
        <f>IF(貼り付け用!AI707="","",貼り付け用!AI707)</f>
        <v>20150320</v>
      </c>
      <c r="AJ707" s="72" t="str">
        <f>IF(貼り付け用!AJ707="","",貼り付け用!AJ707)</f>
        <v>判明</v>
      </c>
      <c r="AK707" s="20">
        <f>IF(貼り付け用!AK707="","",貼り付け用!AK707)</f>
        <v>35208000</v>
      </c>
      <c r="AL707" s="160">
        <f>IF(貼り付け用!AL707="","",貼り付け用!AL707)</f>
        <v>7</v>
      </c>
      <c r="AM707" s="20">
        <f>IF(貼り付け用!AM707="","",貼り付け用!AM707)</f>
        <v>0</v>
      </c>
      <c r="AN707" s="20">
        <f>IF(貼り付け用!AN707="","",貼り付け用!AN707)</f>
        <v>0</v>
      </c>
      <c r="AO707" s="20">
        <f>IF(貼り付け用!AO707="","",貼り付け用!AO707)</f>
        <v>0</v>
      </c>
      <c r="AP707" s="20">
        <f>IF(貼り付け用!AP707="","",貼り付け用!AP707)</f>
        <v>1</v>
      </c>
      <c r="AQ707" s="20" t="str">
        <f>IF(貼り付け用!AQ707="","",貼り付け用!AQ707)</f>
        <v>基</v>
      </c>
      <c r="AR707" s="20">
        <f>IF(貼り付け用!AR707="","",貼り付け用!AR707)</f>
        <v>0</v>
      </c>
      <c r="AS707" s="20" t="str">
        <f>IF(貼り付け用!AS707="","",貼り付け用!AS707)</f>
        <v/>
      </c>
      <c r="AT707" s="90">
        <f t="shared" si="22"/>
        <v>0</v>
      </c>
      <c r="AU707" s="90">
        <f t="shared" si="23"/>
        <v>35208000</v>
      </c>
      <c r="AV707" s="34" t="str">
        <f>IF(貼り付け用!AV707="","",貼り付け用!AV707)</f>
        <v>一般会計等</v>
      </c>
      <c r="AW707" s="34" t="str">
        <f>IF(貼り付け用!AW707="","",貼り付け用!AW707)</f>
        <v>一般会計</v>
      </c>
      <c r="AX707" s="34" t="str">
        <f>IF(貼り付け用!AX707="","",貼り付け用!AX707)</f>
        <v>教育費</v>
      </c>
      <c r="AY707" s="34" t="str">
        <f>IF(貼り付け用!AY707="","",貼り付け用!AY707)</f>
        <v>社会教育費</v>
      </c>
      <c r="AZ707" s="34" t="str">
        <f>IF(貼り付け用!AZ707="","",貼り付け用!AZ707)</f>
        <v>公民館費</v>
      </c>
      <c r="BA707" s="212"/>
      <c r="BB707" s="212"/>
      <c r="BC707" s="212"/>
      <c r="BD707" s="34" t="str">
        <f>IF(貼り付け用!BD707="","",貼り付け用!BD707)</f>
        <v/>
      </c>
      <c r="BE707" s="34" t="str">
        <f>IF(貼り付け用!BE707="","",貼り付け用!BE707)</f>
        <v/>
      </c>
      <c r="BF707" s="20"/>
      <c r="BG707" s="20"/>
      <c r="BH707" s="20"/>
      <c r="BI707" s="20"/>
      <c r="BJ707" s="20"/>
    </row>
    <row r="708" spans="5:62" ht="24" customHeight="1">
      <c r="E708" s="2"/>
      <c r="F708" s="217" t="str">
        <f>IF(貼り付け用!F708="","",貼り付け用!F708)</f>
        <v>壬生町立壬生中央公民館</v>
      </c>
      <c r="G708" s="34" t="str">
        <f>IF(貼り付け用!G708="","",貼り付け用!G708)</f>
        <v/>
      </c>
      <c r="H708" s="2" t="str">
        <f>IF(貼り付け用!H708="","",貼り付け用!H708)</f>
        <v/>
      </c>
      <c r="I708" s="2" t="str">
        <f>IF(貼り付け用!I708="","",貼り付け用!I708)</f>
        <v/>
      </c>
      <c r="J708" s="2" t="str">
        <f>IF(貼り付け用!J708="","",貼り付け用!J708)</f>
        <v>案内標識①</v>
      </c>
      <c r="K708" s="2" t="str">
        <f>IF(貼り付け用!K708="","",貼り付け用!K708)</f>
        <v>ｱﾝﾅｲﾋｮｳｼｷ①</v>
      </c>
      <c r="L708" s="2">
        <f>IF(貼り付け用!L708="","",貼り付け用!L708)</f>
        <v>24</v>
      </c>
      <c r="M708" s="31">
        <f>IFERROR(VLOOKUP(L708,コード表!$B:$G,2,FALSE),"")</f>
        <v>3210225</v>
      </c>
      <c r="N708" s="31" t="str">
        <f>IFERROR(VLOOKUP(L708,コード表!$B:$G,3,FALSE),"")</f>
        <v>下都賀郡壬生町</v>
      </c>
      <c r="O708" s="2" t="str">
        <f>IF(貼り付け用!O708="","",貼り付け用!O708)</f>
        <v>ｼﾓﾂｶﾞｸﾞﾝﾐﾌﾞﾏﾁ</v>
      </c>
      <c r="P708" s="31" t="str">
        <f>IFERROR(VLOOKUP(L708,コード表!$B:$G,5,FALSE),"")</f>
        <v>本丸</v>
      </c>
      <c r="Q708" s="2" t="str">
        <f>IF(貼り付け用!Q708="","",貼り付け用!Q708)</f>
        <v>ﾎﾝﾏﾙ</v>
      </c>
      <c r="R708" s="2" t="str">
        <f>IF(貼り付け用!R708="","",貼り付け用!R708)</f>
        <v>一丁目2414地先</v>
      </c>
      <c r="S708" s="2" t="str">
        <f>IF(貼り付け用!S708="","",貼り付け用!S708)</f>
        <v>ｲｯﾁｮｳﾒ2414ﾁｻｷ</v>
      </c>
      <c r="T708" s="2">
        <f>IF(貼り付け用!T708="","",貼り付け用!T708)</f>
        <v>16</v>
      </c>
      <c r="U708" s="31" t="str">
        <f>IFERROR(VLOOKUP(T708,コード表!$I:$K,2,FALSE),"")</f>
        <v>教育委員会事務局</v>
      </c>
      <c r="V708" s="31" t="str">
        <f>IFERROR(VLOOKUP(T708,コード表!$I:$K,3,FALSE),"")</f>
        <v>生涯学習課</v>
      </c>
      <c r="W708" s="2">
        <f>IF(貼り付け用!W708="","",貼り付け用!W708)</f>
        <v>100</v>
      </c>
      <c r="X708" s="31" t="str">
        <f>IFERROR(VLOOKUP(AX708,目的別資産分類変換表!$B$3:$C$16,2,FALSE),"")</f>
        <v>教育</v>
      </c>
      <c r="Y708" s="34" t="str">
        <f>IF(貼り付け用!Y708="","",貼り付け用!Y708)</f>
        <v>普通財産</v>
      </c>
      <c r="Z708" s="34" t="str">
        <f>IF(貼り付け用!Z708="","",貼り付け用!Z708)</f>
        <v>事業用資産/工作物</v>
      </c>
      <c r="AA708" s="34" t="str">
        <f>IF(貼り付け用!AA708="","",貼り付け用!AA708)</f>
        <v>自己資産（リース資産外)</v>
      </c>
      <c r="AB708" s="34" t="str">
        <f>IF(貼り付け用!AB708="","",貼り付け用!AB708)</f>
        <v>売却不可</v>
      </c>
      <c r="AC708" s="2">
        <f>IF(貼り付け用!AC708="","",貼り付け用!AC708)</f>
        <v>158</v>
      </c>
      <c r="AD708" s="31" t="str">
        <f>IFERROR(VLOOKUP(AC708,耐用年数表!$B:$J,9,FALSE),"")</f>
        <v xml:space="preserve">構築物 広告用のもの 金属造のもの   </v>
      </c>
      <c r="AE708" s="31">
        <f>IFERROR(VLOOKUP(AC708,耐用年数表!$B:$J,8,FALSE),"")</f>
        <v>20</v>
      </c>
      <c r="AF708" s="2" t="str">
        <f>IF(貼り付け用!AF708="","",貼り付け用!AF708)</f>
        <v/>
      </c>
      <c r="AG708" s="26" t="str">
        <f>IF(貼り付け用!AG708="","",貼り付け用!AG708)</f>
        <v/>
      </c>
      <c r="AH708" s="54">
        <f>IF(貼り付け用!AH708="","",貼り付け用!AH708)</f>
        <v>19870320</v>
      </c>
      <c r="AI708" s="54">
        <f>IF(貼り付け用!AI708="","",貼り付け用!AI708)</f>
        <v>19870320</v>
      </c>
      <c r="AJ708" s="72" t="str">
        <f>IF(貼り付け用!AJ708="","",貼り付け用!AJ708)</f>
        <v>判明</v>
      </c>
      <c r="AK708" s="20">
        <f>IF(貼り付け用!AK708="","",貼り付け用!AK708)</f>
        <v>525000</v>
      </c>
      <c r="AL708" s="160">
        <f>IF(貼り付け用!AL708="","",貼り付け用!AL708)</f>
        <v>3</v>
      </c>
      <c r="AM708" s="20">
        <f>IF(貼り付け用!AM708="","",貼り付け用!AM708)</f>
        <v>0</v>
      </c>
      <c r="AN708" s="20">
        <f>IF(貼り付け用!AN708="","",貼り付け用!AN708)</f>
        <v>0</v>
      </c>
      <c r="AO708" s="20">
        <f>IF(貼り付け用!AO708="","",貼り付け用!AO708)</f>
        <v>0</v>
      </c>
      <c r="AP708" s="20">
        <f>IF(貼り付け用!AP708="","",貼り付け用!AP708)</f>
        <v>1</v>
      </c>
      <c r="AQ708" s="20" t="str">
        <f>IF(貼り付け用!AQ708="","",貼り付け用!AQ708)</f>
        <v>本</v>
      </c>
      <c r="AR708" s="20">
        <f>IF(貼り付け用!AR708="","",貼り付け用!AR708)</f>
        <v>0</v>
      </c>
      <c r="AS708" s="20" t="str">
        <f>IF(貼り付け用!AS708="","",貼り付け用!AS708)</f>
        <v/>
      </c>
      <c r="AT708" s="90">
        <f t="shared" si="22"/>
        <v>0</v>
      </c>
      <c r="AU708" s="90">
        <f t="shared" si="23"/>
        <v>525000</v>
      </c>
      <c r="AV708" s="34" t="str">
        <f>IF(貼り付け用!AV708="","",貼り付け用!AV708)</f>
        <v>一般会計等</v>
      </c>
      <c r="AW708" s="34" t="str">
        <f>IF(貼り付け用!AW708="","",貼り付け用!AW708)</f>
        <v>一般会計</v>
      </c>
      <c r="AX708" s="34" t="str">
        <f>IF(貼り付け用!AX708="","",貼り付け用!AX708)</f>
        <v>教育費</v>
      </c>
      <c r="AY708" s="34" t="str">
        <f>IF(貼り付け用!AY708="","",貼り付け用!AY708)</f>
        <v>社会教育費</v>
      </c>
      <c r="AZ708" s="34" t="str">
        <f>IF(貼り付け用!AZ708="","",貼り付け用!AZ708)</f>
        <v>公民館費</v>
      </c>
      <c r="BA708" s="212"/>
      <c r="BB708" s="212"/>
      <c r="BC708" s="212"/>
      <c r="BD708" s="34" t="str">
        <f>IF(貼り付け用!BD708="","",貼り付け用!BD708)</f>
        <v/>
      </c>
      <c r="BE708" s="34" t="str">
        <f>IF(貼り付け用!BE708="","",貼り付け用!BE708)</f>
        <v/>
      </c>
      <c r="BF708" s="20"/>
      <c r="BG708" s="20"/>
      <c r="BH708" s="20"/>
      <c r="BI708" s="20"/>
      <c r="BJ708" s="20"/>
    </row>
    <row r="709" spans="5:62" ht="24" customHeight="1">
      <c r="E709" s="2"/>
      <c r="F709" s="217" t="str">
        <f>IF(貼り付け用!F709="","",貼り付け用!F709)</f>
        <v>壬生町立壬生中央公民館</v>
      </c>
      <c r="G709" s="34" t="str">
        <f>IF(貼り付け用!G709="","",貼り付け用!G709)</f>
        <v/>
      </c>
      <c r="H709" s="2" t="str">
        <f>IF(貼り付け用!H709="","",貼り付け用!H709)</f>
        <v/>
      </c>
      <c r="I709" s="2" t="str">
        <f>IF(貼り付け用!I709="","",貼り付け用!I709)</f>
        <v/>
      </c>
      <c r="J709" s="2" t="str">
        <f>IF(貼り付け用!J709="","",貼り付け用!J709)</f>
        <v>案内標識②</v>
      </c>
      <c r="K709" s="2" t="str">
        <f>IF(貼り付け用!K709="","",貼り付け用!K709)</f>
        <v>ｱﾝﾅｲﾋｮｳｼｷ②</v>
      </c>
      <c r="L709" s="2">
        <f>IF(貼り付け用!L709="","",貼り付け用!L709)</f>
        <v>27</v>
      </c>
      <c r="M709" s="31">
        <f>IFERROR(VLOOKUP(L709,コード表!$B:$G,2,FALSE),"")</f>
        <v>3210215</v>
      </c>
      <c r="N709" s="31" t="str">
        <f>IFERROR(VLOOKUP(L709,コード表!$B:$G,3,FALSE),"")</f>
        <v>下都賀郡壬生町</v>
      </c>
      <c r="O709" s="2" t="str">
        <f>IF(貼り付け用!O709="","",貼り付け用!O709)</f>
        <v>ｼﾓﾂｶﾞｸﾞﾝﾐﾌﾞﾏﾁ</v>
      </c>
      <c r="P709" s="31" t="str">
        <f>IFERROR(VLOOKUP(L709,コード表!$B:$G,5,FALSE),"")</f>
        <v>壬生乙</v>
      </c>
      <c r="Q709" s="2" t="str">
        <f>IF(貼り付け用!Q709="","",貼り付け用!Q709)</f>
        <v>ﾐﾌﾞｵﾂ</v>
      </c>
      <c r="R709" s="2" t="str">
        <f>IF(貼り付け用!R709="","",貼り付け用!R709)</f>
        <v>2369番地1地先</v>
      </c>
      <c r="S709" s="2" t="str">
        <f>IF(貼り付け用!S709="","",貼り付け用!S709)</f>
        <v>2369ﾊﾞﾝﾁ1ﾁｻｷ</v>
      </c>
      <c r="T709" s="2">
        <f>IF(貼り付け用!T709="","",貼り付け用!T709)</f>
        <v>16</v>
      </c>
      <c r="U709" s="31" t="str">
        <f>IFERROR(VLOOKUP(T709,コード表!$I:$K,2,FALSE),"")</f>
        <v>教育委員会事務局</v>
      </c>
      <c r="V709" s="31" t="str">
        <f>IFERROR(VLOOKUP(T709,コード表!$I:$K,3,FALSE),"")</f>
        <v>生涯学習課</v>
      </c>
      <c r="W709" s="2">
        <f>IF(貼り付け用!W709="","",貼り付け用!W709)</f>
        <v>100</v>
      </c>
      <c r="X709" s="31" t="str">
        <f>IFERROR(VLOOKUP(AX709,目的別資産分類変換表!$B$3:$C$16,2,FALSE),"")</f>
        <v>教育</v>
      </c>
      <c r="Y709" s="34" t="str">
        <f>IF(貼り付け用!Y709="","",貼り付け用!Y709)</f>
        <v>普通財産</v>
      </c>
      <c r="Z709" s="34" t="str">
        <f>IF(貼り付け用!Z709="","",貼り付け用!Z709)</f>
        <v>事業用資産/工作物</v>
      </c>
      <c r="AA709" s="34" t="str">
        <f>IF(貼り付け用!AA709="","",貼り付け用!AA709)</f>
        <v>自己資産（リース資産外)</v>
      </c>
      <c r="AB709" s="34" t="str">
        <f>IF(貼り付け用!AB709="","",貼り付け用!AB709)</f>
        <v>売却不可</v>
      </c>
      <c r="AC709" s="2">
        <f>IF(貼り付け用!AC709="","",貼り付け用!AC709)</f>
        <v>158</v>
      </c>
      <c r="AD709" s="31" t="str">
        <f>IFERROR(VLOOKUP(AC709,耐用年数表!$B:$J,9,FALSE),"")</f>
        <v xml:space="preserve">構築物 広告用のもの 金属造のもの   </v>
      </c>
      <c r="AE709" s="31">
        <f>IFERROR(VLOOKUP(AC709,耐用年数表!$B:$J,8,FALSE),"")</f>
        <v>20</v>
      </c>
      <c r="AF709" s="2" t="str">
        <f>IF(貼り付け用!AF709="","",貼り付け用!AF709)</f>
        <v/>
      </c>
      <c r="AG709" s="26" t="str">
        <f>IF(貼り付け用!AG709="","",貼り付け用!AG709)</f>
        <v/>
      </c>
      <c r="AH709" s="54">
        <f>IF(貼り付け用!AH709="","",貼り付け用!AH709)</f>
        <v>19910212</v>
      </c>
      <c r="AI709" s="54">
        <f>IF(貼り付け用!AI709="","",貼り付け用!AI709)</f>
        <v>19910212</v>
      </c>
      <c r="AJ709" s="72" t="str">
        <f>IF(貼り付け用!AJ709="","",貼り付け用!AJ709)</f>
        <v>判明</v>
      </c>
      <c r="AK709" s="20">
        <f>IF(貼り付け用!AK709="","",貼り付け用!AK709)</f>
        <v>412000</v>
      </c>
      <c r="AL709" s="160">
        <f>IF(貼り付け用!AL709="","",貼り付け用!AL709)</f>
        <v>3</v>
      </c>
      <c r="AM709" s="20">
        <f>IF(貼り付け用!AM709="","",貼り付け用!AM709)</f>
        <v>0</v>
      </c>
      <c r="AN709" s="20">
        <f>IF(貼り付け用!AN709="","",貼り付け用!AN709)</f>
        <v>0</v>
      </c>
      <c r="AO709" s="20">
        <f>IF(貼り付け用!AO709="","",貼り付け用!AO709)</f>
        <v>0</v>
      </c>
      <c r="AP709" s="20">
        <f>IF(貼り付け用!AP709="","",貼り付け用!AP709)</f>
        <v>1</v>
      </c>
      <c r="AQ709" s="20" t="str">
        <f>IF(貼り付け用!AQ709="","",貼り付け用!AQ709)</f>
        <v>本</v>
      </c>
      <c r="AR709" s="20">
        <f>IF(貼り付け用!AR709="","",貼り付け用!AR709)</f>
        <v>0</v>
      </c>
      <c r="AS709" s="20" t="str">
        <f>IF(貼り付け用!AS709="","",貼り付け用!AS709)</f>
        <v/>
      </c>
      <c r="AT709" s="90">
        <f t="shared" si="22"/>
        <v>0</v>
      </c>
      <c r="AU709" s="90">
        <f t="shared" si="23"/>
        <v>412000</v>
      </c>
      <c r="AV709" s="34" t="str">
        <f>IF(貼り付け用!AV709="","",貼り付け用!AV709)</f>
        <v>一般会計等</v>
      </c>
      <c r="AW709" s="34" t="str">
        <f>IF(貼り付け用!AW709="","",貼り付け用!AW709)</f>
        <v>一般会計</v>
      </c>
      <c r="AX709" s="34" t="str">
        <f>IF(貼り付け用!AX709="","",貼り付け用!AX709)</f>
        <v>教育費</v>
      </c>
      <c r="AY709" s="34" t="str">
        <f>IF(貼り付け用!AY709="","",貼り付け用!AY709)</f>
        <v>社会教育費</v>
      </c>
      <c r="AZ709" s="34" t="str">
        <f>IF(貼り付け用!AZ709="","",貼り付け用!AZ709)</f>
        <v>公民館費</v>
      </c>
      <c r="BA709" s="212"/>
      <c r="BB709" s="212"/>
      <c r="BC709" s="212"/>
      <c r="BD709" s="34" t="str">
        <f>IF(貼り付け用!BD709="","",貼り付け用!BD709)</f>
        <v/>
      </c>
      <c r="BE709" s="34" t="str">
        <f>IF(貼り付け用!BE709="","",貼り付け用!BE709)</f>
        <v/>
      </c>
      <c r="BF709" s="20"/>
      <c r="BG709" s="20"/>
      <c r="BH709" s="20"/>
      <c r="BI709" s="20"/>
      <c r="BJ709" s="20"/>
    </row>
    <row r="710" spans="5:62" ht="24" customHeight="1">
      <c r="E710" s="2"/>
      <c r="F710" s="217" t="str">
        <f>IF(貼り付け用!F710="","",貼り付け用!F710)</f>
        <v>壬生町立壬生中央公民館</v>
      </c>
      <c r="G710" s="34" t="str">
        <f>IF(貼り付け用!G710="","",貼り付け用!G710)</f>
        <v/>
      </c>
      <c r="H710" s="2" t="str">
        <f>IF(貼り付け用!H710="","",貼り付け用!H710)</f>
        <v/>
      </c>
      <c r="I710" s="2" t="str">
        <f>IF(貼り付け用!I710="","",貼り付け用!I710)</f>
        <v/>
      </c>
      <c r="J710" s="2" t="str">
        <f>IF(貼り付け用!J710="","",貼り付け用!J710)</f>
        <v>案内標識③</v>
      </c>
      <c r="K710" s="2" t="str">
        <f>IF(貼り付け用!K710="","",貼り付け用!K710)</f>
        <v>ｱﾝﾅｲﾋｮｳｼｷ③</v>
      </c>
      <c r="L710" s="2">
        <f>IF(貼り付け用!L710="","",貼り付け用!L710)</f>
        <v>18</v>
      </c>
      <c r="M710" s="31">
        <f>IFERROR(VLOOKUP(L710,コード表!$B:$G,2,FALSE),"")</f>
        <v>3210227</v>
      </c>
      <c r="N710" s="31" t="str">
        <f>IFERROR(VLOOKUP(L710,コード表!$B:$G,3,FALSE),"")</f>
        <v>下都賀郡壬生町</v>
      </c>
      <c r="O710" s="2" t="str">
        <f>IF(貼り付け用!O710="","",貼り付け用!O710)</f>
        <v>ｼﾓﾂｶﾞｸﾞﾝﾐﾌﾞﾏﾁ</v>
      </c>
      <c r="P710" s="31" t="str">
        <f>IFERROR(VLOOKUP(L710,コード表!$B:$G,5,FALSE),"")</f>
        <v>通町</v>
      </c>
      <c r="Q710" s="2" t="str">
        <f>IF(貼り付け用!Q710="","",貼り付け用!Q710)</f>
        <v>ﾄｵﾘﾏﾁ</v>
      </c>
      <c r="R710" s="2" t="str">
        <f>IF(貼り付け用!R710="","",貼り付け用!R710)</f>
        <v>1262地先</v>
      </c>
      <c r="S710" s="2" t="str">
        <f>IF(貼り付け用!S710="","",貼り付け用!S710)</f>
        <v>1262ﾁｻｷ</v>
      </c>
      <c r="T710" s="2">
        <f>IF(貼り付け用!T710="","",貼り付け用!T710)</f>
        <v>16</v>
      </c>
      <c r="U710" s="31" t="str">
        <f>IFERROR(VLOOKUP(T710,コード表!$I:$K,2,FALSE),"")</f>
        <v>教育委員会事務局</v>
      </c>
      <c r="V710" s="31" t="str">
        <f>IFERROR(VLOOKUP(T710,コード表!$I:$K,3,FALSE),"")</f>
        <v>生涯学習課</v>
      </c>
      <c r="W710" s="2">
        <f>IF(貼り付け用!W710="","",貼り付け用!W710)</f>
        <v>100</v>
      </c>
      <c r="X710" s="31" t="str">
        <f>IFERROR(VLOOKUP(AX710,目的別資産分類変換表!$B$3:$C$16,2,FALSE),"")</f>
        <v>教育</v>
      </c>
      <c r="Y710" s="34" t="str">
        <f>IF(貼り付け用!Y710="","",貼り付け用!Y710)</f>
        <v>普通財産</v>
      </c>
      <c r="Z710" s="34" t="str">
        <f>IF(貼り付け用!Z710="","",貼り付け用!Z710)</f>
        <v>事業用資産/工作物</v>
      </c>
      <c r="AA710" s="34" t="str">
        <f>IF(貼り付け用!AA710="","",貼り付け用!AA710)</f>
        <v>自己資産（リース資産外)</v>
      </c>
      <c r="AB710" s="34" t="str">
        <f>IF(貼り付け用!AB710="","",貼り付け用!AB710)</f>
        <v>売却不可</v>
      </c>
      <c r="AC710" s="2">
        <f>IF(貼り付け用!AC710="","",貼り付け用!AC710)</f>
        <v>158</v>
      </c>
      <c r="AD710" s="31" t="str">
        <f>IFERROR(VLOOKUP(AC710,耐用年数表!$B:$J,9,FALSE),"")</f>
        <v xml:space="preserve">構築物 広告用のもの 金属造のもの   </v>
      </c>
      <c r="AE710" s="31">
        <f>IFERROR(VLOOKUP(AC710,耐用年数表!$B:$J,8,FALSE),"")</f>
        <v>20</v>
      </c>
      <c r="AF710" s="2" t="str">
        <f>IF(貼り付け用!AF710="","",貼り付け用!AF710)</f>
        <v/>
      </c>
      <c r="AG710" s="26" t="str">
        <f>IF(貼り付け用!AG710="","",貼り付け用!AG710)</f>
        <v/>
      </c>
      <c r="AH710" s="54">
        <f>IF(貼り付け用!AH710="","",貼り付け用!AH710)</f>
        <v>19890320</v>
      </c>
      <c r="AI710" s="54">
        <f>IF(貼り付け用!AI710="","",貼り付け用!AI710)</f>
        <v>19890320</v>
      </c>
      <c r="AJ710" s="72" t="str">
        <f>IF(貼り付け用!AJ710="","",貼り付け用!AJ710)</f>
        <v>判明</v>
      </c>
      <c r="AK710" s="20">
        <f>IF(貼り付け用!AK710="","",貼り付け用!AK710)</f>
        <v>700000</v>
      </c>
      <c r="AL710" s="160">
        <f>IF(貼り付け用!AL710="","",貼り付け用!AL710)</f>
        <v>3</v>
      </c>
      <c r="AM710" s="20">
        <f>IF(貼り付け用!AM710="","",貼り付け用!AM710)</f>
        <v>0</v>
      </c>
      <c r="AN710" s="20">
        <f>IF(貼り付け用!AN710="","",貼り付け用!AN710)</f>
        <v>0</v>
      </c>
      <c r="AO710" s="20">
        <f>IF(貼り付け用!AO710="","",貼り付け用!AO710)</f>
        <v>0</v>
      </c>
      <c r="AP710" s="20">
        <f>IF(貼り付け用!AP710="","",貼り付け用!AP710)</f>
        <v>1</v>
      </c>
      <c r="AQ710" s="20" t="str">
        <f>IF(貼り付け用!AQ710="","",貼り付け用!AQ710)</f>
        <v>本</v>
      </c>
      <c r="AR710" s="20">
        <f>IF(貼り付け用!AR710="","",貼り付け用!AR710)</f>
        <v>0</v>
      </c>
      <c r="AS710" s="20" t="str">
        <f>IF(貼り付け用!AS710="","",貼り付け用!AS710)</f>
        <v/>
      </c>
      <c r="AT710" s="90">
        <f t="shared" si="22"/>
        <v>0</v>
      </c>
      <c r="AU710" s="90">
        <f t="shared" si="23"/>
        <v>700000</v>
      </c>
      <c r="AV710" s="34" t="str">
        <f>IF(貼り付け用!AV710="","",貼り付け用!AV710)</f>
        <v>一般会計等</v>
      </c>
      <c r="AW710" s="34" t="str">
        <f>IF(貼り付け用!AW710="","",貼り付け用!AW710)</f>
        <v>一般会計</v>
      </c>
      <c r="AX710" s="34" t="str">
        <f>IF(貼り付け用!AX710="","",貼り付け用!AX710)</f>
        <v>教育費</v>
      </c>
      <c r="AY710" s="34" t="str">
        <f>IF(貼り付け用!AY710="","",貼り付け用!AY710)</f>
        <v>社会教育費</v>
      </c>
      <c r="AZ710" s="34" t="str">
        <f>IF(貼り付け用!AZ710="","",貼り付け用!AZ710)</f>
        <v>公民館費</v>
      </c>
      <c r="BA710" s="212"/>
      <c r="BB710" s="212"/>
      <c r="BC710" s="212"/>
      <c r="BD710" s="34" t="str">
        <f>IF(貼り付け用!BD710="","",貼り付け用!BD710)</f>
        <v/>
      </c>
      <c r="BE710" s="34" t="str">
        <f>IF(貼り付け用!BE710="","",貼り付け用!BE710)</f>
        <v/>
      </c>
      <c r="BF710" s="20"/>
      <c r="BG710" s="20"/>
      <c r="BH710" s="20"/>
      <c r="BI710" s="20"/>
      <c r="BJ710" s="20"/>
    </row>
    <row r="711" spans="5:62" ht="24" customHeight="1">
      <c r="E711" s="2"/>
      <c r="F711" s="217" t="str">
        <f>IF(貼り付け用!F711="","",貼り付け用!F711)</f>
        <v>壬生町立壬生中央公民館</v>
      </c>
      <c r="G711" s="34" t="str">
        <f>IF(貼り付け用!G711="","",貼り付け用!G711)</f>
        <v/>
      </c>
      <c r="H711" s="2" t="str">
        <f>IF(貼り付け用!H711="","",貼り付け用!H711)</f>
        <v/>
      </c>
      <c r="I711" s="2" t="str">
        <f>IF(貼り付け用!I711="","",貼り付け用!I711)</f>
        <v/>
      </c>
      <c r="J711" s="2" t="str">
        <f>IF(貼り付け用!J711="","",貼り付け用!J711)</f>
        <v>街路灯①</v>
      </c>
      <c r="K711" s="2" t="str">
        <f>IF(貼り付け用!K711="","",貼り付け用!K711)</f>
        <v>ｶﾞｲﾛﾄｳ①</v>
      </c>
      <c r="L711" s="2">
        <f>IF(貼り付け用!L711="","",貼り付け用!L711)</f>
        <v>24</v>
      </c>
      <c r="M711" s="31">
        <f>IFERROR(VLOOKUP(L711,コード表!$B:$G,2,FALSE),"")</f>
        <v>3210225</v>
      </c>
      <c r="N711" s="31" t="str">
        <f>IFERROR(VLOOKUP(L711,コード表!$B:$G,3,FALSE),"")</f>
        <v>下都賀郡壬生町</v>
      </c>
      <c r="O711" s="2" t="str">
        <f>IF(貼り付け用!O711="","",貼り付け用!O711)</f>
        <v>ｼﾓﾂｶﾞｸﾞﾝﾐﾌﾞﾏﾁ</v>
      </c>
      <c r="P711" s="31" t="str">
        <f>IFERROR(VLOOKUP(L711,コード表!$B:$G,5,FALSE),"")</f>
        <v>本丸</v>
      </c>
      <c r="Q711" s="2" t="str">
        <f>IF(貼り付け用!Q711="","",貼り付け用!Q711)</f>
        <v>ﾎﾝﾏﾙ</v>
      </c>
      <c r="R711" s="2" t="str">
        <f>IF(貼り付け用!R711="","",貼り付け用!R711)</f>
        <v>一丁目8番33号</v>
      </c>
      <c r="S711" s="2" t="str">
        <f>IF(貼り付け用!S711="","",貼り付け用!S711)</f>
        <v>ｲﾁﾁｮｳﾒ8ﾊﾞﾝ33ｺﾞｳ</v>
      </c>
      <c r="T711" s="2">
        <f>IF(貼り付け用!T711="","",貼り付け用!T711)</f>
        <v>16</v>
      </c>
      <c r="U711" s="31" t="str">
        <f>IFERROR(VLOOKUP(T711,コード表!$I:$K,2,FALSE),"")</f>
        <v>教育委員会事務局</v>
      </c>
      <c r="V711" s="31" t="str">
        <f>IFERROR(VLOOKUP(T711,コード表!$I:$K,3,FALSE),"")</f>
        <v>生涯学習課</v>
      </c>
      <c r="W711" s="2">
        <f>IF(貼り付け用!W711="","",貼り付け用!W711)</f>
        <v>100</v>
      </c>
      <c r="X711" s="31" t="str">
        <f>IFERROR(VLOOKUP(AX711,目的別資産分類変換表!$B$3:$C$16,2,FALSE),"")</f>
        <v>教育</v>
      </c>
      <c r="Y711" s="34" t="str">
        <f>IF(貼り付け用!Y711="","",貼り付け用!Y711)</f>
        <v>普通財産</v>
      </c>
      <c r="Z711" s="34" t="str">
        <f>IF(貼り付け用!Z711="","",貼り付け用!Z711)</f>
        <v>事業用資産/工作物</v>
      </c>
      <c r="AA711" s="34" t="str">
        <f>IF(貼り付け用!AA711="","",貼り付け用!AA711)</f>
        <v>自己資産（リース資産外)</v>
      </c>
      <c r="AB711" s="34" t="str">
        <f>IF(貼り付け用!AB711="","",貼り付け用!AB711)</f>
        <v>売却不可</v>
      </c>
      <c r="AC711" s="2">
        <f>IF(貼り付け用!AC711="","",貼り付け用!AC711)</f>
        <v>77</v>
      </c>
      <c r="AD711" s="31" t="str">
        <f>IFERROR(VLOOKUP(AC711,耐用年数表!$B:$J,9,FALSE),"")</f>
        <v xml:space="preserve">建物附属設備 電気設備（照明設備を含む。） その他のもの   </v>
      </c>
      <c r="AE711" s="31">
        <f>IFERROR(VLOOKUP(AC711,耐用年数表!$B:$J,8,FALSE),"")</f>
        <v>15</v>
      </c>
      <c r="AF711" s="2" t="str">
        <f>IF(貼り付け用!AF711="","",貼り付け用!AF711)</f>
        <v/>
      </c>
      <c r="AG711" s="26" t="str">
        <f>IF(貼り付け用!AG711="","",貼り付け用!AG711)</f>
        <v/>
      </c>
      <c r="AH711" s="54">
        <f>IF(貼り付け用!AH711="","",貼り付け用!AH711)</f>
        <v>19930618</v>
      </c>
      <c r="AI711" s="54">
        <f>IF(貼り付け用!AI711="","",貼り付け用!AI711)</f>
        <v>19930618</v>
      </c>
      <c r="AJ711" s="72" t="str">
        <f>IF(貼り付け用!AJ711="","",貼り付け用!AJ711)</f>
        <v>判明</v>
      </c>
      <c r="AK711" s="20">
        <f>IF(貼り付け用!AK711="","",貼り付け用!AK711)</f>
        <v>312360</v>
      </c>
      <c r="AL711" s="160">
        <f>IF(貼り付け用!AL711="","",貼り付け用!AL711)</f>
        <v>4</v>
      </c>
      <c r="AM711" s="20">
        <f>IF(貼り付け用!AM711="","",貼り付け用!AM711)</f>
        <v>0</v>
      </c>
      <c r="AN711" s="20">
        <f>IF(貼り付け用!AN711="","",貼り付け用!AN711)</f>
        <v>0</v>
      </c>
      <c r="AO711" s="20">
        <f>IF(貼り付け用!AO711="","",貼り付け用!AO711)</f>
        <v>257500</v>
      </c>
      <c r="AP711" s="20">
        <f>IF(貼り付け用!AP711="","",貼り付け用!AP711)</f>
        <v>1</v>
      </c>
      <c r="AQ711" s="20" t="str">
        <f>IF(貼り付け用!AQ711="","",貼り付け用!AQ711)</f>
        <v>本</v>
      </c>
      <c r="AR711" s="20">
        <f>IF(貼り付け用!AR711="","",貼り付け用!AR711)</f>
        <v>257500</v>
      </c>
      <c r="AS711" s="20" t="str">
        <f>IF(貼り付け用!AS711="","",貼り付け用!AS711)</f>
        <v/>
      </c>
      <c r="AT711" s="90">
        <f t="shared" si="22"/>
        <v>257500</v>
      </c>
      <c r="AU711" s="90">
        <f t="shared" si="23"/>
        <v>312360</v>
      </c>
      <c r="AV711" s="34" t="str">
        <f>IF(貼り付け用!AV711="","",貼り付け用!AV711)</f>
        <v>一般会計等</v>
      </c>
      <c r="AW711" s="34" t="str">
        <f>IF(貼り付け用!AW711="","",貼り付け用!AW711)</f>
        <v>一般会計</v>
      </c>
      <c r="AX711" s="34" t="str">
        <f>IF(貼り付け用!AX711="","",貼り付け用!AX711)</f>
        <v>教育費</v>
      </c>
      <c r="AY711" s="34" t="str">
        <f>IF(貼り付け用!AY711="","",貼り付け用!AY711)</f>
        <v>社会教育費</v>
      </c>
      <c r="AZ711" s="34" t="str">
        <f>IF(貼り付け用!AZ711="","",貼り付け用!AZ711)</f>
        <v>公民館費</v>
      </c>
      <c r="BA711" s="212"/>
      <c r="BB711" s="212"/>
      <c r="BC711" s="212"/>
      <c r="BD711" s="34" t="str">
        <f>IF(貼り付け用!BD711="","",貼り付け用!BD711)</f>
        <v/>
      </c>
      <c r="BE711" s="34" t="str">
        <f>IF(貼り付け用!BE711="","",貼り付け用!BE711)</f>
        <v/>
      </c>
      <c r="BF711" s="20"/>
      <c r="BG711" s="20"/>
      <c r="BH711" s="20"/>
      <c r="BI711" s="20"/>
      <c r="BJ711" s="20"/>
    </row>
    <row r="712" spans="5:62" ht="24" customHeight="1">
      <c r="E712" s="2"/>
      <c r="F712" s="217" t="str">
        <f>IF(貼り付け用!F712="","",貼り付け用!F712)</f>
        <v>壬生町立壬生中央公民館</v>
      </c>
      <c r="G712" s="34" t="str">
        <f>IF(貼り付け用!G712="","",貼り付け用!G712)</f>
        <v/>
      </c>
      <c r="H712" s="2" t="str">
        <f>IF(貼り付け用!H712="","",貼り付け用!H712)</f>
        <v/>
      </c>
      <c r="I712" s="2" t="str">
        <f>IF(貼り付け用!I712="","",貼り付け用!I712)</f>
        <v/>
      </c>
      <c r="J712" s="2" t="str">
        <f>IF(貼り付け用!J712="","",貼り付け用!J712)</f>
        <v>駐車場①（舗装）</v>
      </c>
      <c r="K712" s="2" t="str">
        <f>IF(貼り付け用!K712="","",貼り付け用!K712)</f>
        <v>ﾁｭｳｼｬｼﾞｮｳ①(ﾎｿｳ)</v>
      </c>
      <c r="L712" s="2">
        <f>IF(貼り付け用!L712="","",貼り付け用!L712)</f>
        <v>24</v>
      </c>
      <c r="M712" s="31">
        <f>IFERROR(VLOOKUP(L712,コード表!$B:$G,2,FALSE),"")</f>
        <v>3210225</v>
      </c>
      <c r="N712" s="31" t="str">
        <f>IFERROR(VLOOKUP(L712,コード表!$B:$G,3,FALSE),"")</f>
        <v>下都賀郡壬生町</v>
      </c>
      <c r="O712" s="2" t="str">
        <f>IF(貼り付け用!O712="","",貼り付け用!O712)</f>
        <v>ｼﾓﾂｶﾞｸﾞﾝﾐﾌﾞﾏﾁ</v>
      </c>
      <c r="P712" s="31" t="str">
        <f>IFERROR(VLOOKUP(L712,コード表!$B:$G,5,FALSE),"")</f>
        <v>本丸</v>
      </c>
      <c r="Q712" s="2" t="str">
        <f>IF(貼り付け用!Q712="","",貼り付け用!Q712)</f>
        <v>ﾎﾝﾏﾙ</v>
      </c>
      <c r="R712" s="2" t="str">
        <f>IF(貼り付け用!R712="","",貼り付け用!R712)</f>
        <v>一丁目8番33号</v>
      </c>
      <c r="S712" s="2" t="str">
        <f>IF(貼り付け用!S712="","",貼り付け用!S712)</f>
        <v>ｲﾁﾁｮｳﾒ8ﾊﾞﾝ33ｺﾞｳ</v>
      </c>
      <c r="T712" s="2">
        <f>IF(貼り付け用!T712="","",貼り付け用!T712)</f>
        <v>16</v>
      </c>
      <c r="U712" s="31" t="str">
        <f>IFERROR(VLOOKUP(T712,コード表!$I:$K,2,FALSE),"")</f>
        <v>教育委員会事務局</v>
      </c>
      <c r="V712" s="31" t="str">
        <f>IFERROR(VLOOKUP(T712,コード表!$I:$K,3,FALSE),"")</f>
        <v>生涯学習課</v>
      </c>
      <c r="W712" s="2">
        <f>IF(貼り付け用!W712="","",貼り付け用!W712)</f>
        <v>100</v>
      </c>
      <c r="X712" s="31" t="str">
        <f>IFERROR(VLOOKUP(AX712,目的別資産分類変換表!$B$3:$C$16,2,FALSE),"")</f>
        <v>教育</v>
      </c>
      <c r="Y712" s="34" t="str">
        <f>IF(貼り付け用!Y712="","",貼り付け用!Y712)</f>
        <v>普通財産</v>
      </c>
      <c r="Z712" s="34" t="str">
        <f>IF(貼り付け用!Z712="","",貼り付け用!Z712)</f>
        <v>事業用資産/工作物</v>
      </c>
      <c r="AA712" s="34" t="str">
        <f>IF(貼り付け用!AA712="","",貼り付け用!AA712)</f>
        <v>自己資産（リース資産外)</v>
      </c>
      <c r="AB712" s="34" t="str">
        <f>IF(貼り付け用!AB712="","",貼り付け用!AB712)</f>
        <v>売却不可</v>
      </c>
      <c r="AC712" s="2">
        <f>IF(貼り付け用!AC712="","",貼り付け用!AC712)</f>
        <v>175</v>
      </c>
      <c r="AD712" s="31" t="str">
        <f>IFERROR(VLOOKUP(AC712,耐用年数表!$B:$J,9,FALSE),"")</f>
        <v xml:space="preserve">構築物 舗装道路及び舗装路面 アスファルト敷又は木れんが敷のもの   </v>
      </c>
      <c r="AE712" s="31">
        <f>IFERROR(VLOOKUP(AC712,耐用年数表!$B:$J,8,FALSE),"")</f>
        <v>10</v>
      </c>
      <c r="AF712" s="2" t="str">
        <f>IF(貼り付け用!AF712="","",貼り付け用!AF712)</f>
        <v/>
      </c>
      <c r="AG712" s="26" t="str">
        <f>IF(貼り付け用!AG712="","",貼り付け用!AG712)</f>
        <v/>
      </c>
      <c r="AH712" s="54">
        <f>IF(貼り付け用!AH712="","",貼り付け用!AH712)</f>
        <v>19920930</v>
      </c>
      <c r="AI712" s="54">
        <f>IF(貼り付け用!AI712="","",貼り付け用!AI712)</f>
        <v>19920930</v>
      </c>
      <c r="AJ712" s="72" t="str">
        <f>IF(貼り付け用!AJ712="","",貼り付け用!AJ712)</f>
        <v>判明</v>
      </c>
      <c r="AK712" s="20">
        <f>IF(貼り付け用!AK712="","",貼り付け用!AK712)</f>
        <v>1590000</v>
      </c>
      <c r="AL712" s="160">
        <f>IF(貼り付け用!AL712="","",貼り付け用!AL712)</f>
        <v>9</v>
      </c>
      <c r="AM712" s="20">
        <f>IF(貼り付け用!AM712="","",貼り付け用!AM712)</f>
        <v>0</v>
      </c>
      <c r="AN712" s="20">
        <f>IF(貼り付け用!AN712="","",貼り付け用!AN712)</f>
        <v>0</v>
      </c>
      <c r="AO712" s="20">
        <f>IF(貼り付け用!AO712="","",貼り付け用!AO712)</f>
        <v>3050</v>
      </c>
      <c r="AP712" s="20">
        <f>IF(貼り付け用!AP712="","",貼り付け用!AP712)</f>
        <v>461</v>
      </c>
      <c r="AQ712" s="20" t="str">
        <f>IF(貼り付け用!AQ712="","",貼り付け用!AQ712)</f>
        <v>㎡</v>
      </c>
      <c r="AR712" s="20">
        <f>IF(貼り付け用!AR712="","",貼り付け用!AR712)</f>
        <v>1406050</v>
      </c>
      <c r="AS712" s="20" t="str">
        <f>IF(貼り付け用!AS712="","",貼り付け用!AS712)</f>
        <v/>
      </c>
      <c r="AT712" s="90">
        <f t="shared" si="22"/>
        <v>1406050</v>
      </c>
      <c r="AU712" s="90">
        <f t="shared" si="23"/>
        <v>1590000</v>
      </c>
      <c r="AV712" s="34" t="str">
        <f>IF(貼り付け用!AV712="","",貼り付け用!AV712)</f>
        <v>一般会計等</v>
      </c>
      <c r="AW712" s="34" t="str">
        <f>IF(貼り付け用!AW712="","",貼り付け用!AW712)</f>
        <v>一般会計</v>
      </c>
      <c r="AX712" s="34" t="str">
        <f>IF(貼り付け用!AX712="","",貼り付け用!AX712)</f>
        <v>教育費</v>
      </c>
      <c r="AY712" s="34" t="str">
        <f>IF(貼り付け用!AY712="","",貼り付け用!AY712)</f>
        <v>社会教育費</v>
      </c>
      <c r="AZ712" s="34" t="str">
        <f>IF(貼り付け用!AZ712="","",貼り付け用!AZ712)</f>
        <v>公民館費</v>
      </c>
      <c r="BA712" s="212"/>
      <c r="BB712" s="212"/>
      <c r="BC712" s="212"/>
      <c r="BD712" s="34" t="str">
        <f>IF(貼り付け用!BD712="","",貼り付け用!BD712)</f>
        <v/>
      </c>
      <c r="BE712" s="34" t="str">
        <f>IF(貼り付け用!BE712="","",貼り付け用!BE712)</f>
        <v/>
      </c>
      <c r="BF712" s="20"/>
      <c r="BG712" s="20"/>
      <c r="BH712" s="20"/>
      <c r="BI712" s="20"/>
      <c r="BJ712" s="20"/>
    </row>
    <row r="713" spans="5:62" ht="24" customHeight="1">
      <c r="E713" s="2"/>
      <c r="F713" s="217" t="str">
        <f>IF(貼り付け用!F713="","",貼り付け用!F713)</f>
        <v>壬生町立壬生中央公民館</v>
      </c>
      <c r="G713" s="34" t="str">
        <f>IF(貼り付け用!G713="","",貼り付け用!G713)</f>
        <v/>
      </c>
      <c r="H713" s="2" t="str">
        <f>IF(貼り付け用!H713="","",貼り付け用!H713)</f>
        <v/>
      </c>
      <c r="I713" s="2" t="str">
        <f>IF(貼り付け用!I713="","",貼り付け用!I713)</f>
        <v/>
      </c>
      <c r="J713" s="2" t="str">
        <f>IF(貼り付け用!J713="","",貼り付け用!J713)</f>
        <v>ﾈｯﾄﾌｪﾝｽ①</v>
      </c>
      <c r="K713" s="2" t="str">
        <f>IF(貼り付け用!K713="","",貼り付け用!K713)</f>
        <v>ﾈｯﾄﾌｪﾝｽ①</v>
      </c>
      <c r="L713" s="2">
        <f>IF(貼り付け用!L713="","",貼り付け用!L713)</f>
        <v>24</v>
      </c>
      <c r="M713" s="31">
        <f>IFERROR(VLOOKUP(L713,コード表!$B:$G,2,FALSE),"")</f>
        <v>3210225</v>
      </c>
      <c r="N713" s="31" t="str">
        <f>IFERROR(VLOOKUP(L713,コード表!$B:$G,3,FALSE),"")</f>
        <v>下都賀郡壬生町</v>
      </c>
      <c r="O713" s="2" t="str">
        <f>IF(貼り付け用!O713="","",貼り付け用!O713)</f>
        <v>ｼﾓﾂｶﾞｸﾞﾝﾐﾌﾞﾏﾁ</v>
      </c>
      <c r="P713" s="31" t="str">
        <f>IFERROR(VLOOKUP(L713,コード表!$B:$G,5,FALSE),"")</f>
        <v>本丸</v>
      </c>
      <c r="Q713" s="2" t="str">
        <f>IF(貼り付け用!Q713="","",貼り付け用!Q713)</f>
        <v>ﾎﾝﾏﾙ</v>
      </c>
      <c r="R713" s="2" t="str">
        <f>IF(貼り付け用!R713="","",貼り付け用!R713)</f>
        <v>一丁目8番33号</v>
      </c>
      <c r="S713" s="2" t="str">
        <f>IF(貼り付け用!S713="","",貼り付け用!S713)</f>
        <v>ｲﾁﾁｮｳﾒ8ﾊﾞﾝ33ｺﾞｳ</v>
      </c>
      <c r="T713" s="2">
        <f>IF(貼り付け用!T713="","",貼り付け用!T713)</f>
        <v>16</v>
      </c>
      <c r="U713" s="31" t="str">
        <f>IFERROR(VLOOKUP(T713,コード表!$I:$K,2,FALSE),"")</f>
        <v>教育委員会事務局</v>
      </c>
      <c r="V713" s="31" t="str">
        <f>IFERROR(VLOOKUP(T713,コード表!$I:$K,3,FALSE),"")</f>
        <v>生涯学習課</v>
      </c>
      <c r="W713" s="2">
        <f>IF(貼り付け用!W713="","",貼り付け用!W713)</f>
        <v>100</v>
      </c>
      <c r="X713" s="31" t="str">
        <f>IFERROR(VLOOKUP(AX713,目的別資産分類変換表!$B$3:$C$16,2,FALSE),"")</f>
        <v>教育</v>
      </c>
      <c r="Y713" s="34" t="str">
        <f>IF(貼り付け用!Y713="","",貼り付け用!Y713)</f>
        <v>普通財産</v>
      </c>
      <c r="Z713" s="34" t="str">
        <f>IF(貼り付け用!Z713="","",貼り付け用!Z713)</f>
        <v>事業用資産/工作物</v>
      </c>
      <c r="AA713" s="34" t="str">
        <f>IF(貼り付け用!AA713="","",貼り付け用!AA713)</f>
        <v>自己資産（リース資産外)</v>
      </c>
      <c r="AB713" s="34" t="str">
        <f>IF(貼り付け用!AB713="","",貼り付け用!AB713)</f>
        <v>売却不可</v>
      </c>
      <c r="AC713" s="2">
        <f>IF(貼り付け用!AC713="","",貼り付け用!AC713)</f>
        <v>165</v>
      </c>
      <c r="AD713" s="31" t="str">
        <f>IFERROR(VLOOKUP(AC713,耐用年数表!$B:$J,9,FALSE),"")</f>
        <v xml:space="preserve">構築物 競技場用、運動場用、遊園地用又は学校用のもの ネット設備   </v>
      </c>
      <c r="AE713" s="31">
        <f>IFERROR(VLOOKUP(AC713,耐用年数表!$B:$J,8,FALSE),"")</f>
        <v>15</v>
      </c>
      <c r="AF713" s="2" t="str">
        <f>IF(貼り付け用!AF713="","",貼り付け用!AF713)</f>
        <v/>
      </c>
      <c r="AG713" s="26" t="str">
        <f>IF(貼り付け用!AG713="","",貼り付け用!AG713)</f>
        <v/>
      </c>
      <c r="AH713" s="54">
        <f>IF(貼り付け用!AH713="","",貼り付け用!AH713)</f>
        <v>19920930</v>
      </c>
      <c r="AI713" s="54">
        <f>IF(貼り付け用!AI713="","",貼り付け用!AI713)</f>
        <v>19920930</v>
      </c>
      <c r="AJ713" s="72" t="str">
        <f>IF(貼り付け用!AJ713="","",貼り付け用!AJ713)</f>
        <v>判明</v>
      </c>
      <c r="AK713" s="20">
        <f>IF(貼り付け用!AK713="","",貼り付け用!AK713)</f>
        <v>435000</v>
      </c>
      <c r="AL713" s="160">
        <f>IF(貼り付け用!AL713="","",貼り付け用!AL713)</f>
        <v>5</v>
      </c>
      <c r="AM713" s="20">
        <f>IF(貼り付け用!AM713="","",貼り付け用!AM713)</f>
        <v>0</v>
      </c>
      <c r="AN713" s="20">
        <f>IF(貼り付け用!AN713="","",貼り付け用!AN713)</f>
        <v>0</v>
      </c>
      <c r="AO713" s="20">
        <f>IF(貼り付け用!AO713="","",貼り付け用!AO713)</f>
        <v>52000</v>
      </c>
      <c r="AP713" s="20">
        <f>IF(貼り付け用!AP713="","",貼り付け用!AP713)</f>
        <v>34</v>
      </c>
      <c r="AQ713" s="20" t="str">
        <f>IF(貼り付け用!AQ713="","",貼り付け用!AQ713)</f>
        <v>m</v>
      </c>
      <c r="AR713" s="20">
        <f>IF(貼り付け用!AR713="","",貼り付け用!AR713)</f>
        <v>1768000</v>
      </c>
      <c r="AS713" s="20" t="str">
        <f>IF(貼り付け用!AS713="","",貼り付け用!AS713)</f>
        <v/>
      </c>
      <c r="AT713" s="90">
        <f t="shared" si="22"/>
        <v>1768000</v>
      </c>
      <c r="AU713" s="90">
        <f t="shared" si="23"/>
        <v>435000</v>
      </c>
      <c r="AV713" s="34" t="str">
        <f>IF(貼り付け用!AV713="","",貼り付け用!AV713)</f>
        <v>一般会計等</v>
      </c>
      <c r="AW713" s="34" t="str">
        <f>IF(貼り付け用!AW713="","",貼り付け用!AW713)</f>
        <v>一般会計</v>
      </c>
      <c r="AX713" s="34" t="str">
        <f>IF(貼り付け用!AX713="","",貼り付け用!AX713)</f>
        <v>教育費</v>
      </c>
      <c r="AY713" s="34" t="str">
        <f>IF(貼り付け用!AY713="","",貼り付け用!AY713)</f>
        <v>社会教育費</v>
      </c>
      <c r="AZ713" s="34" t="str">
        <f>IF(貼り付け用!AZ713="","",貼り付け用!AZ713)</f>
        <v>公民館費</v>
      </c>
      <c r="BA713" s="212"/>
      <c r="BB713" s="212"/>
      <c r="BC713" s="212"/>
      <c r="BD713" s="34" t="str">
        <f>IF(貼り付け用!BD713="","",貼り付け用!BD713)</f>
        <v/>
      </c>
      <c r="BE713" s="34" t="str">
        <f>IF(貼り付け用!BE713="","",貼り付け用!BE713)</f>
        <v/>
      </c>
      <c r="BF713" s="20"/>
      <c r="BG713" s="20"/>
      <c r="BH713" s="20"/>
      <c r="BI713" s="20"/>
      <c r="BJ713" s="20"/>
    </row>
    <row r="714" spans="5:62" ht="24" customHeight="1">
      <c r="E714" s="2"/>
      <c r="F714" s="217" t="str">
        <f>IF(貼り付け用!F714="","",貼り付け用!F714)</f>
        <v>壬生町立壬生中央公民館</v>
      </c>
      <c r="G714" s="34" t="str">
        <f>IF(貼り付け用!G714="","",貼り付け用!G714)</f>
        <v/>
      </c>
      <c r="H714" s="2" t="str">
        <f>IF(貼り付け用!H714="","",貼り付け用!H714)</f>
        <v/>
      </c>
      <c r="I714" s="2" t="str">
        <f>IF(貼り付け用!I714="","",貼り付け用!I714)</f>
        <v/>
      </c>
      <c r="J714" s="2" t="str">
        <f>IF(貼り付け用!J714="","",貼り付け用!J714)</f>
        <v>目隠しﾌｪﾝｽ①</v>
      </c>
      <c r="K714" s="2" t="str">
        <f>IF(貼り付け用!K714="","",貼り付け用!K714)</f>
        <v>ﾒｶｸｼﾌｪﾝｽ①</v>
      </c>
      <c r="L714" s="2">
        <f>IF(貼り付け用!L714="","",貼り付け用!L714)</f>
        <v>24</v>
      </c>
      <c r="M714" s="31">
        <f>IFERROR(VLOOKUP(L714,コード表!$B:$G,2,FALSE),"")</f>
        <v>3210225</v>
      </c>
      <c r="N714" s="31" t="str">
        <f>IFERROR(VLOOKUP(L714,コード表!$B:$G,3,FALSE),"")</f>
        <v>下都賀郡壬生町</v>
      </c>
      <c r="O714" s="2" t="str">
        <f>IF(貼り付け用!O714="","",貼り付け用!O714)</f>
        <v>ｼﾓﾂｶﾞｸﾞﾝﾐﾌﾞﾏﾁ</v>
      </c>
      <c r="P714" s="31" t="str">
        <f>IFERROR(VLOOKUP(L714,コード表!$B:$G,5,FALSE),"")</f>
        <v>本丸</v>
      </c>
      <c r="Q714" s="2" t="str">
        <f>IF(貼り付け用!Q714="","",貼り付け用!Q714)</f>
        <v>ﾎﾝﾏﾙ</v>
      </c>
      <c r="R714" s="2" t="str">
        <f>IF(貼り付け用!R714="","",貼り付け用!R714)</f>
        <v>一丁目8番33号</v>
      </c>
      <c r="S714" s="2" t="str">
        <f>IF(貼り付け用!S714="","",貼り付け用!S714)</f>
        <v>ｲﾁﾁｮｳﾒ8ﾊﾞﾝ33ｺﾞｳ</v>
      </c>
      <c r="T714" s="2">
        <f>IF(貼り付け用!T714="","",貼り付け用!T714)</f>
        <v>16</v>
      </c>
      <c r="U714" s="31" t="str">
        <f>IFERROR(VLOOKUP(T714,コード表!$I:$K,2,FALSE),"")</f>
        <v>教育委員会事務局</v>
      </c>
      <c r="V714" s="31" t="str">
        <f>IFERROR(VLOOKUP(T714,コード表!$I:$K,3,FALSE),"")</f>
        <v>生涯学習課</v>
      </c>
      <c r="W714" s="2">
        <f>IF(貼り付け用!W714="","",貼り付け用!W714)</f>
        <v>100</v>
      </c>
      <c r="X714" s="31" t="str">
        <f>IFERROR(VLOOKUP(AX714,目的別資産分類変換表!$B$3:$C$16,2,FALSE),"")</f>
        <v>教育</v>
      </c>
      <c r="Y714" s="34" t="str">
        <f>IF(貼り付け用!Y714="","",貼り付け用!Y714)</f>
        <v>普通財産</v>
      </c>
      <c r="Z714" s="34" t="str">
        <f>IF(貼り付け用!Z714="","",貼り付け用!Z714)</f>
        <v>事業用資産/工作物</v>
      </c>
      <c r="AA714" s="34" t="str">
        <f>IF(貼り付け用!AA714="","",貼り付け用!AA714)</f>
        <v>自己資産（リース資産外)</v>
      </c>
      <c r="AB714" s="34" t="str">
        <f>IF(貼り付け用!AB714="","",貼り付け用!AB714)</f>
        <v>売却不可</v>
      </c>
      <c r="AC714" s="2">
        <f>IF(貼り付け用!AC714="","",貼り付け用!AC714)</f>
        <v>165</v>
      </c>
      <c r="AD714" s="31" t="str">
        <f>IFERROR(VLOOKUP(AC714,耐用年数表!$B:$J,9,FALSE),"")</f>
        <v xml:space="preserve">構築物 競技場用、運動場用、遊園地用又は学校用のもの ネット設備   </v>
      </c>
      <c r="AE714" s="31">
        <f>IFERROR(VLOOKUP(AC714,耐用年数表!$B:$J,8,FALSE),"")</f>
        <v>15</v>
      </c>
      <c r="AF714" s="2" t="str">
        <f>IF(貼り付け用!AF714="","",貼り付け用!AF714)</f>
        <v/>
      </c>
      <c r="AG714" s="26" t="str">
        <f>IF(貼り付け用!AG714="","",貼り付け用!AG714)</f>
        <v/>
      </c>
      <c r="AH714" s="54">
        <f>IF(貼り付け用!AH714="","",貼り付け用!AH714)</f>
        <v>19920930</v>
      </c>
      <c r="AI714" s="54">
        <f>IF(貼り付け用!AI714="","",貼り付け用!AI714)</f>
        <v>19920930</v>
      </c>
      <c r="AJ714" s="72" t="str">
        <f>IF(貼り付け用!AJ714="","",貼り付け用!AJ714)</f>
        <v>判明</v>
      </c>
      <c r="AK714" s="20">
        <f>IF(貼り付け用!AK714="","",貼り付け用!AK714)</f>
        <v>637000</v>
      </c>
      <c r="AL714" s="160">
        <f>IF(貼り付け用!AL714="","",貼り付け用!AL714)</f>
        <v>10</v>
      </c>
      <c r="AM714" s="20">
        <f>IF(貼り付け用!AM714="","",貼り付け用!AM714)</f>
        <v>0</v>
      </c>
      <c r="AN714" s="20">
        <f>IF(貼り付け用!AN714="","",貼り付け用!AN714)</f>
        <v>0</v>
      </c>
      <c r="AO714" s="20">
        <f>IF(貼り付け用!AO714="","",貼り付け用!AO714)</f>
        <v>0</v>
      </c>
      <c r="AP714" s="20">
        <f>IF(貼り付け用!AP714="","",貼り付け用!AP714)</f>
        <v>22.8</v>
      </c>
      <c r="AQ714" s="20" t="str">
        <f>IF(貼り付け用!AQ714="","",貼り付け用!AQ714)</f>
        <v>m</v>
      </c>
      <c r="AR714" s="20">
        <f>IF(貼り付け用!AR714="","",貼り付け用!AR714)</f>
        <v>0</v>
      </c>
      <c r="AS714" s="20" t="str">
        <f>IF(貼り付け用!AS714="","",貼り付け用!AS714)</f>
        <v/>
      </c>
      <c r="AT714" s="90">
        <f t="shared" si="22"/>
        <v>0</v>
      </c>
      <c r="AU714" s="90">
        <f t="shared" si="23"/>
        <v>637000</v>
      </c>
      <c r="AV714" s="34" t="str">
        <f>IF(貼り付け用!AV714="","",貼り付け用!AV714)</f>
        <v>一般会計等</v>
      </c>
      <c r="AW714" s="34" t="str">
        <f>IF(貼り付け用!AW714="","",貼り付け用!AW714)</f>
        <v>一般会計</v>
      </c>
      <c r="AX714" s="34" t="str">
        <f>IF(貼り付け用!AX714="","",貼り付け用!AX714)</f>
        <v>教育費</v>
      </c>
      <c r="AY714" s="34" t="str">
        <f>IF(貼り付け用!AY714="","",貼り付け用!AY714)</f>
        <v>社会教育費</v>
      </c>
      <c r="AZ714" s="34" t="str">
        <f>IF(貼り付け用!AZ714="","",貼り付け用!AZ714)</f>
        <v>公民館費</v>
      </c>
      <c r="BA714" s="212"/>
      <c r="BB714" s="212"/>
      <c r="BC714" s="212"/>
      <c r="BD714" s="34" t="str">
        <f>IF(貼り付け用!BD714="","",貼り付け用!BD714)</f>
        <v/>
      </c>
      <c r="BE714" s="34" t="str">
        <f>IF(貼り付け用!BE714="","",貼り付け用!BE714)</f>
        <v/>
      </c>
      <c r="BF714" s="20"/>
      <c r="BG714" s="20"/>
      <c r="BH714" s="20"/>
      <c r="BI714" s="20"/>
      <c r="BJ714" s="20"/>
    </row>
    <row r="715" spans="5:62" ht="24" customHeight="1">
      <c r="E715" s="2"/>
      <c r="F715" s="217" t="str">
        <f>IF(貼り付け用!F715="","",貼り付け用!F715)</f>
        <v>壬生町立壬生中央公民館</v>
      </c>
      <c r="G715" s="34" t="str">
        <f>IF(貼り付け用!G715="","",貼り付け用!G715)</f>
        <v/>
      </c>
      <c r="H715" s="2" t="str">
        <f>IF(貼り付け用!H715="","",貼り付け用!H715)</f>
        <v/>
      </c>
      <c r="I715" s="2" t="str">
        <f>IF(貼り付け用!I715="","",貼り付け用!I715)</f>
        <v/>
      </c>
      <c r="J715" s="2" t="str">
        <f>IF(貼り付け用!J715="","",貼り付け用!J715)</f>
        <v>外灯①</v>
      </c>
      <c r="K715" s="2" t="str">
        <f>IF(貼り付け用!K715="","",貼り付け用!K715)</f>
        <v>ｶﾞｲﾄｳ①</v>
      </c>
      <c r="L715" s="2">
        <f>IF(貼り付け用!L715="","",貼り付け用!L715)</f>
        <v>24</v>
      </c>
      <c r="M715" s="31">
        <f>IFERROR(VLOOKUP(L715,コード表!$B:$G,2,FALSE),"")</f>
        <v>3210225</v>
      </c>
      <c r="N715" s="31" t="str">
        <f>IFERROR(VLOOKUP(L715,コード表!$B:$G,3,FALSE),"")</f>
        <v>下都賀郡壬生町</v>
      </c>
      <c r="O715" s="2" t="str">
        <f>IF(貼り付け用!O715="","",貼り付け用!O715)</f>
        <v>ｼﾓﾂｶﾞｸﾞﾝﾐﾌﾞﾏﾁ</v>
      </c>
      <c r="P715" s="31" t="str">
        <f>IFERROR(VLOOKUP(L715,コード表!$B:$G,5,FALSE),"")</f>
        <v>本丸</v>
      </c>
      <c r="Q715" s="2" t="str">
        <f>IF(貼り付け用!Q715="","",貼り付け用!Q715)</f>
        <v>ﾎﾝﾏﾙ</v>
      </c>
      <c r="R715" s="2" t="str">
        <f>IF(貼り付け用!R715="","",貼り付け用!R715)</f>
        <v>一丁目8番33号</v>
      </c>
      <c r="S715" s="2" t="str">
        <f>IF(貼り付け用!S715="","",貼り付け用!S715)</f>
        <v>ｲﾁﾁｮｳﾒ8ﾊﾞﾝ33ｺﾞｳ</v>
      </c>
      <c r="T715" s="2">
        <f>IF(貼り付け用!T715="","",貼り付け用!T715)</f>
        <v>16</v>
      </c>
      <c r="U715" s="31" t="str">
        <f>IFERROR(VLOOKUP(T715,コード表!$I:$K,2,FALSE),"")</f>
        <v>教育委員会事務局</v>
      </c>
      <c r="V715" s="31" t="str">
        <f>IFERROR(VLOOKUP(T715,コード表!$I:$K,3,FALSE),"")</f>
        <v>生涯学習課</v>
      </c>
      <c r="W715" s="2">
        <f>IF(貼り付け用!W715="","",貼り付け用!W715)</f>
        <v>100</v>
      </c>
      <c r="X715" s="31" t="str">
        <f>IFERROR(VLOOKUP(AX715,目的別資産分類変換表!$B$3:$C$16,2,FALSE),"")</f>
        <v>教育</v>
      </c>
      <c r="Y715" s="34" t="str">
        <f>IF(貼り付け用!Y715="","",貼り付け用!Y715)</f>
        <v>普通財産</v>
      </c>
      <c r="Z715" s="34" t="str">
        <f>IF(貼り付け用!Z715="","",貼り付け用!Z715)</f>
        <v>事業用資産/工作物</v>
      </c>
      <c r="AA715" s="34" t="str">
        <f>IF(貼り付け用!AA715="","",貼り付け用!AA715)</f>
        <v>自己資産（リース資産外)</v>
      </c>
      <c r="AB715" s="34" t="str">
        <f>IF(貼り付け用!AB715="","",貼り付け用!AB715)</f>
        <v>売却不可</v>
      </c>
      <c r="AC715" s="2">
        <f>IF(貼り付け用!AC715="","",貼り付け用!AC715)</f>
        <v>77</v>
      </c>
      <c r="AD715" s="31" t="str">
        <f>IFERROR(VLOOKUP(AC715,耐用年数表!$B:$J,9,FALSE),"")</f>
        <v xml:space="preserve">建物附属設備 電気設備（照明設備を含む。） その他のもの   </v>
      </c>
      <c r="AE715" s="31">
        <f>IFERROR(VLOOKUP(AC715,耐用年数表!$B:$J,8,FALSE),"")</f>
        <v>15</v>
      </c>
      <c r="AF715" s="2" t="str">
        <f>IF(貼り付け用!AF715="","",貼り付け用!AF715)</f>
        <v/>
      </c>
      <c r="AG715" s="26" t="str">
        <f>IF(貼り付け用!AG715="","",貼り付け用!AG715)</f>
        <v/>
      </c>
      <c r="AH715" s="54">
        <f>IF(貼り付け用!AH715="","",貼り付け用!AH715)</f>
        <v>19920930</v>
      </c>
      <c r="AI715" s="54">
        <f>IF(貼り付け用!AI715="","",貼り付け用!AI715)</f>
        <v>19920930</v>
      </c>
      <c r="AJ715" s="72" t="str">
        <f>IF(貼り付け用!AJ715="","",貼り付け用!AJ715)</f>
        <v>判明</v>
      </c>
      <c r="AK715" s="20">
        <f>IF(貼り付け用!AK715="","",貼り付け用!AK715)</f>
        <v>432000</v>
      </c>
      <c r="AL715" s="160">
        <f>IF(貼り付け用!AL715="","",貼り付け用!AL715)</f>
        <v>4</v>
      </c>
      <c r="AM715" s="20">
        <f>IF(貼り付け用!AM715="","",貼り付け用!AM715)</f>
        <v>0</v>
      </c>
      <c r="AN715" s="20">
        <f>IF(貼り付け用!AN715="","",貼り付け用!AN715)</f>
        <v>0</v>
      </c>
      <c r="AO715" s="20">
        <f>IF(貼り付け用!AO715="","",貼り付け用!AO715)</f>
        <v>257500</v>
      </c>
      <c r="AP715" s="20">
        <f>IF(貼り付け用!AP715="","",貼り付け用!AP715)</f>
        <v>2</v>
      </c>
      <c r="AQ715" s="20" t="str">
        <f>IF(貼り付け用!AQ715="","",貼り付け用!AQ715)</f>
        <v>本</v>
      </c>
      <c r="AR715" s="20">
        <f>IF(貼り付け用!AR715="","",貼り付け用!AR715)</f>
        <v>515000</v>
      </c>
      <c r="AS715" s="20" t="str">
        <f>IF(貼り付け用!AS715="","",貼り付け用!AS715)</f>
        <v/>
      </c>
      <c r="AT715" s="90">
        <f t="shared" si="22"/>
        <v>515000</v>
      </c>
      <c r="AU715" s="90">
        <f t="shared" si="23"/>
        <v>432000</v>
      </c>
      <c r="AV715" s="34" t="str">
        <f>IF(貼り付け用!AV715="","",貼り付け用!AV715)</f>
        <v>一般会計等</v>
      </c>
      <c r="AW715" s="34" t="str">
        <f>IF(貼り付け用!AW715="","",貼り付け用!AW715)</f>
        <v>一般会計</v>
      </c>
      <c r="AX715" s="34" t="str">
        <f>IF(貼り付け用!AX715="","",貼り付け用!AX715)</f>
        <v>教育費</v>
      </c>
      <c r="AY715" s="34" t="str">
        <f>IF(貼り付け用!AY715="","",貼り付け用!AY715)</f>
        <v>社会教育費</v>
      </c>
      <c r="AZ715" s="34" t="str">
        <f>IF(貼り付け用!AZ715="","",貼り付け用!AZ715)</f>
        <v>公民館費</v>
      </c>
      <c r="BA715" s="212"/>
      <c r="BB715" s="212"/>
      <c r="BC715" s="212"/>
      <c r="BD715" s="34" t="str">
        <f>IF(貼り付け用!BD715="","",貼り付け用!BD715)</f>
        <v/>
      </c>
      <c r="BE715" s="34" t="str">
        <f>IF(貼り付け用!BE715="","",貼り付け用!BE715)</f>
        <v/>
      </c>
      <c r="BF715" s="20"/>
      <c r="BG715" s="20"/>
      <c r="BH715" s="20"/>
      <c r="BI715" s="20"/>
      <c r="BJ715" s="20"/>
    </row>
    <row r="716" spans="5:62" ht="24" customHeight="1">
      <c r="E716" s="2"/>
      <c r="F716" s="217" t="str">
        <f>IF(貼り付け用!F716="","",貼り付け用!F716)</f>
        <v>壬生町立壬生中央公民館</v>
      </c>
      <c r="G716" s="34" t="str">
        <f>IF(貼り付け用!G716="","",貼り付け用!G716)</f>
        <v/>
      </c>
      <c r="H716" s="2" t="str">
        <f>IF(貼り付け用!H716="","",貼り付け用!H716)</f>
        <v/>
      </c>
      <c r="I716" s="2" t="str">
        <f>IF(貼り付け用!I716="","",貼り付け用!I716)</f>
        <v/>
      </c>
      <c r="J716" s="2" t="str">
        <f>IF(貼り付け用!J716="","",貼り付け用!J716)</f>
        <v>表示案内板</v>
      </c>
      <c r="K716" s="2" t="str">
        <f>IF(貼り付け用!K716="","",貼り付け用!K716)</f>
        <v>ﾋｮｳｼﾞｱﾝﾅｲﾊﾞﾝ</v>
      </c>
      <c r="L716" s="2">
        <f>IF(貼り付け用!L716="","",貼り付け用!L716)</f>
        <v>18</v>
      </c>
      <c r="M716" s="31">
        <f>IFERROR(VLOOKUP(L716,コード表!$B:$G,2,FALSE),"")</f>
        <v>3210227</v>
      </c>
      <c r="N716" s="31" t="str">
        <f>IFERROR(VLOOKUP(L716,コード表!$B:$G,3,FALSE),"")</f>
        <v>下都賀郡壬生町</v>
      </c>
      <c r="O716" s="2" t="str">
        <f>IF(貼り付け用!O716="","",貼り付け用!O716)</f>
        <v>ｼﾓﾂｶﾞｸﾞﾝﾐﾌﾞﾏﾁ</v>
      </c>
      <c r="P716" s="31" t="str">
        <f>IFERROR(VLOOKUP(L716,コード表!$B:$G,5,FALSE),"")</f>
        <v>通町</v>
      </c>
      <c r="Q716" s="2" t="str">
        <f>IF(貼り付け用!Q716="","",貼り付け用!Q716)</f>
        <v>ﾄｵﾘﾏﾁ</v>
      </c>
      <c r="R716" s="2" t="str">
        <f>IF(貼り付け用!R716="","",貼り付け用!R716)</f>
        <v>一丁目8番33号</v>
      </c>
      <c r="S716" s="2" t="str">
        <f>IF(貼り付け用!S716="","",貼り付け用!S716)</f>
        <v>ｲﾁﾁｮｳﾒ8ﾊﾞﾝ33ｺﾞｳ</v>
      </c>
      <c r="T716" s="2">
        <f>IF(貼り付け用!T716="","",貼り付け用!T716)</f>
        <v>16</v>
      </c>
      <c r="U716" s="31" t="str">
        <f>IFERROR(VLOOKUP(T716,コード表!$I:$K,2,FALSE),"")</f>
        <v>教育委員会事務局</v>
      </c>
      <c r="V716" s="31" t="str">
        <f>IFERROR(VLOOKUP(T716,コード表!$I:$K,3,FALSE),"")</f>
        <v>生涯学習課</v>
      </c>
      <c r="W716" s="2">
        <f>IF(貼り付け用!W716="","",貼り付け用!W716)</f>
        <v>100</v>
      </c>
      <c r="X716" s="31" t="str">
        <f>IFERROR(VLOOKUP(AX716,目的別資産分類変換表!$B$3:$C$16,2,FALSE),"")</f>
        <v>教育</v>
      </c>
      <c r="Y716" s="34" t="str">
        <f>IF(貼り付け用!Y716="","",貼り付け用!Y716)</f>
        <v>普通財産</v>
      </c>
      <c r="Z716" s="34" t="str">
        <f>IF(貼り付け用!Z716="","",貼り付け用!Z716)</f>
        <v>事業用資産/工作物</v>
      </c>
      <c r="AA716" s="34" t="str">
        <f>IF(貼り付け用!AA716="","",貼り付け用!AA716)</f>
        <v>自己資産（リース資産外)</v>
      </c>
      <c r="AB716" s="34" t="str">
        <f>IF(貼り付け用!AB716="","",貼り付け用!AB716)</f>
        <v>売却不可</v>
      </c>
      <c r="AC716" s="2">
        <f>IF(貼り付け用!AC716="","",貼り付け用!AC716)</f>
        <v>158</v>
      </c>
      <c r="AD716" s="31" t="str">
        <f>IFERROR(VLOOKUP(AC716,耐用年数表!$B:$J,9,FALSE),"")</f>
        <v xml:space="preserve">構築物 広告用のもの 金属造のもの   </v>
      </c>
      <c r="AE716" s="31">
        <f>IFERROR(VLOOKUP(AC716,耐用年数表!$B:$J,8,FALSE),"")</f>
        <v>20</v>
      </c>
      <c r="AF716" s="2" t="str">
        <f>IF(貼り付け用!AF716="","",貼り付け用!AF716)</f>
        <v/>
      </c>
      <c r="AG716" s="26" t="str">
        <f>IF(貼り付け用!AG716="","",貼り付け用!AG716)</f>
        <v/>
      </c>
      <c r="AH716" s="54">
        <f>IF(貼り付け用!AH716="","",貼り付け用!AH716)</f>
        <v>19920930</v>
      </c>
      <c r="AI716" s="54">
        <f>IF(貼り付け用!AI716="","",貼り付け用!AI716)</f>
        <v>19920930</v>
      </c>
      <c r="AJ716" s="72" t="str">
        <f>IF(貼り付け用!AJ716="","",貼り付け用!AJ716)</f>
        <v>判明</v>
      </c>
      <c r="AK716" s="20">
        <f>IF(貼り付け用!AK716="","",貼り付け用!AK716)</f>
        <v>216000</v>
      </c>
      <c r="AL716" s="160">
        <f>IF(貼り付け用!AL716="","",貼り付け用!AL716)</f>
        <v>3</v>
      </c>
      <c r="AM716" s="20">
        <f>IF(貼り付け用!AM716="","",貼り付け用!AM716)</f>
        <v>0</v>
      </c>
      <c r="AN716" s="20">
        <f>IF(貼り付け用!AN716="","",貼り付け用!AN716)</f>
        <v>0</v>
      </c>
      <c r="AO716" s="20">
        <f>IF(貼り付け用!AO716="","",貼り付け用!AO716)</f>
        <v>0</v>
      </c>
      <c r="AP716" s="20">
        <f>IF(貼り付け用!AP716="","",貼り付け用!AP716)</f>
        <v>1</v>
      </c>
      <c r="AQ716" s="20" t="str">
        <f>IF(貼り付け用!AQ716="","",貼り付け用!AQ716)</f>
        <v>本</v>
      </c>
      <c r="AR716" s="20">
        <f>IF(貼り付け用!AR716="","",貼り付け用!AR716)</f>
        <v>0</v>
      </c>
      <c r="AS716" s="20" t="str">
        <f>IF(貼り付け用!AS716="","",貼り付け用!AS716)</f>
        <v/>
      </c>
      <c r="AT716" s="90">
        <f t="shared" si="22"/>
        <v>0</v>
      </c>
      <c r="AU716" s="90">
        <f t="shared" si="23"/>
        <v>216000</v>
      </c>
      <c r="AV716" s="34" t="str">
        <f>IF(貼り付け用!AV716="","",貼り付け用!AV716)</f>
        <v>一般会計等</v>
      </c>
      <c r="AW716" s="34" t="str">
        <f>IF(貼り付け用!AW716="","",貼り付け用!AW716)</f>
        <v>一般会計</v>
      </c>
      <c r="AX716" s="34" t="str">
        <f>IF(貼り付け用!AX716="","",貼り付け用!AX716)</f>
        <v>教育費</v>
      </c>
      <c r="AY716" s="34" t="str">
        <f>IF(貼り付け用!AY716="","",貼り付け用!AY716)</f>
        <v>社会教育費</v>
      </c>
      <c r="AZ716" s="34" t="str">
        <f>IF(貼り付け用!AZ716="","",貼り付け用!AZ716)</f>
        <v>公民館費</v>
      </c>
      <c r="BA716" s="212"/>
      <c r="BB716" s="212"/>
      <c r="BC716" s="212"/>
      <c r="BD716" s="34" t="str">
        <f>IF(貼り付け用!BD716="","",貼り付け用!BD716)</f>
        <v/>
      </c>
      <c r="BE716" s="34" t="str">
        <f>IF(貼り付け用!BE716="","",貼り付け用!BE716)</f>
        <v/>
      </c>
      <c r="BF716" s="20"/>
      <c r="BG716" s="20"/>
      <c r="BH716" s="20"/>
      <c r="BI716" s="20"/>
      <c r="BJ716" s="20"/>
    </row>
    <row r="717" spans="5:62" ht="24" customHeight="1">
      <c r="E717" s="2"/>
      <c r="F717" s="217" t="str">
        <f>IF(貼り付け用!F717="","",貼り付け用!F717)</f>
        <v>壬生町立壬生中央公民館</v>
      </c>
      <c r="G717" s="34" t="str">
        <f>IF(貼り付け用!G717="","",貼り付け用!G717)</f>
        <v/>
      </c>
      <c r="H717" s="2" t="str">
        <f>IF(貼り付け用!H717="","",貼り付け用!H717)</f>
        <v/>
      </c>
      <c r="I717" s="2" t="str">
        <f>IF(貼り付け用!I717="","",貼り付け用!I717)</f>
        <v/>
      </c>
      <c r="J717" s="2" t="str">
        <f>IF(貼り付け用!J717="","",貼り付け用!J717)</f>
        <v>駐車場②（舗装）</v>
      </c>
      <c r="K717" s="2" t="str">
        <f>IF(貼り付け用!K717="","",貼り付け用!K717)</f>
        <v>ﾁｭｳｼｬｼﾞｮｳ②(ﾎｿｳ)</v>
      </c>
      <c r="L717" s="2">
        <f>IF(貼り付け用!L717="","",貼り付け用!L717)</f>
        <v>24</v>
      </c>
      <c r="M717" s="31">
        <f>IFERROR(VLOOKUP(L717,コード表!$B:$G,2,FALSE),"")</f>
        <v>3210225</v>
      </c>
      <c r="N717" s="31" t="str">
        <f>IFERROR(VLOOKUP(L717,コード表!$B:$G,3,FALSE),"")</f>
        <v>下都賀郡壬生町</v>
      </c>
      <c r="O717" s="2" t="str">
        <f>IF(貼り付け用!O717="","",貼り付け用!O717)</f>
        <v>ｼﾓﾂｶﾞｸﾞﾝﾐﾌﾞﾏﾁ</v>
      </c>
      <c r="P717" s="31" t="str">
        <f>IFERROR(VLOOKUP(L717,コード表!$B:$G,5,FALSE),"")</f>
        <v>本丸</v>
      </c>
      <c r="Q717" s="2" t="str">
        <f>IF(貼り付け用!Q717="","",貼り付け用!Q717)</f>
        <v>ﾎﾝﾏﾙ</v>
      </c>
      <c r="R717" s="2" t="str">
        <f>IF(貼り付け用!R717="","",貼り付け用!R717)</f>
        <v>一丁目3274-2</v>
      </c>
      <c r="S717" s="2" t="str">
        <f>IF(貼り付け用!S717="","",貼り付け用!S717)</f>
        <v>ｲﾁﾁｮｳﾒ3274-2</v>
      </c>
      <c r="T717" s="2">
        <f>IF(貼り付け用!T717="","",貼り付け用!T717)</f>
        <v>16</v>
      </c>
      <c r="U717" s="31" t="str">
        <f>IFERROR(VLOOKUP(T717,コード表!$I:$K,2,FALSE),"")</f>
        <v>教育委員会事務局</v>
      </c>
      <c r="V717" s="31" t="str">
        <f>IFERROR(VLOOKUP(T717,コード表!$I:$K,3,FALSE),"")</f>
        <v>生涯学習課</v>
      </c>
      <c r="W717" s="2">
        <f>IF(貼り付け用!W717="","",貼り付け用!W717)</f>
        <v>100</v>
      </c>
      <c r="X717" s="31" t="str">
        <f>IFERROR(VLOOKUP(AX717,目的別資産分類変換表!$B$3:$C$16,2,FALSE),"")</f>
        <v>教育</v>
      </c>
      <c r="Y717" s="34" t="str">
        <f>IF(貼り付け用!Y717="","",貼り付け用!Y717)</f>
        <v>普通財産</v>
      </c>
      <c r="Z717" s="34" t="str">
        <f>IF(貼り付け用!Z717="","",貼り付け用!Z717)</f>
        <v>事業用資産/工作物</v>
      </c>
      <c r="AA717" s="34" t="str">
        <f>IF(貼り付け用!AA717="","",貼り付け用!AA717)</f>
        <v>自己資産（リース資産外)</v>
      </c>
      <c r="AB717" s="34" t="str">
        <f>IF(貼り付け用!AB717="","",貼り付け用!AB717)</f>
        <v>売却不可</v>
      </c>
      <c r="AC717" s="2">
        <f>IF(貼り付け用!AC717="","",貼り付け用!AC717)</f>
        <v>175</v>
      </c>
      <c r="AD717" s="31" t="str">
        <f>IFERROR(VLOOKUP(AC717,耐用年数表!$B:$J,9,FALSE),"")</f>
        <v xml:space="preserve">構築物 舗装道路及び舗装路面 アスファルト敷又は木れんが敷のもの   </v>
      </c>
      <c r="AE717" s="31">
        <f>IFERROR(VLOOKUP(AC717,耐用年数表!$B:$J,8,FALSE),"")</f>
        <v>10</v>
      </c>
      <c r="AF717" s="2" t="str">
        <f>IF(貼り付け用!AF717="","",貼り付け用!AF717)</f>
        <v/>
      </c>
      <c r="AG717" s="26" t="str">
        <f>IF(貼り付け用!AG717="","",貼り付け用!AG717)</f>
        <v/>
      </c>
      <c r="AH717" s="54">
        <f>IF(貼り付け用!AH717="","",貼り付け用!AH717)</f>
        <v>20020401</v>
      </c>
      <c r="AI717" s="54">
        <f>IF(貼り付け用!AI717="","",貼り付け用!AI717)</f>
        <v>20020401</v>
      </c>
      <c r="AJ717" s="72" t="str">
        <f>IF(貼り付け用!AJ717="","",貼り付け用!AJ717)</f>
        <v>判明</v>
      </c>
      <c r="AK717" s="20">
        <f>IF(貼り付け用!AK717="","",貼り付け用!AK717)</f>
        <v>12705000</v>
      </c>
      <c r="AL717" s="160">
        <f>IF(貼り付け用!AL717="","",貼り付け用!AL717)</f>
        <v>11</v>
      </c>
      <c r="AM717" s="20">
        <f>IF(貼り付け用!AM717="","",貼り付け用!AM717)</f>
        <v>0</v>
      </c>
      <c r="AN717" s="20">
        <f>IF(貼り付け用!AN717="","",貼り付け用!AN717)</f>
        <v>0</v>
      </c>
      <c r="AO717" s="20">
        <f>IF(貼り付け用!AO717="","",貼り付け用!AO717)</f>
        <v>0</v>
      </c>
      <c r="AP717" s="20">
        <f>IF(貼り付け用!AP717="","",貼り付け用!AP717)</f>
        <v>2552</v>
      </c>
      <c r="AQ717" s="20" t="str">
        <f>IF(貼り付け用!AQ717="","",貼り付け用!AQ717)</f>
        <v>㎡</v>
      </c>
      <c r="AR717" s="20">
        <f>IF(貼り付け用!AR717="","",貼り付け用!AR717)</f>
        <v>0</v>
      </c>
      <c r="AS717" s="20" t="str">
        <f>IF(貼り付け用!AS717="","",貼り付け用!AS717)</f>
        <v/>
      </c>
      <c r="AT717" s="90">
        <f t="shared" si="22"/>
        <v>0</v>
      </c>
      <c r="AU717" s="90">
        <f t="shared" si="23"/>
        <v>12705000</v>
      </c>
      <c r="AV717" s="34" t="str">
        <f>IF(貼り付け用!AV717="","",貼り付け用!AV717)</f>
        <v>一般会計等</v>
      </c>
      <c r="AW717" s="34" t="str">
        <f>IF(貼り付け用!AW717="","",貼り付け用!AW717)</f>
        <v>一般会計</v>
      </c>
      <c r="AX717" s="34" t="str">
        <f>IF(貼り付け用!AX717="","",貼り付け用!AX717)</f>
        <v>教育費</v>
      </c>
      <c r="AY717" s="34" t="str">
        <f>IF(貼り付け用!AY717="","",貼り付け用!AY717)</f>
        <v>社会教育費</v>
      </c>
      <c r="AZ717" s="34" t="str">
        <f>IF(貼り付け用!AZ717="","",貼り付け用!AZ717)</f>
        <v>公民館費</v>
      </c>
      <c r="BA717" s="212"/>
      <c r="BB717" s="212"/>
      <c r="BC717" s="212"/>
      <c r="BD717" s="34" t="str">
        <f>IF(貼り付け用!BD717="","",貼り付け用!BD717)</f>
        <v/>
      </c>
      <c r="BE717" s="34" t="str">
        <f>IF(貼り付け用!BE717="","",貼り付け用!BE717)</f>
        <v/>
      </c>
      <c r="BF717" s="20"/>
      <c r="BG717" s="20"/>
      <c r="BH717" s="20"/>
      <c r="BI717" s="20"/>
      <c r="BJ717" s="20"/>
    </row>
    <row r="718" spans="5:62" ht="24" customHeight="1">
      <c r="E718" s="2"/>
      <c r="F718" s="217" t="str">
        <f>IF(貼り付け用!F718="","",貼り付け用!F718)</f>
        <v>壬生町立壬生中央公民館</v>
      </c>
      <c r="G718" s="34" t="str">
        <f>IF(貼り付け用!G718="","",貼り付け用!G718)</f>
        <v/>
      </c>
      <c r="H718" s="2" t="str">
        <f>IF(貼り付け用!H718="","",貼り付け用!H718)</f>
        <v/>
      </c>
      <c r="I718" s="2" t="str">
        <f>IF(貼り付け用!I718="","",貼り付け用!I718)</f>
        <v/>
      </c>
      <c r="J718" s="2" t="str">
        <f>IF(貼り付け用!J718="","",貼り付け用!J718)</f>
        <v>ﾈｯﾄﾌｪﾝｽ②</v>
      </c>
      <c r="K718" s="2" t="str">
        <f>IF(貼り付け用!K718="","",貼り付け用!K718)</f>
        <v>ﾈｯﾄﾌｪﾝｽ②</v>
      </c>
      <c r="L718" s="2">
        <f>IF(貼り付け用!L718="","",貼り付け用!L718)</f>
        <v>24</v>
      </c>
      <c r="M718" s="31">
        <f>IFERROR(VLOOKUP(L718,コード表!$B:$G,2,FALSE),"")</f>
        <v>3210225</v>
      </c>
      <c r="N718" s="31" t="str">
        <f>IFERROR(VLOOKUP(L718,コード表!$B:$G,3,FALSE),"")</f>
        <v>下都賀郡壬生町</v>
      </c>
      <c r="O718" s="2" t="str">
        <f>IF(貼り付け用!O718="","",貼り付け用!O718)</f>
        <v>ｼﾓﾂｶﾞｸﾞﾝﾐﾌﾞﾏﾁ</v>
      </c>
      <c r="P718" s="31" t="str">
        <f>IFERROR(VLOOKUP(L718,コード表!$B:$G,5,FALSE),"")</f>
        <v>本丸</v>
      </c>
      <c r="Q718" s="2" t="str">
        <f>IF(貼り付け用!Q718="","",貼り付け用!Q718)</f>
        <v>ﾎﾝﾏﾙ</v>
      </c>
      <c r="R718" s="2" t="str">
        <f>IF(貼り付け用!R718="","",貼り付け用!R718)</f>
        <v>一丁目3274-2</v>
      </c>
      <c r="S718" s="2" t="str">
        <f>IF(貼り付け用!S718="","",貼り付け用!S718)</f>
        <v>ｲﾁﾁｮｳﾒ3274-2</v>
      </c>
      <c r="T718" s="2">
        <f>IF(貼り付け用!T718="","",貼り付け用!T718)</f>
        <v>16</v>
      </c>
      <c r="U718" s="31" t="str">
        <f>IFERROR(VLOOKUP(T718,コード表!$I:$K,2,FALSE),"")</f>
        <v>教育委員会事務局</v>
      </c>
      <c r="V718" s="31" t="str">
        <f>IFERROR(VLOOKUP(T718,コード表!$I:$K,3,FALSE),"")</f>
        <v>生涯学習課</v>
      </c>
      <c r="W718" s="2">
        <f>IF(貼り付け用!W718="","",貼り付け用!W718)</f>
        <v>100</v>
      </c>
      <c r="X718" s="31" t="str">
        <f>IFERROR(VLOOKUP(AX718,目的別資産分類変換表!$B$3:$C$16,2,FALSE),"")</f>
        <v>教育</v>
      </c>
      <c r="Y718" s="34" t="str">
        <f>IF(貼り付け用!Y718="","",貼り付け用!Y718)</f>
        <v>普通財産</v>
      </c>
      <c r="Z718" s="34" t="str">
        <f>IF(貼り付け用!Z718="","",貼り付け用!Z718)</f>
        <v>事業用資産/工作物</v>
      </c>
      <c r="AA718" s="34" t="str">
        <f>IF(貼り付け用!AA718="","",貼り付け用!AA718)</f>
        <v>自己資産（リース資産外)</v>
      </c>
      <c r="AB718" s="34" t="str">
        <f>IF(貼り付け用!AB718="","",貼り付け用!AB718)</f>
        <v>売却不可</v>
      </c>
      <c r="AC718" s="2">
        <f>IF(貼り付け用!AC718="","",貼り付け用!AC718)</f>
        <v>165</v>
      </c>
      <c r="AD718" s="31" t="str">
        <f>IFERROR(VLOOKUP(AC718,耐用年数表!$B:$J,9,FALSE),"")</f>
        <v xml:space="preserve">構築物 競技場用、運動場用、遊園地用又は学校用のもの ネット設備   </v>
      </c>
      <c r="AE718" s="31">
        <f>IFERROR(VLOOKUP(AC718,耐用年数表!$B:$J,8,FALSE),"")</f>
        <v>15</v>
      </c>
      <c r="AF718" s="2" t="str">
        <f>IF(貼り付け用!AF718="","",貼り付け用!AF718)</f>
        <v/>
      </c>
      <c r="AG718" s="26" t="str">
        <f>IF(貼り付け用!AG718="","",貼り付け用!AG718)</f>
        <v/>
      </c>
      <c r="AH718" s="54">
        <f>IF(貼り付け用!AH718="","",貼り付け用!AH718)</f>
        <v>19920930</v>
      </c>
      <c r="AI718" s="54">
        <f>IF(貼り付け用!AI718="","",貼り付け用!AI718)</f>
        <v>19920930</v>
      </c>
      <c r="AJ718" s="72" t="str">
        <f>IF(貼り付け用!AJ718="","",貼り付け用!AJ718)</f>
        <v>判明</v>
      </c>
      <c r="AK718" s="20">
        <f>IF(貼り付け用!AK718="","",貼り付け用!AK718)</f>
        <v>2860000</v>
      </c>
      <c r="AL718" s="160">
        <f>IF(貼り付け用!AL718="","",貼り付け用!AL718)</f>
        <v>5</v>
      </c>
      <c r="AM718" s="20">
        <f>IF(貼り付け用!AM718="","",貼り付け用!AM718)</f>
        <v>0</v>
      </c>
      <c r="AN718" s="20">
        <f>IF(貼り付け用!AN718="","",貼り付け用!AN718)</f>
        <v>0</v>
      </c>
      <c r="AO718" s="20">
        <f>IF(貼り付け用!AO718="","",貼り付け用!AO718)</f>
        <v>52000</v>
      </c>
      <c r="AP718" s="20">
        <f>IF(貼り付け用!AP718="","",貼り付け用!AP718)</f>
        <v>55.4</v>
      </c>
      <c r="AQ718" s="20" t="str">
        <f>IF(貼り付け用!AQ718="","",貼り付け用!AQ718)</f>
        <v>m</v>
      </c>
      <c r="AR718" s="20">
        <f>IF(貼り付け用!AR718="","",貼り付け用!AR718)</f>
        <v>2880800</v>
      </c>
      <c r="AS718" s="20" t="str">
        <f>IF(貼り付け用!AS718="","",貼り付け用!AS718)</f>
        <v/>
      </c>
      <c r="AT718" s="90">
        <f t="shared" si="22"/>
        <v>2880800</v>
      </c>
      <c r="AU718" s="90">
        <f t="shared" si="23"/>
        <v>2860000</v>
      </c>
      <c r="AV718" s="34" t="str">
        <f>IF(貼り付け用!AV718="","",貼り付け用!AV718)</f>
        <v>一般会計等</v>
      </c>
      <c r="AW718" s="34" t="str">
        <f>IF(貼り付け用!AW718="","",貼り付け用!AW718)</f>
        <v>一般会計</v>
      </c>
      <c r="AX718" s="34" t="str">
        <f>IF(貼り付け用!AX718="","",貼り付け用!AX718)</f>
        <v>教育費</v>
      </c>
      <c r="AY718" s="34" t="str">
        <f>IF(貼り付け用!AY718="","",貼り付け用!AY718)</f>
        <v>社会教育費</v>
      </c>
      <c r="AZ718" s="34" t="str">
        <f>IF(貼り付け用!AZ718="","",貼り付け用!AZ718)</f>
        <v>公民館費</v>
      </c>
      <c r="BA718" s="212"/>
      <c r="BB718" s="212"/>
      <c r="BC718" s="212"/>
      <c r="BD718" s="34" t="str">
        <f>IF(貼り付け用!BD718="","",貼り付け用!BD718)</f>
        <v/>
      </c>
      <c r="BE718" s="34" t="str">
        <f>IF(貼り付け用!BE718="","",貼り付け用!BE718)</f>
        <v/>
      </c>
      <c r="BF718" s="20"/>
      <c r="BG718" s="20"/>
      <c r="BH718" s="20"/>
      <c r="BI718" s="20"/>
      <c r="BJ718" s="20"/>
    </row>
    <row r="719" spans="5:62" ht="24" customHeight="1">
      <c r="E719" s="2"/>
      <c r="F719" s="217" t="str">
        <f>IF(貼り付け用!F719="","",貼り付け用!F719)</f>
        <v>壬生町立壬生中央公民館</v>
      </c>
      <c r="G719" s="34" t="str">
        <f>IF(貼り付け用!G719="","",貼り付け用!G719)</f>
        <v/>
      </c>
      <c r="H719" s="2" t="str">
        <f>IF(貼り付け用!H719="","",貼り付け用!H719)</f>
        <v/>
      </c>
      <c r="I719" s="2" t="str">
        <f>IF(貼り付け用!I719="","",貼り付け用!I719)</f>
        <v/>
      </c>
      <c r="J719" s="2" t="str">
        <f>IF(貼り付け用!J719="","",貼り付け用!J719)</f>
        <v>目隠しﾌｪﾝｽ②</v>
      </c>
      <c r="K719" s="2" t="str">
        <f>IF(貼り付け用!K719="","",貼り付け用!K719)</f>
        <v>ﾒｶｸｼﾌｪﾝｽ②</v>
      </c>
      <c r="L719" s="2">
        <f>IF(貼り付け用!L719="","",貼り付け用!L719)</f>
        <v>24</v>
      </c>
      <c r="M719" s="31">
        <f>IFERROR(VLOOKUP(L719,コード表!$B:$G,2,FALSE),"")</f>
        <v>3210225</v>
      </c>
      <c r="N719" s="31" t="str">
        <f>IFERROR(VLOOKUP(L719,コード表!$B:$G,3,FALSE),"")</f>
        <v>下都賀郡壬生町</v>
      </c>
      <c r="O719" s="2" t="str">
        <f>IF(貼り付け用!O719="","",貼り付け用!O719)</f>
        <v>ｼﾓﾂｶﾞｸﾞﾝﾐﾌﾞﾏﾁ</v>
      </c>
      <c r="P719" s="31" t="str">
        <f>IFERROR(VLOOKUP(L719,コード表!$B:$G,5,FALSE),"")</f>
        <v>本丸</v>
      </c>
      <c r="Q719" s="2" t="str">
        <f>IF(貼り付け用!Q719="","",貼り付け用!Q719)</f>
        <v>ﾎﾝﾏﾙ</v>
      </c>
      <c r="R719" s="2" t="str">
        <f>IF(貼り付け用!R719="","",貼り付け用!R719)</f>
        <v>一丁目3274-2</v>
      </c>
      <c r="S719" s="2" t="str">
        <f>IF(貼り付け用!S719="","",貼り付け用!S719)</f>
        <v>ｲﾁﾁｮｳﾒ3274-2</v>
      </c>
      <c r="T719" s="2">
        <f>IF(貼り付け用!T719="","",貼り付け用!T719)</f>
        <v>16</v>
      </c>
      <c r="U719" s="31" t="str">
        <f>IFERROR(VLOOKUP(T719,コード表!$I:$K,2,FALSE),"")</f>
        <v>教育委員会事務局</v>
      </c>
      <c r="V719" s="31" t="str">
        <f>IFERROR(VLOOKUP(T719,コード表!$I:$K,3,FALSE),"")</f>
        <v>生涯学習課</v>
      </c>
      <c r="W719" s="2">
        <f>IF(貼り付け用!W719="","",貼り付け用!W719)</f>
        <v>100</v>
      </c>
      <c r="X719" s="31" t="str">
        <f>IFERROR(VLOOKUP(AX719,目的別資産分類変換表!$B$3:$C$16,2,FALSE),"")</f>
        <v>教育</v>
      </c>
      <c r="Y719" s="34" t="str">
        <f>IF(貼り付け用!Y719="","",貼り付け用!Y719)</f>
        <v>普通財産</v>
      </c>
      <c r="Z719" s="34" t="str">
        <f>IF(貼り付け用!Z719="","",貼り付け用!Z719)</f>
        <v>事業用資産/工作物</v>
      </c>
      <c r="AA719" s="34" t="str">
        <f>IF(貼り付け用!AA719="","",貼り付け用!AA719)</f>
        <v>自己資産（リース資産外)</v>
      </c>
      <c r="AB719" s="34" t="str">
        <f>IF(貼り付け用!AB719="","",貼り付け用!AB719)</f>
        <v>売却不可</v>
      </c>
      <c r="AC719" s="2">
        <f>IF(貼り付け用!AC719="","",貼り付け用!AC719)</f>
        <v>165</v>
      </c>
      <c r="AD719" s="31" t="str">
        <f>IFERROR(VLOOKUP(AC719,耐用年数表!$B:$J,9,FALSE),"")</f>
        <v xml:space="preserve">構築物 競技場用、運動場用、遊園地用又は学校用のもの ネット設備   </v>
      </c>
      <c r="AE719" s="31">
        <f>IFERROR(VLOOKUP(AC719,耐用年数表!$B:$J,8,FALSE),"")</f>
        <v>15</v>
      </c>
      <c r="AF719" s="2" t="str">
        <f>IF(貼り付け用!AF719="","",貼り付け用!AF719)</f>
        <v/>
      </c>
      <c r="AG719" s="26" t="str">
        <f>IF(貼り付け用!AG719="","",貼り付け用!AG719)</f>
        <v/>
      </c>
      <c r="AH719" s="54">
        <f>IF(貼り付け用!AH719="","",貼り付け用!AH719)</f>
        <v>19920930</v>
      </c>
      <c r="AI719" s="54">
        <f>IF(貼り付け用!AI719="","",貼り付け用!AI719)</f>
        <v>19920930</v>
      </c>
      <c r="AJ719" s="72" t="str">
        <f>IF(貼り付け用!AJ719="","",貼り付け用!AJ719)</f>
        <v>判明</v>
      </c>
      <c r="AK719" s="20">
        <f>IF(貼り付け用!AK719="","",貼り付け用!AK719)</f>
        <v>2920000</v>
      </c>
      <c r="AL719" s="160">
        <f>IF(貼り付け用!AL719="","",貼り付け用!AL719)</f>
        <v>10</v>
      </c>
      <c r="AM719" s="20">
        <f>IF(貼り付け用!AM719="","",貼り付け用!AM719)</f>
        <v>0</v>
      </c>
      <c r="AN719" s="20">
        <f>IF(貼り付け用!AN719="","",貼り付け用!AN719)</f>
        <v>0</v>
      </c>
      <c r="AO719" s="20">
        <f>IF(貼り付け用!AO719="","",貼り付け用!AO719)</f>
        <v>0</v>
      </c>
      <c r="AP719" s="20">
        <f>IF(貼り付け用!AP719="","",貼り付け用!AP719)</f>
        <v>46.7</v>
      </c>
      <c r="AQ719" s="20" t="str">
        <f>IF(貼り付け用!AQ719="","",貼り付け用!AQ719)</f>
        <v>m</v>
      </c>
      <c r="AR719" s="20">
        <f>IF(貼り付け用!AR719="","",貼り付け用!AR719)</f>
        <v>0</v>
      </c>
      <c r="AS719" s="20" t="str">
        <f>IF(貼り付け用!AS719="","",貼り付け用!AS719)</f>
        <v/>
      </c>
      <c r="AT719" s="90">
        <f t="shared" si="22"/>
        <v>0</v>
      </c>
      <c r="AU719" s="90">
        <f t="shared" si="23"/>
        <v>2920000</v>
      </c>
      <c r="AV719" s="34" t="str">
        <f>IF(貼り付け用!AV719="","",貼り付け用!AV719)</f>
        <v>一般会計等</v>
      </c>
      <c r="AW719" s="34" t="str">
        <f>IF(貼り付け用!AW719="","",貼り付け用!AW719)</f>
        <v>一般会計</v>
      </c>
      <c r="AX719" s="34" t="str">
        <f>IF(貼り付け用!AX719="","",貼り付け用!AX719)</f>
        <v>教育費</v>
      </c>
      <c r="AY719" s="34" t="str">
        <f>IF(貼り付け用!AY719="","",貼り付け用!AY719)</f>
        <v>社会教育費</v>
      </c>
      <c r="AZ719" s="34" t="str">
        <f>IF(貼り付け用!AZ719="","",貼り付け用!AZ719)</f>
        <v>公民館費</v>
      </c>
      <c r="BA719" s="212"/>
      <c r="BB719" s="212"/>
      <c r="BC719" s="212"/>
      <c r="BD719" s="34" t="str">
        <f>IF(貼り付け用!BD719="","",貼り付け用!BD719)</f>
        <v/>
      </c>
      <c r="BE719" s="34" t="str">
        <f>IF(貼り付け用!BE719="","",貼り付け用!BE719)</f>
        <v/>
      </c>
      <c r="BF719" s="20"/>
      <c r="BG719" s="20"/>
      <c r="BH719" s="20"/>
      <c r="BI719" s="20"/>
      <c r="BJ719" s="20"/>
    </row>
    <row r="720" spans="5:62" ht="24" customHeight="1">
      <c r="E720" s="2"/>
      <c r="F720" s="217" t="str">
        <f>IF(貼り付け用!F720="","",貼り付け用!F720)</f>
        <v>壬生町立壬生中央公民館</v>
      </c>
      <c r="G720" s="34" t="str">
        <f>IF(貼り付け用!G720="","",貼り付け用!G720)</f>
        <v/>
      </c>
      <c r="H720" s="2" t="str">
        <f>IF(貼り付け用!H720="","",貼り付け用!H720)</f>
        <v/>
      </c>
      <c r="I720" s="2" t="str">
        <f>IF(貼り付け用!I720="","",貼り付け用!I720)</f>
        <v/>
      </c>
      <c r="J720" s="2" t="str">
        <f>IF(貼り付け用!J720="","",貼り付け用!J720)</f>
        <v>外灯②</v>
      </c>
      <c r="K720" s="2" t="str">
        <f>IF(貼り付け用!K720="","",貼り付け用!K720)</f>
        <v>ｶﾞｲﾄｳ②</v>
      </c>
      <c r="L720" s="2">
        <f>IF(貼り付け用!L720="","",貼り付け用!L720)</f>
        <v>24</v>
      </c>
      <c r="M720" s="31">
        <f>IFERROR(VLOOKUP(L720,コード表!$B:$G,2,FALSE),"")</f>
        <v>3210225</v>
      </c>
      <c r="N720" s="31" t="str">
        <f>IFERROR(VLOOKUP(L720,コード表!$B:$G,3,FALSE),"")</f>
        <v>下都賀郡壬生町</v>
      </c>
      <c r="O720" s="2" t="str">
        <f>IF(貼り付け用!O720="","",貼り付け用!O720)</f>
        <v>ｼﾓﾂｶﾞｸﾞﾝﾐﾌﾞﾏﾁ</v>
      </c>
      <c r="P720" s="31" t="str">
        <f>IFERROR(VLOOKUP(L720,コード表!$B:$G,5,FALSE),"")</f>
        <v>本丸</v>
      </c>
      <c r="Q720" s="2" t="str">
        <f>IF(貼り付け用!Q720="","",貼り付け用!Q720)</f>
        <v>ﾎﾝﾏﾙ</v>
      </c>
      <c r="R720" s="2" t="str">
        <f>IF(貼り付け用!R720="","",貼り付け用!R720)</f>
        <v>一丁目3274-2</v>
      </c>
      <c r="S720" s="2" t="str">
        <f>IF(貼り付け用!S720="","",貼り付け用!S720)</f>
        <v>ｲﾁﾁｮｳﾒ3274-2</v>
      </c>
      <c r="T720" s="2">
        <f>IF(貼り付け用!T720="","",貼り付け用!T720)</f>
        <v>16</v>
      </c>
      <c r="U720" s="31" t="str">
        <f>IFERROR(VLOOKUP(T720,コード表!$I:$K,2,FALSE),"")</f>
        <v>教育委員会事務局</v>
      </c>
      <c r="V720" s="31" t="str">
        <f>IFERROR(VLOOKUP(T720,コード表!$I:$K,3,FALSE),"")</f>
        <v>生涯学習課</v>
      </c>
      <c r="W720" s="2">
        <f>IF(貼り付け用!W720="","",貼り付け用!W720)</f>
        <v>100</v>
      </c>
      <c r="X720" s="31" t="str">
        <f>IFERROR(VLOOKUP(AX720,目的別資産分類変換表!$B$3:$C$16,2,FALSE),"")</f>
        <v>教育</v>
      </c>
      <c r="Y720" s="34" t="str">
        <f>IF(貼り付け用!Y720="","",貼り付け用!Y720)</f>
        <v>普通財産</v>
      </c>
      <c r="Z720" s="34" t="str">
        <f>IF(貼り付け用!Z720="","",貼り付け用!Z720)</f>
        <v>事業用資産/工作物</v>
      </c>
      <c r="AA720" s="34" t="str">
        <f>IF(貼り付け用!AA720="","",貼り付け用!AA720)</f>
        <v>自己資産（リース資産外)</v>
      </c>
      <c r="AB720" s="34" t="str">
        <f>IF(貼り付け用!AB720="","",貼り付け用!AB720)</f>
        <v>売却不可</v>
      </c>
      <c r="AC720" s="2">
        <f>IF(貼り付け用!AC720="","",貼り付け用!AC720)</f>
        <v>77</v>
      </c>
      <c r="AD720" s="31" t="str">
        <f>IFERROR(VLOOKUP(AC720,耐用年数表!$B:$J,9,FALSE),"")</f>
        <v xml:space="preserve">建物附属設備 電気設備（照明設備を含む。） その他のもの   </v>
      </c>
      <c r="AE720" s="31">
        <f>IFERROR(VLOOKUP(AC720,耐用年数表!$B:$J,8,FALSE),"")</f>
        <v>15</v>
      </c>
      <c r="AF720" s="2" t="str">
        <f>IF(貼り付け用!AF720="","",貼り付け用!AF720)</f>
        <v/>
      </c>
      <c r="AG720" s="26" t="str">
        <f>IF(貼り付け用!AG720="","",貼り付け用!AG720)</f>
        <v/>
      </c>
      <c r="AH720" s="54">
        <f>IF(貼り付け用!AH720="","",貼り付け用!AH720)</f>
        <v>19920930</v>
      </c>
      <c r="AI720" s="54">
        <f>IF(貼り付け用!AI720="","",貼り付け用!AI720)</f>
        <v>19920930</v>
      </c>
      <c r="AJ720" s="72" t="str">
        <f>IF(貼り付け用!AJ720="","",貼り付け用!AJ720)</f>
        <v>判明</v>
      </c>
      <c r="AK720" s="20">
        <f>IF(貼り付け用!AK720="","",貼り付け用!AK720)</f>
        <v>5380000</v>
      </c>
      <c r="AL720" s="160">
        <f>IF(貼り付け用!AL720="","",貼り付け用!AL720)</f>
        <v>4</v>
      </c>
      <c r="AM720" s="20">
        <f>IF(貼り付け用!AM720="","",貼り付け用!AM720)</f>
        <v>0</v>
      </c>
      <c r="AN720" s="20">
        <f>IF(貼り付け用!AN720="","",貼り付け用!AN720)</f>
        <v>0</v>
      </c>
      <c r="AO720" s="20">
        <f>IF(貼り付け用!AO720="","",貼り付け用!AO720)</f>
        <v>257500</v>
      </c>
      <c r="AP720" s="20">
        <f>IF(貼り付け用!AP720="","",貼り付け用!AP720)</f>
        <v>4</v>
      </c>
      <c r="AQ720" s="20" t="str">
        <f>IF(貼り付け用!AQ720="","",貼り付け用!AQ720)</f>
        <v>本</v>
      </c>
      <c r="AR720" s="20">
        <f>IF(貼り付け用!AR720="","",貼り付け用!AR720)</f>
        <v>1030000</v>
      </c>
      <c r="AS720" s="20" t="str">
        <f>IF(貼り付け用!AS720="","",貼り付け用!AS720)</f>
        <v/>
      </c>
      <c r="AT720" s="90">
        <f t="shared" si="22"/>
        <v>1030000</v>
      </c>
      <c r="AU720" s="90">
        <f t="shared" si="23"/>
        <v>5380000</v>
      </c>
      <c r="AV720" s="34" t="str">
        <f>IF(貼り付け用!AV720="","",貼り付け用!AV720)</f>
        <v>一般会計等</v>
      </c>
      <c r="AW720" s="34" t="str">
        <f>IF(貼り付け用!AW720="","",貼り付け用!AW720)</f>
        <v>一般会計</v>
      </c>
      <c r="AX720" s="34" t="str">
        <f>IF(貼り付け用!AX720="","",貼り付け用!AX720)</f>
        <v>教育費</v>
      </c>
      <c r="AY720" s="34" t="str">
        <f>IF(貼り付け用!AY720="","",貼り付け用!AY720)</f>
        <v>社会教育費</v>
      </c>
      <c r="AZ720" s="34" t="str">
        <f>IF(貼り付け用!AZ720="","",貼り付け用!AZ720)</f>
        <v>公民館費</v>
      </c>
      <c r="BA720" s="212"/>
      <c r="BB720" s="212"/>
      <c r="BC720" s="212"/>
      <c r="BD720" s="34" t="str">
        <f>IF(貼り付け用!BD720="","",貼り付け用!BD720)</f>
        <v/>
      </c>
      <c r="BE720" s="34" t="str">
        <f>IF(貼り付け用!BE720="","",貼り付け用!BE720)</f>
        <v/>
      </c>
      <c r="BF720" s="20"/>
      <c r="BG720" s="20"/>
      <c r="BH720" s="20"/>
      <c r="BI720" s="20"/>
      <c r="BJ720" s="20"/>
    </row>
    <row r="721" spans="5:62" ht="24" customHeight="1">
      <c r="E721" s="2"/>
      <c r="F721" s="217" t="str">
        <f>IF(貼り付け用!F721="","",貼り付け用!F721)</f>
        <v>壬生町立稲葉地区公民館</v>
      </c>
      <c r="G721" s="34" t="str">
        <f>IF(貼り付け用!G721="","",貼り付け用!G721)</f>
        <v/>
      </c>
      <c r="H721" s="2" t="str">
        <f>IF(貼り付け用!H721="","",貼り付け用!H721)</f>
        <v/>
      </c>
      <c r="I721" s="2" t="str">
        <f>IF(貼り付け用!I721="","",貼り付け用!I721)</f>
        <v/>
      </c>
      <c r="J721" s="2" t="str">
        <f>IF(貼り付け用!J721="","",貼り付け用!J721)</f>
        <v>自転車置場①</v>
      </c>
      <c r="K721" s="2" t="str">
        <f>IF(貼り付け用!K721="","",貼り付け用!K721)</f>
        <v>ｼﾞﾃﾝｼｬｵｷﾊﾞ①</v>
      </c>
      <c r="L721" s="2">
        <f>IF(貼り付け用!L721="","",貼り付け用!L721)</f>
        <v>7</v>
      </c>
      <c r="M721" s="31">
        <f>IFERROR(VLOOKUP(L721,コード表!$B:$G,2,FALSE),"")</f>
        <v>3210236</v>
      </c>
      <c r="N721" s="31" t="str">
        <f>IFERROR(VLOOKUP(L721,コード表!$B:$G,3,FALSE),"")</f>
        <v>下都賀郡壬生町</v>
      </c>
      <c r="O721" s="2" t="str">
        <f>IF(貼り付け用!O721="","",貼り付け用!O721)</f>
        <v>ｼﾓﾂｶﾞｸﾞﾝﾐﾌﾞﾏﾁ</v>
      </c>
      <c r="P721" s="31" t="str">
        <f>IFERROR(VLOOKUP(L721,コード表!$B:$G,5,FALSE),"")</f>
        <v>上稲葉</v>
      </c>
      <c r="Q721" s="2" t="str">
        <f>IF(貼り付け用!Q721="","",貼り付け用!Q721)</f>
        <v>ｶﾐｲﾅﾊﾞ</v>
      </c>
      <c r="R721" s="2" t="str">
        <f>IF(貼り付け用!R721="","",貼り付け用!R721)</f>
        <v>932番地</v>
      </c>
      <c r="S721" s="2" t="str">
        <f>IF(貼り付け用!S721="","",貼り付け用!S721)</f>
        <v>932番地</v>
      </c>
      <c r="T721" s="2">
        <f>IF(貼り付け用!T721="","",貼り付け用!T721)</f>
        <v>16</v>
      </c>
      <c r="U721" s="31" t="str">
        <f>IFERROR(VLOOKUP(T721,コード表!$I:$K,2,FALSE),"")</f>
        <v>教育委員会事務局</v>
      </c>
      <c r="V721" s="31" t="str">
        <f>IFERROR(VLOOKUP(T721,コード表!$I:$K,3,FALSE),"")</f>
        <v>生涯学習課</v>
      </c>
      <c r="W721" s="2">
        <f>IF(貼り付け用!W721="","",貼り付け用!W721)</f>
        <v>100</v>
      </c>
      <c r="X721" s="31" t="str">
        <f>IFERROR(VLOOKUP(AX721,目的別資産分類変換表!$B$3:$C$16,2,FALSE),"")</f>
        <v>教育</v>
      </c>
      <c r="Y721" s="34" t="str">
        <f>IF(貼り付け用!Y721="","",貼り付け用!Y721)</f>
        <v>普通財産</v>
      </c>
      <c r="Z721" s="34" t="str">
        <f>IF(貼り付け用!Z721="","",貼り付け用!Z721)</f>
        <v>事業用資産/工作物</v>
      </c>
      <c r="AA721" s="34" t="str">
        <f>IF(貼り付け用!AA721="","",貼り付け用!AA721)</f>
        <v>自己資産（リース資産外)</v>
      </c>
      <c r="AB721" s="34" t="str">
        <f>IF(貼り付け用!AB721="","",貼り付け用!AB721)</f>
        <v>売却不可</v>
      </c>
      <c r="AC721" s="2">
        <f>IF(貼り付け用!AC721="","",貼り付け用!AC721)</f>
        <v>227</v>
      </c>
      <c r="AD721" s="31" t="str">
        <f>IFERROR(VLOOKUP(AC721,耐用年数表!$B:$J,9,FALSE),"")</f>
        <v xml:space="preserve">構築物 金属造のもの（前掲のものを除く。） その他のもの   </v>
      </c>
      <c r="AE721" s="31">
        <f>IFERROR(VLOOKUP(AC721,耐用年数表!$B:$J,8,FALSE),"")</f>
        <v>45</v>
      </c>
      <c r="AF721" s="2" t="str">
        <f>IF(貼り付け用!AF721="","",貼り付け用!AF721)</f>
        <v/>
      </c>
      <c r="AG721" s="26" t="str">
        <f>IF(貼り付け用!AG721="","",貼り付け用!AG721)</f>
        <v/>
      </c>
      <c r="AH721" s="54">
        <f>IF(貼り付け用!AH721="","",貼り付け用!AH721)</f>
        <v>19900401</v>
      </c>
      <c r="AI721" s="54">
        <f>IF(貼り付け用!AI721="","",貼り付け用!AI721)</f>
        <v>19900401</v>
      </c>
      <c r="AJ721" s="72" t="str">
        <f>IF(貼り付け用!AJ721="","",貼り付け用!AJ721)</f>
        <v>判明</v>
      </c>
      <c r="AK721" s="20">
        <f>IF(貼り付け用!AK721="","",貼り付け用!AK721)</f>
        <v>450000</v>
      </c>
      <c r="AL721" s="160">
        <f>IF(貼り付け用!AL721="","",貼り付け用!AL721)</f>
        <v>6</v>
      </c>
      <c r="AM721" s="20">
        <f>IF(貼り付け用!AM721="","",貼り付け用!AM721)</f>
        <v>0</v>
      </c>
      <c r="AN721" s="20">
        <f>IF(貼り付け用!AN721="","",貼り付け用!AN721)</f>
        <v>0</v>
      </c>
      <c r="AO721" s="20">
        <f>IF(貼り付け用!AO721="","",貼り付け用!AO721)</f>
        <v>0</v>
      </c>
      <c r="AP721" s="20">
        <f>IF(貼り付け用!AP721="","",貼り付け用!AP721)</f>
        <v>1</v>
      </c>
      <c r="AQ721" s="20" t="str">
        <f>IF(貼り付け用!AQ721="","",貼り付け用!AQ721)</f>
        <v>基</v>
      </c>
      <c r="AR721" s="20">
        <f>IF(貼り付け用!AR721="","",貼り付け用!AR721)</f>
        <v>0</v>
      </c>
      <c r="AS721" s="20" t="str">
        <f>IF(貼り付け用!AS721="","",貼り付け用!AS721)</f>
        <v/>
      </c>
      <c r="AT721" s="90">
        <f t="shared" si="22"/>
        <v>0</v>
      </c>
      <c r="AU721" s="90">
        <f t="shared" si="23"/>
        <v>450000</v>
      </c>
      <c r="AV721" s="34" t="str">
        <f>IF(貼り付け用!AV721="","",貼り付け用!AV721)</f>
        <v>一般会計等</v>
      </c>
      <c r="AW721" s="34" t="str">
        <f>IF(貼り付け用!AW721="","",貼り付け用!AW721)</f>
        <v>一般会計</v>
      </c>
      <c r="AX721" s="34" t="str">
        <f>IF(貼り付け用!AX721="","",貼り付け用!AX721)</f>
        <v>教育費</v>
      </c>
      <c r="AY721" s="34" t="str">
        <f>IF(貼り付け用!AY721="","",貼り付け用!AY721)</f>
        <v>社会教育費</v>
      </c>
      <c r="AZ721" s="34" t="str">
        <f>IF(貼り付け用!AZ721="","",貼り付け用!AZ721)</f>
        <v>公民館費</v>
      </c>
      <c r="BA721" s="212"/>
      <c r="BB721" s="212"/>
      <c r="BC721" s="212"/>
      <c r="BD721" s="34" t="str">
        <f>IF(貼り付け用!BD721="","",貼り付け用!BD721)</f>
        <v/>
      </c>
      <c r="BE721" s="34" t="str">
        <f>IF(貼り付け用!BE721="","",貼り付け用!BE721)</f>
        <v/>
      </c>
      <c r="BF721" s="20"/>
      <c r="BG721" s="20"/>
      <c r="BH721" s="20"/>
      <c r="BI721" s="20"/>
      <c r="BJ721" s="20"/>
    </row>
    <row r="722" spans="5:62" ht="24" customHeight="1">
      <c r="E722" s="2"/>
      <c r="F722" s="217" t="str">
        <f>IF(貼り付け用!F722="","",貼り付け用!F722)</f>
        <v>壬生町立稲葉地区公民館</v>
      </c>
      <c r="G722" s="34" t="str">
        <f>IF(貼り付け用!G722="","",貼り付け用!G722)</f>
        <v/>
      </c>
      <c r="H722" s="2" t="str">
        <f>IF(貼り付け用!H722="","",貼り付け用!H722)</f>
        <v/>
      </c>
      <c r="I722" s="2" t="str">
        <f>IF(貼り付け用!I722="","",貼り付け用!I722)</f>
        <v/>
      </c>
      <c r="J722" s="2" t="str">
        <f>IF(貼り付け用!J722="","",貼り付け用!J722)</f>
        <v>ﾈｯﾄﾌｪﾝｽ③</v>
      </c>
      <c r="K722" s="2" t="str">
        <f>IF(貼り付け用!K722="","",貼り付け用!K722)</f>
        <v>ﾈｯﾄﾌｪﾝｽ③</v>
      </c>
      <c r="L722" s="2">
        <f>IF(貼り付け用!L722="","",貼り付け用!L722)</f>
        <v>7</v>
      </c>
      <c r="M722" s="31">
        <f>IFERROR(VLOOKUP(L722,コード表!$B:$G,2,FALSE),"")</f>
        <v>3210236</v>
      </c>
      <c r="N722" s="31" t="str">
        <f>IFERROR(VLOOKUP(L722,コード表!$B:$G,3,FALSE),"")</f>
        <v>下都賀郡壬生町</v>
      </c>
      <c r="O722" s="2" t="str">
        <f>IF(貼り付け用!O722="","",貼り付け用!O722)</f>
        <v>ｼﾓﾂｶﾞｸﾞﾝﾐﾌﾞﾏﾁ</v>
      </c>
      <c r="P722" s="31" t="str">
        <f>IFERROR(VLOOKUP(L722,コード表!$B:$G,5,FALSE),"")</f>
        <v>上稲葉</v>
      </c>
      <c r="Q722" s="2" t="str">
        <f>IF(貼り付け用!Q722="","",貼り付け用!Q722)</f>
        <v>ｶﾐｲﾅﾊﾞ</v>
      </c>
      <c r="R722" s="2" t="str">
        <f>IF(貼り付け用!R722="","",貼り付け用!R722)</f>
        <v>932番地</v>
      </c>
      <c r="S722" s="2" t="str">
        <f>IF(貼り付け用!S722="","",貼り付け用!S722)</f>
        <v>932番地</v>
      </c>
      <c r="T722" s="2">
        <f>IF(貼り付け用!T722="","",貼り付け用!T722)</f>
        <v>16</v>
      </c>
      <c r="U722" s="31" t="str">
        <f>IFERROR(VLOOKUP(T722,コード表!$I:$K,2,FALSE),"")</f>
        <v>教育委員会事務局</v>
      </c>
      <c r="V722" s="31" t="str">
        <f>IFERROR(VLOOKUP(T722,コード表!$I:$K,3,FALSE),"")</f>
        <v>生涯学習課</v>
      </c>
      <c r="W722" s="2">
        <f>IF(貼り付け用!W722="","",貼り付け用!W722)</f>
        <v>100</v>
      </c>
      <c r="X722" s="31" t="str">
        <f>IFERROR(VLOOKUP(AX722,目的別資産分類変換表!$B$3:$C$16,2,FALSE),"")</f>
        <v>教育</v>
      </c>
      <c r="Y722" s="34" t="str">
        <f>IF(貼り付け用!Y722="","",貼り付け用!Y722)</f>
        <v>普通財産</v>
      </c>
      <c r="Z722" s="34" t="str">
        <f>IF(貼り付け用!Z722="","",貼り付け用!Z722)</f>
        <v>事業用資産/工作物</v>
      </c>
      <c r="AA722" s="34" t="str">
        <f>IF(貼り付け用!AA722="","",貼り付け用!AA722)</f>
        <v>自己資産（リース資産外)</v>
      </c>
      <c r="AB722" s="34" t="str">
        <f>IF(貼り付け用!AB722="","",貼り付け用!AB722)</f>
        <v>売却不可</v>
      </c>
      <c r="AC722" s="2">
        <f>IF(貼り付け用!AC722="","",貼り付け用!AC722)</f>
        <v>165</v>
      </c>
      <c r="AD722" s="31" t="str">
        <f>IFERROR(VLOOKUP(AC722,耐用年数表!$B:$J,9,FALSE),"")</f>
        <v xml:space="preserve">構築物 競技場用、運動場用、遊園地用又は学校用のもの ネット設備   </v>
      </c>
      <c r="AE722" s="31">
        <f>IFERROR(VLOOKUP(AC722,耐用年数表!$B:$J,8,FALSE),"")</f>
        <v>15</v>
      </c>
      <c r="AF722" s="2" t="str">
        <f>IF(貼り付け用!AF722="","",貼り付け用!AF722)</f>
        <v/>
      </c>
      <c r="AG722" s="26" t="str">
        <f>IF(貼り付け用!AG722="","",貼り付け用!AG722)</f>
        <v/>
      </c>
      <c r="AH722" s="54">
        <f>IF(貼り付け用!AH722="","",貼り付け用!AH722)</f>
        <v>19870320</v>
      </c>
      <c r="AI722" s="54">
        <f>IF(貼り付け用!AI722="","",貼り付け用!AI722)</f>
        <v>19870320</v>
      </c>
      <c r="AJ722" s="72" t="str">
        <f>IF(貼り付け用!AJ722="","",貼り付け用!AJ722)</f>
        <v>判明</v>
      </c>
      <c r="AK722" s="20">
        <f>IF(貼り付け用!AK722="","",貼り付け用!AK722)</f>
        <v>1150000</v>
      </c>
      <c r="AL722" s="160">
        <f>IF(貼り付け用!AL722="","",貼り付け用!AL722)</f>
        <v>5</v>
      </c>
      <c r="AM722" s="20">
        <f>IF(貼り付け用!AM722="","",貼り付け用!AM722)</f>
        <v>0</v>
      </c>
      <c r="AN722" s="20">
        <f>IF(貼り付け用!AN722="","",貼り付け用!AN722)</f>
        <v>0</v>
      </c>
      <c r="AO722" s="20">
        <f>IF(貼り付け用!AO722="","",貼り付け用!AO722)</f>
        <v>52000</v>
      </c>
      <c r="AP722" s="20">
        <f>IF(貼り付け用!AP722="","",貼り付け用!AP722)</f>
        <v>71</v>
      </c>
      <c r="AQ722" s="20" t="str">
        <f>IF(貼り付け用!AQ722="","",貼り付け用!AQ722)</f>
        <v>m</v>
      </c>
      <c r="AR722" s="20">
        <f>IF(貼り付け用!AR722="","",貼り付け用!AR722)</f>
        <v>3692000</v>
      </c>
      <c r="AS722" s="20" t="str">
        <f>IF(貼り付け用!AS722="","",貼り付け用!AS722)</f>
        <v/>
      </c>
      <c r="AT722" s="90">
        <f t="shared" si="22"/>
        <v>3692000</v>
      </c>
      <c r="AU722" s="90">
        <f t="shared" si="23"/>
        <v>1150000</v>
      </c>
      <c r="AV722" s="34" t="str">
        <f>IF(貼り付け用!AV722="","",貼り付け用!AV722)</f>
        <v>一般会計等</v>
      </c>
      <c r="AW722" s="34" t="str">
        <f>IF(貼り付け用!AW722="","",貼り付け用!AW722)</f>
        <v>一般会計</v>
      </c>
      <c r="AX722" s="34" t="str">
        <f>IF(貼り付け用!AX722="","",貼り付け用!AX722)</f>
        <v>教育費</v>
      </c>
      <c r="AY722" s="34" t="str">
        <f>IF(貼り付け用!AY722="","",貼り付け用!AY722)</f>
        <v>社会教育費</v>
      </c>
      <c r="AZ722" s="34" t="str">
        <f>IF(貼り付け用!AZ722="","",貼り付け用!AZ722)</f>
        <v>公民館費</v>
      </c>
      <c r="BA722" s="212"/>
      <c r="BB722" s="212"/>
      <c r="BC722" s="212"/>
      <c r="BD722" s="34" t="str">
        <f>IF(貼り付け用!BD722="","",貼り付け用!BD722)</f>
        <v/>
      </c>
      <c r="BE722" s="34" t="str">
        <f>IF(貼り付け用!BE722="","",貼り付け用!BE722)</f>
        <v/>
      </c>
      <c r="BF722" s="20"/>
      <c r="BG722" s="20"/>
      <c r="BH722" s="20"/>
      <c r="BI722" s="20"/>
      <c r="BJ722" s="20"/>
    </row>
    <row r="723" spans="5:62" ht="24" customHeight="1">
      <c r="E723" s="2"/>
      <c r="F723" s="217" t="str">
        <f>IF(貼り付け用!F723="","",貼り付け用!F723)</f>
        <v>壬生町立稲葉地区公民館</v>
      </c>
      <c r="G723" s="34" t="str">
        <f>IF(貼り付け用!G723="","",貼り付け用!G723)</f>
        <v/>
      </c>
      <c r="H723" s="2" t="str">
        <f>IF(貼り付け用!H723="","",貼り付け用!H723)</f>
        <v/>
      </c>
      <c r="I723" s="2" t="str">
        <f>IF(貼り付け用!I723="","",貼り付け用!I723)</f>
        <v/>
      </c>
      <c r="J723" s="2" t="str">
        <f>IF(貼り付け用!J723="","",貼り付け用!J723)</f>
        <v>街路灯②</v>
      </c>
      <c r="K723" s="2" t="str">
        <f>IF(貼り付け用!K723="","",貼り付け用!K723)</f>
        <v>ｶﾞｲﾛﾄｳ②</v>
      </c>
      <c r="L723" s="2">
        <f>IF(貼り付け用!L723="","",貼り付け用!L723)</f>
        <v>7</v>
      </c>
      <c r="M723" s="31">
        <f>IFERROR(VLOOKUP(L723,コード表!$B:$G,2,FALSE),"")</f>
        <v>3210236</v>
      </c>
      <c r="N723" s="31" t="str">
        <f>IFERROR(VLOOKUP(L723,コード表!$B:$G,3,FALSE),"")</f>
        <v>下都賀郡壬生町</v>
      </c>
      <c r="O723" s="2" t="str">
        <f>IF(貼り付け用!O723="","",貼り付け用!O723)</f>
        <v>ｼﾓﾂｶﾞｸﾞﾝﾐﾌﾞﾏﾁ</v>
      </c>
      <c r="P723" s="31" t="str">
        <f>IFERROR(VLOOKUP(L723,コード表!$B:$G,5,FALSE),"")</f>
        <v>上稲葉</v>
      </c>
      <c r="Q723" s="2" t="str">
        <f>IF(貼り付け用!Q723="","",貼り付け用!Q723)</f>
        <v>ｶﾐｲﾅﾊﾞ</v>
      </c>
      <c r="R723" s="2" t="str">
        <f>IF(貼り付け用!R723="","",貼り付け用!R723)</f>
        <v>932番地</v>
      </c>
      <c r="S723" s="2" t="str">
        <f>IF(貼り付け用!S723="","",貼り付け用!S723)</f>
        <v>932番地</v>
      </c>
      <c r="T723" s="2">
        <f>IF(貼り付け用!T723="","",貼り付け用!T723)</f>
        <v>16</v>
      </c>
      <c r="U723" s="31" t="str">
        <f>IFERROR(VLOOKUP(T723,コード表!$I:$K,2,FALSE),"")</f>
        <v>教育委員会事務局</v>
      </c>
      <c r="V723" s="31" t="str">
        <f>IFERROR(VLOOKUP(T723,コード表!$I:$K,3,FALSE),"")</f>
        <v>生涯学習課</v>
      </c>
      <c r="W723" s="2">
        <f>IF(貼り付け用!W723="","",貼り付け用!W723)</f>
        <v>100</v>
      </c>
      <c r="X723" s="31" t="str">
        <f>IFERROR(VLOOKUP(AX723,目的別資産分類変換表!$B$3:$C$16,2,FALSE),"")</f>
        <v>教育</v>
      </c>
      <c r="Y723" s="34" t="str">
        <f>IF(貼り付け用!Y723="","",貼り付け用!Y723)</f>
        <v>普通財産</v>
      </c>
      <c r="Z723" s="34" t="str">
        <f>IF(貼り付け用!Z723="","",貼り付け用!Z723)</f>
        <v>事業用資産/工作物</v>
      </c>
      <c r="AA723" s="34" t="str">
        <f>IF(貼り付け用!AA723="","",貼り付け用!AA723)</f>
        <v>自己資産（リース資産外)</v>
      </c>
      <c r="AB723" s="34" t="str">
        <f>IF(貼り付け用!AB723="","",貼り付け用!AB723)</f>
        <v>売却不可</v>
      </c>
      <c r="AC723" s="2">
        <f>IF(貼り付け用!AC723="","",貼り付け用!AC723)</f>
        <v>77</v>
      </c>
      <c r="AD723" s="31" t="str">
        <f>IFERROR(VLOOKUP(AC723,耐用年数表!$B:$J,9,FALSE),"")</f>
        <v xml:space="preserve">建物附属設備 電気設備（照明設備を含む。） その他のもの   </v>
      </c>
      <c r="AE723" s="31">
        <f>IFERROR(VLOOKUP(AC723,耐用年数表!$B:$J,8,FALSE),"")</f>
        <v>15</v>
      </c>
      <c r="AF723" s="2" t="str">
        <f>IF(貼り付け用!AF723="","",貼り付け用!AF723)</f>
        <v/>
      </c>
      <c r="AG723" s="26" t="str">
        <f>IF(貼り付け用!AG723="","",貼り付け用!AG723)</f>
        <v/>
      </c>
      <c r="AH723" s="54">
        <f>IF(貼り付け用!AH723="","",貼り付け用!AH723)</f>
        <v>19930618</v>
      </c>
      <c r="AI723" s="54">
        <f>IF(貼り付け用!AI723="","",貼り付け用!AI723)</f>
        <v>19930618</v>
      </c>
      <c r="AJ723" s="72" t="str">
        <f>IF(貼り付け用!AJ723="","",貼り付け用!AJ723)</f>
        <v>判明</v>
      </c>
      <c r="AK723" s="20">
        <f>IF(貼り付け用!AK723="","",貼り付け用!AK723)</f>
        <v>312360</v>
      </c>
      <c r="AL723" s="160">
        <f>IF(貼り付け用!AL723="","",貼り付け用!AL723)</f>
        <v>4</v>
      </c>
      <c r="AM723" s="20">
        <f>IF(貼り付け用!AM723="","",貼り付け用!AM723)</f>
        <v>0</v>
      </c>
      <c r="AN723" s="20">
        <f>IF(貼り付け用!AN723="","",貼り付け用!AN723)</f>
        <v>0</v>
      </c>
      <c r="AO723" s="20">
        <f>IF(貼り付け用!AO723="","",貼り付け用!AO723)</f>
        <v>257500</v>
      </c>
      <c r="AP723" s="20">
        <f>IF(貼り付け用!AP723="","",貼り付け用!AP723)</f>
        <v>1</v>
      </c>
      <c r="AQ723" s="20" t="str">
        <f>IF(貼り付け用!AQ723="","",貼り付け用!AQ723)</f>
        <v>本</v>
      </c>
      <c r="AR723" s="20">
        <f>IF(貼り付け用!AR723="","",貼り付け用!AR723)</f>
        <v>257500</v>
      </c>
      <c r="AS723" s="20" t="str">
        <f>IF(貼り付け用!AS723="","",貼り付け用!AS723)</f>
        <v/>
      </c>
      <c r="AT723" s="90">
        <f t="shared" si="22"/>
        <v>257500</v>
      </c>
      <c r="AU723" s="90">
        <f t="shared" si="23"/>
        <v>312360</v>
      </c>
      <c r="AV723" s="34" t="str">
        <f>IF(貼り付け用!AV723="","",貼り付け用!AV723)</f>
        <v>一般会計等</v>
      </c>
      <c r="AW723" s="34" t="str">
        <f>IF(貼り付け用!AW723="","",貼り付け用!AW723)</f>
        <v>一般会計</v>
      </c>
      <c r="AX723" s="34" t="str">
        <f>IF(貼り付け用!AX723="","",貼り付け用!AX723)</f>
        <v>教育費</v>
      </c>
      <c r="AY723" s="34" t="str">
        <f>IF(貼り付け用!AY723="","",貼り付け用!AY723)</f>
        <v>社会教育費</v>
      </c>
      <c r="AZ723" s="34" t="str">
        <f>IF(貼り付け用!AZ723="","",貼り付け用!AZ723)</f>
        <v>公民館費</v>
      </c>
      <c r="BA723" s="212"/>
      <c r="BB723" s="212"/>
      <c r="BC723" s="212"/>
      <c r="BD723" s="34" t="str">
        <f>IF(貼り付け用!BD723="","",貼り付け用!BD723)</f>
        <v/>
      </c>
      <c r="BE723" s="34" t="str">
        <f>IF(貼り付け用!BE723="","",貼り付け用!BE723)</f>
        <v/>
      </c>
      <c r="BF723" s="20"/>
      <c r="BG723" s="20"/>
      <c r="BH723" s="20"/>
      <c r="BI723" s="20"/>
      <c r="BJ723" s="20"/>
    </row>
    <row r="724" spans="5:62" ht="24" customHeight="1">
      <c r="E724" s="2"/>
      <c r="F724" s="217" t="str">
        <f>IF(貼り付け用!F724="","",貼り付け用!F724)</f>
        <v>壬生町立稲葉地区公民館</v>
      </c>
      <c r="G724" s="34" t="str">
        <f>IF(貼り付け用!G724="","",貼り付け用!G724)</f>
        <v/>
      </c>
      <c r="H724" s="2" t="str">
        <f>IF(貼り付け用!H724="","",貼り付け用!H724)</f>
        <v/>
      </c>
      <c r="I724" s="2" t="str">
        <f>IF(貼り付け用!I724="","",貼り付け用!I724)</f>
        <v/>
      </c>
      <c r="J724" s="2" t="str">
        <f>IF(貼り付け用!J724="","",貼り付け用!J724)</f>
        <v>浄化槽</v>
      </c>
      <c r="K724" s="2" t="str">
        <f>IF(貼り付け用!K724="","",貼り付け用!K724)</f>
        <v>ｼﾞｮｳｶｿｳ</v>
      </c>
      <c r="L724" s="2">
        <f>IF(貼り付け用!L724="","",貼り付け用!L724)</f>
        <v>7</v>
      </c>
      <c r="M724" s="31">
        <f>IFERROR(VLOOKUP(L724,コード表!$B:$G,2,FALSE),"")</f>
        <v>3210236</v>
      </c>
      <c r="N724" s="31" t="str">
        <f>IFERROR(VLOOKUP(L724,コード表!$B:$G,3,FALSE),"")</f>
        <v>下都賀郡壬生町</v>
      </c>
      <c r="O724" s="2" t="str">
        <f>IF(貼り付け用!O724="","",貼り付け用!O724)</f>
        <v>ｼﾓﾂｶﾞｸﾞﾝﾐﾌﾞﾏﾁ</v>
      </c>
      <c r="P724" s="31" t="str">
        <f>IFERROR(VLOOKUP(L724,コード表!$B:$G,5,FALSE),"")</f>
        <v>上稲葉</v>
      </c>
      <c r="Q724" s="2" t="str">
        <f>IF(貼り付け用!Q724="","",貼り付け用!Q724)</f>
        <v>ｶﾐｲﾅﾊﾞ</v>
      </c>
      <c r="R724" s="2" t="str">
        <f>IF(貼り付け用!R724="","",貼り付け用!R724)</f>
        <v>932番地</v>
      </c>
      <c r="S724" s="2" t="str">
        <f>IF(貼り付け用!S724="","",貼り付け用!S724)</f>
        <v>932番地</v>
      </c>
      <c r="T724" s="2">
        <f>IF(貼り付け用!T724="","",貼り付け用!T724)</f>
        <v>16</v>
      </c>
      <c r="U724" s="31" t="str">
        <f>IFERROR(VLOOKUP(T724,コード表!$I:$K,2,FALSE),"")</f>
        <v>教育委員会事務局</v>
      </c>
      <c r="V724" s="31" t="str">
        <f>IFERROR(VLOOKUP(T724,コード表!$I:$K,3,FALSE),"")</f>
        <v>生涯学習課</v>
      </c>
      <c r="W724" s="2">
        <f>IF(貼り付け用!W724="","",貼り付け用!W724)</f>
        <v>100</v>
      </c>
      <c r="X724" s="31" t="str">
        <f>IFERROR(VLOOKUP(AX724,目的別資産分類変換表!$B$3:$C$16,2,FALSE),"")</f>
        <v>教育</v>
      </c>
      <c r="Y724" s="34" t="str">
        <f>IF(貼り付け用!Y724="","",貼り付け用!Y724)</f>
        <v>普通財産</v>
      </c>
      <c r="Z724" s="34" t="str">
        <f>IF(貼り付け用!Z724="","",貼り付け用!Z724)</f>
        <v>事業用資産/工作物</v>
      </c>
      <c r="AA724" s="34" t="str">
        <f>IF(貼り付け用!AA724="","",貼り付け用!AA724)</f>
        <v>自己資産（リース資産外)</v>
      </c>
      <c r="AB724" s="34" t="str">
        <f>IF(貼り付け用!AB724="","",貼り付け用!AB724)</f>
        <v>売却不可</v>
      </c>
      <c r="AC724" s="2">
        <f>IF(貼り付け用!AC724="","",貼り付け用!AC724)</f>
        <v>92</v>
      </c>
      <c r="AD724" s="31" t="str">
        <f>IFERROR(VLOOKUP(AC724,耐用年数表!$B:$J,9,FALSE),"")</f>
        <v xml:space="preserve">構築物 鉄道業用又は軌道業用のもの 軌条及びその附属品   </v>
      </c>
      <c r="AE724" s="31">
        <f>IFERROR(VLOOKUP(AC724,耐用年数表!$B:$J,8,FALSE),"")</f>
        <v>20</v>
      </c>
      <c r="AF724" s="2" t="str">
        <f>IF(貼り付け用!AF724="","",貼り付け用!AF724)</f>
        <v/>
      </c>
      <c r="AG724" s="26" t="str">
        <f>IF(貼り付け用!AG724="","",貼り付け用!AG724)</f>
        <v/>
      </c>
      <c r="AH724" s="54">
        <f>IF(貼り付け用!AH724="","",貼り付け用!AH724)</f>
        <v>19870320</v>
      </c>
      <c r="AI724" s="54">
        <f>IF(貼り付け用!AI724="","",貼り付け用!AI724)</f>
        <v>19870320</v>
      </c>
      <c r="AJ724" s="72" t="str">
        <f>IF(貼り付け用!AJ724="","",貼り付け用!AJ724)</f>
        <v>判明</v>
      </c>
      <c r="AK724" s="20">
        <f>IF(貼り付け用!AK724="","",貼り付け用!AK724)</f>
        <v>4240000</v>
      </c>
      <c r="AL724" s="160">
        <f>IF(貼り付け用!AL724="","",貼り付け用!AL724)</f>
        <v>8</v>
      </c>
      <c r="AM724" s="20">
        <f>IF(貼り付け用!AM724="","",貼り付け用!AM724)</f>
        <v>0</v>
      </c>
      <c r="AN724" s="20">
        <f>IF(貼り付け用!AN724="","",貼り付け用!AN724)</f>
        <v>0</v>
      </c>
      <c r="AO724" s="20">
        <f>IF(貼り付け用!AO724="","",貼り付け用!AO724)</f>
        <v>0</v>
      </c>
      <c r="AP724" s="20">
        <f>IF(貼り付け用!AP724="","",貼り付け用!AP724)</f>
        <v>1</v>
      </c>
      <c r="AQ724" s="20" t="str">
        <f>IF(貼り付け用!AQ724="","",貼り付け用!AQ724)</f>
        <v>基</v>
      </c>
      <c r="AR724" s="20">
        <f>IF(貼り付け用!AR724="","",貼り付け用!AR724)</f>
        <v>0</v>
      </c>
      <c r="AS724" s="20" t="str">
        <f>IF(貼り付け用!AS724="","",貼り付け用!AS724)</f>
        <v/>
      </c>
      <c r="AT724" s="90">
        <f t="shared" si="22"/>
        <v>0</v>
      </c>
      <c r="AU724" s="90">
        <f t="shared" si="23"/>
        <v>4240000</v>
      </c>
      <c r="AV724" s="34" t="str">
        <f>IF(貼り付け用!AV724="","",貼り付け用!AV724)</f>
        <v>一般会計等</v>
      </c>
      <c r="AW724" s="34" t="str">
        <f>IF(貼り付け用!AW724="","",貼り付け用!AW724)</f>
        <v>一般会計</v>
      </c>
      <c r="AX724" s="34" t="str">
        <f>IF(貼り付け用!AX724="","",貼り付け用!AX724)</f>
        <v>教育費</v>
      </c>
      <c r="AY724" s="34" t="str">
        <f>IF(貼り付け用!AY724="","",貼り付け用!AY724)</f>
        <v>社会教育費</v>
      </c>
      <c r="AZ724" s="34" t="str">
        <f>IF(貼り付け用!AZ724="","",貼り付け用!AZ724)</f>
        <v>公民館費</v>
      </c>
      <c r="BA724" s="212"/>
      <c r="BB724" s="212"/>
      <c r="BC724" s="212"/>
      <c r="BD724" s="34" t="str">
        <f>IF(貼り付け用!BD724="","",貼り付け用!BD724)</f>
        <v/>
      </c>
      <c r="BE724" s="34" t="str">
        <f>IF(貼り付け用!BE724="","",貼り付け用!BE724)</f>
        <v/>
      </c>
      <c r="BF724" s="20"/>
      <c r="BG724" s="20"/>
      <c r="BH724" s="20"/>
      <c r="BI724" s="20"/>
      <c r="BJ724" s="20"/>
    </row>
    <row r="725" spans="5:62" ht="24" customHeight="1">
      <c r="E725" s="2"/>
      <c r="F725" s="217" t="str">
        <f>IF(貼り付け用!F725="","",貼り付け用!F725)</f>
        <v>壬生町立稲葉地区公民館</v>
      </c>
      <c r="G725" s="34" t="str">
        <f>IF(貼り付け用!G725="","",貼り付け用!G725)</f>
        <v/>
      </c>
      <c r="H725" s="2" t="str">
        <f>IF(貼り付け用!H725="","",貼り付け用!H725)</f>
        <v/>
      </c>
      <c r="I725" s="2" t="str">
        <f>IF(貼り付け用!I725="","",貼り付け用!I725)</f>
        <v/>
      </c>
      <c r="J725" s="2" t="str">
        <f>IF(貼り付け用!J725="","",貼り付け用!J725)</f>
        <v>駐車場③（舗装）</v>
      </c>
      <c r="K725" s="2" t="str">
        <f>IF(貼り付け用!K725="","",貼り付け用!K725)</f>
        <v>ﾁｭｳｼｬｼﾞｮｳ③(ﾎｿｳ)</v>
      </c>
      <c r="L725" s="2">
        <f>IF(貼り付け用!L725="","",貼り付け用!L725)</f>
        <v>7</v>
      </c>
      <c r="M725" s="31">
        <f>IFERROR(VLOOKUP(L725,コード表!$B:$G,2,FALSE),"")</f>
        <v>3210236</v>
      </c>
      <c r="N725" s="31" t="str">
        <f>IFERROR(VLOOKUP(L725,コード表!$B:$G,3,FALSE),"")</f>
        <v>下都賀郡壬生町</v>
      </c>
      <c r="O725" s="2" t="str">
        <f>IF(貼り付け用!O725="","",貼り付け用!O725)</f>
        <v>ｼﾓﾂｶﾞｸﾞﾝﾐﾌﾞﾏﾁ</v>
      </c>
      <c r="P725" s="31" t="str">
        <f>IFERROR(VLOOKUP(L725,コード表!$B:$G,5,FALSE),"")</f>
        <v>上稲葉</v>
      </c>
      <c r="Q725" s="2" t="str">
        <f>IF(貼り付け用!Q725="","",貼り付け用!Q725)</f>
        <v>ｶﾐｲﾅﾊﾞ</v>
      </c>
      <c r="R725" s="2" t="str">
        <f>IF(貼り付け用!R725="","",貼り付け用!R725)</f>
        <v>932番地</v>
      </c>
      <c r="S725" s="2" t="str">
        <f>IF(貼り付け用!S725="","",貼り付け用!S725)</f>
        <v>932番地</v>
      </c>
      <c r="T725" s="2">
        <f>IF(貼り付け用!T725="","",貼り付け用!T725)</f>
        <v>16</v>
      </c>
      <c r="U725" s="31" t="str">
        <f>IFERROR(VLOOKUP(T725,コード表!$I:$K,2,FALSE),"")</f>
        <v>教育委員会事務局</v>
      </c>
      <c r="V725" s="31" t="str">
        <f>IFERROR(VLOOKUP(T725,コード表!$I:$K,3,FALSE),"")</f>
        <v>生涯学習課</v>
      </c>
      <c r="W725" s="2">
        <f>IF(貼り付け用!W725="","",貼り付け用!W725)</f>
        <v>100</v>
      </c>
      <c r="X725" s="31" t="str">
        <f>IFERROR(VLOOKUP(AX725,目的別資産分類変換表!$B$3:$C$16,2,FALSE),"")</f>
        <v>教育</v>
      </c>
      <c r="Y725" s="34" t="str">
        <f>IF(貼り付け用!Y725="","",貼り付け用!Y725)</f>
        <v>普通財産</v>
      </c>
      <c r="Z725" s="34" t="str">
        <f>IF(貼り付け用!Z725="","",貼り付け用!Z725)</f>
        <v>事業用資産/工作物</v>
      </c>
      <c r="AA725" s="34" t="str">
        <f>IF(貼り付け用!AA725="","",貼り付け用!AA725)</f>
        <v>自己資産（リース資産外)</v>
      </c>
      <c r="AB725" s="34" t="str">
        <f>IF(貼り付け用!AB725="","",貼り付け用!AB725)</f>
        <v>売却不可</v>
      </c>
      <c r="AC725" s="2">
        <f>IF(貼り付け用!AC725="","",貼り付け用!AC725)</f>
        <v>175</v>
      </c>
      <c r="AD725" s="31" t="str">
        <f>IFERROR(VLOOKUP(AC725,耐用年数表!$B:$J,9,FALSE),"")</f>
        <v xml:space="preserve">構築物 舗装道路及び舗装路面 アスファルト敷又は木れんが敷のもの   </v>
      </c>
      <c r="AE725" s="31">
        <f>IFERROR(VLOOKUP(AC725,耐用年数表!$B:$J,8,FALSE),"")</f>
        <v>10</v>
      </c>
      <c r="AF725" s="2" t="str">
        <f>IF(貼り付け用!AF725="","",貼り付け用!AF725)</f>
        <v/>
      </c>
      <c r="AG725" s="26" t="str">
        <f>IF(貼り付け用!AG725="","",貼り付け用!AG725)</f>
        <v/>
      </c>
      <c r="AH725" s="54">
        <f>IF(貼り付け用!AH725="","",貼り付け用!AH725)</f>
        <v>19870320</v>
      </c>
      <c r="AI725" s="54">
        <f>IF(貼り付け用!AI725="","",貼り付け用!AI725)</f>
        <v>19870320</v>
      </c>
      <c r="AJ725" s="72" t="str">
        <f>IF(貼り付け用!AJ725="","",貼り付け用!AJ725)</f>
        <v>不明</v>
      </c>
      <c r="AK725" s="20" t="str">
        <f>IF(貼り付け用!AK725="","",貼り付け用!AK725)</f>
        <v/>
      </c>
      <c r="AL725" s="160">
        <f>IF(貼り付け用!AL725="","",貼り付け用!AL725)</f>
        <v>9</v>
      </c>
      <c r="AM725" s="20">
        <f>IF(貼り付け用!AM725="","",貼り付け用!AM725)</f>
        <v>0</v>
      </c>
      <c r="AN725" s="20">
        <f>IF(貼り付け用!AN725="","",貼り付け用!AN725)</f>
        <v>0</v>
      </c>
      <c r="AO725" s="20">
        <f>IF(貼り付け用!AO725="","",貼り付け用!AO725)</f>
        <v>3050</v>
      </c>
      <c r="AP725" s="20">
        <f>IF(貼り付け用!AP725="","",貼り付け用!AP725)</f>
        <v>2135.6</v>
      </c>
      <c r="AQ725" s="20" t="str">
        <f>IF(貼り付け用!AQ725="","",貼り付け用!AQ725)</f>
        <v>㎡</v>
      </c>
      <c r="AR725" s="20">
        <f>IF(貼り付け用!AR725="","",貼り付け用!AR725)</f>
        <v>6513580</v>
      </c>
      <c r="AS725" s="20" t="str">
        <f>IF(貼り付け用!AS725="","",貼り付け用!AS725)</f>
        <v/>
      </c>
      <c r="AT725" s="90">
        <f t="shared" si="22"/>
        <v>6513580</v>
      </c>
      <c r="AU725" s="90">
        <f t="shared" si="23"/>
        <v>6513580</v>
      </c>
      <c r="AV725" s="34" t="str">
        <f>IF(貼り付け用!AV725="","",貼り付け用!AV725)</f>
        <v>一般会計等</v>
      </c>
      <c r="AW725" s="34" t="str">
        <f>IF(貼り付け用!AW725="","",貼り付け用!AW725)</f>
        <v>一般会計</v>
      </c>
      <c r="AX725" s="34" t="str">
        <f>IF(貼り付け用!AX725="","",貼り付け用!AX725)</f>
        <v>教育費</v>
      </c>
      <c r="AY725" s="34" t="str">
        <f>IF(貼り付け用!AY725="","",貼り付け用!AY725)</f>
        <v>社会教育費</v>
      </c>
      <c r="AZ725" s="34" t="str">
        <f>IF(貼り付け用!AZ725="","",貼り付け用!AZ725)</f>
        <v>公民館費</v>
      </c>
      <c r="BA725" s="212"/>
      <c r="BB725" s="212"/>
      <c r="BC725" s="212"/>
      <c r="BD725" s="34" t="str">
        <f>IF(貼り付け用!BD725="","",貼り付け用!BD725)</f>
        <v/>
      </c>
      <c r="BE725" s="34" t="str">
        <f>IF(貼り付け用!BE725="","",貼り付け用!BE725)</f>
        <v/>
      </c>
      <c r="BF725" s="20"/>
      <c r="BG725" s="20"/>
      <c r="BH725" s="20"/>
      <c r="BI725" s="20"/>
      <c r="BJ725" s="20"/>
    </row>
    <row r="726" spans="5:62" ht="24" customHeight="1">
      <c r="E726" s="2"/>
      <c r="F726" s="217" t="str">
        <f>IF(貼り付け用!F726="","",貼り付け用!F726)</f>
        <v>壬生町立南犬飼地区公民館</v>
      </c>
      <c r="G726" s="34" t="str">
        <f>IF(貼り付け用!G726="","",貼り付け用!G726)</f>
        <v/>
      </c>
      <c r="H726" s="2" t="str">
        <f>IF(貼り付け用!H726="","",貼り付け用!H726)</f>
        <v/>
      </c>
      <c r="I726" s="2" t="str">
        <f>IF(貼り付け用!I726="","",貼り付け用!I726)</f>
        <v/>
      </c>
      <c r="J726" s="2" t="str">
        <f>IF(貼り付け用!J726="","",貼り付け用!J726)</f>
        <v>自転車置場②</v>
      </c>
      <c r="K726" s="2" t="str">
        <f>IF(貼り付け用!K726="","",貼り付け用!K726)</f>
        <v>ｼﾞﾃﾝｼｬｵｷﾊﾞ②</v>
      </c>
      <c r="L726" s="2">
        <f>IF(貼り付け用!L726="","",貼り付け用!L726)</f>
        <v>31</v>
      </c>
      <c r="M726" s="31">
        <f>IFERROR(VLOOKUP(L726,コード表!$B:$G,2,FALSE),"")</f>
        <v>3210201</v>
      </c>
      <c r="N726" s="31" t="str">
        <f>IFERROR(VLOOKUP(L726,コード表!$B:$G,3,FALSE),"")</f>
        <v>下都賀郡壬生町</v>
      </c>
      <c r="O726" s="2" t="str">
        <f>IF(貼り付け用!O726="","",貼り付け用!O726)</f>
        <v>ｼﾓﾂｶﾞｸﾞﾝﾐﾌﾞﾏﾁ</v>
      </c>
      <c r="P726" s="31" t="str">
        <f>IFERROR(VLOOKUP(L726,コード表!$B:$G,5,FALSE),"")</f>
        <v>安塚</v>
      </c>
      <c r="Q726" s="2" t="str">
        <f>IF(貼り付け用!Q726="","",貼り付け用!Q726)</f>
        <v>ﾔｽﾂﾞｶ</v>
      </c>
      <c r="R726" s="2" t="str">
        <f>IF(貼り付け用!R726="","",貼り付け用!R726)</f>
        <v>1179番地</v>
      </c>
      <c r="S726" s="2" t="str">
        <f>IF(貼り付け用!S726="","",貼り付け用!S726)</f>
        <v>1179番地</v>
      </c>
      <c r="T726" s="2">
        <f>IF(貼り付け用!T726="","",貼り付け用!T726)</f>
        <v>16</v>
      </c>
      <c r="U726" s="31" t="str">
        <f>IFERROR(VLOOKUP(T726,コード表!$I:$K,2,FALSE),"")</f>
        <v>教育委員会事務局</v>
      </c>
      <c r="V726" s="31" t="str">
        <f>IFERROR(VLOOKUP(T726,コード表!$I:$K,3,FALSE),"")</f>
        <v>生涯学習課</v>
      </c>
      <c r="W726" s="2">
        <f>IF(貼り付け用!W726="","",貼り付け用!W726)</f>
        <v>100</v>
      </c>
      <c r="X726" s="31" t="str">
        <f>IFERROR(VLOOKUP(AX726,目的別資産分類変換表!$B$3:$C$16,2,FALSE),"")</f>
        <v>教育</v>
      </c>
      <c r="Y726" s="34" t="str">
        <f>IF(貼り付け用!Y726="","",貼り付け用!Y726)</f>
        <v>普通財産</v>
      </c>
      <c r="Z726" s="34" t="str">
        <f>IF(貼り付け用!Z726="","",貼り付け用!Z726)</f>
        <v>事業用資産/工作物</v>
      </c>
      <c r="AA726" s="34" t="str">
        <f>IF(貼り付け用!AA726="","",貼り付け用!AA726)</f>
        <v>自己資産（リース資産外)</v>
      </c>
      <c r="AB726" s="34" t="str">
        <f>IF(貼り付け用!AB726="","",貼り付け用!AB726)</f>
        <v>売却不可</v>
      </c>
      <c r="AC726" s="2">
        <f>IF(貼り付け用!AC726="","",貼り付け用!AC726)</f>
        <v>227</v>
      </c>
      <c r="AD726" s="31" t="str">
        <f>IFERROR(VLOOKUP(AC726,耐用年数表!$B:$J,9,FALSE),"")</f>
        <v xml:space="preserve">構築物 金属造のもの（前掲のものを除く。） その他のもの   </v>
      </c>
      <c r="AE726" s="31">
        <f>IFERROR(VLOOKUP(AC726,耐用年数表!$B:$J,8,FALSE),"")</f>
        <v>45</v>
      </c>
      <c r="AF726" s="2" t="str">
        <f>IF(貼り付け用!AF726="","",貼り付け用!AF726)</f>
        <v/>
      </c>
      <c r="AG726" s="26" t="str">
        <f>IF(貼り付け用!AG726="","",貼り付け用!AG726)</f>
        <v/>
      </c>
      <c r="AH726" s="54">
        <f>IF(貼り付け用!AH726="","",貼り付け用!AH726)</f>
        <v>20010606</v>
      </c>
      <c r="AI726" s="54">
        <f>IF(貼り付け用!AI726="","",貼り付け用!AI726)</f>
        <v>20010606</v>
      </c>
      <c r="AJ726" s="72" t="str">
        <f>IF(貼り付け用!AJ726="","",貼り付け用!AJ726)</f>
        <v>判明</v>
      </c>
      <c r="AK726" s="20">
        <f>IF(貼り付け用!AK726="","",貼り付け用!AK726)</f>
        <v>978600</v>
      </c>
      <c r="AL726" s="160">
        <f>IF(貼り付け用!AL726="","",貼り付け用!AL726)</f>
        <v>6</v>
      </c>
      <c r="AM726" s="20">
        <f>IF(貼り付け用!AM726="","",貼り付け用!AM726)</f>
        <v>0</v>
      </c>
      <c r="AN726" s="20">
        <f>IF(貼り付け用!AN726="","",貼り付け用!AN726)</f>
        <v>0</v>
      </c>
      <c r="AO726" s="20">
        <f>IF(貼り付け用!AO726="","",貼り付け用!AO726)</f>
        <v>0</v>
      </c>
      <c r="AP726" s="20">
        <f>IF(貼り付け用!AP726="","",貼り付け用!AP726)</f>
        <v>1</v>
      </c>
      <c r="AQ726" s="20" t="str">
        <f>IF(貼り付け用!AQ726="","",貼り付け用!AQ726)</f>
        <v>基</v>
      </c>
      <c r="AR726" s="20">
        <f>IF(貼り付け用!AR726="","",貼り付け用!AR726)</f>
        <v>0</v>
      </c>
      <c r="AS726" s="20" t="str">
        <f>IF(貼り付け用!AS726="","",貼り付け用!AS726)</f>
        <v/>
      </c>
      <c r="AT726" s="90">
        <f t="shared" si="22"/>
        <v>0</v>
      </c>
      <c r="AU726" s="90">
        <f t="shared" si="23"/>
        <v>978600</v>
      </c>
      <c r="AV726" s="34" t="str">
        <f>IF(貼り付け用!AV726="","",貼り付け用!AV726)</f>
        <v>一般会計等</v>
      </c>
      <c r="AW726" s="34" t="str">
        <f>IF(貼り付け用!AW726="","",貼り付け用!AW726)</f>
        <v>一般会計</v>
      </c>
      <c r="AX726" s="34" t="str">
        <f>IF(貼り付け用!AX726="","",貼り付け用!AX726)</f>
        <v>教育費</v>
      </c>
      <c r="AY726" s="34" t="str">
        <f>IF(貼り付け用!AY726="","",貼り付け用!AY726)</f>
        <v>社会教育費</v>
      </c>
      <c r="AZ726" s="34" t="str">
        <f>IF(貼り付け用!AZ726="","",貼り付け用!AZ726)</f>
        <v>公民館費</v>
      </c>
      <c r="BA726" s="212"/>
      <c r="BB726" s="212"/>
      <c r="BC726" s="212"/>
      <c r="BD726" s="34" t="str">
        <f>IF(貼り付け用!BD726="","",貼り付け用!BD726)</f>
        <v/>
      </c>
      <c r="BE726" s="34" t="str">
        <f>IF(貼り付け用!BE726="","",貼り付け用!BE726)</f>
        <v/>
      </c>
      <c r="BF726" s="20"/>
      <c r="BG726" s="20"/>
      <c r="BH726" s="20"/>
      <c r="BI726" s="20"/>
      <c r="BJ726" s="20"/>
    </row>
    <row r="727" spans="5:62" ht="24" customHeight="1">
      <c r="E727" s="2"/>
      <c r="F727" s="217" t="str">
        <f>IF(貼り付け用!F727="","",貼り付け用!F727)</f>
        <v>壬生町立南犬飼地区公民館</v>
      </c>
      <c r="G727" s="34" t="str">
        <f>IF(貼り付け用!G727="","",貼り付け用!G727)</f>
        <v/>
      </c>
      <c r="H727" s="2" t="str">
        <f>IF(貼り付け用!H727="","",貼り付け用!H727)</f>
        <v/>
      </c>
      <c r="I727" s="2" t="str">
        <f>IF(貼り付け用!I727="","",貼り付け用!I727)</f>
        <v/>
      </c>
      <c r="J727" s="2" t="str">
        <f>IF(貼り付け用!J727="","",貼り付け用!J727)</f>
        <v>街路灯③</v>
      </c>
      <c r="K727" s="2" t="str">
        <f>IF(貼り付け用!K727="","",貼り付け用!K727)</f>
        <v>ｶﾞｲﾛﾄｳ③</v>
      </c>
      <c r="L727" s="2">
        <f>IF(貼り付け用!L727="","",貼り付け用!L727)</f>
        <v>31</v>
      </c>
      <c r="M727" s="31">
        <f>IFERROR(VLOOKUP(L727,コード表!$B:$G,2,FALSE),"")</f>
        <v>3210201</v>
      </c>
      <c r="N727" s="31" t="str">
        <f>IFERROR(VLOOKUP(L727,コード表!$B:$G,3,FALSE),"")</f>
        <v>下都賀郡壬生町</v>
      </c>
      <c r="O727" s="2" t="str">
        <f>IF(貼り付け用!O727="","",貼り付け用!O727)</f>
        <v>ｼﾓﾂｶﾞｸﾞﾝﾐﾌﾞﾏﾁ</v>
      </c>
      <c r="P727" s="31" t="str">
        <f>IFERROR(VLOOKUP(L727,コード表!$B:$G,5,FALSE),"")</f>
        <v>安塚</v>
      </c>
      <c r="Q727" s="2" t="str">
        <f>IF(貼り付け用!Q727="","",貼り付け用!Q727)</f>
        <v>ﾔｽﾂﾞｶ</v>
      </c>
      <c r="R727" s="2" t="str">
        <f>IF(貼り付け用!R727="","",貼り付け用!R727)</f>
        <v>1179番地</v>
      </c>
      <c r="S727" s="2" t="str">
        <f>IF(貼り付け用!S727="","",貼り付け用!S727)</f>
        <v>1179番地</v>
      </c>
      <c r="T727" s="2">
        <f>IF(貼り付け用!T727="","",貼り付け用!T727)</f>
        <v>16</v>
      </c>
      <c r="U727" s="31" t="str">
        <f>IFERROR(VLOOKUP(T727,コード表!$I:$K,2,FALSE),"")</f>
        <v>教育委員会事務局</v>
      </c>
      <c r="V727" s="31" t="str">
        <f>IFERROR(VLOOKUP(T727,コード表!$I:$K,3,FALSE),"")</f>
        <v>生涯学習課</v>
      </c>
      <c r="W727" s="2">
        <f>IF(貼り付け用!W727="","",貼り付け用!W727)</f>
        <v>100</v>
      </c>
      <c r="X727" s="31" t="str">
        <f>IFERROR(VLOOKUP(AX727,目的別資産分類変換表!$B$3:$C$16,2,FALSE),"")</f>
        <v>教育</v>
      </c>
      <c r="Y727" s="34" t="str">
        <f>IF(貼り付け用!Y727="","",貼り付け用!Y727)</f>
        <v>普通財産</v>
      </c>
      <c r="Z727" s="34" t="str">
        <f>IF(貼り付け用!Z727="","",貼り付け用!Z727)</f>
        <v>事業用資産/工作物</v>
      </c>
      <c r="AA727" s="34" t="str">
        <f>IF(貼り付け用!AA727="","",貼り付け用!AA727)</f>
        <v>自己資産（リース資産外)</v>
      </c>
      <c r="AB727" s="34" t="str">
        <f>IF(貼り付け用!AB727="","",貼り付け用!AB727)</f>
        <v>売却不可</v>
      </c>
      <c r="AC727" s="2">
        <f>IF(貼り付け用!AC727="","",貼り付け用!AC727)</f>
        <v>77</v>
      </c>
      <c r="AD727" s="31" t="str">
        <f>IFERROR(VLOOKUP(AC727,耐用年数表!$B:$J,9,FALSE),"")</f>
        <v xml:space="preserve">建物附属設備 電気設備（照明設備を含む。） その他のもの   </v>
      </c>
      <c r="AE727" s="31">
        <f>IFERROR(VLOOKUP(AC727,耐用年数表!$B:$J,8,FALSE),"")</f>
        <v>15</v>
      </c>
      <c r="AF727" s="2" t="str">
        <f>IF(貼り付け用!AF727="","",貼り付け用!AF727)</f>
        <v/>
      </c>
      <c r="AG727" s="26" t="str">
        <f>IF(貼り付け用!AG727="","",貼り付け用!AG727)</f>
        <v/>
      </c>
      <c r="AH727" s="54">
        <f>IF(貼り付け用!AH727="","",貼り付け用!AH727)</f>
        <v>19940805</v>
      </c>
      <c r="AI727" s="54">
        <f>IF(貼り付け用!AI727="","",貼り付け用!AI727)</f>
        <v>19940805</v>
      </c>
      <c r="AJ727" s="72" t="str">
        <f>IF(貼り付け用!AJ727="","",貼り付け用!AJ727)</f>
        <v>判明</v>
      </c>
      <c r="AK727" s="20">
        <f>IF(貼り付け用!AK727="","",貼り付け用!AK727)</f>
        <v>257500</v>
      </c>
      <c r="AL727" s="160">
        <f>IF(貼り付け用!AL727="","",貼り付け用!AL727)</f>
        <v>4</v>
      </c>
      <c r="AM727" s="20">
        <f>IF(貼り付け用!AM727="","",貼り付け用!AM727)</f>
        <v>0</v>
      </c>
      <c r="AN727" s="20">
        <f>IF(貼り付け用!AN727="","",貼り付け用!AN727)</f>
        <v>0</v>
      </c>
      <c r="AO727" s="20">
        <f>IF(貼り付け用!AO727="","",貼り付け用!AO727)</f>
        <v>257500</v>
      </c>
      <c r="AP727" s="20">
        <f>IF(貼り付け用!AP727="","",貼り付け用!AP727)</f>
        <v>1</v>
      </c>
      <c r="AQ727" s="20" t="str">
        <f>IF(貼り付け用!AQ727="","",貼り付け用!AQ727)</f>
        <v>本</v>
      </c>
      <c r="AR727" s="20">
        <f>IF(貼り付け用!AR727="","",貼り付け用!AR727)</f>
        <v>257500</v>
      </c>
      <c r="AS727" s="20" t="str">
        <f>IF(貼り付け用!AS727="","",貼り付け用!AS727)</f>
        <v/>
      </c>
      <c r="AT727" s="90">
        <f t="shared" si="22"/>
        <v>257500</v>
      </c>
      <c r="AU727" s="90">
        <f t="shared" si="23"/>
        <v>257500</v>
      </c>
      <c r="AV727" s="34" t="str">
        <f>IF(貼り付け用!AV727="","",貼り付け用!AV727)</f>
        <v>一般会計等</v>
      </c>
      <c r="AW727" s="34" t="str">
        <f>IF(貼り付け用!AW727="","",貼り付け用!AW727)</f>
        <v>一般会計</v>
      </c>
      <c r="AX727" s="34" t="str">
        <f>IF(貼り付け用!AX727="","",貼り付け用!AX727)</f>
        <v>教育費</v>
      </c>
      <c r="AY727" s="34" t="str">
        <f>IF(貼り付け用!AY727="","",貼り付け用!AY727)</f>
        <v>社会教育費</v>
      </c>
      <c r="AZ727" s="34" t="str">
        <f>IF(貼り付け用!AZ727="","",貼り付け用!AZ727)</f>
        <v>公民館費</v>
      </c>
      <c r="BA727" s="212"/>
      <c r="BB727" s="212"/>
      <c r="BC727" s="212"/>
      <c r="BD727" s="34" t="str">
        <f>IF(貼り付け用!BD727="","",貼り付け用!BD727)</f>
        <v/>
      </c>
      <c r="BE727" s="34" t="str">
        <f>IF(貼り付け用!BE727="","",貼り付け用!BE727)</f>
        <v/>
      </c>
      <c r="BF727" s="20"/>
      <c r="BG727" s="20"/>
      <c r="BH727" s="20"/>
      <c r="BI727" s="20"/>
      <c r="BJ727" s="20"/>
    </row>
    <row r="728" spans="5:62" ht="24" customHeight="1">
      <c r="E728" s="2"/>
      <c r="F728" s="217" t="str">
        <f>IF(貼り付け用!F728="","",貼り付け用!F728)</f>
        <v>壬生町立南犬飼地区公民館</v>
      </c>
      <c r="G728" s="34" t="str">
        <f>IF(貼り付け用!G728="","",貼り付け用!G728)</f>
        <v/>
      </c>
      <c r="H728" s="2" t="str">
        <f>IF(貼り付け用!H728="","",貼り付け用!H728)</f>
        <v/>
      </c>
      <c r="I728" s="2" t="str">
        <f>IF(貼り付け用!I728="","",貼り付け用!I728)</f>
        <v/>
      </c>
      <c r="J728" s="2" t="str">
        <f>IF(貼り付け用!J728="","",貼り付け用!J728)</f>
        <v>駐車場④（舗装）</v>
      </c>
      <c r="K728" s="2" t="str">
        <f>IF(貼り付け用!K728="","",貼り付け用!K728)</f>
        <v>ﾁｭｳｼｬｼﾞｮｳ④(ﾎｿｳ)</v>
      </c>
      <c r="L728" s="2">
        <f>IF(貼り付け用!L728="","",貼り付け用!L728)</f>
        <v>31</v>
      </c>
      <c r="M728" s="31">
        <f>IFERROR(VLOOKUP(L728,コード表!$B:$G,2,FALSE),"")</f>
        <v>3210201</v>
      </c>
      <c r="N728" s="31" t="str">
        <f>IFERROR(VLOOKUP(L728,コード表!$B:$G,3,FALSE),"")</f>
        <v>下都賀郡壬生町</v>
      </c>
      <c r="O728" s="2" t="str">
        <f>IF(貼り付け用!O728="","",貼り付け用!O728)</f>
        <v>ｼﾓﾂｶﾞｸﾞﾝﾐﾌﾞﾏﾁ</v>
      </c>
      <c r="P728" s="31" t="str">
        <f>IFERROR(VLOOKUP(L728,コード表!$B:$G,5,FALSE),"")</f>
        <v>安塚</v>
      </c>
      <c r="Q728" s="2" t="str">
        <f>IF(貼り付け用!Q728="","",貼り付け用!Q728)</f>
        <v>ﾔｽﾂﾞｶ</v>
      </c>
      <c r="R728" s="2" t="str">
        <f>IF(貼り付け用!R728="","",貼り付け用!R728)</f>
        <v>1179番地</v>
      </c>
      <c r="S728" s="2" t="str">
        <f>IF(貼り付け用!S728="","",貼り付け用!S728)</f>
        <v>1179番地</v>
      </c>
      <c r="T728" s="2">
        <f>IF(貼り付け用!T728="","",貼り付け用!T728)</f>
        <v>16</v>
      </c>
      <c r="U728" s="31" t="str">
        <f>IFERROR(VLOOKUP(T728,コード表!$I:$K,2,FALSE),"")</f>
        <v>教育委員会事務局</v>
      </c>
      <c r="V728" s="31" t="str">
        <f>IFERROR(VLOOKUP(T728,コード表!$I:$K,3,FALSE),"")</f>
        <v>生涯学習課</v>
      </c>
      <c r="W728" s="2">
        <f>IF(貼り付け用!W728="","",貼り付け用!W728)</f>
        <v>100</v>
      </c>
      <c r="X728" s="31" t="str">
        <f>IFERROR(VLOOKUP(AX728,目的別資産分類変換表!$B$3:$C$16,2,FALSE),"")</f>
        <v>教育</v>
      </c>
      <c r="Y728" s="34" t="str">
        <f>IF(貼り付け用!Y728="","",貼り付け用!Y728)</f>
        <v>普通財産</v>
      </c>
      <c r="Z728" s="34" t="str">
        <f>IF(貼り付け用!Z728="","",貼り付け用!Z728)</f>
        <v>事業用資産/工作物</v>
      </c>
      <c r="AA728" s="34" t="str">
        <f>IF(貼り付け用!AA728="","",貼り付け用!AA728)</f>
        <v>自己資産（リース資産外)</v>
      </c>
      <c r="AB728" s="34" t="str">
        <f>IF(貼り付け用!AB728="","",貼り付け用!AB728)</f>
        <v>売却不可</v>
      </c>
      <c r="AC728" s="2">
        <f>IF(貼り付け用!AC728="","",貼り付け用!AC728)</f>
        <v>175</v>
      </c>
      <c r="AD728" s="31" t="str">
        <f>IFERROR(VLOOKUP(AC728,耐用年数表!$B:$J,9,FALSE),"")</f>
        <v xml:space="preserve">構築物 舗装道路及び舗装路面 アスファルト敷又は木れんが敷のもの   </v>
      </c>
      <c r="AE728" s="31">
        <f>IFERROR(VLOOKUP(AC728,耐用年数表!$B:$J,8,FALSE),"")</f>
        <v>10</v>
      </c>
      <c r="AF728" s="2" t="str">
        <f>IF(貼り付け用!AF728="","",貼り付け用!AF728)</f>
        <v/>
      </c>
      <c r="AG728" s="26" t="str">
        <f>IF(貼り付け用!AG728="","",貼り付け用!AG728)</f>
        <v/>
      </c>
      <c r="AH728" s="54">
        <f>IF(貼り付け用!AH728="","",貼り付け用!AH728)</f>
        <v>19830401</v>
      </c>
      <c r="AI728" s="54">
        <f>IF(貼り付け用!AI728="","",貼り付け用!AI728)</f>
        <v>19830401</v>
      </c>
      <c r="AJ728" s="72" t="str">
        <f>IF(貼り付け用!AJ728="","",貼り付け用!AJ728)</f>
        <v>不明</v>
      </c>
      <c r="AK728" s="20" t="str">
        <f>IF(貼り付け用!AK728="","",貼り付け用!AK728)</f>
        <v/>
      </c>
      <c r="AL728" s="160">
        <f>IF(貼り付け用!AL728="","",貼り付け用!AL728)</f>
        <v>9</v>
      </c>
      <c r="AM728" s="20">
        <f>IF(貼り付け用!AM728="","",貼り付け用!AM728)</f>
        <v>0</v>
      </c>
      <c r="AN728" s="20">
        <f>IF(貼り付け用!AN728="","",貼り付け用!AN728)</f>
        <v>0</v>
      </c>
      <c r="AO728" s="20">
        <f>IF(貼り付け用!AO728="","",貼り付け用!AO728)</f>
        <v>3050</v>
      </c>
      <c r="AP728" s="20">
        <f>IF(貼り付け用!AP728="","",貼り付け用!AP728)</f>
        <v>15970.24</v>
      </c>
      <c r="AQ728" s="20" t="str">
        <f>IF(貼り付け用!AQ728="","",貼り付け用!AQ728)</f>
        <v>㎡</v>
      </c>
      <c r="AR728" s="20">
        <f>IF(貼り付け用!AR728="","",貼り付け用!AR728)</f>
        <v>48709232</v>
      </c>
      <c r="AS728" s="20" t="str">
        <f>IF(貼り付け用!AS728="","",貼り付け用!AS728)</f>
        <v/>
      </c>
      <c r="AT728" s="90">
        <f t="shared" si="22"/>
        <v>48709232</v>
      </c>
      <c r="AU728" s="90">
        <f t="shared" si="23"/>
        <v>48709232</v>
      </c>
      <c r="AV728" s="34" t="str">
        <f>IF(貼り付け用!AV728="","",貼り付け用!AV728)</f>
        <v>一般会計等</v>
      </c>
      <c r="AW728" s="34" t="str">
        <f>IF(貼り付け用!AW728="","",貼り付け用!AW728)</f>
        <v>一般会計</v>
      </c>
      <c r="AX728" s="34" t="str">
        <f>IF(貼り付け用!AX728="","",貼り付け用!AX728)</f>
        <v>教育費</v>
      </c>
      <c r="AY728" s="34" t="str">
        <f>IF(貼り付け用!AY728="","",貼り付け用!AY728)</f>
        <v>社会教育費</v>
      </c>
      <c r="AZ728" s="34" t="str">
        <f>IF(貼り付け用!AZ728="","",貼り付け用!AZ728)</f>
        <v>公民館費</v>
      </c>
      <c r="BA728" s="212"/>
      <c r="BB728" s="212"/>
      <c r="BC728" s="212"/>
      <c r="BD728" s="34" t="str">
        <f>IF(貼り付け用!BD728="","",貼り付け用!BD728)</f>
        <v/>
      </c>
      <c r="BE728" s="34" t="str">
        <f>IF(貼り付け用!BE728="","",貼り付け用!BE728)</f>
        <v/>
      </c>
      <c r="BF728" s="20"/>
      <c r="BG728" s="20"/>
      <c r="BH728" s="20"/>
      <c r="BI728" s="20"/>
      <c r="BJ728" s="20"/>
    </row>
    <row r="729" spans="5:62" ht="24" customHeight="1">
      <c r="E729" s="2"/>
      <c r="F729" s="217" t="str">
        <f>IF(貼り付け用!F729="","",貼り付け用!F729)</f>
        <v>壬生町立南犬飼地区公民館</v>
      </c>
      <c r="G729" s="34" t="str">
        <f>IF(貼り付け用!G729="","",貼り付け用!G729)</f>
        <v/>
      </c>
      <c r="H729" s="2" t="str">
        <f>IF(貼り付け用!H729="","",貼り付け用!H729)</f>
        <v/>
      </c>
      <c r="I729" s="2" t="str">
        <f>IF(貼り付け用!I729="","",貼り付け用!I729)</f>
        <v/>
      </c>
      <c r="J729" s="2" t="str">
        <f>IF(貼り付け用!J729="","",貼り付け用!J729)</f>
        <v>ﾈｯﾄﾌｪﾝｽ④</v>
      </c>
      <c r="K729" s="2" t="str">
        <f>IF(貼り付け用!K729="","",貼り付け用!K729)</f>
        <v>ﾈｯﾄﾌｪﾝｽ④</v>
      </c>
      <c r="L729" s="2">
        <f>IF(貼り付け用!L729="","",貼り付け用!L729)</f>
        <v>31</v>
      </c>
      <c r="M729" s="31">
        <f>IFERROR(VLOOKUP(L729,コード表!$B:$G,2,FALSE),"")</f>
        <v>3210201</v>
      </c>
      <c r="N729" s="31" t="str">
        <f>IFERROR(VLOOKUP(L729,コード表!$B:$G,3,FALSE),"")</f>
        <v>下都賀郡壬生町</v>
      </c>
      <c r="O729" s="2" t="str">
        <f>IF(貼り付け用!O729="","",貼り付け用!O729)</f>
        <v>ｼﾓﾂｶﾞｸﾞﾝﾐﾌﾞﾏﾁ</v>
      </c>
      <c r="P729" s="31" t="str">
        <f>IFERROR(VLOOKUP(L729,コード表!$B:$G,5,FALSE),"")</f>
        <v>安塚</v>
      </c>
      <c r="Q729" s="2" t="str">
        <f>IF(貼り付け用!Q729="","",貼り付け用!Q729)</f>
        <v>ﾔｽﾂﾞｶ</v>
      </c>
      <c r="R729" s="2" t="str">
        <f>IF(貼り付け用!R729="","",貼り付け用!R729)</f>
        <v>1179番地</v>
      </c>
      <c r="S729" s="2" t="str">
        <f>IF(貼り付け用!S729="","",貼り付け用!S729)</f>
        <v>1179番地</v>
      </c>
      <c r="T729" s="2">
        <f>IF(貼り付け用!T729="","",貼り付け用!T729)</f>
        <v>16</v>
      </c>
      <c r="U729" s="31" t="str">
        <f>IFERROR(VLOOKUP(T729,コード表!$I:$K,2,FALSE),"")</f>
        <v>教育委員会事務局</v>
      </c>
      <c r="V729" s="31" t="str">
        <f>IFERROR(VLOOKUP(T729,コード表!$I:$K,3,FALSE),"")</f>
        <v>生涯学習課</v>
      </c>
      <c r="W729" s="2">
        <f>IF(貼り付け用!W729="","",貼り付け用!W729)</f>
        <v>100</v>
      </c>
      <c r="X729" s="31" t="str">
        <f>IFERROR(VLOOKUP(AX729,目的別資産分類変換表!$B$3:$C$16,2,FALSE),"")</f>
        <v>教育</v>
      </c>
      <c r="Y729" s="34" t="str">
        <f>IF(貼り付け用!Y729="","",貼り付け用!Y729)</f>
        <v>普通財産</v>
      </c>
      <c r="Z729" s="34" t="str">
        <f>IF(貼り付け用!Z729="","",貼り付け用!Z729)</f>
        <v>事業用資産/工作物</v>
      </c>
      <c r="AA729" s="34" t="str">
        <f>IF(貼り付け用!AA729="","",貼り付け用!AA729)</f>
        <v>自己資産（リース資産外)</v>
      </c>
      <c r="AB729" s="34" t="str">
        <f>IF(貼り付け用!AB729="","",貼り付け用!AB729)</f>
        <v>売却不可</v>
      </c>
      <c r="AC729" s="2">
        <f>IF(貼り付け用!AC729="","",貼り付け用!AC729)</f>
        <v>165</v>
      </c>
      <c r="AD729" s="31" t="str">
        <f>IFERROR(VLOOKUP(AC729,耐用年数表!$B:$J,9,FALSE),"")</f>
        <v xml:space="preserve">構築物 競技場用、運動場用、遊園地用又は学校用のもの ネット設備   </v>
      </c>
      <c r="AE729" s="31">
        <f>IFERROR(VLOOKUP(AC729,耐用年数表!$B:$J,8,FALSE),"")</f>
        <v>15</v>
      </c>
      <c r="AF729" s="2" t="str">
        <f>IF(貼り付け用!AF729="","",貼り付け用!AF729)</f>
        <v/>
      </c>
      <c r="AG729" s="26" t="str">
        <f>IF(貼り付け用!AG729="","",貼り付け用!AG729)</f>
        <v/>
      </c>
      <c r="AH729" s="54">
        <f>IF(貼り付け用!AH729="","",貼り付け用!AH729)</f>
        <v>19830401</v>
      </c>
      <c r="AI729" s="54">
        <f>IF(貼り付け用!AI729="","",貼り付け用!AI729)</f>
        <v>19830401</v>
      </c>
      <c r="AJ729" s="72" t="str">
        <f>IF(貼り付け用!AJ729="","",貼り付け用!AJ729)</f>
        <v>不明</v>
      </c>
      <c r="AK729" s="20" t="str">
        <f>IF(貼り付け用!AK729="","",貼り付け用!AK729)</f>
        <v/>
      </c>
      <c r="AL729" s="160">
        <f>IF(貼り付け用!AL729="","",貼り付け用!AL729)</f>
        <v>5</v>
      </c>
      <c r="AM729" s="20">
        <f>IF(貼り付け用!AM729="","",貼り付け用!AM729)</f>
        <v>0</v>
      </c>
      <c r="AN729" s="20">
        <f>IF(貼り付け用!AN729="","",貼り付け用!AN729)</f>
        <v>0</v>
      </c>
      <c r="AO729" s="20">
        <f>IF(貼り付け用!AO729="","",貼り付け用!AO729)</f>
        <v>52000</v>
      </c>
      <c r="AP729" s="20">
        <f>IF(貼り付け用!AP729="","",貼り付け用!AP729)</f>
        <v>93.9</v>
      </c>
      <c r="AQ729" s="20" t="str">
        <f>IF(貼り付け用!AQ729="","",貼り付け用!AQ729)</f>
        <v>m</v>
      </c>
      <c r="AR729" s="20">
        <f>IF(貼り付け用!AR729="","",貼り付け用!AR729)</f>
        <v>4882800</v>
      </c>
      <c r="AS729" s="20" t="str">
        <f>IF(貼り付け用!AS729="","",貼り付け用!AS729)</f>
        <v/>
      </c>
      <c r="AT729" s="90">
        <f t="shared" si="22"/>
        <v>4882800</v>
      </c>
      <c r="AU729" s="90">
        <f t="shared" si="23"/>
        <v>4882800</v>
      </c>
      <c r="AV729" s="34" t="str">
        <f>IF(貼り付け用!AV729="","",貼り付け用!AV729)</f>
        <v>一般会計等</v>
      </c>
      <c r="AW729" s="34" t="str">
        <f>IF(貼り付け用!AW729="","",貼り付け用!AW729)</f>
        <v>一般会計</v>
      </c>
      <c r="AX729" s="34" t="str">
        <f>IF(貼り付け用!AX729="","",貼り付け用!AX729)</f>
        <v>教育費</v>
      </c>
      <c r="AY729" s="34" t="str">
        <f>IF(貼り付け用!AY729="","",貼り付け用!AY729)</f>
        <v>社会教育費</v>
      </c>
      <c r="AZ729" s="34" t="str">
        <f>IF(貼り付け用!AZ729="","",貼り付け用!AZ729)</f>
        <v>公民館費</v>
      </c>
      <c r="BA729" s="212"/>
      <c r="BB729" s="212"/>
      <c r="BC729" s="212"/>
      <c r="BD729" s="34" t="str">
        <f>IF(貼り付け用!BD729="","",貼り付け用!BD729)</f>
        <v/>
      </c>
      <c r="BE729" s="34" t="str">
        <f>IF(貼り付け用!BE729="","",貼り付け用!BE729)</f>
        <v/>
      </c>
      <c r="BF729" s="20"/>
      <c r="BG729" s="20"/>
      <c r="BH729" s="20"/>
      <c r="BI729" s="20"/>
      <c r="BJ729" s="20"/>
    </row>
    <row r="730" spans="5:62" ht="24" customHeight="1">
      <c r="E730" s="2"/>
      <c r="F730" s="217" t="str">
        <f>IF(貼り付け用!F730="","",貼り付け用!F730)</f>
        <v>壬生町立南犬飼地区公民館</v>
      </c>
      <c r="G730" s="34" t="str">
        <f>IF(貼り付け用!G730="","",貼り付け用!G730)</f>
        <v/>
      </c>
      <c r="H730" s="2" t="str">
        <f>IF(貼り付け用!H730="","",貼り付け用!H730)</f>
        <v/>
      </c>
      <c r="I730" s="2" t="str">
        <f>IF(貼り付け用!I730="","",貼り付け用!I730)</f>
        <v/>
      </c>
      <c r="J730" s="2" t="str">
        <f>IF(貼り付け用!J730="","",貼り付け用!J730)</f>
        <v>ﾈｯﾄﾌｪﾝｽ⑤</v>
      </c>
      <c r="K730" s="2" t="str">
        <f>IF(貼り付け用!K730="","",貼り付け用!K730)</f>
        <v>ﾈｯﾄﾌｪﾝｽ⑤</v>
      </c>
      <c r="L730" s="2">
        <f>IF(貼り付け用!L730="","",貼り付け用!L730)</f>
        <v>31</v>
      </c>
      <c r="M730" s="31">
        <f>IFERROR(VLOOKUP(L730,コード表!$B:$G,2,FALSE),"")</f>
        <v>3210201</v>
      </c>
      <c r="N730" s="31" t="str">
        <f>IFERROR(VLOOKUP(L730,コード表!$B:$G,3,FALSE),"")</f>
        <v>下都賀郡壬生町</v>
      </c>
      <c r="O730" s="2" t="str">
        <f>IF(貼り付け用!O730="","",貼り付け用!O730)</f>
        <v>ｼﾓﾂｶﾞｸﾞﾝﾐﾌﾞﾏﾁ</v>
      </c>
      <c r="P730" s="31" t="str">
        <f>IFERROR(VLOOKUP(L730,コード表!$B:$G,5,FALSE),"")</f>
        <v>安塚</v>
      </c>
      <c r="Q730" s="2" t="str">
        <f>IF(貼り付け用!Q730="","",貼り付け用!Q730)</f>
        <v>ﾔｽﾂﾞｶ</v>
      </c>
      <c r="R730" s="2" t="str">
        <f>IF(貼り付け用!R730="","",貼り付け用!R730)</f>
        <v>1179番地</v>
      </c>
      <c r="S730" s="2" t="str">
        <f>IF(貼り付け用!S730="","",貼り付け用!S730)</f>
        <v>1179番地</v>
      </c>
      <c r="T730" s="2">
        <f>IF(貼り付け用!T730="","",貼り付け用!T730)</f>
        <v>16</v>
      </c>
      <c r="U730" s="31" t="str">
        <f>IFERROR(VLOOKUP(T730,コード表!$I:$K,2,FALSE),"")</f>
        <v>教育委員会事務局</v>
      </c>
      <c r="V730" s="31" t="str">
        <f>IFERROR(VLOOKUP(T730,コード表!$I:$K,3,FALSE),"")</f>
        <v>生涯学習課</v>
      </c>
      <c r="W730" s="2">
        <f>IF(貼り付け用!W730="","",貼り付け用!W730)</f>
        <v>100</v>
      </c>
      <c r="X730" s="31" t="str">
        <f>IFERROR(VLOOKUP(AX730,目的別資産分類変換表!$B$3:$C$16,2,FALSE),"")</f>
        <v>教育</v>
      </c>
      <c r="Y730" s="34" t="str">
        <f>IF(貼り付け用!Y730="","",貼り付け用!Y730)</f>
        <v>普通財産</v>
      </c>
      <c r="Z730" s="34" t="str">
        <f>IF(貼り付け用!Z730="","",貼り付け用!Z730)</f>
        <v>事業用資産/工作物</v>
      </c>
      <c r="AA730" s="34" t="str">
        <f>IF(貼り付け用!AA730="","",貼り付け用!AA730)</f>
        <v>自己資産（リース資産外)</v>
      </c>
      <c r="AB730" s="34" t="str">
        <f>IF(貼り付け用!AB730="","",貼り付け用!AB730)</f>
        <v>売却不可</v>
      </c>
      <c r="AC730" s="2">
        <f>IF(貼り付け用!AC730="","",貼り付け用!AC730)</f>
        <v>165</v>
      </c>
      <c r="AD730" s="31" t="str">
        <f>IFERROR(VLOOKUP(AC730,耐用年数表!$B:$J,9,FALSE),"")</f>
        <v xml:space="preserve">構築物 競技場用、運動場用、遊園地用又は学校用のもの ネット設備   </v>
      </c>
      <c r="AE730" s="31">
        <f>IFERROR(VLOOKUP(AC730,耐用年数表!$B:$J,8,FALSE),"")</f>
        <v>15</v>
      </c>
      <c r="AF730" s="2" t="str">
        <f>IF(貼り付け用!AF730="","",貼り付け用!AF730)</f>
        <v/>
      </c>
      <c r="AG730" s="26" t="str">
        <f>IF(貼り付け用!AG730="","",貼り付け用!AG730)</f>
        <v/>
      </c>
      <c r="AH730" s="54">
        <f>IF(貼り付け用!AH730="","",貼り付け用!AH730)</f>
        <v>19830401</v>
      </c>
      <c r="AI730" s="54">
        <f>IF(貼り付け用!AI730="","",貼り付け用!AI730)</f>
        <v>19830401</v>
      </c>
      <c r="AJ730" s="72" t="str">
        <f>IF(貼り付け用!AJ730="","",貼り付け用!AJ730)</f>
        <v>不明</v>
      </c>
      <c r="AK730" s="20" t="str">
        <f>IF(貼り付け用!AK730="","",貼り付け用!AK730)</f>
        <v/>
      </c>
      <c r="AL730" s="160">
        <f>IF(貼り付け用!AL730="","",貼り付け用!AL730)</f>
        <v>5</v>
      </c>
      <c r="AM730" s="20">
        <f>IF(貼り付け用!AM730="","",貼り付け用!AM730)</f>
        <v>0</v>
      </c>
      <c r="AN730" s="20">
        <f>IF(貼り付け用!AN730="","",貼り付け用!AN730)</f>
        <v>0</v>
      </c>
      <c r="AO730" s="20">
        <f>IF(貼り付け用!AO730="","",貼り付け用!AO730)</f>
        <v>52000</v>
      </c>
      <c r="AP730" s="20">
        <f>IF(貼り付け用!AP730="","",貼り付け用!AP730)</f>
        <v>29.3</v>
      </c>
      <c r="AQ730" s="20" t="str">
        <f>IF(貼り付け用!AQ730="","",貼り付け用!AQ730)</f>
        <v>m</v>
      </c>
      <c r="AR730" s="20">
        <f>IF(貼り付け用!AR730="","",貼り付け用!AR730)</f>
        <v>1523600</v>
      </c>
      <c r="AS730" s="20" t="str">
        <f>IF(貼り付け用!AS730="","",貼り付け用!AS730)</f>
        <v/>
      </c>
      <c r="AT730" s="90">
        <f t="shared" si="22"/>
        <v>1523600</v>
      </c>
      <c r="AU730" s="90">
        <f t="shared" si="23"/>
        <v>1523600</v>
      </c>
      <c r="AV730" s="34" t="str">
        <f>IF(貼り付け用!AV730="","",貼り付け用!AV730)</f>
        <v>一般会計等</v>
      </c>
      <c r="AW730" s="34" t="str">
        <f>IF(貼り付け用!AW730="","",貼り付け用!AW730)</f>
        <v>一般会計</v>
      </c>
      <c r="AX730" s="34" t="str">
        <f>IF(貼り付け用!AX730="","",貼り付け用!AX730)</f>
        <v>教育費</v>
      </c>
      <c r="AY730" s="34" t="str">
        <f>IF(貼り付け用!AY730="","",貼り付け用!AY730)</f>
        <v>社会教育費</v>
      </c>
      <c r="AZ730" s="34" t="str">
        <f>IF(貼り付け用!AZ730="","",貼り付け用!AZ730)</f>
        <v>公民館費</v>
      </c>
      <c r="BA730" s="212"/>
      <c r="BB730" s="212"/>
      <c r="BC730" s="212"/>
      <c r="BD730" s="34" t="str">
        <f>IF(貼り付け用!BD730="","",貼り付け用!BD730)</f>
        <v/>
      </c>
      <c r="BE730" s="34" t="str">
        <f>IF(貼り付け用!BE730="","",貼り付け用!BE730)</f>
        <v/>
      </c>
      <c r="BF730" s="20"/>
      <c r="BG730" s="20"/>
      <c r="BH730" s="20"/>
      <c r="BI730" s="20"/>
      <c r="BJ730" s="20"/>
    </row>
    <row r="731" spans="5:62" ht="24" customHeight="1">
      <c r="E731" s="2"/>
      <c r="F731" s="217" t="str">
        <f>IF(貼り付け用!F731="","",貼り付け用!F731)</f>
        <v>壬生町立南犬飼地区公民館</v>
      </c>
      <c r="G731" s="34" t="str">
        <f>IF(貼り付け用!G731="","",貼り付け用!G731)</f>
        <v/>
      </c>
      <c r="H731" s="2" t="str">
        <f>IF(貼り付け用!H731="","",貼り付け用!H731)</f>
        <v/>
      </c>
      <c r="I731" s="2" t="str">
        <f>IF(貼り付け用!I731="","",貼り付け用!I731)</f>
        <v/>
      </c>
      <c r="J731" s="2" t="str">
        <f>IF(貼り付け用!J731="","",貼り付け用!J731)</f>
        <v>街路灯④</v>
      </c>
      <c r="K731" s="2" t="str">
        <f>IF(貼り付け用!K731="","",貼り付け用!K731)</f>
        <v>ｶﾞｲﾛﾄｳ④</v>
      </c>
      <c r="L731" s="2">
        <f>IF(貼り付け用!L731="","",貼り付け用!L731)</f>
        <v>31</v>
      </c>
      <c r="M731" s="31">
        <f>IFERROR(VLOOKUP(L731,コード表!$B:$G,2,FALSE),"")</f>
        <v>3210201</v>
      </c>
      <c r="N731" s="31" t="str">
        <f>IFERROR(VLOOKUP(L731,コード表!$B:$G,3,FALSE),"")</f>
        <v>下都賀郡壬生町</v>
      </c>
      <c r="O731" s="2" t="str">
        <f>IF(貼り付け用!O731="","",貼り付け用!O731)</f>
        <v>ｼﾓﾂｶﾞｸﾞﾝﾐﾌﾞﾏﾁ</v>
      </c>
      <c r="P731" s="31" t="str">
        <f>IFERROR(VLOOKUP(L731,コード表!$B:$G,5,FALSE),"")</f>
        <v>安塚</v>
      </c>
      <c r="Q731" s="2" t="str">
        <f>IF(貼り付け用!Q731="","",貼り付け用!Q731)</f>
        <v>ﾔｽﾂﾞｶ</v>
      </c>
      <c r="R731" s="2" t="str">
        <f>IF(貼り付け用!R731="","",貼り付け用!R731)</f>
        <v>1179番地</v>
      </c>
      <c r="S731" s="2" t="str">
        <f>IF(貼り付け用!S731="","",貼り付け用!S731)</f>
        <v>1179番地</v>
      </c>
      <c r="T731" s="2">
        <f>IF(貼り付け用!T731="","",貼り付け用!T731)</f>
        <v>16</v>
      </c>
      <c r="U731" s="31" t="str">
        <f>IFERROR(VLOOKUP(T731,コード表!$I:$K,2,FALSE),"")</f>
        <v>教育委員会事務局</v>
      </c>
      <c r="V731" s="31" t="str">
        <f>IFERROR(VLOOKUP(T731,コード表!$I:$K,3,FALSE),"")</f>
        <v>生涯学習課</v>
      </c>
      <c r="W731" s="2">
        <f>IF(貼り付け用!W731="","",貼り付け用!W731)</f>
        <v>100</v>
      </c>
      <c r="X731" s="31" t="str">
        <f>IFERROR(VLOOKUP(AX731,目的別資産分類変換表!$B$3:$C$16,2,FALSE),"")</f>
        <v>教育</v>
      </c>
      <c r="Y731" s="34" t="str">
        <f>IF(貼り付け用!Y731="","",貼り付け用!Y731)</f>
        <v>普通財産</v>
      </c>
      <c r="Z731" s="34" t="str">
        <f>IF(貼り付け用!Z731="","",貼り付け用!Z731)</f>
        <v>事業用資産/工作物</v>
      </c>
      <c r="AA731" s="34" t="str">
        <f>IF(貼り付け用!AA731="","",貼り付け用!AA731)</f>
        <v>自己資産（リース資産外)</v>
      </c>
      <c r="AB731" s="34" t="str">
        <f>IF(貼り付け用!AB731="","",貼り付け用!AB731)</f>
        <v>売却不可</v>
      </c>
      <c r="AC731" s="2">
        <f>IF(貼り付け用!AC731="","",貼り付け用!AC731)</f>
        <v>77</v>
      </c>
      <c r="AD731" s="31" t="str">
        <f>IFERROR(VLOOKUP(AC731,耐用年数表!$B:$J,9,FALSE),"")</f>
        <v xml:space="preserve">建物附属設備 電気設備（照明設備を含む。） その他のもの   </v>
      </c>
      <c r="AE731" s="31">
        <f>IFERROR(VLOOKUP(AC731,耐用年数表!$B:$J,8,FALSE),"")</f>
        <v>15</v>
      </c>
      <c r="AF731" s="2" t="str">
        <f>IF(貼り付け用!AF731="","",貼り付け用!AF731)</f>
        <v/>
      </c>
      <c r="AG731" s="26" t="str">
        <f>IF(貼り付け用!AG731="","",貼り付け用!AG731)</f>
        <v/>
      </c>
      <c r="AH731" s="54">
        <f>IF(貼り付け用!AH731="","",貼り付け用!AH731)</f>
        <v>19830401</v>
      </c>
      <c r="AI731" s="54">
        <f>IF(貼り付け用!AI731="","",貼り付け用!AI731)</f>
        <v>19830401</v>
      </c>
      <c r="AJ731" s="72" t="str">
        <f>IF(貼り付け用!AJ731="","",貼り付け用!AJ731)</f>
        <v>不明</v>
      </c>
      <c r="AK731" s="20" t="str">
        <f>IF(貼り付け用!AK731="","",貼り付け用!AK731)</f>
        <v/>
      </c>
      <c r="AL731" s="160">
        <f>IF(貼り付け用!AL731="","",貼り付け用!AL731)</f>
        <v>4</v>
      </c>
      <c r="AM731" s="20">
        <f>IF(貼り付け用!AM731="","",貼り付け用!AM731)</f>
        <v>0</v>
      </c>
      <c r="AN731" s="20">
        <f>IF(貼り付け用!AN731="","",貼り付け用!AN731)</f>
        <v>0</v>
      </c>
      <c r="AO731" s="20">
        <f>IF(貼り付け用!AO731="","",貼り付け用!AO731)</f>
        <v>257500</v>
      </c>
      <c r="AP731" s="20">
        <f>IF(貼り付け用!AP731="","",貼り付け用!AP731)</f>
        <v>4</v>
      </c>
      <c r="AQ731" s="20" t="str">
        <f>IF(貼り付け用!AQ731="","",貼り付け用!AQ731)</f>
        <v>本</v>
      </c>
      <c r="AR731" s="20">
        <f>IF(貼り付け用!AR731="","",貼り付け用!AR731)</f>
        <v>1030000</v>
      </c>
      <c r="AS731" s="20" t="str">
        <f>IF(貼り付け用!AS731="","",貼り付け用!AS731)</f>
        <v/>
      </c>
      <c r="AT731" s="90">
        <f t="shared" si="22"/>
        <v>1030000</v>
      </c>
      <c r="AU731" s="90">
        <f t="shared" si="23"/>
        <v>1030000</v>
      </c>
      <c r="AV731" s="34" t="str">
        <f>IF(貼り付け用!AV731="","",貼り付け用!AV731)</f>
        <v>一般会計等</v>
      </c>
      <c r="AW731" s="34" t="str">
        <f>IF(貼り付け用!AW731="","",貼り付け用!AW731)</f>
        <v>一般会計</v>
      </c>
      <c r="AX731" s="34" t="str">
        <f>IF(貼り付け用!AX731="","",貼り付け用!AX731)</f>
        <v>教育費</v>
      </c>
      <c r="AY731" s="34" t="str">
        <f>IF(貼り付け用!AY731="","",貼り付け用!AY731)</f>
        <v>社会教育費</v>
      </c>
      <c r="AZ731" s="34" t="str">
        <f>IF(貼り付け用!AZ731="","",貼り付け用!AZ731)</f>
        <v>公民館費</v>
      </c>
      <c r="BA731" s="212"/>
      <c r="BB731" s="212"/>
      <c r="BC731" s="212"/>
      <c r="BD731" s="34" t="str">
        <f>IF(貼り付け用!BD731="","",貼り付け用!BD731)</f>
        <v/>
      </c>
      <c r="BE731" s="34" t="str">
        <f>IF(貼り付け用!BE731="","",貼り付け用!BE731)</f>
        <v/>
      </c>
      <c r="BF731" s="20"/>
      <c r="BG731" s="20"/>
      <c r="BH731" s="20"/>
      <c r="BI731" s="20"/>
      <c r="BJ731" s="20"/>
    </row>
  </sheetData>
  <mergeCells count="41">
    <mergeCell ref="AG7:AG8"/>
    <mergeCell ref="BD7:BD8"/>
    <mergeCell ref="G7:G8"/>
    <mergeCell ref="H7:H8"/>
    <mergeCell ref="J7:J8"/>
    <mergeCell ref="K7:K8"/>
    <mergeCell ref="W7:W8"/>
    <mergeCell ref="Z7:Z8"/>
    <mergeCell ref="AV7:AV8"/>
    <mergeCell ref="AJ7:AJ8"/>
    <mergeCell ref="AW7:AW8"/>
    <mergeCell ref="AX7:BC7"/>
    <mergeCell ref="AR7:AR8"/>
    <mergeCell ref="AS7:AS8"/>
    <mergeCell ref="AK7:AK8"/>
    <mergeCell ref="AU7:AU8"/>
    <mergeCell ref="D7:D8"/>
    <mergeCell ref="AA7:AA8"/>
    <mergeCell ref="AB7:AB8"/>
    <mergeCell ref="X7:X8"/>
    <mergeCell ref="AF7:AF8"/>
    <mergeCell ref="AC7:AC8"/>
    <mergeCell ref="AE7:AE8"/>
    <mergeCell ref="AD7:AD8"/>
    <mergeCell ref="E7:E8"/>
    <mergeCell ref="F7:F8"/>
    <mergeCell ref="I7:I8"/>
    <mergeCell ref="AT7:AT8"/>
    <mergeCell ref="AH7:AH8"/>
    <mergeCell ref="BH7:BH8"/>
    <mergeCell ref="BI7:BI8"/>
    <mergeCell ref="BJ7:BJ8"/>
    <mergeCell ref="BE7:BE8"/>
    <mergeCell ref="BF7:BF8"/>
    <mergeCell ref="BG7:BG8"/>
    <mergeCell ref="AL7:AL8"/>
    <mergeCell ref="AM7:AM8"/>
    <mergeCell ref="AN7:AN8"/>
    <mergeCell ref="AO7:AO8"/>
    <mergeCell ref="AI7:AI8"/>
    <mergeCell ref="AP7:AQ7"/>
  </mergeCells>
  <phoneticPr fontId="6"/>
  <conditionalFormatting sqref="AJ9:AJ731">
    <cfRule type="expression" dxfId="13" priority="2">
      <formula>#REF!&gt;0</formula>
    </cfRule>
  </conditionalFormatting>
  <conditionalFormatting sqref="AJ9:AJ731">
    <cfRule type="expression" dxfId="12" priority="3">
      <formula>#REF!="●"</formula>
    </cfRule>
  </conditionalFormatting>
  <pageMargins left="0.70866141732283472" right="0.70866141732283472" top="0.74803149606299213" bottom="0.74803149606299213" header="0.31496062992125984" footer="0.31496062992125984"/>
  <pageSetup paperSize="8" scale="3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31"/>
  <sheetViews>
    <sheetView showGridLines="0" topLeftCell="J1" zoomScale="70" zoomScaleNormal="70" zoomScaleSheetLayoutView="90" workbookViewId="0">
      <selection activeCell="J1" sqref="J1"/>
    </sheetView>
  </sheetViews>
  <sheetFormatPr defaultRowHeight="24" customHeight="1" outlineLevelCol="1"/>
  <cols>
    <col min="1" max="1" width="1.625" hidden="1" customWidth="1"/>
    <col min="2" max="2" width="7" hidden="1" customWidth="1"/>
    <col min="3" max="3" width="14" hidden="1" customWidth="1"/>
    <col min="4" max="4" width="10.625" hidden="1" customWidth="1"/>
    <col min="5" max="6" width="10.875" hidden="1" customWidth="1"/>
    <col min="7" max="8" width="8.875" hidden="1" customWidth="1"/>
    <col min="9" max="9" width="12.5" hidden="1" customWidth="1"/>
    <col min="10" max="10" width="17.625" customWidth="1"/>
    <col min="11" max="11" width="10.875" style="209" hidden="1" customWidth="1"/>
    <col min="12" max="12" width="11.25" hidden="1" customWidth="1"/>
    <col min="13" max="17" width="11.25" customWidth="1"/>
    <col min="18" max="18" width="11.25" hidden="1" customWidth="1"/>
    <col min="19" max="19" width="11.25" customWidth="1"/>
    <col min="20" max="20" width="9.125" style="25" hidden="1" customWidth="1"/>
    <col min="21" max="21" width="9.125" customWidth="1"/>
    <col min="22" max="22" width="9.5" customWidth="1"/>
    <col min="23" max="23" width="8.875" hidden="1" customWidth="1"/>
    <col min="24" max="24" width="17.75" customWidth="1"/>
    <col min="25" max="25" width="18.625" hidden="1" customWidth="1"/>
    <col min="26" max="26" width="12.375" hidden="1" customWidth="1"/>
    <col min="27" max="27" width="11" hidden="1" customWidth="1"/>
    <col min="28" max="29" width="0" hidden="1" customWidth="1"/>
    <col min="30" max="30" width="42" customWidth="1"/>
    <col min="32" max="32" width="8.875" hidden="1" customWidth="1"/>
    <col min="33" max="33" width="9.875" hidden="1" customWidth="1"/>
    <col min="34" max="34" width="17.875" hidden="1" customWidth="1"/>
    <col min="35" max="35" width="13.125" hidden="1" customWidth="1"/>
    <col min="36" max="36" width="11.375" style="22" hidden="1" customWidth="1"/>
    <col min="37" max="37" width="14.375" style="22" hidden="1" customWidth="1"/>
    <col min="38" max="38" width="9.625" style="22" hidden="1" customWidth="1"/>
    <col min="39" max="41" width="14.375" style="22" hidden="1" customWidth="1"/>
    <col min="42" max="45" width="0" hidden="1" customWidth="1"/>
    <col min="46" max="46" width="11.375" style="22" hidden="1" customWidth="1"/>
    <col min="47" max="47" width="11.375" style="22" customWidth="1"/>
    <col min="48" max="48" width="10.375" style="22" hidden="1" customWidth="1"/>
    <col min="49" max="56" width="8.875" hidden="1" customWidth="1"/>
    <col min="57" max="57" width="9" hidden="1" customWidth="1"/>
    <col min="58" max="62" width="9" hidden="1" customWidth="1" outlineLevel="1"/>
    <col min="63" max="63" width="8.875" collapsed="1"/>
  </cols>
  <sheetData>
    <row r="1" spans="1:62" ht="20.25" customHeight="1" thickBot="1">
      <c r="A1" s="3" t="s">
        <v>247</v>
      </c>
      <c r="B1" s="1"/>
      <c r="C1" s="1"/>
      <c r="D1" s="1"/>
      <c r="E1" s="1"/>
      <c r="G1" s="1"/>
      <c r="H1" s="1"/>
      <c r="I1" s="1"/>
      <c r="J1" s="1"/>
      <c r="K1" s="1"/>
      <c r="L1" s="1"/>
      <c r="M1" s="1"/>
      <c r="N1" s="1"/>
      <c r="O1" s="1"/>
      <c r="P1" s="1"/>
      <c r="Q1" s="1"/>
      <c r="R1" s="1"/>
      <c r="S1" s="1"/>
      <c r="T1" s="24"/>
      <c r="U1" s="1"/>
      <c r="V1" s="1"/>
      <c r="W1" s="1"/>
      <c r="X1" s="1"/>
      <c r="Y1" s="1"/>
      <c r="Z1" s="1"/>
      <c r="AA1" s="1"/>
      <c r="AB1" s="1"/>
      <c r="AC1" s="1"/>
      <c r="AD1" s="1"/>
      <c r="AE1" s="1"/>
      <c r="AF1" s="1"/>
      <c r="AG1" s="1"/>
      <c r="AH1" s="1"/>
      <c r="AI1" s="1"/>
      <c r="AJ1" s="21"/>
      <c r="AK1" s="21"/>
      <c r="AL1" s="21"/>
      <c r="AM1" s="21"/>
      <c r="AN1" s="21"/>
      <c r="AO1" s="21"/>
      <c r="AP1" s="1"/>
      <c r="AQ1" s="1"/>
      <c r="AR1" s="1"/>
      <c r="AS1" s="1"/>
      <c r="AT1" s="21"/>
      <c r="AU1" s="21"/>
      <c r="AV1" s="21"/>
      <c r="AW1" s="1"/>
      <c r="AX1" s="1"/>
      <c r="AY1" s="1"/>
      <c r="AZ1" s="1"/>
      <c r="BA1" s="1"/>
      <c r="BB1" s="1"/>
      <c r="BC1" s="1"/>
      <c r="BD1" s="1"/>
      <c r="BE1" s="1"/>
      <c r="BF1" s="1"/>
      <c r="BG1" s="1"/>
      <c r="BH1" s="1"/>
    </row>
    <row r="2" spans="1:62" ht="26.25" customHeight="1" thickBot="1">
      <c r="A2" s="3"/>
      <c r="B2" s="32" t="s">
        <v>246</v>
      </c>
      <c r="C2" s="30" t="s">
        <v>433</v>
      </c>
      <c r="D2" s="1"/>
      <c r="E2" s="1"/>
      <c r="F2" s="50" t="s">
        <v>110</v>
      </c>
      <c r="G2" s="202" t="s">
        <v>101</v>
      </c>
      <c r="H2" s="1"/>
      <c r="I2" s="1"/>
      <c r="J2" s="1"/>
      <c r="K2" s="1"/>
      <c r="L2" s="1"/>
      <c r="M2" s="1"/>
      <c r="N2" s="1"/>
      <c r="O2" s="1"/>
      <c r="P2" s="1"/>
      <c r="Q2" s="1"/>
      <c r="R2" s="1"/>
      <c r="S2" s="1"/>
      <c r="T2" s="24"/>
      <c r="U2" s="1"/>
      <c r="V2" s="1"/>
      <c r="W2" s="1"/>
      <c r="X2" s="1"/>
      <c r="Y2" s="1"/>
      <c r="Z2" s="1"/>
      <c r="AA2" s="1"/>
      <c r="AB2" s="1"/>
      <c r="AC2" s="1"/>
      <c r="AD2" s="1"/>
      <c r="AE2" s="1"/>
      <c r="AF2" s="1"/>
      <c r="AG2" s="1"/>
      <c r="AH2" s="1"/>
      <c r="AI2" s="1"/>
      <c r="AJ2" s="21"/>
      <c r="AK2" s="21"/>
      <c r="AL2" s="21"/>
      <c r="AM2" s="21"/>
      <c r="AN2" s="21"/>
      <c r="AO2" s="21"/>
      <c r="AP2" s="21"/>
      <c r="AQ2" s="21"/>
      <c r="AR2" s="21"/>
      <c r="AS2" s="21"/>
      <c r="AT2" s="21"/>
      <c r="AU2" s="21"/>
      <c r="AV2" s="21"/>
      <c r="AW2" s="21"/>
      <c r="AX2" s="21"/>
      <c r="AY2" s="21"/>
      <c r="AZ2" s="1"/>
      <c r="BA2" s="1"/>
      <c r="BB2" s="1"/>
      <c r="BC2" s="1"/>
      <c r="BD2" s="1"/>
      <c r="BE2" s="1"/>
      <c r="BF2" s="1"/>
      <c r="BG2" s="1"/>
      <c r="BH2" s="1"/>
    </row>
    <row r="3" spans="1:62" ht="22.5" customHeight="1" thickBot="1">
      <c r="A3" s="3"/>
      <c r="B3" s="32" t="s">
        <v>0</v>
      </c>
      <c r="C3" s="73">
        <v>20150331</v>
      </c>
      <c r="D3" s="1"/>
      <c r="H3" s="1"/>
      <c r="I3" s="1"/>
      <c r="J3" s="1"/>
      <c r="K3" s="1"/>
      <c r="L3" s="1"/>
      <c r="M3" s="1"/>
      <c r="N3" s="1"/>
      <c r="O3" s="1"/>
      <c r="P3" s="1"/>
      <c r="Q3" s="1"/>
      <c r="R3" s="1"/>
      <c r="S3" s="1"/>
      <c r="T3" s="24"/>
      <c r="W3" s="1"/>
      <c r="X3" s="1"/>
      <c r="Y3" s="19"/>
      <c r="Z3" s="1"/>
      <c r="AA3" s="1"/>
      <c r="AB3" s="1"/>
      <c r="AC3" s="1"/>
      <c r="AD3" s="1"/>
      <c r="AE3" s="1" t="s">
        <v>394</v>
      </c>
      <c r="AF3" s="1"/>
      <c r="AG3" s="1"/>
      <c r="AH3" s="1"/>
      <c r="AI3" s="1"/>
      <c r="AJ3" s="1"/>
      <c r="AK3" s="1"/>
      <c r="AL3" s="1"/>
      <c r="AM3" s="1"/>
      <c r="AN3" s="1"/>
      <c r="AO3" s="1"/>
      <c r="AP3" s="1"/>
      <c r="AQ3" s="1"/>
      <c r="AR3" s="1"/>
      <c r="AS3" s="96" t="s">
        <v>397</v>
      </c>
      <c r="AT3" s="1"/>
      <c r="AU3" s="1"/>
      <c r="AV3" s="1"/>
      <c r="AW3" s="1"/>
      <c r="AX3" s="1"/>
      <c r="AY3" s="1"/>
      <c r="AZ3" s="1"/>
      <c r="BA3" s="1"/>
      <c r="BB3" s="1"/>
      <c r="BC3" s="1"/>
      <c r="BD3" s="1"/>
      <c r="BE3" s="1"/>
      <c r="BF3" s="1"/>
      <c r="BG3" s="1"/>
      <c r="BH3" s="1"/>
    </row>
    <row r="4" spans="1:62" s="29" customFormat="1">
      <c r="A4" s="27"/>
      <c r="B4" s="27"/>
      <c r="C4" s="28"/>
      <c r="D4" s="51" t="s">
        <v>395</v>
      </c>
      <c r="E4" s="38">
        <v>1</v>
      </c>
      <c r="F4" s="38">
        <v>2</v>
      </c>
      <c r="G4" s="38">
        <v>3</v>
      </c>
      <c r="H4" s="38">
        <v>4</v>
      </c>
      <c r="I4" s="38">
        <v>5</v>
      </c>
      <c r="J4" s="38">
        <v>6</v>
      </c>
      <c r="K4" s="38">
        <v>7</v>
      </c>
      <c r="L4" s="38">
        <v>8</v>
      </c>
      <c r="M4" s="38">
        <v>9</v>
      </c>
      <c r="N4" s="38">
        <v>10</v>
      </c>
      <c r="O4" s="38">
        <v>11</v>
      </c>
      <c r="P4" s="38">
        <v>12</v>
      </c>
      <c r="Q4" s="38">
        <v>13</v>
      </c>
      <c r="R4" s="38">
        <v>14</v>
      </c>
      <c r="S4" s="38">
        <v>15</v>
      </c>
      <c r="T4" s="38">
        <v>16</v>
      </c>
      <c r="U4" s="38">
        <v>17</v>
      </c>
      <c r="V4" s="38">
        <v>18</v>
      </c>
      <c r="W4" s="38">
        <v>19</v>
      </c>
      <c r="X4" s="38">
        <v>20</v>
      </c>
      <c r="Y4" s="38">
        <v>21</v>
      </c>
      <c r="Z4" s="38">
        <v>22</v>
      </c>
      <c r="AA4" s="38">
        <v>23</v>
      </c>
      <c r="AB4" s="38">
        <v>24</v>
      </c>
      <c r="AC4" s="38">
        <v>25</v>
      </c>
      <c r="AD4" s="38" t="s">
        <v>536</v>
      </c>
      <c r="AE4" s="162" t="s">
        <v>537</v>
      </c>
      <c r="AF4" s="38">
        <v>27</v>
      </c>
      <c r="AG4" s="38">
        <v>28</v>
      </c>
      <c r="AH4" s="38">
        <v>29</v>
      </c>
      <c r="AI4" s="38">
        <v>30</v>
      </c>
      <c r="AJ4" s="38">
        <v>31</v>
      </c>
      <c r="AK4" s="38">
        <v>32</v>
      </c>
      <c r="AL4" s="38">
        <v>33</v>
      </c>
      <c r="AM4" s="38">
        <v>34</v>
      </c>
      <c r="AN4" s="38">
        <v>35</v>
      </c>
      <c r="AO4" s="38">
        <v>36</v>
      </c>
      <c r="AP4" s="38">
        <v>37</v>
      </c>
      <c r="AQ4" s="38">
        <v>38</v>
      </c>
      <c r="AR4" s="38">
        <v>39</v>
      </c>
      <c r="AS4" s="38">
        <v>40</v>
      </c>
      <c r="AT4" s="38">
        <v>41</v>
      </c>
      <c r="AU4" s="38">
        <v>42</v>
      </c>
      <c r="AV4" s="38">
        <v>43</v>
      </c>
      <c r="AW4" s="38">
        <v>44</v>
      </c>
      <c r="AX4" s="38">
        <v>45</v>
      </c>
      <c r="AY4" s="38">
        <v>46</v>
      </c>
      <c r="AZ4" s="38">
        <v>47</v>
      </c>
      <c r="BA4" s="38">
        <v>48</v>
      </c>
      <c r="BB4" s="38">
        <v>49</v>
      </c>
      <c r="BC4" s="38">
        <v>50</v>
      </c>
      <c r="BD4" s="38">
        <v>51</v>
      </c>
      <c r="BE4" s="38">
        <v>52</v>
      </c>
      <c r="BF4" s="38"/>
      <c r="BG4" s="38"/>
      <c r="BH4" s="38"/>
      <c r="BI4" s="38"/>
      <c r="BJ4" s="38"/>
    </row>
    <row r="5" spans="1:62" s="29" customFormat="1" ht="27" customHeight="1">
      <c r="A5" s="27"/>
      <c r="B5" s="27"/>
      <c r="C5" s="28"/>
      <c r="D5" s="51" t="s">
        <v>105</v>
      </c>
      <c r="E5" s="38" t="s">
        <v>100</v>
      </c>
      <c r="F5" s="38" t="s">
        <v>103</v>
      </c>
      <c r="G5" s="38" t="s">
        <v>43</v>
      </c>
      <c r="H5" s="38" t="s">
        <v>112</v>
      </c>
      <c r="I5" s="38" t="s">
        <v>100</v>
      </c>
      <c r="J5" s="38" t="s">
        <v>102</v>
      </c>
      <c r="K5" s="38" t="s">
        <v>101</v>
      </c>
      <c r="L5" s="38" t="s">
        <v>100</v>
      </c>
      <c r="M5" s="38" t="s">
        <v>101</v>
      </c>
      <c r="N5" s="38" t="s">
        <v>101</v>
      </c>
      <c r="O5" s="38" t="s">
        <v>101</v>
      </c>
      <c r="P5" s="38" t="s">
        <v>101</v>
      </c>
      <c r="Q5" s="38" t="s">
        <v>101</v>
      </c>
      <c r="R5" s="38" t="s">
        <v>103</v>
      </c>
      <c r="S5" s="38" t="s">
        <v>101</v>
      </c>
      <c r="T5" s="38" t="s">
        <v>100</v>
      </c>
      <c r="U5" s="38" t="s">
        <v>101</v>
      </c>
      <c r="V5" s="38" t="s">
        <v>101</v>
      </c>
      <c r="W5" s="38" t="s">
        <v>100</v>
      </c>
      <c r="X5" s="38" t="s">
        <v>101</v>
      </c>
      <c r="Y5" s="38" t="s">
        <v>43</v>
      </c>
      <c r="Z5" s="38" t="s">
        <v>43</v>
      </c>
      <c r="AA5" s="38" t="s">
        <v>43</v>
      </c>
      <c r="AB5" s="38" t="s">
        <v>43</v>
      </c>
      <c r="AC5" s="38" t="s">
        <v>100</v>
      </c>
      <c r="AD5" s="38" t="s">
        <v>101</v>
      </c>
      <c r="AE5" s="38" t="s">
        <v>101</v>
      </c>
      <c r="AF5" s="38" t="s">
        <v>103</v>
      </c>
      <c r="AG5" s="38" t="s">
        <v>103</v>
      </c>
      <c r="AH5" s="38" t="s">
        <v>104</v>
      </c>
      <c r="AI5" s="38" t="s">
        <v>104</v>
      </c>
      <c r="AJ5" s="38" t="s">
        <v>43</v>
      </c>
      <c r="AK5" s="38" t="s">
        <v>100</v>
      </c>
      <c r="AL5" s="38" t="s">
        <v>388</v>
      </c>
      <c r="AM5" s="38" t="s">
        <v>101</v>
      </c>
      <c r="AN5" s="38" t="s">
        <v>101</v>
      </c>
      <c r="AO5" s="38" t="s">
        <v>101</v>
      </c>
      <c r="AP5" s="38" t="s">
        <v>100</v>
      </c>
      <c r="AQ5" s="38" t="s">
        <v>101</v>
      </c>
      <c r="AR5" s="38" t="s">
        <v>101</v>
      </c>
      <c r="AS5" s="38" t="s">
        <v>100</v>
      </c>
      <c r="AT5" s="38" t="s">
        <v>101</v>
      </c>
      <c r="AU5" s="38" t="s">
        <v>101</v>
      </c>
      <c r="AV5" s="38" t="s">
        <v>43</v>
      </c>
      <c r="AW5" s="38" t="s">
        <v>43</v>
      </c>
      <c r="AX5" s="38" t="s">
        <v>43</v>
      </c>
      <c r="AY5" s="38" t="s">
        <v>43</v>
      </c>
      <c r="AZ5" s="38" t="s">
        <v>43</v>
      </c>
      <c r="BA5" s="38" t="s">
        <v>43</v>
      </c>
      <c r="BB5" s="38" t="s">
        <v>43</v>
      </c>
      <c r="BC5" s="38" t="s">
        <v>43</v>
      </c>
      <c r="BD5" s="38" t="s">
        <v>43</v>
      </c>
      <c r="BE5" s="38" t="s">
        <v>43</v>
      </c>
      <c r="BF5" s="38" t="s">
        <v>271</v>
      </c>
      <c r="BG5" s="38" t="s">
        <v>271</v>
      </c>
      <c r="BH5" s="38" t="s">
        <v>271</v>
      </c>
      <c r="BI5" s="38" t="s">
        <v>271</v>
      </c>
      <c r="BJ5" s="38" t="s">
        <v>271</v>
      </c>
    </row>
    <row r="6" spans="1:62" s="29" customFormat="1" ht="25.5" customHeight="1">
      <c r="A6" s="27"/>
      <c r="B6" s="27"/>
      <c r="C6" s="28"/>
      <c r="D6" s="51" t="s">
        <v>106</v>
      </c>
      <c r="E6" s="45">
        <v>100</v>
      </c>
      <c r="F6" s="45">
        <v>100</v>
      </c>
      <c r="G6" s="45">
        <v>2</v>
      </c>
      <c r="H6" s="45">
        <v>18</v>
      </c>
      <c r="I6" s="45">
        <v>3</v>
      </c>
      <c r="J6" s="45">
        <v>100</v>
      </c>
      <c r="K6" s="45"/>
      <c r="L6" s="45">
        <v>100</v>
      </c>
      <c r="M6" s="46"/>
      <c r="N6" s="46"/>
      <c r="O6" s="46"/>
      <c r="P6" s="46"/>
      <c r="Q6" s="46"/>
      <c r="R6" s="45">
        <v>100</v>
      </c>
      <c r="S6" s="45">
        <v>100</v>
      </c>
      <c r="T6" s="35">
        <v>20</v>
      </c>
      <c r="U6" s="46"/>
      <c r="V6" s="36"/>
      <c r="W6" s="45">
        <v>3</v>
      </c>
      <c r="X6" s="45"/>
      <c r="Y6" s="47"/>
      <c r="Z6" s="45"/>
      <c r="AA6" s="45"/>
      <c r="AB6" s="45"/>
      <c r="AC6" s="45"/>
      <c r="AD6" s="45"/>
      <c r="AE6" s="45"/>
      <c r="AF6" s="45">
        <v>100</v>
      </c>
      <c r="AG6" s="45">
        <v>15</v>
      </c>
      <c r="AH6" s="45">
        <v>8</v>
      </c>
      <c r="AI6" s="45">
        <v>8</v>
      </c>
      <c r="AJ6" s="45"/>
      <c r="AK6" s="45">
        <v>15</v>
      </c>
      <c r="AL6" s="45"/>
      <c r="AM6" s="45"/>
      <c r="AN6" s="45"/>
      <c r="AO6" s="45"/>
      <c r="AP6" s="38">
        <v>14</v>
      </c>
      <c r="AQ6" s="38"/>
      <c r="AR6" s="45"/>
      <c r="AS6" s="45"/>
      <c r="AT6" s="45"/>
      <c r="AU6" s="45"/>
      <c r="AV6" s="45"/>
      <c r="AW6" s="45"/>
      <c r="AX6" s="48"/>
      <c r="AY6" s="49"/>
      <c r="AZ6" s="49"/>
      <c r="BA6" s="49"/>
      <c r="BB6" s="49"/>
      <c r="BC6" s="47"/>
      <c r="BD6" s="45"/>
      <c r="BE6" s="45"/>
      <c r="BF6" s="45"/>
      <c r="BG6" s="45"/>
      <c r="BH6" s="45"/>
      <c r="BI6" s="45"/>
      <c r="BJ6" s="45"/>
    </row>
    <row r="7" spans="1:62" ht="24" customHeight="1">
      <c r="A7" s="1"/>
      <c r="B7" s="1"/>
      <c r="C7" s="4"/>
      <c r="D7" s="220"/>
      <c r="E7" s="218" t="s">
        <v>1118</v>
      </c>
      <c r="F7" s="218" t="s">
        <v>455</v>
      </c>
      <c r="G7" s="218" t="s">
        <v>108</v>
      </c>
      <c r="H7" s="218" t="s">
        <v>107</v>
      </c>
      <c r="I7" s="218" t="s">
        <v>1</v>
      </c>
      <c r="J7" s="218" t="s">
        <v>59</v>
      </c>
      <c r="K7" s="218" t="s">
        <v>1116</v>
      </c>
      <c r="L7" s="39" t="s">
        <v>2</v>
      </c>
      <c r="M7" s="40"/>
      <c r="N7" s="40"/>
      <c r="O7" s="40"/>
      <c r="P7" s="40"/>
      <c r="Q7" s="40"/>
      <c r="R7" s="40"/>
      <c r="S7" s="41"/>
      <c r="T7" s="42" t="s">
        <v>3</v>
      </c>
      <c r="U7" s="43"/>
      <c r="V7" s="44"/>
      <c r="W7" s="218" t="s">
        <v>6</v>
      </c>
      <c r="X7" s="218" t="s">
        <v>421</v>
      </c>
      <c r="Y7" s="216" t="s">
        <v>61</v>
      </c>
      <c r="Z7" s="218" t="s">
        <v>4</v>
      </c>
      <c r="AA7" s="218" t="s">
        <v>113</v>
      </c>
      <c r="AB7" s="218" t="s">
        <v>10</v>
      </c>
      <c r="AC7" s="218" t="s">
        <v>538</v>
      </c>
      <c r="AD7" s="218" t="s">
        <v>539</v>
      </c>
      <c r="AE7" s="218" t="s">
        <v>157</v>
      </c>
      <c r="AF7" s="218" t="s">
        <v>8</v>
      </c>
      <c r="AG7" s="218" t="s">
        <v>11</v>
      </c>
      <c r="AH7" s="218" t="s">
        <v>5</v>
      </c>
      <c r="AI7" s="218" t="s">
        <v>119</v>
      </c>
      <c r="AJ7" s="223" t="s">
        <v>428</v>
      </c>
      <c r="AK7" s="223" t="s">
        <v>427</v>
      </c>
      <c r="AL7" s="223" t="s">
        <v>387</v>
      </c>
      <c r="AM7" s="221" t="s">
        <v>425</v>
      </c>
      <c r="AN7" s="221" t="s">
        <v>426</v>
      </c>
      <c r="AO7" s="221" t="s">
        <v>389</v>
      </c>
      <c r="AP7" s="225" t="s">
        <v>12</v>
      </c>
      <c r="AQ7" s="225"/>
      <c r="AR7" s="221" t="s">
        <v>392</v>
      </c>
      <c r="AS7" s="221" t="s">
        <v>393</v>
      </c>
      <c r="AT7" s="221" t="s">
        <v>391</v>
      </c>
      <c r="AU7" s="223" t="s">
        <v>269</v>
      </c>
      <c r="AV7" s="218" t="s">
        <v>267</v>
      </c>
      <c r="AW7" s="218" t="s">
        <v>7</v>
      </c>
      <c r="AX7" s="226" t="s">
        <v>51</v>
      </c>
      <c r="AY7" s="227"/>
      <c r="AZ7" s="227"/>
      <c r="BA7" s="227"/>
      <c r="BB7" s="227"/>
      <c r="BC7" s="228"/>
      <c r="BD7" s="218" t="s">
        <v>9</v>
      </c>
      <c r="BE7" s="223" t="s">
        <v>343</v>
      </c>
      <c r="BF7" s="223"/>
      <c r="BG7" s="223"/>
      <c r="BH7" s="223"/>
      <c r="BI7" s="223"/>
      <c r="BJ7" s="223"/>
    </row>
    <row r="8" spans="1:62" ht="24" customHeight="1">
      <c r="A8" s="1"/>
      <c r="B8" s="1"/>
      <c r="C8" s="4"/>
      <c r="D8" s="220"/>
      <c r="E8" s="219"/>
      <c r="F8" s="219"/>
      <c r="G8" s="219"/>
      <c r="H8" s="219"/>
      <c r="I8" s="219"/>
      <c r="J8" s="219"/>
      <c r="K8" s="219"/>
      <c r="L8" s="214" t="s">
        <v>1119</v>
      </c>
      <c r="M8" s="214" t="s">
        <v>50</v>
      </c>
      <c r="N8" s="214" t="s">
        <v>44</v>
      </c>
      <c r="O8" s="214" t="s">
        <v>45</v>
      </c>
      <c r="P8" s="214" t="s">
        <v>46</v>
      </c>
      <c r="Q8" s="214" t="s">
        <v>47</v>
      </c>
      <c r="R8" s="214" t="s">
        <v>48</v>
      </c>
      <c r="S8" s="214" t="s">
        <v>49</v>
      </c>
      <c r="T8" s="214" t="s">
        <v>91</v>
      </c>
      <c r="U8" s="214" t="s">
        <v>118</v>
      </c>
      <c r="V8" s="214" t="s">
        <v>1117</v>
      </c>
      <c r="W8" s="219"/>
      <c r="X8" s="219"/>
      <c r="Y8" s="215" t="s">
        <v>62</v>
      </c>
      <c r="Z8" s="219"/>
      <c r="AA8" s="219"/>
      <c r="AB8" s="219"/>
      <c r="AC8" s="219"/>
      <c r="AD8" s="219"/>
      <c r="AE8" s="219"/>
      <c r="AF8" s="219"/>
      <c r="AG8" s="219"/>
      <c r="AH8" s="219"/>
      <c r="AI8" s="219"/>
      <c r="AJ8" s="224"/>
      <c r="AK8" s="224"/>
      <c r="AL8" s="224"/>
      <c r="AM8" s="222"/>
      <c r="AN8" s="222"/>
      <c r="AO8" s="222"/>
      <c r="AP8" s="175" t="s">
        <v>12</v>
      </c>
      <c r="AQ8" s="175" t="s">
        <v>13</v>
      </c>
      <c r="AR8" s="222"/>
      <c r="AS8" s="222"/>
      <c r="AT8" s="222"/>
      <c r="AU8" s="224"/>
      <c r="AV8" s="219"/>
      <c r="AW8" s="219"/>
      <c r="AX8" s="214" t="s">
        <v>52</v>
      </c>
      <c r="AY8" s="214" t="s">
        <v>53</v>
      </c>
      <c r="AZ8" s="214" t="s">
        <v>54</v>
      </c>
      <c r="BA8" s="171" t="s">
        <v>55</v>
      </c>
      <c r="BB8" s="171" t="s">
        <v>56</v>
      </c>
      <c r="BC8" s="171" t="s">
        <v>57</v>
      </c>
      <c r="BD8" s="219"/>
      <c r="BE8" s="224"/>
      <c r="BF8" s="229"/>
      <c r="BG8" s="229"/>
      <c r="BH8" s="229"/>
      <c r="BI8" s="229"/>
      <c r="BJ8" s="229"/>
    </row>
    <row r="9" spans="1:62" ht="24" customHeight="1">
      <c r="B9" s="5"/>
      <c r="C9" s="6"/>
      <c r="D9" s="200"/>
      <c r="E9" s="2"/>
      <c r="F9" s="34"/>
      <c r="G9" s="34"/>
      <c r="H9" s="2"/>
      <c r="I9" s="2"/>
      <c r="J9" s="2" t="str">
        <f>IF(集計用!J9="","",集計用!J9)</f>
        <v>ロータリー及び駐車場</v>
      </c>
      <c r="K9" s="2"/>
      <c r="L9" s="2"/>
      <c r="M9" s="31" t="b">
        <f>貼り付け用!M9=集計用!M9</f>
        <v>1</v>
      </c>
      <c r="N9" s="31" t="b">
        <f>貼り付け用!N9=集計用!N9</f>
        <v>1</v>
      </c>
      <c r="O9" s="31" t="b">
        <f>貼り付け用!O9=集計用!O9</f>
        <v>1</v>
      </c>
      <c r="P9" s="31" t="b">
        <f>貼り付け用!P9=集計用!P9</f>
        <v>1</v>
      </c>
      <c r="Q9" s="31" t="b">
        <f>貼り付け用!Q9=集計用!Q9</f>
        <v>1</v>
      </c>
      <c r="R9" s="31" t="b">
        <f>貼り付け用!R9=集計用!R9</f>
        <v>1</v>
      </c>
      <c r="S9" s="31" t="b">
        <f>貼り付け用!S9=集計用!S9</f>
        <v>1</v>
      </c>
      <c r="T9" s="31" t="b">
        <f>貼り付け用!T9=集計用!T9</f>
        <v>1</v>
      </c>
      <c r="U9" s="31" t="b">
        <f>貼り付け用!U9=集計用!U9</f>
        <v>1</v>
      </c>
      <c r="V9" s="31" t="b">
        <f>貼り付け用!V9=集計用!V9</f>
        <v>1</v>
      </c>
      <c r="W9" s="31" t="b">
        <f>貼り付け用!W9=集計用!W9</f>
        <v>1</v>
      </c>
      <c r="X9" s="31" t="b">
        <f>貼り付け用!X9=集計用!X9</f>
        <v>1</v>
      </c>
      <c r="Y9" s="31" t="b">
        <f>貼り付け用!Y9=集計用!Y9</f>
        <v>1</v>
      </c>
      <c r="Z9" s="31" t="b">
        <f>貼り付け用!Z9=集計用!Z9</f>
        <v>1</v>
      </c>
      <c r="AA9" s="31" t="b">
        <f>貼り付け用!AA9=集計用!AA9</f>
        <v>1</v>
      </c>
      <c r="AB9" s="31" t="b">
        <f>貼り付け用!AB9=集計用!AB9</f>
        <v>1</v>
      </c>
      <c r="AC9" s="31" t="b">
        <f>貼り付け用!AC9=集計用!AC9</f>
        <v>1</v>
      </c>
      <c r="AD9" s="31" t="b">
        <f>貼り付け用!AD9=集計用!AD9</f>
        <v>1</v>
      </c>
      <c r="AE9" s="31" t="b">
        <f>貼り付け用!AE9=集計用!AE9</f>
        <v>1</v>
      </c>
      <c r="AF9" s="31" t="b">
        <f>貼り付け用!AF9=集計用!AF9</f>
        <v>1</v>
      </c>
      <c r="AG9" s="31" t="b">
        <f>貼り付け用!AG9=集計用!AG9</f>
        <v>1</v>
      </c>
      <c r="AH9" s="31" t="b">
        <f>貼り付け用!AH9=集計用!AH9</f>
        <v>1</v>
      </c>
      <c r="AI9" s="31" t="b">
        <f>貼り付け用!AI9=集計用!AI9</f>
        <v>1</v>
      </c>
      <c r="AJ9" s="31" t="b">
        <f>貼り付け用!AJ9=集計用!AJ9</f>
        <v>1</v>
      </c>
      <c r="AK9" s="31" t="b">
        <f>貼り付け用!AK9=集計用!AK9</f>
        <v>1</v>
      </c>
      <c r="AL9" s="31" t="b">
        <f>貼り付け用!AL9=集計用!AL9</f>
        <v>1</v>
      </c>
      <c r="AM9" s="31" t="b">
        <f>貼り付け用!AM9=集計用!AM9</f>
        <v>1</v>
      </c>
      <c r="AN9" s="31" t="b">
        <f>貼り付け用!AN9=集計用!AN9</f>
        <v>1</v>
      </c>
      <c r="AO9" s="31" t="b">
        <f>貼り付け用!AO9=集計用!AO9</f>
        <v>1</v>
      </c>
      <c r="AP9" s="31" t="b">
        <f>貼り付け用!AP9=集計用!AP9</f>
        <v>1</v>
      </c>
      <c r="AQ9" s="31" t="b">
        <f>貼り付け用!AQ9=集計用!AQ9</f>
        <v>1</v>
      </c>
      <c r="AR9" s="31" t="b">
        <f>貼り付け用!AR9=集計用!AR9</f>
        <v>1</v>
      </c>
      <c r="AS9" s="31" t="b">
        <f>貼り付け用!AS9=集計用!AS9</f>
        <v>1</v>
      </c>
      <c r="AT9" s="31" t="b">
        <f>貼り付け用!AT9=集計用!AT9</f>
        <v>0</v>
      </c>
      <c r="AU9" s="31" t="b">
        <f>貼り付け用!AU9=集計用!AU9</f>
        <v>1</v>
      </c>
      <c r="AV9" s="34"/>
      <c r="AW9" s="34"/>
      <c r="AX9" s="34"/>
      <c r="AY9" s="34"/>
      <c r="AZ9" s="34"/>
      <c r="BA9" s="212"/>
      <c r="BB9" s="212"/>
      <c r="BC9" s="212"/>
      <c r="BD9" s="34"/>
      <c r="BE9" s="34"/>
      <c r="BF9" s="174"/>
      <c r="BG9" s="20"/>
      <c r="BH9" s="20"/>
      <c r="BI9" s="20"/>
      <c r="BJ9" s="20"/>
    </row>
    <row r="10" spans="1:62" ht="24" customHeight="1">
      <c r="B10" s="5"/>
      <c r="C10" s="6"/>
      <c r="D10" s="17"/>
      <c r="E10" s="2"/>
      <c r="F10" s="34"/>
      <c r="G10" s="34"/>
      <c r="H10" s="2"/>
      <c r="I10" s="2"/>
      <c r="J10" s="2" t="str">
        <f>IF(集計用!J10="","",集計用!J10)</f>
        <v>庁舎東棟太陽光発電設備</v>
      </c>
      <c r="K10" s="2"/>
      <c r="L10" s="2"/>
      <c r="M10" s="31" t="b">
        <f>貼り付け用!M10=集計用!M10</f>
        <v>1</v>
      </c>
      <c r="N10" s="31" t="b">
        <f>貼り付け用!N10=集計用!N10</f>
        <v>1</v>
      </c>
      <c r="O10" s="31" t="b">
        <f>貼り付け用!O10=集計用!O10</f>
        <v>1</v>
      </c>
      <c r="P10" s="31" t="b">
        <f>貼り付け用!P10=集計用!P10</f>
        <v>1</v>
      </c>
      <c r="Q10" s="31" t="b">
        <f>貼り付け用!Q10=集計用!Q10</f>
        <v>1</v>
      </c>
      <c r="R10" s="31" t="b">
        <f>貼り付け用!R10=集計用!R10</f>
        <v>1</v>
      </c>
      <c r="S10" s="31" t="b">
        <f>貼り付け用!S10=集計用!S10</f>
        <v>1</v>
      </c>
      <c r="T10" s="31" t="b">
        <f>貼り付け用!T10=集計用!T10</f>
        <v>1</v>
      </c>
      <c r="U10" s="31" t="b">
        <f>貼り付け用!U10=集計用!U10</f>
        <v>1</v>
      </c>
      <c r="V10" s="31" t="b">
        <f>貼り付け用!V10=集計用!V10</f>
        <v>1</v>
      </c>
      <c r="W10" s="31" t="b">
        <f>貼り付け用!W10=集計用!W10</f>
        <v>1</v>
      </c>
      <c r="X10" s="31" t="b">
        <f>貼り付け用!X10=集計用!X10</f>
        <v>1</v>
      </c>
      <c r="Y10" s="31" t="b">
        <f>貼り付け用!Y10=集計用!Y10</f>
        <v>1</v>
      </c>
      <c r="Z10" s="31" t="b">
        <f>貼り付け用!Z10=集計用!Z10</f>
        <v>1</v>
      </c>
      <c r="AA10" s="31" t="b">
        <f>貼り付け用!AA10=集計用!AA10</f>
        <v>1</v>
      </c>
      <c r="AB10" s="31" t="b">
        <f>貼り付け用!AB10=集計用!AB10</f>
        <v>1</v>
      </c>
      <c r="AC10" s="31" t="b">
        <f>貼り付け用!AC10=集計用!AC10</f>
        <v>1</v>
      </c>
      <c r="AD10" s="31" t="b">
        <f>貼り付け用!AD10=集計用!AD10</f>
        <v>1</v>
      </c>
      <c r="AE10" s="31" t="b">
        <f>貼り付け用!AE10=集計用!AE10</f>
        <v>1</v>
      </c>
      <c r="AF10" s="31" t="b">
        <f>貼り付け用!AF10=集計用!AF10</f>
        <v>1</v>
      </c>
      <c r="AG10" s="31" t="b">
        <f>貼り付け用!AG10=集計用!AG10</f>
        <v>1</v>
      </c>
      <c r="AH10" s="31" t="b">
        <f>貼り付け用!AH10=集計用!AH10</f>
        <v>1</v>
      </c>
      <c r="AI10" s="31" t="b">
        <f>貼り付け用!AI10=集計用!AI10</f>
        <v>1</v>
      </c>
      <c r="AJ10" s="31" t="b">
        <f>貼り付け用!AJ10=集計用!AJ10</f>
        <v>1</v>
      </c>
      <c r="AK10" s="31" t="b">
        <f>貼り付け用!AK10=集計用!AK10</f>
        <v>1</v>
      </c>
      <c r="AL10" s="31" t="b">
        <f>貼り付け用!AL10=集計用!AL10</f>
        <v>1</v>
      </c>
      <c r="AM10" s="31" t="b">
        <f>貼り付け用!AM10=集計用!AM10</f>
        <v>1</v>
      </c>
      <c r="AN10" s="31" t="b">
        <f>貼り付け用!AN10=集計用!AN10</f>
        <v>1</v>
      </c>
      <c r="AO10" s="31" t="b">
        <f>貼り付け用!AO10=集計用!AO10</f>
        <v>1</v>
      </c>
      <c r="AP10" s="31" t="b">
        <f>貼り付け用!AP10=集計用!AP10</f>
        <v>1</v>
      </c>
      <c r="AQ10" s="31" t="b">
        <f>貼り付け用!AQ10=集計用!AQ10</f>
        <v>1</v>
      </c>
      <c r="AR10" s="31" t="b">
        <f>貼り付け用!AR10=集計用!AR10</f>
        <v>1</v>
      </c>
      <c r="AS10" s="31" t="b">
        <f>貼り付け用!AS10=集計用!AS10</f>
        <v>1</v>
      </c>
      <c r="AT10" s="31" t="b">
        <f>貼り付け用!AT10=集計用!AT10</f>
        <v>0</v>
      </c>
      <c r="AU10" s="31" t="b">
        <f>貼り付け用!AU10=集計用!AU10</f>
        <v>1</v>
      </c>
      <c r="AV10" s="34"/>
      <c r="AW10" s="34"/>
      <c r="AX10" s="34"/>
      <c r="AY10" s="34"/>
      <c r="AZ10" s="34"/>
      <c r="BA10" s="212"/>
      <c r="BB10" s="212"/>
      <c r="BC10" s="212"/>
      <c r="BD10" s="34"/>
      <c r="BE10" s="34"/>
      <c r="BF10" s="20"/>
      <c r="BG10" s="20"/>
      <c r="BH10" s="20"/>
      <c r="BI10" s="20"/>
      <c r="BJ10" s="20"/>
    </row>
    <row r="11" spans="1:62" ht="24" customHeight="1">
      <c r="A11" s="17"/>
      <c r="B11" s="5"/>
      <c r="C11" s="6"/>
      <c r="D11" s="6"/>
      <c r="E11" s="2"/>
      <c r="F11" s="34"/>
      <c r="G11" s="34"/>
      <c r="H11" s="2"/>
      <c r="I11" s="2"/>
      <c r="J11" s="2" t="str">
        <f>IF(集計用!J11="","",集計用!J11)</f>
        <v>住居表示看板</v>
      </c>
      <c r="K11" s="2"/>
      <c r="L11" s="2"/>
      <c r="M11" s="31" t="b">
        <f>貼り付け用!M11=集計用!M11</f>
        <v>1</v>
      </c>
      <c r="N11" s="31" t="b">
        <f>貼り付け用!N11=集計用!N11</f>
        <v>1</v>
      </c>
      <c r="O11" s="31" t="b">
        <f>貼り付け用!O11=集計用!O11</f>
        <v>1</v>
      </c>
      <c r="P11" s="31" t="b">
        <f>貼り付け用!P11=集計用!P11</f>
        <v>1</v>
      </c>
      <c r="Q11" s="31" t="b">
        <f>貼り付け用!Q11=集計用!Q11</f>
        <v>1</v>
      </c>
      <c r="R11" s="31" t="b">
        <f>貼り付け用!R11=集計用!R11</f>
        <v>1</v>
      </c>
      <c r="S11" s="31" t="b">
        <f>貼り付け用!S11=集計用!S11</f>
        <v>1</v>
      </c>
      <c r="T11" s="31" t="b">
        <f>貼り付け用!T11=集計用!T11</f>
        <v>1</v>
      </c>
      <c r="U11" s="31" t="b">
        <f>貼り付け用!U11=集計用!U11</f>
        <v>1</v>
      </c>
      <c r="V11" s="31" t="b">
        <f>貼り付け用!V11=集計用!V11</f>
        <v>1</v>
      </c>
      <c r="W11" s="31" t="b">
        <f>貼り付け用!W11=集計用!W11</f>
        <v>1</v>
      </c>
      <c r="X11" s="31" t="b">
        <f>貼り付け用!X11=集計用!X11</f>
        <v>1</v>
      </c>
      <c r="Y11" s="31" t="b">
        <f>貼り付け用!Y11=集計用!Y11</f>
        <v>1</v>
      </c>
      <c r="Z11" s="31" t="b">
        <f>貼り付け用!Z11=集計用!Z11</f>
        <v>1</v>
      </c>
      <c r="AA11" s="31" t="b">
        <f>貼り付け用!AA11=集計用!AA11</f>
        <v>1</v>
      </c>
      <c r="AB11" s="31" t="b">
        <f>貼り付け用!AB11=集計用!AB11</f>
        <v>1</v>
      </c>
      <c r="AC11" s="31" t="b">
        <f>貼り付け用!AC11=集計用!AC11</f>
        <v>1</v>
      </c>
      <c r="AD11" s="31" t="b">
        <f>貼り付け用!AD11=集計用!AD11</f>
        <v>1</v>
      </c>
      <c r="AE11" s="31" t="b">
        <f>貼り付け用!AE11=集計用!AE11</f>
        <v>1</v>
      </c>
      <c r="AF11" s="31" t="b">
        <f>貼り付け用!AF11=集計用!AF11</f>
        <v>1</v>
      </c>
      <c r="AG11" s="31" t="b">
        <f>貼り付け用!AG11=集計用!AG11</f>
        <v>1</v>
      </c>
      <c r="AH11" s="31" t="b">
        <f>貼り付け用!AH11=集計用!AH11</f>
        <v>1</v>
      </c>
      <c r="AI11" s="31" t="b">
        <f>貼り付け用!AI11=集計用!AI11</f>
        <v>1</v>
      </c>
      <c r="AJ11" s="31" t="b">
        <f>貼り付け用!AJ11=集計用!AJ11</f>
        <v>1</v>
      </c>
      <c r="AK11" s="31" t="b">
        <f>貼り付け用!AK11=集計用!AK11</f>
        <v>1</v>
      </c>
      <c r="AL11" s="31" t="b">
        <f>貼り付け用!AL11=集計用!AL11</f>
        <v>1</v>
      </c>
      <c r="AM11" s="31" t="b">
        <f>貼り付け用!AM11=集計用!AM11</f>
        <v>1</v>
      </c>
      <c r="AN11" s="31" t="b">
        <f>貼り付け用!AN11=集計用!AN11</f>
        <v>1</v>
      </c>
      <c r="AO11" s="31" t="b">
        <f>貼り付け用!AO11=集計用!AO11</f>
        <v>1</v>
      </c>
      <c r="AP11" s="31" t="b">
        <f>貼り付け用!AP11=集計用!AP11</f>
        <v>1</v>
      </c>
      <c r="AQ11" s="31" t="b">
        <f>貼り付け用!AQ11=集計用!AQ11</f>
        <v>1</v>
      </c>
      <c r="AR11" s="31" t="b">
        <f>貼り付け用!AR11=集計用!AR11</f>
        <v>1</v>
      </c>
      <c r="AS11" s="31" t="b">
        <f>貼り付け用!AS11=集計用!AS11</f>
        <v>1</v>
      </c>
      <c r="AT11" s="31" t="b">
        <f>貼り付け用!AT11=集計用!AT11</f>
        <v>1</v>
      </c>
      <c r="AU11" s="31" t="b">
        <f>貼り付け用!AU11=集計用!AU11</f>
        <v>1</v>
      </c>
      <c r="AV11" s="34"/>
      <c r="AW11" s="34"/>
      <c r="AX11" s="34"/>
      <c r="AY11" s="34"/>
      <c r="AZ11" s="34"/>
      <c r="BA11" s="212"/>
      <c r="BB11" s="212"/>
      <c r="BC11" s="212"/>
      <c r="BD11" s="34"/>
      <c r="BE11" s="34"/>
      <c r="BF11" s="20"/>
      <c r="BG11" s="20"/>
      <c r="BH11" s="20"/>
      <c r="BI11" s="20"/>
      <c r="BJ11" s="20"/>
    </row>
    <row r="12" spans="1:62" ht="24" customHeight="1">
      <c r="A12" s="17"/>
      <c r="B12" s="5"/>
      <c r="C12" s="6"/>
      <c r="D12" s="6"/>
      <c r="E12" s="2"/>
      <c r="F12" s="34"/>
      <c r="G12" s="34"/>
      <c r="H12" s="2"/>
      <c r="I12" s="2"/>
      <c r="J12" s="2" t="str">
        <f>IF(集計用!J12="","",集計用!J12)</f>
        <v>住居表示看板</v>
      </c>
      <c r="K12" s="2"/>
      <c r="L12" s="2"/>
      <c r="M12" s="31" t="b">
        <f>貼り付け用!M12=集計用!M12</f>
        <v>1</v>
      </c>
      <c r="N12" s="31" t="b">
        <f>貼り付け用!N12=集計用!N12</f>
        <v>1</v>
      </c>
      <c r="O12" s="31" t="b">
        <f>貼り付け用!O12=集計用!O12</f>
        <v>1</v>
      </c>
      <c r="P12" s="31" t="b">
        <f>貼り付け用!P12=集計用!P12</f>
        <v>1</v>
      </c>
      <c r="Q12" s="31" t="b">
        <f>貼り付け用!Q12=集計用!Q12</f>
        <v>1</v>
      </c>
      <c r="R12" s="31" t="b">
        <f>貼り付け用!R12=集計用!R12</f>
        <v>1</v>
      </c>
      <c r="S12" s="31" t="b">
        <f>貼り付け用!S12=集計用!S12</f>
        <v>1</v>
      </c>
      <c r="T12" s="31" t="b">
        <f>貼り付け用!T12=集計用!T12</f>
        <v>1</v>
      </c>
      <c r="U12" s="31" t="b">
        <f>貼り付け用!U12=集計用!U12</f>
        <v>1</v>
      </c>
      <c r="V12" s="31" t="b">
        <f>貼り付け用!V12=集計用!V12</f>
        <v>1</v>
      </c>
      <c r="W12" s="31" t="b">
        <f>貼り付け用!W12=集計用!W12</f>
        <v>1</v>
      </c>
      <c r="X12" s="31" t="b">
        <f>貼り付け用!X12=集計用!X12</f>
        <v>1</v>
      </c>
      <c r="Y12" s="31" t="b">
        <f>貼り付け用!Y12=集計用!Y12</f>
        <v>1</v>
      </c>
      <c r="Z12" s="31" t="b">
        <f>貼り付け用!Z12=集計用!Z12</f>
        <v>1</v>
      </c>
      <c r="AA12" s="31" t="b">
        <f>貼り付け用!AA12=集計用!AA12</f>
        <v>1</v>
      </c>
      <c r="AB12" s="31" t="b">
        <f>貼り付け用!AB12=集計用!AB12</f>
        <v>1</v>
      </c>
      <c r="AC12" s="31" t="b">
        <f>貼り付け用!AC12=集計用!AC12</f>
        <v>1</v>
      </c>
      <c r="AD12" s="31" t="b">
        <f>貼り付け用!AD12=集計用!AD12</f>
        <v>1</v>
      </c>
      <c r="AE12" s="31" t="b">
        <f>貼り付け用!AE12=集計用!AE12</f>
        <v>1</v>
      </c>
      <c r="AF12" s="31" t="b">
        <f>貼り付け用!AF12=集計用!AF12</f>
        <v>1</v>
      </c>
      <c r="AG12" s="31" t="b">
        <f>貼り付け用!AG12=集計用!AG12</f>
        <v>1</v>
      </c>
      <c r="AH12" s="31" t="b">
        <f>貼り付け用!AH12=集計用!AH12</f>
        <v>1</v>
      </c>
      <c r="AI12" s="31" t="b">
        <f>貼り付け用!AI12=集計用!AI12</f>
        <v>1</v>
      </c>
      <c r="AJ12" s="31" t="b">
        <f>貼り付け用!AJ12=集計用!AJ12</f>
        <v>1</v>
      </c>
      <c r="AK12" s="31" t="b">
        <f>貼り付け用!AK12=集計用!AK12</f>
        <v>1</v>
      </c>
      <c r="AL12" s="31" t="b">
        <f>貼り付け用!AL12=集計用!AL12</f>
        <v>1</v>
      </c>
      <c r="AM12" s="31" t="b">
        <f>貼り付け用!AM12=集計用!AM12</f>
        <v>1</v>
      </c>
      <c r="AN12" s="31" t="b">
        <f>貼り付け用!AN12=集計用!AN12</f>
        <v>1</v>
      </c>
      <c r="AO12" s="31" t="b">
        <f>貼り付け用!AO12=集計用!AO12</f>
        <v>1</v>
      </c>
      <c r="AP12" s="31" t="b">
        <f>貼り付け用!AP12=集計用!AP12</f>
        <v>1</v>
      </c>
      <c r="AQ12" s="31" t="b">
        <f>貼り付け用!AQ12=集計用!AQ12</f>
        <v>1</v>
      </c>
      <c r="AR12" s="31" t="b">
        <f>貼り付け用!AR12=集計用!AR12</f>
        <v>1</v>
      </c>
      <c r="AS12" s="31" t="b">
        <f>貼り付け用!AS12=集計用!AS12</f>
        <v>1</v>
      </c>
      <c r="AT12" s="31" t="b">
        <f>貼り付け用!AT12=集計用!AT12</f>
        <v>1</v>
      </c>
      <c r="AU12" s="31" t="b">
        <f>貼り付け用!AU12=集計用!AU12</f>
        <v>1</v>
      </c>
      <c r="AV12" s="34"/>
      <c r="AW12" s="34"/>
      <c r="AX12" s="34"/>
      <c r="AY12" s="34"/>
      <c r="AZ12" s="34"/>
      <c r="BA12" s="212"/>
      <c r="BB12" s="212"/>
      <c r="BC12" s="212"/>
      <c r="BD12" s="34"/>
      <c r="BE12" s="34"/>
      <c r="BF12" s="20"/>
      <c r="BG12" s="20"/>
      <c r="BH12" s="20"/>
      <c r="BI12" s="20"/>
      <c r="BJ12" s="20"/>
    </row>
    <row r="13" spans="1:62" ht="24" customHeight="1">
      <c r="E13" s="2"/>
      <c r="F13" s="34"/>
      <c r="G13" s="34"/>
      <c r="H13" s="2"/>
      <c r="I13" s="2"/>
      <c r="J13" s="2" t="str">
        <f>IF(集計用!J13="","",集計用!J13)</f>
        <v>住居表示看板</v>
      </c>
      <c r="K13" s="2"/>
      <c r="L13" s="2"/>
      <c r="M13" s="31" t="b">
        <f>貼り付け用!M13=集計用!M13</f>
        <v>1</v>
      </c>
      <c r="N13" s="31" t="b">
        <f>貼り付け用!N13=集計用!N13</f>
        <v>1</v>
      </c>
      <c r="O13" s="31" t="b">
        <f>貼り付け用!O13=集計用!O13</f>
        <v>1</v>
      </c>
      <c r="P13" s="31" t="b">
        <f>貼り付け用!P13=集計用!P13</f>
        <v>1</v>
      </c>
      <c r="Q13" s="31" t="b">
        <f>貼り付け用!Q13=集計用!Q13</f>
        <v>1</v>
      </c>
      <c r="R13" s="31" t="b">
        <f>貼り付け用!R13=集計用!R13</f>
        <v>1</v>
      </c>
      <c r="S13" s="31" t="b">
        <f>貼り付け用!S13=集計用!S13</f>
        <v>1</v>
      </c>
      <c r="T13" s="31" t="b">
        <f>貼り付け用!T13=集計用!T13</f>
        <v>1</v>
      </c>
      <c r="U13" s="31" t="b">
        <f>貼り付け用!U13=集計用!U13</f>
        <v>1</v>
      </c>
      <c r="V13" s="31" t="b">
        <f>貼り付け用!V13=集計用!V13</f>
        <v>1</v>
      </c>
      <c r="W13" s="31" t="b">
        <f>貼り付け用!W13=集計用!W13</f>
        <v>1</v>
      </c>
      <c r="X13" s="31" t="b">
        <f>貼り付け用!X13=集計用!X13</f>
        <v>1</v>
      </c>
      <c r="Y13" s="31" t="b">
        <f>貼り付け用!Y13=集計用!Y13</f>
        <v>1</v>
      </c>
      <c r="Z13" s="31" t="b">
        <f>貼り付け用!Z13=集計用!Z13</f>
        <v>1</v>
      </c>
      <c r="AA13" s="31" t="b">
        <f>貼り付け用!AA13=集計用!AA13</f>
        <v>1</v>
      </c>
      <c r="AB13" s="31" t="b">
        <f>貼り付け用!AB13=集計用!AB13</f>
        <v>1</v>
      </c>
      <c r="AC13" s="31" t="b">
        <f>貼り付け用!AC13=集計用!AC13</f>
        <v>1</v>
      </c>
      <c r="AD13" s="31" t="b">
        <f>貼り付け用!AD13=集計用!AD13</f>
        <v>1</v>
      </c>
      <c r="AE13" s="31" t="b">
        <f>貼り付け用!AE13=集計用!AE13</f>
        <v>1</v>
      </c>
      <c r="AF13" s="31" t="b">
        <f>貼り付け用!AF13=集計用!AF13</f>
        <v>1</v>
      </c>
      <c r="AG13" s="31" t="b">
        <f>貼り付け用!AG13=集計用!AG13</f>
        <v>1</v>
      </c>
      <c r="AH13" s="31" t="b">
        <f>貼り付け用!AH13=集計用!AH13</f>
        <v>1</v>
      </c>
      <c r="AI13" s="31" t="b">
        <f>貼り付け用!AI13=集計用!AI13</f>
        <v>1</v>
      </c>
      <c r="AJ13" s="31" t="b">
        <f>貼り付け用!AJ13=集計用!AJ13</f>
        <v>1</v>
      </c>
      <c r="AK13" s="31" t="b">
        <f>貼り付け用!AK13=集計用!AK13</f>
        <v>1</v>
      </c>
      <c r="AL13" s="31" t="b">
        <f>貼り付け用!AL13=集計用!AL13</f>
        <v>1</v>
      </c>
      <c r="AM13" s="31" t="b">
        <f>貼り付け用!AM13=集計用!AM13</f>
        <v>1</v>
      </c>
      <c r="AN13" s="31" t="b">
        <f>貼り付け用!AN13=集計用!AN13</f>
        <v>1</v>
      </c>
      <c r="AO13" s="31" t="b">
        <f>貼り付け用!AO13=集計用!AO13</f>
        <v>1</v>
      </c>
      <c r="AP13" s="31" t="b">
        <f>貼り付け用!AP13=集計用!AP13</f>
        <v>1</v>
      </c>
      <c r="AQ13" s="31" t="b">
        <f>貼り付け用!AQ13=集計用!AQ13</f>
        <v>1</v>
      </c>
      <c r="AR13" s="31" t="b">
        <f>貼り付け用!AR13=集計用!AR13</f>
        <v>1</v>
      </c>
      <c r="AS13" s="31" t="b">
        <f>貼り付け用!AS13=集計用!AS13</f>
        <v>1</v>
      </c>
      <c r="AT13" s="31" t="b">
        <f>貼り付け用!AT13=集計用!AT13</f>
        <v>1</v>
      </c>
      <c r="AU13" s="31" t="b">
        <f>貼り付け用!AU13=集計用!AU13</f>
        <v>1</v>
      </c>
      <c r="AV13" s="34"/>
      <c r="AW13" s="34"/>
      <c r="AX13" s="34"/>
      <c r="AY13" s="34"/>
      <c r="AZ13" s="34"/>
      <c r="BA13" s="212"/>
      <c r="BB13" s="212"/>
      <c r="BC13" s="212"/>
      <c r="BD13" s="34"/>
      <c r="BE13" s="34"/>
      <c r="BF13" s="20"/>
      <c r="BG13" s="20"/>
      <c r="BH13" s="20"/>
      <c r="BI13" s="20"/>
      <c r="BJ13" s="20"/>
    </row>
    <row r="14" spans="1:62" ht="24" customHeight="1">
      <c r="E14" s="2"/>
      <c r="F14" s="34"/>
      <c r="G14" s="34"/>
      <c r="H14" s="2"/>
      <c r="I14" s="2"/>
      <c r="J14" s="2" t="str">
        <f>IF(集計用!J14="","",集計用!J14)</f>
        <v>住居表示看板</v>
      </c>
      <c r="K14" s="2"/>
      <c r="L14" s="2"/>
      <c r="M14" s="31" t="b">
        <f>貼り付け用!M14=集計用!M14</f>
        <v>1</v>
      </c>
      <c r="N14" s="31" t="b">
        <f>貼り付け用!N14=集計用!N14</f>
        <v>1</v>
      </c>
      <c r="O14" s="31" t="b">
        <f>貼り付け用!O14=集計用!O14</f>
        <v>1</v>
      </c>
      <c r="P14" s="31" t="b">
        <f>貼り付け用!P14=集計用!P14</f>
        <v>1</v>
      </c>
      <c r="Q14" s="31" t="b">
        <f>貼り付け用!Q14=集計用!Q14</f>
        <v>1</v>
      </c>
      <c r="R14" s="31" t="b">
        <f>貼り付け用!R14=集計用!R14</f>
        <v>1</v>
      </c>
      <c r="S14" s="31" t="b">
        <f>貼り付け用!S14=集計用!S14</f>
        <v>1</v>
      </c>
      <c r="T14" s="31" t="b">
        <f>貼り付け用!T14=集計用!T14</f>
        <v>1</v>
      </c>
      <c r="U14" s="31" t="b">
        <f>貼り付け用!U14=集計用!U14</f>
        <v>1</v>
      </c>
      <c r="V14" s="31" t="b">
        <f>貼り付け用!V14=集計用!V14</f>
        <v>1</v>
      </c>
      <c r="W14" s="31" t="b">
        <f>貼り付け用!W14=集計用!W14</f>
        <v>1</v>
      </c>
      <c r="X14" s="31" t="b">
        <f>貼り付け用!X14=集計用!X14</f>
        <v>1</v>
      </c>
      <c r="Y14" s="31" t="b">
        <f>貼り付け用!Y14=集計用!Y14</f>
        <v>1</v>
      </c>
      <c r="Z14" s="31" t="b">
        <f>貼り付け用!Z14=集計用!Z14</f>
        <v>1</v>
      </c>
      <c r="AA14" s="31" t="b">
        <f>貼り付け用!AA14=集計用!AA14</f>
        <v>1</v>
      </c>
      <c r="AB14" s="31" t="b">
        <f>貼り付け用!AB14=集計用!AB14</f>
        <v>1</v>
      </c>
      <c r="AC14" s="31" t="b">
        <f>貼り付け用!AC14=集計用!AC14</f>
        <v>1</v>
      </c>
      <c r="AD14" s="31" t="b">
        <f>貼り付け用!AD14=集計用!AD14</f>
        <v>1</v>
      </c>
      <c r="AE14" s="31" t="b">
        <f>貼り付け用!AE14=集計用!AE14</f>
        <v>1</v>
      </c>
      <c r="AF14" s="31" t="b">
        <f>貼り付け用!AF14=集計用!AF14</f>
        <v>1</v>
      </c>
      <c r="AG14" s="31" t="b">
        <f>貼り付け用!AG14=集計用!AG14</f>
        <v>1</v>
      </c>
      <c r="AH14" s="31" t="b">
        <f>貼り付け用!AH14=集計用!AH14</f>
        <v>1</v>
      </c>
      <c r="AI14" s="31" t="b">
        <f>貼り付け用!AI14=集計用!AI14</f>
        <v>1</v>
      </c>
      <c r="AJ14" s="31" t="b">
        <f>貼り付け用!AJ14=集計用!AJ14</f>
        <v>1</v>
      </c>
      <c r="AK14" s="31" t="b">
        <f>貼り付け用!AK14=集計用!AK14</f>
        <v>1</v>
      </c>
      <c r="AL14" s="31" t="b">
        <f>貼り付け用!AL14=集計用!AL14</f>
        <v>1</v>
      </c>
      <c r="AM14" s="31" t="b">
        <f>貼り付け用!AM14=集計用!AM14</f>
        <v>1</v>
      </c>
      <c r="AN14" s="31" t="b">
        <f>貼り付け用!AN14=集計用!AN14</f>
        <v>1</v>
      </c>
      <c r="AO14" s="31" t="b">
        <f>貼り付け用!AO14=集計用!AO14</f>
        <v>1</v>
      </c>
      <c r="AP14" s="31" t="b">
        <f>貼り付け用!AP14=集計用!AP14</f>
        <v>1</v>
      </c>
      <c r="AQ14" s="31" t="b">
        <f>貼り付け用!AQ14=集計用!AQ14</f>
        <v>1</v>
      </c>
      <c r="AR14" s="31" t="b">
        <f>貼り付け用!AR14=集計用!AR14</f>
        <v>1</v>
      </c>
      <c r="AS14" s="31" t="b">
        <f>貼り付け用!AS14=集計用!AS14</f>
        <v>1</v>
      </c>
      <c r="AT14" s="31" t="b">
        <f>貼り付け用!AT14=集計用!AT14</f>
        <v>1</v>
      </c>
      <c r="AU14" s="31" t="b">
        <f>貼り付け用!AU14=集計用!AU14</f>
        <v>1</v>
      </c>
      <c r="AV14" s="34"/>
      <c r="AW14" s="34"/>
      <c r="AX14" s="34"/>
      <c r="AY14" s="34"/>
      <c r="AZ14" s="34"/>
      <c r="BA14" s="212"/>
      <c r="BB14" s="212"/>
      <c r="BC14" s="212"/>
      <c r="BD14" s="34"/>
      <c r="BE14" s="34"/>
      <c r="BF14" s="20"/>
      <c r="BG14" s="20"/>
      <c r="BH14" s="20"/>
      <c r="BI14" s="20"/>
      <c r="BJ14" s="20"/>
    </row>
    <row r="15" spans="1:62" ht="24" customHeight="1">
      <c r="E15" s="2"/>
      <c r="F15" s="34"/>
      <c r="G15" s="34"/>
      <c r="H15" s="2"/>
      <c r="I15" s="2"/>
      <c r="J15" s="2" t="str">
        <f>IF(集計用!J15="","",集計用!J15)</f>
        <v>住居表示看板</v>
      </c>
      <c r="K15" s="2"/>
      <c r="L15" s="2"/>
      <c r="M15" s="31" t="b">
        <f>貼り付け用!M15=集計用!M15</f>
        <v>1</v>
      </c>
      <c r="N15" s="31" t="b">
        <f>貼り付け用!N15=集計用!N15</f>
        <v>1</v>
      </c>
      <c r="O15" s="31" t="b">
        <f>貼り付け用!O15=集計用!O15</f>
        <v>1</v>
      </c>
      <c r="P15" s="31" t="b">
        <f>貼り付け用!P15=集計用!P15</f>
        <v>1</v>
      </c>
      <c r="Q15" s="31" t="b">
        <f>貼り付け用!Q15=集計用!Q15</f>
        <v>1</v>
      </c>
      <c r="R15" s="31" t="b">
        <f>貼り付け用!R15=集計用!R15</f>
        <v>1</v>
      </c>
      <c r="S15" s="31" t="b">
        <f>貼り付け用!S15=集計用!S15</f>
        <v>1</v>
      </c>
      <c r="T15" s="31" t="b">
        <f>貼り付け用!T15=集計用!T15</f>
        <v>1</v>
      </c>
      <c r="U15" s="31" t="b">
        <f>貼り付け用!U15=集計用!U15</f>
        <v>1</v>
      </c>
      <c r="V15" s="31" t="b">
        <f>貼り付け用!V15=集計用!V15</f>
        <v>1</v>
      </c>
      <c r="W15" s="31" t="b">
        <f>貼り付け用!W15=集計用!W15</f>
        <v>1</v>
      </c>
      <c r="X15" s="31" t="b">
        <f>貼り付け用!X15=集計用!X15</f>
        <v>1</v>
      </c>
      <c r="Y15" s="31" t="b">
        <f>貼り付け用!Y15=集計用!Y15</f>
        <v>1</v>
      </c>
      <c r="Z15" s="31" t="b">
        <f>貼り付け用!Z15=集計用!Z15</f>
        <v>1</v>
      </c>
      <c r="AA15" s="31" t="b">
        <f>貼り付け用!AA15=集計用!AA15</f>
        <v>1</v>
      </c>
      <c r="AB15" s="31" t="b">
        <f>貼り付け用!AB15=集計用!AB15</f>
        <v>1</v>
      </c>
      <c r="AC15" s="31" t="b">
        <f>貼り付け用!AC15=集計用!AC15</f>
        <v>1</v>
      </c>
      <c r="AD15" s="31" t="b">
        <f>貼り付け用!AD15=集計用!AD15</f>
        <v>1</v>
      </c>
      <c r="AE15" s="31" t="b">
        <f>貼り付け用!AE15=集計用!AE15</f>
        <v>1</v>
      </c>
      <c r="AF15" s="31" t="b">
        <f>貼り付け用!AF15=集計用!AF15</f>
        <v>1</v>
      </c>
      <c r="AG15" s="31" t="b">
        <f>貼り付け用!AG15=集計用!AG15</f>
        <v>1</v>
      </c>
      <c r="AH15" s="31" t="b">
        <f>貼り付け用!AH15=集計用!AH15</f>
        <v>1</v>
      </c>
      <c r="AI15" s="31" t="b">
        <f>貼り付け用!AI15=集計用!AI15</f>
        <v>1</v>
      </c>
      <c r="AJ15" s="31" t="b">
        <f>貼り付け用!AJ15=集計用!AJ15</f>
        <v>1</v>
      </c>
      <c r="AK15" s="31" t="b">
        <f>貼り付け用!AK15=集計用!AK15</f>
        <v>1</v>
      </c>
      <c r="AL15" s="31" t="b">
        <f>貼り付け用!AL15=集計用!AL15</f>
        <v>1</v>
      </c>
      <c r="AM15" s="31" t="b">
        <f>貼り付け用!AM15=集計用!AM15</f>
        <v>1</v>
      </c>
      <c r="AN15" s="31" t="b">
        <f>貼り付け用!AN15=集計用!AN15</f>
        <v>1</v>
      </c>
      <c r="AO15" s="31" t="b">
        <f>貼り付け用!AO15=集計用!AO15</f>
        <v>1</v>
      </c>
      <c r="AP15" s="31" t="b">
        <f>貼り付け用!AP15=集計用!AP15</f>
        <v>1</v>
      </c>
      <c r="AQ15" s="31" t="b">
        <f>貼り付け用!AQ15=集計用!AQ15</f>
        <v>1</v>
      </c>
      <c r="AR15" s="31" t="b">
        <f>貼り付け用!AR15=集計用!AR15</f>
        <v>1</v>
      </c>
      <c r="AS15" s="31" t="b">
        <f>貼り付け用!AS15=集計用!AS15</f>
        <v>1</v>
      </c>
      <c r="AT15" s="31" t="b">
        <f>貼り付け用!AT15=集計用!AT15</f>
        <v>1</v>
      </c>
      <c r="AU15" s="31" t="b">
        <f>貼り付け用!AU15=集計用!AU15</f>
        <v>1</v>
      </c>
      <c r="AV15" s="34"/>
      <c r="AW15" s="34"/>
      <c r="AX15" s="34"/>
      <c r="AY15" s="34"/>
      <c r="AZ15" s="34"/>
      <c r="BA15" s="212"/>
      <c r="BB15" s="212"/>
      <c r="BC15" s="212"/>
      <c r="BD15" s="34"/>
      <c r="BE15" s="34"/>
      <c r="BF15" s="20"/>
      <c r="BG15" s="20"/>
      <c r="BH15" s="20"/>
      <c r="BI15" s="20"/>
      <c r="BJ15" s="20"/>
    </row>
    <row r="16" spans="1:62" ht="24" customHeight="1">
      <c r="E16" s="2"/>
      <c r="F16" s="34"/>
      <c r="G16" s="34"/>
      <c r="H16" s="2"/>
      <c r="I16" s="2"/>
      <c r="J16" s="2" t="str">
        <f>IF(集計用!J16="","",集計用!J16)</f>
        <v>住居表示看板</v>
      </c>
      <c r="K16" s="2"/>
      <c r="L16" s="2"/>
      <c r="M16" s="31" t="b">
        <f>貼り付け用!M16=集計用!M16</f>
        <v>1</v>
      </c>
      <c r="N16" s="31" t="b">
        <f>貼り付け用!N16=集計用!N16</f>
        <v>1</v>
      </c>
      <c r="O16" s="31" t="b">
        <f>貼り付け用!O16=集計用!O16</f>
        <v>1</v>
      </c>
      <c r="P16" s="31" t="b">
        <f>貼り付け用!P16=集計用!P16</f>
        <v>1</v>
      </c>
      <c r="Q16" s="31" t="b">
        <f>貼り付け用!Q16=集計用!Q16</f>
        <v>1</v>
      </c>
      <c r="R16" s="31" t="b">
        <f>貼り付け用!R16=集計用!R16</f>
        <v>1</v>
      </c>
      <c r="S16" s="31" t="b">
        <f>貼り付け用!S16=集計用!S16</f>
        <v>1</v>
      </c>
      <c r="T16" s="31" t="b">
        <f>貼り付け用!T16=集計用!T16</f>
        <v>1</v>
      </c>
      <c r="U16" s="31" t="b">
        <f>貼り付け用!U16=集計用!U16</f>
        <v>1</v>
      </c>
      <c r="V16" s="31" t="b">
        <f>貼り付け用!V16=集計用!V16</f>
        <v>1</v>
      </c>
      <c r="W16" s="31" t="b">
        <f>貼り付け用!W16=集計用!W16</f>
        <v>1</v>
      </c>
      <c r="X16" s="31" t="b">
        <f>貼り付け用!X16=集計用!X16</f>
        <v>1</v>
      </c>
      <c r="Y16" s="31" t="b">
        <f>貼り付け用!Y16=集計用!Y16</f>
        <v>1</v>
      </c>
      <c r="Z16" s="31" t="b">
        <f>貼り付け用!Z16=集計用!Z16</f>
        <v>1</v>
      </c>
      <c r="AA16" s="31" t="b">
        <f>貼り付け用!AA16=集計用!AA16</f>
        <v>1</v>
      </c>
      <c r="AB16" s="31" t="b">
        <f>貼り付け用!AB16=集計用!AB16</f>
        <v>1</v>
      </c>
      <c r="AC16" s="31" t="b">
        <f>貼り付け用!AC16=集計用!AC16</f>
        <v>1</v>
      </c>
      <c r="AD16" s="31" t="b">
        <f>貼り付け用!AD16=集計用!AD16</f>
        <v>1</v>
      </c>
      <c r="AE16" s="31" t="b">
        <f>貼り付け用!AE16=集計用!AE16</f>
        <v>1</v>
      </c>
      <c r="AF16" s="31" t="b">
        <f>貼り付け用!AF16=集計用!AF16</f>
        <v>1</v>
      </c>
      <c r="AG16" s="31" t="b">
        <f>貼り付け用!AG16=集計用!AG16</f>
        <v>1</v>
      </c>
      <c r="AH16" s="31" t="b">
        <f>貼り付け用!AH16=集計用!AH16</f>
        <v>1</v>
      </c>
      <c r="AI16" s="31" t="b">
        <f>貼り付け用!AI16=集計用!AI16</f>
        <v>1</v>
      </c>
      <c r="AJ16" s="31" t="b">
        <f>貼り付け用!AJ16=集計用!AJ16</f>
        <v>1</v>
      </c>
      <c r="AK16" s="31" t="b">
        <f>貼り付け用!AK16=集計用!AK16</f>
        <v>1</v>
      </c>
      <c r="AL16" s="31" t="b">
        <f>貼り付け用!AL16=集計用!AL16</f>
        <v>1</v>
      </c>
      <c r="AM16" s="31" t="b">
        <f>貼り付け用!AM16=集計用!AM16</f>
        <v>1</v>
      </c>
      <c r="AN16" s="31" t="b">
        <f>貼り付け用!AN16=集計用!AN16</f>
        <v>1</v>
      </c>
      <c r="AO16" s="31" t="b">
        <f>貼り付け用!AO16=集計用!AO16</f>
        <v>1</v>
      </c>
      <c r="AP16" s="31" t="b">
        <f>貼り付け用!AP16=集計用!AP16</f>
        <v>1</v>
      </c>
      <c r="AQ16" s="31" t="b">
        <f>貼り付け用!AQ16=集計用!AQ16</f>
        <v>1</v>
      </c>
      <c r="AR16" s="31" t="b">
        <f>貼り付け用!AR16=集計用!AR16</f>
        <v>1</v>
      </c>
      <c r="AS16" s="31" t="b">
        <f>貼り付け用!AS16=集計用!AS16</f>
        <v>1</v>
      </c>
      <c r="AT16" s="31" t="b">
        <f>貼り付け用!AT16=集計用!AT16</f>
        <v>1</v>
      </c>
      <c r="AU16" s="31" t="b">
        <f>貼り付け用!AU16=集計用!AU16</f>
        <v>1</v>
      </c>
      <c r="AV16" s="34"/>
      <c r="AW16" s="34"/>
      <c r="AX16" s="34"/>
      <c r="AY16" s="34"/>
      <c r="AZ16" s="34"/>
      <c r="BA16" s="212"/>
      <c r="BB16" s="212"/>
      <c r="BC16" s="212"/>
      <c r="BD16" s="34"/>
      <c r="BE16" s="34"/>
      <c r="BF16" s="20"/>
      <c r="BG16" s="20"/>
      <c r="BH16" s="20"/>
      <c r="BI16" s="20"/>
      <c r="BJ16" s="20"/>
    </row>
    <row r="17" spans="5:62" ht="24" customHeight="1">
      <c r="E17" s="2"/>
      <c r="F17" s="34"/>
      <c r="G17" s="34"/>
      <c r="H17" s="2"/>
      <c r="I17" s="2"/>
      <c r="J17" s="2" t="str">
        <f>IF(集計用!J17="","",集計用!J17)</f>
        <v>住居表示看板</v>
      </c>
      <c r="K17" s="2"/>
      <c r="L17" s="2"/>
      <c r="M17" s="31" t="b">
        <f>貼り付け用!M17=集計用!M17</f>
        <v>1</v>
      </c>
      <c r="N17" s="31" t="b">
        <f>貼り付け用!N17=集計用!N17</f>
        <v>1</v>
      </c>
      <c r="O17" s="31" t="b">
        <f>貼り付け用!O17=集計用!O17</f>
        <v>1</v>
      </c>
      <c r="P17" s="31" t="b">
        <f>貼り付け用!P17=集計用!P17</f>
        <v>1</v>
      </c>
      <c r="Q17" s="31" t="b">
        <f>貼り付け用!Q17=集計用!Q17</f>
        <v>1</v>
      </c>
      <c r="R17" s="31" t="b">
        <f>貼り付け用!R17=集計用!R17</f>
        <v>1</v>
      </c>
      <c r="S17" s="31" t="b">
        <f>貼り付け用!S17=集計用!S17</f>
        <v>1</v>
      </c>
      <c r="T17" s="31" t="b">
        <f>貼り付け用!T17=集計用!T17</f>
        <v>1</v>
      </c>
      <c r="U17" s="31" t="b">
        <f>貼り付け用!U17=集計用!U17</f>
        <v>1</v>
      </c>
      <c r="V17" s="31" t="b">
        <f>貼り付け用!V17=集計用!V17</f>
        <v>1</v>
      </c>
      <c r="W17" s="31" t="b">
        <f>貼り付け用!W17=集計用!W17</f>
        <v>1</v>
      </c>
      <c r="X17" s="31" t="b">
        <f>貼り付け用!X17=集計用!X17</f>
        <v>1</v>
      </c>
      <c r="Y17" s="31" t="b">
        <f>貼り付け用!Y17=集計用!Y17</f>
        <v>1</v>
      </c>
      <c r="Z17" s="31" t="b">
        <f>貼り付け用!Z17=集計用!Z17</f>
        <v>1</v>
      </c>
      <c r="AA17" s="31" t="b">
        <f>貼り付け用!AA17=集計用!AA17</f>
        <v>1</v>
      </c>
      <c r="AB17" s="31" t="b">
        <f>貼り付け用!AB17=集計用!AB17</f>
        <v>1</v>
      </c>
      <c r="AC17" s="31" t="b">
        <f>貼り付け用!AC17=集計用!AC17</f>
        <v>1</v>
      </c>
      <c r="AD17" s="31" t="b">
        <f>貼り付け用!AD17=集計用!AD17</f>
        <v>1</v>
      </c>
      <c r="AE17" s="31" t="b">
        <f>貼り付け用!AE17=集計用!AE17</f>
        <v>1</v>
      </c>
      <c r="AF17" s="31" t="b">
        <f>貼り付け用!AF17=集計用!AF17</f>
        <v>1</v>
      </c>
      <c r="AG17" s="31" t="b">
        <f>貼り付け用!AG17=集計用!AG17</f>
        <v>1</v>
      </c>
      <c r="AH17" s="31" t="b">
        <f>貼り付け用!AH17=集計用!AH17</f>
        <v>1</v>
      </c>
      <c r="AI17" s="31" t="b">
        <f>貼り付け用!AI17=集計用!AI17</f>
        <v>1</v>
      </c>
      <c r="AJ17" s="31" t="b">
        <f>貼り付け用!AJ17=集計用!AJ17</f>
        <v>1</v>
      </c>
      <c r="AK17" s="31" t="b">
        <f>貼り付け用!AK17=集計用!AK17</f>
        <v>1</v>
      </c>
      <c r="AL17" s="31" t="b">
        <f>貼り付け用!AL17=集計用!AL17</f>
        <v>1</v>
      </c>
      <c r="AM17" s="31" t="b">
        <f>貼り付け用!AM17=集計用!AM17</f>
        <v>1</v>
      </c>
      <c r="AN17" s="31" t="b">
        <f>貼り付け用!AN17=集計用!AN17</f>
        <v>1</v>
      </c>
      <c r="AO17" s="31" t="b">
        <f>貼り付け用!AO17=集計用!AO17</f>
        <v>1</v>
      </c>
      <c r="AP17" s="31" t="b">
        <f>貼り付け用!AP17=集計用!AP17</f>
        <v>1</v>
      </c>
      <c r="AQ17" s="31" t="b">
        <f>貼り付け用!AQ17=集計用!AQ17</f>
        <v>1</v>
      </c>
      <c r="AR17" s="31" t="b">
        <f>貼り付け用!AR17=集計用!AR17</f>
        <v>1</v>
      </c>
      <c r="AS17" s="31" t="b">
        <f>貼り付け用!AS17=集計用!AS17</f>
        <v>1</v>
      </c>
      <c r="AT17" s="31" t="b">
        <f>貼り付け用!AT17=集計用!AT17</f>
        <v>1</v>
      </c>
      <c r="AU17" s="31" t="b">
        <f>貼り付け用!AU17=集計用!AU17</f>
        <v>1</v>
      </c>
      <c r="AV17" s="34"/>
      <c r="AW17" s="34"/>
      <c r="AX17" s="34"/>
      <c r="AY17" s="34"/>
      <c r="AZ17" s="34"/>
      <c r="BA17" s="212"/>
      <c r="BB17" s="212"/>
      <c r="BC17" s="212"/>
      <c r="BD17" s="34"/>
      <c r="BE17" s="34"/>
      <c r="BF17" s="20"/>
      <c r="BG17" s="20"/>
      <c r="BH17" s="20"/>
      <c r="BI17" s="20"/>
      <c r="BJ17" s="20"/>
    </row>
    <row r="18" spans="5:62" ht="24" customHeight="1">
      <c r="E18" s="2"/>
      <c r="F18" s="34"/>
      <c r="G18" s="34"/>
      <c r="H18" s="2"/>
      <c r="I18" s="2"/>
      <c r="J18" s="2" t="str">
        <f>IF(集計用!J18="","",集計用!J18)</f>
        <v>住居表示看板</v>
      </c>
      <c r="K18" s="2"/>
      <c r="L18" s="2"/>
      <c r="M18" s="31" t="b">
        <f>貼り付け用!M18=集計用!M18</f>
        <v>1</v>
      </c>
      <c r="N18" s="31" t="b">
        <f>貼り付け用!N18=集計用!N18</f>
        <v>1</v>
      </c>
      <c r="O18" s="31" t="b">
        <f>貼り付け用!O18=集計用!O18</f>
        <v>1</v>
      </c>
      <c r="P18" s="31" t="b">
        <f>貼り付け用!P18=集計用!P18</f>
        <v>1</v>
      </c>
      <c r="Q18" s="31" t="b">
        <f>貼り付け用!Q18=集計用!Q18</f>
        <v>1</v>
      </c>
      <c r="R18" s="31" t="b">
        <f>貼り付け用!R18=集計用!R18</f>
        <v>1</v>
      </c>
      <c r="S18" s="31" t="b">
        <f>貼り付け用!S18=集計用!S18</f>
        <v>1</v>
      </c>
      <c r="T18" s="31" t="b">
        <f>貼り付け用!T18=集計用!T18</f>
        <v>1</v>
      </c>
      <c r="U18" s="31" t="b">
        <f>貼り付け用!U18=集計用!U18</f>
        <v>1</v>
      </c>
      <c r="V18" s="31" t="b">
        <f>貼り付け用!V18=集計用!V18</f>
        <v>1</v>
      </c>
      <c r="W18" s="31" t="b">
        <f>貼り付け用!W18=集計用!W18</f>
        <v>1</v>
      </c>
      <c r="X18" s="31" t="b">
        <f>貼り付け用!X18=集計用!X18</f>
        <v>1</v>
      </c>
      <c r="Y18" s="31" t="b">
        <f>貼り付け用!Y18=集計用!Y18</f>
        <v>1</v>
      </c>
      <c r="Z18" s="31" t="b">
        <f>貼り付け用!Z18=集計用!Z18</f>
        <v>1</v>
      </c>
      <c r="AA18" s="31" t="b">
        <f>貼り付け用!AA18=集計用!AA18</f>
        <v>1</v>
      </c>
      <c r="AB18" s="31" t="b">
        <f>貼り付け用!AB18=集計用!AB18</f>
        <v>1</v>
      </c>
      <c r="AC18" s="31" t="b">
        <f>貼り付け用!AC18=集計用!AC18</f>
        <v>1</v>
      </c>
      <c r="AD18" s="31" t="b">
        <f>貼り付け用!AD18=集計用!AD18</f>
        <v>1</v>
      </c>
      <c r="AE18" s="31" t="b">
        <f>貼り付け用!AE18=集計用!AE18</f>
        <v>1</v>
      </c>
      <c r="AF18" s="31" t="b">
        <f>貼り付け用!AF18=集計用!AF18</f>
        <v>1</v>
      </c>
      <c r="AG18" s="31" t="b">
        <f>貼り付け用!AG18=集計用!AG18</f>
        <v>1</v>
      </c>
      <c r="AH18" s="31" t="b">
        <f>貼り付け用!AH18=集計用!AH18</f>
        <v>1</v>
      </c>
      <c r="AI18" s="31" t="b">
        <f>貼り付け用!AI18=集計用!AI18</f>
        <v>1</v>
      </c>
      <c r="AJ18" s="31" t="b">
        <f>貼り付け用!AJ18=集計用!AJ18</f>
        <v>1</v>
      </c>
      <c r="AK18" s="31" t="b">
        <f>貼り付け用!AK18=集計用!AK18</f>
        <v>1</v>
      </c>
      <c r="AL18" s="31" t="b">
        <f>貼り付け用!AL18=集計用!AL18</f>
        <v>1</v>
      </c>
      <c r="AM18" s="31" t="b">
        <f>貼り付け用!AM18=集計用!AM18</f>
        <v>1</v>
      </c>
      <c r="AN18" s="31" t="b">
        <f>貼り付け用!AN18=集計用!AN18</f>
        <v>1</v>
      </c>
      <c r="AO18" s="31" t="b">
        <f>貼り付け用!AO18=集計用!AO18</f>
        <v>1</v>
      </c>
      <c r="AP18" s="31" t="b">
        <f>貼り付け用!AP18=集計用!AP18</f>
        <v>1</v>
      </c>
      <c r="AQ18" s="31" t="b">
        <f>貼り付け用!AQ18=集計用!AQ18</f>
        <v>1</v>
      </c>
      <c r="AR18" s="31" t="b">
        <f>貼り付け用!AR18=集計用!AR18</f>
        <v>1</v>
      </c>
      <c r="AS18" s="31" t="b">
        <f>貼り付け用!AS18=集計用!AS18</f>
        <v>1</v>
      </c>
      <c r="AT18" s="31" t="b">
        <f>貼り付け用!AT18=集計用!AT18</f>
        <v>1</v>
      </c>
      <c r="AU18" s="31" t="b">
        <f>貼り付け用!AU18=集計用!AU18</f>
        <v>1</v>
      </c>
      <c r="AV18" s="34"/>
      <c r="AW18" s="34"/>
      <c r="AX18" s="34"/>
      <c r="AY18" s="34"/>
      <c r="AZ18" s="34"/>
      <c r="BA18" s="212"/>
      <c r="BB18" s="212"/>
      <c r="BC18" s="212"/>
      <c r="BD18" s="34"/>
      <c r="BE18" s="34"/>
      <c r="BF18" s="20"/>
      <c r="BG18" s="20"/>
      <c r="BH18" s="20"/>
      <c r="BI18" s="20"/>
      <c r="BJ18" s="20"/>
    </row>
    <row r="19" spans="5:62" ht="24" customHeight="1">
      <c r="E19" s="2"/>
      <c r="F19" s="34"/>
      <c r="G19" s="34"/>
      <c r="H19" s="2"/>
      <c r="I19" s="2"/>
      <c r="J19" s="2" t="str">
        <f>IF(集計用!J19="","",集計用!J19)</f>
        <v>住居表示看板</v>
      </c>
      <c r="K19" s="2"/>
      <c r="L19" s="2"/>
      <c r="M19" s="31" t="b">
        <f>貼り付け用!M19=集計用!M19</f>
        <v>1</v>
      </c>
      <c r="N19" s="31" t="b">
        <f>貼り付け用!N19=集計用!N19</f>
        <v>1</v>
      </c>
      <c r="O19" s="31" t="b">
        <f>貼り付け用!O19=集計用!O19</f>
        <v>1</v>
      </c>
      <c r="P19" s="31" t="b">
        <f>貼り付け用!P19=集計用!P19</f>
        <v>1</v>
      </c>
      <c r="Q19" s="31" t="b">
        <f>貼り付け用!Q19=集計用!Q19</f>
        <v>1</v>
      </c>
      <c r="R19" s="31" t="b">
        <f>貼り付け用!R19=集計用!R19</f>
        <v>1</v>
      </c>
      <c r="S19" s="31" t="b">
        <f>貼り付け用!S19=集計用!S19</f>
        <v>1</v>
      </c>
      <c r="T19" s="31" t="b">
        <f>貼り付け用!T19=集計用!T19</f>
        <v>1</v>
      </c>
      <c r="U19" s="31" t="b">
        <f>貼り付け用!U19=集計用!U19</f>
        <v>1</v>
      </c>
      <c r="V19" s="31" t="b">
        <f>貼り付け用!V19=集計用!V19</f>
        <v>1</v>
      </c>
      <c r="W19" s="31" t="b">
        <f>貼り付け用!W19=集計用!W19</f>
        <v>1</v>
      </c>
      <c r="X19" s="31" t="b">
        <f>貼り付け用!X19=集計用!X19</f>
        <v>1</v>
      </c>
      <c r="Y19" s="31" t="b">
        <f>貼り付け用!Y19=集計用!Y19</f>
        <v>1</v>
      </c>
      <c r="Z19" s="31" t="b">
        <f>貼り付け用!Z19=集計用!Z19</f>
        <v>1</v>
      </c>
      <c r="AA19" s="31" t="b">
        <f>貼り付け用!AA19=集計用!AA19</f>
        <v>1</v>
      </c>
      <c r="AB19" s="31" t="b">
        <f>貼り付け用!AB19=集計用!AB19</f>
        <v>1</v>
      </c>
      <c r="AC19" s="31" t="b">
        <f>貼り付け用!AC19=集計用!AC19</f>
        <v>1</v>
      </c>
      <c r="AD19" s="31" t="b">
        <f>貼り付け用!AD19=集計用!AD19</f>
        <v>1</v>
      </c>
      <c r="AE19" s="31" t="b">
        <f>貼り付け用!AE19=集計用!AE19</f>
        <v>1</v>
      </c>
      <c r="AF19" s="31" t="b">
        <f>貼り付け用!AF19=集計用!AF19</f>
        <v>1</v>
      </c>
      <c r="AG19" s="31" t="b">
        <f>貼り付け用!AG19=集計用!AG19</f>
        <v>1</v>
      </c>
      <c r="AH19" s="31" t="b">
        <f>貼り付け用!AH19=集計用!AH19</f>
        <v>1</v>
      </c>
      <c r="AI19" s="31" t="b">
        <f>貼り付け用!AI19=集計用!AI19</f>
        <v>1</v>
      </c>
      <c r="AJ19" s="31" t="b">
        <f>貼り付け用!AJ19=集計用!AJ19</f>
        <v>1</v>
      </c>
      <c r="AK19" s="31" t="b">
        <f>貼り付け用!AK19=集計用!AK19</f>
        <v>1</v>
      </c>
      <c r="AL19" s="31" t="b">
        <f>貼り付け用!AL19=集計用!AL19</f>
        <v>1</v>
      </c>
      <c r="AM19" s="31" t="b">
        <f>貼り付け用!AM19=集計用!AM19</f>
        <v>1</v>
      </c>
      <c r="AN19" s="31" t="b">
        <f>貼り付け用!AN19=集計用!AN19</f>
        <v>1</v>
      </c>
      <c r="AO19" s="31" t="b">
        <f>貼り付け用!AO19=集計用!AO19</f>
        <v>1</v>
      </c>
      <c r="AP19" s="31" t="b">
        <f>貼り付け用!AP19=集計用!AP19</f>
        <v>1</v>
      </c>
      <c r="AQ19" s="31" t="b">
        <f>貼り付け用!AQ19=集計用!AQ19</f>
        <v>1</v>
      </c>
      <c r="AR19" s="31" t="b">
        <f>貼り付け用!AR19=集計用!AR19</f>
        <v>1</v>
      </c>
      <c r="AS19" s="31" t="b">
        <f>貼り付け用!AS19=集計用!AS19</f>
        <v>1</v>
      </c>
      <c r="AT19" s="31" t="b">
        <f>貼り付け用!AT19=集計用!AT19</f>
        <v>1</v>
      </c>
      <c r="AU19" s="31" t="b">
        <f>貼り付け用!AU19=集計用!AU19</f>
        <v>1</v>
      </c>
      <c r="AV19" s="34"/>
      <c r="AW19" s="34"/>
      <c r="AX19" s="34"/>
      <c r="AY19" s="34"/>
      <c r="AZ19" s="34"/>
      <c r="BA19" s="212"/>
      <c r="BB19" s="212"/>
      <c r="BC19" s="212"/>
      <c r="BD19" s="34"/>
      <c r="BE19" s="34"/>
      <c r="BF19" s="20"/>
      <c r="BG19" s="20"/>
      <c r="BH19" s="20"/>
      <c r="BI19" s="20"/>
      <c r="BJ19" s="20"/>
    </row>
    <row r="20" spans="5:62" ht="24" customHeight="1">
      <c r="E20" s="2"/>
      <c r="F20" s="34"/>
      <c r="G20" s="34"/>
      <c r="H20" s="2"/>
      <c r="I20" s="2"/>
      <c r="J20" s="2" t="str">
        <f>IF(集計用!J20="","",集計用!J20)</f>
        <v>住居表示看板</v>
      </c>
      <c r="K20" s="2"/>
      <c r="L20" s="2"/>
      <c r="M20" s="31" t="b">
        <f>貼り付け用!M20=集計用!M20</f>
        <v>1</v>
      </c>
      <c r="N20" s="31" t="b">
        <f>貼り付け用!N20=集計用!N20</f>
        <v>1</v>
      </c>
      <c r="O20" s="31" t="b">
        <f>貼り付け用!O20=集計用!O20</f>
        <v>1</v>
      </c>
      <c r="P20" s="31" t="b">
        <f>貼り付け用!P20=集計用!P20</f>
        <v>1</v>
      </c>
      <c r="Q20" s="31" t="b">
        <f>貼り付け用!Q20=集計用!Q20</f>
        <v>1</v>
      </c>
      <c r="R20" s="31" t="b">
        <f>貼り付け用!R20=集計用!R20</f>
        <v>1</v>
      </c>
      <c r="S20" s="31" t="b">
        <f>貼り付け用!S20=集計用!S20</f>
        <v>1</v>
      </c>
      <c r="T20" s="31" t="b">
        <f>貼り付け用!T20=集計用!T20</f>
        <v>1</v>
      </c>
      <c r="U20" s="31" t="b">
        <f>貼り付け用!U20=集計用!U20</f>
        <v>1</v>
      </c>
      <c r="V20" s="31" t="b">
        <f>貼り付け用!V20=集計用!V20</f>
        <v>1</v>
      </c>
      <c r="W20" s="31" t="b">
        <f>貼り付け用!W20=集計用!W20</f>
        <v>1</v>
      </c>
      <c r="X20" s="31" t="b">
        <f>貼り付け用!X20=集計用!X20</f>
        <v>1</v>
      </c>
      <c r="Y20" s="31" t="b">
        <f>貼り付け用!Y20=集計用!Y20</f>
        <v>1</v>
      </c>
      <c r="Z20" s="31" t="b">
        <f>貼り付け用!Z20=集計用!Z20</f>
        <v>1</v>
      </c>
      <c r="AA20" s="31" t="b">
        <f>貼り付け用!AA20=集計用!AA20</f>
        <v>1</v>
      </c>
      <c r="AB20" s="31" t="b">
        <f>貼り付け用!AB20=集計用!AB20</f>
        <v>1</v>
      </c>
      <c r="AC20" s="31" t="b">
        <f>貼り付け用!AC20=集計用!AC20</f>
        <v>1</v>
      </c>
      <c r="AD20" s="31" t="b">
        <f>貼り付け用!AD20=集計用!AD20</f>
        <v>1</v>
      </c>
      <c r="AE20" s="31" t="b">
        <f>貼り付け用!AE20=集計用!AE20</f>
        <v>1</v>
      </c>
      <c r="AF20" s="31" t="b">
        <f>貼り付け用!AF20=集計用!AF20</f>
        <v>1</v>
      </c>
      <c r="AG20" s="31" t="b">
        <f>貼り付け用!AG20=集計用!AG20</f>
        <v>1</v>
      </c>
      <c r="AH20" s="31" t="b">
        <f>貼り付け用!AH20=集計用!AH20</f>
        <v>1</v>
      </c>
      <c r="AI20" s="31" t="b">
        <f>貼り付け用!AI20=集計用!AI20</f>
        <v>1</v>
      </c>
      <c r="AJ20" s="31" t="b">
        <f>貼り付け用!AJ20=集計用!AJ20</f>
        <v>1</v>
      </c>
      <c r="AK20" s="31" t="b">
        <f>貼り付け用!AK20=集計用!AK20</f>
        <v>1</v>
      </c>
      <c r="AL20" s="31" t="b">
        <f>貼り付け用!AL20=集計用!AL20</f>
        <v>1</v>
      </c>
      <c r="AM20" s="31" t="b">
        <f>貼り付け用!AM20=集計用!AM20</f>
        <v>1</v>
      </c>
      <c r="AN20" s="31" t="b">
        <f>貼り付け用!AN20=集計用!AN20</f>
        <v>1</v>
      </c>
      <c r="AO20" s="31" t="b">
        <f>貼り付け用!AO20=集計用!AO20</f>
        <v>1</v>
      </c>
      <c r="AP20" s="31" t="b">
        <f>貼り付け用!AP20=集計用!AP20</f>
        <v>1</v>
      </c>
      <c r="AQ20" s="31" t="b">
        <f>貼り付け用!AQ20=集計用!AQ20</f>
        <v>1</v>
      </c>
      <c r="AR20" s="31" t="b">
        <f>貼り付け用!AR20=集計用!AR20</f>
        <v>1</v>
      </c>
      <c r="AS20" s="31" t="b">
        <f>貼り付け用!AS20=集計用!AS20</f>
        <v>1</v>
      </c>
      <c r="AT20" s="31" t="b">
        <f>貼り付け用!AT20=集計用!AT20</f>
        <v>1</v>
      </c>
      <c r="AU20" s="31" t="b">
        <f>貼り付け用!AU20=集計用!AU20</f>
        <v>1</v>
      </c>
      <c r="AV20" s="34"/>
      <c r="AW20" s="34"/>
      <c r="AX20" s="34"/>
      <c r="AY20" s="34"/>
      <c r="AZ20" s="34"/>
      <c r="BA20" s="212"/>
      <c r="BB20" s="212"/>
      <c r="BC20" s="212"/>
      <c r="BD20" s="34"/>
      <c r="BE20" s="34"/>
      <c r="BF20" s="20"/>
      <c r="BG20" s="20"/>
      <c r="BH20" s="20"/>
      <c r="BI20" s="20"/>
      <c r="BJ20" s="20"/>
    </row>
    <row r="21" spans="5:62" ht="24" customHeight="1">
      <c r="E21" s="2"/>
      <c r="F21" s="34"/>
      <c r="G21" s="34"/>
      <c r="H21" s="2"/>
      <c r="I21" s="2"/>
      <c r="J21" s="2" t="str">
        <f>IF(集計用!J21="","",集計用!J21)</f>
        <v>住居表示看板</v>
      </c>
      <c r="K21" s="2"/>
      <c r="L21" s="2"/>
      <c r="M21" s="31" t="b">
        <f>貼り付け用!M21=集計用!M21</f>
        <v>1</v>
      </c>
      <c r="N21" s="31" t="b">
        <f>貼り付け用!N21=集計用!N21</f>
        <v>1</v>
      </c>
      <c r="O21" s="31" t="b">
        <f>貼り付け用!O21=集計用!O21</f>
        <v>1</v>
      </c>
      <c r="P21" s="31" t="b">
        <f>貼り付け用!P21=集計用!P21</f>
        <v>1</v>
      </c>
      <c r="Q21" s="31" t="b">
        <f>貼り付け用!Q21=集計用!Q21</f>
        <v>1</v>
      </c>
      <c r="R21" s="31" t="b">
        <f>貼り付け用!R21=集計用!R21</f>
        <v>1</v>
      </c>
      <c r="S21" s="31" t="b">
        <f>貼り付け用!S21=集計用!S21</f>
        <v>1</v>
      </c>
      <c r="T21" s="31" t="b">
        <f>貼り付け用!T21=集計用!T21</f>
        <v>1</v>
      </c>
      <c r="U21" s="31" t="b">
        <f>貼り付け用!U21=集計用!U21</f>
        <v>1</v>
      </c>
      <c r="V21" s="31" t="b">
        <f>貼り付け用!V21=集計用!V21</f>
        <v>1</v>
      </c>
      <c r="W21" s="31" t="b">
        <f>貼り付け用!W21=集計用!W21</f>
        <v>1</v>
      </c>
      <c r="X21" s="31" t="b">
        <f>貼り付け用!X21=集計用!X21</f>
        <v>1</v>
      </c>
      <c r="Y21" s="31" t="b">
        <f>貼り付け用!Y21=集計用!Y21</f>
        <v>1</v>
      </c>
      <c r="Z21" s="31" t="b">
        <f>貼り付け用!Z21=集計用!Z21</f>
        <v>1</v>
      </c>
      <c r="AA21" s="31" t="b">
        <f>貼り付け用!AA21=集計用!AA21</f>
        <v>1</v>
      </c>
      <c r="AB21" s="31" t="b">
        <f>貼り付け用!AB21=集計用!AB21</f>
        <v>1</v>
      </c>
      <c r="AC21" s="31" t="b">
        <f>貼り付け用!AC21=集計用!AC21</f>
        <v>1</v>
      </c>
      <c r="AD21" s="31" t="b">
        <f>貼り付け用!AD21=集計用!AD21</f>
        <v>1</v>
      </c>
      <c r="AE21" s="31" t="b">
        <f>貼り付け用!AE21=集計用!AE21</f>
        <v>1</v>
      </c>
      <c r="AF21" s="31" t="b">
        <f>貼り付け用!AF21=集計用!AF21</f>
        <v>1</v>
      </c>
      <c r="AG21" s="31" t="b">
        <f>貼り付け用!AG21=集計用!AG21</f>
        <v>1</v>
      </c>
      <c r="AH21" s="31" t="b">
        <f>貼り付け用!AH21=集計用!AH21</f>
        <v>1</v>
      </c>
      <c r="AI21" s="31" t="b">
        <f>貼り付け用!AI21=集計用!AI21</f>
        <v>1</v>
      </c>
      <c r="AJ21" s="31" t="b">
        <f>貼り付け用!AJ21=集計用!AJ21</f>
        <v>1</v>
      </c>
      <c r="AK21" s="31" t="b">
        <f>貼り付け用!AK21=集計用!AK21</f>
        <v>1</v>
      </c>
      <c r="AL21" s="31" t="b">
        <f>貼り付け用!AL21=集計用!AL21</f>
        <v>1</v>
      </c>
      <c r="AM21" s="31" t="b">
        <f>貼り付け用!AM21=集計用!AM21</f>
        <v>1</v>
      </c>
      <c r="AN21" s="31" t="b">
        <f>貼り付け用!AN21=集計用!AN21</f>
        <v>1</v>
      </c>
      <c r="AO21" s="31" t="b">
        <f>貼り付け用!AO21=集計用!AO21</f>
        <v>1</v>
      </c>
      <c r="AP21" s="31" t="b">
        <f>貼り付け用!AP21=集計用!AP21</f>
        <v>1</v>
      </c>
      <c r="AQ21" s="31" t="b">
        <f>貼り付け用!AQ21=集計用!AQ21</f>
        <v>1</v>
      </c>
      <c r="AR21" s="31" t="b">
        <f>貼り付け用!AR21=集計用!AR21</f>
        <v>1</v>
      </c>
      <c r="AS21" s="31" t="b">
        <f>貼り付け用!AS21=集計用!AS21</f>
        <v>1</v>
      </c>
      <c r="AT21" s="31" t="b">
        <f>貼り付け用!AT21=集計用!AT21</f>
        <v>1</v>
      </c>
      <c r="AU21" s="31" t="b">
        <f>貼り付け用!AU21=集計用!AU21</f>
        <v>1</v>
      </c>
      <c r="AV21" s="34"/>
      <c r="AW21" s="34"/>
      <c r="AX21" s="34"/>
      <c r="AY21" s="34"/>
      <c r="AZ21" s="34"/>
      <c r="BA21" s="212"/>
      <c r="BB21" s="212"/>
      <c r="BC21" s="212"/>
      <c r="BD21" s="34"/>
      <c r="BE21" s="34"/>
      <c r="BF21" s="20"/>
      <c r="BG21" s="20"/>
      <c r="BH21" s="20"/>
      <c r="BI21" s="20"/>
      <c r="BJ21" s="20"/>
    </row>
    <row r="22" spans="5:62" ht="24" customHeight="1">
      <c r="E22" s="2"/>
      <c r="F22" s="34"/>
      <c r="G22" s="34"/>
      <c r="H22" s="2"/>
      <c r="I22" s="2"/>
      <c r="J22" s="2" t="str">
        <f>IF(集計用!J22="","",集計用!J22)</f>
        <v>住居表示看板</v>
      </c>
      <c r="K22" s="2"/>
      <c r="L22" s="2"/>
      <c r="M22" s="31" t="b">
        <f>貼り付け用!M22=集計用!M22</f>
        <v>1</v>
      </c>
      <c r="N22" s="31" t="b">
        <f>貼り付け用!N22=集計用!N22</f>
        <v>1</v>
      </c>
      <c r="O22" s="31" t="b">
        <f>貼り付け用!O22=集計用!O22</f>
        <v>1</v>
      </c>
      <c r="P22" s="31" t="b">
        <f>貼り付け用!P22=集計用!P22</f>
        <v>1</v>
      </c>
      <c r="Q22" s="31" t="b">
        <f>貼り付け用!Q22=集計用!Q22</f>
        <v>1</v>
      </c>
      <c r="R22" s="31" t="b">
        <f>貼り付け用!R22=集計用!R22</f>
        <v>1</v>
      </c>
      <c r="S22" s="31" t="b">
        <f>貼り付け用!S22=集計用!S22</f>
        <v>1</v>
      </c>
      <c r="T22" s="31" t="b">
        <f>貼り付け用!T22=集計用!T22</f>
        <v>1</v>
      </c>
      <c r="U22" s="31" t="b">
        <f>貼り付け用!U22=集計用!U22</f>
        <v>1</v>
      </c>
      <c r="V22" s="31" t="b">
        <f>貼り付け用!V22=集計用!V22</f>
        <v>1</v>
      </c>
      <c r="W22" s="31" t="b">
        <f>貼り付け用!W22=集計用!W22</f>
        <v>1</v>
      </c>
      <c r="X22" s="31" t="b">
        <f>貼り付け用!X22=集計用!X22</f>
        <v>1</v>
      </c>
      <c r="Y22" s="31" t="b">
        <f>貼り付け用!Y22=集計用!Y22</f>
        <v>1</v>
      </c>
      <c r="Z22" s="31" t="b">
        <f>貼り付け用!Z22=集計用!Z22</f>
        <v>1</v>
      </c>
      <c r="AA22" s="31" t="b">
        <f>貼り付け用!AA22=集計用!AA22</f>
        <v>1</v>
      </c>
      <c r="AB22" s="31" t="b">
        <f>貼り付け用!AB22=集計用!AB22</f>
        <v>1</v>
      </c>
      <c r="AC22" s="31" t="b">
        <f>貼り付け用!AC22=集計用!AC22</f>
        <v>1</v>
      </c>
      <c r="AD22" s="31" t="b">
        <f>貼り付け用!AD22=集計用!AD22</f>
        <v>1</v>
      </c>
      <c r="AE22" s="31" t="b">
        <f>貼り付け用!AE22=集計用!AE22</f>
        <v>1</v>
      </c>
      <c r="AF22" s="31" t="b">
        <f>貼り付け用!AF22=集計用!AF22</f>
        <v>1</v>
      </c>
      <c r="AG22" s="31" t="b">
        <f>貼り付け用!AG22=集計用!AG22</f>
        <v>1</v>
      </c>
      <c r="AH22" s="31" t="b">
        <f>貼り付け用!AH22=集計用!AH22</f>
        <v>1</v>
      </c>
      <c r="AI22" s="31" t="b">
        <f>貼り付け用!AI22=集計用!AI22</f>
        <v>1</v>
      </c>
      <c r="AJ22" s="31" t="b">
        <f>貼り付け用!AJ22=集計用!AJ22</f>
        <v>1</v>
      </c>
      <c r="AK22" s="31" t="b">
        <f>貼り付け用!AK22=集計用!AK22</f>
        <v>1</v>
      </c>
      <c r="AL22" s="31" t="b">
        <f>貼り付け用!AL22=集計用!AL22</f>
        <v>1</v>
      </c>
      <c r="AM22" s="31" t="b">
        <f>貼り付け用!AM22=集計用!AM22</f>
        <v>1</v>
      </c>
      <c r="AN22" s="31" t="b">
        <f>貼り付け用!AN22=集計用!AN22</f>
        <v>1</v>
      </c>
      <c r="AO22" s="31" t="b">
        <f>貼り付け用!AO22=集計用!AO22</f>
        <v>1</v>
      </c>
      <c r="AP22" s="31" t="b">
        <f>貼り付け用!AP22=集計用!AP22</f>
        <v>1</v>
      </c>
      <c r="AQ22" s="31" t="b">
        <f>貼り付け用!AQ22=集計用!AQ22</f>
        <v>1</v>
      </c>
      <c r="AR22" s="31" t="b">
        <f>貼り付け用!AR22=集計用!AR22</f>
        <v>1</v>
      </c>
      <c r="AS22" s="31" t="b">
        <f>貼り付け用!AS22=集計用!AS22</f>
        <v>1</v>
      </c>
      <c r="AT22" s="31" t="b">
        <f>貼り付け用!AT22=集計用!AT22</f>
        <v>1</v>
      </c>
      <c r="AU22" s="31" t="b">
        <f>貼り付け用!AU22=集計用!AU22</f>
        <v>1</v>
      </c>
      <c r="AV22" s="34"/>
      <c r="AW22" s="34"/>
      <c r="AX22" s="34"/>
      <c r="AY22" s="34"/>
      <c r="AZ22" s="34"/>
      <c r="BA22" s="212"/>
      <c r="BB22" s="212"/>
      <c r="BC22" s="212"/>
      <c r="BD22" s="34"/>
      <c r="BE22" s="34"/>
      <c r="BF22" s="20"/>
      <c r="BG22" s="20"/>
      <c r="BH22" s="20"/>
      <c r="BI22" s="20"/>
      <c r="BJ22" s="20"/>
    </row>
    <row r="23" spans="5:62" ht="24" customHeight="1">
      <c r="E23" s="2"/>
      <c r="F23" s="34"/>
      <c r="G23" s="34"/>
      <c r="H23" s="2"/>
      <c r="I23" s="2"/>
      <c r="J23" s="2" t="str">
        <f>IF(集計用!J23="","",集計用!J23)</f>
        <v>住居表示看板</v>
      </c>
      <c r="K23" s="2"/>
      <c r="L23" s="2"/>
      <c r="M23" s="31" t="b">
        <f>貼り付け用!M23=集計用!M23</f>
        <v>1</v>
      </c>
      <c r="N23" s="31" t="b">
        <f>貼り付け用!N23=集計用!N23</f>
        <v>1</v>
      </c>
      <c r="O23" s="31" t="b">
        <f>貼り付け用!O23=集計用!O23</f>
        <v>1</v>
      </c>
      <c r="P23" s="31" t="b">
        <f>貼り付け用!P23=集計用!P23</f>
        <v>1</v>
      </c>
      <c r="Q23" s="31" t="b">
        <f>貼り付け用!Q23=集計用!Q23</f>
        <v>1</v>
      </c>
      <c r="R23" s="31" t="b">
        <f>貼り付け用!R23=集計用!R23</f>
        <v>1</v>
      </c>
      <c r="S23" s="31" t="b">
        <f>貼り付け用!S23=集計用!S23</f>
        <v>1</v>
      </c>
      <c r="T23" s="31" t="b">
        <f>貼り付け用!T23=集計用!T23</f>
        <v>1</v>
      </c>
      <c r="U23" s="31" t="b">
        <f>貼り付け用!U23=集計用!U23</f>
        <v>1</v>
      </c>
      <c r="V23" s="31" t="b">
        <f>貼り付け用!V23=集計用!V23</f>
        <v>1</v>
      </c>
      <c r="W23" s="31" t="b">
        <f>貼り付け用!W23=集計用!W23</f>
        <v>1</v>
      </c>
      <c r="X23" s="31" t="b">
        <f>貼り付け用!X23=集計用!X23</f>
        <v>1</v>
      </c>
      <c r="Y23" s="31" t="b">
        <f>貼り付け用!Y23=集計用!Y23</f>
        <v>1</v>
      </c>
      <c r="Z23" s="31" t="b">
        <f>貼り付け用!Z23=集計用!Z23</f>
        <v>1</v>
      </c>
      <c r="AA23" s="31" t="b">
        <f>貼り付け用!AA23=集計用!AA23</f>
        <v>1</v>
      </c>
      <c r="AB23" s="31" t="b">
        <f>貼り付け用!AB23=集計用!AB23</f>
        <v>1</v>
      </c>
      <c r="AC23" s="31" t="b">
        <f>貼り付け用!AC23=集計用!AC23</f>
        <v>1</v>
      </c>
      <c r="AD23" s="31" t="b">
        <f>貼り付け用!AD23=集計用!AD23</f>
        <v>1</v>
      </c>
      <c r="AE23" s="31" t="b">
        <f>貼り付け用!AE23=集計用!AE23</f>
        <v>1</v>
      </c>
      <c r="AF23" s="31" t="b">
        <f>貼り付け用!AF23=集計用!AF23</f>
        <v>1</v>
      </c>
      <c r="AG23" s="31" t="b">
        <f>貼り付け用!AG23=集計用!AG23</f>
        <v>1</v>
      </c>
      <c r="AH23" s="31" t="b">
        <f>貼り付け用!AH23=集計用!AH23</f>
        <v>1</v>
      </c>
      <c r="AI23" s="31" t="b">
        <f>貼り付け用!AI23=集計用!AI23</f>
        <v>1</v>
      </c>
      <c r="AJ23" s="31" t="b">
        <f>貼り付け用!AJ23=集計用!AJ23</f>
        <v>1</v>
      </c>
      <c r="AK23" s="31" t="b">
        <f>貼り付け用!AK23=集計用!AK23</f>
        <v>1</v>
      </c>
      <c r="AL23" s="31" t="b">
        <f>貼り付け用!AL23=集計用!AL23</f>
        <v>1</v>
      </c>
      <c r="AM23" s="31" t="b">
        <f>貼り付け用!AM23=集計用!AM23</f>
        <v>1</v>
      </c>
      <c r="AN23" s="31" t="b">
        <f>貼り付け用!AN23=集計用!AN23</f>
        <v>1</v>
      </c>
      <c r="AO23" s="31" t="b">
        <f>貼り付け用!AO23=集計用!AO23</f>
        <v>1</v>
      </c>
      <c r="AP23" s="31" t="b">
        <f>貼り付け用!AP23=集計用!AP23</f>
        <v>1</v>
      </c>
      <c r="AQ23" s="31" t="b">
        <f>貼り付け用!AQ23=集計用!AQ23</f>
        <v>1</v>
      </c>
      <c r="AR23" s="31" t="b">
        <f>貼り付け用!AR23=集計用!AR23</f>
        <v>1</v>
      </c>
      <c r="AS23" s="31" t="b">
        <f>貼り付け用!AS23=集計用!AS23</f>
        <v>1</v>
      </c>
      <c r="AT23" s="31" t="b">
        <f>貼り付け用!AT23=集計用!AT23</f>
        <v>1</v>
      </c>
      <c r="AU23" s="31" t="b">
        <f>貼り付け用!AU23=集計用!AU23</f>
        <v>1</v>
      </c>
      <c r="AV23" s="34"/>
      <c r="AW23" s="34"/>
      <c r="AX23" s="34"/>
      <c r="AY23" s="34"/>
      <c r="AZ23" s="34"/>
      <c r="BA23" s="212"/>
      <c r="BB23" s="212"/>
      <c r="BC23" s="212"/>
      <c r="BD23" s="34"/>
      <c r="BE23" s="34"/>
      <c r="BF23" s="20"/>
      <c r="BG23" s="20"/>
      <c r="BH23" s="20"/>
      <c r="BI23" s="20"/>
      <c r="BJ23" s="20"/>
    </row>
    <row r="24" spans="5:62" ht="24" customHeight="1">
      <c r="E24" s="2"/>
      <c r="F24" s="34"/>
      <c r="G24" s="34"/>
      <c r="H24" s="2"/>
      <c r="I24" s="2"/>
      <c r="J24" s="2" t="str">
        <f>IF(集計用!J24="","",集計用!J24)</f>
        <v>住居表示看板</v>
      </c>
      <c r="K24" s="2"/>
      <c r="L24" s="2"/>
      <c r="M24" s="31" t="b">
        <f>貼り付け用!M24=集計用!M24</f>
        <v>1</v>
      </c>
      <c r="N24" s="31" t="b">
        <f>貼り付け用!N24=集計用!N24</f>
        <v>1</v>
      </c>
      <c r="O24" s="31" t="b">
        <f>貼り付け用!O24=集計用!O24</f>
        <v>1</v>
      </c>
      <c r="P24" s="31" t="b">
        <f>貼り付け用!P24=集計用!P24</f>
        <v>1</v>
      </c>
      <c r="Q24" s="31" t="b">
        <f>貼り付け用!Q24=集計用!Q24</f>
        <v>1</v>
      </c>
      <c r="R24" s="31" t="b">
        <f>貼り付け用!R24=集計用!R24</f>
        <v>1</v>
      </c>
      <c r="S24" s="31" t="b">
        <f>貼り付け用!S24=集計用!S24</f>
        <v>1</v>
      </c>
      <c r="T24" s="31" t="b">
        <f>貼り付け用!T24=集計用!T24</f>
        <v>1</v>
      </c>
      <c r="U24" s="31" t="b">
        <f>貼り付け用!U24=集計用!U24</f>
        <v>1</v>
      </c>
      <c r="V24" s="31" t="b">
        <f>貼り付け用!V24=集計用!V24</f>
        <v>1</v>
      </c>
      <c r="W24" s="31" t="b">
        <f>貼り付け用!W24=集計用!W24</f>
        <v>1</v>
      </c>
      <c r="X24" s="31" t="b">
        <f>貼り付け用!X24=集計用!X24</f>
        <v>1</v>
      </c>
      <c r="Y24" s="31" t="b">
        <f>貼り付け用!Y24=集計用!Y24</f>
        <v>1</v>
      </c>
      <c r="Z24" s="31" t="b">
        <f>貼り付け用!Z24=集計用!Z24</f>
        <v>1</v>
      </c>
      <c r="AA24" s="31" t="b">
        <f>貼り付け用!AA24=集計用!AA24</f>
        <v>1</v>
      </c>
      <c r="AB24" s="31" t="b">
        <f>貼り付け用!AB24=集計用!AB24</f>
        <v>1</v>
      </c>
      <c r="AC24" s="31" t="b">
        <f>貼り付け用!AC24=集計用!AC24</f>
        <v>1</v>
      </c>
      <c r="AD24" s="31" t="b">
        <f>貼り付け用!AD24=集計用!AD24</f>
        <v>1</v>
      </c>
      <c r="AE24" s="31" t="b">
        <f>貼り付け用!AE24=集計用!AE24</f>
        <v>1</v>
      </c>
      <c r="AF24" s="31" t="b">
        <f>貼り付け用!AF24=集計用!AF24</f>
        <v>1</v>
      </c>
      <c r="AG24" s="31" t="b">
        <f>貼り付け用!AG24=集計用!AG24</f>
        <v>1</v>
      </c>
      <c r="AH24" s="31" t="b">
        <f>貼り付け用!AH24=集計用!AH24</f>
        <v>1</v>
      </c>
      <c r="AI24" s="31" t="b">
        <f>貼り付け用!AI24=集計用!AI24</f>
        <v>1</v>
      </c>
      <c r="AJ24" s="31" t="b">
        <f>貼り付け用!AJ24=集計用!AJ24</f>
        <v>1</v>
      </c>
      <c r="AK24" s="31" t="b">
        <f>貼り付け用!AK24=集計用!AK24</f>
        <v>1</v>
      </c>
      <c r="AL24" s="31" t="b">
        <f>貼り付け用!AL24=集計用!AL24</f>
        <v>1</v>
      </c>
      <c r="AM24" s="31" t="b">
        <f>貼り付け用!AM24=集計用!AM24</f>
        <v>1</v>
      </c>
      <c r="AN24" s="31" t="b">
        <f>貼り付け用!AN24=集計用!AN24</f>
        <v>1</v>
      </c>
      <c r="AO24" s="31" t="b">
        <f>貼り付け用!AO24=集計用!AO24</f>
        <v>1</v>
      </c>
      <c r="AP24" s="31" t="b">
        <f>貼り付け用!AP24=集計用!AP24</f>
        <v>1</v>
      </c>
      <c r="AQ24" s="31" t="b">
        <f>貼り付け用!AQ24=集計用!AQ24</f>
        <v>1</v>
      </c>
      <c r="AR24" s="31" t="b">
        <f>貼り付け用!AR24=集計用!AR24</f>
        <v>1</v>
      </c>
      <c r="AS24" s="31" t="b">
        <f>貼り付け用!AS24=集計用!AS24</f>
        <v>1</v>
      </c>
      <c r="AT24" s="31" t="b">
        <f>貼り付け用!AT24=集計用!AT24</f>
        <v>1</v>
      </c>
      <c r="AU24" s="31" t="b">
        <f>貼り付け用!AU24=集計用!AU24</f>
        <v>1</v>
      </c>
      <c r="AV24" s="34"/>
      <c r="AW24" s="34"/>
      <c r="AX24" s="34"/>
      <c r="AY24" s="34"/>
      <c r="AZ24" s="34"/>
      <c r="BA24" s="212"/>
      <c r="BB24" s="212"/>
      <c r="BC24" s="212"/>
      <c r="BD24" s="34"/>
      <c r="BE24" s="34"/>
      <c r="BF24" s="20"/>
      <c r="BG24" s="20"/>
      <c r="BH24" s="20"/>
      <c r="BI24" s="20"/>
      <c r="BJ24" s="20"/>
    </row>
    <row r="25" spans="5:62" ht="24" customHeight="1">
      <c r="E25" s="2"/>
      <c r="F25" s="34"/>
      <c r="G25" s="34"/>
      <c r="H25" s="2"/>
      <c r="I25" s="2"/>
      <c r="J25" s="2" t="str">
        <f>IF(集計用!J25="","",集計用!J25)</f>
        <v>住居表示看板</v>
      </c>
      <c r="K25" s="2"/>
      <c r="L25" s="2"/>
      <c r="M25" s="31" t="b">
        <f>貼り付け用!M25=集計用!M25</f>
        <v>1</v>
      </c>
      <c r="N25" s="31" t="b">
        <f>貼り付け用!N25=集計用!N25</f>
        <v>1</v>
      </c>
      <c r="O25" s="31" t="b">
        <f>貼り付け用!O25=集計用!O25</f>
        <v>1</v>
      </c>
      <c r="P25" s="31" t="b">
        <f>貼り付け用!P25=集計用!P25</f>
        <v>1</v>
      </c>
      <c r="Q25" s="31" t="b">
        <f>貼り付け用!Q25=集計用!Q25</f>
        <v>1</v>
      </c>
      <c r="R25" s="31" t="b">
        <f>貼り付け用!R25=集計用!R25</f>
        <v>1</v>
      </c>
      <c r="S25" s="31" t="b">
        <f>貼り付け用!S25=集計用!S25</f>
        <v>1</v>
      </c>
      <c r="T25" s="31" t="b">
        <f>貼り付け用!T25=集計用!T25</f>
        <v>1</v>
      </c>
      <c r="U25" s="31" t="b">
        <f>貼り付け用!U25=集計用!U25</f>
        <v>1</v>
      </c>
      <c r="V25" s="31" t="b">
        <f>貼り付け用!V25=集計用!V25</f>
        <v>1</v>
      </c>
      <c r="W25" s="31" t="b">
        <f>貼り付け用!W25=集計用!W25</f>
        <v>1</v>
      </c>
      <c r="X25" s="31" t="b">
        <f>貼り付け用!X25=集計用!X25</f>
        <v>1</v>
      </c>
      <c r="Y25" s="31" t="b">
        <f>貼り付け用!Y25=集計用!Y25</f>
        <v>1</v>
      </c>
      <c r="Z25" s="31" t="b">
        <f>貼り付け用!Z25=集計用!Z25</f>
        <v>1</v>
      </c>
      <c r="AA25" s="31" t="b">
        <f>貼り付け用!AA25=集計用!AA25</f>
        <v>1</v>
      </c>
      <c r="AB25" s="31" t="b">
        <f>貼り付け用!AB25=集計用!AB25</f>
        <v>1</v>
      </c>
      <c r="AC25" s="31" t="b">
        <f>貼り付け用!AC25=集計用!AC25</f>
        <v>1</v>
      </c>
      <c r="AD25" s="31" t="b">
        <f>貼り付け用!AD25=集計用!AD25</f>
        <v>1</v>
      </c>
      <c r="AE25" s="31" t="b">
        <f>貼り付け用!AE25=集計用!AE25</f>
        <v>1</v>
      </c>
      <c r="AF25" s="31" t="b">
        <f>貼り付け用!AF25=集計用!AF25</f>
        <v>1</v>
      </c>
      <c r="AG25" s="31" t="b">
        <f>貼り付け用!AG25=集計用!AG25</f>
        <v>1</v>
      </c>
      <c r="AH25" s="31" t="b">
        <f>貼り付け用!AH25=集計用!AH25</f>
        <v>1</v>
      </c>
      <c r="AI25" s="31" t="b">
        <f>貼り付け用!AI25=集計用!AI25</f>
        <v>1</v>
      </c>
      <c r="AJ25" s="31" t="b">
        <f>貼り付け用!AJ25=集計用!AJ25</f>
        <v>1</v>
      </c>
      <c r="AK25" s="31" t="b">
        <f>貼り付け用!AK25=集計用!AK25</f>
        <v>1</v>
      </c>
      <c r="AL25" s="31" t="b">
        <f>貼り付け用!AL25=集計用!AL25</f>
        <v>1</v>
      </c>
      <c r="AM25" s="31" t="b">
        <f>貼り付け用!AM25=集計用!AM25</f>
        <v>1</v>
      </c>
      <c r="AN25" s="31" t="b">
        <f>貼り付け用!AN25=集計用!AN25</f>
        <v>1</v>
      </c>
      <c r="AO25" s="31" t="b">
        <f>貼り付け用!AO25=集計用!AO25</f>
        <v>1</v>
      </c>
      <c r="AP25" s="31" t="b">
        <f>貼り付け用!AP25=集計用!AP25</f>
        <v>1</v>
      </c>
      <c r="AQ25" s="31" t="b">
        <f>貼り付け用!AQ25=集計用!AQ25</f>
        <v>1</v>
      </c>
      <c r="AR25" s="31" t="b">
        <f>貼り付け用!AR25=集計用!AR25</f>
        <v>1</v>
      </c>
      <c r="AS25" s="31" t="b">
        <f>貼り付け用!AS25=集計用!AS25</f>
        <v>1</v>
      </c>
      <c r="AT25" s="31" t="b">
        <f>貼り付け用!AT25=集計用!AT25</f>
        <v>1</v>
      </c>
      <c r="AU25" s="31" t="b">
        <f>貼り付け用!AU25=集計用!AU25</f>
        <v>1</v>
      </c>
      <c r="AV25" s="34"/>
      <c r="AW25" s="34"/>
      <c r="AX25" s="34"/>
      <c r="AY25" s="34"/>
      <c r="AZ25" s="34"/>
      <c r="BA25" s="212"/>
      <c r="BB25" s="212"/>
      <c r="BC25" s="212"/>
      <c r="BD25" s="34"/>
      <c r="BE25" s="34"/>
      <c r="BF25" s="20"/>
      <c r="BG25" s="20"/>
      <c r="BH25" s="20"/>
      <c r="BI25" s="20"/>
      <c r="BJ25" s="20"/>
    </row>
    <row r="26" spans="5:62" ht="24" customHeight="1">
      <c r="E26" s="2"/>
      <c r="F26" s="34"/>
      <c r="G26" s="34"/>
      <c r="H26" s="2"/>
      <c r="I26" s="2"/>
      <c r="J26" s="2" t="str">
        <f>IF(集計用!J26="","",集計用!J26)</f>
        <v>住居表示看板</v>
      </c>
      <c r="K26" s="2"/>
      <c r="L26" s="2"/>
      <c r="M26" s="31" t="b">
        <f>貼り付け用!M26=集計用!M26</f>
        <v>1</v>
      </c>
      <c r="N26" s="31" t="b">
        <f>貼り付け用!N26=集計用!N26</f>
        <v>1</v>
      </c>
      <c r="O26" s="31" t="b">
        <f>貼り付け用!O26=集計用!O26</f>
        <v>1</v>
      </c>
      <c r="P26" s="31" t="b">
        <f>貼り付け用!P26=集計用!P26</f>
        <v>1</v>
      </c>
      <c r="Q26" s="31" t="b">
        <f>貼り付け用!Q26=集計用!Q26</f>
        <v>1</v>
      </c>
      <c r="R26" s="31" t="b">
        <f>貼り付け用!R26=集計用!R26</f>
        <v>1</v>
      </c>
      <c r="S26" s="31" t="b">
        <f>貼り付け用!S26=集計用!S26</f>
        <v>1</v>
      </c>
      <c r="T26" s="31" t="b">
        <f>貼り付け用!T26=集計用!T26</f>
        <v>1</v>
      </c>
      <c r="U26" s="31" t="b">
        <f>貼り付け用!U26=集計用!U26</f>
        <v>1</v>
      </c>
      <c r="V26" s="31" t="b">
        <f>貼り付け用!V26=集計用!V26</f>
        <v>1</v>
      </c>
      <c r="W26" s="31" t="b">
        <f>貼り付け用!W26=集計用!W26</f>
        <v>1</v>
      </c>
      <c r="X26" s="31" t="b">
        <f>貼り付け用!X26=集計用!X26</f>
        <v>1</v>
      </c>
      <c r="Y26" s="31" t="b">
        <f>貼り付け用!Y26=集計用!Y26</f>
        <v>1</v>
      </c>
      <c r="Z26" s="31" t="b">
        <f>貼り付け用!Z26=集計用!Z26</f>
        <v>1</v>
      </c>
      <c r="AA26" s="31" t="b">
        <f>貼り付け用!AA26=集計用!AA26</f>
        <v>1</v>
      </c>
      <c r="AB26" s="31" t="b">
        <f>貼り付け用!AB26=集計用!AB26</f>
        <v>1</v>
      </c>
      <c r="AC26" s="31" t="b">
        <f>貼り付け用!AC26=集計用!AC26</f>
        <v>1</v>
      </c>
      <c r="AD26" s="31" t="b">
        <f>貼り付け用!AD26=集計用!AD26</f>
        <v>1</v>
      </c>
      <c r="AE26" s="31" t="b">
        <f>貼り付け用!AE26=集計用!AE26</f>
        <v>1</v>
      </c>
      <c r="AF26" s="31" t="b">
        <f>貼り付け用!AF26=集計用!AF26</f>
        <v>1</v>
      </c>
      <c r="AG26" s="31" t="b">
        <f>貼り付け用!AG26=集計用!AG26</f>
        <v>1</v>
      </c>
      <c r="AH26" s="31" t="b">
        <f>貼り付け用!AH26=集計用!AH26</f>
        <v>1</v>
      </c>
      <c r="AI26" s="31" t="b">
        <f>貼り付け用!AI26=集計用!AI26</f>
        <v>1</v>
      </c>
      <c r="AJ26" s="31" t="b">
        <f>貼り付け用!AJ26=集計用!AJ26</f>
        <v>1</v>
      </c>
      <c r="AK26" s="31" t="b">
        <f>貼り付け用!AK26=集計用!AK26</f>
        <v>1</v>
      </c>
      <c r="AL26" s="31" t="b">
        <f>貼り付け用!AL26=集計用!AL26</f>
        <v>1</v>
      </c>
      <c r="AM26" s="31" t="b">
        <f>貼り付け用!AM26=集計用!AM26</f>
        <v>1</v>
      </c>
      <c r="AN26" s="31" t="b">
        <f>貼り付け用!AN26=集計用!AN26</f>
        <v>1</v>
      </c>
      <c r="AO26" s="31" t="b">
        <f>貼り付け用!AO26=集計用!AO26</f>
        <v>1</v>
      </c>
      <c r="AP26" s="31" t="b">
        <f>貼り付け用!AP26=集計用!AP26</f>
        <v>1</v>
      </c>
      <c r="AQ26" s="31" t="b">
        <f>貼り付け用!AQ26=集計用!AQ26</f>
        <v>1</v>
      </c>
      <c r="AR26" s="31" t="b">
        <f>貼り付け用!AR26=集計用!AR26</f>
        <v>1</v>
      </c>
      <c r="AS26" s="31" t="b">
        <f>貼り付け用!AS26=集計用!AS26</f>
        <v>1</v>
      </c>
      <c r="AT26" s="31" t="b">
        <f>貼り付け用!AT26=集計用!AT26</f>
        <v>1</v>
      </c>
      <c r="AU26" s="31" t="b">
        <f>貼り付け用!AU26=集計用!AU26</f>
        <v>1</v>
      </c>
      <c r="AV26" s="34"/>
      <c r="AW26" s="34"/>
      <c r="AX26" s="34"/>
      <c r="AY26" s="34"/>
      <c r="AZ26" s="34"/>
      <c r="BA26" s="212"/>
      <c r="BB26" s="212"/>
      <c r="BC26" s="212"/>
      <c r="BD26" s="34"/>
      <c r="BE26" s="34"/>
      <c r="BF26" s="20"/>
      <c r="BG26" s="20"/>
      <c r="BH26" s="20"/>
      <c r="BI26" s="20"/>
      <c r="BJ26" s="20"/>
    </row>
    <row r="27" spans="5:62" ht="24" customHeight="1">
      <c r="E27" s="2"/>
      <c r="F27" s="34"/>
      <c r="G27" s="34"/>
      <c r="H27" s="2"/>
      <c r="I27" s="2"/>
      <c r="J27" s="2" t="str">
        <f>IF(集計用!J27="","",集計用!J27)</f>
        <v>住居表示看板</v>
      </c>
      <c r="K27" s="2"/>
      <c r="L27" s="2"/>
      <c r="M27" s="31" t="b">
        <f>貼り付け用!M27=集計用!M27</f>
        <v>1</v>
      </c>
      <c r="N27" s="31" t="b">
        <f>貼り付け用!N27=集計用!N27</f>
        <v>1</v>
      </c>
      <c r="O27" s="31" t="b">
        <f>貼り付け用!O27=集計用!O27</f>
        <v>1</v>
      </c>
      <c r="P27" s="31" t="b">
        <f>貼り付け用!P27=集計用!P27</f>
        <v>1</v>
      </c>
      <c r="Q27" s="31" t="b">
        <f>貼り付け用!Q27=集計用!Q27</f>
        <v>1</v>
      </c>
      <c r="R27" s="31" t="b">
        <f>貼り付け用!R27=集計用!R27</f>
        <v>1</v>
      </c>
      <c r="S27" s="31" t="b">
        <f>貼り付け用!S27=集計用!S27</f>
        <v>1</v>
      </c>
      <c r="T27" s="31" t="b">
        <f>貼り付け用!T27=集計用!T27</f>
        <v>1</v>
      </c>
      <c r="U27" s="31" t="b">
        <f>貼り付け用!U27=集計用!U27</f>
        <v>1</v>
      </c>
      <c r="V27" s="31" t="b">
        <f>貼り付け用!V27=集計用!V27</f>
        <v>1</v>
      </c>
      <c r="W27" s="31" t="b">
        <f>貼り付け用!W27=集計用!W27</f>
        <v>1</v>
      </c>
      <c r="X27" s="31" t="b">
        <f>貼り付け用!X27=集計用!X27</f>
        <v>1</v>
      </c>
      <c r="Y27" s="31" t="b">
        <f>貼り付け用!Y27=集計用!Y27</f>
        <v>1</v>
      </c>
      <c r="Z27" s="31" t="b">
        <f>貼り付け用!Z27=集計用!Z27</f>
        <v>1</v>
      </c>
      <c r="AA27" s="31" t="b">
        <f>貼り付け用!AA27=集計用!AA27</f>
        <v>1</v>
      </c>
      <c r="AB27" s="31" t="b">
        <f>貼り付け用!AB27=集計用!AB27</f>
        <v>1</v>
      </c>
      <c r="AC27" s="31" t="b">
        <f>貼り付け用!AC27=集計用!AC27</f>
        <v>1</v>
      </c>
      <c r="AD27" s="31" t="b">
        <f>貼り付け用!AD27=集計用!AD27</f>
        <v>1</v>
      </c>
      <c r="AE27" s="31" t="b">
        <f>貼り付け用!AE27=集計用!AE27</f>
        <v>1</v>
      </c>
      <c r="AF27" s="31" t="b">
        <f>貼り付け用!AF27=集計用!AF27</f>
        <v>1</v>
      </c>
      <c r="AG27" s="31" t="b">
        <f>貼り付け用!AG27=集計用!AG27</f>
        <v>1</v>
      </c>
      <c r="AH27" s="31" t="b">
        <f>貼り付け用!AH27=集計用!AH27</f>
        <v>1</v>
      </c>
      <c r="AI27" s="31" t="b">
        <f>貼り付け用!AI27=集計用!AI27</f>
        <v>1</v>
      </c>
      <c r="AJ27" s="31" t="b">
        <f>貼り付け用!AJ27=集計用!AJ27</f>
        <v>1</v>
      </c>
      <c r="AK27" s="31" t="b">
        <f>貼り付け用!AK27=集計用!AK27</f>
        <v>1</v>
      </c>
      <c r="AL27" s="31" t="b">
        <f>貼り付け用!AL27=集計用!AL27</f>
        <v>1</v>
      </c>
      <c r="AM27" s="31" t="b">
        <f>貼り付け用!AM27=集計用!AM27</f>
        <v>1</v>
      </c>
      <c r="AN27" s="31" t="b">
        <f>貼り付け用!AN27=集計用!AN27</f>
        <v>1</v>
      </c>
      <c r="AO27" s="31" t="b">
        <f>貼り付け用!AO27=集計用!AO27</f>
        <v>1</v>
      </c>
      <c r="AP27" s="31" t="b">
        <f>貼り付け用!AP27=集計用!AP27</f>
        <v>1</v>
      </c>
      <c r="AQ27" s="31" t="b">
        <f>貼り付け用!AQ27=集計用!AQ27</f>
        <v>1</v>
      </c>
      <c r="AR27" s="31" t="b">
        <f>貼り付け用!AR27=集計用!AR27</f>
        <v>1</v>
      </c>
      <c r="AS27" s="31" t="b">
        <f>貼り付け用!AS27=集計用!AS27</f>
        <v>1</v>
      </c>
      <c r="AT27" s="31" t="b">
        <f>貼り付け用!AT27=集計用!AT27</f>
        <v>1</v>
      </c>
      <c r="AU27" s="31" t="b">
        <f>貼り付け用!AU27=集計用!AU27</f>
        <v>1</v>
      </c>
      <c r="AV27" s="34"/>
      <c r="AW27" s="34"/>
      <c r="AX27" s="34"/>
      <c r="AY27" s="34"/>
      <c r="AZ27" s="34"/>
      <c r="BA27" s="212"/>
      <c r="BB27" s="212"/>
      <c r="BC27" s="212"/>
      <c r="BD27" s="34"/>
      <c r="BE27" s="34"/>
      <c r="BF27" s="20"/>
      <c r="BG27" s="20"/>
      <c r="BH27" s="20"/>
      <c r="BI27" s="20"/>
      <c r="BJ27" s="20"/>
    </row>
    <row r="28" spans="5:62" ht="24" customHeight="1">
      <c r="E28" s="2"/>
      <c r="F28" s="34"/>
      <c r="G28" s="34"/>
      <c r="H28" s="2"/>
      <c r="I28" s="2"/>
      <c r="J28" s="2" t="str">
        <f>IF(集計用!J28="","",集計用!J28)</f>
        <v>住居表示看板</v>
      </c>
      <c r="K28" s="2"/>
      <c r="L28" s="2"/>
      <c r="M28" s="31" t="b">
        <f>貼り付け用!M28=集計用!M28</f>
        <v>1</v>
      </c>
      <c r="N28" s="31" t="b">
        <f>貼り付け用!N28=集計用!N28</f>
        <v>1</v>
      </c>
      <c r="O28" s="31" t="b">
        <f>貼り付け用!O28=集計用!O28</f>
        <v>1</v>
      </c>
      <c r="P28" s="31" t="b">
        <f>貼り付け用!P28=集計用!P28</f>
        <v>1</v>
      </c>
      <c r="Q28" s="31" t="b">
        <f>貼り付け用!Q28=集計用!Q28</f>
        <v>1</v>
      </c>
      <c r="R28" s="31" t="b">
        <f>貼り付け用!R28=集計用!R28</f>
        <v>1</v>
      </c>
      <c r="S28" s="31" t="b">
        <f>貼り付け用!S28=集計用!S28</f>
        <v>1</v>
      </c>
      <c r="T28" s="31" t="b">
        <f>貼り付け用!T28=集計用!T28</f>
        <v>1</v>
      </c>
      <c r="U28" s="31" t="b">
        <f>貼り付け用!U28=集計用!U28</f>
        <v>1</v>
      </c>
      <c r="V28" s="31" t="b">
        <f>貼り付け用!V28=集計用!V28</f>
        <v>1</v>
      </c>
      <c r="W28" s="31" t="b">
        <f>貼り付け用!W28=集計用!W28</f>
        <v>1</v>
      </c>
      <c r="X28" s="31" t="b">
        <f>貼り付け用!X28=集計用!X28</f>
        <v>1</v>
      </c>
      <c r="Y28" s="31" t="b">
        <f>貼り付け用!Y28=集計用!Y28</f>
        <v>1</v>
      </c>
      <c r="Z28" s="31" t="b">
        <f>貼り付け用!Z28=集計用!Z28</f>
        <v>1</v>
      </c>
      <c r="AA28" s="31" t="b">
        <f>貼り付け用!AA28=集計用!AA28</f>
        <v>1</v>
      </c>
      <c r="AB28" s="31" t="b">
        <f>貼り付け用!AB28=集計用!AB28</f>
        <v>1</v>
      </c>
      <c r="AC28" s="31" t="b">
        <f>貼り付け用!AC28=集計用!AC28</f>
        <v>1</v>
      </c>
      <c r="AD28" s="31" t="b">
        <f>貼り付け用!AD28=集計用!AD28</f>
        <v>1</v>
      </c>
      <c r="AE28" s="31" t="b">
        <f>貼り付け用!AE28=集計用!AE28</f>
        <v>1</v>
      </c>
      <c r="AF28" s="31" t="b">
        <f>貼り付け用!AF28=集計用!AF28</f>
        <v>1</v>
      </c>
      <c r="AG28" s="31" t="b">
        <f>貼り付け用!AG28=集計用!AG28</f>
        <v>1</v>
      </c>
      <c r="AH28" s="31" t="b">
        <f>貼り付け用!AH28=集計用!AH28</f>
        <v>1</v>
      </c>
      <c r="AI28" s="31" t="b">
        <f>貼り付け用!AI28=集計用!AI28</f>
        <v>1</v>
      </c>
      <c r="AJ28" s="31" t="b">
        <f>貼り付け用!AJ28=集計用!AJ28</f>
        <v>1</v>
      </c>
      <c r="AK28" s="31" t="b">
        <f>貼り付け用!AK28=集計用!AK28</f>
        <v>1</v>
      </c>
      <c r="AL28" s="31" t="b">
        <f>貼り付け用!AL28=集計用!AL28</f>
        <v>1</v>
      </c>
      <c r="AM28" s="31" t="b">
        <f>貼り付け用!AM28=集計用!AM28</f>
        <v>1</v>
      </c>
      <c r="AN28" s="31" t="b">
        <f>貼り付け用!AN28=集計用!AN28</f>
        <v>1</v>
      </c>
      <c r="AO28" s="31" t="b">
        <f>貼り付け用!AO28=集計用!AO28</f>
        <v>1</v>
      </c>
      <c r="AP28" s="31" t="b">
        <f>貼り付け用!AP28=集計用!AP28</f>
        <v>1</v>
      </c>
      <c r="AQ28" s="31" t="b">
        <f>貼り付け用!AQ28=集計用!AQ28</f>
        <v>1</v>
      </c>
      <c r="AR28" s="31" t="b">
        <f>貼り付け用!AR28=集計用!AR28</f>
        <v>1</v>
      </c>
      <c r="AS28" s="31" t="b">
        <f>貼り付け用!AS28=集計用!AS28</f>
        <v>1</v>
      </c>
      <c r="AT28" s="31" t="b">
        <f>貼り付け用!AT28=集計用!AT28</f>
        <v>1</v>
      </c>
      <c r="AU28" s="31" t="b">
        <f>貼り付け用!AU28=集計用!AU28</f>
        <v>1</v>
      </c>
      <c r="AV28" s="34"/>
      <c r="AW28" s="34"/>
      <c r="AX28" s="34"/>
      <c r="AY28" s="34"/>
      <c r="AZ28" s="34"/>
      <c r="BA28" s="212"/>
      <c r="BB28" s="212"/>
      <c r="BC28" s="212"/>
      <c r="BD28" s="34"/>
      <c r="BE28" s="34"/>
      <c r="BF28" s="20"/>
      <c r="BG28" s="20"/>
      <c r="BH28" s="20"/>
      <c r="BI28" s="20"/>
      <c r="BJ28" s="20"/>
    </row>
    <row r="29" spans="5:62" ht="24" customHeight="1">
      <c r="E29" s="2"/>
      <c r="F29" s="34"/>
      <c r="G29" s="34"/>
      <c r="H29" s="2"/>
      <c r="I29" s="2"/>
      <c r="J29" s="2" t="str">
        <f>IF(集計用!J29="","",集計用!J29)</f>
        <v>住居表示看板</v>
      </c>
      <c r="K29" s="2"/>
      <c r="L29" s="2"/>
      <c r="M29" s="31" t="b">
        <f>貼り付け用!M29=集計用!M29</f>
        <v>1</v>
      </c>
      <c r="N29" s="31" t="b">
        <f>貼り付け用!N29=集計用!N29</f>
        <v>1</v>
      </c>
      <c r="O29" s="31" t="b">
        <f>貼り付け用!O29=集計用!O29</f>
        <v>1</v>
      </c>
      <c r="P29" s="31" t="b">
        <f>貼り付け用!P29=集計用!P29</f>
        <v>1</v>
      </c>
      <c r="Q29" s="31" t="b">
        <f>貼り付け用!Q29=集計用!Q29</f>
        <v>1</v>
      </c>
      <c r="R29" s="31" t="b">
        <f>貼り付け用!R29=集計用!R29</f>
        <v>1</v>
      </c>
      <c r="S29" s="31" t="b">
        <f>貼り付け用!S29=集計用!S29</f>
        <v>1</v>
      </c>
      <c r="T29" s="31" t="b">
        <f>貼り付け用!T29=集計用!T29</f>
        <v>1</v>
      </c>
      <c r="U29" s="31" t="b">
        <f>貼り付け用!U29=集計用!U29</f>
        <v>1</v>
      </c>
      <c r="V29" s="31" t="b">
        <f>貼り付け用!V29=集計用!V29</f>
        <v>1</v>
      </c>
      <c r="W29" s="31" t="b">
        <f>貼り付け用!W29=集計用!W29</f>
        <v>1</v>
      </c>
      <c r="X29" s="31" t="b">
        <f>貼り付け用!X29=集計用!X29</f>
        <v>1</v>
      </c>
      <c r="Y29" s="31" t="b">
        <f>貼り付け用!Y29=集計用!Y29</f>
        <v>1</v>
      </c>
      <c r="Z29" s="31" t="b">
        <f>貼り付け用!Z29=集計用!Z29</f>
        <v>1</v>
      </c>
      <c r="AA29" s="31" t="b">
        <f>貼り付け用!AA29=集計用!AA29</f>
        <v>1</v>
      </c>
      <c r="AB29" s="31" t="b">
        <f>貼り付け用!AB29=集計用!AB29</f>
        <v>1</v>
      </c>
      <c r="AC29" s="31" t="b">
        <f>貼り付け用!AC29=集計用!AC29</f>
        <v>1</v>
      </c>
      <c r="AD29" s="31" t="b">
        <f>貼り付け用!AD29=集計用!AD29</f>
        <v>1</v>
      </c>
      <c r="AE29" s="31" t="b">
        <f>貼り付け用!AE29=集計用!AE29</f>
        <v>1</v>
      </c>
      <c r="AF29" s="31" t="b">
        <f>貼り付け用!AF29=集計用!AF29</f>
        <v>1</v>
      </c>
      <c r="AG29" s="31" t="b">
        <f>貼り付け用!AG29=集計用!AG29</f>
        <v>1</v>
      </c>
      <c r="AH29" s="31" t="b">
        <f>貼り付け用!AH29=集計用!AH29</f>
        <v>1</v>
      </c>
      <c r="AI29" s="31" t="b">
        <f>貼り付け用!AI29=集計用!AI29</f>
        <v>1</v>
      </c>
      <c r="AJ29" s="31" t="b">
        <f>貼り付け用!AJ29=集計用!AJ29</f>
        <v>1</v>
      </c>
      <c r="AK29" s="31" t="b">
        <f>貼り付け用!AK29=集計用!AK29</f>
        <v>1</v>
      </c>
      <c r="AL29" s="31" t="b">
        <f>貼り付け用!AL29=集計用!AL29</f>
        <v>1</v>
      </c>
      <c r="AM29" s="31" t="b">
        <f>貼り付け用!AM29=集計用!AM29</f>
        <v>1</v>
      </c>
      <c r="AN29" s="31" t="b">
        <f>貼り付け用!AN29=集計用!AN29</f>
        <v>1</v>
      </c>
      <c r="AO29" s="31" t="b">
        <f>貼り付け用!AO29=集計用!AO29</f>
        <v>1</v>
      </c>
      <c r="AP29" s="31" t="b">
        <f>貼り付け用!AP29=集計用!AP29</f>
        <v>1</v>
      </c>
      <c r="AQ29" s="31" t="b">
        <f>貼り付け用!AQ29=集計用!AQ29</f>
        <v>1</v>
      </c>
      <c r="AR29" s="31" t="b">
        <f>貼り付け用!AR29=集計用!AR29</f>
        <v>1</v>
      </c>
      <c r="AS29" s="31" t="b">
        <f>貼り付け用!AS29=集計用!AS29</f>
        <v>1</v>
      </c>
      <c r="AT29" s="31" t="b">
        <f>貼り付け用!AT29=集計用!AT29</f>
        <v>1</v>
      </c>
      <c r="AU29" s="31" t="b">
        <f>貼り付け用!AU29=集計用!AU29</f>
        <v>1</v>
      </c>
      <c r="AV29" s="34"/>
      <c r="AW29" s="34"/>
      <c r="AX29" s="34"/>
      <c r="AY29" s="34"/>
      <c r="AZ29" s="34"/>
      <c r="BA29" s="212"/>
      <c r="BB29" s="212"/>
      <c r="BC29" s="212"/>
      <c r="BD29" s="34"/>
      <c r="BE29" s="34"/>
      <c r="BF29" s="20"/>
      <c r="BG29" s="20"/>
      <c r="BH29" s="20"/>
      <c r="BI29" s="20"/>
      <c r="BJ29" s="20"/>
    </row>
    <row r="30" spans="5:62" ht="24" customHeight="1">
      <c r="E30" s="2"/>
      <c r="F30" s="34"/>
      <c r="G30" s="34"/>
      <c r="H30" s="2"/>
      <c r="I30" s="2"/>
      <c r="J30" s="2" t="str">
        <f>IF(集計用!J30="","",集計用!J30)</f>
        <v>住居表示看板</v>
      </c>
      <c r="K30" s="2"/>
      <c r="L30" s="2"/>
      <c r="M30" s="31" t="b">
        <f>貼り付け用!M30=集計用!M30</f>
        <v>1</v>
      </c>
      <c r="N30" s="31" t="b">
        <f>貼り付け用!N30=集計用!N30</f>
        <v>1</v>
      </c>
      <c r="O30" s="31" t="b">
        <f>貼り付け用!O30=集計用!O30</f>
        <v>1</v>
      </c>
      <c r="P30" s="31" t="b">
        <f>貼り付け用!P30=集計用!P30</f>
        <v>1</v>
      </c>
      <c r="Q30" s="31" t="b">
        <f>貼り付け用!Q30=集計用!Q30</f>
        <v>1</v>
      </c>
      <c r="R30" s="31" t="b">
        <f>貼り付け用!R30=集計用!R30</f>
        <v>1</v>
      </c>
      <c r="S30" s="31" t="b">
        <f>貼り付け用!S30=集計用!S30</f>
        <v>1</v>
      </c>
      <c r="T30" s="31" t="b">
        <f>貼り付け用!T30=集計用!T30</f>
        <v>1</v>
      </c>
      <c r="U30" s="31" t="b">
        <f>貼り付け用!U30=集計用!U30</f>
        <v>1</v>
      </c>
      <c r="V30" s="31" t="b">
        <f>貼り付け用!V30=集計用!V30</f>
        <v>1</v>
      </c>
      <c r="W30" s="31" t="b">
        <f>貼り付け用!W30=集計用!W30</f>
        <v>1</v>
      </c>
      <c r="X30" s="31" t="b">
        <f>貼り付け用!X30=集計用!X30</f>
        <v>1</v>
      </c>
      <c r="Y30" s="31" t="b">
        <f>貼り付け用!Y30=集計用!Y30</f>
        <v>1</v>
      </c>
      <c r="Z30" s="31" t="b">
        <f>貼り付け用!Z30=集計用!Z30</f>
        <v>1</v>
      </c>
      <c r="AA30" s="31" t="b">
        <f>貼り付け用!AA30=集計用!AA30</f>
        <v>1</v>
      </c>
      <c r="AB30" s="31" t="b">
        <f>貼り付け用!AB30=集計用!AB30</f>
        <v>1</v>
      </c>
      <c r="AC30" s="31" t="b">
        <f>貼り付け用!AC30=集計用!AC30</f>
        <v>1</v>
      </c>
      <c r="AD30" s="31" t="b">
        <f>貼り付け用!AD30=集計用!AD30</f>
        <v>1</v>
      </c>
      <c r="AE30" s="31" t="b">
        <f>貼り付け用!AE30=集計用!AE30</f>
        <v>1</v>
      </c>
      <c r="AF30" s="31" t="b">
        <f>貼り付け用!AF30=集計用!AF30</f>
        <v>1</v>
      </c>
      <c r="AG30" s="31" t="b">
        <f>貼り付け用!AG30=集計用!AG30</f>
        <v>1</v>
      </c>
      <c r="AH30" s="31" t="b">
        <f>貼り付け用!AH30=集計用!AH30</f>
        <v>1</v>
      </c>
      <c r="AI30" s="31" t="b">
        <f>貼り付け用!AI30=集計用!AI30</f>
        <v>1</v>
      </c>
      <c r="AJ30" s="31" t="b">
        <f>貼り付け用!AJ30=集計用!AJ30</f>
        <v>1</v>
      </c>
      <c r="AK30" s="31" t="b">
        <f>貼り付け用!AK30=集計用!AK30</f>
        <v>1</v>
      </c>
      <c r="AL30" s="31" t="b">
        <f>貼り付け用!AL30=集計用!AL30</f>
        <v>1</v>
      </c>
      <c r="AM30" s="31" t="b">
        <f>貼り付け用!AM30=集計用!AM30</f>
        <v>1</v>
      </c>
      <c r="AN30" s="31" t="b">
        <f>貼り付け用!AN30=集計用!AN30</f>
        <v>1</v>
      </c>
      <c r="AO30" s="31" t="b">
        <f>貼り付け用!AO30=集計用!AO30</f>
        <v>1</v>
      </c>
      <c r="AP30" s="31" t="b">
        <f>貼り付け用!AP30=集計用!AP30</f>
        <v>1</v>
      </c>
      <c r="AQ30" s="31" t="b">
        <f>貼り付け用!AQ30=集計用!AQ30</f>
        <v>1</v>
      </c>
      <c r="AR30" s="31" t="b">
        <f>貼り付け用!AR30=集計用!AR30</f>
        <v>1</v>
      </c>
      <c r="AS30" s="31" t="b">
        <f>貼り付け用!AS30=集計用!AS30</f>
        <v>1</v>
      </c>
      <c r="AT30" s="31" t="b">
        <f>貼り付け用!AT30=集計用!AT30</f>
        <v>1</v>
      </c>
      <c r="AU30" s="31" t="b">
        <f>貼り付け用!AU30=集計用!AU30</f>
        <v>1</v>
      </c>
      <c r="AV30" s="34"/>
      <c r="AW30" s="34"/>
      <c r="AX30" s="34"/>
      <c r="AY30" s="34"/>
      <c r="AZ30" s="34"/>
      <c r="BA30" s="212"/>
      <c r="BB30" s="212"/>
      <c r="BC30" s="212"/>
      <c r="BD30" s="34"/>
      <c r="BE30" s="34"/>
      <c r="BF30" s="20"/>
      <c r="BG30" s="20"/>
      <c r="BH30" s="20"/>
      <c r="BI30" s="20"/>
      <c r="BJ30" s="20"/>
    </row>
    <row r="31" spans="5:62" ht="24" customHeight="1">
      <c r="E31" s="2"/>
      <c r="F31" s="34"/>
      <c r="G31" s="34"/>
      <c r="H31" s="2"/>
      <c r="I31" s="2"/>
      <c r="J31" s="2" t="str">
        <f>IF(集計用!J31="","",集計用!J31)</f>
        <v>住居表示看板</v>
      </c>
      <c r="K31" s="2"/>
      <c r="L31" s="2"/>
      <c r="M31" s="31" t="b">
        <f>貼り付け用!M31=集計用!M31</f>
        <v>1</v>
      </c>
      <c r="N31" s="31" t="b">
        <f>貼り付け用!N31=集計用!N31</f>
        <v>1</v>
      </c>
      <c r="O31" s="31" t="b">
        <f>貼り付け用!O31=集計用!O31</f>
        <v>1</v>
      </c>
      <c r="P31" s="31" t="b">
        <f>貼り付け用!P31=集計用!P31</f>
        <v>1</v>
      </c>
      <c r="Q31" s="31" t="b">
        <f>貼り付け用!Q31=集計用!Q31</f>
        <v>1</v>
      </c>
      <c r="R31" s="31" t="b">
        <f>貼り付け用!R31=集計用!R31</f>
        <v>1</v>
      </c>
      <c r="S31" s="31" t="b">
        <f>貼り付け用!S31=集計用!S31</f>
        <v>1</v>
      </c>
      <c r="T31" s="31" t="b">
        <f>貼り付け用!T31=集計用!T31</f>
        <v>1</v>
      </c>
      <c r="U31" s="31" t="b">
        <f>貼り付け用!U31=集計用!U31</f>
        <v>1</v>
      </c>
      <c r="V31" s="31" t="b">
        <f>貼り付け用!V31=集計用!V31</f>
        <v>1</v>
      </c>
      <c r="W31" s="31" t="b">
        <f>貼り付け用!W31=集計用!W31</f>
        <v>1</v>
      </c>
      <c r="X31" s="31" t="b">
        <f>貼り付け用!X31=集計用!X31</f>
        <v>1</v>
      </c>
      <c r="Y31" s="31" t="b">
        <f>貼り付け用!Y31=集計用!Y31</f>
        <v>1</v>
      </c>
      <c r="Z31" s="31" t="b">
        <f>貼り付け用!Z31=集計用!Z31</f>
        <v>1</v>
      </c>
      <c r="AA31" s="31" t="b">
        <f>貼り付け用!AA31=集計用!AA31</f>
        <v>1</v>
      </c>
      <c r="AB31" s="31" t="b">
        <f>貼り付け用!AB31=集計用!AB31</f>
        <v>1</v>
      </c>
      <c r="AC31" s="31" t="b">
        <f>貼り付け用!AC31=集計用!AC31</f>
        <v>1</v>
      </c>
      <c r="AD31" s="31" t="b">
        <f>貼り付け用!AD31=集計用!AD31</f>
        <v>1</v>
      </c>
      <c r="AE31" s="31" t="b">
        <f>貼り付け用!AE31=集計用!AE31</f>
        <v>1</v>
      </c>
      <c r="AF31" s="31" t="b">
        <f>貼り付け用!AF31=集計用!AF31</f>
        <v>1</v>
      </c>
      <c r="AG31" s="31" t="b">
        <f>貼り付け用!AG31=集計用!AG31</f>
        <v>1</v>
      </c>
      <c r="AH31" s="31" t="b">
        <f>貼り付け用!AH31=集計用!AH31</f>
        <v>1</v>
      </c>
      <c r="AI31" s="31" t="b">
        <f>貼り付け用!AI31=集計用!AI31</f>
        <v>1</v>
      </c>
      <c r="AJ31" s="31" t="b">
        <f>貼り付け用!AJ31=集計用!AJ31</f>
        <v>1</v>
      </c>
      <c r="AK31" s="31" t="b">
        <f>貼り付け用!AK31=集計用!AK31</f>
        <v>1</v>
      </c>
      <c r="AL31" s="31" t="b">
        <f>貼り付け用!AL31=集計用!AL31</f>
        <v>1</v>
      </c>
      <c r="AM31" s="31" t="b">
        <f>貼り付け用!AM31=集計用!AM31</f>
        <v>1</v>
      </c>
      <c r="AN31" s="31" t="b">
        <f>貼り付け用!AN31=集計用!AN31</f>
        <v>1</v>
      </c>
      <c r="AO31" s="31" t="b">
        <f>貼り付け用!AO31=集計用!AO31</f>
        <v>1</v>
      </c>
      <c r="AP31" s="31" t="b">
        <f>貼り付け用!AP31=集計用!AP31</f>
        <v>1</v>
      </c>
      <c r="AQ31" s="31" t="b">
        <f>貼り付け用!AQ31=集計用!AQ31</f>
        <v>1</v>
      </c>
      <c r="AR31" s="31" t="b">
        <f>貼り付け用!AR31=集計用!AR31</f>
        <v>1</v>
      </c>
      <c r="AS31" s="31" t="b">
        <f>貼り付け用!AS31=集計用!AS31</f>
        <v>1</v>
      </c>
      <c r="AT31" s="31" t="b">
        <f>貼り付け用!AT31=集計用!AT31</f>
        <v>1</v>
      </c>
      <c r="AU31" s="31" t="b">
        <f>貼り付け用!AU31=集計用!AU31</f>
        <v>1</v>
      </c>
      <c r="AV31" s="34"/>
      <c r="AW31" s="34"/>
      <c r="AX31" s="34"/>
      <c r="AY31" s="34"/>
      <c r="AZ31" s="34"/>
      <c r="BA31" s="212"/>
      <c r="BB31" s="212"/>
      <c r="BC31" s="212"/>
      <c r="BD31" s="34"/>
      <c r="BE31" s="34"/>
      <c r="BF31" s="20"/>
      <c r="BG31" s="20"/>
      <c r="BH31" s="20"/>
      <c r="BI31" s="20"/>
      <c r="BJ31" s="20"/>
    </row>
    <row r="32" spans="5:62" ht="24" customHeight="1">
      <c r="E32" s="2"/>
      <c r="F32" s="34"/>
      <c r="G32" s="34"/>
      <c r="H32" s="2"/>
      <c r="I32" s="2"/>
      <c r="J32" s="2" t="str">
        <f>IF(集計用!J32="","",集計用!J32)</f>
        <v>住居表示看板</v>
      </c>
      <c r="K32" s="2"/>
      <c r="L32" s="2"/>
      <c r="M32" s="31" t="b">
        <f>貼り付け用!M32=集計用!M32</f>
        <v>1</v>
      </c>
      <c r="N32" s="31" t="b">
        <f>貼り付け用!N32=集計用!N32</f>
        <v>1</v>
      </c>
      <c r="O32" s="31" t="b">
        <f>貼り付け用!O32=集計用!O32</f>
        <v>1</v>
      </c>
      <c r="P32" s="31" t="b">
        <f>貼り付け用!P32=集計用!P32</f>
        <v>1</v>
      </c>
      <c r="Q32" s="31" t="b">
        <f>貼り付け用!Q32=集計用!Q32</f>
        <v>1</v>
      </c>
      <c r="R32" s="31" t="b">
        <f>貼り付け用!R32=集計用!R32</f>
        <v>1</v>
      </c>
      <c r="S32" s="31" t="b">
        <f>貼り付け用!S32=集計用!S32</f>
        <v>1</v>
      </c>
      <c r="T32" s="31" t="b">
        <f>貼り付け用!T32=集計用!T32</f>
        <v>1</v>
      </c>
      <c r="U32" s="31" t="b">
        <f>貼り付け用!U32=集計用!U32</f>
        <v>1</v>
      </c>
      <c r="V32" s="31" t="b">
        <f>貼り付け用!V32=集計用!V32</f>
        <v>1</v>
      </c>
      <c r="W32" s="31" t="b">
        <f>貼り付け用!W32=集計用!W32</f>
        <v>1</v>
      </c>
      <c r="X32" s="31" t="b">
        <f>貼り付け用!X32=集計用!X32</f>
        <v>1</v>
      </c>
      <c r="Y32" s="31" t="b">
        <f>貼り付け用!Y32=集計用!Y32</f>
        <v>1</v>
      </c>
      <c r="Z32" s="31" t="b">
        <f>貼り付け用!Z32=集計用!Z32</f>
        <v>1</v>
      </c>
      <c r="AA32" s="31" t="b">
        <f>貼り付け用!AA32=集計用!AA32</f>
        <v>1</v>
      </c>
      <c r="AB32" s="31" t="b">
        <f>貼り付け用!AB32=集計用!AB32</f>
        <v>1</v>
      </c>
      <c r="AC32" s="31" t="b">
        <f>貼り付け用!AC32=集計用!AC32</f>
        <v>1</v>
      </c>
      <c r="AD32" s="31" t="b">
        <f>貼り付け用!AD32=集計用!AD32</f>
        <v>1</v>
      </c>
      <c r="AE32" s="31" t="b">
        <f>貼り付け用!AE32=集計用!AE32</f>
        <v>1</v>
      </c>
      <c r="AF32" s="31" t="b">
        <f>貼り付け用!AF32=集計用!AF32</f>
        <v>1</v>
      </c>
      <c r="AG32" s="31" t="b">
        <f>貼り付け用!AG32=集計用!AG32</f>
        <v>1</v>
      </c>
      <c r="AH32" s="31" t="b">
        <f>貼り付け用!AH32=集計用!AH32</f>
        <v>1</v>
      </c>
      <c r="AI32" s="31" t="b">
        <f>貼り付け用!AI32=集計用!AI32</f>
        <v>1</v>
      </c>
      <c r="AJ32" s="31" t="b">
        <f>貼り付け用!AJ32=集計用!AJ32</f>
        <v>1</v>
      </c>
      <c r="AK32" s="31" t="b">
        <f>貼り付け用!AK32=集計用!AK32</f>
        <v>1</v>
      </c>
      <c r="AL32" s="31" t="b">
        <f>貼り付け用!AL32=集計用!AL32</f>
        <v>1</v>
      </c>
      <c r="AM32" s="31" t="b">
        <f>貼り付け用!AM32=集計用!AM32</f>
        <v>1</v>
      </c>
      <c r="AN32" s="31" t="b">
        <f>貼り付け用!AN32=集計用!AN32</f>
        <v>1</v>
      </c>
      <c r="AO32" s="31" t="b">
        <f>貼り付け用!AO32=集計用!AO32</f>
        <v>1</v>
      </c>
      <c r="AP32" s="31" t="b">
        <f>貼り付け用!AP32=集計用!AP32</f>
        <v>1</v>
      </c>
      <c r="AQ32" s="31" t="b">
        <f>貼り付け用!AQ32=集計用!AQ32</f>
        <v>1</v>
      </c>
      <c r="AR32" s="31" t="b">
        <f>貼り付け用!AR32=集計用!AR32</f>
        <v>1</v>
      </c>
      <c r="AS32" s="31" t="b">
        <f>貼り付け用!AS32=集計用!AS32</f>
        <v>1</v>
      </c>
      <c r="AT32" s="31" t="b">
        <f>貼り付け用!AT32=集計用!AT32</f>
        <v>1</v>
      </c>
      <c r="AU32" s="31" t="b">
        <f>貼り付け用!AU32=集計用!AU32</f>
        <v>1</v>
      </c>
      <c r="AV32" s="34"/>
      <c r="AW32" s="34"/>
      <c r="AX32" s="34"/>
      <c r="AY32" s="34"/>
      <c r="AZ32" s="34"/>
      <c r="BA32" s="212"/>
      <c r="BB32" s="212"/>
      <c r="BC32" s="212"/>
      <c r="BD32" s="34"/>
      <c r="BE32" s="34"/>
      <c r="BF32" s="20"/>
      <c r="BG32" s="20"/>
      <c r="BH32" s="20"/>
      <c r="BI32" s="20"/>
      <c r="BJ32" s="20"/>
    </row>
    <row r="33" spans="5:62" ht="24" customHeight="1">
      <c r="E33" s="2"/>
      <c r="F33" s="34"/>
      <c r="G33" s="34"/>
      <c r="H33" s="2"/>
      <c r="I33" s="2"/>
      <c r="J33" s="2" t="str">
        <f>IF(集計用!J33="","",集計用!J33)</f>
        <v>住居表示看板</v>
      </c>
      <c r="K33" s="2"/>
      <c r="L33" s="2"/>
      <c r="M33" s="31" t="b">
        <f>貼り付け用!M33=集計用!M33</f>
        <v>1</v>
      </c>
      <c r="N33" s="31" t="b">
        <f>貼り付け用!N33=集計用!N33</f>
        <v>1</v>
      </c>
      <c r="O33" s="31" t="b">
        <f>貼り付け用!O33=集計用!O33</f>
        <v>1</v>
      </c>
      <c r="P33" s="31" t="b">
        <f>貼り付け用!P33=集計用!P33</f>
        <v>1</v>
      </c>
      <c r="Q33" s="31" t="b">
        <f>貼り付け用!Q33=集計用!Q33</f>
        <v>1</v>
      </c>
      <c r="R33" s="31" t="b">
        <f>貼り付け用!R33=集計用!R33</f>
        <v>1</v>
      </c>
      <c r="S33" s="31" t="b">
        <f>貼り付け用!S33=集計用!S33</f>
        <v>1</v>
      </c>
      <c r="T33" s="31" t="b">
        <f>貼り付け用!T33=集計用!T33</f>
        <v>1</v>
      </c>
      <c r="U33" s="31" t="b">
        <f>貼り付け用!U33=集計用!U33</f>
        <v>1</v>
      </c>
      <c r="V33" s="31" t="b">
        <f>貼り付け用!V33=集計用!V33</f>
        <v>1</v>
      </c>
      <c r="W33" s="31" t="b">
        <f>貼り付け用!W33=集計用!W33</f>
        <v>1</v>
      </c>
      <c r="X33" s="31" t="b">
        <f>貼り付け用!X33=集計用!X33</f>
        <v>1</v>
      </c>
      <c r="Y33" s="31" t="b">
        <f>貼り付け用!Y33=集計用!Y33</f>
        <v>1</v>
      </c>
      <c r="Z33" s="31" t="b">
        <f>貼り付け用!Z33=集計用!Z33</f>
        <v>1</v>
      </c>
      <c r="AA33" s="31" t="b">
        <f>貼り付け用!AA33=集計用!AA33</f>
        <v>1</v>
      </c>
      <c r="AB33" s="31" t="b">
        <f>貼り付け用!AB33=集計用!AB33</f>
        <v>1</v>
      </c>
      <c r="AC33" s="31" t="b">
        <f>貼り付け用!AC33=集計用!AC33</f>
        <v>1</v>
      </c>
      <c r="AD33" s="31" t="b">
        <f>貼り付け用!AD33=集計用!AD33</f>
        <v>1</v>
      </c>
      <c r="AE33" s="31" t="b">
        <f>貼り付け用!AE33=集計用!AE33</f>
        <v>1</v>
      </c>
      <c r="AF33" s="31" t="b">
        <f>貼り付け用!AF33=集計用!AF33</f>
        <v>1</v>
      </c>
      <c r="AG33" s="31" t="b">
        <f>貼り付け用!AG33=集計用!AG33</f>
        <v>1</v>
      </c>
      <c r="AH33" s="31" t="b">
        <f>貼り付け用!AH33=集計用!AH33</f>
        <v>1</v>
      </c>
      <c r="AI33" s="31" t="b">
        <f>貼り付け用!AI33=集計用!AI33</f>
        <v>1</v>
      </c>
      <c r="AJ33" s="31" t="b">
        <f>貼り付け用!AJ33=集計用!AJ33</f>
        <v>1</v>
      </c>
      <c r="AK33" s="31" t="b">
        <f>貼り付け用!AK33=集計用!AK33</f>
        <v>1</v>
      </c>
      <c r="AL33" s="31" t="b">
        <f>貼り付け用!AL33=集計用!AL33</f>
        <v>1</v>
      </c>
      <c r="AM33" s="31" t="b">
        <f>貼り付け用!AM33=集計用!AM33</f>
        <v>1</v>
      </c>
      <c r="AN33" s="31" t="b">
        <f>貼り付け用!AN33=集計用!AN33</f>
        <v>1</v>
      </c>
      <c r="AO33" s="31" t="b">
        <f>貼り付け用!AO33=集計用!AO33</f>
        <v>1</v>
      </c>
      <c r="AP33" s="31" t="b">
        <f>貼り付け用!AP33=集計用!AP33</f>
        <v>1</v>
      </c>
      <c r="AQ33" s="31" t="b">
        <f>貼り付け用!AQ33=集計用!AQ33</f>
        <v>1</v>
      </c>
      <c r="AR33" s="31" t="b">
        <f>貼り付け用!AR33=集計用!AR33</f>
        <v>1</v>
      </c>
      <c r="AS33" s="31" t="b">
        <f>貼り付け用!AS33=集計用!AS33</f>
        <v>1</v>
      </c>
      <c r="AT33" s="31" t="b">
        <f>貼り付け用!AT33=集計用!AT33</f>
        <v>1</v>
      </c>
      <c r="AU33" s="31" t="b">
        <f>貼り付け用!AU33=集計用!AU33</f>
        <v>1</v>
      </c>
      <c r="AV33" s="34"/>
      <c r="AW33" s="34"/>
      <c r="AX33" s="34"/>
      <c r="AY33" s="34"/>
      <c r="AZ33" s="34"/>
      <c r="BA33" s="212"/>
      <c r="BB33" s="212"/>
      <c r="BC33" s="212"/>
      <c r="BD33" s="34"/>
      <c r="BE33" s="34"/>
      <c r="BF33" s="20"/>
      <c r="BG33" s="20"/>
      <c r="BH33" s="20"/>
      <c r="BI33" s="20"/>
      <c r="BJ33" s="20"/>
    </row>
    <row r="34" spans="5:62" ht="24" customHeight="1">
      <c r="E34" s="2"/>
      <c r="F34" s="34"/>
      <c r="G34" s="34"/>
      <c r="H34" s="2"/>
      <c r="I34" s="2"/>
      <c r="J34" s="2" t="str">
        <f>IF(集計用!J34="","",集計用!J34)</f>
        <v>住居表示看板</v>
      </c>
      <c r="K34" s="2"/>
      <c r="L34" s="2"/>
      <c r="M34" s="31" t="b">
        <f>貼り付け用!M34=集計用!M34</f>
        <v>1</v>
      </c>
      <c r="N34" s="31" t="b">
        <f>貼り付け用!N34=集計用!N34</f>
        <v>1</v>
      </c>
      <c r="O34" s="31" t="b">
        <f>貼り付け用!O34=集計用!O34</f>
        <v>1</v>
      </c>
      <c r="P34" s="31" t="b">
        <f>貼り付け用!P34=集計用!P34</f>
        <v>1</v>
      </c>
      <c r="Q34" s="31" t="b">
        <f>貼り付け用!Q34=集計用!Q34</f>
        <v>1</v>
      </c>
      <c r="R34" s="31" t="b">
        <f>貼り付け用!R34=集計用!R34</f>
        <v>1</v>
      </c>
      <c r="S34" s="31" t="b">
        <f>貼り付け用!S34=集計用!S34</f>
        <v>1</v>
      </c>
      <c r="T34" s="31" t="b">
        <f>貼り付け用!T34=集計用!T34</f>
        <v>1</v>
      </c>
      <c r="U34" s="31" t="b">
        <f>貼り付け用!U34=集計用!U34</f>
        <v>1</v>
      </c>
      <c r="V34" s="31" t="b">
        <f>貼り付け用!V34=集計用!V34</f>
        <v>1</v>
      </c>
      <c r="W34" s="31" t="b">
        <f>貼り付け用!W34=集計用!W34</f>
        <v>1</v>
      </c>
      <c r="X34" s="31" t="b">
        <f>貼り付け用!X34=集計用!X34</f>
        <v>1</v>
      </c>
      <c r="Y34" s="31" t="b">
        <f>貼り付け用!Y34=集計用!Y34</f>
        <v>1</v>
      </c>
      <c r="Z34" s="31" t="b">
        <f>貼り付け用!Z34=集計用!Z34</f>
        <v>1</v>
      </c>
      <c r="AA34" s="31" t="b">
        <f>貼り付け用!AA34=集計用!AA34</f>
        <v>1</v>
      </c>
      <c r="AB34" s="31" t="b">
        <f>貼り付け用!AB34=集計用!AB34</f>
        <v>1</v>
      </c>
      <c r="AC34" s="31" t="b">
        <f>貼り付け用!AC34=集計用!AC34</f>
        <v>1</v>
      </c>
      <c r="AD34" s="31" t="b">
        <f>貼り付け用!AD34=集計用!AD34</f>
        <v>1</v>
      </c>
      <c r="AE34" s="31" t="b">
        <f>貼り付け用!AE34=集計用!AE34</f>
        <v>1</v>
      </c>
      <c r="AF34" s="31" t="b">
        <f>貼り付け用!AF34=集計用!AF34</f>
        <v>1</v>
      </c>
      <c r="AG34" s="31" t="b">
        <f>貼り付け用!AG34=集計用!AG34</f>
        <v>1</v>
      </c>
      <c r="AH34" s="31" t="b">
        <f>貼り付け用!AH34=集計用!AH34</f>
        <v>1</v>
      </c>
      <c r="AI34" s="31" t="b">
        <f>貼り付け用!AI34=集計用!AI34</f>
        <v>1</v>
      </c>
      <c r="AJ34" s="31" t="b">
        <f>貼り付け用!AJ34=集計用!AJ34</f>
        <v>1</v>
      </c>
      <c r="AK34" s="31" t="b">
        <f>貼り付け用!AK34=集計用!AK34</f>
        <v>1</v>
      </c>
      <c r="AL34" s="31" t="b">
        <f>貼り付け用!AL34=集計用!AL34</f>
        <v>1</v>
      </c>
      <c r="AM34" s="31" t="b">
        <f>貼り付け用!AM34=集計用!AM34</f>
        <v>1</v>
      </c>
      <c r="AN34" s="31" t="b">
        <f>貼り付け用!AN34=集計用!AN34</f>
        <v>1</v>
      </c>
      <c r="AO34" s="31" t="b">
        <f>貼り付け用!AO34=集計用!AO34</f>
        <v>1</v>
      </c>
      <c r="AP34" s="31" t="b">
        <f>貼り付け用!AP34=集計用!AP34</f>
        <v>1</v>
      </c>
      <c r="AQ34" s="31" t="b">
        <f>貼り付け用!AQ34=集計用!AQ34</f>
        <v>1</v>
      </c>
      <c r="AR34" s="31" t="b">
        <f>貼り付け用!AR34=集計用!AR34</f>
        <v>1</v>
      </c>
      <c r="AS34" s="31" t="b">
        <f>貼り付け用!AS34=集計用!AS34</f>
        <v>1</v>
      </c>
      <c r="AT34" s="31" t="b">
        <f>貼り付け用!AT34=集計用!AT34</f>
        <v>1</v>
      </c>
      <c r="AU34" s="31" t="b">
        <f>貼り付け用!AU34=集計用!AU34</f>
        <v>1</v>
      </c>
      <c r="AV34" s="34"/>
      <c r="AW34" s="34"/>
      <c r="AX34" s="34"/>
      <c r="AY34" s="34"/>
      <c r="AZ34" s="34"/>
      <c r="BA34" s="212"/>
      <c r="BB34" s="212"/>
      <c r="BC34" s="212"/>
      <c r="BD34" s="34"/>
      <c r="BE34" s="34"/>
      <c r="BF34" s="20"/>
      <c r="BG34" s="20"/>
      <c r="BH34" s="20"/>
      <c r="BI34" s="20"/>
      <c r="BJ34" s="20"/>
    </row>
    <row r="35" spans="5:62" ht="24" customHeight="1">
      <c r="E35" s="2"/>
      <c r="F35" s="34"/>
      <c r="G35" s="34"/>
      <c r="H35" s="2"/>
      <c r="I35" s="2"/>
      <c r="J35" s="2" t="str">
        <f>IF(集計用!J35="","",集計用!J35)</f>
        <v>園庭</v>
      </c>
      <c r="K35" s="2"/>
      <c r="L35" s="2"/>
      <c r="M35" s="31" t="b">
        <f>貼り付け用!M35=集計用!M35</f>
        <v>1</v>
      </c>
      <c r="N35" s="31" t="b">
        <f>貼り付け用!N35=集計用!N35</f>
        <v>1</v>
      </c>
      <c r="O35" s="31" t="b">
        <f>貼り付け用!O35=集計用!O35</f>
        <v>1</v>
      </c>
      <c r="P35" s="31" t="b">
        <f>貼り付け用!P35=集計用!P35</f>
        <v>1</v>
      </c>
      <c r="Q35" s="31" t="b">
        <f>貼り付け用!Q35=集計用!Q35</f>
        <v>1</v>
      </c>
      <c r="R35" s="31" t="b">
        <f>貼り付け用!R35=集計用!R35</f>
        <v>1</v>
      </c>
      <c r="S35" s="31" t="b">
        <f>貼り付け用!S35=集計用!S35</f>
        <v>1</v>
      </c>
      <c r="T35" s="31" t="b">
        <f>貼り付け用!T35=集計用!T35</f>
        <v>1</v>
      </c>
      <c r="U35" s="31" t="b">
        <f>貼り付け用!U35=集計用!U35</f>
        <v>1</v>
      </c>
      <c r="V35" s="31" t="b">
        <f>貼り付け用!V35=集計用!V35</f>
        <v>1</v>
      </c>
      <c r="W35" s="31" t="b">
        <f>貼り付け用!W35=集計用!W35</f>
        <v>1</v>
      </c>
      <c r="X35" s="31" t="b">
        <f>貼り付け用!X35=集計用!X35</f>
        <v>1</v>
      </c>
      <c r="Y35" s="31" t="b">
        <f>貼り付け用!Y35=集計用!Y35</f>
        <v>1</v>
      </c>
      <c r="Z35" s="31" t="b">
        <f>貼り付け用!Z35=集計用!Z35</f>
        <v>1</v>
      </c>
      <c r="AA35" s="31" t="b">
        <f>貼り付け用!AA35=集計用!AA35</f>
        <v>1</v>
      </c>
      <c r="AB35" s="31" t="b">
        <f>貼り付け用!AB35=集計用!AB35</f>
        <v>1</v>
      </c>
      <c r="AC35" s="31" t="b">
        <f>貼り付け用!AC35=集計用!AC35</f>
        <v>1</v>
      </c>
      <c r="AD35" s="31" t="b">
        <f>貼り付け用!AD35=集計用!AD35</f>
        <v>1</v>
      </c>
      <c r="AE35" s="31" t="b">
        <f>貼り付け用!AE35=集計用!AE35</f>
        <v>1</v>
      </c>
      <c r="AF35" s="31" t="b">
        <f>貼り付け用!AF35=集計用!AF35</f>
        <v>1</v>
      </c>
      <c r="AG35" s="31" t="b">
        <f>貼り付け用!AG35=集計用!AG35</f>
        <v>1</v>
      </c>
      <c r="AH35" s="31" t="b">
        <f>貼り付け用!AH35=集計用!AH35</f>
        <v>1</v>
      </c>
      <c r="AI35" s="31" t="b">
        <f>貼り付け用!AI35=集計用!AI35</f>
        <v>1</v>
      </c>
      <c r="AJ35" s="31" t="b">
        <f>貼り付け用!AJ35=集計用!AJ35</f>
        <v>1</v>
      </c>
      <c r="AK35" s="31" t="b">
        <f>貼り付け用!AK35=集計用!AK35</f>
        <v>1</v>
      </c>
      <c r="AL35" s="31" t="b">
        <f>貼り付け用!AL35=集計用!AL35</f>
        <v>1</v>
      </c>
      <c r="AM35" s="31" t="b">
        <f>貼り付け用!AM35=集計用!AM35</f>
        <v>1</v>
      </c>
      <c r="AN35" s="31" t="b">
        <f>貼り付け用!AN35=集計用!AN35</f>
        <v>1</v>
      </c>
      <c r="AO35" s="31" t="b">
        <f>貼り付け用!AO35=集計用!AO35</f>
        <v>1</v>
      </c>
      <c r="AP35" s="31" t="b">
        <f>貼り付け用!AP35=集計用!AP35</f>
        <v>1</v>
      </c>
      <c r="AQ35" s="31" t="b">
        <f>貼り付け用!AQ35=集計用!AQ35</f>
        <v>1</v>
      </c>
      <c r="AR35" s="31" t="b">
        <f>貼り付け用!AR35=集計用!AR35</f>
        <v>1</v>
      </c>
      <c r="AS35" s="31" t="b">
        <f>貼り付け用!AS35=集計用!AS35</f>
        <v>1</v>
      </c>
      <c r="AT35" s="31" t="b">
        <f>貼り付け用!AT35=集計用!AT35</f>
        <v>1</v>
      </c>
      <c r="AU35" s="31" t="b">
        <f>貼り付け用!AU35=集計用!AU35</f>
        <v>1</v>
      </c>
      <c r="AV35" s="34"/>
      <c r="AW35" s="34"/>
      <c r="AX35" s="34"/>
      <c r="AY35" s="34"/>
      <c r="AZ35" s="34"/>
      <c r="BA35" s="212"/>
      <c r="BB35" s="212"/>
      <c r="BC35" s="212"/>
      <c r="BD35" s="34"/>
      <c r="BE35" s="34"/>
      <c r="BF35" s="20"/>
      <c r="BG35" s="20"/>
      <c r="BH35" s="20"/>
      <c r="BI35" s="20"/>
      <c r="BJ35" s="20"/>
    </row>
    <row r="36" spans="5:62" ht="24" customHeight="1">
      <c r="E36" s="2"/>
      <c r="F36" s="34"/>
      <c r="G36" s="34"/>
      <c r="H36" s="2"/>
      <c r="I36" s="2"/>
      <c r="J36" s="2" t="str">
        <f>IF(集計用!J36="","",集計用!J36)</f>
        <v>ジャングルジム</v>
      </c>
      <c r="K36" s="2"/>
      <c r="L36" s="2"/>
      <c r="M36" s="31" t="b">
        <f>貼り付け用!M36=集計用!M36</f>
        <v>1</v>
      </c>
      <c r="N36" s="31" t="b">
        <f>貼り付け用!N36=集計用!N36</f>
        <v>1</v>
      </c>
      <c r="O36" s="31" t="b">
        <f>貼り付け用!O36=集計用!O36</f>
        <v>1</v>
      </c>
      <c r="P36" s="31" t="b">
        <f>貼り付け用!P36=集計用!P36</f>
        <v>1</v>
      </c>
      <c r="Q36" s="31" t="b">
        <f>貼り付け用!Q36=集計用!Q36</f>
        <v>1</v>
      </c>
      <c r="R36" s="31" t="b">
        <f>貼り付け用!R36=集計用!R36</f>
        <v>1</v>
      </c>
      <c r="S36" s="31" t="b">
        <f>貼り付け用!S36=集計用!S36</f>
        <v>1</v>
      </c>
      <c r="T36" s="31" t="b">
        <f>貼り付け用!T36=集計用!T36</f>
        <v>1</v>
      </c>
      <c r="U36" s="31" t="b">
        <f>貼り付け用!U36=集計用!U36</f>
        <v>1</v>
      </c>
      <c r="V36" s="31" t="b">
        <f>貼り付け用!V36=集計用!V36</f>
        <v>1</v>
      </c>
      <c r="W36" s="31" t="b">
        <f>貼り付け用!W36=集計用!W36</f>
        <v>1</v>
      </c>
      <c r="X36" s="31" t="b">
        <f>貼り付け用!X36=集計用!X36</f>
        <v>1</v>
      </c>
      <c r="Y36" s="31" t="b">
        <f>貼り付け用!Y36=集計用!Y36</f>
        <v>1</v>
      </c>
      <c r="Z36" s="31" t="b">
        <f>貼り付け用!Z36=集計用!Z36</f>
        <v>1</v>
      </c>
      <c r="AA36" s="31" t="b">
        <f>貼り付け用!AA36=集計用!AA36</f>
        <v>1</v>
      </c>
      <c r="AB36" s="31" t="b">
        <f>貼り付け用!AB36=集計用!AB36</f>
        <v>1</v>
      </c>
      <c r="AC36" s="31" t="b">
        <f>貼り付け用!AC36=集計用!AC36</f>
        <v>1</v>
      </c>
      <c r="AD36" s="31" t="b">
        <f>貼り付け用!AD36=集計用!AD36</f>
        <v>1</v>
      </c>
      <c r="AE36" s="31" t="b">
        <f>貼り付け用!AE36=集計用!AE36</f>
        <v>1</v>
      </c>
      <c r="AF36" s="31" t="b">
        <f>貼り付け用!AF36=集計用!AF36</f>
        <v>1</v>
      </c>
      <c r="AG36" s="31" t="b">
        <f>貼り付け用!AG36=集計用!AG36</f>
        <v>1</v>
      </c>
      <c r="AH36" s="31" t="b">
        <f>貼り付け用!AH36=集計用!AH36</f>
        <v>1</v>
      </c>
      <c r="AI36" s="31" t="b">
        <f>貼り付け用!AI36=集計用!AI36</f>
        <v>1</v>
      </c>
      <c r="AJ36" s="31" t="b">
        <f>貼り付け用!AJ36=集計用!AJ36</f>
        <v>1</v>
      </c>
      <c r="AK36" s="31" t="b">
        <f>貼り付け用!AK36=集計用!AK36</f>
        <v>1</v>
      </c>
      <c r="AL36" s="31" t="b">
        <f>貼り付け用!AL36=集計用!AL36</f>
        <v>1</v>
      </c>
      <c r="AM36" s="31" t="b">
        <f>貼り付け用!AM36=集計用!AM36</f>
        <v>1</v>
      </c>
      <c r="AN36" s="31" t="b">
        <f>貼り付け用!AN36=集計用!AN36</f>
        <v>1</v>
      </c>
      <c r="AO36" s="31" t="b">
        <f>貼り付け用!AO36=集計用!AO36</f>
        <v>1</v>
      </c>
      <c r="AP36" s="31" t="b">
        <f>貼り付け用!AP36=集計用!AP36</f>
        <v>1</v>
      </c>
      <c r="AQ36" s="31" t="b">
        <f>貼り付け用!AQ36=集計用!AQ36</f>
        <v>1</v>
      </c>
      <c r="AR36" s="31" t="b">
        <f>貼り付け用!AR36=集計用!AR36</f>
        <v>1</v>
      </c>
      <c r="AS36" s="31" t="b">
        <f>貼り付け用!AS36=集計用!AS36</f>
        <v>1</v>
      </c>
      <c r="AT36" s="31" t="b">
        <f>貼り付け用!AT36=集計用!AT36</f>
        <v>0</v>
      </c>
      <c r="AU36" s="31" t="b">
        <f>貼り付け用!AU36=集計用!AU36</f>
        <v>1</v>
      </c>
      <c r="AV36" s="34"/>
      <c r="AW36" s="34"/>
      <c r="AX36" s="34"/>
      <c r="AY36" s="34"/>
      <c r="AZ36" s="34"/>
      <c r="BA36" s="212"/>
      <c r="BB36" s="212"/>
      <c r="BC36" s="212"/>
      <c r="BD36" s="34"/>
      <c r="BE36" s="34"/>
      <c r="BF36" s="20"/>
      <c r="BG36" s="20"/>
      <c r="BH36" s="20"/>
      <c r="BI36" s="20"/>
      <c r="BJ36" s="20"/>
    </row>
    <row r="37" spans="5:62" ht="24" customHeight="1">
      <c r="E37" s="2"/>
      <c r="F37" s="34"/>
      <c r="G37" s="34"/>
      <c r="H37" s="2"/>
      <c r="I37" s="2"/>
      <c r="J37" s="2" t="str">
        <f>IF(集計用!J37="","",集計用!J37)</f>
        <v>雲梯</v>
      </c>
      <c r="K37" s="2"/>
      <c r="L37" s="2"/>
      <c r="M37" s="31" t="b">
        <f>貼り付け用!M37=集計用!M37</f>
        <v>1</v>
      </c>
      <c r="N37" s="31" t="b">
        <f>貼り付け用!N37=集計用!N37</f>
        <v>1</v>
      </c>
      <c r="O37" s="31" t="b">
        <f>貼り付け用!O37=集計用!O37</f>
        <v>1</v>
      </c>
      <c r="P37" s="31" t="b">
        <f>貼り付け用!P37=集計用!P37</f>
        <v>1</v>
      </c>
      <c r="Q37" s="31" t="b">
        <f>貼り付け用!Q37=集計用!Q37</f>
        <v>1</v>
      </c>
      <c r="R37" s="31" t="b">
        <f>貼り付け用!R37=集計用!R37</f>
        <v>1</v>
      </c>
      <c r="S37" s="31" t="b">
        <f>貼り付け用!S37=集計用!S37</f>
        <v>1</v>
      </c>
      <c r="T37" s="31" t="b">
        <f>貼り付け用!T37=集計用!T37</f>
        <v>1</v>
      </c>
      <c r="U37" s="31" t="b">
        <f>貼り付け用!U37=集計用!U37</f>
        <v>1</v>
      </c>
      <c r="V37" s="31" t="b">
        <f>貼り付け用!V37=集計用!V37</f>
        <v>1</v>
      </c>
      <c r="W37" s="31" t="b">
        <f>貼り付け用!W37=集計用!W37</f>
        <v>1</v>
      </c>
      <c r="X37" s="31" t="b">
        <f>貼り付け用!X37=集計用!X37</f>
        <v>1</v>
      </c>
      <c r="Y37" s="31" t="b">
        <f>貼り付け用!Y37=集計用!Y37</f>
        <v>1</v>
      </c>
      <c r="Z37" s="31" t="b">
        <f>貼り付け用!Z37=集計用!Z37</f>
        <v>1</v>
      </c>
      <c r="AA37" s="31" t="b">
        <f>貼り付け用!AA37=集計用!AA37</f>
        <v>1</v>
      </c>
      <c r="AB37" s="31" t="b">
        <f>貼り付け用!AB37=集計用!AB37</f>
        <v>1</v>
      </c>
      <c r="AC37" s="31" t="b">
        <f>貼り付け用!AC37=集計用!AC37</f>
        <v>1</v>
      </c>
      <c r="AD37" s="31" t="b">
        <f>貼り付け用!AD37=集計用!AD37</f>
        <v>1</v>
      </c>
      <c r="AE37" s="31" t="b">
        <f>貼り付け用!AE37=集計用!AE37</f>
        <v>1</v>
      </c>
      <c r="AF37" s="31" t="b">
        <f>貼り付け用!AF37=集計用!AF37</f>
        <v>1</v>
      </c>
      <c r="AG37" s="31" t="b">
        <f>貼り付け用!AG37=集計用!AG37</f>
        <v>1</v>
      </c>
      <c r="AH37" s="31" t="b">
        <f>貼り付け用!AH37=集計用!AH37</f>
        <v>1</v>
      </c>
      <c r="AI37" s="31" t="b">
        <f>貼り付け用!AI37=集計用!AI37</f>
        <v>1</v>
      </c>
      <c r="AJ37" s="31" t="b">
        <f>貼り付け用!AJ37=集計用!AJ37</f>
        <v>1</v>
      </c>
      <c r="AK37" s="31" t="b">
        <f>貼り付け用!AK37=集計用!AK37</f>
        <v>1</v>
      </c>
      <c r="AL37" s="31" t="b">
        <f>貼り付け用!AL37=集計用!AL37</f>
        <v>1</v>
      </c>
      <c r="AM37" s="31" t="b">
        <f>貼り付け用!AM37=集計用!AM37</f>
        <v>1</v>
      </c>
      <c r="AN37" s="31" t="b">
        <f>貼り付け用!AN37=集計用!AN37</f>
        <v>1</v>
      </c>
      <c r="AO37" s="31" t="b">
        <f>貼り付け用!AO37=集計用!AO37</f>
        <v>1</v>
      </c>
      <c r="AP37" s="31" t="b">
        <f>貼り付け用!AP37=集計用!AP37</f>
        <v>1</v>
      </c>
      <c r="AQ37" s="31" t="b">
        <f>貼り付け用!AQ37=集計用!AQ37</f>
        <v>1</v>
      </c>
      <c r="AR37" s="31" t="b">
        <f>貼り付け用!AR37=集計用!AR37</f>
        <v>1</v>
      </c>
      <c r="AS37" s="31" t="b">
        <f>貼り付け用!AS37=集計用!AS37</f>
        <v>1</v>
      </c>
      <c r="AT37" s="31" t="b">
        <f>貼り付け用!AT37=集計用!AT37</f>
        <v>0</v>
      </c>
      <c r="AU37" s="31" t="b">
        <f>貼り付け用!AU37=集計用!AU37</f>
        <v>1</v>
      </c>
      <c r="AV37" s="34"/>
      <c r="AW37" s="34"/>
      <c r="AX37" s="34"/>
      <c r="AY37" s="34"/>
      <c r="AZ37" s="34"/>
      <c r="BA37" s="212"/>
      <c r="BB37" s="212"/>
      <c r="BC37" s="212"/>
      <c r="BD37" s="34"/>
      <c r="BE37" s="34"/>
      <c r="BF37" s="20"/>
      <c r="BG37" s="20"/>
      <c r="BH37" s="20"/>
      <c r="BI37" s="20"/>
      <c r="BJ37" s="20"/>
    </row>
    <row r="38" spans="5:62" ht="24" customHeight="1">
      <c r="E38" s="2"/>
      <c r="F38" s="34"/>
      <c r="G38" s="34"/>
      <c r="H38" s="2"/>
      <c r="I38" s="2"/>
      <c r="J38" s="2" t="str">
        <f>IF(集計用!J38="","",集計用!J38)</f>
        <v>親子すべり台</v>
      </c>
      <c r="K38" s="2"/>
      <c r="L38" s="2"/>
      <c r="M38" s="31" t="b">
        <f>貼り付け用!M38=集計用!M38</f>
        <v>1</v>
      </c>
      <c r="N38" s="31" t="b">
        <f>貼り付け用!N38=集計用!N38</f>
        <v>1</v>
      </c>
      <c r="O38" s="31" t="b">
        <f>貼り付け用!O38=集計用!O38</f>
        <v>1</v>
      </c>
      <c r="P38" s="31" t="b">
        <f>貼り付け用!P38=集計用!P38</f>
        <v>1</v>
      </c>
      <c r="Q38" s="31" t="b">
        <f>貼り付け用!Q38=集計用!Q38</f>
        <v>1</v>
      </c>
      <c r="R38" s="31" t="b">
        <f>貼り付け用!R38=集計用!R38</f>
        <v>1</v>
      </c>
      <c r="S38" s="31" t="b">
        <f>貼り付け用!S38=集計用!S38</f>
        <v>1</v>
      </c>
      <c r="T38" s="31" t="b">
        <f>貼り付け用!T38=集計用!T38</f>
        <v>1</v>
      </c>
      <c r="U38" s="31" t="b">
        <f>貼り付け用!U38=集計用!U38</f>
        <v>1</v>
      </c>
      <c r="V38" s="31" t="b">
        <f>貼り付け用!V38=集計用!V38</f>
        <v>1</v>
      </c>
      <c r="W38" s="31" t="b">
        <f>貼り付け用!W38=集計用!W38</f>
        <v>1</v>
      </c>
      <c r="X38" s="31" t="b">
        <f>貼り付け用!X38=集計用!X38</f>
        <v>1</v>
      </c>
      <c r="Y38" s="31" t="b">
        <f>貼り付け用!Y38=集計用!Y38</f>
        <v>1</v>
      </c>
      <c r="Z38" s="31" t="b">
        <f>貼り付け用!Z38=集計用!Z38</f>
        <v>1</v>
      </c>
      <c r="AA38" s="31" t="b">
        <f>貼り付け用!AA38=集計用!AA38</f>
        <v>1</v>
      </c>
      <c r="AB38" s="31" t="b">
        <f>貼り付け用!AB38=集計用!AB38</f>
        <v>1</v>
      </c>
      <c r="AC38" s="31" t="b">
        <f>貼り付け用!AC38=集計用!AC38</f>
        <v>1</v>
      </c>
      <c r="AD38" s="31" t="b">
        <f>貼り付け用!AD38=集計用!AD38</f>
        <v>1</v>
      </c>
      <c r="AE38" s="31" t="b">
        <f>貼り付け用!AE38=集計用!AE38</f>
        <v>1</v>
      </c>
      <c r="AF38" s="31" t="b">
        <f>貼り付け用!AF38=集計用!AF38</f>
        <v>1</v>
      </c>
      <c r="AG38" s="31" t="b">
        <f>貼り付け用!AG38=集計用!AG38</f>
        <v>1</v>
      </c>
      <c r="AH38" s="31" t="b">
        <f>貼り付け用!AH38=集計用!AH38</f>
        <v>1</v>
      </c>
      <c r="AI38" s="31" t="b">
        <f>貼り付け用!AI38=集計用!AI38</f>
        <v>1</v>
      </c>
      <c r="AJ38" s="31" t="b">
        <f>貼り付け用!AJ38=集計用!AJ38</f>
        <v>1</v>
      </c>
      <c r="AK38" s="31" t="b">
        <f>貼り付け用!AK38=集計用!AK38</f>
        <v>1</v>
      </c>
      <c r="AL38" s="31" t="b">
        <f>貼り付け用!AL38=集計用!AL38</f>
        <v>1</v>
      </c>
      <c r="AM38" s="31" t="b">
        <f>貼り付け用!AM38=集計用!AM38</f>
        <v>1</v>
      </c>
      <c r="AN38" s="31" t="b">
        <f>貼り付け用!AN38=集計用!AN38</f>
        <v>1</v>
      </c>
      <c r="AO38" s="31" t="b">
        <f>貼り付け用!AO38=集計用!AO38</f>
        <v>1</v>
      </c>
      <c r="AP38" s="31" t="b">
        <f>貼り付け用!AP38=集計用!AP38</f>
        <v>1</v>
      </c>
      <c r="AQ38" s="31" t="b">
        <f>貼り付け用!AQ38=集計用!AQ38</f>
        <v>1</v>
      </c>
      <c r="AR38" s="31" t="b">
        <f>貼り付け用!AR38=集計用!AR38</f>
        <v>1</v>
      </c>
      <c r="AS38" s="31" t="b">
        <f>貼り付け用!AS38=集計用!AS38</f>
        <v>1</v>
      </c>
      <c r="AT38" s="31" t="b">
        <f>貼り付け用!AT38=集計用!AT38</f>
        <v>0</v>
      </c>
      <c r="AU38" s="31" t="b">
        <f>貼り付け用!AU38=集計用!AU38</f>
        <v>1</v>
      </c>
      <c r="AV38" s="34"/>
      <c r="AW38" s="34"/>
      <c r="AX38" s="34"/>
      <c r="AY38" s="34"/>
      <c r="AZ38" s="34"/>
      <c r="BA38" s="212"/>
      <c r="BB38" s="212"/>
      <c r="BC38" s="212"/>
      <c r="BD38" s="34"/>
      <c r="BE38" s="34"/>
      <c r="BF38" s="20"/>
      <c r="BG38" s="20"/>
      <c r="BH38" s="20"/>
      <c r="BI38" s="20"/>
      <c r="BJ38" s="20"/>
    </row>
    <row r="39" spans="5:62" ht="24" customHeight="1">
      <c r="E39" s="2"/>
      <c r="F39" s="34"/>
      <c r="G39" s="34"/>
      <c r="H39" s="2"/>
      <c r="I39" s="2"/>
      <c r="J39" s="2" t="str">
        <f>IF(集計用!J39="","",集計用!J39)</f>
        <v>ブランコ</v>
      </c>
      <c r="K39" s="2"/>
      <c r="L39" s="2"/>
      <c r="M39" s="31" t="b">
        <f>貼り付け用!M39=集計用!M39</f>
        <v>1</v>
      </c>
      <c r="N39" s="31" t="b">
        <f>貼り付け用!N39=集計用!N39</f>
        <v>1</v>
      </c>
      <c r="O39" s="31" t="b">
        <f>貼り付け用!O39=集計用!O39</f>
        <v>1</v>
      </c>
      <c r="P39" s="31" t="b">
        <f>貼り付け用!P39=集計用!P39</f>
        <v>1</v>
      </c>
      <c r="Q39" s="31" t="b">
        <f>貼り付け用!Q39=集計用!Q39</f>
        <v>1</v>
      </c>
      <c r="R39" s="31" t="b">
        <f>貼り付け用!R39=集計用!R39</f>
        <v>1</v>
      </c>
      <c r="S39" s="31" t="b">
        <f>貼り付け用!S39=集計用!S39</f>
        <v>1</v>
      </c>
      <c r="T39" s="31" t="b">
        <f>貼り付け用!T39=集計用!T39</f>
        <v>1</v>
      </c>
      <c r="U39" s="31" t="b">
        <f>貼り付け用!U39=集計用!U39</f>
        <v>1</v>
      </c>
      <c r="V39" s="31" t="b">
        <f>貼り付け用!V39=集計用!V39</f>
        <v>1</v>
      </c>
      <c r="W39" s="31" t="b">
        <f>貼り付け用!W39=集計用!W39</f>
        <v>1</v>
      </c>
      <c r="X39" s="31" t="b">
        <f>貼り付け用!X39=集計用!X39</f>
        <v>1</v>
      </c>
      <c r="Y39" s="31" t="b">
        <f>貼り付け用!Y39=集計用!Y39</f>
        <v>1</v>
      </c>
      <c r="Z39" s="31" t="b">
        <f>貼り付け用!Z39=集計用!Z39</f>
        <v>1</v>
      </c>
      <c r="AA39" s="31" t="b">
        <f>貼り付け用!AA39=集計用!AA39</f>
        <v>1</v>
      </c>
      <c r="AB39" s="31" t="b">
        <f>貼り付け用!AB39=集計用!AB39</f>
        <v>1</v>
      </c>
      <c r="AC39" s="31" t="b">
        <f>貼り付け用!AC39=集計用!AC39</f>
        <v>1</v>
      </c>
      <c r="AD39" s="31" t="b">
        <f>貼り付け用!AD39=集計用!AD39</f>
        <v>1</v>
      </c>
      <c r="AE39" s="31" t="b">
        <f>貼り付け用!AE39=集計用!AE39</f>
        <v>1</v>
      </c>
      <c r="AF39" s="31" t="b">
        <f>貼り付け用!AF39=集計用!AF39</f>
        <v>1</v>
      </c>
      <c r="AG39" s="31" t="b">
        <f>貼り付け用!AG39=集計用!AG39</f>
        <v>1</v>
      </c>
      <c r="AH39" s="31" t="b">
        <f>貼り付け用!AH39=集計用!AH39</f>
        <v>1</v>
      </c>
      <c r="AI39" s="31" t="b">
        <f>貼り付け用!AI39=集計用!AI39</f>
        <v>1</v>
      </c>
      <c r="AJ39" s="31" t="b">
        <f>貼り付け用!AJ39=集計用!AJ39</f>
        <v>1</v>
      </c>
      <c r="AK39" s="31" t="b">
        <f>貼り付け用!AK39=集計用!AK39</f>
        <v>1</v>
      </c>
      <c r="AL39" s="31" t="b">
        <f>貼り付け用!AL39=集計用!AL39</f>
        <v>1</v>
      </c>
      <c r="AM39" s="31" t="b">
        <f>貼り付け用!AM39=集計用!AM39</f>
        <v>1</v>
      </c>
      <c r="AN39" s="31" t="b">
        <f>貼り付け用!AN39=集計用!AN39</f>
        <v>1</v>
      </c>
      <c r="AO39" s="31" t="b">
        <f>貼り付け用!AO39=集計用!AO39</f>
        <v>1</v>
      </c>
      <c r="AP39" s="31" t="b">
        <f>貼り付け用!AP39=集計用!AP39</f>
        <v>1</v>
      </c>
      <c r="AQ39" s="31" t="b">
        <f>貼り付け用!AQ39=集計用!AQ39</f>
        <v>1</v>
      </c>
      <c r="AR39" s="31" t="b">
        <f>貼り付け用!AR39=集計用!AR39</f>
        <v>1</v>
      </c>
      <c r="AS39" s="31" t="b">
        <f>貼り付け用!AS39=集計用!AS39</f>
        <v>1</v>
      </c>
      <c r="AT39" s="31" t="b">
        <f>貼り付け用!AT39=集計用!AT39</f>
        <v>0</v>
      </c>
      <c r="AU39" s="31" t="b">
        <f>貼り付け用!AU39=集計用!AU39</f>
        <v>1</v>
      </c>
      <c r="AV39" s="34"/>
      <c r="AW39" s="34"/>
      <c r="AX39" s="34"/>
      <c r="AY39" s="34"/>
      <c r="AZ39" s="34"/>
      <c r="BA39" s="212"/>
      <c r="BB39" s="212"/>
      <c r="BC39" s="212"/>
      <c r="BD39" s="34"/>
      <c r="BE39" s="34"/>
      <c r="BF39" s="20"/>
      <c r="BG39" s="20"/>
      <c r="BH39" s="20"/>
      <c r="BI39" s="20"/>
      <c r="BJ39" s="20"/>
    </row>
    <row r="40" spans="5:62" ht="24" customHeight="1">
      <c r="E40" s="2"/>
      <c r="F40" s="34"/>
      <c r="G40" s="34"/>
      <c r="H40" s="2"/>
      <c r="I40" s="2"/>
      <c r="J40" s="2" t="str">
        <f>IF(集計用!J40="","",集計用!J40)</f>
        <v>鉄棒</v>
      </c>
      <c r="K40" s="2"/>
      <c r="L40" s="2"/>
      <c r="M40" s="31" t="b">
        <f>貼り付け用!M40=集計用!M40</f>
        <v>1</v>
      </c>
      <c r="N40" s="31" t="b">
        <f>貼り付け用!N40=集計用!N40</f>
        <v>1</v>
      </c>
      <c r="O40" s="31" t="b">
        <f>貼り付け用!O40=集計用!O40</f>
        <v>1</v>
      </c>
      <c r="P40" s="31" t="b">
        <f>貼り付け用!P40=集計用!P40</f>
        <v>1</v>
      </c>
      <c r="Q40" s="31" t="b">
        <f>貼り付け用!Q40=集計用!Q40</f>
        <v>1</v>
      </c>
      <c r="R40" s="31" t="b">
        <f>貼り付け用!R40=集計用!R40</f>
        <v>1</v>
      </c>
      <c r="S40" s="31" t="b">
        <f>貼り付け用!S40=集計用!S40</f>
        <v>1</v>
      </c>
      <c r="T40" s="31" t="b">
        <f>貼り付け用!T40=集計用!T40</f>
        <v>1</v>
      </c>
      <c r="U40" s="31" t="b">
        <f>貼り付け用!U40=集計用!U40</f>
        <v>1</v>
      </c>
      <c r="V40" s="31" t="b">
        <f>貼り付け用!V40=集計用!V40</f>
        <v>1</v>
      </c>
      <c r="W40" s="31" t="b">
        <f>貼り付け用!W40=集計用!W40</f>
        <v>1</v>
      </c>
      <c r="X40" s="31" t="b">
        <f>貼り付け用!X40=集計用!X40</f>
        <v>1</v>
      </c>
      <c r="Y40" s="31" t="b">
        <f>貼り付け用!Y40=集計用!Y40</f>
        <v>1</v>
      </c>
      <c r="Z40" s="31" t="b">
        <f>貼り付け用!Z40=集計用!Z40</f>
        <v>1</v>
      </c>
      <c r="AA40" s="31" t="b">
        <f>貼り付け用!AA40=集計用!AA40</f>
        <v>1</v>
      </c>
      <c r="AB40" s="31" t="b">
        <f>貼り付け用!AB40=集計用!AB40</f>
        <v>1</v>
      </c>
      <c r="AC40" s="31" t="b">
        <f>貼り付け用!AC40=集計用!AC40</f>
        <v>1</v>
      </c>
      <c r="AD40" s="31" t="b">
        <f>貼り付け用!AD40=集計用!AD40</f>
        <v>1</v>
      </c>
      <c r="AE40" s="31" t="b">
        <f>貼り付け用!AE40=集計用!AE40</f>
        <v>1</v>
      </c>
      <c r="AF40" s="31" t="b">
        <f>貼り付け用!AF40=集計用!AF40</f>
        <v>1</v>
      </c>
      <c r="AG40" s="31" t="b">
        <f>貼り付け用!AG40=集計用!AG40</f>
        <v>1</v>
      </c>
      <c r="AH40" s="31" t="b">
        <f>貼り付け用!AH40=集計用!AH40</f>
        <v>1</v>
      </c>
      <c r="AI40" s="31" t="b">
        <f>貼り付け用!AI40=集計用!AI40</f>
        <v>1</v>
      </c>
      <c r="AJ40" s="31" t="b">
        <f>貼り付け用!AJ40=集計用!AJ40</f>
        <v>1</v>
      </c>
      <c r="AK40" s="31" t="b">
        <f>貼り付け用!AK40=集計用!AK40</f>
        <v>1</v>
      </c>
      <c r="AL40" s="31" t="b">
        <f>貼り付け用!AL40=集計用!AL40</f>
        <v>1</v>
      </c>
      <c r="AM40" s="31" t="b">
        <f>貼り付け用!AM40=集計用!AM40</f>
        <v>1</v>
      </c>
      <c r="AN40" s="31" t="b">
        <f>貼り付け用!AN40=集計用!AN40</f>
        <v>1</v>
      </c>
      <c r="AO40" s="31" t="b">
        <f>貼り付け用!AO40=集計用!AO40</f>
        <v>1</v>
      </c>
      <c r="AP40" s="31" t="b">
        <f>貼り付け用!AP40=集計用!AP40</f>
        <v>1</v>
      </c>
      <c r="AQ40" s="31" t="b">
        <f>貼り付け用!AQ40=集計用!AQ40</f>
        <v>1</v>
      </c>
      <c r="AR40" s="31" t="b">
        <f>貼り付け用!AR40=集計用!AR40</f>
        <v>1</v>
      </c>
      <c r="AS40" s="31" t="b">
        <f>貼り付け用!AS40=集計用!AS40</f>
        <v>1</v>
      </c>
      <c r="AT40" s="31" t="b">
        <f>貼り付け用!AT40=集計用!AT40</f>
        <v>0</v>
      </c>
      <c r="AU40" s="31" t="b">
        <f>貼り付け用!AU40=集計用!AU40</f>
        <v>1</v>
      </c>
      <c r="AV40" s="34"/>
      <c r="AW40" s="34"/>
      <c r="AX40" s="34"/>
      <c r="AY40" s="34"/>
      <c r="AZ40" s="34"/>
      <c r="BA40" s="212"/>
      <c r="BB40" s="212"/>
      <c r="BC40" s="212"/>
      <c r="BD40" s="34"/>
      <c r="BE40" s="34"/>
      <c r="BF40" s="20"/>
      <c r="BG40" s="20"/>
      <c r="BH40" s="20"/>
      <c r="BI40" s="20"/>
      <c r="BJ40" s="20"/>
    </row>
    <row r="41" spans="5:62" ht="24" customHeight="1">
      <c r="E41" s="2"/>
      <c r="F41" s="34"/>
      <c r="G41" s="34"/>
      <c r="H41" s="2"/>
      <c r="I41" s="2"/>
      <c r="J41" s="2" t="str">
        <f>IF(集計用!J41="","",集計用!J41)</f>
        <v>アンパンマン号</v>
      </c>
      <c r="K41" s="2"/>
      <c r="L41" s="2"/>
      <c r="M41" s="31" t="b">
        <f>貼り付け用!M41=集計用!M41</f>
        <v>1</v>
      </c>
      <c r="N41" s="31" t="b">
        <f>貼り付け用!N41=集計用!N41</f>
        <v>1</v>
      </c>
      <c r="O41" s="31" t="b">
        <f>貼り付け用!O41=集計用!O41</f>
        <v>1</v>
      </c>
      <c r="P41" s="31" t="b">
        <f>貼り付け用!P41=集計用!P41</f>
        <v>1</v>
      </c>
      <c r="Q41" s="31" t="b">
        <f>貼り付け用!Q41=集計用!Q41</f>
        <v>1</v>
      </c>
      <c r="R41" s="31" t="b">
        <f>貼り付け用!R41=集計用!R41</f>
        <v>1</v>
      </c>
      <c r="S41" s="31" t="b">
        <f>貼り付け用!S41=集計用!S41</f>
        <v>1</v>
      </c>
      <c r="T41" s="31" t="b">
        <f>貼り付け用!T41=集計用!T41</f>
        <v>1</v>
      </c>
      <c r="U41" s="31" t="b">
        <f>貼り付け用!U41=集計用!U41</f>
        <v>1</v>
      </c>
      <c r="V41" s="31" t="b">
        <f>貼り付け用!V41=集計用!V41</f>
        <v>1</v>
      </c>
      <c r="W41" s="31" t="b">
        <f>貼り付け用!W41=集計用!W41</f>
        <v>1</v>
      </c>
      <c r="X41" s="31" t="b">
        <f>貼り付け用!X41=集計用!X41</f>
        <v>1</v>
      </c>
      <c r="Y41" s="31" t="b">
        <f>貼り付け用!Y41=集計用!Y41</f>
        <v>1</v>
      </c>
      <c r="Z41" s="31" t="b">
        <f>貼り付け用!Z41=集計用!Z41</f>
        <v>1</v>
      </c>
      <c r="AA41" s="31" t="b">
        <f>貼り付け用!AA41=集計用!AA41</f>
        <v>1</v>
      </c>
      <c r="AB41" s="31" t="b">
        <f>貼り付け用!AB41=集計用!AB41</f>
        <v>1</v>
      </c>
      <c r="AC41" s="31" t="b">
        <f>貼り付け用!AC41=集計用!AC41</f>
        <v>1</v>
      </c>
      <c r="AD41" s="31" t="b">
        <f>貼り付け用!AD41=集計用!AD41</f>
        <v>1</v>
      </c>
      <c r="AE41" s="31" t="b">
        <f>貼り付け用!AE41=集計用!AE41</f>
        <v>1</v>
      </c>
      <c r="AF41" s="31" t="b">
        <f>貼り付け用!AF41=集計用!AF41</f>
        <v>1</v>
      </c>
      <c r="AG41" s="31" t="b">
        <f>貼り付け用!AG41=集計用!AG41</f>
        <v>1</v>
      </c>
      <c r="AH41" s="31" t="b">
        <f>貼り付け用!AH41=集計用!AH41</f>
        <v>1</v>
      </c>
      <c r="AI41" s="31" t="b">
        <f>貼り付け用!AI41=集計用!AI41</f>
        <v>1</v>
      </c>
      <c r="AJ41" s="31" t="b">
        <f>貼り付け用!AJ41=集計用!AJ41</f>
        <v>1</v>
      </c>
      <c r="AK41" s="31" t="b">
        <f>貼り付け用!AK41=集計用!AK41</f>
        <v>1</v>
      </c>
      <c r="AL41" s="31" t="b">
        <f>貼り付け用!AL41=集計用!AL41</f>
        <v>1</v>
      </c>
      <c r="AM41" s="31" t="b">
        <f>貼り付け用!AM41=集計用!AM41</f>
        <v>1</v>
      </c>
      <c r="AN41" s="31" t="b">
        <f>貼り付け用!AN41=集計用!AN41</f>
        <v>1</v>
      </c>
      <c r="AO41" s="31" t="b">
        <f>貼り付け用!AO41=集計用!AO41</f>
        <v>1</v>
      </c>
      <c r="AP41" s="31" t="b">
        <f>貼り付け用!AP41=集計用!AP41</f>
        <v>1</v>
      </c>
      <c r="AQ41" s="31" t="b">
        <f>貼り付け用!AQ41=集計用!AQ41</f>
        <v>1</v>
      </c>
      <c r="AR41" s="31" t="b">
        <f>貼り付け用!AR41=集計用!AR41</f>
        <v>1</v>
      </c>
      <c r="AS41" s="31" t="b">
        <f>貼り付け用!AS41=集計用!AS41</f>
        <v>1</v>
      </c>
      <c r="AT41" s="31" t="b">
        <f>貼り付け用!AT41=集計用!AT41</f>
        <v>0</v>
      </c>
      <c r="AU41" s="31" t="b">
        <f>貼り付け用!AU41=集計用!AU41</f>
        <v>1</v>
      </c>
      <c r="AV41" s="34"/>
      <c r="AW41" s="34"/>
      <c r="AX41" s="34"/>
      <c r="AY41" s="34"/>
      <c r="AZ41" s="34"/>
      <c r="BA41" s="212"/>
      <c r="BB41" s="212"/>
      <c r="BC41" s="212"/>
      <c r="BD41" s="34"/>
      <c r="BE41" s="34"/>
      <c r="BF41" s="20"/>
      <c r="BG41" s="20"/>
      <c r="BH41" s="20"/>
      <c r="BI41" s="20"/>
      <c r="BJ41" s="20"/>
    </row>
    <row r="42" spans="5:62" ht="24" customHeight="1">
      <c r="E42" s="2"/>
      <c r="F42" s="34"/>
      <c r="G42" s="34"/>
      <c r="H42" s="2"/>
      <c r="I42" s="2"/>
      <c r="J42" s="2" t="str">
        <f>IF(集計用!J42="","",集計用!J42)</f>
        <v>ぞうさんすべり台</v>
      </c>
      <c r="K42" s="2"/>
      <c r="L42" s="2"/>
      <c r="M42" s="31" t="b">
        <f>貼り付け用!M42=集計用!M42</f>
        <v>1</v>
      </c>
      <c r="N42" s="31" t="b">
        <f>貼り付け用!N42=集計用!N42</f>
        <v>1</v>
      </c>
      <c r="O42" s="31" t="b">
        <f>貼り付け用!O42=集計用!O42</f>
        <v>1</v>
      </c>
      <c r="P42" s="31" t="b">
        <f>貼り付け用!P42=集計用!P42</f>
        <v>1</v>
      </c>
      <c r="Q42" s="31" t="b">
        <f>貼り付け用!Q42=集計用!Q42</f>
        <v>1</v>
      </c>
      <c r="R42" s="31" t="b">
        <f>貼り付け用!R42=集計用!R42</f>
        <v>1</v>
      </c>
      <c r="S42" s="31" t="b">
        <f>貼り付け用!S42=集計用!S42</f>
        <v>1</v>
      </c>
      <c r="T42" s="31" t="b">
        <f>貼り付け用!T42=集計用!T42</f>
        <v>1</v>
      </c>
      <c r="U42" s="31" t="b">
        <f>貼り付け用!U42=集計用!U42</f>
        <v>1</v>
      </c>
      <c r="V42" s="31" t="b">
        <f>貼り付け用!V42=集計用!V42</f>
        <v>1</v>
      </c>
      <c r="W42" s="31" t="b">
        <f>貼り付け用!W42=集計用!W42</f>
        <v>1</v>
      </c>
      <c r="X42" s="31" t="b">
        <f>貼り付け用!X42=集計用!X42</f>
        <v>1</v>
      </c>
      <c r="Y42" s="31" t="b">
        <f>貼り付け用!Y42=集計用!Y42</f>
        <v>1</v>
      </c>
      <c r="Z42" s="31" t="b">
        <f>貼り付け用!Z42=集計用!Z42</f>
        <v>1</v>
      </c>
      <c r="AA42" s="31" t="b">
        <f>貼り付け用!AA42=集計用!AA42</f>
        <v>1</v>
      </c>
      <c r="AB42" s="31" t="b">
        <f>貼り付け用!AB42=集計用!AB42</f>
        <v>1</v>
      </c>
      <c r="AC42" s="31" t="b">
        <f>貼り付け用!AC42=集計用!AC42</f>
        <v>1</v>
      </c>
      <c r="AD42" s="31" t="b">
        <f>貼り付け用!AD42=集計用!AD42</f>
        <v>1</v>
      </c>
      <c r="AE42" s="31" t="b">
        <f>貼り付け用!AE42=集計用!AE42</f>
        <v>1</v>
      </c>
      <c r="AF42" s="31" t="b">
        <f>貼り付け用!AF42=集計用!AF42</f>
        <v>1</v>
      </c>
      <c r="AG42" s="31" t="b">
        <f>貼り付け用!AG42=集計用!AG42</f>
        <v>1</v>
      </c>
      <c r="AH42" s="31" t="b">
        <f>貼り付け用!AH42=集計用!AH42</f>
        <v>1</v>
      </c>
      <c r="AI42" s="31" t="b">
        <f>貼り付け用!AI42=集計用!AI42</f>
        <v>1</v>
      </c>
      <c r="AJ42" s="31" t="b">
        <f>貼り付け用!AJ42=集計用!AJ42</f>
        <v>1</v>
      </c>
      <c r="AK42" s="31" t="b">
        <f>貼り付け用!AK42=集計用!AK42</f>
        <v>1</v>
      </c>
      <c r="AL42" s="31" t="b">
        <f>貼り付け用!AL42=集計用!AL42</f>
        <v>1</v>
      </c>
      <c r="AM42" s="31" t="b">
        <f>貼り付け用!AM42=集計用!AM42</f>
        <v>1</v>
      </c>
      <c r="AN42" s="31" t="b">
        <f>貼り付け用!AN42=集計用!AN42</f>
        <v>1</v>
      </c>
      <c r="AO42" s="31" t="b">
        <f>貼り付け用!AO42=集計用!AO42</f>
        <v>1</v>
      </c>
      <c r="AP42" s="31" t="b">
        <f>貼り付け用!AP42=集計用!AP42</f>
        <v>1</v>
      </c>
      <c r="AQ42" s="31" t="b">
        <f>貼り付け用!AQ42=集計用!AQ42</f>
        <v>1</v>
      </c>
      <c r="AR42" s="31" t="b">
        <f>貼り付け用!AR42=集計用!AR42</f>
        <v>1</v>
      </c>
      <c r="AS42" s="31" t="b">
        <f>貼り付け用!AS42=集計用!AS42</f>
        <v>1</v>
      </c>
      <c r="AT42" s="31" t="b">
        <f>貼り付け用!AT42=集計用!AT42</f>
        <v>0</v>
      </c>
      <c r="AU42" s="31" t="b">
        <f>貼り付け用!AU42=集計用!AU42</f>
        <v>1</v>
      </c>
      <c r="AV42" s="34"/>
      <c r="AW42" s="34"/>
      <c r="AX42" s="34"/>
      <c r="AY42" s="34"/>
      <c r="AZ42" s="34"/>
      <c r="BA42" s="212"/>
      <c r="BB42" s="212"/>
      <c r="BC42" s="212"/>
      <c r="BD42" s="34"/>
      <c r="BE42" s="34"/>
      <c r="BF42" s="20"/>
      <c r="BG42" s="20"/>
      <c r="BH42" s="20"/>
      <c r="BI42" s="20"/>
      <c r="BJ42" s="20"/>
    </row>
    <row r="43" spans="5:62" ht="24" customHeight="1">
      <c r="E43" s="2"/>
      <c r="F43" s="34"/>
      <c r="G43" s="34"/>
      <c r="H43" s="2"/>
      <c r="I43" s="2"/>
      <c r="J43" s="2" t="str">
        <f>IF(集計用!J43="","",集計用!J43)</f>
        <v>ロッキングチェア</v>
      </c>
      <c r="K43" s="2"/>
      <c r="L43" s="2"/>
      <c r="M43" s="31" t="b">
        <f>貼り付け用!M43=集計用!M43</f>
        <v>1</v>
      </c>
      <c r="N43" s="31" t="b">
        <f>貼り付け用!N43=集計用!N43</f>
        <v>1</v>
      </c>
      <c r="O43" s="31" t="b">
        <f>貼り付け用!O43=集計用!O43</f>
        <v>1</v>
      </c>
      <c r="P43" s="31" t="b">
        <f>貼り付け用!P43=集計用!P43</f>
        <v>1</v>
      </c>
      <c r="Q43" s="31" t="b">
        <f>貼り付け用!Q43=集計用!Q43</f>
        <v>1</v>
      </c>
      <c r="R43" s="31" t="b">
        <f>貼り付け用!R43=集計用!R43</f>
        <v>1</v>
      </c>
      <c r="S43" s="31" t="b">
        <f>貼り付け用!S43=集計用!S43</f>
        <v>1</v>
      </c>
      <c r="T43" s="31" t="b">
        <f>貼り付け用!T43=集計用!T43</f>
        <v>1</v>
      </c>
      <c r="U43" s="31" t="b">
        <f>貼り付け用!U43=集計用!U43</f>
        <v>1</v>
      </c>
      <c r="V43" s="31" t="b">
        <f>貼り付け用!V43=集計用!V43</f>
        <v>1</v>
      </c>
      <c r="W43" s="31" t="b">
        <f>貼り付け用!W43=集計用!W43</f>
        <v>1</v>
      </c>
      <c r="X43" s="31" t="b">
        <f>貼り付け用!X43=集計用!X43</f>
        <v>1</v>
      </c>
      <c r="Y43" s="31" t="b">
        <f>貼り付け用!Y43=集計用!Y43</f>
        <v>1</v>
      </c>
      <c r="Z43" s="31" t="b">
        <f>貼り付け用!Z43=集計用!Z43</f>
        <v>1</v>
      </c>
      <c r="AA43" s="31" t="b">
        <f>貼り付け用!AA43=集計用!AA43</f>
        <v>1</v>
      </c>
      <c r="AB43" s="31" t="b">
        <f>貼り付け用!AB43=集計用!AB43</f>
        <v>1</v>
      </c>
      <c r="AC43" s="31" t="b">
        <f>貼り付け用!AC43=集計用!AC43</f>
        <v>1</v>
      </c>
      <c r="AD43" s="31" t="b">
        <f>貼り付け用!AD43=集計用!AD43</f>
        <v>1</v>
      </c>
      <c r="AE43" s="31" t="b">
        <f>貼り付け用!AE43=集計用!AE43</f>
        <v>1</v>
      </c>
      <c r="AF43" s="31" t="b">
        <f>貼り付け用!AF43=集計用!AF43</f>
        <v>1</v>
      </c>
      <c r="AG43" s="31" t="b">
        <f>貼り付け用!AG43=集計用!AG43</f>
        <v>1</v>
      </c>
      <c r="AH43" s="31" t="b">
        <f>貼り付け用!AH43=集計用!AH43</f>
        <v>1</v>
      </c>
      <c r="AI43" s="31" t="b">
        <f>貼り付け用!AI43=集計用!AI43</f>
        <v>1</v>
      </c>
      <c r="AJ43" s="31" t="b">
        <f>貼り付け用!AJ43=集計用!AJ43</f>
        <v>1</v>
      </c>
      <c r="AK43" s="31" t="b">
        <f>貼り付け用!AK43=集計用!AK43</f>
        <v>1</v>
      </c>
      <c r="AL43" s="31" t="b">
        <f>貼り付け用!AL43=集計用!AL43</f>
        <v>1</v>
      </c>
      <c r="AM43" s="31" t="b">
        <f>貼り付け用!AM43=集計用!AM43</f>
        <v>1</v>
      </c>
      <c r="AN43" s="31" t="b">
        <f>貼り付け用!AN43=集計用!AN43</f>
        <v>1</v>
      </c>
      <c r="AO43" s="31" t="b">
        <f>貼り付け用!AO43=集計用!AO43</f>
        <v>1</v>
      </c>
      <c r="AP43" s="31" t="b">
        <f>貼り付け用!AP43=集計用!AP43</f>
        <v>1</v>
      </c>
      <c r="AQ43" s="31" t="b">
        <f>貼り付け用!AQ43=集計用!AQ43</f>
        <v>1</v>
      </c>
      <c r="AR43" s="31" t="b">
        <f>貼り付け用!AR43=集計用!AR43</f>
        <v>1</v>
      </c>
      <c r="AS43" s="31" t="b">
        <f>貼り付け用!AS43=集計用!AS43</f>
        <v>1</v>
      </c>
      <c r="AT43" s="31" t="b">
        <f>貼り付け用!AT43=集計用!AT43</f>
        <v>0</v>
      </c>
      <c r="AU43" s="31" t="b">
        <f>貼り付け用!AU43=集計用!AU43</f>
        <v>1</v>
      </c>
      <c r="AV43" s="34"/>
      <c r="AW43" s="34"/>
      <c r="AX43" s="34"/>
      <c r="AY43" s="34"/>
      <c r="AZ43" s="34"/>
      <c r="BA43" s="212"/>
      <c r="BB43" s="212"/>
      <c r="BC43" s="212"/>
      <c r="BD43" s="34"/>
      <c r="BE43" s="34"/>
      <c r="BF43" s="20"/>
      <c r="BG43" s="20"/>
      <c r="BH43" s="20"/>
      <c r="BI43" s="20"/>
      <c r="BJ43" s="20"/>
    </row>
    <row r="44" spans="5:62" ht="24" customHeight="1">
      <c r="E44" s="2"/>
      <c r="F44" s="34"/>
      <c r="G44" s="34"/>
      <c r="H44" s="2"/>
      <c r="I44" s="2"/>
      <c r="J44" s="2" t="str">
        <f>IF(集計用!J44="","",集計用!J44)</f>
        <v>園庭</v>
      </c>
      <c r="K44" s="2"/>
      <c r="L44" s="2"/>
      <c r="M44" s="31" t="b">
        <f>貼り付け用!M44=集計用!M44</f>
        <v>1</v>
      </c>
      <c r="N44" s="31" t="b">
        <f>貼り付け用!N44=集計用!N44</f>
        <v>1</v>
      </c>
      <c r="O44" s="31" t="b">
        <f>貼り付け用!O44=集計用!O44</f>
        <v>1</v>
      </c>
      <c r="P44" s="31" t="b">
        <f>貼り付け用!P44=集計用!P44</f>
        <v>1</v>
      </c>
      <c r="Q44" s="31" t="b">
        <f>貼り付け用!Q44=集計用!Q44</f>
        <v>1</v>
      </c>
      <c r="R44" s="31" t="b">
        <f>貼り付け用!R44=集計用!R44</f>
        <v>1</v>
      </c>
      <c r="S44" s="31" t="b">
        <f>貼り付け用!S44=集計用!S44</f>
        <v>1</v>
      </c>
      <c r="T44" s="31" t="b">
        <f>貼り付け用!T44=集計用!T44</f>
        <v>1</v>
      </c>
      <c r="U44" s="31" t="b">
        <f>貼り付け用!U44=集計用!U44</f>
        <v>1</v>
      </c>
      <c r="V44" s="31" t="b">
        <f>貼り付け用!V44=集計用!V44</f>
        <v>1</v>
      </c>
      <c r="W44" s="31" t="b">
        <f>貼り付け用!W44=集計用!W44</f>
        <v>1</v>
      </c>
      <c r="X44" s="31" t="b">
        <f>貼り付け用!X44=集計用!X44</f>
        <v>1</v>
      </c>
      <c r="Y44" s="31" t="b">
        <f>貼り付け用!Y44=集計用!Y44</f>
        <v>1</v>
      </c>
      <c r="Z44" s="31" t="b">
        <f>貼り付け用!Z44=集計用!Z44</f>
        <v>1</v>
      </c>
      <c r="AA44" s="31" t="b">
        <f>貼り付け用!AA44=集計用!AA44</f>
        <v>1</v>
      </c>
      <c r="AB44" s="31" t="b">
        <f>貼り付け用!AB44=集計用!AB44</f>
        <v>1</v>
      </c>
      <c r="AC44" s="31" t="b">
        <f>貼り付け用!AC44=集計用!AC44</f>
        <v>1</v>
      </c>
      <c r="AD44" s="31" t="b">
        <f>貼り付け用!AD44=集計用!AD44</f>
        <v>1</v>
      </c>
      <c r="AE44" s="31" t="b">
        <f>貼り付け用!AE44=集計用!AE44</f>
        <v>1</v>
      </c>
      <c r="AF44" s="31" t="b">
        <f>貼り付け用!AF44=集計用!AF44</f>
        <v>1</v>
      </c>
      <c r="AG44" s="31" t="b">
        <f>貼り付け用!AG44=集計用!AG44</f>
        <v>1</v>
      </c>
      <c r="AH44" s="31" t="b">
        <f>貼り付け用!AH44=集計用!AH44</f>
        <v>1</v>
      </c>
      <c r="AI44" s="31" t="b">
        <f>貼り付け用!AI44=集計用!AI44</f>
        <v>1</v>
      </c>
      <c r="AJ44" s="31" t="b">
        <f>貼り付け用!AJ44=集計用!AJ44</f>
        <v>1</v>
      </c>
      <c r="AK44" s="31" t="b">
        <f>貼り付け用!AK44=集計用!AK44</f>
        <v>1</v>
      </c>
      <c r="AL44" s="31" t="b">
        <f>貼り付け用!AL44=集計用!AL44</f>
        <v>1</v>
      </c>
      <c r="AM44" s="31" t="b">
        <f>貼り付け用!AM44=集計用!AM44</f>
        <v>1</v>
      </c>
      <c r="AN44" s="31" t="b">
        <f>貼り付け用!AN44=集計用!AN44</f>
        <v>1</v>
      </c>
      <c r="AO44" s="31" t="b">
        <f>貼り付け用!AO44=集計用!AO44</f>
        <v>1</v>
      </c>
      <c r="AP44" s="31" t="b">
        <f>貼り付け用!AP44=集計用!AP44</f>
        <v>1</v>
      </c>
      <c r="AQ44" s="31" t="b">
        <f>貼り付け用!AQ44=集計用!AQ44</f>
        <v>1</v>
      </c>
      <c r="AR44" s="31" t="b">
        <f>貼り付け用!AR44=集計用!AR44</f>
        <v>1</v>
      </c>
      <c r="AS44" s="31" t="b">
        <f>貼り付け用!AS44=集計用!AS44</f>
        <v>1</v>
      </c>
      <c r="AT44" s="31" t="b">
        <f>貼り付け用!AT44=集計用!AT44</f>
        <v>1</v>
      </c>
      <c r="AU44" s="31" t="b">
        <f>貼り付け用!AU44=集計用!AU44</f>
        <v>1</v>
      </c>
      <c r="AV44" s="34"/>
      <c r="AW44" s="34"/>
      <c r="AX44" s="34"/>
      <c r="AY44" s="34"/>
      <c r="AZ44" s="34"/>
      <c r="BA44" s="212"/>
      <c r="BB44" s="212"/>
      <c r="BC44" s="212"/>
      <c r="BD44" s="34"/>
      <c r="BE44" s="34"/>
      <c r="BF44" s="20"/>
      <c r="BG44" s="20"/>
      <c r="BH44" s="20"/>
      <c r="BI44" s="20"/>
      <c r="BJ44" s="20"/>
    </row>
    <row r="45" spans="5:62" ht="24" customHeight="1">
      <c r="E45" s="2"/>
      <c r="F45" s="34"/>
      <c r="G45" s="34"/>
      <c r="H45" s="2"/>
      <c r="I45" s="2"/>
      <c r="J45" s="2" t="str">
        <f>IF(集計用!J45="","",集計用!J45)</f>
        <v>ジャングルジム</v>
      </c>
      <c r="K45" s="2"/>
      <c r="L45" s="2"/>
      <c r="M45" s="31" t="b">
        <f>貼り付け用!M45=集計用!M45</f>
        <v>1</v>
      </c>
      <c r="N45" s="31" t="b">
        <f>貼り付け用!N45=集計用!N45</f>
        <v>1</v>
      </c>
      <c r="O45" s="31" t="b">
        <f>貼り付け用!O45=集計用!O45</f>
        <v>1</v>
      </c>
      <c r="P45" s="31" t="b">
        <f>貼り付け用!P45=集計用!P45</f>
        <v>1</v>
      </c>
      <c r="Q45" s="31" t="b">
        <f>貼り付け用!Q45=集計用!Q45</f>
        <v>1</v>
      </c>
      <c r="R45" s="31" t="b">
        <f>貼り付け用!R45=集計用!R45</f>
        <v>1</v>
      </c>
      <c r="S45" s="31" t="b">
        <f>貼り付け用!S45=集計用!S45</f>
        <v>1</v>
      </c>
      <c r="T45" s="31" t="b">
        <f>貼り付け用!T45=集計用!T45</f>
        <v>1</v>
      </c>
      <c r="U45" s="31" t="b">
        <f>貼り付け用!U45=集計用!U45</f>
        <v>1</v>
      </c>
      <c r="V45" s="31" t="b">
        <f>貼り付け用!V45=集計用!V45</f>
        <v>1</v>
      </c>
      <c r="W45" s="31" t="b">
        <f>貼り付け用!W45=集計用!W45</f>
        <v>1</v>
      </c>
      <c r="X45" s="31" t="b">
        <f>貼り付け用!X45=集計用!X45</f>
        <v>1</v>
      </c>
      <c r="Y45" s="31" t="b">
        <f>貼り付け用!Y45=集計用!Y45</f>
        <v>1</v>
      </c>
      <c r="Z45" s="31" t="b">
        <f>貼り付け用!Z45=集計用!Z45</f>
        <v>1</v>
      </c>
      <c r="AA45" s="31" t="b">
        <f>貼り付け用!AA45=集計用!AA45</f>
        <v>1</v>
      </c>
      <c r="AB45" s="31" t="b">
        <f>貼り付け用!AB45=集計用!AB45</f>
        <v>1</v>
      </c>
      <c r="AC45" s="31" t="b">
        <f>貼り付け用!AC45=集計用!AC45</f>
        <v>1</v>
      </c>
      <c r="AD45" s="31" t="b">
        <f>貼り付け用!AD45=集計用!AD45</f>
        <v>1</v>
      </c>
      <c r="AE45" s="31" t="b">
        <f>貼り付け用!AE45=集計用!AE45</f>
        <v>1</v>
      </c>
      <c r="AF45" s="31" t="b">
        <f>貼り付け用!AF45=集計用!AF45</f>
        <v>1</v>
      </c>
      <c r="AG45" s="31" t="b">
        <f>貼り付け用!AG45=集計用!AG45</f>
        <v>1</v>
      </c>
      <c r="AH45" s="31" t="b">
        <f>貼り付け用!AH45=集計用!AH45</f>
        <v>1</v>
      </c>
      <c r="AI45" s="31" t="b">
        <f>貼り付け用!AI45=集計用!AI45</f>
        <v>1</v>
      </c>
      <c r="AJ45" s="31" t="b">
        <f>貼り付け用!AJ45=集計用!AJ45</f>
        <v>1</v>
      </c>
      <c r="AK45" s="31" t="b">
        <f>貼り付け用!AK45=集計用!AK45</f>
        <v>1</v>
      </c>
      <c r="AL45" s="31" t="b">
        <f>貼り付け用!AL45=集計用!AL45</f>
        <v>1</v>
      </c>
      <c r="AM45" s="31" t="b">
        <f>貼り付け用!AM45=集計用!AM45</f>
        <v>1</v>
      </c>
      <c r="AN45" s="31" t="b">
        <f>貼り付け用!AN45=集計用!AN45</f>
        <v>1</v>
      </c>
      <c r="AO45" s="31" t="b">
        <f>貼り付け用!AO45=集計用!AO45</f>
        <v>1</v>
      </c>
      <c r="AP45" s="31" t="b">
        <f>貼り付け用!AP45=集計用!AP45</f>
        <v>1</v>
      </c>
      <c r="AQ45" s="31" t="b">
        <f>貼り付け用!AQ45=集計用!AQ45</f>
        <v>1</v>
      </c>
      <c r="AR45" s="31" t="b">
        <f>貼り付け用!AR45=集計用!AR45</f>
        <v>1</v>
      </c>
      <c r="AS45" s="31" t="b">
        <f>貼り付け用!AS45=集計用!AS45</f>
        <v>1</v>
      </c>
      <c r="AT45" s="31" t="b">
        <f>貼り付け用!AT45=集計用!AT45</f>
        <v>1</v>
      </c>
      <c r="AU45" s="31" t="b">
        <f>貼り付け用!AU45=集計用!AU45</f>
        <v>1</v>
      </c>
      <c r="AV45" s="34"/>
      <c r="AW45" s="34"/>
      <c r="AX45" s="34"/>
      <c r="AY45" s="34"/>
      <c r="AZ45" s="34"/>
      <c r="BA45" s="212"/>
      <c r="BB45" s="212"/>
      <c r="BC45" s="212"/>
      <c r="BD45" s="34"/>
      <c r="BE45" s="34"/>
      <c r="BF45" s="20"/>
      <c r="BG45" s="20"/>
      <c r="BH45" s="20"/>
      <c r="BI45" s="20"/>
      <c r="BJ45" s="20"/>
    </row>
    <row r="46" spans="5:62" ht="24" customHeight="1">
      <c r="E46" s="2"/>
      <c r="F46" s="34"/>
      <c r="G46" s="34"/>
      <c r="H46" s="2"/>
      <c r="I46" s="2"/>
      <c r="J46" s="2" t="str">
        <f>IF(集計用!J46="","",集計用!J46)</f>
        <v>雲梯</v>
      </c>
      <c r="K46" s="2"/>
      <c r="L46" s="2"/>
      <c r="M46" s="31" t="b">
        <f>貼り付け用!M46=集計用!M46</f>
        <v>1</v>
      </c>
      <c r="N46" s="31" t="b">
        <f>貼り付け用!N46=集計用!N46</f>
        <v>1</v>
      </c>
      <c r="O46" s="31" t="b">
        <f>貼り付け用!O46=集計用!O46</f>
        <v>1</v>
      </c>
      <c r="P46" s="31" t="b">
        <f>貼り付け用!P46=集計用!P46</f>
        <v>1</v>
      </c>
      <c r="Q46" s="31" t="b">
        <f>貼り付け用!Q46=集計用!Q46</f>
        <v>1</v>
      </c>
      <c r="R46" s="31" t="b">
        <f>貼り付け用!R46=集計用!R46</f>
        <v>1</v>
      </c>
      <c r="S46" s="31" t="b">
        <f>貼り付け用!S46=集計用!S46</f>
        <v>1</v>
      </c>
      <c r="T46" s="31" t="b">
        <f>貼り付け用!T46=集計用!T46</f>
        <v>1</v>
      </c>
      <c r="U46" s="31" t="b">
        <f>貼り付け用!U46=集計用!U46</f>
        <v>1</v>
      </c>
      <c r="V46" s="31" t="b">
        <f>貼り付け用!V46=集計用!V46</f>
        <v>1</v>
      </c>
      <c r="W46" s="31" t="b">
        <f>貼り付け用!W46=集計用!W46</f>
        <v>1</v>
      </c>
      <c r="X46" s="31" t="b">
        <f>貼り付け用!X46=集計用!X46</f>
        <v>1</v>
      </c>
      <c r="Y46" s="31" t="b">
        <f>貼り付け用!Y46=集計用!Y46</f>
        <v>1</v>
      </c>
      <c r="Z46" s="31" t="b">
        <f>貼り付け用!Z46=集計用!Z46</f>
        <v>1</v>
      </c>
      <c r="AA46" s="31" t="b">
        <f>貼り付け用!AA46=集計用!AA46</f>
        <v>1</v>
      </c>
      <c r="AB46" s="31" t="b">
        <f>貼り付け用!AB46=集計用!AB46</f>
        <v>1</v>
      </c>
      <c r="AC46" s="31" t="b">
        <f>貼り付け用!AC46=集計用!AC46</f>
        <v>1</v>
      </c>
      <c r="AD46" s="31" t="b">
        <f>貼り付け用!AD46=集計用!AD46</f>
        <v>1</v>
      </c>
      <c r="AE46" s="31" t="b">
        <f>貼り付け用!AE46=集計用!AE46</f>
        <v>1</v>
      </c>
      <c r="AF46" s="31" t="b">
        <f>貼り付け用!AF46=集計用!AF46</f>
        <v>1</v>
      </c>
      <c r="AG46" s="31" t="b">
        <f>貼り付け用!AG46=集計用!AG46</f>
        <v>1</v>
      </c>
      <c r="AH46" s="31" t="b">
        <f>貼り付け用!AH46=集計用!AH46</f>
        <v>1</v>
      </c>
      <c r="AI46" s="31" t="b">
        <f>貼り付け用!AI46=集計用!AI46</f>
        <v>1</v>
      </c>
      <c r="AJ46" s="31" t="b">
        <f>貼り付け用!AJ46=集計用!AJ46</f>
        <v>1</v>
      </c>
      <c r="AK46" s="31" t="b">
        <f>貼り付け用!AK46=集計用!AK46</f>
        <v>1</v>
      </c>
      <c r="AL46" s="31" t="b">
        <f>貼り付け用!AL46=集計用!AL46</f>
        <v>1</v>
      </c>
      <c r="AM46" s="31" t="b">
        <f>貼り付け用!AM46=集計用!AM46</f>
        <v>1</v>
      </c>
      <c r="AN46" s="31" t="b">
        <f>貼り付け用!AN46=集計用!AN46</f>
        <v>1</v>
      </c>
      <c r="AO46" s="31" t="b">
        <f>貼り付け用!AO46=集計用!AO46</f>
        <v>1</v>
      </c>
      <c r="AP46" s="31" t="b">
        <f>貼り付け用!AP46=集計用!AP46</f>
        <v>1</v>
      </c>
      <c r="AQ46" s="31" t="b">
        <f>貼り付け用!AQ46=集計用!AQ46</f>
        <v>1</v>
      </c>
      <c r="AR46" s="31" t="b">
        <f>貼り付け用!AR46=集計用!AR46</f>
        <v>1</v>
      </c>
      <c r="AS46" s="31" t="b">
        <f>貼り付け用!AS46=集計用!AS46</f>
        <v>1</v>
      </c>
      <c r="AT46" s="31" t="b">
        <f>貼り付け用!AT46=集計用!AT46</f>
        <v>1</v>
      </c>
      <c r="AU46" s="31" t="b">
        <f>貼り付け用!AU46=集計用!AU46</f>
        <v>1</v>
      </c>
      <c r="AV46" s="34"/>
      <c r="AW46" s="34"/>
      <c r="AX46" s="34"/>
      <c r="AY46" s="34"/>
      <c r="AZ46" s="34"/>
      <c r="BA46" s="212"/>
      <c r="BB46" s="212"/>
      <c r="BC46" s="212"/>
      <c r="BD46" s="34"/>
      <c r="BE46" s="34"/>
      <c r="BF46" s="20"/>
      <c r="BG46" s="20"/>
      <c r="BH46" s="20"/>
      <c r="BI46" s="20"/>
      <c r="BJ46" s="20"/>
    </row>
    <row r="47" spans="5:62" ht="24" customHeight="1">
      <c r="E47" s="2"/>
      <c r="F47" s="34"/>
      <c r="G47" s="34"/>
      <c r="H47" s="2"/>
      <c r="I47" s="2"/>
      <c r="J47" s="2" t="str">
        <f>IF(集計用!J47="","",集計用!J47)</f>
        <v>親子すべり台</v>
      </c>
      <c r="K47" s="2"/>
      <c r="L47" s="2"/>
      <c r="M47" s="31" t="b">
        <f>貼り付け用!M47=集計用!M47</f>
        <v>1</v>
      </c>
      <c r="N47" s="31" t="b">
        <f>貼り付け用!N47=集計用!N47</f>
        <v>1</v>
      </c>
      <c r="O47" s="31" t="b">
        <f>貼り付け用!O47=集計用!O47</f>
        <v>1</v>
      </c>
      <c r="P47" s="31" t="b">
        <f>貼り付け用!P47=集計用!P47</f>
        <v>1</v>
      </c>
      <c r="Q47" s="31" t="b">
        <f>貼り付け用!Q47=集計用!Q47</f>
        <v>1</v>
      </c>
      <c r="R47" s="31" t="b">
        <f>貼り付け用!R47=集計用!R47</f>
        <v>1</v>
      </c>
      <c r="S47" s="31" t="b">
        <f>貼り付け用!S47=集計用!S47</f>
        <v>1</v>
      </c>
      <c r="T47" s="31" t="b">
        <f>貼り付け用!T47=集計用!T47</f>
        <v>1</v>
      </c>
      <c r="U47" s="31" t="b">
        <f>貼り付け用!U47=集計用!U47</f>
        <v>1</v>
      </c>
      <c r="V47" s="31" t="b">
        <f>貼り付け用!V47=集計用!V47</f>
        <v>1</v>
      </c>
      <c r="W47" s="31" t="b">
        <f>貼り付け用!W47=集計用!W47</f>
        <v>1</v>
      </c>
      <c r="X47" s="31" t="b">
        <f>貼り付け用!X47=集計用!X47</f>
        <v>1</v>
      </c>
      <c r="Y47" s="31" t="b">
        <f>貼り付け用!Y47=集計用!Y47</f>
        <v>1</v>
      </c>
      <c r="Z47" s="31" t="b">
        <f>貼り付け用!Z47=集計用!Z47</f>
        <v>1</v>
      </c>
      <c r="AA47" s="31" t="b">
        <f>貼り付け用!AA47=集計用!AA47</f>
        <v>1</v>
      </c>
      <c r="AB47" s="31" t="b">
        <f>貼り付け用!AB47=集計用!AB47</f>
        <v>1</v>
      </c>
      <c r="AC47" s="31" t="b">
        <f>貼り付け用!AC47=集計用!AC47</f>
        <v>1</v>
      </c>
      <c r="AD47" s="31" t="b">
        <f>貼り付け用!AD47=集計用!AD47</f>
        <v>1</v>
      </c>
      <c r="AE47" s="31" t="b">
        <f>貼り付け用!AE47=集計用!AE47</f>
        <v>1</v>
      </c>
      <c r="AF47" s="31" t="b">
        <f>貼り付け用!AF47=集計用!AF47</f>
        <v>1</v>
      </c>
      <c r="AG47" s="31" t="b">
        <f>貼り付け用!AG47=集計用!AG47</f>
        <v>1</v>
      </c>
      <c r="AH47" s="31" t="b">
        <f>貼り付け用!AH47=集計用!AH47</f>
        <v>1</v>
      </c>
      <c r="AI47" s="31" t="b">
        <f>貼り付け用!AI47=集計用!AI47</f>
        <v>1</v>
      </c>
      <c r="AJ47" s="31" t="b">
        <f>貼り付け用!AJ47=集計用!AJ47</f>
        <v>1</v>
      </c>
      <c r="AK47" s="31" t="b">
        <f>貼り付け用!AK47=集計用!AK47</f>
        <v>1</v>
      </c>
      <c r="AL47" s="31" t="b">
        <f>貼り付け用!AL47=集計用!AL47</f>
        <v>1</v>
      </c>
      <c r="AM47" s="31" t="b">
        <f>貼り付け用!AM47=集計用!AM47</f>
        <v>1</v>
      </c>
      <c r="AN47" s="31" t="b">
        <f>貼り付け用!AN47=集計用!AN47</f>
        <v>1</v>
      </c>
      <c r="AO47" s="31" t="b">
        <f>貼り付け用!AO47=集計用!AO47</f>
        <v>1</v>
      </c>
      <c r="AP47" s="31" t="b">
        <f>貼り付け用!AP47=集計用!AP47</f>
        <v>1</v>
      </c>
      <c r="AQ47" s="31" t="b">
        <f>貼り付け用!AQ47=集計用!AQ47</f>
        <v>1</v>
      </c>
      <c r="AR47" s="31" t="b">
        <f>貼り付け用!AR47=集計用!AR47</f>
        <v>1</v>
      </c>
      <c r="AS47" s="31" t="b">
        <f>貼り付け用!AS47=集計用!AS47</f>
        <v>1</v>
      </c>
      <c r="AT47" s="31" t="b">
        <f>貼り付け用!AT47=集計用!AT47</f>
        <v>0</v>
      </c>
      <c r="AU47" s="31" t="b">
        <f>貼り付け用!AU47=集計用!AU47</f>
        <v>1</v>
      </c>
      <c r="AV47" s="34"/>
      <c r="AW47" s="34"/>
      <c r="AX47" s="34"/>
      <c r="AY47" s="34"/>
      <c r="AZ47" s="34"/>
      <c r="BA47" s="212"/>
      <c r="BB47" s="212"/>
      <c r="BC47" s="212"/>
      <c r="BD47" s="34"/>
      <c r="BE47" s="34"/>
      <c r="BF47" s="20"/>
      <c r="BG47" s="20"/>
      <c r="BH47" s="20"/>
      <c r="BI47" s="20"/>
      <c r="BJ47" s="20"/>
    </row>
    <row r="48" spans="5:62" ht="24" customHeight="1">
      <c r="E48" s="2"/>
      <c r="F48" s="34"/>
      <c r="G48" s="34"/>
      <c r="H48" s="2"/>
      <c r="I48" s="2"/>
      <c r="J48" s="2" t="str">
        <f>IF(集計用!J48="","",集計用!J48)</f>
        <v>ブランコ</v>
      </c>
      <c r="K48" s="2"/>
      <c r="L48" s="2"/>
      <c r="M48" s="31" t="b">
        <f>貼り付け用!M48=集計用!M48</f>
        <v>1</v>
      </c>
      <c r="N48" s="31" t="b">
        <f>貼り付け用!N48=集計用!N48</f>
        <v>1</v>
      </c>
      <c r="O48" s="31" t="b">
        <f>貼り付け用!O48=集計用!O48</f>
        <v>1</v>
      </c>
      <c r="P48" s="31" t="b">
        <f>貼り付け用!P48=集計用!P48</f>
        <v>1</v>
      </c>
      <c r="Q48" s="31" t="b">
        <f>貼り付け用!Q48=集計用!Q48</f>
        <v>1</v>
      </c>
      <c r="R48" s="31" t="b">
        <f>貼り付け用!R48=集計用!R48</f>
        <v>1</v>
      </c>
      <c r="S48" s="31" t="b">
        <f>貼り付け用!S48=集計用!S48</f>
        <v>1</v>
      </c>
      <c r="T48" s="31" t="b">
        <f>貼り付け用!T48=集計用!T48</f>
        <v>1</v>
      </c>
      <c r="U48" s="31" t="b">
        <f>貼り付け用!U48=集計用!U48</f>
        <v>1</v>
      </c>
      <c r="V48" s="31" t="b">
        <f>貼り付け用!V48=集計用!V48</f>
        <v>1</v>
      </c>
      <c r="W48" s="31" t="b">
        <f>貼り付け用!W48=集計用!W48</f>
        <v>1</v>
      </c>
      <c r="X48" s="31" t="b">
        <f>貼り付け用!X48=集計用!X48</f>
        <v>1</v>
      </c>
      <c r="Y48" s="31" t="b">
        <f>貼り付け用!Y48=集計用!Y48</f>
        <v>1</v>
      </c>
      <c r="Z48" s="31" t="b">
        <f>貼り付け用!Z48=集計用!Z48</f>
        <v>1</v>
      </c>
      <c r="AA48" s="31" t="b">
        <f>貼り付け用!AA48=集計用!AA48</f>
        <v>1</v>
      </c>
      <c r="AB48" s="31" t="b">
        <f>貼り付け用!AB48=集計用!AB48</f>
        <v>1</v>
      </c>
      <c r="AC48" s="31" t="b">
        <f>貼り付け用!AC48=集計用!AC48</f>
        <v>1</v>
      </c>
      <c r="AD48" s="31" t="b">
        <f>貼り付け用!AD48=集計用!AD48</f>
        <v>1</v>
      </c>
      <c r="AE48" s="31" t="b">
        <f>貼り付け用!AE48=集計用!AE48</f>
        <v>1</v>
      </c>
      <c r="AF48" s="31" t="b">
        <f>貼り付け用!AF48=集計用!AF48</f>
        <v>1</v>
      </c>
      <c r="AG48" s="31" t="b">
        <f>貼り付け用!AG48=集計用!AG48</f>
        <v>1</v>
      </c>
      <c r="AH48" s="31" t="b">
        <f>貼り付け用!AH48=集計用!AH48</f>
        <v>1</v>
      </c>
      <c r="AI48" s="31" t="b">
        <f>貼り付け用!AI48=集計用!AI48</f>
        <v>1</v>
      </c>
      <c r="AJ48" s="31" t="b">
        <f>貼り付け用!AJ48=集計用!AJ48</f>
        <v>1</v>
      </c>
      <c r="AK48" s="31" t="b">
        <f>貼り付け用!AK48=集計用!AK48</f>
        <v>1</v>
      </c>
      <c r="AL48" s="31" t="b">
        <f>貼り付け用!AL48=集計用!AL48</f>
        <v>1</v>
      </c>
      <c r="AM48" s="31" t="b">
        <f>貼り付け用!AM48=集計用!AM48</f>
        <v>1</v>
      </c>
      <c r="AN48" s="31" t="b">
        <f>貼り付け用!AN48=集計用!AN48</f>
        <v>1</v>
      </c>
      <c r="AO48" s="31" t="b">
        <f>貼り付け用!AO48=集計用!AO48</f>
        <v>1</v>
      </c>
      <c r="AP48" s="31" t="b">
        <f>貼り付け用!AP48=集計用!AP48</f>
        <v>1</v>
      </c>
      <c r="AQ48" s="31" t="b">
        <f>貼り付け用!AQ48=集計用!AQ48</f>
        <v>1</v>
      </c>
      <c r="AR48" s="31" t="b">
        <f>貼り付け用!AR48=集計用!AR48</f>
        <v>1</v>
      </c>
      <c r="AS48" s="31" t="b">
        <f>貼り付け用!AS48=集計用!AS48</f>
        <v>1</v>
      </c>
      <c r="AT48" s="31" t="b">
        <f>貼り付け用!AT48=集計用!AT48</f>
        <v>1</v>
      </c>
      <c r="AU48" s="31" t="b">
        <f>貼り付け用!AU48=集計用!AU48</f>
        <v>1</v>
      </c>
      <c r="AV48" s="34"/>
      <c r="AW48" s="34"/>
      <c r="AX48" s="34"/>
      <c r="AY48" s="34"/>
      <c r="AZ48" s="34"/>
      <c r="BA48" s="212"/>
      <c r="BB48" s="212"/>
      <c r="BC48" s="212"/>
      <c r="BD48" s="34"/>
      <c r="BE48" s="34"/>
      <c r="BF48" s="20"/>
      <c r="BG48" s="20"/>
      <c r="BH48" s="20"/>
      <c r="BI48" s="20"/>
      <c r="BJ48" s="20"/>
    </row>
    <row r="49" spans="5:62" ht="24" customHeight="1">
      <c r="E49" s="2"/>
      <c r="F49" s="34"/>
      <c r="G49" s="34"/>
      <c r="H49" s="2"/>
      <c r="I49" s="2"/>
      <c r="J49" s="2" t="str">
        <f>IF(集計用!J49="","",集計用!J49)</f>
        <v>鉄棒</v>
      </c>
      <c r="K49" s="2"/>
      <c r="L49" s="2"/>
      <c r="M49" s="31" t="b">
        <f>貼り付け用!M49=集計用!M49</f>
        <v>1</v>
      </c>
      <c r="N49" s="31" t="b">
        <f>貼り付け用!N49=集計用!N49</f>
        <v>1</v>
      </c>
      <c r="O49" s="31" t="b">
        <f>貼り付け用!O49=集計用!O49</f>
        <v>1</v>
      </c>
      <c r="P49" s="31" t="b">
        <f>貼り付け用!P49=集計用!P49</f>
        <v>1</v>
      </c>
      <c r="Q49" s="31" t="b">
        <f>貼り付け用!Q49=集計用!Q49</f>
        <v>1</v>
      </c>
      <c r="R49" s="31" t="b">
        <f>貼り付け用!R49=集計用!R49</f>
        <v>1</v>
      </c>
      <c r="S49" s="31" t="b">
        <f>貼り付け用!S49=集計用!S49</f>
        <v>1</v>
      </c>
      <c r="T49" s="31" t="b">
        <f>貼り付け用!T49=集計用!T49</f>
        <v>1</v>
      </c>
      <c r="U49" s="31" t="b">
        <f>貼り付け用!U49=集計用!U49</f>
        <v>1</v>
      </c>
      <c r="V49" s="31" t="b">
        <f>貼り付け用!V49=集計用!V49</f>
        <v>1</v>
      </c>
      <c r="W49" s="31" t="b">
        <f>貼り付け用!W49=集計用!W49</f>
        <v>1</v>
      </c>
      <c r="X49" s="31" t="b">
        <f>貼り付け用!X49=集計用!X49</f>
        <v>1</v>
      </c>
      <c r="Y49" s="31" t="b">
        <f>貼り付け用!Y49=集計用!Y49</f>
        <v>1</v>
      </c>
      <c r="Z49" s="31" t="b">
        <f>貼り付け用!Z49=集計用!Z49</f>
        <v>1</v>
      </c>
      <c r="AA49" s="31" t="b">
        <f>貼り付け用!AA49=集計用!AA49</f>
        <v>1</v>
      </c>
      <c r="AB49" s="31" t="b">
        <f>貼り付け用!AB49=集計用!AB49</f>
        <v>1</v>
      </c>
      <c r="AC49" s="31" t="b">
        <f>貼り付け用!AC49=集計用!AC49</f>
        <v>1</v>
      </c>
      <c r="AD49" s="31" t="b">
        <f>貼り付け用!AD49=集計用!AD49</f>
        <v>1</v>
      </c>
      <c r="AE49" s="31" t="b">
        <f>貼り付け用!AE49=集計用!AE49</f>
        <v>1</v>
      </c>
      <c r="AF49" s="31" t="b">
        <f>貼り付け用!AF49=集計用!AF49</f>
        <v>1</v>
      </c>
      <c r="AG49" s="31" t="b">
        <f>貼り付け用!AG49=集計用!AG49</f>
        <v>1</v>
      </c>
      <c r="AH49" s="31" t="b">
        <f>貼り付け用!AH49=集計用!AH49</f>
        <v>1</v>
      </c>
      <c r="AI49" s="31" t="b">
        <f>貼り付け用!AI49=集計用!AI49</f>
        <v>1</v>
      </c>
      <c r="AJ49" s="31" t="b">
        <f>貼り付け用!AJ49=集計用!AJ49</f>
        <v>1</v>
      </c>
      <c r="AK49" s="31" t="b">
        <f>貼り付け用!AK49=集計用!AK49</f>
        <v>1</v>
      </c>
      <c r="AL49" s="31" t="b">
        <f>貼り付け用!AL49=集計用!AL49</f>
        <v>1</v>
      </c>
      <c r="AM49" s="31" t="b">
        <f>貼り付け用!AM49=集計用!AM49</f>
        <v>1</v>
      </c>
      <c r="AN49" s="31" t="b">
        <f>貼り付け用!AN49=集計用!AN49</f>
        <v>1</v>
      </c>
      <c r="AO49" s="31" t="b">
        <f>貼り付け用!AO49=集計用!AO49</f>
        <v>1</v>
      </c>
      <c r="AP49" s="31" t="b">
        <f>貼り付け用!AP49=集計用!AP49</f>
        <v>1</v>
      </c>
      <c r="AQ49" s="31" t="b">
        <f>貼り付け用!AQ49=集計用!AQ49</f>
        <v>1</v>
      </c>
      <c r="AR49" s="31" t="b">
        <f>貼り付け用!AR49=集計用!AR49</f>
        <v>1</v>
      </c>
      <c r="AS49" s="31" t="b">
        <f>貼り付け用!AS49=集計用!AS49</f>
        <v>1</v>
      </c>
      <c r="AT49" s="31" t="b">
        <f>貼り付け用!AT49=集計用!AT49</f>
        <v>1</v>
      </c>
      <c r="AU49" s="31" t="b">
        <f>貼り付け用!AU49=集計用!AU49</f>
        <v>1</v>
      </c>
      <c r="AV49" s="34"/>
      <c r="AW49" s="34"/>
      <c r="AX49" s="34"/>
      <c r="AY49" s="34"/>
      <c r="AZ49" s="34"/>
      <c r="BA49" s="212"/>
      <c r="BB49" s="212"/>
      <c r="BC49" s="212"/>
      <c r="BD49" s="34"/>
      <c r="BE49" s="34"/>
      <c r="BF49" s="20"/>
      <c r="BG49" s="20"/>
      <c r="BH49" s="20"/>
      <c r="BI49" s="20"/>
      <c r="BJ49" s="20"/>
    </row>
    <row r="50" spans="5:62" ht="24" customHeight="1">
      <c r="E50" s="2"/>
      <c r="F50" s="34"/>
      <c r="G50" s="34"/>
      <c r="H50" s="2"/>
      <c r="I50" s="2"/>
      <c r="J50" s="2" t="str">
        <f>IF(集計用!J50="","",集計用!J50)</f>
        <v>旧アンパンマン号</v>
      </c>
      <c r="K50" s="2"/>
      <c r="L50" s="2"/>
      <c r="M50" s="31" t="b">
        <f>貼り付け用!M50=集計用!M50</f>
        <v>1</v>
      </c>
      <c r="N50" s="31" t="b">
        <f>貼り付け用!N50=集計用!N50</f>
        <v>1</v>
      </c>
      <c r="O50" s="31" t="b">
        <f>貼り付け用!O50=集計用!O50</f>
        <v>1</v>
      </c>
      <c r="P50" s="31" t="b">
        <f>貼り付け用!P50=集計用!P50</f>
        <v>1</v>
      </c>
      <c r="Q50" s="31" t="b">
        <f>貼り付け用!Q50=集計用!Q50</f>
        <v>1</v>
      </c>
      <c r="R50" s="31" t="b">
        <f>貼り付け用!R50=集計用!R50</f>
        <v>1</v>
      </c>
      <c r="S50" s="31" t="b">
        <f>貼り付け用!S50=集計用!S50</f>
        <v>1</v>
      </c>
      <c r="T50" s="31" t="b">
        <f>貼り付け用!T50=集計用!T50</f>
        <v>1</v>
      </c>
      <c r="U50" s="31" t="b">
        <f>貼り付け用!U50=集計用!U50</f>
        <v>1</v>
      </c>
      <c r="V50" s="31" t="b">
        <f>貼り付け用!V50=集計用!V50</f>
        <v>1</v>
      </c>
      <c r="W50" s="31" t="b">
        <f>貼り付け用!W50=集計用!W50</f>
        <v>1</v>
      </c>
      <c r="X50" s="31" t="b">
        <f>貼り付け用!X50=集計用!X50</f>
        <v>1</v>
      </c>
      <c r="Y50" s="31" t="b">
        <f>貼り付け用!Y50=集計用!Y50</f>
        <v>1</v>
      </c>
      <c r="Z50" s="31" t="b">
        <f>貼り付け用!Z50=集計用!Z50</f>
        <v>1</v>
      </c>
      <c r="AA50" s="31" t="b">
        <f>貼り付け用!AA50=集計用!AA50</f>
        <v>1</v>
      </c>
      <c r="AB50" s="31" t="b">
        <f>貼り付け用!AB50=集計用!AB50</f>
        <v>1</v>
      </c>
      <c r="AC50" s="31" t="b">
        <f>貼り付け用!AC50=集計用!AC50</f>
        <v>1</v>
      </c>
      <c r="AD50" s="31" t="b">
        <f>貼り付け用!AD50=集計用!AD50</f>
        <v>1</v>
      </c>
      <c r="AE50" s="31" t="b">
        <f>貼り付け用!AE50=集計用!AE50</f>
        <v>1</v>
      </c>
      <c r="AF50" s="31" t="b">
        <f>貼り付け用!AF50=集計用!AF50</f>
        <v>1</v>
      </c>
      <c r="AG50" s="31" t="b">
        <f>貼り付け用!AG50=集計用!AG50</f>
        <v>1</v>
      </c>
      <c r="AH50" s="31" t="b">
        <f>貼り付け用!AH50=集計用!AH50</f>
        <v>1</v>
      </c>
      <c r="AI50" s="31" t="b">
        <f>貼り付け用!AI50=集計用!AI50</f>
        <v>1</v>
      </c>
      <c r="AJ50" s="31" t="b">
        <f>貼り付け用!AJ50=集計用!AJ50</f>
        <v>1</v>
      </c>
      <c r="AK50" s="31" t="b">
        <f>貼り付け用!AK50=集計用!AK50</f>
        <v>1</v>
      </c>
      <c r="AL50" s="31" t="b">
        <f>貼り付け用!AL50=集計用!AL50</f>
        <v>1</v>
      </c>
      <c r="AM50" s="31" t="b">
        <f>貼り付け用!AM50=集計用!AM50</f>
        <v>1</v>
      </c>
      <c r="AN50" s="31" t="b">
        <f>貼り付け用!AN50=集計用!AN50</f>
        <v>1</v>
      </c>
      <c r="AO50" s="31" t="b">
        <f>貼り付け用!AO50=集計用!AO50</f>
        <v>1</v>
      </c>
      <c r="AP50" s="31" t="b">
        <f>貼り付け用!AP50=集計用!AP50</f>
        <v>1</v>
      </c>
      <c r="AQ50" s="31" t="b">
        <f>貼り付け用!AQ50=集計用!AQ50</f>
        <v>1</v>
      </c>
      <c r="AR50" s="31" t="b">
        <f>貼り付け用!AR50=集計用!AR50</f>
        <v>1</v>
      </c>
      <c r="AS50" s="31" t="b">
        <f>貼り付け用!AS50=集計用!AS50</f>
        <v>1</v>
      </c>
      <c r="AT50" s="31" t="b">
        <f>貼り付け用!AT50=集計用!AT50</f>
        <v>0</v>
      </c>
      <c r="AU50" s="31" t="b">
        <f>貼り付け用!AU50=集計用!AU50</f>
        <v>1</v>
      </c>
      <c r="AV50" s="34"/>
      <c r="AW50" s="34"/>
      <c r="AX50" s="34"/>
      <c r="AY50" s="34"/>
      <c r="AZ50" s="34"/>
      <c r="BA50" s="212"/>
      <c r="BB50" s="212"/>
      <c r="BC50" s="212"/>
      <c r="BD50" s="34"/>
      <c r="BE50" s="34"/>
      <c r="BF50" s="20"/>
      <c r="BG50" s="20"/>
      <c r="BH50" s="20"/>
      <c r="BI50" s="20"/>
      <c r="BJ50" s="20"/>
    </row>
    <row r="51" spans="5:62" ht="24" customHeight="1">
      <c r="E51" s="2"/>
      <c r="F51" s="34"/>
      <c r="G51" s="34"/>
      <c r="H51" s="2"/>
      <c r="I51" s="2"/>
      <c r="J51" s="2" t="str">
        <f>IF(集計用!J51="","",集計用!J51)</f>
        <v>ぞうさんすべり台</v>
      </c>
      <c r="K51" s="2"/>
      <c r="L51" s="2"/>
      <c r="M51" s="31" t="b">
        <f>貼り付け用!M51=集計用!M51</f>
        <v>1</v>
      </c>
      <c r="N51" s="31" t="b">
        <f>貼り付け用!N51=集計用!N51</f>
        <v>1</v>
      </c>
      <c r="O51" s="31" t="b">
        <f>貼り付け用!O51=集計用!O51</f>
        <v>1</v>
      </c>
      <c r="P51" s="31" t="b">
        <f>貼り付け用!P51=集計用!P51</f>
        <v>1</v>
      </c>
      <c r="Q51" s="31" t="b">
        <f>貼り付け用!Q51=集計用!Q51</f>
        <v>1</v>
      </c>
      <c r="R51" s="31" t="b">
        <f>貼り付け用!R51=集計用!R51</f>
        <v>1</v>
      </c>
      <c r="S51" s="31" t="b">
        <f>貼り付け用!S51=集計用!S51</f>
        <v>1</v>
      </c>
      <c r="T51" s="31" t="b">
        <f>貼り付け用!T51=集計用!T51</f>
        <v>1</v>
      </c>
      <c r="U51" s="31" t="b">
        <f>貼り付け用!U51=集計用!U51</f>
        <v>1</v>
      </c>
      <c r="V51" s="31" t="b">
        <f>貼り付け用!V51=集計用!V51</f>
        <v>1</v>
      </c>
      <c r="W51" s="31" t="b">
        <f>貼り付け用!W51=集計用!W51</f>
        <v>1</v>
      </c>
      <c r="X51" s="31" t="b">
        <f>貼り付け用!X51=集計用!X51</f>
        <v>1</v>
      </c>
      <c r="Y51" s="31" t="b">
        <f>貼り付け用!Y51=集計用!Y51</f>
        <v>1</v>
      </c>
      <c r="Z51" s="31" t="b">
        <f>貼り付け用!Z51=集計用!Z51</f>
        <v>1</v>
      </c>
      <c r="AA51" s="31" t="b">
        <f>貼り付け用!AA51=集計用!AA51</f>
        <v>1</v>
      </c>
      <c r="AB51" s="31" t="b">
        <f>貼り付け用!AB51=集計用!AB51</f>
        <v>1</v>
      </c>
      <c r="AC51" s="31" t="b">
        <f>貼り付け用!AC51=集計用!AC51</f>
        <v>1</v>
      </c>
      <c r="AD51" s="31" t="b">
        <f>貼り付け用!AD51=集計用!AD51</f>
        <v>1</v>
      </c>
      <c r="AE51" s="31" t="b">
        <f>貼り付け用!AE51=集計用!AE51</f>
        <v>1</v>
      </c>
      <c r="AF51" s="31" t="b">
        <f>貼り付け用!AF51=集計用!AF51</f>
        <v>1</v>
      </c>
      <c r="AG51" s="31" t="b">
        <f>貼り付け用!AG51=集計用!AG51</f>
        <v>1</v>
      </c>
      <c r="AH51" s="31" t="b">
        <f>貼り付け用!AH51=集計用!AH51</f>
        <v>1</v>
      </c>
      <c r="AI51" s="31" t="b">
        <f>貼り付け用!AI51=集計用!AI51</f>
        <v>1</v>
      </c>
      <c r="AJ51" s="31" t="b">
        <f>貼り付け用!AJ51=集計用!AJ51</f>
        <v>1</v>
      </c>
      <c r="AK51" s="31" t="b">
        <f>貼り付け用!AK51=集計用!AK51</f>
        <v>1</v>
      </c>
      <c r="AL51" s="31" t="b">
        <f>貼り付け用!AL51=集計用!AL51</f>
        <v>1</v>
      </c>
      <c r="AM51" s="31" t="b">
        <f>貼り付け用!AM51=集計用!AM51</f>
        <v>1</v>
      </c>
      <c r="AN51" s="31" t="b">
        <f>貼り付け用!AN51=集計用!AN51</f>
        <v>1</v>
      </c>
      <c r="AO51" s="31" t="b">
        <f>貼り付け用!AO51=集計用!AO51</f>
        <v>1</v>
      </c>
      <c r="AP51" s="31" t="b">
        <f>貼り付け用!AP51=集計用!AP51</f>
        <v>1</v>
      </c>
      <c r="AQ51" s="31" t="b">
        <f>貼り付け用!AQ51=集計用!AQ51</f>
        <v>1</v>
      </c>
      <c r="AR51" s="31" t="b">
        <f>貼り付け用!AR51=集計用!AR51</f>
        <v>1</v>
      </c>
      <c r="AS51" s="31" t="b">
        <f>貼り付け用!AS51=集計用!AS51</f>
        <v>1</v>
      </c>
      <c r="AT51" s="31" t="b">
        <f>貼り付け用!AT51=集計用!AT51</f>
        <v>0</v>
      </c>
      <c r="AU51" s="31" t="b">
        <f>貼り付け用!AU51=集計用!AU51</f>
        <v>1</v>
      </c>
      <c r="AV51" s="34"/>
      <c r="AW51" s="34"/>
      <c r="AX51" s="34"/>
      <c r="AY51" s="34"/>
      <c r="AZ51" s="34"/>
      <c r="BA51" s="212"/>
      <c r="BB51" s="212"/>
      <c r="BC51" s="212"/>
      <c r="BD51" s="34"/>
      <c r="BE51" s="34"/>
      <c r="BF51" s="20"/>
      <c r="BG51" s="20"/>
      <c r="BH51" s="20"/>
      <c r="BI51" s="20"/>
      <c r="BJ51" s="20"/>
    </row>
    <row r="52" spans="5:62" ht="24" customHeight="1">
      <c r="E52" s="2"/>
      <c r="F52" s="34"/>
      <c r="G52" s="34"/>
      <c r="H52" s="2"/>
      <c r="I52" s="2"/>
      <c r="J52" s="2" t="str">
        <f>IF(集計用!J52="","",集計用!J52)</f>
        <v>のぼり棒</v>
      </c>
      <c r="K52" s="2"/>
      <c r="L52" s="2"/>
      <c r="M52" s="31" t="b">
        <f>貼り付け用!M52=集計用!M52</f>
        <v>1</v>
      </c>
      <c r="N52" s="31" t="b">
        <f>貼り付け用!N52=集計用!N52</f>
        <v>1</v>
      </c>
      <c r="O52" s="31" t="b">
        <f>貼り付け用!O52=集計用!O52</f>
        <v>1</v>
      </c>
      <c r="P52" s="31" t="b">
        <f>貼り付け用!P52=集計用!P52</f>
        <v>1</v>
      </c>
      <c r="Q52" s="31" t="b">
        <f>貼り付け用!Q52=集計用!Q52</f>
        <v>1</v>
      </c>
      <c r="R52" s="31" t="b">
        <f>貼り付け用!R52=集計用!R52</f>
        <v>1</v>
      </c>
      <c r="S52" s="31" t="b">
        <f>貼り付け用!S52=集計用!S52</f>
        <v>1</v>
      </c>
      <c r="T52" s="31" t="b">
        <f>貼り付け用!T52=集計用!T52</f>
        <v>1</v>
      </c>
      <c r="U52" s="31" t="b">
        <f>貼り付け用!U52=集計用!U52</f>
        <v>1</v>
      </c>
      <c r="V52" s="31" t="b">
        <f>貼り付け用!V52=集計用!V52</f>
        <v>1</v>
      </c>
      <c r="W52" s="31" t="b">
        <f>貼り付け用!W52=集計用!W52</f>
        <v>1</v>
      </c>
      <c r="X52" s="31" t="b">
        <f>貼り付け用!X52=集計用!X52</f>
        <v>1</v>
      </c>
      <c r="Y52" s="31" t="b">
        <f>貼り付け用!Y52=集計用!Y52</f>
        <v>1</v>
      </c>
      <c r="Z52" s="31" t="b">
        <f>貼り付け用!Z52=集計用!Z52</f>
        <v>1</v>
      </c>
      <c r="AA52" s="31" t="b">
        <f>貼り付け用!AA52=集計用!AA52</f>
        <v>1</v>
      </c>
      <c r="AB52" s="31" t="b">
        <f>貼り付け用!AB52=集計用!AB52</f>
        <v>1</v>
      </c>
      <c r="AC52" s="31" t="b">
        <f>貼り付け用!AC52=集計用!AC52</f>
        <v>1</v>
      </c>
      <c r="AD52" s="31" t="b">
        <f>貼り付け用!AD52=集計用!AD52</f>
        <v>1</v>
      </c>
      <c r="AE52" s="31" t="b">
        <f>貼り付け用!AE52=集計用!AE52</f>
        <v>1</v>
      </c>
      <c r="AF52" s="31" t="b">
        <f>貼り付け用!AF52=集計用!AF52</f>
        <v>1</v>
      </c>
      <c r="AG52" s="31" t="b">
        <f>貼り付け用!AG52=集計用!AG52</f>
        <v>1</v>
      </c>
      <c r="AH52" s="31" t="b">
        <f>貼り付け用!AH52=集計用!AH52</f>
        <v>1</v>
      </c>
      <c r="AI52" s="31" t="b">
        <f>貼り付け用!AI52=集計用!AI52</f>
        <v>1</v>
      </c>
      <c r="AJ52" s="31" t="b">
        <f>貼り付け用!AJ52=集計用!AJ52</f>
        <v>1</v>
      </c>
      <c r="AK52" s="31" t="b">
        <f>貼り付け用!AK52=集計用!AK52</f>
        <v>1</v>
      </c>
      <c r="AL52" s="31" t="b">
        <f>貼り付け用!AL52=集計用!AL52</f>
        <v>1</v>
      </c>
      <c r="AM52" s="31" t="b">
        <f>貼り付け用!AM52=集計用!AM52</f>
        <v>1</v>
      </c>
      <c r="AN52" s="31" t="b">
        <f>貼り付け用!AN52=集計用!AN52</f>
        <v>1</v>
      </c>
      <c r="AO52" s="31" t="b">
        <f>貼り付け用!AO52=集計用!AO52</f>
        <v>1</v>
      </c>
      <c r="AP52" s="31" t="b">
        <f>貼り付け用!AP52=集計用!AP52</f>
        <v>1</v>
      </c>
      <c r="AQ52" s="31" t="b">
        <f>貼り付け用!AQ52=集計用!AQ52</f>
        <v>1</v>
      </c>
      <c r="AR52" s="31" t="b">
        <f>貼り付け用!AR52=集計用!AR52</f>
        <v>1</v>
      </c>
      <c r="AS52" s="31" t="b">
        <f>貼り付け用!AS52=集計用!AS52</f>
        <v>1</v>
      </c>
      <c r="AT52" s="31" t="b">
        <f>貼り付け用!AT52=集計用!AT52</f>
        <v>1</v>
      </c>
      <c r="AU52" s="31" t="b">
        <f>貼り付け用!AU52=集計用!AU52</f>
        <v>1</v>
      </c>
      <c r="AV52" s="34"/>
      <c r="AW52" s="34"/>
      <c r="AX52" s="34"/>
      <c r="AY52" s="34"/>
      <c r="AZ52" s="34"/>
      <c r="BA52" s="212"/>
      <c r="BB52" s="212"/>
      <c r="BC52" s="212"/>
      <c r="BD52" s="34"/>
      <c r="BE52" s="34"/>
      <c r="BF52" s="20"/>
      <c r="BG52" s="20"/>
      <c r="BH52" s="20"/>
      <c r="BI52" s="20"/>
      <c r="BJ52" s="20"/>
    </row>
    <row r="53" spans="5:62" ht="24" customHeight="1">
      <c r="E53" s="2"/>
      <c r="F53" s="34"/>
      <c r="G53" s="34"/>
      <c r="H53" s="2"/>
      <c r="I53" s="2"/>
      <c r="J53" s="2" t="str">
        <f>IF(集計用!J53="","",集計用!J53)</f>
        <v>シーソー</v>
      </c>
      <c r="K53" s="2"/>
      <c r="L53" s="2"/>
      <c r="M53" s="31" t="b">
        <f>貼り付け用!M53=集計用!M53</f>
        <v>1</v>
      </c>
      <c r="N53" s="31" t="b">
        <f>貼り付け用!N53=集計用!N53</f>
        <v>1</v>
      </c>
      <c r="O53" s="31" t="b">
        <f>貼り付け用!O53=集計用!O53</f>
        <v>1</v>
      </c>
      <c r="P53" s="31" t="b">
        <f>貼り付け用!P53=集計用!P53</f>
        <v>1</v>
      </c>
      <c r="Q53" s="31" t="b">
        <f>貼り付け用!Q53=集計用!Q53</f>
        <v>1</v>
      </c>
      <c r="R53" s="31" t="b">
        <f>貼り付け用!R53=集計用!R53</f>
        <v>1</v>
      </c>
      <c r="S53" s="31" t="b">
        <f>貼り付け用!S53=集計用!S53</f>
        <v>1</v>
      </c>
      <c r="T53" s="31" t="b">
        <f>貼り付け用!T53=集計用!T53</f>
        <v>1</v>
      </c>
      <c r="U53" s="31" t="b">
        <f>貼り付け用!U53=集計用!U53</f>
        <v>1</v>
      </c>
      <c r="V53" s="31" t="b">
        <f>貼り付け用!V53=集計用!V53</f>
        <v>1</v>
      </c>
      <c r="W53" s="31" t="b">
        <f>貼り付け用!W53=集計用!W53</f>
        <v>1</v>
      </c>
      <c r="X53" s="31" t="b">
        <f>貼り付け用!X53=集計用!X53</f>
        <v>1</v>
      </c>
      <c r="Y53" s="31" t="b">
        <f>貼り付け用!Y53=集計用!Y53</f>
        <v>1</v>
      </c>
      <c r="Z53" s="31" t="b">
        <f>貼り付け用!Z53=集計用!Z53</f>
        <v>1</v>
      </c>
      <c r="AA53" s="31" t="b">
        <f>貼り付け用!AA53=集計用!AA53</f>
        <v>1</v>
      </c>
      <c r="AB53" s="31" t="b">
        <f>貼り付け用!AB53=集計用!AB53</f>
        <v>1</v>
      </c>
      <c r="AC53" s="31" t="b">
        <f>貼り付け用!AC53=集計用!AC53</f>
        <v>1</v>
      </c>
      <c r="AD53" s="31" t="b">
        <f>貼り付け用!AD53=集計用!AD53</f>
        <v>1</v>
      </c>
      <c r="AE53" s="31" t="b">
        <f>貼り付け用!AE53=集計用!AE53</f>
        <v>1</v>
      </c>
      <c r="AF53" s="31" t="b">
        <f>貼り付け用!AF53=集計用!AF53</f>
        <v>1</v>
      </c>
      <c r="AG53" s="31" t="b">
        <f>貼り付け用!AG53=集計用!AG53</f>
        <v>1</v>
      </c>
      <c r="AH53" s="31" t="b">
        <f>貼り付け用!AH53=集計用!AH53</f>
        <v>1</v>
      </c>
      <c r="AI53" s="31" t="b">
        <f>貼り付け用!AI53=集計用!AI53</f>
        <v>1</v>
      </c>
      <c r="AJ53" s="31" t="b">
        <f>貼り付け用!AJ53=集計用!AJ53</f>
        <v>1</v>
      </c>
      <c r="AK53" s="31" t="b">
        <f>貼り付け用!AK53=集計用!AK53</f>
        <v>1</v>
      </c>
      <c r="AL53" s="31" t="b">
        <f>貼り付け用!AL53=集計用!AL53</f>
        <v>1</v>
      </c>
      <c r="AM53" s="31" t="b">
        <f>貼り付け用!AM53=集計用!AM53</f>
        <v>1</v>
      </c>
      <c r="AN53" s="31" t="b">
        <f>貼り付け用!AN53=集計用!AN53</f>
        <v>1</v>
      </c>
      <c r="AO53" s="31" t="b">
        <f>貼り付け用!AO53=集計用!AO53</f>
        <v>1</v>
      </c>
      <c r="AP53" s="31" t="b">
        <f>貼り付け用!AP53=集計用!AP53</f>
        <v>1</v>
      </c>
      <c r="AQ53" s="31" t="b">
        <f>貼り付け用!AQ53=集計用!AQ53</f>
        <v>1</v>
      </c>
      <c r="AR53" s="31" t="b">
        <f>貼り付け用!AR53=集計用!AR53</f>
        <v>1</v>
      </c>
      <c r="AS53" s="31" t="b">
        <f>貼り付け用!AS53=集計用!AS53</f>
        <v>1</v>
      </c>
      <c r="AT53" s="31" t="b">
        <f>貼り付け用!AT53=集計用!AT53</f>
        <v>0</v>
      </c>
      <c r="AU53" s="31" t="b">
        <f>貼り付け用!AU53=集計用!AU53</f>
        <v>1</v>
      </c>
      <c r="AV53" s="34"/>
      <c r="AW53" s="34"/>
      <c r="AX53" s="34"/>
      <c r="AY53" s="34"/>
      <c r="AZ53" s="34"/>
      <c r="BA53" s="212"/>
      <c r="BB53" s="212"/>
      <c r="BC53" s="212"/>
      <c r="BD53" s="34"/>
      <c r="BE53" s="34"/>
      <c r="BF53" s="20"/>
      <c r="BG53" s="20"/>
      <c r="BH53" s="20"/>
      <c r="BI53" s="20"/>
      <c r="BJ53" s="20"/>
    </row>
    <row r="54" spans="5:62" ht="24" customHeight="1">
      <c r="E54" s="2"/>
      <c r="F54" s="34"/>
      <c r="G54" s="34"/>
      <c r="H54" s="2"/>
      <c r="I54" s="2"/>
      <c r="J54" s="2" t="str">
        <f>IF(集計用!J54="","",集計用!J54)</f>
        <v>インディアンの砦</v>
      </c>
      <c r="K54" s="2"/>
      <c r="L54" s="2"/>
      <c r="M54" s="31" t="b">
        <f>貼り付け用!M54=集計用!M54</f>
        <v>1</v>
      </c>
      <c r="N54" s="31" t="b">
        <f>貼り付け用!N54=集計用!N54</f>
        <v>1</v>
      </c>
      <c r="O54" s="31" t="b">
        <f>貼り付け用!O54=集計用!O54</f>
        <v>1</v>
      </c>
      <c r="P54" s="31" t="b">
        <f>貼り付け用!P54=集計用!P54</f>
        <v>1</v>
      </c>
      <c r="Q54" s="31" t="b">
        <f>貼り付け用!Q54=集計用!Q54</f>
        <v>1</v>
      </c>
      <c r="R54" s="31" t="b">
        <f>貼り付け用!R54=集計用!R54</f>
        <v>1</v>
      </c>
      <c r="S54" s="31" t="b">
        <f>貼り付け用!S54=集計用!S54</f>
        <v>1</v>
      </c>
      <c r="T54" s="31" t="b">
        <f>貼り付け用!T54=集計用!T54</f>
        <v>1</v>
      </c>
      <c r="U54" s="31" t="b">
        <f>貼り付け用!U54=集計用!U54</f>
        <v>1</v>
      </c>
      <c r="V54" s="31" t="b">
        <f>貼り付け用!V54=集計用!V54</f>
        <v>1</v>
      </c>
      <c r="W54" s="31" t="b">
        <f>貼り付け用!W54=集計用!W54</f>
        <v>1</v>
      </c>
      <c r="X54" s="31" t="b">
        <f>貼り付け用!X54=集計用!X54</f>
        <v>1</v>
      </c>
      <c r="Y54" s="31" t="b">
        <f>貼り付け用!Y54=集計用!Y54</f>
        <v>1</v>
      </c>
      <c r="Z54" s="31" t="b">
        <f>貼り付け用!Z54=集計用!Z54</f>
        <v>1</v>
      </c>
      <c r="AA54" s="31" t="b">
        <f>貼り付け用!AA54=集計用!AA54</f>
        <v>1</v>
      </c>
      <c r="AB54" s="31" t="b">
        <f>貼り付け用!AB54=集計用!AB54</f>
        <v>1</v>
      </c>
      <c r="AC54" s="31" t="b">
        <f>貼り付け用!AC54=集計用!AC54</f>
        <v>1</v>
      </c>
      <c r="AD54" s="31" t="b">
        <f>貼り付け用!AD54=集計用!AD54</f>
        <v>1</v>
      </c>
      <c r="AE54" s="31" t="b">
        <f>貼り付け用!AE54=集計用!AE54</f>
        <v>1</v>
      </c>
      <c r="AF54" s="31" t="b">
        <f>貼り付け用!AF54=集計用!AF54</f>
        <v>1</v>
      </c>
      <c r="AG54" s="31" t="b">
        <f>貼り付け用!AG54=集計用!AG54</f>
        <v>1</v>
      </c>
      <c r="AH54" s="31" t="b">
        <f>貼り付け用!AH54=集計用!AH54</f>
        <v>1</v>
      </c>
      <c r="AI54" s="31" t="b">
        <f>貼り付け用!AI54=集計用!AI54</f>
        <v>1</v>
      </c>
      <c r="AJ54" s="31" t="b">
        <f>貼り付け用!AJ54=集計用!AJ54</f>
        <v>1</v>
      </c>
      <c r="AK54" s="31" t="b">
        <f>貼り付け用!AK54=集計用!AK54</f>
        <v>1</v>
      </c>
      <c r="AL54" s="31" t="b">
        <f>貼り付け用!AL54=集計用!AL54</f>
        <v>1</v>
      </c>
      <c r="AM54" s="31" t="b">
        <f>貼り付け用!AM54=集計用!AM54</f>
        <v>1</v>
      </c>
      <c r="AN54" s="31" t="b">
        <f>貼り付け用!AN54=集計用!AN54</f>
        <v>1</v>
      </c>
      <c r="AO54" s="31" t="b">
        <f>貼り付け用!AO54=集計用!AO54</f>
        <v>1</v>
      </c>
      <c r="AP54" s="31" t="b">
        <f>貼り付け用!AP54=集計用!AP54</f>
        <v>1</v>
      </c>
      <c r="AQ54" s="31" t="b">
        <f>貼り付け用!AQ54=集計用!AQ54</f>
        <v>1</v>
      </c>
      <c r="AR54" s="31" t="b">
        <f>貼り付け用!AR54=集計用!AR54</f>
        <v>1</v>
      </c>
      <c r="AS54" s="31" t="b">
        <f>貼り付け用!AS54=集計用!AS54</f>
        <v>1</v>
      </c>
      <c r="AT54" s="31" t="b">
        <f>貼り付け用!AT54=集計用!AT54</f>
        <v>0</v>
      </c>
      <c r="AU54" s="31" t="b">
        <f>貼り付け用!AU54=集計用!AU54</f>
        <v>1</v>
      </c>
      <c r="AV54" s="34"/>
      <c r="AW54" s="34"/>
      <c r="AX54" s="34"/>
      <c r="AY54" s="34"/>
      <c r="AZ54" s="34"/>
      <c r="BA54" s="212"/>
      <c r="BB54" s="212"/>
      <c r="BC54" s="212"/>
      <c r="BD54" s="34"/>
      <c r="BE54" s="34"/>
      <c r="BF54" s="20"/>
      <c r="BG54" s="20"/>
      <c r="BH54" s="20"/>
      <c r="BI54" s="20"/>
      <c r="BJ54" s="20"/>
    </row>
    <row r="55" spans="5:62" ht="24" customHeight="1">
      <c r="E55" s="2"/>
      <c r="F55" s="34"/>
      <c r="G55" s="34"/>
      <c r="H55" s="2"/>
      <c r="I55" s="2"/>
      <c r="J55" s="2" t="str">
        <f>IF(集計用!J55="","",集計用!J55)</f>
        <v>動物腰掛</v>
      </c>
      <c r="K55" s="2"/>
      <c r="L55" s="2"/>
      <c r="M55" s="31" t="b">
        <f>貼り付け用!M55=集計用!M55</f>
        <v>1</v>
      </c>
      <c r="N55" s="31" t="b">
        <f>貼り付け用!N55=集計用!N55</f>
        <v>1</v>
      </c>
      <c r="O55" s="31" t="b">
        <f>貼り付け用!O55=集計用!O55</f>
        <v>1</v>
      </c>
      <c r="P55" s="31" t="b">
        <f>貼り付け用!P55=集計用!P55</f>
        <v>1</v>
      </c>
      <c r="Q55" s="31" t="b">
        <f>貼り付け用!Q55=集計用!Q55</f>
        <v>1</v>
      </c>
      <c r="R55" s="31" t="b">
        <f>貼り付け用!R55=集計用!R55</f>
        <v>1</v>
      </c>
      <c r="S55" s="31" t="b">
        <f>貼り付け用!S55=集計用!S55</f>
        <v>1</v>
      </c>
      <c r="T55" s="31" t="b">
        <f>貼り付け用!T55=集計用!T55</f>
        <v>1</v>
      </c>
      <c r="U55" s="31" t="b">
        <f>貼り付け用!U55=集計用!U55</f>
        <v>1</v>
      </c>
      <c r="V55" s="31" t="b">
        <f>貼り付け用!V55=集計用!V55</f>
        <v>1</v>
      </c>
      <c r="W55" s="31" t="b">
        <f>貼り付け用!W55=集計用!W55</f>
        <v>1</v>
      </c>
      <c r="X55" s="31" t="b">
        <f>貼り付け用!X55=集計用!X55</f>
        <v>1</v>
      </c>
      <c r="Y55" s="31" t="b">
        <f>貼り付け用!Y55=集計用!Y55</f>
        <v>1</v>
      </c>
      <c r="Z55" s="31" t="b">
        <f>貼り付け用!Z55=集計用!Z55</f>
        <v>1</v>
      </c>
      <c r="AA55" s="31" t="b">
        <f>貼り付け用!AA55=集計用!AA55</f>
        <v>1</v>
      </c>
      <c r="AB55" s="31" t="b">
        <f>貼り付け用!AB55=集計用!AB55</f>
        <v>1</v>
      </c>
      <c r="AC55" s="31" t="b">
        <f>貼り付け用!AC55=集計用!AC55</f>
        <v>1</v>
      </c>
      <c r="AD55" s="31" t="b">
        <f>貼り付け用!AD55=集計用!AD55</f>
        <v>1</v>
      </c>
      <c r="AE55" s="31" t="b">
        <f>貼り付け用!AE55=集計用!AE55</f>
        <v>1</v>
      </c>
      <c r="AF55" s="31" t="b">
        <f>貼り付け用!AF55=集計用!AF55</f>
        <v>1</v>
      </c>
      <c r="AG55" s="31" t="b">
        <f>貼り付け用!AG55=集計用!AG55</f>
        <v>1</v>
      </c>
      <c r="AH55" s="31" t="b">
        <f>貼り付け用!AH55=集計用!AH55</f>
        <v>1</v>
      </c>
      <c r="AI55" s="31" t="b">
        <f>貼り付け用!AI55=集計用!AI55</f>
        <v>1</v>
      </c>
      <c r="AJ55" s="31" t="b">
        <f>貼り付け用!AJ55=集計用!AJ55</f>
        <v>1</v>
      </c>
      <c r="AK55" s="31" t="b">
        <f>貼り付け用!AK55=集計用!AK55</f>
        <v>1</v>
      </c>
      <c r="AL55" s="31" t="b">
        <f>貼り付け用!AL55=集計用!AL55</f>
        <v>1</v>
      </c>
      <c r="AM55" s="31" t="b">
        <f>貼り付け用!AM55=集計用!AM55</f>
        <v>1</v>
      </c>
      <c r="AN55" s="31" t="b">
        <f>貼り付け用!AN55=集計用!AN55</f>
        <v>1</v>
      </c>
      <c r="AO55" s="31" t="b">
        <f>貼り付け用!AO55=集計用!AO55</f>
        <v>1</v>
      </c>
      <c r="AP55" s="31" t="b">
        <f>貼り付け用!AP55=集計用!AP55</f>
        <v>1</v>
      </c>
      <c r="AQ55" s="31" t="b">
        <f>貼り付け用!AQ55=集計用!AQ55</f>
        <v>1</v>
      </c>
      <c r="AR55" s="31" t="b">
        <f>貼り付け用!AR55=集計用!AR55</f>
        <v>1</v>
      </c>
      <c r="AS55" s="31" t="b">
        <f>貼り付け用!AS55=集計用!AS55</f>
        <v>1</v>
      </c>
      <c r="AT55" s="31" t="b">
        <f>貼り付け用!AT55=集計用!AT55</f>
        <v>0</v>
      </c>
      <c r="AU55" s="31" t="b">
        <f>貼り付け用!AU55=集計用!AU55</f>
        <v>1</v>
      </c>
      <c r="AV55" s="34"/>
      <c r="AW55" s="34"/>
      <c r="AX55" s="34"/>
      <c r="AY55" s="34"/>
      <c r="AZ55" s="34"/>
      <c r="BA55" s="212"/>
      <c r="BB55" s="212"/>
      <c r="BC55" s="212"/>
      <c r="BD55" s="34"/>
      <c r="BE55" s="34"/>
      <c r="BF55" s="20"/>
      <c r="BG55" s="20"/>
      <c r="BH55" s="20"/>
      <c r="BI55" s="20"/>
      <c r="BJ55" s="20"/>
    </row>
    <row r="56" spans="5:62" ht="24" customHeight="1">
      <c r="E56" s="2"/>
      <c r="F56" s="34"/>
      <c r="G56" s="34"/>
      <c r="H56" s="2"/>
      <c r="I56" s="2"/>
      <c r="J56" s="2" t="str">
        <f>IF(集計用!J56="","",集計用!J56)</f>
        <v>園庭</v>
      </c>
      <c r="K56" s="2"/>
      <c r="L56" s="2"/>
      <c r="M56" s="31" t="b">
        <f>貼り付け用!M56=集計用!M56</f>
        <v>1</v>
      </c>
      <c r="N56" s="31" t="b">
        <f>貼り付け用!N56=集計用!N56</f>
        <v>1</v>
      </c>
      <c r="O56" s="31" t="b">
        <f>貼り付け用!O56=集計用!O56</f>
        <v>1</v>
      </c>
      <c r="P56" s="31" t="b">
        <f>貼り付け用!P56=集計用!P56</f>
        <v>1</v>
      </c>
      <c r="Q56" s="31" t="b">
        <f>貼り付け用!Q56=集計用!Q56</f>
        <v>1</v>
      </c>
      <c r="R56" s="31" t="b">
        <f>貼り付け用!R56=集計用!R56</f>
        <v>1</v>
      </c>
      <c r="S56" s="31" t="b">
        <f>貼り付け用!S56=集計用!S56</f>
        <v>1</v>
      </c>
      <c r="T56" s="31" t="b">
        <f>貼り付け用!T56=集計用!T56</f>
        <v>1</v>
      </c>
      <c r="U56" s="31" t="b">
        <f>貼り付け用!U56=集計用!U56</f>
        <v>1</v>
      </c>
      <c r="V56" s="31" t="b">
        <f>貼り付け用!V56=集計用!V56</f>
        <v>1</v>
      </c>
      <c r="W56" s="31" t="b">
        <f>貼り付け用!W56=集計用!W56</f>
        <v>1</v>
      </c>
      <c r="X56" s="31" t="b">
        <f>貼り付け用!X56=集計用!X56</f>
        <v>1</v>
      </c>
      <c r="Y56" s="31" t="b">
        <f>貼り付け用!Y56=集計用!Y56</f>
        <v>1</v>
      </c>
      <c r="Z56" s="31" t="b">
        <f>貼り付け用!Z56=集計用!Z56</f>
        <v>1</v>
      </c>
      <c r="AA56" s="31" t="b">
        <f>貼り付け用!AA56=集計用!AA56</f>
        <v>1</v>
      </c>
      <c r="AB56" s="31" t="b">
        <f>貼り付け用!AB56=集計用!AB56</f>
        <v>1</v>
      </c>
      <c r="AC56" s="31" t="b">
        <f>貼り付け用!AC56=集計用!AC56</f>
        <v>1</v>
      </c>
      <c r="AD56" s="31" t="b">
        <f>貼り付け用!AD56=集計用!AD56</f>
        <v>1</v>
      </c>
      <c r="AE56" s="31" t="b">
        <f>貼り付け用!AE56=集計用!AE56</f>
        <v>1</v>
      </c>
      <c r="AF56" s="31" t="b">
        <f>貼り付け用!AF56=集計用!AF56</f>
        <v>1</v>
      </c>
      <c r="AG56" s="31" t="b">
        <f>貼り付け用!AG56=集計用!AG56</f>
        <v>1</v>
      </c>
      <c r="AH56" s="31" t="b">
        <f>貼り付け用!AH56=集計用!AH56</f>
        <v>1</v>
      </c>
      <c r="AI56" s="31" t="b">
        <f>貼り付け用!AI56=集計用!AI56</f>
        <v>1</v>
      </c>
      <c r="AJ56" s="31" t="b">
        <f>貼り付け用!AJ56=集計用!AJ56</f>
        <v>1</v>
      </c>
      <c r="AK56" s="31" t="b">
        <f>貼り付け用!AK56=集計用!AK56</f>
        <v>1</v>
      </c>
      <c r="AL56" s="31" t="b">
        <f>貼り付け用!AL56=集計用!AL56</f>
        <v>1</v>
      </c>
      <c r="AM56" s="31" t="b">
        <f>貼り付け用!AM56=集計用!AM56</f>
        <v>1</v>
      </c>
      <c r="AN56" s="31" t="b">
        <f>貼り付け用!AN56=集計用!AN56</f>
        <v>1</v>
      </c>
      <c r="AO56" s="31" t="b">
        <f>貼り付け用!AO56=集計用!AO56</f>
        <v>1</v>
      </c>
      <c r="AP56" s="31" t="b">
        <f>貼り付け用!AP56=集計用!AP56</f>
        <v>1</v>
      </c>
      <c r="AQ56" s="31" t="b">
        <f>貼り付け用!AQ56=集計用!AQ56</f>
        <v>1</v>
      </c>
      <c r="AR56" s="31" t="b">
        <f>貼り付け用!AR56=集計用!AR56</f>
        <v>1</v>
      </c>
      <c r="AS56" s="31" t="b">
        <f>貼り付け用!AS56=集計用!AS56</f>
        <v>1</v>
      </c>
      <c r="AT56" s="31" t="b">
        <f>貼り付け用!AT56=集計用!AT56</f>
        <v>1</v>
      </c>
      <c r="AU56" s="31" t="b">
        <f>貼り付け用!AU56=集計用!AU56</f>
        <v>1</v>
      </c>
      <c r="AV56" s="34"/>
      <c r="AW56" s="34"/>
      <c r="AX56" s="34"/>
      <c r="AY56" s="34"/>
      <c r="AZ56" s="34"/>
      <c r="BA56" s="212"/>
      <c r="BB56" s="212"/>
      <c r="BC56" s="212"/>
      <c r="BD56" s="34"/>
      <c r="BE56" s="34"/>
      <c r="BF56" s="20"/>
      <c r="BG56" s="20"/>
      <c r="BH56" s="20"/>
      <c r="BI56" s="20"/>
      <c r="BJ56" s="20"/>
    </row>
    <row r="57" spans="5:62" ht="24" customHeight="1">
      <c r="E57" s="2"/>
      <c r="F57" s="34"/>
      <c r="G57" s="34"/>
      <c r="H57" s="2"/>
      <c r="I57" s="2"/>
      <c r="J57" s="2" t="str">
        <f>IF(集計用!J57="","",集計用!J57)</f>
        <v>鉄棒</v>
      </c>
      <c r="K57" s="2"/>
      <c r="L57" s="2"/>
      <c r="M57" s="31" t="b">
        <f>貼り付け用!M57=集計用!M57</f>
        <v>1</v>
      </c>
      <c r="N57" s="31" t="b">
        <f>貼り付け用!N57=集計用!N57</f>
        <v>1</v>
      </c>
      <c r="O57" s="31" t="b">
        <f>貼り付け用!O57=集計用!O57</f>
        <v>1</v>
      </c>
      <c r="P57" s="31" t="b">
        <f>貼り付け用!P57=集計用!P57</f>
        <v>1</v>
      </c>
      <c r="Q57" s="31" t="b">
        <f>貼り付け用!Q57=集計用!Q57</f>
        <v>1</v>
      </c>
      <c r="R57" s="31" t="b">
        <f>貼り付け用!R57=集計用!R57</f>
        <v>1</v>
      </c>
      <c r="S57" s="31" t="b">
        <f>貼り付け用!S57=集計用!S57</f>
        <v>1</v>
      </c>
      <c r="T57" s="31" t="b">
        <f>貼り付け用!T57=集計用!T57</f>
        <v>1</v>
      </c>
      <c r="U57" s="31" t="b">
        <f>貼り付け用!U57=集計用!U57</f>
        <v>1</v>
      </c>
      <c r="V57" s="31" t="b">
        <f>貼り付け用!V57=集計用!V57</f>
        <v>1</v>
      </c>
      <c r="W57" s="31" t="b">
        <f>貼り付け用!W57=集計用!W57</f>
        <v>1</v>
      </c>
      <c r="X57" s="31" t="b">
        <f>貼り付け用!X57=集計用!X57</f>
        <v>1</v>
      </c>
      <c r="Y57" s="31" t="b">
        <f>貼り付け用!Y57=集計用!Y57</f>
        <v>1</v>
      </c>
      <c r="Z57" s="31" t="b">
        <f>貼り付け用!Z57=集計用!Z57</f>
        <v>1</v>
      </c>
      <c r="AA57" s="31" t="b">
        <f>貼り付け用!AA57=集計用!AA57</f>
        <v>1</v>
      </c>
      <c r="AB57" s="31" t="b">
        <f>貼り付け用!AB57=集計用!AB57</f>
        <v>1</v>
      </c>
      <c r="AC57" s="31" t="b">
        <f>貼り付け用!AC57=集計用!AC57</f>
        <v>1</v>
      </c>
      <c r="AD57" s="31" t="b">
        <f>貼り付け用!AD57=集計用!AD57</f>
        <v>1</v>
      </c>
      <c r="AE57" s="31" t="b">
        <f>貼り付け用!AE57=集計用!AE57</f>
        <v>1</v>
      </c>
      <c r="AF57" s="31" t="b">
        <f>貼り付け用!AF57=集計用!AF57</f>
        <v>1</v>
      </c>
      <c r="AG57" s="31" t="b">
        <f>貼り付け用!AG57=集計用!AG57</f>
        <v>1</v>
      </c>
      <c r="AH57" s="31" t="b">
        <f>貼り付け用!AH57=集計用!AH57</f>
        <v>1</v>
      </c>
      <c r="AI57" s="31" t="b">
        <f>貼り付け用!AI57=集計用!AI57</f>
        <v>1</v>
      </c>
      <c r="AJ57" s="31" t="b">
        <f>貼り付け用!AJ57=集計用!AJ57</f>
        <v>1</v>
      </c>
      <c r="AK57" s="31" t="b">
        <f>貼り付け用!AK57=集計用!AK57</f>
        <v>1</v>
      </c>
      <c r="AL57" s="31" t="b">
        <f>貼り付け用!AL57=集計用!AL57</f>
        <v>1</v>
      </c>
      <c r="AM57" s="31" t="b">
        <f>貼り付け用!AM57=集計用!AM57</f>
        <v>1</v>
      </c>
      <c r="AN57" s="31" t="b">
        <f>貼り付け用!AN57=集計用!AN57</f>
        <v>1</v>
      </c>
      <c r="AO57" s="31" t="b">
        <f>貼り付け用!AO57=集計用!AO57</f>
        <v>1</v>
      </c>
      <c r="AP57" s="31" t="b">
        <f>貼り付け用!AP57=集計用!AP57</f>
        <v>1</v>
      </c>
      <c r="AQ57" s="31" t="b">
        <f>貼り付け用!AQ57=集計用!AQ57</f>
        <v>1</v>
      </c>
      <c r="AR57" s="31" t="b">
        <f>貼り付け用!AR57=集計用!AR57</f>
        <v>1</v>
      </c>
      <c r="AS57" s="31" t="b">
        <f>貼り付け用!AS57=集計用!AS57</f>
        <v>1</v>
      </c>
      <c r="AT57" s="31" t="b">
        <f>貼り付け用!AT57=集計用!AT57</f>
        <v>1</v>
      </c>
      <c r="AU57" s="31" t="b">
        <f>貼り付け用!AU57=集計用!AU57</f>
        <v>1</v>
      </c>
      <c r="AV57" s="34"/>
      <c r="AW57" s="34"/>
      <c r="AX57" s="34"/>
      <c r="AY57" s="34"/>
      <c r="AZ57" s="34"/>
      <c r="BA57" s="212"/>
      <c r="BB57" s="212"/>
      <c r="BC57" s="212"/>
      <c r="BD57" s="34"/>
      <c r="BE57" s="34"/>
      <c r="BF57" s="20"/>
      <c r="BG57" s="20"/>
      <c r="BH57" s="20"/>
      <c r="BI57" s="20"/>
      <c r="BJ57" s="20"/>
    </row>
    <row r="58" spans="5:62" ht="24" customHeight="1">
      <c r="E58" s="2"/>
      <c r="F58" s="34"/>
      <c r="G58" s="34"/>
      <c r="H58" s="2"/>
      <c r="I58" s="2"/>
      <c r="J58" s="2" t="str">
        <f>IF(集計用!J58="","",集計用!J58)</f>
        <v>のぼり棒</v>
      </c>
      <c r="K58" s="2"/>
      <c r="L58" s="2"/>
      <c r="M58" s="31" t="b">
        <f>貼り付け用!M58=集計用!M58</f>
        <v>1</v>
      </c>
      <c r="N58" s="31" t="b">
        <f>貼り付け用!N58=集計用!N58</f>
        <v>1</v>
      </c>
      <c r="O58" s="31" t="b">
        <f>貼り付け用!O58=集計用!O58</f>
        <v>1</v>
      </c>
      <c r="P58" s="31" t="b">
        <f>貼り付け用!P58=集計用!P58</f>
        <v>1</v>
      </c>
      <c r="Q58" s="31" t="b">
        <f>貼り付け用!Q58=集計用!Q58</f>
        <v>1</v>
      </c>
      <c r="R58" s="31" t="b">
        <f>貼り付け用!R58=集計用!R58</f>
        <v>1</v>
      </c>
      <c r="S58" s="31" t="b">
        <f>貼り付け用!S58=集計用!S58</f>
        <v>1</v>
      </c>
      <c r="T58" s="31" t="b">
        <f>貼り付け用!T58=集計用!T58</f>
        <v>1</v>
      </c>
      <c r="U58" s="31" t="b">
        <f>貼り付け用!U58=集計用!U58</f>
        <v>1</v>
      </c>
      <c r="V58" s="31" t="b">
        <f>貼り付け用!V58=集計用!V58</f>
        <v>1</v>
      </c>
      <c r="W58" s="31" t="b">
        <f>貼り付け用!W58=集計用!W58</f>
        <v>1</v>
      </c>
      <c r="X58" s="31" t="b">
        <f>貼り付け用!X58=集計用!X58</f>
        <v>1</v>
      </c>
      <c r="Y58" s="31" t="b">
        <f>貼り付け用!Y58=集計用!Y58</f>
        <v>1</v>
      </c>
      <c r="Z58" s="31" t="b">
        <f>貼り付け用!Z58=集計用!Z58</f>
        <v>1</v>
      </c>
      <c r="AA58" s="31" t="b">
        <f>貼り付け用!AA58=集計用!AA58</f>
        <v>1</v>
      </c>
      <c r="AB58" s="31" t="b">
        <f>貼り付け用!AB58=集計用!AB58</f>
        <v>1</v>
      </c>
      <c r="AC58" s="31" t="b">
        <f>貼り付け用!AC58=集計用!AC58</f>
        <v>1</v>
      </c>
      <c r="AD58" s="31" t="b">
        <f>貼り付け用!AD58=集計用!AD58</f>
        <v>0</v>
      </c>
      <c r="AE58" s="31" t="b">
        <f>貼り付け用!AE58=集計用!AE58</f>
        <v>0</v>
      </c>
      <c r="AF58" s="31" t="b">
        <f>貼り付け用!AF58=集計用!AF58</f>
        <v>1</v>
      </c>
      <c r="AG58" s="31" t="b">
        <f>貼り付け用!AG58=集計用!AG58</f>
        <v>1</v>
      </c>
      <c r="AH58" s="31" t="b">
        <f>貼り付け用!AH58=集計用!AH58</f>
        <v>1</v>
      </c>
      <c r="AI58" s="31" t="b">
        <f>貼り付け用!AI58=集計用!AI58</f>
        <v>1</v>
      </c>
      <c r="AJ58" s="31" t="b">
        <f>貼り付け用!AJ58=集計用!AJ58</f>
        <v>1</v>
      </c>
      <c r="AK58" s="31" t="b">
        <f>貼り付け用!AK58=集計用!AK58</f>
        <v>1</v>
      </c>
      <c r="AL58" s="31" t="b">
        <f>貼り付け用!AL58=集計用!AL58</f>
        <v>1</v>
      </c>
      <c r="AM58" s="31" t="b">
        <f>貼り付け用!AM58=集計用!AM58</f>
        <v>1</v>
      </c>
      <c r="AN58" s="31" t="b">
        <f>貼り付け用!AN58=集計用!AN58</f>
        <v>1</v>
      </c>
      <c r="AO58" s="31" t="b">
        <f>貼り付け用!AO58=集計用!AO58</f>
        <v>1</v>
      </c>
      <c r="AP58" s="31" t="b">
        <f>貼り付け用!AP58=集計用!AP58</f>
        <v>1</v>
      </c>
      <c r="AQ58" s="31" t="b">
        <f>貼り付け用!AQ58=集計用!AQ58</f>
        <v>1</v>
      </c>
      <c r="AR58" s="31" t="b">
        <f>貼り付け用!AR58=集計用!AR58</f>
        <v>1</v>
      </c>
      <c r="AS58" s="31" t="b">
        <f>貼り付け用!AS58=集計用!AS58</f>
        <v>1</v>
      </c>
      <c r="AT58" s="31" t="b">
        <f>貼り付け用!AT58=集計用!AT58</f>
        <v>0</v>
      </c>
      <c r="AU58" s="31" t="b">
        <f>貼り付け用!AU58=集計用!AU58</f>
        <v>1</v>
      </c>
      <c r="AV58" s="34"/>
      <c r="AW58" s="34"/>
      <c r="AX58" s="34"/>
      <c r="AY58" s="34"/>
      <c r="AZ58" s="34"/>
      <c r="BA58" s="212"/>
      <c r="BB58" s="212"/>
      <c r="BC58" s="212"/>
      <c r="BD58" s="34"/>
      <c r="BE58" s="34"/>
      <c r="BF58" s="20"/>
      <c r="BG58" s="20"/>
      <c r="BH58" s="20"/>
      <c r="BI58" s="20"/>
      <c r="BJ58" s="20"/>
    </row>
    <row r="59" spans="5:62" ht="24" customHeight="1">
      <c r="E59" s="2"/>
      <c r="F59" s="34"/>
      <c r="G59" s="34"/>
      <c r="H59" s="2"/>
      <c r="I59" s="2"/>
      <c r="J59" s="2" t="str">
        <f>IF(集計用!J59="","",集計用!J59)</f>
        <v>雲梯</v>
      </c>
      <c r="K59" s="2"/>
      <c r="L59" s="2"/>
      <c r="M59" s="31" t="b">
        <f>貼り付け用!M59=集計用!M59</f>
        <v>1</v>
      </c>
      <c r="N59" s="31" t="b">
        <f>貼り付け用!N59=集計用!N59</f>
        <v>1</v>
      </c>
      <c r="O59" s="31" t="b">
        <f>貼り付け用!O59=集計用!O59</f>
        <v>1</v>
      </c>
      <c r="P59" s="31" t="b">
        <f>貼り付け用!P59=集計用!P59</f>
        <v>1</v>
      </c>
      <c r="Q59" s="31" t="b">
        <f>貼り付け用!Q59=集計用!Q59</f>
        <v>1</v>
      </c>
      <c r="R59" s="31" t="b">
        <f>貼り付け用!R59=集計用!R59</f>
        <v>1</v>
      </c>
      <c r="S59" s="31" t="b">
        <f>貼り付け用!S59=集計用!S59</f>
        <v>1</v>
      </c>
      <c r="T59" s="31" t="b">
        <f>貼り付け用!T59=集計用!T59</f>
        <v>1</v>
      </c>
      <c r="U59" s="31" t="b">
        <f>貼り付け用!U59=集計用!U59</f>
        <v>1</v>
      </c>
      <c r="V59" s="31" t="b">
        <f>貼り付け用!V59=集計用!V59</f>
        <v>1</v>
      </c>
      <c r="W59" s="31" t="b">
        <f>貼り付け用!W59=集計用!W59</f>
        <v>1</v>
      </c>
      <c r="X59" s="31" t="b">
        <f>貼り付け用!X59=集計用!X59</f>
        <v>1</v>
      </c>
      <c r="Y59" s="31" t="b">
        <f>貼り付け用!Y59=集計用!Y59</f>
        <v>1</v>
      </c>
      <c r="Z59" s="31" t="b">
        <f>貼り付け用!Z59=集計用!Z59</f>
        <v>1</v>
      </c>
      <c r="AA59" s="31" t="b">
        <f>貼り付け用!AA59=集計用!AA59</f>
        <v>1</v>
      </c>
      <c r="AB59" s="31" t="b">
        <f>貼り付け用!AB59=集計用!AB59</f>
        <v>1</v>
      </c>
      <c r="AC59" s="31" t="b">
        <f>貼り付け用!AC59=集計用!AC59</f>
        <v>1</v>
      </c>
      <c r="AD59" s="31" t="b">
        <f>貼り付け用!AD59=集計用!AD59</f>
        <v>1</v>
      </c>
      <c r="AE59" s="31" t="b">
        <f>貼り付け用!AE59=集計用!AE59</f>
        <v>1</v>
      </c>
      <c r="AF59" s="31" t="b">
        <f>貼り付け用!AF59=集計用!AF59</f>
        <v>1</v>
      </c>
      <c r="AG59" s="31" t="b">
        <f>貼り付け用!AG59=集計用!AG59</f>
        <v>1</v>
      </c>
      <c r="AH59" s="31" t="b">
        <f>貼り付け用!AH59=集計用!AH59</f>
        <v>1</v>
      </c>
      <c r="AI59" s="31" t="b">
        <f>貼り付け用!AI59=集計用!AI59</f>
        <v>1</v>
      </c>
      <c r="AJ59" s="31" t="b">
        <f>貼り付け用!AJ59=集計用!AJ59</f>
        <v>1</v>
      </c>
      <c r="AK59" s="31" t="b">
        <f>貼り付け用!AK59=集計用!AK59</f>
        <v>1</v>
      </c>
      <c r="AL59" s="31" t="b">
        <f>貼り付け用!AL59=集計用!AL59</f>
        <v>1</v>
      </c>
      <c r="AM59" s="31" t="b">
        <f>貼り付け用!AM59=集計用!AM59</f>
        <v>1</v>
      </c>
      <c r="AN59" s="31" t="b">
        <f>貼り付け用!AN59=集計用!AN59</f>
        <v>1</v>
      </c>
      <c r="AO59" s="31" t="b">
        <f>貼り付け用!AO59=集計用!AO59</f>
        <v>1</v>
      </c>
      <c r="AP59" s="31" t="b">
        <f>貼り付け用!AP59=集計用!AP59</f>
        <v>1</v>
      </c>
      <c r="AQ59" s="31" t="b">
        <f>貼り付け用!AQ59=集計用!AQ59</f>
        <v>1</v>
      </c>
      <c r="AR59" s="31" t="b">
        <f>貼り付け用!AR59=集計用!AR59</f>
        <v>1</v>
      </c>
      <c r="AS59" s="31" t="b">
        <f>貼り付け用!AS59=集計用!AS59</f>
        <v>1</v>
      </c>
      <c r="AT59" s="31" t="b">
        <f>貼り付け用!AT59=集計用!AT59</f>
        <v>1</v>
      </c>
      <c r="AU59" s="31" t="b">
        <f>貼り付け用!AU59=集計用!AU59</f>
        <v>1</v>
      </c>
      <c r="AV59" s="34"/>
      <c r="AW59" s="34"/>
      <c r="AX59" s="34"/>
      <c r="AY59" s="34"/>
      <c r="AZ59" s="34"/>
      <c r="BA59" s="212"/>
      <c r="BB59" s="212"/>
      <c r="BC59" s="212"/>
      <c r="BD59" s="34"/>
      <c r="BE59" s="34"/>
      <c r="BF59" s="20"/>
      <c r="BG59" s="20"/>
      <c r="BH59" s="20"/>
      <c r="BI59" s="20"/>
      <c r="BJ59" s="20"/>
    </row>
    <row r="60" spans="5:62" ht="24" customHeight="1">
      <c r="E60" s="2"/>
      <c r="F60" s="34"/>
      <c r="G60" s="34"/>
      <c r="H60" s="2"/>
      <c r="I60" s="2"/>
      <c r="J60" s="2" t="str">
        <f>IF(集計用!J60="","",集計用!J60)</f>
        <v>安全ステンレス滑り台</v>
      </c>
      <c r="K60" s="2"/>
      <c r="L60" s="2"/>
      <c r="M60" s="31" t="b">
        <f>貼り付け用!M60=集計用!M60</f>
        <v>1</v>
      </c>
      <c r="N60" s="31" t="b">
        <f>貼り付け用!N60=集計用!N60</f>
        <v>1</v>
      </c>
      <c r="O60" s="31" t="b">
        <f>貼り付け用!O60=集計用!O60</f>
        <v>1</v>
      </c>
      <c r="P60" s="31" t="b">
        <f>貼り付け用!P60=集計用!P60</f>
        <v>1</v>
      </c>
      <c r="Q60" s="31" t="b">
        <f>貼り付け用!Q60=集計用!Q60</f>
        <v>1</v>
      </c>
      <c r="R60" s="31" t="b">
        <f>貼り付け用!R60=集計用!R60</f>
        <v>1</v>
      </c>
      <c r="S60" s="31" t="b">
        <f>貼り付け用!S60=集計用!S60</f>
        <v>1</v>
      </c>
      <c r="T60" s="31" t="b">
        <f>貼り付け用!T60=集計用!T60</f>
        <v>1</v>
      </c>
      <c r="U60" s="31" t="b">
        <f>貼り付け用!U60=集計用!U60</f>
        <v>1</v>
      </c>
      <c r="V60" s="31" t="b">
        <f>貼り付け用!V60=集計用!V60</f>
        <v>1</v>
      </c>
      <c r="W60" s="31" t="b">
        <f>貼り付け用!W60=集計用!W60</f>
        <v>1</v>
      </c>
      <c r="X60" s="31" t="b">
        <f>貼り付け用!X60=集計用!X60</f>
        <v>1</v>
      </c>
      <c r="Y60" s="31" t="b">
        <f>貼り付け用!Y60=集計用!Y60</f>
        <v>1</v>
      </c>
      <c r="Z60" s="31" t="b">
        <f>貼り付け用!Z60=集計用!Z60</f>
        <v>1</v>
      </c>
      <c r="AA60" s="31" t="b">
        <f>貼り付け用!AA60=集計用!AA60</f>
        <v>1</v>
      </c>
      <c r="AB60" s="31" t="b">
        <f>貼り付け用!AB60=集計用!AB60</f>
        <v>1</v>
      </c>
      <c r="AC60" s="31" t="b">
        <f>貼り付け用!AC60=集計用!AC60</f>
        <v>1</v>
      </c>
      <c r="AD60" s="31" t="b">
        <f>貼り付け用!AD60=集計用!AD60</f>
        <v>1</v>
      </c>
      <c r="AE60" s="31" t="b">
        <f>貼り付け用!AE60=集計用!AE60</f>
        <v>1</v>
      </c>
      <c r="AF60" s="31" t="b">
        <f>貼り付け用!AF60=集計用!AF60</f>
        <v>1</v>
      </c>
      <c r="AG60" s="31" t="b">
        <f>貼り付け用!AG60=集計用!AG60</f>
        <v>1</v>
      </c>
      <c r="AH60" s="31" t="b">
        <f>貼り付け用!AH60=集計用!AH60</f>
        <v>1</v>
      </c>
      <c r="AI60" s="31" t="b">
        <f>貼り付け用!AI60=集計用!AI60</f>
        <v>1</v>
      </c>
      <c r="AJ60" s="31" t="b">
        <f>貼り付け用!AJ60=集計用!AJ60</f>
        <v>1</v>
      </c>
      <c r="AK60" s="31" t="b">
        <f>貼り付け用!AK60=集計用!AK60</f>
        <v>1</v>
      </c>
      <c r="AL60" s="31" t="b">
        <f>貼り付け用!AL60=集計用!AL60</f>
        <v>1</v>
      </c>
      <c r="AM60" s="31" t="b">
        <f>貼り付け用!AM60=集計用!AM60</f>
        <v>1</v>
      </c>
      <c r="AN60" s="31" t="b">
        <f>貼り付け用!AN60=集計用!AN60</f>
        <v>1</v>
      </c>
      <c r="AO60" s="31" t="b">
        <f>貼り付け用!AO60=集計用!AO60</f>
        <v>1</v>
      </c>
      <c r="AP60" s="31" t="b">
        <f>貼り付け用!AP60=集計用!AP60</f>
        <v>1</v>
      </c>
      <c r="AQ60" s="31" t="b">
        <f>貼り付け用!AQ60=集計用!AQ60</f>
        <v>1</v>
      </c>
      <c r="AR60" s="31" t="b">
        <f>貼り付け用!AR60=集計用!AR60</f>
        <v>1</v>
      </c>
      <c r="AS60" s="31" t="b">
        <f>貼り付け用!AS60=集計用!AS60</f>
        <v>1</v>
      </c>
      <c r="AT60" s="31" t="b">
        <f>貼り付け用!AT60=集計用!AT60</f>
        <v>0</v>
      </c>
      <c r="AU60" s="31" t="b">
        <f>貼り付け用!AU60=集計用!AU60</f>
        <v>1</v>
      </c>
      <c r="AV60" s="34"/>
      <c r="AW60" s="34"/>
      <c r="AX60" s="34"/>
      <c r="AY60" s="34"/>
      <c r="AZ60" s="34"/>
      <c r="BA60" s="212"/>
      <c r="BB60" s="212"/>
      <c r="BC60" s="212"/>
      <c r="BD60" s="34"/>
      <c r="BE60" s="34"/>
      <c r="BF60" s="20"/>
      <c r="BG60" s="20"/>
      <c r="BH60" s="20"/>
      <c r="BI60" s="20"/>
      <c r="BJ60" s="20"/>
    </row>
    <row r="61" spans="5:62" ht="24" customHeight="1">
      <c r="E61" s="2"/>
      <c r="F61" s="34"/>
      <c r="G61" s="34"/>
      <c r="H61" s="2"/>
      <c r="I61" s="2"/>
      <c r="J61" s="2" t="str">
        <f>IF(集計用!J61="","",集計用!J61)</f>
        <v>旧アンパンマン号</v>
      </c>
      <c r="K61" s="2"/>
      <c r="L61" s="2"/>
      <c r="M61" s="31" t="b">
        <f>貼り付け用!M61=集計用!M61</f>
        <v>1</v>
      </c>
      <c r="N61" s="31" t="b">
        <f>貼り付け用!N61=集計用!N61</f>
        <v>1</v>
      </c>
      <c r="O61" s="31" t="b">
        <f>貼り付け用!O61=集計用!O61</f>
        <v>1</v>
      </c>
      <c r="P61" s="31" t="b">
        <f>貼り付け用!P61=集計用!P61</f>
        <v>1</v>
      </c>
      <c r="Q61" s="31" t="b">
        <f>貼り付け用!Q61=集計用!Q61</f>
        <v>1</v>
      </c>
      <c r="R61" s="31" t="b">
        <f>貼り付け用!R61=集計用!R61</f>
        <v>1</v>
      </c>
      <c r="S61" s="31" t="b">
        <f>貼り付け用!S61=集計用!S61</f>
        <v>1</v>
      </c>
      <c r="T61" s="31" t="b">
        <f>貼り付け用!T61=集計用!T61</f>
        <v>1</v>
      </c>
      <c r="U61" s="31" t="b">
        <f>貼り付け用!U61=集計用!U61</f>
        <v>1</v>
      </c>
      <c r="V61" s="31" t="b">
        <f>貼り付け用!V61=集計用!V61</f>
        <v>1</v>
      </c>
      <c r="W61" s="31" t="b">
        <f>貼り付け用!W61=集計用!W61</f>
        <v>1</v>
      </c>
      <c r="X61" s="31" t="b">
        <f>貼り付け用!X61=集計用!X61</f>
        <v>1</v>
      </c>
      <c r="Y61" s="31" t="b">
        <f>貼り付け用!Y61=集計用!Y61</f>
        <v>1</v>
      </c>
      <c r="Z61" s="31" t="b">
        <f>貼り付け用!Z61=集計用!Z61</f>
        <v>1</v>
      </c>
      <c r="AA61" s="31" t="b">
        <f>貼り付け用!AA61=集計用!AA61</f>
        <v>1</v>
      </c>
      <c r="AB61" s="31" t="b">
        <f>貼り付け用!AB61=集計用!AB61</f>
        <v>1</v>
      </c>
      <c r="AC61" s="31" t="b">
        <f>貼り付け用!AC61=集計用!AC61</f>
        <v>1</v>
      </c>
      <c r="AD61" s="31" t="b">
        <f>貼り付け用!AD61=集計用!AD61</f>
        <v>1</v>
      </c>
      <c r="AE61" s="31" t="b">
        <f>貼り付け用!AE61=集計用!AE61</f>
        <v>1</v>
      </c>
      <c r="AF61" s="31" t="b">
        <f>貼り付け用!AF61=集計用!AF61</f>
        <v>1</v>
      </c>
      <c r="AG61" s="31" t="b">
        <f>貼り付け用!AG61=集計用!AG61</f>
        <v>1</v>
      </c>
      <c r="AH61" s="31" t="b">
        <f>貼り付け用!AH61=集計用!AH61</f>
        <v>1</v>
      </c>
      <c r="AI61" s="31" t="b">
        <f>貼り付け用!AI61=集計用!AI61</f>
        <v>1</v>
      </c>
      <c r="AJ61" s="31" t="b">
        <f>貼り付け用!AJ61=集計用!AJ61</f>
        <v>1</v>
      </c>
      <c r="AK61" s="31" t="b">
        <f>貼り付け用!AK61=集計用!AK61</f>
        <v>1</v>
      </c>
      <c r="AL61" s="31" t="b">
        <f>貼り付け用!AL61=集計用!AL61</f>
        <v>1</v>
      </c>
      <c r="AM61" s="31" t="b">
        <f>貼り付け用!AM61=集計用!AM61</f>
        <v>1</v>
      </c>
      <c r="AN61" s="31" t="b">
        <f>貼り付け用!AN61=集計用!AN61</f>
        <v>1</v>
      </c>
      <c r="AO61" s="31" t="b">
        <f>貼り付け用!AO61=集計用!AO61</f>
        <v>1</v>
      </c>
      <c r="AP61" s="31" t="b">
        <f>貼り付け用!AP61=集計用!AP61</f>
        <v>1</v>
      </c>
      <c r="AQ61" s="31" t="b">
        <f>貼り付け用!AQ61=集計用!AQ61</f>
        <v>1</v>
      </c>
      <c r="AR61" s="31" t="b">
        <f>貼り付け用!AR61=集計用!AR61</f>
        <v>1</v>
      </c>
      <c r="AS61" s="31" t="b">
        <f>貼り付け用!AS61=集計用!AS61</f>
        <v>1</v>
      </c>
      <c r="AT61" s="31" t="b">
        <f>貼り付け用!AT61=集計用!AT61</f>
        <v>0</v>
      </c>
      <c r="AU61" s="31" t="b">
        <f>貼り付け用!AU61=集計用!AU61</f>
        <v>1</v>
      </c>
      <c r="AV61" s="34"/>
      <c r="AW61" s="34"/>
      <c r="AX61" s="34"/>
      <c r="AY61" s="34"/>
      <c r="AZ61" s="34"/>
      <c r="BA61" s="212"/>
      <c r="BB61" s="212"/>
      <c r="BC61" s="212"/>
      <c r="BD61" s="34"/>
      <c r="BE61" s="34"/>
      <c r="BF61" s="20"/>
      <c r="BG61" s="20"/>
      <c r="BH61" s="20"/>
      <c r="BI61" s="20"/>
      <c r="BJ61" s="20"/>
    </row>
    <row r="62" spans="5:62" ht="24" customHeight="1">
      <c r="E62" s="2"/>
      <c r="F62" s="34"/>
      <c r="G62" s="34"/>
      <c r="H62" s="2"/>
      <c r="I62" s="2"/>
      <c r="J62" s="2" t="str">
        <f>IF(集計用!J62="","",集計用!J62)</f>
        <v>ロッキングチェア</v>
      </c>
      <c r="K62" s="2"/>
      <c r="L62" s="2"/>
      <c r="M62" s="31" t="b">
        <f>貼り付け用!M62=集計用!M62</f>
        <v>1</v>
      </c>
      <c r="N62" s="31" t="b">
        <f>貼り付け用!N62=集計用!N62</f>
        <v>1</v>
      </c>
      <c r="O62" s="31" t="b">
        <f>貼り付け用!O62=集計用!O62</f>
        <v>1</v>
      </c>
      <c r="P62" s="31" t="b">
        <f>貼り付け用!P62=集計用!P62</f>
        <v>1</v>
      </c>
      <c r="Q62" s="31" t="b">
        <f>貼り付け用!Q62=集計用!Q62</f>
        <v>1</v>
      </c>
      <c r="R62" s="31" t="b">
        <f>貼り付け用!R62=集計用!R62</f>
        <v>1</v>
      </c>
      <c r="S62" s="31" t="b">
        <f>貼り付け用!S62=集計用!S62</f>
        <v>1</v>
      </c>
      <c r="T62" s="31" t="b">
        <f>貼り付け用!T62=集計用!T62</f>
        <v>1</v>
      </c>
      <c r="U62" s="31" t="b">
        <f>貼り付け用!U62=集計用!U62</f>
        <v>1</v>
      </c>
      <c r="V62" s="31" t="b">
        <f>貼り付け用!V62=集計用!V62</f>
        <v>1</v>
      </c>
      <c r="W62" s="31" t="b">
        <f>貼り付け用!W62=集計用!W62</f>
        <v>1</v>
      </c>
      <c r="X62" s="31" t="b">
        <f>貼り付け用!X62=集計用!X62</f>
        <v>1</v>
      </c>
      <c r="Y62" s="31" t="b">
        <f>貼り付け用!Y62=集計用!Y62</f>
        <v>1</v>
      </c>
      <c r="Z62" s="31" t="b">
        <f>貼り付け用!Z62=集計用!Z62</f>
        <v>1</v>
      </c>
      <c r="AA62" s="31" t="b">
        <f>貼り付け用!AA62=集計用!AA62</f>
        <v>1</v>
      </c>
      <c r="AB62" s="31" t="b">
        <f>貼り付け用!AB62=集計用!AB62</f>
        <v>1</v>
      </c>
      <c r="AC62" s="31" t="b">
        <f>貼り付け用!AC62=集計用!AC62</f>
        <v>1</v>
      </c>
      <c r="AD62" s="31" t="b">
        <f>貼り付け用!AD62=集計用!AD62</f>
        <v>1</v>
      </c>
      <c r="AE62" s="31" t="b">
        <f>貼り付け用!AE62=集計用!AE62</f>
        <v>1</v>
      </c>
      <c r="AF62" s="31" t="b">
        <f>貼り付け用!AF62=集計用!AF62</f>
        <v>1</v>
      </c>
      <c r="AG62" s="31" t="b">
        <f>貼り付け用!AG62=集計用!AG62</f>
        <v>1</v>
      </c>
      <c r="AH62" s="31" t="b">
        <f>貼り付け用!AH62=集計用!AH62</f>
        <v>1</v>
      </c>
      <c r="AI62" s="31" t="b">
        <f>貼り付け用!AI62=集計用!AI62</f>
        <v>1</v>
      </c>
      <c r="AJ62" s="31" t="b">
        <f>貼り付け用!AJ62=集計用!AJ62</f>
        <v>1</v>
      </c>
      <c r="AK62" s="31" t="b">
        <f>貼り付け用!AK62=集計用!AK62</f>
        <v>1</v>
      </c>
      <c r="AL62" s="31" t="b">
        <f>貼り付け用!AL62=集計用!AL62</f>
        <v>1</v>
      </c>
      <c r="AM62" s="31" t="b">
        <f>貼り付け用!AM62=集計用!AM62</f>
        <v>1</v>
      </c>
      <c r="AN62" s="31" t="b">
        <f>貼り付け用!AN62=集計用!AN62</f>
        <v>1</v>
      </c>
      <c r="AO62" s="31" t="b">
        <f>貼り付け用!AO62=集計用!AO62</f>
        <v>1</v>
      </c>
      <c r="AP62" s="31" t="b">
        <f>貼り付け用!AP62=集計用!AP62</f>
        <v>1</v>
      </c>
      <c r="AQ62" s="31" t="b">
        <f>貼り付け用!AQ62=集計用!AQ62</f>
        <v>1</v>
      </c>
      <c r="AR62" s="31" t="b">
        <f>貼り付け用!AR62=集計用!AR62</f>
        <v>1</v>
      </c>
      <c r="AS62" s="31" t="b">
        <f>貼り付け用!AS62=集計用!AS62</f>
        <v>1</v>
      </c>
      <c r="AT62" s="31" t="b">
        <f>貼り付け用!AT62=集計用!AT62</f>
        <v>0</v>
      </c>
      <c r="AU62" s="31" t="b">
        <f>貼り付け用!AU62=集計用!AU62</f>
        <v>1</v>
      </c>
      <c r="AV62" s="34"/>
      <c r="AW62" s="34"/>
      <c r="AX62" s="34"/>
      <c r="AY62" s="34"/>
      <c r="AZ62" s="34"/>
      <c r="BA62" s="212"/>
      <c r="BB62" s="212"/>
      <c r="BC62" s="212"/>
      <c r="BD62" s="34"/>
      <c r="BE62" s="34"/>
      <c r="BF62" s="20"/>
      <c r="BG62" s="20"/>
      <c r="BH62" s="20"/>
      <c r="BI62" s="20"/>
      <c r="BJ62" s="20"/>
    </row>
    <row r="63" spans="5:62" ht="24" customHeight="1">
      <c r="E63" s="2"/>
      <c r="F63" s="34"/>
      <c r="G63" s="34"/>
      <c r="H63" s="2"/>
      <c r="I63" s="2"/>
      <c r="J63" s="2" t="str">
        <f>IF(集計用!J63="","",集計用!J63)</f>
        <v>園庭</v>
      </c>
      <c r="K63" s="2"/>
      <c r="L63" s="2"/>
      <c r="M63" s="31" t="b">
        <f>貼り付け用!M63=集計用!M63</f>
        <v>1</v>
      </c>
      <c r="N63" s="31" t="b">
        <f>貼り付け用!N63=集計用!N63</f>
        <v>1</v>
      </c>
      <c r="O63" s="31" t="b">
        <f>貼り付け用!O63=集計用!O63</f>
        <v>1</v>
      </c>
      <c r="P63" s="31" t="b">
        <f>貼り付け用!P63=集計用!P63</f>
        <v>1</v>
      </c>
      <c r="Q63" s="31" t="b">
        <f>貼り付け用!Q63=集計用!Q63</f>
        <v>1</v>
      </c>
      <c r="R63" s="31" t="b">
        <f>貼り付け用!R63=集計用!R63</f>
        <v>1</v>
      </c>
      <c r="S63" s="31" t="b">
        <f>貼り付け用!S63=集計用!S63</f>
        <v>1</v>
      </c>
      <c r="T63" s="31" t="b">
        <f>貼り付け用!T63=集計用!T63</f>
        <v>1</v>
      </c>
      <c r="U63" s="31" t="b">
        <f>貼り付け用!U63=集計用!U63</f>
        <v>1</v>
      </c>
      <c r="V63" s="31" t="b">
        <f>貼り付け用!V63=集計用!V63</f>
        <v>1</v>
      </c>
      <c r="W63" s="31" t="b">
        <f>貼り付け用!W63=集計用!W63</f>
        <v>1</v>
      </c>
      <c r="X63" s="31" t="b">
        <f>貼り付け用!X63=集計用!X63</f>
        <v>1</v>
      </c>
      <c r="Y63" s="31" t="b">
        <f>貼り付け用!Y63=集計用!Y63</f>
        <v>1</v>
      </c>
      <c r="Z63" s="31" t="b">
        <f>貼り付け用!Z63=集計用!Z63</f>
        <v>1</v>
      </c>
      <c r="AA63" s="31" t="b">
        <f>貼り付け用!AA63=集計用!AA63</f>
        <v>1</v>
      </c>
      <c r="AB63" s="31" t="b">
        <f>貼り付け用!AB63=集計用!AB63</f>
        <v>1</v>
      </c>
      <c r="AC63" s="31" t="b">
        <f>貼り付け用!AC63=集計用!AC63</f>
        <v>1</v>
      </c>
      <c r="AD63" s="31" t="b">
        <f>貼り付け用!AD63=集計用!AD63</f>
        <v>1</v>
      </c>
      <c r="AE63" s="31" t="b">
        <f>貼り付け用!AE63=集計用!AE63</f>
        <v>1</v>
      </c>
      <c r="AF63" s="31" t="b">
        <f>貼り付け用!AF63=集計用!AF63</f>
        <v>1</v>
      </c>
      <c r="AG63" s="31" t="b">
        <f>貼り付け用!AG63=集計用!AG63</f>
        <v>1</v>
      </c>
      <c r="AH63" s="31" t="b">
        <f>貼り付け用!AH63=集計用!AH63</f>
        <v>1</v>
      </c>
      <c r="AI63" s="31" t="b">
        <f>貼り付け用!AI63=集計用!AI63</f>
        <v>1</v>
      </c>
      <c r="AJ63" s="31" t="b">
        <f>貼り付け用!AJ63=集計用!AJ63</f>
        <v>1</v>
      </c>
      <c r="AK63" s="31" t="b">
        <f>貼り付け用!AK63=集計用!AK63</f>
        <v>1</v>
      </c>
      <c r="AL63" s="31" t="b">
        <f>貼り付け用!AL63=集計用!AL63</f>
        <v>1</v>
      </c>
      <c r="AM63" s="31" t="b">
        <f>貼り付け用!AM63=集計用!AM63</f>
        <v>1</v>
      </c>
      <c r="AN63" s="31" t="b">
        <f>貼り付け用!AN63=集計用!AN63</f>
        <v>1</v>
      </c>
      <c r="AO63" s="31" t="b">
        <f>貼り付け用!AO63=集計用!AO63</f>
        <v>1</v>
      </c>
      <c r="AP63" s="31" t="b">
        <f>貼り付け用!AP63=集計用!AP63</f>
        <v>1</v>
      </c>
      <c r="AQ63" s="31" t="b">
        <f>貼り付け用!AQ63=集計用!AQ63</f>
        <v>1</v>
      </c>
      <c r="AR63" s="31" t="b">
        <f>貼り付け用!AR63=集計用!AR63</f>
        <v>1</v>
      </c>
      <c r="AS63" s="31" t="b">
        <f>貼り付け用!AS63=集計用!AS63</f>
        <v>1</v>
      </c>
      <c r="AT63" s="31" t="b">
        <f>貼り付け用!AT63=集計用!AT63</f>
        <v>1</v>
      </c>
      <c r="AU63" s="31" t="b">
        <f>貼り付け用!AU63=集計用!AU63</f>
        <v>1</v>
      </c>
      <c r="AV63" s="34"/>
      <c r="AW63" s="34"/>
      <c r="AX63" s="34"/>
      <c r="AY63" s="34"/>
      <c r="AZ63" s="34"/>
      <c r="BA63" s="212"/>
      <c r="BB63" s="212"/>
      <c r="BC63" s="212"/>
      <c r="BD63" s="34"/>
      <c r="BE63" s="34"/>
      <c r="BF63" s="20"/>
      <c r="BG63" s="20"/>
      <c r="BH63" s="20"/>
      <c r="BI63" s="20"/>
      <c r="BJ63" s="20"/>
    </row>
    <row r="64" spans="5:62" ht="24" customHeight="1">
      <c r="E64" s="2"/>
      <c r="F64" s="34"/>
      <c r="G64" s="34"/>
      <c r="H64" s="2"/>
      <c r="I64" s="2"/>
      <c r="J64" s="2" t="str">
        <f>IF(集計用!J64="","",集計用!J64)</f>
        <v>ジャングルジム</v>
      </c>
      <c r="K64" s="2"/>
      <c r="L64" s="2"/>
      <c r="M64" s="31" t="b">
        <f>貼り付け用!M64=集計用!M64</f>
        <v>1</v>
      </c>
      <c r="N64" s="31" t="b">
        <f>貼り付け用!N64=集計用!N64</f>
        <v>1</v>
      </c>
      <c r="O64" s="31" t="b">
        <f>貼り付け用!O64=集計用!O64</f>
        <v>1</v>
      </c>
      <c r="P64" s="31" t="b">
        <f>貼り付け用!P64=集計用!P64</f>
        <v>1</v>
      </c>
      <c r="Q64" s="31" t="b">
        <f>貼り付け用!Q64=集計用!Q64</f>
        <v>1</v>
      </c>
      <c r="R64" s="31" t="b">
        <f>貼り付け用!R64=集計用!R64</f>
        <v>1</v>
      </c>
      <c r="S64" s="31" t="b">
        <f>貼り付け用!S64=集計用!S64</f>
        <v>1</v>
      </c>
      <c r="T64" s="31" t="b">
        <f>貼り付け用!T64=集計用!T64</f>
        <v>1</v>
      </c>
      <c r="U64" s="31" t="b">
        <f>貼り付け用!U64=集計用!U64</f>
        <v>1</v>
      </c>
      <c r="V64" s="31" t="b">
        <f>貼り付け用!V64=集計用!V64</f>
        <v>1</v>
      </c>
      <c r="W64" s="31" t="b">
        <f>貼り付け用!W64=集計用!W64</f>
        <v>1</v>
      </c>
      <c r="X64" s="31" t="b">
        <f>貼り付け用!X64=集計用!X64</f>
        <v>1</v>
      </c>
      <c r="Y64" s="31" t="b">
        <f>貼り付け用!Y64=集計用!Y64</f>
        <v>1</v>
      </c>
      <c r="Z64" s="31" t="b">
        <f>貼り付け用!Z64=集計用!Z64</f>
        <v>1</v>
      </c>
      <c r="AA64" s="31" t="b">
        <f>貼り付け用!AA64=集計用!AA64</f>
        <v>1</v>
      </c>
      <c r="AB64" s="31" t="b">
        <f>貼り付け用!AB64=集計用!AB64</f>
        <v>1</v>
      </c>
      <c r="AC64" s="31" t="b">
        <f>貼り付け用!AC64=集計用!AC64</f>
        <v>1</v>
      </c>
      <c r="AD64" s="31" t="b">
        <f>貼り付け用!AD64=集計用!AD64</f>
        <v>1</v>
      </c>
      <c r="AE64" s="31" t="b">
        <f>貼り付け用!AE64=集計用!AE64</f>
        <v>1</v>
      </c>
      <c r="AF64" s="31" t="b">
        <f>貼り付け用!AF64=集計用!AF64</f>
        <v>1</v>
      </c>
      <c r="AG64" s="31" t="b">
        <f>貼り付け用!AG64=集計用!AG64</f>
        <v>1</v>
      </c>
      <c r="AH64" s="31" t="b">
        <f>貼り付け用!AH64=集計用!AH64</f>
        <v>1</v>
      </c>
      <c r="AI64" s="31" t="b">
        <f>貼り付け用!AI64=集計用!AI64</f>
        <v>1</v>
      </c>
      <c r="AJ64" s="31" t="b">
        <f>貼り付け用!AJ64=集計用!AJ64</f>
        <v>1</v>
      </c>
      <c r="AK64" s="31" t="b">
        <f>貼り付け用!AK64=集計用!AK64</f>
        <v>1</v>
      </c>
      <c r="AL64" s="31" t="b">
        <f>貼り付け用!AL64=集計用!AL64</f>
        <v>1</v>
      </c>
      <c r="AM64" s="31" t="b">
        <f>貼り付け用!AM64=集計用!AM64</f>
        <v>1</v>
      </c>
      <c r="AN64" s="31" t="b">
        <f>貼り付け用!AN64=集計用!AN64</f>
        <v>1</v>
      </c>
      <c r="AO64" s="31" t="b">
        <f>貼り付け用!AO64=集計用!AO64</f>
        <v>1</v>
      </c>
      <c r="AP64" s="31" t="b">
        <f>貼り付け用!AP64=集計用!AP64</f>
        <v>1</v>
      </c>
      <c r="AQ64" s="31" t="b">
        <f>貼り付け用!AQ64=集計用!AQ64</f>
        <v>1</v>
      </c>
      <c r="AR64" s="31" t="b">
        <f>貼り付け用!AR64=集計用!AR64</f>
        <v>1</v>
      </c>
      <c r="AS64" s="31" t="b">
        <f>貼り付け用!AS64=集計用!AS64</f>
        <v>1</v>
      </c>
      <c r="AT64" s="31" t="b">
        <f>貼り付け用!AT64=集計用!AT64</f>
        <v>0</v>
      </c>
      <c r="AU64" s="31" t="b">
        <f>貼り付け用!AU64=集計用!AU64</f>
        <v>1</v>
      </c>
      <c r="AV64" s="34"/>
      <c r="AW64" s="34"/>
      <c r="AX64" s="34"/>
      <c r="AY64" s="34"/>
      <c r="AZ64" s="34"/>
      <c r="BA64" s="212"/>
      <c r="BB64" s="212"/>
      <c r="BC64" s="212"/>
      <c r="BD64" s="34"/>
      <c r="BE64" s="34"/>
      <c r="BF64" s="20"/>
      <c r="BG64" s="20"/>
      <c r="BH64" s="20"/>
      <c r="BI64" s="20"/>
      <c r="BJ64" s="20"/>
    </row>
    <row r="65" spans="5:62" ht="24" customHeight="1">
      <c r="E65" s="2"/>
      <c r="F65" s="34"/>
      <c r="G65" s="34"/>
      <c r="H65" s="2"/>
      <c r="I65" s="2"/>
      <c r="J65" s="2" t="str">
        <f>IF(集計用!J65="","",集計用!J65)</f>
        <v>雲梯</v>
      </c>
      <c r="K65" s="2"/>
      <c r="L65" s="2"/>
      <c r="M65" s="31" t="b">
        <f>貼り付け用!M65=集計用!M65</f>
        <v>1</v>
      </c>
      <c r="N65" s="31" t="b">
        <f>貼り付け用!N65=集計用!N65</f>
        <v>1</v>
      </c>
      <c r="O65" s="31" t="b">
        <f>貼り付け用!O65=集計用!O65</f>
        <v>1</v>
      </c>
      <c r="P65" s="31" t="b">
        <f>貼り付け用!P65=集計用!P65</f>
        <v>1</v>
      </c>
      <c r="Q65" s="31" t="b">
        <f>貼り付け用!Q65=集計用!Q65</f>
        <v>1</v>
      </c>
      <c r="R65" s="31" t="b">
        <f>貼り付け用!R65=集計用!R65</f>
        <v>1</v>
      </c>
      <c r="S65" s="31" t="b">
        <f>貼り付け用!S65=集計用!S65</f>
        <v>1</v>
      </c>
      <c r="T65" s="31" t="b">
        <f>貼り付け用!T65=集計用!T65</f>
        <v>1</v>
      </c>
      <c r="U65" s="31" t="b">
        <f>貼り付け用!U65=集計用!U65</f>
        <v>1</v>
      </c>
      <c r="V65" s="31" t="b">
        <f>貼り付け用!V65=集計用!V65</f>
        <v>1</v>
      </c>
      <c r="W65" s="31" t="b">
        <f>貼り付け用!W65=集計用!W65</f>
        <v>1</v>
      </c>
      <c r="X65" s="31" t="b">
        <f>貼り付け用!X65=集計用!X65</f>
        <v>1</v>
      </c>
      <c r="Y65" s="31" t="b">
        <f>貼り付け用!Y65=集計用!Y65</f>
        <v>1</v>
      </c>
      <c r="Z65" s="31" t="b">
        <f>貼り付け用!Z65=集計用!Z65</f>
        <v>1</v>
      </c>
      <c r="AA65" s="31" t="b">
        <f>貼り付け用!AA65=集計用!AA65</f>
        <v>1</v>
      </c>
      <c r="AB65" s="31" t="b">
        <f>貼り付け用!AB65=集計用!AB65</f>
        <v>1</v>
      </c>
      <c r="AC65" s="31" t="b">
        <f>貼り付け用!AC65=集計用!AC65</f>
        <v>1</v>
      </c>
      <c r="AD65" s="31" t="b">
        <f>貼り付け用!AD65=集計用!AD65</f>
        <v>1</v>
      </c>
      <c r="AE65" s="31" t="b">
        <f>貼り付け用!AE65=集計用!AE65</f>
        <v>1</v>
      </c>
      <c r="AF65" s="31" t="b">
        <f>貼り付け用!AF65=集計用!AF65</f>
        <v>1</v>
      </c>
      <c r="AG65" s="31" t="b">
        <f>貼り付け用!AG65=集計用!AG65</f>
        <v>1</v>
      </c>
      <c r="AH65" s="31" t="b">
        <f>貼り付け用!AH65=集計用!AH65</f>
        <v>1</v>
      </c>
      <c r="AI65" s="31" t="b">
        <f>貼り付け用!AI65=集計用!AI65</f>
        <v>1</v>
      </c>
      <c r="AJ65" s="31" t="b">
        <f>貼り付け用!AJ65=集計用!AJ65</f>
        <v>1</v>
      </c>
      <c r="AK65" s="31" t="b">
        <f>貼り付け用!AK65=集計用!AK65</f>
        <v>1</v>
      </c>
      <c r="AL65" s="31" t="b">
        <f>貼り付け用!AL65=集計用!AL65</f>
        <v>1</v>
      </c>
      <c r="AM65" s="31" t="b">
        <f>貼り付け用!AM65=集計用!AM65</f>
        <v>1</v>
      </c>
      <c r="AN65" s="31" t="b">
        <f>貼り付け用!AN65=集計用!AN65</f>
        <v>1</v>
      </c>
      <c r="AO65" s="31" t="b">
        <f>貼り付け用!AO65=集計用!AO65</f>
        <v>1</v>
      </c>
      <c r="AP65" s="31" t="b">
        <f>貼り付け用!AP65=集計用!AP65</f>
        <v>1</v>
      </c>
      <c r="AQ65" s="31" t="b">
        <f>貼り付け用!AQ65=集計用!AQ65</f>
        <v>1</v>
      </c>
      <c r="AR65" s="31" t="b">
        <f>貼り付け用!AR65=集計用!AR65</f>
        <v>1</v>
      </c>
      <c r="AS65" s="31" t="b">
        <f>貼り付け用!AS65=集計用!AS65</f>
        <v>1</v>
      </c>
      <c r="AT65" s="31" t="b">
        <f>貼り付け用!AT65=集計用!AT65</f>
        <v>1</v>
      </c>
      <c r="AU65" s="31" t="b">
        <f>貼り付け用!AU65=集計用!AU65</f>
        <v>1</v>
      </c>
      <c r="AV65" s="34"/>
      <c r="AW65" s="34"/>
      <c r="AX65" s="34"/>
      <c r="AY65" s="34"/>
      <c r="AZ65" s="34"/>
      <c r="BA65" s="212"/>
      <c r="BB65" s="212"/>
      <c r="BC65" s="212"/>
      <c r="BD65" s="34"/>
      <c r="BE65" s="34"/>
      <c r="BF65" s="20"/>
      <c r="BG65" s="20"/>
      <c r="BH65" s="20"/>
      <c r="BI65" s="20"/>
      <c r="BJ65" s="20"/>
    </row>
    <row r="66" spans="5:62" ht="24" customHeight="1">
      <c r="E66" s="2"/>
      <c r="F66" s="34"/>
      <c r="G66" s="34"/>
      <c r="H66" s="2"/>
      <c r="I66" s="2"/>
      <c r="J66" s="2" t="str">
        <f>IF(集計用!J66="","",集計用!J66)</f>
        <v>安全ステンレス滑り台</v>
      </c>
      <c r="K66" s="2"/>
      <c r="L66" s="2"/>
      <c r="M66" s="31" t="b">
        <f>貼り付け用!M66=集計用!M66</f>
        <v>1</v>
      </c>
      <c r="N66" s="31" t="b">
        <f>貼り付け用!N66=集計用!N66</f>
        <v>1</v>
      </c>
      <c r="O66" s="31" t="b">
        <f>貼り付け用!O66=集計用!O66</f>
        <v>1</v>
      </c>
      <c r="P66" s="31" t="b">
        <f>貼り付け用!P66=集計用!P66</f>
        <v>1</v>
      </c>
      <c r="Q66" s="31" t="b">
        <f>貼り付け用!Q66=集計用!Q66</f>
        <v>1</v>
      </c>
      <c r="R66" s="31" t="b">
        <f>貼り付け用!R66=集計用!R66</f>
        <v>1</v>
      </c>
      <c r="S66" s="31" t="b">
        <f>貼り付け用!S66=集計用!S66</f>
        <v>1</v>
      </c>
      <c r="T66" s="31" t="b">
        <f>貼り付け用!T66=集計用!T66</f>
        <v>1</v>
      </c>
      <c r="U66" s="31" t="b">
        <f>貼り付け用!U66=集計用!U66</f>
        <v>1</v>
      </c>
      <c r="V66" s="31" t="b">
        <f>貼り付け用!V66=集計用!V66</f>
        <v>1</v>
      </c>
      <c r="W66" s="31" t="b">
        <f>貼り付け用!W66=集計用!W66</f>
        <v>1</v>
      </c>
      <c r="X66" s="31" t="b">
        <f>貼り付け用!X66=集計用!X66</f>
        <v>1</v>
      </c>
      <c r="Y66" s="31" t="b">
        <f>貼り付け用!Y66=集計用!Y66</f>
        <v>1</v>
      </c>
      <c r="Z66" s="31" t="b">
        <f>貼り付け用!Z66=集計用!Z66</f>
        <v>1</v>
      </c>
      <c r="AA66" s="31" t="b">
        <f>貼り付け用!AA66=集計用!AA66</f>
        <v>1</v>
      </c>
      <c r="AB66" s="31" t="b">
        <f>貼り付け用!AB66=集計用!AB66</f>
        <v>1</v>
      </c>
      <c r="AC66" s="31" t="b">
        <f>貼り付け用!AC66=集計用!AC66</f>
        <v>1</v>
      </c>
      <c r="AD66" s="31" t="b">
        <f>貼り付け用!AD66=集計用!AD66</f>
        <v>1</v>
      </c>
      <c r="AE66" s="31" t="b">
        <f>貼り付け用!AE66=集計用!AE66</f>
        <v>1</v>
      </c>
      <c r="AF66" s="31" t="b">
        <f>貼り付け用!AF66=集計用!AF66</f>
        <v>1</v>
      </c>
      <c r="AG66" s="31" t="b">
        <f>貼り付け用!AG66=集計用!AG66</f>
        <v>1</v>
      </c>
      <c r="AH66" s="31" t="b">
        <f>貼り付け用!AH66=集計用!AH66</f>
        <v>1</v>
      </c>
      <c r="AI66" s="31" t="b">
        <f>貼り付け用!AI66=集計用!AI66</f>
        <v>1</v>
      </c>
      <c r="AJ66" s="31" t="b">
        <f>貼り付け用!AJ66=集計用!AJ66</f>
        <v>1</v>
      </c>
      <c r="AK66" s="31" t="b">
        <f>貼り付け用!AK66=集計用!AK66</f>
        <v>1</v>
      </c>
      <c r="AL66" s="31" t="b">
        <f>貼り付け用!AL66=集計用!AL66</f>
        <v>1</v>
      </c>
      <c r="AM66" s="31" t="b">
        <f>貼り付け用!AM66=集計用!AM66</f>
        <v>1</v>
      </c>
      <c r="AN66" s="31" t="b">
        <f>貼り付け用!AN66=集計用!AN66</f>
        <v>1</v>
      </c>
      <c r="AO66" s="31" t="b">
        <f>貼り付け用!AO66=集計用!AO66</f>
        <v>1</v>
      </c>
      <c r="AP66" s="31" t="b">
        <f>貼り付け用!AP66=集計用!AP66</f>
        <v>1</v>
      </c>
      <c r="AQ66" s="31" t="b">
        <f>貼り付け用!AQ66=集計用!AQ66</f>
        <v>1</v>
      </c>
      <c r="AR66" s="31" t="b">
        <f>貼り付け用!AR66=集計用!AR66</f>
        <v>1</v>
      </c>
      <c r="AS66" s="31" t="b">
        <f>貼り付け用!AS66=集計用!AS66</f>
        <v>1</v>
      </c>
      <c r="AT66" s="31" t="b">
        <f>貼り付け用!AT66=集計用!AT66</f>
        <v>1</v>
      </c>
      <c r="AU66" s="31" t="b">
        <f>貼り付け用!AU66=集計用!AU66</f>
        <v>1</v>
      </c>
      <c r="AV66" s="34"/>
      <c r="AW66" s="34"/>
      <c r="AX66" s="34"/>
      <c r="AY66" s="34"/>
      <c r="AZ66" s="34"/>
      <c r="BA66" s="212"/>
      <c r="BB66" s="212"/>
      <c r="BC66" s="212"/>
      <c r="BD66" s="34"/>
      <c r="BE66" s="34"/>
      <c r="BF66" s="20"/>
      <c r="BG66" s="20"/>
      <c r="BH66" s="20"/>
      <c r="BI66" s="20"/>
      <c r="BJ66" s="20"/>
    </row>
    <row r="67" spans="5:62" ht="24" customHeight="1">
      <c r="E67" s="2"/>
      <c r="F67" s="34"/>
      <c r="G67" s="34"/>
      <c r="H67" s="2"/>
      <c r="I67" s="2"/>
      <c r="J67" s="2" t="str">
        <f>IF(集計用!J67="","",集計用!J67)</f>
        <v>ブランコ</v>
      </c>
      <c r="K67" s="2"/>
      <c r="L67" s="2"/>
      <c r="M67" s="31" t="b">
        <f>貼り付け用!M67=集計用!M67</f>
        <v>1</v>
      </c>
      <c r="N67" s="31" t="b">
        <f>貼り付け用!N67=集計用!N67</f>
        <v>1</v>
      </c>
      <c r="O67" s="31" t="b">
        <f>貼り付け用!O67=集計用!O67</f>
        <v>1</v>
      </c>
      <c r="P67" s="31" t="b">
        <f>貼り付け用!P67=集計用!P67</f>
        <v>1</v>
      </c>
      <c r="Q67" s="31" t="b">
        <f>貼り付け用!Q67=集計用!Q67</f>
        <v>1</v>
      </c>
      <c r="R67" s="31" t="b">
        <f>貼り付け用!R67=集計用!R67</f>
        <v>1</v>
      </c>
      <c r="S67" s="31" t="b">
        <f>貼り付け用!S67=集計用!S67</f>
        <v>1</v>
      </c>
      <c r="T67" s="31" t="b">
        <f>貼り付け用!T67=集計用!T67</f>
        <v>1</v>
      </c>
      <c r="U67" s="31" t="b">
        <f>貼り付け用!U67=集計用!U67</f>
        <v>1</v>
      </c>
      <c r="V67" s="31" t="b">
        <f>貼り付け用!V67=集計用!V67</f>
        <v>1</v>
      </c>
      <c r="W67" s="31" t="b">
        <f>貼り付け用!W67=集計用!W67</f>
        <v>1</v>
      </c>
      <c r="X67" s="31" t="b">
        <f>貼り付け用!X67=集計用!X67</f>
        <v>1</v>
      </c>
      <c r="Y67" s="31" t="b">
        <f>貼り付け用!Y67=集計用!Y67</f>
        <v>1</v>
      </c>
      <c r="Z67" s="31" t="b">
        <f>貼り付け用!Z67=集計用!Z67</f>
        <v>1</v>
      </c>
      <c r="AA67" s="31" t="b">
        <f>貼り付け用!AA67=集計用!AA67</f>
        <v>1</v>
      </c>
      <c r="AB67" s="31" t="b">
        <f>貼り付け用!AB67=集計用!AB67</f>
        <v>1</v>
      </c>
      <c r="AC67" s="31" t="b">
        <f>貼り付け用!AC67=集計用!AC67</f>
        <v>1</v>
      </c>
      <c r="AD67" s="31" t="b">
        <f>貼り付け用!AD67=集計用!AD67</f>
        <v>1</v>
      </c>
      <c r="AE67" s="31" t="b">
        <f>貼り付け用!AE67=集計用!AE67</f>
        <v>1</v>
      </c>
      <c r="AF67" s="31" t="b">
        <f>貼り付け用!AF67=集計用!AF67</f>
        <v>1</v>
      </c>
      <c r="AG67" s="31" t="b">
        <f>貼り付け用!AG67=集計用!AG67</f>
        <v>1</v>
      </c>
      <c r="AH67" s="31" t="b">
        <f>貼り付け用!AH67=集計用!AH67</f>
        <v>1</v>
      </c>
      <c r="AI67" s="31" t="b">
        <f>貼り付け用!AI67=集計用!AI67</f>
        <v>1</v>
      </c>
      <c r="AJ67" s="31" t="b">
        <f>貼り付け用!AJ67=集計用!AJ67</f>
        <v>1</v>
      </c>
      <c r="AK67" s="31" t="b">
        <f>貼り付け用!AK67=集計用!AK67</f>
        <v>1</v>
      </c>
      <c r="AL67" s="31" t="b">
        <f>貼り付け用!AL67=集計用!AL67</f>
        <v>1</v>
      </c>
      <c r="AM67" s="31" t="b">
        <f>貼り付け用!AM67=集計用!AM67</f>
        <v>1</v>
      </c>
      <c r="AN67" s="31" t="b">
        <f>貼り付け用!AN67=集計用!AN67</f>
        <v>1</v>
      </c>
      <c r="AO67" s="31" t="b">
        <f>貼り付け用!AO67=集計用!AO67</f>
        <v>1</v>
      </c>
      <c r="AP67" s="31" t="b">
        <f>貼り付け用!AP67=集計用!AP67</f>
        <v>1</v>
      </c>
      <c r="AQ67" s="31" t="b">
        <f>貼り付け用!AQ67=集計用!AQ67</f>
        <v>1</v>
      </c>
      <c r="AR67" s="31" t="b">
        <f>貼り付け用!AR67=集計用!AR67</f>
        <v>1</v>
      </c>
      <c r="AS67" s="31" t="b">
        <f>貼り付け用!AS67=集計用!AS67</f>
        <v>1</v>
      </c>
      <c r="AT67" s="31" t="b">
        <f>貼り付け用!AT67=集計用!AT67</f>
        <v>0</v>
      </c>
      <c r="AU67" s="31" t="b">
        <f>貼り付け用!AU67=集計用!AU67</f>
        <v>1</v>
      </c>
      <c r="AV67" s="34"/>
      <c r="AW67" s="34"/>
      <c r="AX67" s="34"/>
      <c r="AY67" s="34"/>
      <c r="AZ67" s="34"/>
      <c r="BA67" s="212"/>
      <c r="BB67" s="212"/>
      <c r="BC67" s="212"/>
      <c r="BD67" s="34"/>
      <c r="BE67" s="34"/>
      <c r="BF67" s="20"/>
      <c r="BG67" s="20"/>
      <c r="BH67" s="20"/>
      <c r="BI67" s="20"/>
      <c r="BJ67" s="20"/>
    </row>
    <row r="68" spans="5:62" ht="24" customHeight="1">
      <c r="E68" s="2"/>
      <c r="F68" s="34"/>
      <c r="G68" s="34"/>
      <c r="H68" s="2"/>
      <c r="I68" s="2"/>
      <c r="J68" s="2" t="str">
        <f>IF(集計用!J68="","",集計用!J68)</f>
        <v>鉄棒</v>
      </c>
      <c r="K68" s="2"/>
      <c r="L68" s="2"/>
      <c r="M68" s="31" t="b">
        <f>貼り付け用!M68=集計用!M68</f>
        <v>1</v>
      </c>
      <c r="N68" s="31" t="b">
        <f>貼り付け用!N68=集計用!N68</f>
        <v>1</v>
      </c>
      <c r="O68" s="31" t="b">
        <f>貼り付け用!O68=集計用!O68</f>
        <v>1</v>
      </c>
      <c r="P68" s="31" t="b">
        <f>貼り付け用!P68=集計用!P68</f>
        <v>1</v>
      </c>
      <c r="Q68" s="31" t="b">
        <f>貼り付け用!Q68=集計用!Q68</f>
        <v>1</v>
      </c>
      <c r="R68" s="31" t="b">
        <f>貼り付け用!R68=集計用!R68</f>
        <v>1</v>
      </c>
      <c r="S68" s="31" t="b">
        <f>貼り付け用!S68=集計用!S68</f>
        <v>1</v>
      </c>
      <c r="T68" s="31" t="b">
        <f>貼り付け用!T68=集計用!T68</f>
        <v>1</v>
      </c>
      <c r="U68" s="31" t="b">
        <f>貼り付け用!U68=集計用!U68</f>
        <v>1</v>
      </c>
      <c r="V68" s="31" t="b">
        <f>貼り付け用!V68=集計用!V68</f>
        <v>1</v>
      </c>
      <c r="W68" s="31" t="b">
        <f>貼り付け用!W68=集計用!W68</f>
        <v>1</v>
      </c>
      <c r="X68" s="31" t="b">
        <f>貼り付け用!X68=集計用!X68</f>
        <v>1</v>
      </c>
      <c r="Y68" s="31" t="b">
        <f>貼り付け用!Y68=集計用!Y68</f>
        <v>1</v>
      </c>
      <c r="Z68" s="31" t="b">
        <f>貼り付け用!Z68=集計用!Z68</f>
        <v>1</v>
      </c>
      <c r="AA68" s="31" t="b">
        <f>貼り付け用!AA68=集計用!AA68</f>
        <v>1</v>
      </c>
      <c r="AB68" s="31" t="b">
        <f>貼り付け用!AB68=集計用!AB68</f>
        <v>1</v>
      </c>
      <c r="AC68" s="31" t="b">
        <f>貼り付け用!AC68=集計用!AC68</f>
        <v>1</v>
      </c>
      <c r="AD68" s="31" t="b">
        <f>貼り付け用!AD68=集計用!AD68</f>
        <v>1</v>
      </c>
      <c r="AE68" s="31" t="b">
        <f>貼り付け用!AE68=集計用!AE68</f>
        <v>1</v>
      </c>
      <c r="AF68" s="31" t="b">
        <f>貼り付け用!AF68=集計用!AF68</f>
        <v>1</v>
      </c>
      <c r="AG68" s="31" t="b">
        <f>貼り付け用!AG68=集計用!AG68</f>
        <v>1</v>
      </c>
      <c r="AH68" s="31" t="b">
        <f>貼り付け用!AH68=集計用!AH68</f>
        <v>1</v>
      </c>
      <c r="AI68" s="31" t="b">
        <f>貼り付け用!AI68=集計用!AI68</f>
        <v>1</v>
      </c>
      <c r="AJ68" s="31" t="b">
        <f>貼り付け用!AJ68=集計用!AJ68</f>
        <v>1</v>
      </c>
      <c r="AK68" s="31" t="b">
        <f>貼り付け用!AK68=集計用!AK68</f>
        <v>1</v>
      </c>
      <c r="AL68" s="31" t="b">
        <f>貼り付け用!AL68=集計用!AL68</f>
        <v>1</v>
      </c>
      <c r="AM68" s="31" t="b">
        <f>貼り付け用!AM68=集計用!AM68</f>
        <v>1</v>
      </c>
      <c r="AN68" s="31" t="b">
        <f>貼り付け用!AN68=集計用!AN68</f>
        <v>1</v>
      </c>
      <c r="AO68" s="31" t="b">
        <f>貼り付け用!AO68=集計用!AO68</f>
        <v>1</v>
      </c>
      <c r="AP68" s="31" t="b">
        <f>貼り付け用!AP68=集計用!AP68</f>
        <v>1</v>
      </c>
      <c r="AQ68" s="31" t="b">
        <f>貼り付け用!AQ68=集計用!AQ68</f>
        <v>1</v>
      </c>
      <c r="AR68" s="31" t="b">
        <f>貼り付け用!AR68=集計用!AR68</f>
        <v>1</v>
      </c>
      <c r="AS68" s="31" t="b">
        <f>貼り付け用!AS68=集計用!AS68</f>
        <v>1</v>
      </c>
      <c r="AT68" s="31" t="b">
        <f>貼り付け用!AT68=集計用!AT68</f>
        <v>0</v>
      </c>
      <c r="AU68" s="31" t="b">
        <f>貼り付け用!AU68=集計用!AU68</f>
        <v>1</v>
      </c>
      <c r="AV68" s="34"/>
      <c r="AW68" s="34"/>
      <c r="AX68" s="34"/>
      <c r="AY68" s="34"/>
      <c r="AZ68" s="34"/>
      <c r="BA68" s="212"/>
      <c r="BB68" s="212"/>
      <c r="BC68" s="212"/>
      <c r="BD68" s="34"/>
      <c r="BE68" s="34"/>
      <c r="BF68" s="20"/>
      <c r="BG68" s="20"/>
      <c r="BH68" s="20"/>
      <c r="BI68" s="20"/>
      <c r="BJ68" s="20"/>
    </row>
    <row r="69" spans="5:62" ht="24" customHeight="1">
      <c r="E69" s="2"/>
      <c r="F69" s="34"/>
      <c r="G69" s="34"/>
      <c r="H69" s="2"/>
      <c r="I69" s="2"/>
      <c r="J69" s="2" t="str">
        <f>IF(集計用!J69="","",集計用!J69)</f>
        <v>アンパンマン号</v>
      </c>
      <c r="K69" s="2"/>
      <c r="L69" s="2"/>
      <c r="M69" s="31" t="b">
        <f>貼り付け用!M69=集計用!M69</f>
        <v>1</v>
      </c>
      <c r="N69" s="31" t="b">
        <f>貼り付け用!N69=集計用!N69</f>
        <v>1</v>
      </c>
      <c r="O69" s="31" t="b">
        <f>貼り付け用!O69=集計用!O69</f>
        <v>1</v>
      </c>
      <c r="P69" s="31" t="b">
        <f>貼り付け用!P69=集計用!P69</f>
        <v>1</v>
      </c>
      <c r="Q69" s="31" t="b">
        <f>貼り付け用!Q69=集計用!Q69</f>
        <v>1</v>
      </c>
      <c r="R69" s="31" t="b">
        <f>貼り付け用!R69=集計用!R69</f>
        <v>1</v>
      </c>
      <c r="S69" s="31" t="b">
        <f>貼り付け用!S69=集計用!S69</f>
        <v>1</v>
      </c>
      <c r="T69" s="31" t="b">
        <f>貼り付け用!T69=集計用!T69</f>
        <v>1</v>
      </c>
      <c r="U69" s="31" t="b">
        <f>貼り付け用!U69=集計用!U69</f>
        <v>1</v>
      </c>
      <c r="V69" s="31" t="b">
        <f>貼り付け用!V69=集計用!V69</f>
        <v>1</v>
      </c>
      <c r="W69" s="31" t="b">
        <f>貼り付け用!W69=集計用!W69</f>
        <v>1</v>
      </c>
      <c r="X69" s="31" t="b">
        <f>貼り付け用!X69=集計用!X69</f>
        <v>1</v>
      </c>
      <c r="Y69" s="31" t="b">
        <f>貼り付け用!Y69=集計用!Y69</f>
        <v>1</v>
      </c>
      <c r="Z69" s="31" t="b">
        <f>貼り付け用!Z69=集計用!Z69</f>
        <v>1</v>
      </c>
      <c r="AA69" s="31" t="b">
        <f>貼り付け用!AA69=集計用!AA69</f>
        <v>1</v>
      </c>
      <c r="AB69" s="31" t="b">
        <f>貼り付け用!AB69=集計用!AB69</f>
        <v>1</v>
      </c>
      <c r="AC69" s="31" t="b">
        <f>貼り付け用!AC69=集計用!AC69</f>
        <v>1</v>
      </c>
      <c r="AD69" s="31" t="b">
        <f>貼り付け用!AD69=集計用!AD69</f>
        <v>1</v>
      </c>
      <c r="AE69" s="31" t="b">
        <f>貼り付け用!AE69=集計用!AE69</f>
        <v>1</v>
      </c>
      <c r="AF69" s="31" t="b">
        <f>貼り付け用!AF69=集計用!AF69</f>
        <v>1</v>
      </c>
      <c r="AG69" s="31" t="b">
        <f>貼り付け用!AG69=集計用!AG69</f>
        <v>1</v>
      </c>
      <c r="AH69" s="31" t="b">
        <f>貼り付け用!AH69=集計用!AH69</f>
        <v>1</v>
      </c>
      <c r="AI69" s="31" t="b">
        <f>貼り付け用!AI69=集計用!AI69</f>
        <v>1</v>
      </c>
      <c r="AJ69" s="31" t="b">
        <f>貼り付け用!AJ69=集計用!AJ69</f>
        <v>1</v>
      </c>
      <c r="AK69" s="31" t="b">
        <f>貼り付け用!AK69=集計用!AK69</f>
        <v>1</v>
      </c>
      <c r="AL69" s="31" t="b">
        <f>貼り付け用!AL69=集計用!AL69</f>
        <v>1</v>
      </c>
      <c r="AM69" s="31" t="b">
        <f>貼り付け用!AM69=集計用!AM69</f>
        <v>1</v>
      </c>
      <c r="AN69" s="31" t="b">
        <f>貼り付け用!AN69=集計用!AN69</f>
        <v>1</v>
      </c>
      <c r="AO69" s="31" t="b">
        <f>貼り付け用!AO69=集計用!AO69</f>
        <v>1</v>
      </c>
      <c r="AP69" s="31" t="b">
        <f>貼り付け用!AP69=集計用!AP69</f>
        <v>1</v>
      </c>
      <c r="AQ69" s="31" t="b">
        <f>貼り付け用!AQ69=集計用!AQ69</f>
        <v>1</v>
      </c>
      <c r="AR69" s="31" t="b">
        <f>貼り付け用!AR69=集計用!AR69</f>
        <v>1</v>
      </c>
      <c r="AS69" s="31" t="b">
        <f>貼り付け用!AS69=集計用!AS69</f>
        <v>1</v>
      </c>
      <c r="AT69" s="31" t="b">
        <f>貼り付け用!AT69=集計用!AT69</f>
        <v>0</v>
      </c>
      <c r="AU69" s="31" t="b">
        <f>貼り付け用!AU69=集計用!AU69</f>
        <v>1</v>
      </c>
      <c r="AV69" s="34"/>
      <c r="AW69" s="34"/>
      <c r="AX69" s="34"/>
      <c r="AY69" s="34"/>
      <c r="AZ69" s="34"/>
      <c r="BA69" s="212"/>
      <c r="BB69" s="212"/>
      <c r="BC69" s="212"/>
      <c r="BD69" s="34"/>
      <c r="BE69" s="34"/>
      <c r="BF69" s="20"/>
      <c r="BG69" s="20"/>
      <c r="BH69" s="20"/>
      <c r="BI69" s="20"/>
      <c r="BJ69" s="20"/>
    </row>
    <row r="70" spans="5:62" ht="24" customHeight="1">
      <c r="E70" s="2"/>
      <c r="F70" s="34"/>
      <c r="G70" s="34"/>
      <c r="H70" s="2"/>
      <c r="I70" s="2"/>
      <c r="J70" s="2" t="str">
        <f>IF(集計用!J70="","",集計用!J70)</f>
        <v>ぞうさんすべり台</v>
      </c>
      <c r="K70" s="2"/>
      <c r="L70" s="2"/>
      <c r="M70" s="31" t="b">
        <f>貼り付け用!M70=集計用!M70</f>
        <v>1</v>
      </c>
      <c r="N70" s="31" t="b">
        <f>貼り付け用!N70=集計用!N70</f>
        <v>1</v>
      </c>
      <c r="O70" s="31" t="b">
        <f>貼り付け用!O70=集計用!O70</f>
        <v>1</v>
      </c>
      <c r="P70" s="31" t="b">
        <f>貼り付け用!P70=集計用!P70</f>
        <v>1</v>
      </c>
      <c r="Q70" s="31" t="b">
        <f>貼り付け用!Q70=集計用!Q70</f>
        <v>1</v>
      </c>
      <c r="R70" s="31" t="b">
        <f>貼り付け用!R70=集計用!R70</f>
        <v>1</v>
      </c>
      <c r="S70" s="31" t="b">
        <f>貼り付け用!S70=集計用!S70</f>
        <v>1</v>
      </c>
      <c r="T70" s="31" t="b">
        <f>貼り付け用!T70=集計用!T70</f>
        <v>1</v>
      </c>
      <c r="U70" s="31" t="b">
        <f>貼り付け用!U70=集計用!U70</f>
        <v>1</v>
      </c>
      <c r="V70" s="31" t="b">
        <f>貼り付け用!V70=集計用!V70</f>
        <v>1</v>
      </c>
      <c r="W70" s="31" t="b">
        <f>貼り付け用!W70=集計用!W70</f>
        <v>1</v>
      </c>
      <c r="X70" s="31" t="b">
        <f>貼り付け用!X70=集計用!X70</f>
        <v>1</v>
      </c>
      <c r="Y70" s="31" t="b">
        <f>貼り付け用!Y70=集計用!Y70</f>
        <v>1</v>
      </c>
      <c r="Z70" s="31" t="b">
        <f>貼り付け用!Z70=集計用!Z70</f>
        <v>1</v>
      </c>
      <c r="AA70" s="31" t="b">
        <f>貼り付け用!AA70=集計用!AA70</f>
        <v>1</v>
      </c>
      <c r="AB70" s="31" t="b">
        <f>貼り付け用!AB70=集計用!AB70</f>
        <v>1</v>
      </c>
      <c r="AC70" s="31" t="b">
        <f>貼り付け用!AC70=集計用!AC70</f>
        <v>1</v>
      </c>
      <c r="AD70" s="31" t="b">
        <f>貼り付け用!AD70=集計用!AD70</f>
        <v>1</v>
      </c>
      <c r="AE70" s="31" t="b">
        <f>貼り付け用!AE70=集計用!AE70</f>
        <v>1</v>
      </c>
      <c r="AF70" s="31" t="b">
        <f>貼り付け用!AF70=集計用!AF70</f>
        <v>1</v>
      </c>
      <c r="AG70" s="31" t="b">
        <f>貼り付け用!AG70=集計用!AG70</f>
        <v>1</v>
      </c>
      <c r="AH70" s="31" t="b">
        <f>貼り付け用!AH70=集計用!AH70</f>
        <v>1</v>
      </c>
      <c r="AI70" s="31" t="b">
        <f>貼り付け用!AI70=集計用!AI70</f>
        <v>1</v>
      </c>
      <c r="AJ70" s="31" t="b">
        <f>貼り付け用!AJ70=集計用!AJ70</f>
        <v>1</v>
      </c>
      <c r="AK70" s="31" t="b">
        <f>貼り付け用!AK70=集計用!AK70</f>
        <v>1</v>
      </c>
      <c r="AL70" s="31" t="b">
        <f>貼り付け用!AL70=集計用!AL70</f>
        <v>1</v>
      </c>
      <c r="AM70" s="31" t="b">
        <f>貼り付け用!AM70=集計用!AM70</f>
        <v>1</v>
      </c>
      <c r="AN70" s="31" t="b">
        <f>貼り付け用!AN70=集計用!AN70</f>
        <v>1</v>
      </c>
      <c r="AO70" s="31" t="b">
        <f>貼り付け用!AO70=集計用!AO70</f>
        <v>1</v>
      </c>
      <c r="AP70" s="31" t="b">
        <f>貼り付け用!AP70=集計用!AP70</f>
        <v>1</v>
      </c>
      <c r="AQ70" s="31" t="b">
        <f>貼り付け用!AQ70=集計用!AQ70</f>
        <v>1</v>
      </c>
      <c r="AR70" s="31" t="b">
        <f>貼り付け用!AR70=集計用!AR70</f>
        <v>1</v>
      </c>
      <c r="AS70" s="31" t="b">
        <f>貼り付け用!AS70=集計用!AS70</f>
        <v>1</v>
      </c>
      <c r="AT70" s="31" t="b">
        <f>貼り付け用!AT70=集計用!AT70</f>
        <v>0</v>
      </c>
      <c r="AU70" s="31" t="b">
        <f>貼り付け用!AU70=集計用!AU70</f>
        <v>1</v>
      </c>
      <c r="AV70" s="34"/>
      <c r="AW70" s="34"/>
      <c r="AX70" s="34"/>
      <c r="AY70" s="34"/>
      <c r="AZ70" s="34"/>
      <c r="BA70" s="212"/>
      <c r="BB70" s="212"/>
      <c r="BC70" s="212"/>
      <c r="BD70" s="34"/>
      <c r="BE70" s="34"/>
      <c r="BF70" s="20"/>
      <c r="BG70" s="20"/>
      <c r="BH70" s="20"/>
      <c r="BI70" s="20"/>
      <c r="BJ70" s="20"/>
    </row>
    <row r="71" spans="5:62" ht="24" customHeight="1">
      <c r="E71" s="2"/>
      <c r="F71" s="34"/>
      <c r="G71" s="34"/>
      <c r="H71" s="2"/>
      <c r="I71" s="2"/>
      <c r="J71" s="2" t="str">
        <f>IF(集計用!J71="","",集計用!J71)</f>
        <v>ロッキングチェア</v>
      </c>
      <c r="K71" s="2"/>
      <c r="L71" s="2"/>
      <c r="M71" s="31" t="b">
        <f>貼り付け用!M71=集計用!M71</f>
        <v>1</v>
      </c>
      <c r="N71" s="31" t="b">
        <f>貼り付け用!N71=集計用!N71</f>
        <v>1</v>
      </c>
      <c r="O71" s="31" t="b">
        <f>貼り付け用!O71=集計用!O71</f>
        <v>1</v>
      </c>
      <c r="P71" s="31" t="b">
        <f>貼り付け用!P71=集計用!P71</f>
        <v>1</v>
      </c>
      <c r="Q71" s="31" t="b">
        <f>貼り付け用!Q71=集計用!Q71</f>
        <v>1</v>
      </c>
      <c r="R71" s="31" t="b">
        <f>貼り付け用!R71=集計用!R71</f>
        <v>1</v>
      </c>
      <c r="S71" s="31" t="b">
        <f>貼り付け用!S71=集計用!S71</f>
        <v>1</v>
      </c>
      <c r="T71" s="31" t="b">
        <f>貼り付け用!T71=集計用!T71</f>
        <v>1</v>
      </c>
      <c r="U71" s="31" t="b">
        <f>貼り付け用!U71=集計用!U71</f>
        <v>1</v>
      </c>
      <c r="V71" s="31" t="b">
        <f>貼り付け用!V71=集計用!V71</f>
        <v>1</v>
      </c>
      <c r="W71" s="31" t="b">
        <f>貼り付け用!W71=集計用!W71</f>
        <v>1</v>
      </c>
      <c r="X71" s="31" t="b">
        <f>貼り付け用!X71=集計用!X71</f>
        <v>1</v>
      </c>
      <c r="Y71" s="31" t="b">
        <f>貼り付け用!Y71=集計用!Y71</f>
        <v>1</v>
      </c>
      <c r="Z71" s="31" t="b">
        <f>貼り付け用!Z71=集計用!Z71</f>
        <v>1</v>
      </c>
      <c r="AA71" s="31" t="b">
        <f>貼り付け用!AA71=集計用!AA71</f>
        <v>1</v>
      </c>
      <c r="AB71" s="31" t="b">
        <f>貼り付け用!AB71=集計用!AB71</f>
        <v>1</v>
      </c>
      <c r="AC71" s="31" t="b">
        <f>貼り付け用!AC71=集計用!AC71</f>
        <v>1</v>
      </c>
      <c r="AD71" s="31" t="b">
        <f>貼り付け用!AD71=集計用!AD71</f>
        <v>1</v>
      </c>
      <c r="AE71" s="31" t="b">
        <f>貼り付け用!AE71=集計用!AE71</f>
        <v>1</v>
      </c>
      <c r="AF71" s="31" t="b">
        <f>貼り付け用!AF71=集計用!AF71</f>
        <v>1</v>
      </c>
      <c r="AG71" s="31" t="b">
        <f>貼り付け用!AG71=集計用!AG71</f>
        <v>1</v>
      </c>
      <c r="AH71" s="31" t="b">
        <f>貼り付け用!AH71=集計用!AH71</f>
        <v>1</v>
      </c>
      <c r="AI71" s="31" t="b">
        <f>貼り付け用!AI71=集計用!AI71</f>
        <v>1</v>
      </c>
      <c r="AJ71" s="31" t="b">
        <f>貼り付け用!AJ71=集計用!AJ71</f>
        <v>1</v>
      </c>
      <c r="AK71" s="31" t="b">
        <f>貼り付け用!AK71=集計用!AK71</f>
        <v>1</v>
      </c>
      <c r="AL71" s="31" t="b">
        <f>貼り付け用!AL71=集計用!AL71</f>
        <v>1</v>
      </c>
      <c r="AM71" s="31" t="b">
        <f>貼り付け用!AM71=集計用!AM71</f>
        <v>1</v>
      </c>
      <c r="AN71" s="31" t="b">
        <f>貼り付け用!AN71=集計用!AN71</f>
        <v>1</v>
      </c>
      <c r="AO71" s="31" t="b">
        <f>貼り付け用!AO71=集計用!AO71</f>
        <v>1</v>
      </c>
      <c r="AP71" s="31" t="b">
        <f>貼り付け用!AP71=集計用!AP71</f>
        <v>1</v>
      </c>
      <c r="AQ71" s="31" t="b">
        <f>貼り付け用!AQ71=集計用!AQ71</f>
        <v>1</v>
      </c>
      <c r="AR71" s="31" t="b">
        <f>貼り付け用!AR71=集計用!AR71</f>
        <v>1</v>
      </c>
      <c r="AS71" s="31" t="b">
        <f>貼り付け用!AS71=集計用!AS71</f>
        <v>1</v>
      </c>
      <c r="AT71" s="31" t="b">
        <f>貼り付け用!AT71=集計用!AT71</f>
        <v>0</v>
      </c>
      <c r="AU71" s="31" t="b">
        <f>貼り付け用!AU71=集計用!AU71</f>
        <v>1</v>
      </c>
      <c r="AV71" s="34"/>
      <c r="AW71" s="34"/>
      <c r="AX71" s="34"/>
      <c r="AY71" s="34"/>
      <c r="AZ71" s="34"/>
      <c r="BA71" s="212"/>
      <c r="BB71" s="212"/>
      <c r="BC71" s="212"/>
      <c r="BD71" s="34"/>
      <c r="BE71" s="34"/>
      <c r="BF71" s="20"/>
      <c r="BG71" s="20"/>
      <c r="BH71" s="20"/>
      <c r="BI71" s="20"/>
      <c r="BJ71" s="20"/>
    </row>
    <row r="72" spans="5:62" ht="24" customHeight="1">
      <c r="E72" s="2"/>
      <c r="F72" s="34"/>
      <c r="G72" s="34"/>
      <c r="H72" s="2"/>
      <c r="I72" s="2"/>
      <c r="J72" s="2" t="str">
        <f>IF(集計用!J72="","",集計用!J72)</f>
        <v>ジャングルジム</v>
      </c>
      <c r="K72" s="2"/>
      <c r="L72" s="2"/>
      <c r="M72" s="31" t="b">
        <f>貼り付け用!M72=集計用!M72</f>
        <v>1</v>
      </c>
      <c r="N72" s="31" t="b">
        <f>貼り付け用!N72=集計用!N72</f>
        <v>1</v>
      </c>
      <c r="O72" s="31" t="b">
        <f>貼り付け用!O72=集計用!O72</f>
        <v>1</v>
      </c>
      <c r="P72" s="31" t="b">
        <f>貼り付け用!P72=集計用!P72</f>
        <v>1</v>
      </c>
      <c r="Q72" s="31" t="b">
        <f>貼り付け用!Q72=集計用!Q72</f>
        <v>1</v>
      </c>
      <c r="R72" s="31" t="b">
        <f>貼り付け用!R72=集計用!R72</f>
        <v>1</v>
      </c>
      <c r="S72" s="31" t="b">
        <f>貼り付け用!S72=集計用!S72</f>
        <v>1</v>
      </c>
      <c r="T72" s="31" t="b">
        <f>貼り付け用!T72=集計用!T72</f>
        <v>1</v>
      </c>
      <c r="U72" s="31" t="b">
        <f>貼り付け用!U72=集計用!U72</f>
        <v>1</v>
      </c>
      <c r="V72" s="31" t="b">
        <f>貼り付け用!V72=集計用!V72</f>
        <v>1</v>
      </c>
      <c r="W72" s="31" t="b">
        <f>貼り付け用!W72=集計用!W72</f>
        <v>1</v>
      </c>
      <c r="X72" s="31" t="b">
        <f>貼り付け用!X72=集計用!X72</f>
        <v>1</v>
      </c>
      <c r="Y72" s="31" t="b">
        <f>貼り付け用!Y72=集計用!Y72</f>
        <v>1</v>
      </c>
      <c r="Z72" s="31" t="b">
        <f>貼り付け用!Z72=集計用!Z72</f>
        <v>1</v>
      </c>
      <c r="AA72" s="31" t="b">
        <f>貼り付け用!AA72=集計用!AA72</f>
        <v>1</v>
      </c>
      <c r="AB72" s="31" t="b">
        <f>貼り付け用!AB72=集計用!AB72</f>
        <v>1</v>
      </c>
      <c r="AC72" s="31" t="b">
        <f>貼り付け用!AC72=集計用!AC72</f>
        <v>1</v>
      </c>
      <c r="AD72" s="31" t="b">
        <f>貼り付け用!AD72=集計用!AD72</f>
        <v>1</v>
      </c>
      <c r="AE72" s="31" t="b">
        <f>貼り付け用!AE72=集計用!AE72</f>
        <v>1</v>
      </c>
      <c r="AF72" s="31" t="b">
        <f>貼り付け用!AF72=集計用!AF72</f>
        <v>1</v>
      </c>
      <c r="AG72" s="31" t="b">
        <f>貼り付け用!AG72=集計用!AG72</f>
        <v>1</v>
      </c>
      <c r="AH72" s="31" t="b">
        <f>貼り付け用!AH72=集計用!AH72</f>
        <v>1</v>
      </c>
      <c r="AI72" s="31" t="b">
        <f>貼り付け用!AI72=集計用!AI72</f>
        <v>1</v>
      </c>
      <c r="AJ72" s="31" t="b">
        <f>貼り付け用!AJ72=集計用!AJ72</f>
        <v>1</v>
      </c>
      <c r="AK72" s="31" t="b">
        <f>貼り付け用!AK72=集計用!AK72</f>
        <v>1</v>
      </c>
      <c r="AL72" s="31" t="b">
        <f>貼り付け用!AL72=集計用!AL72</f>
        <v>1</v>
      </c>
      <c r="AM72" s="31" t="b">
        <f>貼り付け用!AM72=集計用!AM72</f>
        <v>1</v>
      </c>
      <c r="AN72" s="31" t="b">
        <f>貼り付け用!AN72=集計用!AN72</f>
        <v>1</v>
      </c>
      <c r="AO72" s="31" t="b">
        <f>貼り付け用!AO72=集計用!AO72</f>
        <v>1</v>
      </c>
      <c r="AP72" s="31" t="b">
        <f>貼り付け用!AP72=集計用!AP72</f>
        <v>1</v>
      </c>
      <c r="AQ72" s="31" t="b">
        <f>貼り付け用!AQ72=集計用!AQ72</f>
        <v>1</v>
      </c>
      <c r="AR72" s="31" t="b">
        <f>貼り付け用!AR72=集計用!AR72</f>
        <v>1</v>
      </c>
      <c r="AS72" s="31" t="b">
        <f>貼り付け用!AS72=集計用!AS72</f>
        <v>1</v>
      </c>
      <c r="AT72" s="31" t="b">
        <f>貼り付け用!AT72=集計用!AT72</f>
        <v>1</v>
      </c>
      <c r="AU72" s="31" t="b">
        <f>貼り付け用!AU72=集計用!AU72</f>
        <v>1</v>
      </c>
      <c r="AV72" s="34"/>
      <c r="AW72" s="34"/>
      <c r="AX72" s="34"/>
      <c r="AY72" s="34"/>
      <c r="AZ72" s="34"/>
      <c r="BA72" s="212"/>
      <c r="BB72" s="212"/>
      <c r="BC72" s="212"/>
      <c r="BD72" s="34"/>
      <c r="BE72" s="34"/>
      <c r="BF72" s="20"/>
      <c r="BG72" s="20"/>
      <c r="BH72" s="20"/>
      <c r="BI72" s="20"/>
      <c r="BJ72" s="20"/>
    </row>
    <row r="73" spans="5:62" ht="24" customHeight="1">
      <c r="E73" s="2"/>
      <c r="F73" s="34"/>
      <c r="G73" s="34"/>
      <c r="H73" s="2"/>
      <c r="I73" s="2"/>
      <c r="J73" s="2" t="str">
        <f>IF(集計用!J73="","",集計用!J73)</f>
        <v>雲梯</v>
      </c>
      <c r="K73" s="2"/>
      <c r="L73" s="2"/>
      <c r="M73" s="31" t="b">
        <f>貼り付け用!M73=集計用!M73</f>
        <v>1</v>
      </c>
      <c r="N73" s="31" t="b">
        <f>貼り付け用!N73=集計用!N73</f>
        <v>1</v>
      </c>
      <c r="O73" s="31" t="b">
        <f>貼り付け用!O73=集計用!O73</f>
        <v>1</v>
      </c>
      <c r="P73" s="31" t="b">
        <f>貼り付け用!P73=集計用!P73</f>
        <v>1</v>
      </c>
      <c r="Q73" s="31" t="b">
        <f>貼り付け用!Q73=集計用!Q73</f>
        <v>1</v>
      </c>
      <c r="R73" s="31" t="b">
        <f>貼り付け用!R73=集計用!R73</f>
        <v>1</v>
      </c>
      <c r="S73" s="31" t="b">
        <f>貼り付け用!S73=集計用!S73</f>
        <v>1</v>
      </c>
      <c r="T73" s="31" t="b">
        <f>貼り付け用!T73=集計用!T73</f>
        <v>1</v>
      </c>
      <c r="U73" s="31" t="b">
        <f>貼り付け用!U73=集計用!U73</f>
        <v>1</v>
      </c>
      <c r="V73" s="31" t="b">
        <f>貼り付け用!V73=集計用!V73</f>
        <v>1</v>
      </c>
      <c r="W73" s="31" t="b">
        <f>貼り付け用!W73=集計用!W73</f>
        <v>1</v>
      </c>
      <c r="X73" s="31" t="b">
        <f>貼り付け用!X73=集計用!X73</f>
        <v>1</v>
      </c>
      <c r="Y73" s="31" t="b">
        <f>貼り付け用!Y73=集計用!Y73</f>
        <v>1</v>
      </c>
      <c r="Z73" s="31" t="b">
        <f>貼り付け用!Z73=集計用!Z73</f>
        <v>1</v>
      </c>
      <c r="AA73" s="31" t="b">
        <f>貼り付け用!AA73=集計用!AA73</f>
        <v>1</v>
      </c>
      <c r="AB73" s="31" t="b">
        <f>貼り付け用!AB73=集計用!AB73</f>
        <v>1</v>
      </c>
      <c r="AC73" s="31" t="b">
        <f>貼り付け用!AC73=集計用!AC73</f>
        <v>1</v>
      </c>
      <c r="AD73" s="31" t="b">
        <f>貼り付け用!AD73=集計用!AD73</f>
        <v>1</v>
      </c>
      <c r="AE73" s="31" t="b">
        <f>貼り付け用!AE73=集計用!AE73</f>
        <v>1</v>
      </c>
      <c r="AF73" s="31" t="b">
        <f>貼り付け用!AF73=集計用!AF73</f>
        <v>1</v>
      </c>
      <c r="AG73" s="31" t="b">
        <f>貼り付け用!AG73=集計用!AG73</f>
        <v>1</v>
      </c>
      <c r="AH73" s="31" t="b">
        <f>貼り付け用!AH73=集計用!AH73</f>
        <v>1</v>
      </c>
      <c r="AI73" s="31" t="b">
        <f>貼り付け用!AI73=集計用!AI73</f>
        <v>1</v>
      </c>
      <c r="AJ73" s="31" t="b">
        <f>貼り付け用!AJ73=集計用!AJ73</f>
        <v>1</v>
      </c>
      <c r="AK73" s="31" t="b">
        <f>貼り付け用!AK73=集計用!AK73</f>
        <v>1</v>
      </c>
      <c r="AL73" s="31" t="b">
        <f>貼り付け用!AL73=集計用!AL73</f>
        <v>1</v>
      </c>
      <c r="AM73" s="31" t="b">
        <f>貼り付け用!AM73=集計用!AM73</f>
        <v>1</v>
      </c>
      <c r="AN73" s="31" t="b">
        <f>貼り付け用!AN73=集計用!AN73</f>
        <v>1</v>
      </c>
      <c r="AO73" s="31" t="b">
        <f>貼り付け用!AO73=集計用!AO73</f>
        <v>1</v>
      </c>
      <c r="AP73" s="31" t="b">
        <f>貼り付け用!AP73=集計用!AP73</f>
        <v>1</v>
      </c>
      <c r="AQ73" s="31" t="b">
        <f>貼り付け用!AQ73=集計用!AQ73</f>
        <v>1</v>
      </c>
      <c r="AR73" s="31" t="b">
        <f>貼り付け用!AR73=集計用!AR73</f>
        <v>1</v>
      </c>
      <c r="AS73" s="31" t="b">
        <f>貼り付け用!AS73=集計用!AS73</f>
        <v>1</v>
      </c>
      <c r="AT73" s="31" t="b">
        <f>貼り付け用!AT73=集計用!AT73</f>
        <v>1</v>
      </c>
      <c r="AU73" s="31" t="b">
        <f>貼り付け用!AU73=集計用!AU73</f>
        <v>1</v>
      </c>
      <c r="AV73" s="34"/>
      <c r="AW73" s="34"/>
      <c r="AX73" s="34"/>
      <c r="AY73" s="34"/>
      <c r="AZ73" s="34"/>
      <c r="BA73" s="212"/>
      <c r="BB73" s="212"/>
      <c r="BC73" s="212"/>
      <c r="BD73" s="34"/>
      <c r="BE73" s="34"/>
      <c r="BF73" s="20"/>
      <c r="BG73" s="20"/>
      <c r="BH73" s="20"/>
      <c r="BI73" s="20"/>
      <c r="BJ73" s="20"/>
    </row>
    <row r="74" spans="5:62" ht="24" customHeight="1">
      <c r="E74" s="2"/>
      <c r="F74" s="34"/>
      <c r="G74" s="34"/>
      <c r="H74" s="2"/>
      <c r="I74" s="2"/>
      <c r="J74" s="2" t="str">
        <f>IF(集計用!J74="","",集計用!J74)</f>
        <v>ブランコ</v>
      </c>
      <c r="K74" s="2"/>
      <c r="L74" s="2"/>
      <c r="M74" s="31" t="b">
        <f>貼り付け用!M74=集計用!M74</f>
        <v>1</v>
      </c>
      <c r="N74" s="31" t="b">
        <f>貼り付け用!N74=集計用!N74</f>
        <v>1</v>
      </c>
      <c r="O74" s="31" t="b">
        <f>貼り付け用!O74=集計用!O74</f>
        <v>1</v>
      </c>
      <c r="P74" s="31" t="b">
        <f>貼り付け用!P74=集計用!P74</f>
        <v>1</v>
      </c>
      <c r="Q74" s="31" t="b">
        <f>貼り付け用!Q74=集計用!Q74</f>
        <v>1</v>
      </c>
      <c r="R74" s="31" t="b">
        <f>貼り付け用!R74=集計用!R74</f>
        <v>1</v>
      </c>
      <c r="S74" s="31" t="b">
        <f>貼り付け用!S74=集計用!S74</f>
        <v>1</v>
      </c>
      <c r="T74" s="31" t="b">
        <f>貼り付け用!T74=集計用!T74</f>
        <v>1</v>
      </c>
      <c r="U74" s="31" t="b">
        <f>貼り付け用!U74=集計用!U74</f>
        <v>1</v>
      </c>
      <c r="V74" s="31" t="b">
        <f>貼り付け用!V74=集計用!V74</f>
        <v>1</v>
      </c>
      <c r="W74" s="31" t="b">
        <f>貼り付け用!W74=集計用!W74</f>
        <v>1</v>
      </c>
      <c r="X74" s="31" t="b">
        <f>貼り付け用!X74=集計用!X74</f>
        <v>1</v>
      </c>
      <c r="Y74" s="31" t="b">
        <f>貼り付け用!Y74=集計用!Y74</f>
        <v>1</v>
      </c>
      <c r="Z74" s="31" t="b">
        <f>貼り付け用!Z74=集計用!Z74</f>
        <v>1</v>
      </c>
      <c r="AA74" s="31" t="b">
        <f>貼り付け用!AA74=集計用!AA74</f>
        <v>1</v>
      </c>
      <c r="AB74" s="31" t="b">
        <f>貼り付け用!AB74=集計用!AB74</f>
        <v>1</v>
      </c>
      <c r="AC74" s="31" t="b">
        <f>貼り付け用!AC74=集計用!AC74</f>
        <v>1</v>
      </c>
      <c r="AD74" s="31" t="b">
        <f>貼り付け用!AD74=集計用!AD74</f>
        <v>1</v>
      </c>
      <c r="AE74" s="31" t="b">
        <f>貼り付け用!AE74=集計用!AE74</f>
        <v>1</v>
      </c>
      <c r="AF74" s="31" t="b">
        <f>貼り付け用!AF74=集計用!AF74</f>
        <v>1</v>
      </c>
      <c r="AG74" s="31" t="b">
        <f>貼り付け用!AG74=集計用!AG74</f>
        <v>1</v>
      </c>
      <c r="AH74" s="31" t="b">
        <f>貼り付け用!AH74=集計用!AH74</f>
        <v>1</v>
      </c>
      <c r="AI74" s="31" t="b">
        <f>貼り付け用!AI74=集計用!AI74</f>
        <v>1</v>
      </c>
      <c r="AJ74" s="31" t="b">
        <f>貼り付け用!AJ74=集計用!AJ74</f>
        <v>1</v>
      </c>
      <c r="AK74" s="31" t="b">
        <f>貼り付け用!AK74=集計用!AK74</f>
        <v>1</v>
      </c>
      <c r="AL74" s="31" t="b">
        <f>貼り付け用!AL74=集計用!AL74</f>
        <v>1</v>
      </c>
      <c r="AM74" s="31" t="b">
        <f>貼り付け用!AM74=集計用!AM74</f>
        <v>1</v>
      </c>
      <c r="AN74" s="31" t="b">
        <f>貼り付け用!AN74=集計用!AN74</f>
        <v>1</v>
      </c>
      <c r="AO74" s="31" t="b">
        <f>貼り付け用!AO74=集計用!AO74</f>
        <v>1</v>
      </c>
      <c r="AP74" s="31" t="b">
        <f>貼り付け用!AP74=集計用!AP74</f>
        <v>1</v>
      </c>
      <c r="AQ74" s="31" t="b">
        <f>貼り付け用!AQ74=集計用!AQ74</f>
        <v>1</v>
      </c>
      <c r="AR74" s="31" t="b">
        <f>貼り付け用!AR74=集計用!AR74</f>
        <v>1</v>
      </c>
      <c r="AS74" s="31" t="b">
        <f>貼り付け用!AS74=集計用!AS74</f>
        <v>1</v>
      </c>
      <c r="AT74" s="31" t="b">
        <f>貼り付け用!AT74=集計用!AT74</f>
        <v>1</v>
      </c>
      <c r="AU74" s="31" t="b">
        <f>貼り付け用!AU74=集計用!AU74</f>
        <v>1</v>
      </c>
      <c r="AV74" s="34"/>
      <c r="AW74" s="34"/>
      <c r="AX74" s="34"/>
      <c r="AY74" s="34"/>
      <c r="AZ74" s="34"/>
      <c r="BA74" s="212"/>
      <c r="BB74" s="212"/>
      <c r="BC74" s="212"/>
      <c r="BD74" s="34"/>
      <c r="BE74" s="34"/>
      <c r="BF74" s="20"/>
      <c r="BG74" s="20"/>
      <c r="BH74" s="20"/>
      <c r="BI74" s="20"/>
      <c r="BJ74" s="20"/>
    </row>
    <row r="75" spans="5:62" ht="24" customHeight="1">
      <c r="E75" s="2"/>
      <c r="F75" s="34"/>
      <c r="G75" s="34"/>
      <c r="H75" s="2"/>
      <c r="I75" s="2"/>
      <c r="J75" s="2" t="str">
        <f>IF(集計用!J75="","",集計用!J75)</f>
        <v>鉄棒</v>
      </c>
      <c r="K75" s="2"/>
      <c r="L75" s="2"/>
      <c r="M75" s="31" t="b">
        <f>貼り付け用!M75=集計用!M75</f>
        <v>1</v>
      </c>
      <c r="N75" s="31" t="b">
        <f>貼り付け用!N75=集計用!N75</f>
        <v>1</v>
      </c>
      <c r="O75" s="31" t="b">
        <f>貼り付け用!O75=集計用!O75</f>
        <v>1</v>
      </c>
      <c r="P75" s="31" t="b">
        <f>貼り付け用!P75=集計用!P75</f>
        <v>1</v>
      </c>
      <c r="Q75" s="31" t="b">
        <f>貼り付け用!Q75=集計用!Q75</f>
        <v>1</v>
      </c>
      <c r="R75" s="31" t="b">
        <f>貼り付け用!R75=集計用!R75</f>
        <v>1</v>
      </c>
      <c r="S75" s="31" t="b">
        <f>貼り付け用!S75=集計用!S75</f>
        <v>1</v>
      </c>
      <c r="T75" s="31" t="b">
        <f>貼り付け用!T75=集計用!T75</f>
        <v>1</v>
      </c>
      <c r="U75" s="31" t="b">
        <f>貼り付け用!U75=集計用!U75</f>
        <v>1</v>
      </c>
      <c r="V75" s="31" t="b">
        <f>貼り付け用!V75=集計用!V75</f>
        <v>1</v>
      </c>
      <c r="W75" s="31" t="b">
        <f>貼り付け用!W75=集計用!W75</f>
        <v>1</v>
      </c>
      <c r="X75" s="31" t="b">
        <f>貼り付け用!X75=集計用!X75</f>
        <v>1</v>
      </c>
      <c r="Y75" s="31" t="b">
        <f>貼り付け用!Y75=集計用!Y75</f>
        <v>1</v>
      </c>
      <c r="Z75" s="31" t="b">
        <f>貼り付け用!Z75=集計用!Z75</f>
        <v>1</v>
      </c>
      <c r="AA75" s="31" t="b">
        <f>貼り付け用!AA75=集計用!AA75</f>
        <v>1</v>
      </c>
      <c r="AB75" s="31" t="b">
        <f>貼り付け用!AB75=集計用!AB75</f>
        <v>1</v>
      </c>
      <c r="AC75" s="31" t="b">
        <f>貼り付け用!AC75=集計用!AC75</f>
        <v>1</v>
      </c>
      <c r="AD75" s="31" t="b">
        <f>貼り付け用!AD75=集計用!AD75</f>
        <v>1</v>
      </c>
      <c r="AE75" s="31" t="b">
        <f>貼り付け用!AE75=集計用!AE75</f>
        <v>1</v>
      </c>
      <c r="AF75" s="31" t="b">
        <f>貼り付け用!AF75=集計用!AF75</f>
        <v>1</v>
      </c>
      <c r="AG75" s="31" t="b">
        <f>貼り付け用!AG75=集計用!AG75</f>
        <v>1</v>
      </c>
      <c r="AH75" s="31" t="b">
        <f>貼り付け用!AH75=集計用!AH75</f>
        <v>1</v>
      </c>
      <c r="AI75" s="31" t="b">
        <f>貼り付け用!AI75=集計用!AI75</f>
        <v>1</v>
      </c>
      <c r="AJ75" s="31" t="b">
        <f>貼り付け用!AJ75=集計用!AJ75</f>
        <v>1</v>
      </c>
      <c r="AK75" s="31" t="b">
        <f>貼り付け用!AK75=集計用!AK75</f>
        <v>1</v>
      </c>
      <c r="AL75" s="31" t="b">
        <f>貼り付け用!AL75=集計用!AL75</f>
        <v>1</v>
      </c>
      <c r="AM75" s="31" t="b">
        <f>貼り付け用!AM75=集計用!AM75</f>
        <v>1</v>
      </c>
      <c r="AN75" s="31" t="b">
        <f>貼り付け用!AN75=集計用!AN75</f>
        <v>1</v>
      </c>
      <c r="AO75" s="31" t="b">
        <f>貼り付け用!AO75=集計用!AO75</f>
        <v>1</v>
      </c>
      <c r="AP75" s="31" t="b">
        <f>貼り付け用!AP75=集計用!AP75</f>
        <v>1</v>
      </c>
      <c r="AQ75" s="31" t="b">
        <f>貼り付け用!AQ75=集計用!AQ75</f>
        <v>1</v>
      </c>
      <c r="AR75" s="31" t="b">
        <f>貼り付け用!AR75=集計用!AR75</f>
        <v>1</v>
      </c>
      <c r="AS75" s="31" t="b">
        <f>貼り付け用!AS75=集計用!AS75</f>
        <v>1</v>
      </c>
      <c r="AT75" s="31" t="b">
        <f>貼り付け用!AT75=集計用!AT75</f>
        <v>1</v>
      </c>
      <c r="AU75" s="31" t="b">
        <f>貼り付け用!AU75=集計用!AU75</f>
        <v>1</v>
      </c>
      <c r="AV75" s="34"/>
      <c r="AW75" s="34"/>
      <c r="AX75" s="34"/>
      <c r="AY75" s="34"/>
      <c r="AZ75" s="34"/>
      <c r="BA75" s="212"/>
      <c r="BB75" s="212"/>
      <c r="BC75" s="212"/>
      <c r="BD75" s="34"/>
      <c r="BE75" s="34"/>
      <c r="BF75" s="20"/>
      <c r="BG75" s="20"/>
      <c r="BH75" s="20"/>
      <c r="BI75" s="20"/>
      <c r="BJ75" s="20"/>
    </row>
    <row r="76" spans="5:62" ht="24" customHeight="1">
      <c r="E76" s="2"/>
      <c r="F76" s="34"/>
      <c r="G76" s="34"/>
      <c r="H76" s="2"/>
      <c r="I76" s="2"/>
      <c r="J76" s="2" t="str">
        <f>IF(集計用!J76="","",集計用!J76)</f>
        <v>アンパンマン号</v>
      </c>
      <c r="K76" s="2"/>
      <c r="L76" s="2"/>
      <c r="M76" s="31" t="b">
        <f>貼り付け用!M76=集計用!M76</f>
        <v>1</v>
      </c>
      <c r="N76" s="31" t="b">
        <f>貼り付け用!N76=集計用!N76</f>
        <v>1</v>
      </c>
      <c r="O76" s="31" t="b">
        <f>貼り付け用!O76=集計用!O76</f>
        <v>1</v>
      </c>
      <c r="P76" s="31" t="b">
        <f>貼り付け用!P76=集計用!P76</f>
        <v>1</v>
      </c>
      <c r="Q76" s="31" t="b">
        <f>貼り付け用!Q76=集計用!Q76</f>
        <v>1</v>
      </c>
      <c r="R76" s="31" t="b">
        <f>貼り付け用!R76=集計用!R76</f>
        <v>1</v>
      </c>
      <c r="S76" s="31" t="b">
        <f>貼り付け用!S76=集計用!S76</f>
        <v>1</v>
      </c>
      <c r="T76" s="31" t="b">
        <f>貼り付け用!T76=集計用!T76</f>
        <v>1</v>
      </c>
      <c r="U76" s="31" t="b">
        <f>貼り付け用!U76=集計用!U76</f>
        <v>1</v>
      </c>
      <c r="V76" s="31" t="b">
        <f>貼り付け用!V76=集計用!V76</f>
        <v>1</v>
      </c>
      <c r="W76" s="31" t="b">
        <f>貼り付け用!W76=集計用!W76</f>
        <v>1</v>
      </c>
      <c r="X76" s="31" t="b">
        <f>貼り付け用!X76=集計用!X76</f>
        <v>1</v>
      </c>
      <c r="Y76" s="31" t="b">
        <f>貼り付け用!Y76=集計用!Y76</f>
        <v>1</v>
      </c>
      <c r="Z76" s="31" t="b">
        <f>貼り付け用!Z76=集計用!Z76</f>
        <v>1</v>
      </c>
      <c r="AA76" s="31" t="b">
        <f>貼り付け用!AA76=集計用!AA76</f>
        <v>1</v>
      </c>
      <c r="AB76" s="31" t="b">
        <f>貼り付け用!AB76=集計用!AB76</f>
        <v>1</v>
      </c>
      <c r="AC76" s="31" t="b">
        <f>貼り付け用!AC76=集計用!AC76</f>
        <v>1</v>
      </c>
      <c r="AD76" s="31" t="b">
        <f>貼り付け用!AD76=集計用!AD76</f>
        <v>1</v>
      </c>
      <c r="AE76" s="31" t="b">
        <f>貼り付け用!AE76=集計用!AE76</f>
        <v>1</v>
      </c>
      <c r="AF76" s="31" t="b">
        <f>貼り付け用!AF76=集計用!AF76</f>
        <v>1</v>
      </c>
      <c r="AG76" s="31" t="b">
        <f>貼り付け用!AG76=集計用!AG76</f>
        <v>1</v>
      </c>
      <c r="AH76" s="31" t="b">
        <f>貼り付け用!AH76=集計用!AH76</f>
        <v>1</v>
      </c>
      <c r="AI76" s="31" t="b">
        <f>貼り付け用!AI76=集計用!AI76</f>
        <v>1</v>
      </c>
      <c r="AJ76" s="31" t="b">
        <f>貼り付け用!AJ76=集計用!AJ76</f>
        <v>1</v>
      </c>
      <c r="AK76" s="31" t="b">
        <f>貼り付け用!AK76=集計用!AK76</f>
        <v>1</v>
      </c>
      <c r="AL76" s="31" t="b">
        <f>貼り付け用!AL76=集計用!AL76</f>
        <v>1</v>
      </c>
      <c r="AM76" s="31" t="b">
        <f>貼り付け用!AM76=集計用!AM76</f>
        <v>1</v>
      </c>
      <c r="AN76" s="31" t="b">
        <f>貼り付け用!AN76=集計用!AN76</f>
        <v>1</v>
      </c>
      <c r="AO76" s="31" t="b">
        <f>貼り付け用!AO76=集計用!AO76</f>
        <v>1</v>
      </c>
      <c r="AP76" s="31" t="b">
        <f>貼り付け用!AP76=集計用!AP76</f>
        <v>1</v>
      </c>
      <c r="AQ76" s="31" t="b">
        <f>貼り付け用!AQ76=集計用!AQ76</f>
        <v>1</v>
      </c>
      <c r="AR76" s="31" t="b">
        <f>貼り付け用!AR76=集計用!AR76</f>
        <v>1</v>
      </c>
      <c r="AS76" s="31" t="b">
        <f>貼り付け用!AS76=集計用!AS76</f>
        <v>1</v>
      </c>
      <c r="AT76" s="31" t="b">
        <f>貼り付け用!AT76=集計用!AT76</f>
        <v>0</v>
      </c>
      <c r="AU76" s="31" t="b">
        <f>貼り付け用!AU76=集計用!AU76</f>
        <v>1</v>
      </c>
      <c r="AV76" s="34"/>
      <c r="AW76" s="34"/>
      <c r="AX76" s="34"/>
      <c r="AY76" s="34"/>
      <c r="AZ76" s="34"/>
      <c r="BA76" s="212"/>
      <c r="BB76" s="212"/>
      <c r="BC76" s="212"/>
      <c r="BD76" s="34"/>
      <c r="BE76" s="34"/>
      <c r="BF76" s="20"/>
      <c r="BG76" s="20"/>
      <c r="BH76" s="20"/>
      <c r="BI76" s="20"/>
      <c r="BJ76" s="20"/>
    </row>
    <row r="77" spans="5:62" ht="24" customHeight="1">
      <c r="E77" s="2"/>
      <c r="F77" s="34"/>
      <c r="G77" s="34"/>
      <c r="H77" s="2"/>
      <c r="I77" s="2"/>
      <c r="J77" s="2" t="str">
        <f>IF(集計用!J77="","",集計用!J77)</f>
        <v>ぞうさんすべり台</v>
      </c>
      <c r="K77" s="2"/>
      <c r="L77" s="2"/>
      <c r="M77" s="31" t="b">
        <f>貼り付け用!M77=集計用!M77</f>
        <v>1</v>
      </c>
      <c r="N77" s="31" t="b">
        <f>貼り付け用!N77=集計用!N77</f>
        <v>1</v>
      </c>
      <c r="O77" s="31" t="b">
        <f>貼り付け用!O77=集計用!O77</f>
        <v>1</v>
      </c>
      <c r="P77" s="31" t="b">
        <f>貼り付け用!P77=集計用!P77</f>
        <v>1</v>
      </c>
      <c r="Q77" s="31" t="b">
        <f>貼り付け用!Q77=集計用!Q77</f>
        <v>1</v>
      </c>
      <c r="R77" s="31" t="b">
        <f>貼り付け用!R77=集計用!R77</f>
        <v>1</v>
      </c>
      <c r="S77" s="31" t="b">
        <f>貼り付け用!S77=集計用!S77</f>
        <v>1</v>
      </c>
      <c r="T77" s="31" t="b">
        <f>貼り付け用!T77=集計用!T77</f>
        <v>1</v>
      </c>
      <c r="U77" s="31" t="b">
        <f>貼り付け用!U77=集計用!U77</f>
        <v>1</v>
      </c>
      <c r="V77" s="31" t="b">
        <f>貼り付け用!V77=集計用!V77</f>
        <v>1</v>
      </c>
      <c r="W77" s="31" t="b">
        <f>貼り付け用!W77=集計用!W77</f>
        <v>1</v>
      </c>
      <c r="X77" s="31" t="b">
        <f>貼り付け用!X77=集計用!X77</f>
        <v>1</v>
      </c>
      <c r="Y77" s="31" t="b">
        <f>貼り付け用!Y77=集計用!Y77</f>
        <v>1</v>
      </c>
      <c r="Z77" s="31" t="b">
        <f>貼り付け用!Z77=集計用!Z77</f>
        <v>1</v>
      </c>
      <c r="AA77" s="31" t="b">
        <f>貼り付け用!AA77=集計用!AA77</f>
        <v>1</v>
      </c>
      <c r="AB77" s="31" t="b">
        <f>貼り付け用!AB77=集計用!AB77</f>
        <v>1</v>
      </c>
      <c r="AC77" s="31" t="b">
        <f>貼り付け用!AC77=集計用!AC77</f>
        <v>1</v>
      </c>
      <c r="AD77" s="31" t="b">
        <f>貼り付け用!AD77=集計用!AD77</f>
        <v>1</v>
      </c>
      <c r="AE77" s="31" t="b">
        <f>貼り付け用!AE77=集計用!AE77</f>
        <v>1</v>
      </c>
      <c r="AF77" s="31" t="b">
        <f>貼り付け用!AF77=集計用!AF77</f>
        <v>1</v>
      </c>
      <c r="AG77" s="31" t="b">
        <f>貼り付け用!AG77=集計用!AG77</f>
        <v>1</v>
      </c>
      <c r="AH77" s="31" t="b">
        <f>貼り付け用!AH77=集計用!AH77</f>
        <v>1</v>
      </c>
      <c r="AI77" s="31" t="b">
        <f>貼り付け用!AI77=集計用!AI77</f>
        <v>1</v>
      </c>
      <c r="AJ77" s="31" t="b">
        <f>貼り付け用!AJ77=集計用!AJ77</f>
        <v>1</v>
      </c>
      <c r="AK77" s="31" t="b">
        <f>貼り付け用!AK77=集計用!AK77</f>
        <v>1</v>
      </c>
      <c r="AL77" s="31" t="b">
        <f>貼り付け用!AL77=集計用!AL77</f>
        <v>1</v>
      </c>
      <c r="AM77" s="31" t="b">
        <f>貼り付け用!AM77=集計用!AM77</f>
        <v>1</v>
      </c>
      <c r="AN77" s="31" t="b">
        <f>貼り付け用!AN77=集計用!AN77</f>
        <v>1</v>
      </c>
      <c r="AO77" s="31" t="b">
        <f>貼り付け用!AO77=集計用!AO77</f>
        <v>1</v>
      </c>
      <c r="AP77" s="31" t="b">
        <f>貼り付け用!AP77=集計用!AP77</f>
        <v>1</v>
      </c>
      <c r="AQ77" s="31" t="b">
        <f>貼り付け用!AQ77=集計用!AQ77</f>
        <v>1</v>
      </c>
      <c r="AR77" s="31" t="b">
        <f>貼り付け用!AR77=集計用!AR77</f>
        <v>1</v>
      </c>
      <c r="AS77" s="31" t="b">
        <f>貼り付け用!AS77=集計用!AS77</f>
        <v>1</v>
      </c>
      <c r="AT77" s="31" t="b">
        <f>貼り付け用!AT77=集計用!AT77</f>
        <v>0</v>
      </c>
      <c r="AU77" s="31" t="b">
        <f>貼り付け用!AU77=集計用!AU77</f>
        <v>1</v>
      </c>
      <c r="AV77" s="34"/>
      <c r="AW77" s="34"/>
      <c r="AX77" s="34"/>
      <c r="AY77" s="34"/>
      <c r="AZ77" s="34"/>
      <c r="BA77" s="212"/>
      <c r="BB77" s="212"/>
      <c r="BC77" s="212"/>
      <c r="BD77" s="34"/>
      <c r="BE77" s="34"/>
      <c r="BF77" s="20"/>
      <c r="BG77" s="20"/>
      <c r="BH77" s="20"/>
      <c r="BI77" s="20"/>
      <c r="BJ77" s="20"/>
    </row>
    <row r="78" spans="5:62" ht="24" customHeight="1">
      <c r="E78" s="2"/>
      <c r="F78" s="34"/>
      <c r="G78" s="34"/>
      <c r="H78" s="2"/>
      <c r="I78" s="2"/>
      <c r="J78" s="2" t="str">
        <f>IF(集計用!J78="","",集計用!J78)</f>
        <v>ロッキングチェア</v>
      </c>
      <c r="K78" s="2"/>
      <c r="L78" s="2"/>
      <c r="M78" s="31" t="b">
        <f>貼り付け用!M78=集計用!M78</f>
        <v>1</v>
      </c>
      <c r="N78" s="31" t="b">
        <f>貼り付け用!N78=集計用!N78</f>
        <v>1</v>
      </c>
      <c r="O78" s="31" t="b">
        <f>貼り付け用!O78=集計用!O78</f>
        <v>1</v>
      </c>
      <c r="P78" s="31" t="b">
        <f>貼り付け用!P78=集計用!P78</f>
        <v>1</v>
      </c>
      <c r="Q78" s="31" t="b">
        <f>貼り付け用!Q78=集計用!Q78</f>
        <v>1</v>
      </c>
      <c r="R78" s="31" t="b">
        <f>貼り付け用!R78=集計用!R78</f>
        <v>1</v>
      </c>
      <c r="S78" s="31" t="b">
        <f>貼り付け用!S78=集計用!S78</f>
        <v>1</v>
      </c>
      <c r="T78" s="31" t="b">
        <f>貼り付け用!T78=集計用!T78</f>
        <v>1</v>
      </c>
      <c r="U78" s="31" t="b">
        <f>貼り付け用!U78=集計用!U78</f>
        <v>1</v>
      </c>
      <c r="V78" s="31" t="b">
        <f>貼り付け用!V78=集計用!V78</f>
        <v>1</v>
      </c>
      <c r="W78" s="31" t="b">
        <f>貼り付け用!W78=集計用!W78</f>
        <v>1</v>
      </c>
      <c r="X78" s="31" t="b">
        <f>貼り付け用!X78=集計用!X78</f>
        <v>1</v>
      </c>
      <c r="Y78" s="31" t="b">
        <f>貼り付け用!Y78=集計用!Y78</f>
        <v>1</v>
      </c>
      <c r="Z78" s="31" t="b">
        <f>貼り付け用!Z78=集計用!Z78</f>
        <v>1</v>
      </c>
      <c r="AA78" s="31" t="b">
        <f>貼り付け用!AA78=集計用!AA78</f>
        <v>1</v>
      </c>
      <c r="AB78" s="31" t="b">
        <f>貼り付け用!AB78=集計用!AB78</f>
        <v>1</v>
      </c>
      <c r="AC78" s="31" t="b">
        <f>貼り付け用!AC78=集計用!AC78</f>
        <v>1</v>
      </c>
      <c r="AD78" s="31" t="b">
        <f>貼り付け用!AD78=集計用!AD78</f>
        <v>1</v>
      </c>
      <c r="AE78" s="31" t="b">
        <f>貼り付け用!AE78=集計用!AE78</f>
        <v>1</v>
      </c>
      <c r="AF78" s="31" t="b">
        <f>貼り付け用!AF78=集計用!AF78</f>
        <v>1</v>
      </c>
      <c r="AG78" s="31" t="b">
        <f>貼り付け用!AG78=集計用!AG78</f>
        <v>1</v>
      </c>
      <c r="AH78" s="31" t="b">
        <f>貼り付け用!AH78=集計用!AH78</f>
        <v>1</v>
      </c>
      <c r="AI78" s="31" t="b">
        <f>貼り付け用!AI78=集計用!AI78</f>
        <v>1</v>
      </c>
      <c r="AJ78" s="31" t="b">
        <f>貼り付け用!AJ78=集計用!AJ78</f>
        <v>1</v>
      </c>
      <c r="AK78" s="31" t="b">
        <f>貼り付け用!AK78=集計用!AK78</f>
        <v>1</v>
      </c>
      <c r="AL78" s="31" t="b">
        <f>貼り付け用!AL78=集計用!AL78</f>
        <v>1</v>
      </c>
      <c r="AM78" s="31" t="b">
        <f>貼り付け用!AM78=集計用!AM78</f>
        <v>1</v>
      </c>
      <c r="AN78" s="31" t="b">
        <f>貼り付け用!AN78=集計用!AN78</f>
        <v>1</v>
      </c>
      <c r="AO78" s="31" t="b">
        <f>貼り付け用!AO78=集計用!AO78</f>
        <v>1</v>
      </c>
      <c r="AP78" s="31" t="b">
        <f>貼り付け用!AP78=集計用!AP78</f>
        <v>1</v>
      </c>
      <c r="AQ78" s="31" t="b">
        <f>貼り付け用!AQ78=集計用!AQ78</f>
        <v>1</v>
      </c>
      <c r="AR78" s="31" t="b">
        <f>貼り付け用!AR78=集計用!AR78</f>
        <v>1</v>
      </c>
      <c r="AS78" s="31" t="b">
        <f>貼り付け用!AS78=集計用!AS78</f>
        <v>1</v>
      </c>
      <c r="AT78" s="31" t="b">
        <f>貼り付け用!AT78=集計用!AT78</f>
        <v>0</v>
      </c>
      <c r="AU78" s="31" t="b">
        <f>貼り付け用!AU78=集計用!AU78</f>
        <v>1</v>
      </c>
      <c r="AV78" s="34"/>
      <c r="AW78" s="34"/>
      <c r="AX78" s="34"/>
      <c r="AY78" s="34"/>
      <c r="AZ78" s="34"/>
      <c r="BA78" s="212"/>
      <c r="BB78" s="212"/>
      <c r="BC78" s="212"/>
      <c r="BD78" s="34"/>
      <c r="BE78" s="34"/>
      <c r="BF78" s="20"/>
      <c r="BG78" s="20"/>
      <c r="BH78" s="20"/>
      <c r="BI78" s="20"/>
      <c r="BJ78" s="20"/>
    </row>
    <row r="79" spans="5:62" ht="24" customHeight="1">
      <c r="E79" s="2"/>
      <c r="F79" s="34"/>
      <c r="G79" s="34"/>
      <c r="H79" s="2"/>
      <c r="I79" s="2"/>
      <c r="J79" s="2" t="str">
        <f>IF(集計用!J79="","",集計用!J79)</f>
        <v>雲梯</v>
      </c>
      <c r="K79" s="2"/>
      <c r="L79" s="2"/>
      <c r="M79" s="31" t="b">
        <f>貼り付け用!M79=集計用!M79</f>
        <v>1</v>
      </c>
      <c r="N79" s="31" t="b">
        <f>貼り付け用!N79=集計用!N79</f>
        <v>1</v>
      </c>
      <c r="O79" s="31" t="b">
        <f>貼り付け用!O79=集計用!O79</f>
        <v>1</v>
      </c>
      <c r="P79" s="31" t="b">
        <f>貼り付け用!P79=集計用!P79</f>
        <v>1</v>
      </c>
      <c r="Q79" s="31" t="b">
        <f>貼り付け用!Q79=集計用!Q79</f>
        <v>1</v>
      </c>
      <c r="R79" s="31" t="b">
        <f>貼り付け用!R79=集計用!R79</f>
        <v>1</v>
      </c>
      <c r="S79" s="31" t="b">
        <f>貼り付け用!S79=集計用!S79</f>
        <v>1</v>
      </c>
      <c r="T79" s="31" t="b">
        <f>貼り付け用!T79=集計用!T79</f>
        <v>1</v>
      </c>
      <c r="U79" s="31" t="b">
        <f>貼り付け用!U79=集計用!U79</f>
        <v>1</v>
      </c>
      <c r="V79" s="31" t="b">
        <f>貼り付け用!V79=集計用!V79</f>
        <v>1</v>
      </c>
      <c r="W79" s="31" t="b">
        <f>貼り付け用!W79=集計用!W79</f>
        <v>1</v>
      </c>
      <c r="X79" s="31" t="b">
        <f>貼り付け用!X79=集計用!X79</f>
        <v>1</v>
      </c>
      <c r="Y79" s="31" t="b">
        <f>貼り付け用!Y79=集計用!Y79</f>
        <v>1</v>
      </c>
      <c r="Z79" s="31" t="b">
        <f>貼り付け用!Z79=集計用!Z79</f>
        <v>1</v>
      </c>
      <c r="AA79" s="31" t="b">
        <f>貼り付け用!AA79=集計用!AA79</f>
        <v>1</v>
      </c>
      <c r="AB79" s="31" t="b">
        <f>貼り付け用!AB79=集計用!AB79</f>
        <v>1</v>
      </c>
      <c r="AC79" s="31" t="b">
        <f>貼り付け用!AC79=集計用!AC79</f>
        <v>1</v>
      </c>
      <c r="AD79" s="31" t="b">
        <f>貼り付け用!AD79=集計用!AD79</f>
        <v>1</v>
      </c>
      <c r="AE79" s="31" t="b">
        <f>貼り付け用!AE79=集計用!AE79</f>
        <v>1</v>
      </c>
      <c r="AF79" s="31" t="b">
        <f>貼り付け用!AF79=集計用!AF79</f>
        <v>1</v>
      </c>
      <c r="AG79" s="31" t="b">
        <f>貼り付け用!AG79=集計用!AG79</f>
        <v>1</v>
      </c>
      <c r="AH79" s="31" t="b">
        <f>貼り付け用!AH79=集計用!AH79</f>
        <v>1</v>
      </c>
      <c r="AI79" s="31" t="b">
        <f>貼り付け用!AI79=集計用!AI79</f>
        <v>1</v>
      </c>
      <c r="AJ79" s="31" t="b">
        <f>貼り付け用!AJ79=集計用!AJ79</f>
        <v>1</v>
      </c>
      <c r="AK79" s="31" t="b">
        <f>貼り付け用!AK79=集計用!AK79</f>
        <v>1</v>
      </c>
      <c r="AL79" s="31" t="b">
        <f>貼り付け用!AL79=集計用!AL79</f>
        <v>1</v>
      </c>
      <c r="AM79" s="31" t="b">
        <f>貼り付け用!AM79=集計用!AM79</f>
        <v>1</v>
      </c>
      <c r="AN79" s="31" t="b">
        <f>貼り付け用!AN79=集計用!AN79</f>
        <v>1</v>
      </c>
      <c r="AO79" s="31" t="b">
        <f>貼り付け用!AO79=集計用!AO79</f>
        <v>1</v>
      </c>
      <c r="AP79" s="31" t="b">
        <f>貼り付け用!AP79=集計用!AP79</f>
        <v>1</v>
      </c>
      <c r="AQ79" s="31" t="b">
        <f>貼り付け用!AQ79=集計用!AQ79</f>
        <v>1</v>
      </c>
      <c r="AR79" s="31" t="b">
        <f>貼り付け用!AR79=集計用!AR79</f>
        <v>1</v>
      </c>
      <c r="AS79" s="31" t="b">
        <f>貼り付け用!AS79=集計用!AS79</f>
        <v>1</v>
      </c>
      <c r="AT79" s="31" t="b">
        <f>貼り付け用!AT79=集計用!AT79</f>
        <v>0</v>
      </c>
      <c r="AU79" s="31" t="b">
        <f>貼り付け用!AU79=集計用!AU79</f>
        <v>1</v>
      </c>
      <c r="AV79" s="34"/>
      <c r="AW79" s="34"/>
      <c r="AX79" s="34"/>
      <c r="AY79" s="34"/>
      <c r="AZ79" s="34"/>
      <c r="BA79" s="212"/>
      <c r="BB79" s="212"/>
      <c r="BC79" s="212"/>
      <c r="BD79" s="34"/>
      <c r="BE79" s="34"/>
      <c r="BF79" s="20"/>
      <c r="BG79" s="20"/>
      <c r="BH79" s="20"/>
      <c r="BI79" s="20"/>
      <c r="BJ79" s="20"/>
    </row>
    <row r="80" spans="5:62" ht="24" customHeight="1">
      <c r="E80" s="2"/>
      <c r="F80" s="34"/>
      <c r="G80" s="34"/>
      <c r="H80" s="2"/>
      <c r="I80" s="2"/>
      <c r="J80" s="2" t="str">
        <f>IF(集計用!J80="","",集計用!J80)</f>
        <v>ロッキングチェア</v>
      </c>
      <c r="K80" s="2"/>
      <c r="L80" s="2"/>
      <c r="M80" s="31" t="b">
        <f>貼り付け用!M80=集計用!M80</f>
        <v>1</v>
      </c>
      <c r="N80" s="31" t="b">
        <f>貼り付け用!N80=集計用!N80</f>
        <v>1</v>
      </c>
      <c r="O80" s="31" t="b">
        <f>貼り付け用!O80=集計用!O80</f>
        <v>1</v>
      </c>
      <c r="P80" s="31" t="b">
        <f>貼り付け用!P80=集計用!P80</f>
        <v>1</v>
      </c>
      <c r="Q80" s="31" t="b">
        <f>貼り付け用!Q80=集計用!Q80</f>
        <v>1</v>
      </c>
      <c r="R80" s="31" t="b">
        <f>貼り付け用!R80=集計用!R80</f>
        <v>1</v>
      </c>
      <c r="S80" s="31" t="b">
        <f>貼り付け用!S80=集計用!S80</f>
        <v>1</v>
      </c>
      <c r="T80" s="31" t="b">
        <f>貼り付け用!T80=集計用!T80</f>
        <v>1</v>
      </c>
      <c r="U80" s="31" t="b">
        <f>貼り付け用!U80=集計用!U80</f>
        <v>1</v>
      </c>
      <c r="V80" s="31" t="b">
        <f>貼り付け用!V80=集計用!V80</f>
        <v>1</v>
      </c>
      <c r="W80" s="31" t="b">
        <f>貼り付け用!W80=集計用!W80</f>
        <v>1</v>
      </c>
      <c r="X80" s="31" t="b">
        <f>貼り付け用!X80=集計用!X80</f>
        <v>1</v>
      </c>
      <c r="Y80" s="31" t="b">
        <f>貼り付け用!Y80=集計用!Y80</f>
        <v>1</v>
      </c>
      <c r="Z80" s="31" t="b">
        <f>貼り付け用!Z80=集計用!Z80</f>
        <v>1</v>
      </c>
      <c r="AA80" s="31" t="b">
        <f>貼り付け用!AA80=集計用!AA80</f>
        <v>1</v>
      </c>
      <c r="AB80" s="31" t="b">
        <f>貼り付け用!AB80=集計用!AB80</f>
        <v>1</v>
      </c>
      <c r="AC80" s="31" t="b">
        <f>貼り付け用!AC80=集計用!AC80</f>
        <v>1</v>
      </c>
      <c r="AD80" s="31" t="b">
        <f>貼り付け用!AD80=集計用!AD80</f>
        <v>1</v>
      </c>
      <c r="AE80" s="31" t="b">
        <f>貼り付け用!AE80=集計用!AE80</f>
        <v>1</v>
      </c>
      <c r="AF80" s="31" t="b">
        <f>貼り付け用!AF80=集計用!AF80</f>
        <v>1</v>
      </c>
      <c r="AG80" s="31" t="b">
        <f>貼り付け用!AG80=集計用!AG80</f>
        <v>1</v>
      </c>
      <c r="AH80" s="31" t="b">
        <f>貼り付け用!AH80=集計用!AH80</f>
        <v>1</v>
      </c>
      <c r="AI80" s="31" t="b">
        <f>貼り付け用!AI80=集計用!AI80</f>
        <v>1</v>
      </c>
      <c r="AJ80" s="31" t="b">
        <f>貼り付け用!AJ80=集計用!AJ80</f>
        <v>1</v>
      </c>
      <c r="AK80" s="31" t="b">
        <f>貼り付け用!AK80=集計用!AK80</f>
        <v>1</v>
      </c>
      <c r="AL80" s="31" t="b">
        <f>貼り付け用!AL80=集計用!AL80</f>
        <v>1</v>
      </c>
      <c r="AM80" s="31" t="b">
        <f>貼り付け用!AM80=集計用!AM80</f>
        <v>1</v>
      </c>
      <c r="AN80" s="31" t="b">
        <f>貼り付け用!AN80=集計用!AN80</f>
        <v>1</v>
      </c>
      <c r="AO80" s="31" t="b">
        <f>貼り付け用!AO80=集計用!AO80</f>
        <v>1</v>
      </c>
      <c r="AP80" s="31" t="b">
        <f>貼り付け用!AP80=集計用!AP80</f>
        <v>1</v>
      </c>
      <c r="AQ80" s="31" t="b">
        <f>貼り付け用!AQ80=集計用!AQ80</f>
        <v>1</v>
      </c>
      <c r="AR80" s="31" t="b">
        <f>貼り付け用!AR80=集計用!AR80</f>
        <v>1</v>
      </c>
      <c r="AS80" s="31" t="b">
        <f>貼り付け用!AS80=集計用!AS80</f>
        <v>1</v>
      </c>
      <c r="AT80" s="31" t="b">
        <f>貼り付け用!AT80=集計用!AT80</f>
        <v>0</v>
      </c>
      <c r="AU80" s="31" t="b">
        <f>貼り付け用!AU80=集計用!AU80</f>
        <v>1</v>
      </c>
      <c r="AV80" s="34"/>
      <c r="AW80" s="34"/>
      <c r="AX80" s="34"/>
      <c r="AY80" s="34"/>
      <c r="AZ80" s="34"/>
      <c r="BA80" s="212"/>
      <c r="BB80" s="212"/>
      <c r="BC80" s="212"/>
      <c r="BD80" s="34"/>
      <c r="BE80" s="34"/>
      <c r="BF80" s="20"/>
      <c r="BG80" s="20"/>
      <c r="BH80" s="20"/>
      <c r="BI80" s="20"/>
      <c r="BJ80" s="20"/>
    </row>
    <row r="81" spans="5:62" ht="24" customHeight="1">
      <c r="E81" s="2"/>
      <c r="F81" s="34"/>
      <c r="G81" s="34"/>
      <c r="H81" s="2"/>
      <c r="I81" s="2"/>
      <c r="J81" s="2" t="str">
        <f>IF(集計用!J81="","",集計用!J81)</f>
        <v>滑り台</v>
      </c>
      <c r="K81" s="2"/>
      <c r="L81" s="2"/>
      <c r="M81" s="31" t="b">
        <f>貼り付け用!M81=集計用!M81</f>
        <v>1</v>
      </c>
      <c r="N81" s="31" t="b">
        <f>貼り付け用!N81=集計用!N81</f>
        <v>1</v>
      </c>
      <c r="O81" s="31" t="b">
        <f>貼り付け用!O81=集計用!O81</f>
        <v>1</v>
      </c>
      <c r="P81" s="31" t="b">
        <f>貼り付け用!P81=集計用!P81</f>
        <v>1</v>
      </c>
      <c r="Q81" s="31" t="b">
        <f>貼り付け用!Q81=集計用!Q81</f>
        <v>1</v>
      </c>
      <c r="R81" s="31" t="b">
        <f>貼り付け用!R81=集計用!R81</f>
        <v>1</v>
      </c>
      <c r="S81" s="31" t="b">
        <f>貼り付け用!S81=集計用!S81</f>
        <v>1</v>
      </c>
      <c r="T81" s="31" t="b">
        <f>貼り付け用!T81=集計用!T81</f>
        <v>1</v>
      </c>
      <c r="U81" s="31" t="b">
        <f>貼り付け用!U81=集計用!U81</f>
        <v>1</v>
      </c>
      <c r="V81" s="31" t="b">
        <f>貼り付け用!V81=集計用!V81</f>
        <v>1</v>
      </c>
      <c r="W81" s="31" t="b">
        <f>貼り付け用!W81=集計用!W81</f>
        <v>1</v>
      </c>
      <c r="X81" s="31" t="b">
        <f>貼り付け用!X81=集計用!X81</f>
        <v>1</v>
      </c>
      <c r="Y81" s="31" t="b">
        <f>貼り付け用!Y81=集計用!Y81</f>
        <v>1</v>
      </c>
      <c r="Z81" s="31" t="b">
        <f>貼り付け用!Z81=集計用!Z81</f>
        <v>1</v>
      </c>
      <c r="AA81" s="31" t="b">
        <f>貼り付け用!AA81=集計用!AA81</f>
        <v>1</v>
      </c>
      <c r="AB81" s="31" t="b">
        <f>貼り付け用!AB81=集計用!AB81</f>
        <v>1</v>
      </c>
      <c r="AC81" s="31" t="b">
        <f>貼り付け用!AC81=集計用!AC81</f>
        <v>1</v>
      </c>
      <c r="AD81" s="31" t="b">
        <f>貼り付け用!AD81=集計用!AD81</f>
        <v>1</v>
      </c>
      <c r="AE81" s="31" t="b">
        <f>貼り付け用!AE81=集計用!AE81</f>
        <v>1</v>
      </c>
      <c r="AF81" s="31" t="b">
        <f>貼り付け用!AF81=集計用!AF81</f>
        <v>1</v>
      </c>
      <c r="AG81" s="31" t="b">
        <f>貼り付け用!AG81=集計用!AG81</f>
        <v>1</v>
      </c>
      <c r="AH81" s="31" t="b">
        <f>貼り付け用!AH81=集計用!AH81</f>
        <v>1</v>
      </c>
      <c r="AI81" s="31" t="b">
        <f>貼り付け用!AI81=集計用!AI81</f>
        <v>1</v>
      </c>
      <c r="AJ81" s="31" t="b">
        <f>貼り付け用!AJ81=集計用!AJ81</f>
        <v>1</v>
      </c>
      <c r="AK81" s="31" t="b">
        <f>貼り付け用!AK81=集計用!AK81</f>
        <v>1</v>
      </c>
      <c r="AL81" s="31" t="b">
        <f>貼り付け用!AL81=集計用!AL81</f>
        <v>1</v>
      </c>
      <c r="AM81" s="31" t="b">
        <f>貼り付け用!AM81=集計用!AM81</f>
        <v>1</v>
      </c>
      <c r="AN81" s="31" t="b">
        <f>貼り付け用!AN81=集計用!AN81</f>
        <v>1</v>
      </c>
      <c r="AO81" s="31" t="b">
        <f>貼り付け用!AO81=集計用!AO81</f>
        <v>1</v>
      </c>
      <c r="AP81" s="31" t="b">
        <f>貼り付け用!AP81=集計用!AP81</f>
        <v>1</v>
      </c>
      <c r="AQ81" s="31" t="b">
        <f>貼り付け用!AQ81=集計用!AQ81</f>
        <v>1</v>
      </c>
      <c r="AR81" s="31" t="b">
        <f>貼り付け用!AR81=集計用!AR81</f>
        <v>1</v>
      </c>
      <c r="AS81" s="31" t="b">
        <f>貼り付け用!AS81=集計用!AS81</f>
        <v>1</v>
      </c>
      <c r="AT81" s="31" t="b">
        <f>貼り付け用!AT81=集計用!AT81</f>
        <v>0</v>
      </c>
      <c r="AU81" s="31" t="b">
        <f>貼り付け用!AU81=集計用!AU81</f>
        <v>1</v>
      </c>
      <c r="AV81" s="34"/>
      <c r="AW81" s="34"/>
      <c r="AX81" s="34"/>
      <c r="AY81" s="34"/>
      <c r="AZ81" s="34"/>
      <c r="BA81" s="212"/>
      <c r="BB81" s="212"/>
      <c r="BC81" s="212"/>
      <c r="BD81" s="34"/>
      <c r="BE81" s="34"/>
      <c r="BF81" s="20"/>
      <c r="BG81" s="20"/>
      <c r="BH81" s="20"/>
      <c r="BI81" s="20"/>
      <c r="BJ81" s="20"/>
    </row>
    <row r="82" spans="5:62" ht="24" customHeight="1">
      <c r="E82" s="2"/>
      <c r="F82" s="34"/>
      <c r="G82" s="34"/>
      <c r="H82" s="2"/>
      <c r="I82" s="2"/>
      <c r="J82" s="2" t="str">
        <f>IF(集計用!J82="","",集計用!J82)</f>
        <v>カバくん</v>
      </c>
      <c r="K82" s="2"/>
      <c r="L82" s="2"/>
      <c r="M82" s="31" t="b">
        <f>貼り付け用!M82=集計用!M82</f>
        <v>1</v>
      </c>
      <c r="N82" s="31" t="b">
        <f>貼り付け用!N82=集計用!N82</f>
        <v>1</v>
      </c>
      <c r="O82" s="31" t="b">
        <f>貼り付け用!O82=集計用!O82</f>
        <v>1</v>
      </c>
      <c r="P82" s="31" t="b">
        <f>貼り付け用!P82=集計用!P82</f>
        <v>1</v>
      </c>
      <c r="Q82" s="31" t="b">
        <f>貼り付け用!Q82=集計用!Q82</f>
        <v>1</v>
      </c>
      <c r="R82" s="31" t="b">
        <f>貼り付け用!R82=集計用!R82</f>
        <v>1</v>
      </c>
      <c r="S82" s="31" t="b">
        <f>貼り付け用!S82=集計用!S82</f>
        <v>1</v>
      </c>
      <c r="T82" s="31" t="b">
        <f>貼り付け用!T82=集計用!T82</f>
        <v>1</v>
      </c>
      <c r="U82" s="31" t="b">
        <f>貼り付け用!U82=集計用!U82</f>
        <v>1</v>
      </c>
      <c r="V82" s="31" t="b">
        <f>貼り付け用!V82=集計用!V82</f>
        <v>1</v>
      </c>
      <c r="W82" s="31" t="b">
        <f>貼り付け用!W82=集計用!W82</f>
        <v>1</v>
      </c>
      <c r="X82" s="31" t="b">
        <f>貼り付け用!X82=集計用!X82</f>
        <v>1</v>
      </c>
      <c r="Y82" s="31" t="b">
        <f>貼り付け用!Y82=集計用!Y82</f>
        <v>1</v>
      </c>
      <c r="Z82" s="31" t="b">
        <f>貼り付け用!Z82=集計用!Z82</f>
        <v>1</v>
      </c>
      <c r="AA82" s="31" t="b">
        <f>貼り付け用!AA82=集計用!AA82</f>
        <v>1</v>
      </c>
      <c r="AB82" s="31" t="b">
        <f>貼り付け用!AB82=集計用!AB82</f>
        <v>1</v>
      </c>
      <c r="AC82" s="31" t="b">
        <f>貼り付け用!AC82=集計用!AC82</f>
        <v>1</v>
      </c>
      <c r="AD82" s="31" t="b">
        <f>貼り付け用!AD82=集計用!AD82</f>
        <v>1</v>
      </c>
      <c r="AE82" s="31" t="b">
        <f>貼り付け用!AE82=集計用!AE82</f>
        <v>1</v>
      </c>
      <c r="AF82" s="31" t="b">
        <f>貼り付け用!AF82=集計用!AF82</f>
        <v>1</v>
      </c>
      <c r="AG82" s="31" t="b">
        <f>貼り付け用!AG82=集計用!AG82</f>
        <v>1</v>
      </c>
      <c r="AH82" s="31" t="b">
        <f>貼り付け用!AH82=集計用!AH82</f>
        <v>1</v>
      </c>
      <c r="AI82" s="31" t="b">
        <f>貼り付け用!AI82=集計用!AI82</f>
        <v>1</v>
      </c>
      <c r="AJ82" s="31" t="b">
        <f>貼り付け用!AJ82=集計用!AJ82</f>
        <v>1</v>
      </c>
      <c r="AK82" s="31" t="b">
        <f>貼り付け用!AK82=集計用!AK82</f>
        <v>1</v>
      </c>
      <c r="AL82" s="31" t="b">
        <f>貼り付け用!AL82=集計用!AL82</f>
        <v>1</v>
      </c>
      <c r="AM82" s="31" t="b">
        <f>貼り付け用!AM82=集計用!AM82</f>
        <v>1</v>
      </c>
      <c r="AN82" s="31" t="b">
        <f>貼り付け用!AN82=集計用!AN82</f>
        <v>1</v>
      </c>
      <c r="AO82" s="31" t="b">
        <f>貼り付け用!AO82=集計用!AO82</f>
        <v>1</v>
      </c>
      <c r="AP82" s="31" t="b">
        <f>貼り付け用!AP82=集計用!AP82</f>
        <v>1</v>
      </c>
      <c r="AQ82" s="31" t="b">
        <f>貼り付け用!AQ82=集計用!AQ82</f>
        <v>1</v>
      </c>
      <c r="AR82" s="31" t="b">
        <f>貼り付け用!AR82=集計用!AR82</f>
        <v>1</v>
      </c>
      <c r="AS82" s="31" t="b">
        <f>貼り付け用!AS82=集計用!AS82</f>
        <v>1</v>
      </c>
      <c r="AT82" s="31" t="b">
        <f>貼り付け用!AT82=集計用!AT82</f>
        <v>0</v>
      </c>
      <c r="AU82" s="31" t="b">
        <f>貼り付け用!AU82=集計用!AU82</f>
        <v>1</v>
      </c>
      <c r="AV82" s="34"/>
      <c r="AW82" s="34"/>
      <c r="AX82" s="34"/>
      <c r="AY82" s="34"/>
      <c r="AZ82" s="34"/>
      <c r="BA82" s="212"/>
      <c r="BB82" s="212"/>
      <c r="BC82" s="212"/>
      <c r="BD82" s="34"/>
      <c r="BE82" s="34"/>
      <c r="BF82" s="20"/>
      <c r="BG82" s="20"/>
      <c r="BH82" s="20"/>
      <c r="BI82" s="20"/>
      <c r="BJ82" s="20"/>
    </row>
    <row r="83" spans="5:62" ht="24" customHeight="1">
      <c r="E83" s="2"/>
      <c r="F83" s="34"/>
      <c r="G83" s="34"/>
      <c r="H83" s="2"/>
      <c r="I83" s="2"/>
      <c r="J83" s="2" t="str">
        <f>IF(集計用!J83="","",集計用!J83)</f>
        <v>ロッキンパッピー</v>
      </c>
      <c r="K83" s="2"/>
      <c r="L83" s="2"/>
      <c r="M83" s="31" t="b">
        <f>貼り付け用!M83=集計用!M83</f>
        <v>1</v>
      </c>
      <c r="N83" s="31" t="b">
        <f>貼り付け用!N83=集計用!N83</f>
        <v>1</v>
      </c>
      <c r="O83" s="31" t="b">
        <f>貼り付け用!O83=集計用!O83</f>
        <v>1</v>
      </c>
      <c r="P83" s="31" t="b">
        <f>貼り付け用!P83=集計用!P83</f>
        <v>1</v>
      </c>
      <c r="Q83" s="31" t="b">
        <f>貼り付け用!Q83=集計用!Q83</f>
        <v>1</v>
      </c>
      <c r="R83" s="31" t="b">
        <f>貼り付け用!R83=集計用!R83</f>
        <v>1</v>
      </c>
      <c r="S83" s="31" t="b">
        <f>貼り付け用!S83=集計用!S83</f>
        <v>1</v>
      </c>
      <c r="T83" s="31" t="b">
        <f>貼り付け用!T83=集計用!T83</f>
        <v>1</v>
      </c>
      <c r="U83" s="31" t="b">
        <f>貼り付け用!U83=集計用!U83</f>
        <v>1</v>
      </c>
      <c r="V83" s="31" t="b">
        <f>貼り付け用!V83=集計用!V83</f>
        <v>1</v>
      </c>
      <c r="W83" s="31" t="b">
        <f>貼り付け用!W83=集計用!W83</f>
        <v>1</v>
      </c>
      <c r="X83" s="31" t="b">
        <f>貼り付け用!X83=集計用!X83</f>
        <v>1</v>
      </c>
      <c r="Y83" s="31" t="b">
        <f>貼り付け用!Y83=集計用!Y83</f>
        <v>1</v>
      </c>
      <c r="Z83" s="31" t="b">
        <f>貼り付け用!Z83=集計用!Z83</f>
        <v>1</v>
      </c>
      <c r="AA83" s="31" t="b">
        <f>貼り付け用!AA83=集計用!AA83</f>
        <v>1</v>
      </c>
      <c r="AB83" s="31" t="b">
        <f>貼り付け用!AB83=集計用!AB83</f>
        <v>1</v>
      </c>
      <c r="AC83" s="31" t="b">
        <f>貼り付け用!AC83=集計用!AC83</f>
        <v>1</v>
      </c>
      <c r="AD83" s="31" t="b">
        <f>貼り付け用!AD83=集計用!AD83</f>
        <v>1</v>
      </c>
      <c r="AE83" s="31" t="b">
        <f>貼り付け用!AE83=集計用!AE83</f>
        <v>1</v>
      </c>
      <c r="AF83" s="31" t="b">
        <f>貼り付け用!AF83=集計用!AF83</f>
        <v>1</v>
      </c>
      <c r="AG83" s="31" t="b">
        <f>貼り付け用!AG83=集計用!AG83</f>
        <v>1</v>
      </c>
      <c r="AH83" s="31" t="b">
        <f>貼り付け用!AH83=集計用!AH83</f>
        <v>1</v>
      </c>
      <c r="AI83" s="31" t="b">
        <f>貼り付け用!AI83=集計用!AI83</f>
        <v>1</v>
      </c>
      <c r="AJ83" s="31" t="b">
        <f>貼り付け用!AJ83=集計用!AJ83</f>
        <v>1</v>
      </c>
      <c r="AK83" s="31" t="b">
        <f>貼り付け用!AK83=集計用!AK83</f>
        <v>1</v>
      </c>
      <c r="AL83" s="31" t="b">
        <f>貼り付け用!AL83=集計用!AL83</f>
        <v>1</v>
      </c>
      <c r="AM83" s="31" t="b">
        <f>貼り付け用!AM83=集計用!AM83</f>
        <v>1</v>
      </c>
      <c r="AN83" s="31" t="b">
        <f>貼り付け用!AN83=集計用!AN83</f>
        <v>1</v>
      </c>
      <c r="AO83" s="31" t="b">
        <f>貼り付け用!AO83=集計用!AO83</f>
        <v>1</v>
      </c>
      <c r="AP83" s="31" t="b">
        <f>貼り付け用!AP83=集計用!AP83</f>
        <v>1</v>
      </c>
      <c r="AQ83" s="31" t="b">
        <f>貼り付け用!AQ83=集計用!AQ83</f>
        <v>1</v>
      </c>
      <c r="AR83" s="31" t="b">
        <f>貼り付け用!AR83=集計用!AR83</f>
        <v>1</v>
      </c>
      <c r="AS83" s="31" t="b">
        <f>貼り付け用!AS83=集計用!AS83</f>
        <v>1</v>
      </c>
      <c r="AT83" s="31" t="b">
        <f>貼り付け用!AT83=集計用!AT83</f>
        <v>1</v>
      </c>
      <c r="AU83" s="31" t="b">
        <f>貼り付け用!AU83=集計用!AU83</f>
        <v>1</v>
      </c>
      <c r="AV83" s="34"/>
      <c r="AW83" s="34"/>
      <c r="AX83" s="34"/>
      <c r="AY83" s="34"/>
      <c r="AZ83" s="34"/>
      <c r="BA83" s="212"/>
      <c r="BB83" s="212"/>
      <c r="BC83" s="212"/>
      <c r="BD83" s="34"/>
      <c r="BE83" s="34"/>
      <c r="BF83" s="20"/>
      <c r="BG83" s="20"/>
      <c r="BH83" s="20"/>
      <c r="BI83" s="20"/>
      <c r="BJ83" s="20"/>
    </row>
    <row r="84" spans="5:62" ht="24" customHeight="1">
      <c r="E84" s="2"/>
      <c r="F84" s="34"/>
      <c r="G84" s="34"/>
      <c r="H84" s="2"/>
      <c r="I84" s="2"/>
      <c r="J84" s="2" t="str">
        <f>IF(集計用!J84="","",集計用!J84)</f>
        <v>噴水</v>
      </c>
      <c r="K84" s="2"/>
      <c r="L84" s="2"/>
      <c r="M84" s="31" t="b">
        <f>貼り付け用!M84=集計用!M84</f>
        <v>1</v>
      </c>
      <c r="N84" s="31" t="b">
        <f>貼り付け用!N84=集計用!N84</f>
        <v>1</v>
      </c>
      <c r="O84" s="31" t="b">
        <f>貼り付け用!O84=集計用!O84</f>
        <v>1</v>
      </c>
      <c r="P84" s="31" t="b">
        <f>貼り付け用!P84=集計用!P84</f>
        <v>1</v>
      </c>
      <c r="Q84" s="31" t="b">
        <f>貼り付け用!Q84=集計用!Q84</f>
        <v>1</v>
      </c>
      <c r="R84" s="31" t="b">
        <f>貼り付け用!R84=集計用!R84</f>
        <v>1</v>
      </c>
      <c r="S84" s="31" t="b">
        <f>貼り付け用!S84=集計用!S84</f>
        <v>1</v>
      </c>
      <c r="T84" s="31" t="b">
        <f>貼り付け用!T84=集計用!T84</f>
        <v>1</v>
      </c>
      <c r="U84" s="31" t="b">
        <f>貼り付け用!U84=集計用!U84</f>
        <v>1</v>
      </c>
      <c r="V84" s="31" t="b">
        <f>貼り付け用!V84=集計用!V84</f>
        <v>1</v>
      </c>
      <c r="W84" s="31" t="b">
        <f>貼り付け用!W84=集計用!W84</f>
        <v>1</v>
      </c>
      <c r="X84" s="31" t="b">
        <f>貼り付け用!X84=集計用!X84</f>
        <v>1</v>
      </c>
      <c r="Y84" s="31" t="b">
        <f>貼り付け用!Y84=集計用!Y84</f>
        <v>1</v>
      </c>
      <c r="Z84" s="31" t="b">
        <f>貼り付け用!Z84=集計用!Z84</f>
        <v>1</v>
      </c>
      <c r="AA84" s="31" t="b">
        <f>貼り付け用!AA84=集計用!AA84</f>
        <v>1</v>
      </c>
      <c r="AB84" s="31" t="b">
        <f>貼り付け用!AB84=集計用!AB84</f>
        <v>1</v>
      </c>
      <c r="AC84" s="31" t="b">
        <f>貼り付け用!AC84=集計用!AC84</f>
        <v>1</v>
      </c>
      <c r="AD84" s="31" t="b">
        <f>貼り付け用!AD84=集計用!AD84</f>
        <v>1</v>
      </c>
      <c r="AE84" s="31" t="b">
        <f>貼り付け用!AE84=集計用!AE84</f>
        <v>1</v>
      </c>
      <c r="AF84" s="31" t="b">
        <f>貼り付け用!AF84=集計用!AF84</f>
        <v>1</v>
      </c>
      <c r="AG84" s="31" t="b">
        <f>貼り付け用!AG84=集計用!AG84</f>
        <v>1</v>
      </c>
      <c r="AH84" s="31" t="b">
        <f>貼り付け用!AH84=集計用!AH84</f>
        <v>1</v>
      </c>
      <c r="AI84" s="31" t="b">
        <f>貼り付け用!AI84=集計用!AI84</f>
        <v>1</v>
      </c>
      <c r="AJ84" s="31" t="b">
        <f>貼り付け用!AJ84=集計用!AJ84</f>
        <v>1</v>
      </c>
      <c r="AK84" s="31" t="b">
        <f>貼り付け用!AK84=集計用!AK84</f>
        <v>1</v>
      </c>
      <c r="AL84" s="31" t="b">
        <f>貼り付け用!AL84=集計用!AL84</f>
        <v>1</v>
      </c>
      <c r="AM84" s="31" t="b">
        <f>貼り付け用!AM84=集計用!AM84</f>
        <v>1</v>
      </c>
      <c r="AN84" s="31" t="b">
        <f>貼り付け用!AN84=集計用!AN84</f>
        <v>1</v>
      </c>
      <c r="AO84" s="31" t="b">
        <f>貼り付け用!AO84=集計用!AO84</f>
        <v>1</v>
      </c>
      <c r="AP84" s="31" t="b">
        <f>貼り付け用!AP84=集計用!AP84</f>
        <v>1</v>
      </c>
      <c r="AQ84" s="31" t="b">
        <f>貼り付け用!AQ84=集計用!AQ84</f>
        <v>1</v>
      </c>
      <c r="AR84" s="31" t="b">
        <f>貼り付け用!AR84=集計用!AR84</f>
        <v>1</v>
      </c>
      <c r="AS84" s="31" t="b">
        <f>貼り付け用!AS84=集計用!AS84</f>
        <v>1</v>
      </c>
      <c r="AT84" s="31" t="b">
        <f>貼り付け用!AT84=集計用!AT84</f>
        <v>1</v>
      </c>
      <c r="AU84" s="31" t="b">
        <f>貼り付け用!AU84=集計用!AU84</f>
        <v>1</v>
      </c>
      <c r="AV84" s="34"/>
      <c r="AW84" s="34"/>
      <c r="AX84" s="34"/>
      <c r="AY84" s="34"/>
      <c r="AZ84" s="34"/>
      <c r="BA84" s="212"/>
      <c r="BB84" s="212"/>
      <c r="BC84" s="212"/>
      <c r="BD84" s="34"/>
      <c r="BE84" s="34"/>
      <c r="BF84" s="20"/>
      <c r="BG84" s="20"/>
      <c r="BH84" s="20"/>
      <c r="BI84" s="20"/>
      <c r="BJ84" s="20"/>
    </row>
    <row r="85" spans="5:62" ht="24" customHeight="1">
      <c r="E85" s="2"/>
      <c r="F85" s="34"/>
      <c r="G85" s="34"/>
      <c r="H85" s="2"/>
      <c r="I85" s="2"/>
      <c r="J85" s="2" t="str">
        <f>IF(集計用!J85="","",集計用!J85)</f>
        <v>堀</v>
      </c>
      <c r="K85" s="2"/>
      <c r="L85" s="2"/>
      <c r="M85" s="31" t="b">
        <f>貼り付け用!M85=集計用!M85</f>
        <v>1</v>
      </c>
      <c r="N85" s="31" t="b">
        <f>貼り付け用!N85=集計用!N85</f>
        <v>1</v>
      </c>
      <c r="O85" s="31" t="b">
        <f>貼り付け用!O85=集計用!O85</f>
        <v>1</v>
      </c>
      <c r="P85" s="31" t="b">
        <f>貼り付け用!P85=集計用!P85</f>
        <v>1</v>
      </c>
      <c r="Q85" s="31" t="b">
        <f>貼り付け用!Q85=集計用!Q85</f>
        <v>1</v>
      </c>
      <c r="R85" s="31" t="b">
        <f>貼り付け用!R85=集計用!R85</f>
        <v>1</v>
      </c>
      <c r="S85" s="31" t="b">
        <f>貼り付け用!S85=集計用!S85</f>
        <v>1</v>
      </c>
      <c r="T85" s="31" t="b">
        <f>貼り付け用!T85=集計用!T85</f>
        <v>1</v>
      </c>
      <c r="U85" s="31" t="b">
        <f>貼り付け用!U85=集計用!U85</f>
        <v>1</v>
      </c>
      <c r="V85" s="31" t="b">
        <f>貼り付け用!V85=集計用!V85</f>
        <v>1</v>
      </c>
      <c r="W85" s="31" t="b">
        <f>貼り付け用!W85=集計用!W85</f>
        <v>1</v>
      </c>
      <c r="X85" s="31" t="b">
        <f>貼り付け用!X85=集計用!X85</f>
        <v>1</v>
      </c>
      <c r="Y85" s="31" t="b">
        <f>貼り付け用!Y85=集計用!Y85</f>
        <v>1</v>
      </c>
      <c r="Z85" s="31" t="b">
        <f>貼り付け用!Z85=集計用!Z85</f>
        <v>1</v>
      </c>
      <c r="AA85" s="31" t="b">
        <f>貼り付け用!AA85=集計用!AA85</f>
        <v>1</v>
      </c>
      <c r="AB85" s="31" t="b">
        <f>貼り付け用!AB85=集計用!AB85</f>
        <v>1</v>
      </c>
      <c r="AC85" s="31" t="b">
        <f>貼り付け用!AC85=集計用!AC85</f>
        <v>1</v>
      </c>
      <c r="AD85" s="31" t="b">
        <f>貼り付け用!AD85=集計用!AD85</f>
        <v>1</v>
      </c>
      <c r="AE85" s="31" t="b">
        <f>貼り付け用!AE85=集計用!AE85</f>
        <v>1</v>
      </c>
      <c r="AF85" s="31" t="b">
        <f>貼り付け用!AF85=集計用!AF85</f>
        <v>1</v>
      </c>
      <c r="AG85" s="31" t="b">
        <f>貼り付け用!AG85=集計用!AG85</f>
        <v>1</v>
      </c>
      <c r="AH85" s="31" t="b">
        <f>貼り付け用!AH85=集計用!AH85</f>
        <v>1</v>
      </c>
      <c r="AI85" s="31" t="b">
        <f>貼り付け用!AI85=集計用!AI85</f>
        <v>1</v>
      </c>
      <c r="AJ85" s="31" t="b">
        <f>貼り付け用!AJ85=集計用!AJ85</f>
        <v>1</v>
      </c>
      <c r="AK85" s="31" t="b">
        <f>貼り付け用!AK85=集計用!AK85</f>
        <v>1</v>
      </c>
      <c r="AL85" s="31" t="b">
        <f>貼り付け用!AL85=集計用!AL85</f>
        <v>1</v>
      </c>
      <c r="AM85" s="31" t="b">
        <f>貼り付け用!AM85=集計用!AM85</f>
        <v>1</v>
      </c>
      <c r="AN85" s="31" t="b">
        <f>貼り付け用!AN85=集計用!AN85</f>
        <v>1</v>
      </c>
      <c r="AO85" s="31" t="b">
        <f>貼り付け用!AO85=集計用!AO85</f>
        <v>1</v>
      </c>
      <c r="AP85" s="31" t="b">
        <f>貼り付け用!AP85=集計用!AP85</f>
        <v>1</v>
      </c>
      <c r="AQ85" s="31" t="b">
        <f>貼り付け用!AQ85=集計用!AQ85</f>
        <v>1</v>
      </c>
      <c r="AR85" s="31" t="b">
        <f>貼り付け用!AR85=集計用!AR85</f>
        <v>1</v>
      </c>
      <c r="AS85" s="31" t="b">
        <f>貼り付け用!AS85=集計用!AS85</f>
        <v>1</v>
      </c>
      <c r="AT85" s="31" t="b">
        <f>貼り付け用!AT85=集計用!AT85</f>
        <v>1</v>
      </c>
      <c r="AU85" s="31" t="b">
        <f>貼り付け用!AU85=集計用!AU85</f>
        <v>1</v>
      </c>
      <c r="AV85" s="34"/>
      <c r="AW85" s="34"/>
      <c r="AX85" s="34"/>
      <c r="AY85" s="34"/>
      <c r="AZ85" s="34"/>
      <c r="BA85" s="212"/>
      <c r="BB85" s="212"/>
      <c r="BC85" s="212"/>
      <c r="BD85" s="34"/>
      <c r="BE85" s="34"/>
      <c r="BF85" s="20"/>
      <c r="BG85" s="20"/>
      <c r="BH85" s="20"/>
      <c r="BI85" s="20"/>
      <c r="BJ85" s="20"/>
    </row>
    <row r="86" spans="5:62" ht="24" customHeight="1">
      <c r="E86" s="2"/>
      <c r="F86" s="34"/>
      <c r="G86" s="34"/>
      <c r="H86" s="2"/>
      <c r="I86" s="2"/>
      <c r="J86" s="2" t="str">
        <f>IF(集計用!J86="","",集計用!J86)</f>
        <v>花壇</v>
      </c>
      <c r="K86" s="2"/>
      <c r="L86" s="2"/>
      <c r="M86" s="31" t="b">
        <f>貼り付け用!M86=集計用!M86</f>
        <v>1</v>
      </c>
      <c r="N86" s="31" t="b">
        <f>貼り付け用!N86=集計用!N86</f>
        <v>1</v>
      </c>
      <c r="O86" s="31" t="b">
        <f>貼り付け用!O86=集計用!O86</f>
        <v>1</v>
      </c>
      <c r="P86" s="31" t="b">
        <f>貼り付け用!P86=集計用!P86</f>
        <v>1</v>
      </c>
      <c r="Q86" s="31" t="b">
        <f>貼り付け用!Q86=集計用!Q86</f>
        <v>1</v>
      </c>
      <c r="R86" s="31" t="b">
        <f>貼り付け用!R86=集計用!R86</f>
        <v>1</v>
      </c>
      <c r="S86" s="31" t="b">
        <f>貼り付け用!S86=集計用!S86</f>
        <v>1</v>
      </c>
      <c r="T86" s="31" t="b">
        <f>貼り付け用!T86=集計用!T86</f>
        <v>1</v>
      </c>
      <c r="U86" s="31" t="b">
        <f>貼り付け用!U86=集計用!U86</f>
        <v>1</v>
      </c>
      <c r="V86" s="31" t="b">
        <f>貼り付け用!V86=集計用!V86</f>
        <v>1</v>
      </c>
      <c r="W86" s="31" t="b">
        <f>貼り付け用!W86=集計用!W86</f>
        <v>1</v>
      </c>
      <c r="X86" s="31" t="b">
        <f>貼り付け用!X86=集計用!X86</f>
        <v>1</v>
      </c>
      <c r="Y86" s="31" t="b">
        <f>貼り付け用!Y86=集計用!Y86</f>
        <v>1</v>
      </c>
      <c r="Z86" s="31" t="b">
        <f>貼り付け用!Z86=集計用!Z86</f>
        <v>1</v>
      </c>
      <c r="AA86" s="31" t="b">
        <f>貼り付け用!AA86=集計用!AA86</f>
        <v>1</v>
      </c>
      <c r="AB86" s="31" t="b">
        <f>貼り付け用!AB86=集計用!AB86</f>
        <v>1</v>
      </c>
      <c r="AC86" s="31" t="b">
        <f>貼り付け用!AC86=集計用!AC86</f>
        <v>1</v>
      </c>
      <c r="AD86" s="31" t="b">
        <f>貼り付け用!AD86=集計用!AD86</f>
        <v>1</v>
      </c>
      <c r="AE86" s="31" t="b">
        <f>貼り付け用!AE86=集計用!AE86</f>
        <v>1</v>
      </c>
      <c r="AF86" s="31" t="b">
        <f>貼り付け用!AF86=集計用!AF86</f>
        <v>1</v>
      </c>
      <c r="AG86" s="31" t="b">
        <f>貼り付け用!AG86=集計用!AG86</f>
        <v>1</v>
      </c>
      <c r="AH86" s="31" t="b">
        <f>貼り付け用!AH86=集計用!AH86</f>
        <v>1</v>
      </c>
      <c r="AI86" s="31" t="b">
        <f>貼り付け用!AI86=集計用!AI86</f>
        <v>1</v>
      </c>
      <c r="AJ86" s="31" t="b">
        <f>貼り付け用!AJ86=集計用!AJ86</f>
        <v>1</v>
      </c>
      <c r="AK86" s="31" t="b">
        <f>貼り付け用!AK86=集計用!AK86</f>
        <v>1</v>
      </c>
      <c r="AL86" s="31" t="b">
        <f>貼り付け用!AL86=集計用!AL86</f>
        <v>1</v>
      </c>
      <c r="AM86" s="31" t="b">
        <f>貼り付け用!AM86=集計用!AM86</f>
        <v>1</v>
      </c>
      <c r="AN86" s="31" t="b">
        <f>貼り付け用!AN86=集計用!AN86</f>
        <v>1</v>
      </c>
      <c r="AO86" s="31" t="b">
        <f>貼り付け用!AO86=集計用!AO86</f>
        <v>1</v>
      </c>
      <c r="AP86" s="31" t="b">
        <f>貼り付け用!AP86=集計用!AP86</f>
        <v>1</v>
      </c>
      <c r="AQ86" s="31" t="b">
        <f>貼り付け用!AQ86=集計用!AQ86</f>
        <v>1</v>
      </c>
      <c r="AR86" s="31" t="b">
        <f>貼り付け用!AR86=集計用!AR86</f>
        <v>1</v>
      </c>
      <c r="AS86" s="31" t="b">
        <f>貼り付け用!AS86=集計用!AS86</f>
        <v>1</v>
      </c>
      <c r="AT86" s="31" t="b">
        <f>貼り付け用!AT86=集計用!AT86</f>
        <v>1</v>
      </c>
      <c r="AU86" s="31" t="b">
        <f>貼り付け用!AU86=集計用!AU86</f>
        <v>1</v>
      </c>
      <c r="AV86" s="34"/>
      <c r="AW86" s="34"/>
      <c r="AX86" s="34"/>
      <c r="AY86" s="34"/>
      <c r="AZ86" s="34"/>
      <c r="BA86" s="212"/>
      <c r="BB86" s="212"/>
      <c r="BC86" s="212"/>
      <c r="BD86" s="34"/>
      <c r="BE86" s="34"/>
      <c r="BF86" s="20"/>
      <c r="BG86" s="20"/>
      <c r="BH86" s="20"/>
      <c r="BI86" s="20"/>
      <c r="BJ86" s="20"/>
    </row>
    <row r="87" spans="5:62" ht="24" customHeight="1">
      <c r="E87" s="2"/>
      <c r="F87" s="34"/>
      <c r="G87" s="34"/>
      <c r="H87" s="2"/>
      <c r="I87" s="2"/>
      <c r="J87" s="2" t="str">
        <f>IF(集計用!J87="","",集計用!J87)</f>
        <v>列柱</v>
      </c>
      <c r="K87" s="2"/>
      <c r="L87" s="2"/>
      <c r="M87" s="31" t="b">
        <f>貼り付け用!M87=集計用!M87</f>
        <v>1</v>
      </c>
      <c r="N87" s="31" t="b">
        <f>貼り付け用!N87=集計用!N87</f>
        <v>1</v>
      </c>
      <c r="O87" s="31" t="b">
        <f>貼り付け用!O87=集計用!O87</f>
        <v>1</v>
      </c>
      <c r="P87" s="31" t="b">
        <f>貼り付け用!P87=集計用!P87</f>
        <v>1</v>
      </c>
      <c r="Q87" s="31" t="b">
        <f>貼り付け用!Q87=集計用!Q87</f>
        <v>1</v>
      </c>
      <c r="R87" s="31" t="b">
        <f>貼り付け用!R87=集計用!R87</f>
        <v>1</v>
      </c>
      <c r="S87" s="31" t="b">
        <f>貼り付け用!S87=集計用!S87</f>
        <v>1</v>
      </c>
      <c r="T87" s="31" t="b">
        <f>貼り付け用!T87=集計用!T87</f>
        <v>1</v>
      </c>
      <c r="U87" s="31" t="b">
        <f>貼り付け用!U87=集計用!U87</f>
        <v>1</v>
      </c>
      <c r="V87" s="31" t="b">
        <f>貼り付け用!V87=集計用!V87</f>
        <v>1</v>
      </c>
      <c r="W87" s="31" t="b">
        <f>貼り付け用!W87=集計用!W87</f>
        <v>1</v>
      </c>
      <c r="X87" s="31" t="b">
        <f>貼り付け用!X87=集計用!X87</f>
        <v>1</v>
      </c>
      <c r="Y87" s="31" t="b">
        <f>貼り付け用!Y87=集計用!Y87</f>
        <v>1</v>
      </c>
      <c r="Z87" s="31" t="b">
        <f>貼り付け用!Z87=集計用!Z87</f>
        <v>1</v>
      </c>
      <c r="AA87" s="31" t="b">
        <f>貼り付け用!AA87=集計用!AA87</f>
        <v>1</v>
      </c>
      <c r="AB87" s="31" t="b">
        <f>貼り付け用!AB87=集計用!AB87</f>
        <v>1</v>
      </c>
      <c r="AC87" s="31" t="b">
        <f>貼り付け用!AC87=集計用!AC87</f>
        <v>1</v>
      </c>
      <c r="AD87" s="31" t="b">
        <f>貼り付け用!AD87=集計用!AD87</f>
        <v>1</v>
      </c>
      <c r="AE87" s="31" t="b">
        <f>貼り付け用!AE87=集計用!AE87</f>
        <v>1</v>
      </c>
      <c r="AF87" s="31" t="b">
        <f>貼り付け用!AF87=集計用!AF87</f>
        <v>1</v>
      </c>
      <c r="AG87" s="31" t="b">
        <f>貼り付け用!AG87=集計用!AG87</f>
        <v>1</v>
      </c>
      <c r="AH87" s="31" t="b">
        <f>貼り付け用!AH87=集計用!AH87</f>
        <v>1</v>
      </c>
      <c r="AI87" s="31" t="b">
        <f>貼り付け用!AI87=集計用!AI87</f>
        <v>1</v>
      </c>
      <c r="AJ87" s="31" t="b">
        <f>貼り付け用!AJ87=集計用!AJ87</f>
        <v>1</v>
      </c>
      <c r="AK87" s="31" t="b">
        <f>貼り付け用!AK87=集計用!AK87</f>
        <v>1</v>
      </c>
      <c r="AL87" s="31" t="b">
        <f>貼り付け用!AL87=集計用!AL87</f>
        <v>1</v>
      </c>
      <c r="AM87" s="31" t="b">
        <f>貼り付け用!AM87=集計用!AM87</f>
        <v>1</v>
      </c>
      <c r="AN87" s="31" t="b">
        <f>貼り付け用!AN87=集計用!AN87</f>
        <v>1</v>
      </c>
      <c r="AO87" s="31" t="b">
        <f>貼り付け用!AO87=集計用!AO87</f>
        <v>1</v>
      </c>
      <c r="AP87" s="31" t="b">
        <f>貼り付け用!AP87=集計用!AP87</f>
        <v>1</v>
      </c>
      <c r="AQ87" s="31" t="b">
        <f>貼り付け用!AQ87=集計用!AQ87</f>
        <v>1</v>
      </c>
      <c r="AR87" s="31" t="b">
        <f>貼り付け用!AR87=集計用!AR87</f>
        <v>1</v>
      </c>
      <c r="AS87" s="31" t="b">
        <f>貼り付け用!AS87=集計用!AS87</f>
        <v>1</v>
      </c>
      <c r="AT87" s="31" t="b">
        <f>貼り付け用!AT87=集計用!AT87</f>
        <v>1</v>
      </c>
      <c r="AU87" s="31" t="b">
        <f>貼り付け用!AU87=集計用!AU87</f>
        <v>1</v>
      </c>
      <c r="AV87" s="34"/>
      <c r="AW87" s="34"/>
      <c r="AX87" s="34"/>
      <c r="AY87" s="34"/>
      <c r="AZ87" s="34"/>
      <c r="BA87" s="212"/>
      <c r="BB87" s="212"/>
      <c r="BC87" s="212"/>
      <c r="BD87" s="34"/>
      <c r="BE87" s="34"/>
      <c r="BF87" s="20"/>
      <c r="BG87" s="20"/>
      <c r="BH87" s="20"/>
      <c r="BI87" s="20"/>
      <c r="BJ87" s="20"/>
    </row>
    <row r="88" spans="5:62" ht="24" customHeight="1">
      <c r="E88" s="2"/>
      <c r="F88" s="34"/>
      <c r="G88" s="34"/>
      <c r="H88" s="2"/>
      <c r="I88" s="2"/>
      <c r="J88" s="2" t="str">
        <f>IF(集計用!J88="","",集計用!J88)</f>
        <v>外柵</v>
      </c>
      <c r="K88" s="2"/>
      <c r="L88" s="2"/>
      <c r="M88" s="31" t="b">
        <f>貼り付け用!M88=集計用!M88</f>
        <v>1</v>
      </c>
      <c r="N88" s="31" t="b">
        <f>貼り付け用!N88=集計用!N88</f>
        <v>1</v>
      </c>
      <c r="O88" s="31" t="b">
        <f>貼り付け用!O88=集計用!O88</f>
        <v>1</v>
      </c>
      <c r="P88" s="31" t="b">
        <f>貼り付け用!P88=集計用!P88</f>
        <v>1</v>
      </c>
      <c r="Q88" s="31" t="b">
        <f>貼り付け用!Q88=集計用!Q88</f>
        <v>1</v>
      </c>
      <c r="R88" s="31" t="b">
        <f>貼り付け用!R88=集計用!R88</f>
        <v>1</v>
      </c>
      <c r="S88" s="31" t="b">
        <f>貼り付け用!S88=集計用!S88</f>
        <v>1</v>
      </c>
      <c r="T88" s="31" t="b">
        <f>貼り付け用!T88=集計用!T88</f>
        <v>1</v>
      </c>
      <c r="U88" s="31" t="b">
        <f>貼り付け用!U88=集計用!U88</f>
        <v>1</v>
      </c>
      <c r="V88" s="31" t="b">
        <f>貼り付け用!V88=集計用!V88</f>
        <v>1</v>
      </c>
      <c r="W88" s="31" t="b">
        <f>貼り付け用!W88=集計用!W88</f>
        <v>1</v>
      </c>
      <c r="X88" s="31" t="b">
        <f>貼り付け用!X88=集計用!X88</f>
        <v>1</v>
      </c>
      <c r="Y88" s="31" t="b">
        <f>貼り付け用!Y88=集計用!Y88</f>
        <v>1</v>
      </c>
      <c r="Z88" s="31" t="b">
        <f>貼り付け用!Z88=集計用!Z88</f>
        <v>1</v>
      </c>
      <c r="AA88" s="31" t="b">
        <f>貼り付け用!AA88=集計用!AA88</f>
        <v>1</v>
      </c>
      <c r="AB88" s="31" t="b">
        <f>貼り付け用!AB88=集計用!AB88</f>
        <v>1</v>
      </c>
      <c r="AC88" s="31" t="b">
        <f>貼り付け用!AC88=集計用!AC88</f>
        <v>1</v>
      </c>
      <c r="AD88" s="31" t="b">
        <f>貼り付け用!AD88=集計用!AD88</f>
        <v>1</v>
      </c>
      <c r="AE88" s="31" t="b">
        <f>貼り付け用!AE88=集計用!AE88</f>
        <v>1</v>
      </c>
      <c r="AF88" s="31" t="b">
        <f>貼り付け用!AF88=集計用!AF88</f>
        <v>1</v>
      </c>
      <c r="AG88" s="31" t="b">
        <f>貼り付け用!AG88=集計用!AG88</f>
        <v>1</v>
      </c>
      <c r="AH88" s="31" t="b">
        <f>貼り付け用!AH88=集計用!AH88</f>
        <v>1</v>
      </c>
      <c r="AI88" s="31" t="b">
        <f>貼り付け用!AI88=集計用!AI88</f>
        <v>1</v>
      </c>
      <c r="AJ88" s="31" t="b">
        <f>貼り付け用!AJ88=集計用!AJ88</f>
        <v>1</v>
      </c>
      <c r="AK88" s="31" t="b">
        <f>貼り付け用!AK88=集計用!AK88</f>
        <v>1</v>
      </c>
      <c r="AL88" s="31" t="b">
        <f>貼り付け用!AL88=集計用!AL88</f>
        <v>1</v>
      </c>
      <c r="AM88" s="31" t="b">
        <f>貼り付け用!AM88=集計用!AM88</f>
        <v>1</v>
      </c>
      <c r="AN88" s="31" t="b">
        <f>貼り付け用!AN88=集計用!AN88</f>
        <v>1</v>
      </c>
      <c r="AO88" s="31" t="b">
        <f>貼り付け用!AO88=集計用!AO88</f>
        <v>1</v>
      </c>
      <c r="AP88" s="31" t="b">
        <f>貼り付け用!AP88=集計用!AP88</f>
        <v>1</v>
      </c>
      <c r="AQ88" s="31" t="b">
        <f>貼り付け用!AQ88=集計用!AQ88</f>
        <v>1</v>
      </c>
      <c r="AR88" s="31" t="b">
        <f>貼り付け用!AR88=集計用!AR88</f>
        <v>1</v>
      </c>
      <c r="AS88" s="31" t="b">
        <f>貼り付け用!AS88=集計用!AS88</f>
        <v>1</v>
      </c>
      <c r="AT88" s="31" t="b">
        <f>貼り付け用!AT88=集計用!AT88</f>
        <v>1</v>
      </c>
      <c r="AU88" s="31" t="b">
        <f>貼り付け用!AU88=集計用!AU88</f>
        <v>1</v>
      </c>
      <c r="AV88" s="34"/>
      <c r="AW88" s="34"/>
      <c r="AX88" s="34"/>
      <c r="AY88" s="34"/>
      <c r="AZ88" s="34"/>
      <c r="BA88" s="212"/>
      <c r="BB88" s="212"/>
      <c r="BC88" s="212"/>
      <c r="BD88" s="34"/>
      <c r="BE88" s="34"/>
      <c r="BF88" s="20"/>
      <c r="BG88" s="20"/>
      <c r="BH88" s="20"/>
      <c r="BI88" s="20"/>
      <c r="BJ88" s="20"/>
    </row>
    <row r="89" spans="5:62" ht="24" customHeight="1">
      <c r="E89" s="2"/>
      <c r="F89" s="34"/>
      <c r="G89" s="34"/>
      <c r="H89" s="2"/>
      <c r="I89" s="2"/>
      <c r="J89" s="2" t="str">
        <f>IF(集計用!J89="","",集計用!J89)</f>
        <v>外灯</v>
      </c>
      <c r="K89" s="2"/>
      <c r="L89" s="2"/>
      <c r="M89" s="31" t="b">
        <f>貼り付け用!M89=集計用!M89</f>
        <v>1</v>
      </c>
      <c r="N89" s="31" t="b">
        <f>貼り付け用!N89=集計用!N89</f>
        <v>1</v>
      </c>
      <c r="O89" s="31" t="b">
        <f>貼り付け用!O89=集計用!O89</f>
        <v>1</v>
      </c>
      <c r="P89" s="31" t="b">
        <f>貼り付け用!P89=集計用!P89</f>
        <v>1</v>
      </c>
      <c r="Q89" s="31" t="b">
        <f>貼り付け用!Q89=集計用!Q89</f>
        <v>1</v>
      </c>
      <c r="R89" s="31" t="b">
        <f>貼り付け用!R89=集計用!R89</f>
        <v>1</v>
      </c>
      <c r="S89" s="31" t="b">
        <f>貼り付け用!S89=集計用!S89</f>
        <v>1</v>
      </c>
      <c r="T89" s="31" t="b">
        <f>貼り付け用!T89=集計用!T89</f>
        <v>1</v>
      </c>
      <c r="U89" s="31" t="b">
        <f>貼り付け用!U89=集計用!U89</f>
        <v>1</v>
      </c>
      <c r="V89" s="31" t="b">
        <f>貼り付け用!V89=集計用!V89</f>
        <v>1</v>
      </c>
      <c r="W89" s="31" t="b">
        <f>貼り付け用!W89=集計用!W89</f>
        <v>1</v>
      </c>
      <c r="X89" s="31" t="b">
        <f>貼り付け用!X89=集計用!X89</f>
        <v>1</v>
      </c>
      <c r="Y89" s="31" t="b">
        <f>貼り付け用!Y89=集計用!Y89</f>
        <v>1</v>
      </c>
      <c r="Z89" s="31" t="b">
        <f>貼り付け用!Z89=集計用!Z89</f>
        <v>1</v>
      </c>
      <c r="AA89" s="31" t="b">
        <f>貼り付け用!AA89=集計用!AA89</f>
        <v>1</v>
      </c>
      <c r="AB89" s="31" t="b">
        <f>貼り付け用!AB89=集計用!AB89</f>
        <v>1</v>
      </c>
      <c r="AC89" s="31" t="b">
        <f>貼り付け用!AC89=集計用!AC89</f>
        <v>1</v>
      </c>
      <c r="AD89" s="31" t="b">
        <f>貼り付け用!AD89=集計用!AD89</f>
        <v>1</v>
      </c>
      <c r="AE89" s="31" t="b">
        <f>貼り付け用!AE89=集計用!AE89</f>
        <v>1</v>
      </c>
      <c r="AF89" s="31" t="b">
        <f>貼り付け用!AF89=集計用!AF89</f>
        <v>1</v>
      </c>
      <c r="AG89" s="31" t="b">
        <f>貼り付け用!AG89=集計用!AG89</f>
        <v>1</v>
      </c>
      <c r="AH89" s="31" t="b">
        <f>貼り付け用!AH89=集計用!AH89</f>
        <v>1</v>
      </c>
      <c r="AI89" s="31" t="b">
        <f>貼り付け用!AI89=集計用!AI89</f>
        <v>1</v>
      </c>
      <c r="AJ89" s="31" t="b">
        <f>貼り付け用!AJ89=集計用!AJ89</f>
        <v>1</v>
      </c>
      <c r="AK89" s="31" t="b">
        <f>貼り付け用!AK89=集計用!AK89</f>
        <v>1</v>
      </c>
      <c r="AL89" s="31" t="b">
        <f>貼り付け用!AL89=集計用!AL89</f>
        <v>1</v>
      </c>
      <c r="AM89" s="31" t="b">
        <f>貼り付け用!AM89=集計用!AM89</f>
        <v>1</v>
      </c>
      <c r="AN89" s="31" t="b">
        <f>貼り付け用!AN89=集計用!AN89</f>
        <v>1</v>
      </c>
      <c r="AO89" s="31" t="b">
        <f>貼り付け用!AO89=集計用!AO89</f>
        <v>1</v>
      </c>
      <c r="AP89" s="31" t="b">
        <f>貼り付け用!AP89=集計用!AP89</f>
        <v>1</v>
      </c>
      <c r="AQ89" s="31" t="b">
        <f>貼り付け用!AQ89=集計用!AQ89</f>
        <v>1</v>
      </c>
      <c r="AR89" s="31" t="b">
        <f>貼り付け用!AR89=集計用!AR89</f>
        <v>1</v>
      </c>
      <c r="AS89" s="31" t="b">
        <f>貼り付け用!AS89=集計用!AS89</f>
        <v>1</v>
      </c>
      <c r="AT89" s="31" t="b">
        <f>貼り付け用!AT89=集計用!AT89</f>
        <v>1</v>
      </c>
      <c r="AU89" s="31" t="b">
        <f>貼り付け用!AU89=集計用!AU89</f>
        <v>1</v>
      </c>
      <c r="AV89" s="34"/>
      <c r="AW89" s="34"/>
      <c r="AX89" s="34"/>
      <c r="AY89" s="34"/>
      <c r="AZ89" s="34"/>
      <c r="BA89" s="212"/>
      <c r="BB89" s="212"/>
      <c r="BC89" s="212"/>
      <c r="BD89" s="34"/>
      <c r="BE89" s="34"/>
      <c r="BF89" s="20"/>
      <c r="BG89" s="20"/>
      <c r="BH89" s="20"/>
      <c r="BI89" s="20"/>
      <c r="BJ89" s="20"/>
    </row>
    <row r="90" spans="5:62" ht="24" customHeight="1">
      <c r="E90" s="2"/>
      <c r="F90" s="34"/>
      <c r="G90" s="34"/>
      <c r="H90" s="2"/>
      <c r="I90" s="2"/>
      <c r="J90" s="2" t="str">
        <f>IF(集計用!J90="","",集計用!J90)</f>
        <v>大型遊具(きんぐ)</v>
      </c>
      <c r="K90" s="2"/>
      <c r="L90" s="2"/>
      <c r="M90" s="31" t="b">
        <f>貼り付け用!M90=集計用!M90</f>
        <v>1</v>
      </c>
      <c r="N90" s="31" t="b">
        <f>貼り付け用!N90=集計用!N90</f>
        <v>1</v>
      </c>
      <c r="O90" s="31" t="b">
        <f>貼り付け用!O90=集計用!O90</f>
        <v>1</v>
      </c>
      <c r="P90" s="31" t="b">
        <f>貼り付け用!P90=集計用!P90</f>
        <v>1</v>
      </c>
      <c r="Q90" s="31" t="b">
        <f>貼り付け用!Q90=集計用!Q90</f>
        <v>1</v>
      </c>
      <c r="R90" s="31" t="b">
        <f>貼り付け用!R90=集計用!R90</f>
        <v>1</v>
      </c>
      <c r="S90" s="31" t="b">
        <f>貼り付け用!S90=集計用!S90</f>
        <v>1</v>
      </c>
      <c r="T90" s="31" t="b">
        <f>貼り付け用!T90=集計用!T90</f>
        <v>1</v>
      </c>
      <c r="U90" s="31" t="b">
        <f>貼り付け用!U90=集計用!U90</f>
        <v>1</v>
      </c>
      <c r="V90" s="31" t="b">
        <f>貼り付け用!V90=集計用!V90</f>
        <v>1</v>
      </c>
      <c r="W90" s="31" t="b">
        <f>貼り付け用!W90=集計用!W90</f>
        <v>1</v>
      </c>
      <c r="X90" s="31" t="b">
        <f>貼り付け用!X90=集計用!X90</f>
        <v>1</v>
      </c>
      <c r="Y90" s="31" t="b">
        <f>貼り付け用!Y90=集計用!Y90</f>
        <v>1</v>
      </c>
      <c r="Z90" s="31" t="b">
        <f>貼り付け用!Z90=集計用!Z90</f>
        <v>1</v>
      </c>
      <c r="AA90" s="31" t="b">
        <f>貼り付け用!AA90=集計用!AA90</f>
        <v>1</v>
      </c>
      <c r="AB90" s="31" t="b">
        <f>貼り付け用!AB90=集計用!AB90</f>
        <v>1</v>
      </c>
      <c r="AC90" s="31" t="b">
        <f>貼り付け用!AC90=集計用!AC90</f>
        <v>1</v>
      </c>
      <c r="AD90" s="31" t="b">
        <f>貼り付け用!AD90=集計用!AD90</f>
        <v>1</v>
      </c>
      <c r="AE90" s="31" t="b">
        <f>貼り付け用!AE90=集計用!AE90</f>
        <v>1</v>
      </c>
      <c r="AF90" s="31" t="b">
        <f>貼り付け用!AF90=集計用!AF90</f>
        <v>1</v>
      </c>
      <c r="AG90" s="31" t="b">
        <f>貼り付け用!AG90=集計用!AG90</f>
        <v>1</v>
      </c>
      <c r="AH90" s="31" t="b">
        <f>貼り付け用!AH90=集計用!AH90</f>
        <v>1</v>
      </c>
      <c r="AI90" s="31" t="b">
        <f>貼り付け用!AI90=集計用!AI90</f>
        <v>1</v>
      </c>
      <c r="AJ90" s="31" t="b">
        <f>貼り付け用!AJ90=集計用!AJ90</f>
        <v>1</v>
      </c>
      <c r="AK90" s="31" t="b">
        <f>貼り付け用!AK90=集計用!AK90</f>
        <v>1</v>
      </c>
      <c r="AL90" s="31" t="b">
        <f>貼り付け用!AL90=集計用!AL90</f>
        <v>1</v>
      </c>
      <c r="AM90" s="31" t="b">
        <f>貼り付け用!AM90=集計用!AM90</f>
        <v>1</v>
      </c>
      <c r="AN90" s="31" t="b">
        <f>貼り付け用!AN90=集計用!AN90</f>
        <v>1</v>
      </c>
      <c r="AO90" s="31" t="b">
        <f>貼り付け用!AO90=集計用!AO90</f>
        <v>1</v>
      </c>
      <c r="AP90" s="31" t="b">
        <f>貼り付け用!AP90=集計用!AP90</f>
        <v>1</v>
      </c>
      <c r="AQ90" s="31" t="b">
        <f>貼り付け用!AQ90=集計用!AQ90</f>
        <v>1</v>
      </c>
      <c r="AR90" s="31" t="b">
        <f>貼り付け用!AR90=集計用!AR90</f>
        <v>1</v>
      </c>
      <c r="AS90" s="31" t="b">
        <f>貼り付け用!AS90=集計用!AS90</f>
        <v>1</v>
      </c>
      <c r="AT90" s="31" t="b">
        <f>貼り付け用!AT90=集計用!AT90</f>
        <v>1</v>
      </c>
      <c r="AU90" s="31" t="b">
        <f>貼り付け用!AU90=集計用!AU90</f>
        <v>1</v>
      </c>
      <c r="AV90" s="34"/>
      <c r="AW90" s="34"/>
      <c r="AX90" s="34"/>
      <c r="AY90" s="34"/>
      <c r="AZ90" s="34"/>
      <c r="BA90" s="212"/>
      <c r="BB90" s="212"/>
      <c r="BC90" s="212"/>
      <c r="BD90" s="34"/>
      <c r="BE90" s="34"/>
      <c r="BF90" s="20"/>
      <c r="BG90" s="20"/>
      <c r="BH90" s="20"/>
      <c r="BI90" s="20"/>
      <c r="BJ90" s="20"/>
    </row>
    <row r="91" spans="5:62" ht="24" customHeight="1">
      <c r="E91" s="2"/>
      <c r="F91" s="34"/>
      <c r="G91" s="34"/>
      <c r="H91" s="2"/>
      <c r="I91" s="2"/>
      <c r="J91" s="2" t="str">
        <f>IF(集計用!J91="","",集計用!J91)</f>
        <v>大型遊具(くいーん)</v>
      </c>
      <c r="K91" s="2"/>
      <c r="L91" s="2"/>
      <c r="M91" s="31" t="b">
        <f>貼り付け用!M91=集計用!M91</f>
        <v>1</v>
      </c>
      <c r="N91" s="31" t="b">
        <f>貼り付け用!N91=集計用!N91</f>
        <v>1</v>
      </c>
      <c r="O91" s="31" t="b">
        <f>貼り付け用!O91=集計用!O91</f>
        <v>1</v>
      </c>
      <c r="P91" s="31" t="b">
        <f>貼り付け用!P91=集計用!P91</f>
        <v>1</v>
      </c>
      <c r="Q91" s="31" t="b">
        <f>貼り付け用!Q91=集計用!Q91</f>
        <v>1</v>
      </c>
      <c r="R91" s="31" t="b">
        <f>貼り付け用!R91=集計用!R91</f>
        <v>1</v>
      </c>
      <c r="S91" s="31" t="b">
        <f>貼り付け用!S91=集計用!S91</f>
        <v>1</v>
      </c>
      <c r="T91" s="31" t="b">
        <f>貼り付け用!T91=集計用!T91</f>
        <v>1</v>
      </c>
      <c r="U91" s="31" t="b">
        <f>貼り付け用!U91=集計用!U91</f>
        <v>1</v>
      </c>
      <c r="V91" s="31" t="b">
        <f>貼り付け用!V91=集計用!V91</f>
        <v>1</v>
      </c>
      <c r="W91" s="31" t="b">
        <f>貼り付け用!W91=集計用!W91</f>
        <v>1</v>
      </c>
      <c r="X91" s="31" t="b">
        <f>貼り付け用!X91=集計用!X91</f>
        <v>1</v>
      </c>
      <c r="Y91" s="31" t="b">
        <f>貼り付け用!Y91=集計用!Y91</f>
        <v>1</v>
      </c>
      <c r="Z91" s="31" t="b">
        <f>貼り付け用!Z91=集計用!Z91</f>
        <v>1</v>
      </c>
      <c r="AA91" s="31" t="b">
        <f>貼り付け用!AA91=集計用!AA91</f>
        <v>1</v>
      </c>
      <c r="AB91" s="31" t="b">
        <f>貼り付け用!AB91=集計用!AB91</f>
        <v>1</v>
      </c>
      <c r="AC91" s="31" t="b">
        <f>貼り付け用!AC91=集計用!AC91</f>
        <v>1</v>
      </c>
      <c r="AD91" s="31" t="b">
        <f>貼り付け用!AD91=集計用!AD91</f>
        <v>1</v>
      </c>
      <c r="AE91" s="31" t="b">
        <f>貼り付け用!AE91=集計用!AE91</f>
        <v>1</v>
      </c>
      <c r="AF91" s="31" t="b">
        <f>貼り付け用!AF91=集計用!AF91</f>
        <v>1</v>
      </c>
      <c r="AG91" s="31" t="b">
        <f>貼り付け用!AG91=集計用!AG91</f>
        <v>1</v>
      </c>
      <c r="AH91" s="31" t="b">
        <f>貼り付け用!AH91=集計用!AH91</f>
        <v>1</v>
      </c>
      <c r="AI91" s="31" t="b">
        <f>貼り付け用!AI91=集計用!AI91</f>
        <v>1</v>
      </c>
      <c r="AJ91" s="31" t="b">
        <f>貼り付け用!AJ91=集計用!AJ91</f>
        <v>1</v>
      </c>
      <c r="AK91" s="31" t="b">
        <f>貼り付け用!AK91=集計用!AK91</f>
        <v>1</v>
      </c>
      <c r="AL91" s="31" t="b">
        <f>貼り付け用!AL91=集計用!AL91</f>
        <v>1</v>
      </c>
      <c r="AM91" s="31" t="b">
        <f>貼り付け用!AM91=集計用!AM91</f>
        <v>1</v>
      </c>
      <c r="AN91" s="31" t="b">
        <f>貼り付け用!AN91=集計用!AN91</f>
        <v>1</v>
      </c>
      <c r="AO91" s="31" t="b">
        <f>貼り付け用!AO91=集計用!AO91</f>
        <v>1</v>
      </c>
      <c r="AP91" s="31" t="b">
        <f>貼り付け用!AP91=集計用!AP91</f>
        <v>1</v>
      </c>
      <c r="AQ91" s="31" t="b">
        <f>貼り付け用!AQ91=集計用!AQ91</f>
        <v>1</v>
      </c>
      <c r="AR91" s="31" t="b">
        <f>貼り付け用!AR91=集計用!AR91</f>
        <v>1</v>
      </c>
      <c r="AS91" s="31" t="b">
        <f>貼り付け用!AS91=集計用!AS91</f>
        <v>1</v>
      </c>
      <c r="AT91" s="31" t="b">
        <f>貼り付け用!AT91=集計用!AT91</f>
        <v>1</v>
      </c>
      <c r="AU91" s="31" t="b">
        <f>貼り付け用!AU91=集計用!AU91</f>
        <v>1</v>
      </c>
      <c r="AV91" s="34"/>
      <c r="AW91" s="34"/>
      <c r="AX91" s="34"/>
      <c r="AY91" s="34"/>
      <c r="AZ91" s="34"/>
      <c r="BA91" s="212"/>
      <c r="BB91" s="212"/>
      <c r="BC91" s="212"/>
      <c r="BD91" s="34"/>
      <c r="BE91" s="34"/>
      <c r="BF91" s="20"/>
      <c r="BG91" s="20"/>
      <c r="BH91" s="20"/>
      <c r="BI91" s="20"/>
      <c r="BJ91" s="20"/>
    </row>
    <row r="92" spans="5:62" ht="24" customHeight="1">
      <c r="E92" s="2"/>
      <c r="F92" s="34"/>
      <c r="G92" s="34"/>
      <c r="H92" s="2"/>
      <c r="I92" s="2"/>
      <c r="J92" s="2" t="str">
        <f>IF(集計用!J92="","",集計用!J92)</f>
        <v>1階遊具(ボールプール)</v>
      </c>
      <c r="K92" s="2"/>
      <c r="L92" s="2"/>
      <c r="M92" s="31" t="b">
        <f>貼り付け用!M92=集計用!M92</f>
        <v>1</v>
      </c>
      <c r="N92" s="31" t="b">
        <f>貼り付け用!N92=集計用!N92</f>
        <v>1</v>
      </c>
      <c r="O92" s="31" t="b">
        <f>貼り付け用!O92=集計用!O92</f>
        <v>1</v>
      </c>
      <c r="P92" s="31" t="b">
        <f>貼り付け用!P92=集計用!P92</f>
        <v>1</v>
      </c>
      <c r="Q92" s="31" t="b">
        <f>貼り付け用!Q92=集計用!Q92</f>
        <v>1</v>
      </c>
      <c r="R92" s="31" t="b">
        <f>貼り付け用!R92=集計用!R92</f>
        <v>1</v>
      </c>
      <c r="S92" s="31" t="b">
        <f>貼り付け用!S92=集計用!S92</f>
        <v>1</v>
      </c>
      <c r="T92" s="31" t="b">
        <f>貼り付け用!T92=集計用!T92</f>
        <v>1</v>
      </c>
      <c r="U92" s="31" t="b">
        <f>貼り付け用!U92=集計用!U92</f>
        <v>1</v>
      </c>
      <c r="V92" s="31" t="b">
        <f>貼り付け用!V92=集計用!V92</f>
        <v>1</v>
      </c>
      <c r="W92" s="31" t="b">
        <f>貼り付け用!W92=集計用!W92</f>
        <v>1</v>
      </c>
      <c r="X92" s="31" t="b">
        <f>貼り付け用!X92=集計用!X92</f>
        <v>1</v>
      </c>
      <c r="Y92" s="31" t="b">
        <f>貼り付け用!Y92=集計用!Y92</f>
        <v>1</v>
      </c>
      <c r="Z92" s="31" t="b">
        <f>貼り付け用!Z92=集計用!Z92</f>
        <v>1</v>
      </c>
      <c r="AA92" s="31" t="b">
        <f>貼り付け用!AA92=集計用!AA92</f>
        <v>1</v>
      </c>
      <c r="AB92" s="31" t="b">
        <f>貼り付け用!AB92=集計用!AB92</f>
        <v>1</v>
      </c>
      <c r="AC92" s="31" t="b">
        <f>貼り付け用!AC92=集計用!AC92</f>
        <v>1</v>
      </c>
      <c r="AD92" s="31" t="b">
        <f>貼り付け用!AD92=集計用!AD92</f>
        <v>1</v>
      </c>
      <c r="AE92" s="31" t="b">
        <f>貼り付け用!AE92=集計用!AE92</f>
        <v>1</v>
      </c>
      <c r="AF92" s="31" t="b">
        <f>貼り付け用!AF92=集計用!AF92</f>
        <v>1</v>
      </c>
      <c r="AG92" s="31" t="b">
        <f>貼り付け用!AG92=集計用!AG92</f>
        <v>1</v>
      </c>
      <c r="AH92" s="31" t="b">
        <f>貼り付け用!AH92=集計用!AH92</f>
        <v>1</v>
      </c>
      <c r="AI92" s="31" t="b">
        <f>貼り付け用!AI92=集計用!AI92</f>
        <v>1</v>
      </c>
      <c r="AJ92" s="31" t="b">
        <f>貼り付け用!AJ92=集計用!AJ92</f>
        <v>1</v>
      </c>
      <c r="AK92" s="31" t="b">
        <f>貼り付け用!AK92=集計用!AK92</f>
        <v>1</v>
      </c>
      <c r="AL92" s="31" t="b">
        <f>貼り付け用!AL92=集計用!AL92</f>
        <v>1</v>
      </c>
      <c r="AM92" s="31" t="b">
        <f>貼り付け用!AM92=集計用!AM92</f>
        <v>1</v>
      </c>
      <c r="AN92" s="31" t="b">
        <f>貼り付け用!AN92=集計用!AN92</f>
        <v>1</v>
      </c>
      <c r="AO92" s="31" t="b">
        <f>貼り付け用!AO92=集計用!AO92</f>
        <v>1</v>
      </c>
      <c r="AP92" s="31" t="b">
        <f>貼り付け用!AP92=集計用!AP92</f>
        <v>1</v>
      </c>
      <c r="AQ92" s="31" t="b">
        <f>貼り付け用!AQ92=集計用!AQ92</f>
        <v>1</v>
      </c>
      <c r="AR92" s="31" t="b">
        <f>貼り付け用!AR92=集計用!AR92</f>
        <v>1</v>
      </c>
      <c r="AS92" s="31" t="b">
        <f>貼り付け用!AS92=集計用!AS92</f>
        <v>1</v>
      </c>
      <c r="AT92" s="31" t="b">
        <f>貼り付け用!AT92=集計用!AT92</f>
        <v>1</v>
      </c>
      <c r="AU92" s="31" t="b">
        <f>貼り付け用!AU92=集計用!AU92</f>
        <v>1</v>
      </c>
      <c r="AV92" s="34"/>
      <c r="AW92" s="34"/>
      <c r="AX92" s="34"/>
      <c r="AY92" s="34"/>
      <c r="AZ92" s="34"/>
      <c r="BA92" s="212"/>
      <c r="BB92" s="212"/>
      <c r="BC92" s="212"/>
      <c r="BD92" s="34"/>
      <c r="BE92" s="34"/>
      <c r="BF92" s="20"/>
      <c r="BG92" s="20"/>
      <c r="BH92" s="20"/>
      <c r="BI92" s="20"/>
      <c r="BJ92" s="20"/>
    </row>
    <row r="93" spans="5:62" ht="24" customHeight="1">
      <c r="E93" s="2"/>
      <c r="F93" s="34"/>
      <c r="G93" s="34"/>
      <c r="H93" s="2"/>
      <c r="I93" s="2"/>
      <c r="J93" s="2" t="str">
        <f>IF(集計用!J93="","",集計用!J93)</f>
        <v>3階遊具</v>
      </c>
      <c r="K93" s="2"/>
      <c r="L93" s="2"/>
      <c r="M93" s="31" t="b">
        <f>貼り付け用!M93=集計用!M93</f>
        <v>1</v>
      </c>
      <c r="N93" s="31" t="b">
        <f>貼り付け用!N93=集計用!N93</f>
        <v>1</v>
      </c>
      <c r="O93" s="31" t="b">
        <f>貼り付け用!O93=集計用!O93</f>
        <v>1</v>
      </c>
      <c r="P93" s="31" t="b">
        <f>貼り付け用!P93=集計用!P93</f>
        <v>1</v>
      </c>
      <c r="Q93" s="31" t="b">
        <f>貼り付け用!Q93=集計用!Q93</f>
        <v>1</v>
      </c>
      <c r="R93" s="31" t="b">
        <f>貼り付け用!R93=集計用!R93</f>
        <v>1</v>
      </c>
      <c r="S93" s="31" t="b">
        <f>貼り付け用!S93=集計用!S93</f>
        <v>1</v>
      </c>
      <c r="T93" s="31" t="b">
        <f>貼り付け用!T93=集計用!T93</f>
        <v>1</v>
      </c>
      <c r="U93" s="31" t="b">
        <f>貼り付け用!U93=集計用!U93</f>
        <v>1</v>
      </c>
      <c r="V93" s="31" t="b">
        <f>貼り付け用!V93=集計用!V93</f>
        <v>1</v>
      </c>
      <c r="W93" s="31" t="b">
        <f>貼り付け用!W93=集計用!W93</f>
        <v>1</v>
      </c>
      <c r="X93" s="31" t="b">
        <f>貼り付け用!X93=集計用!X93</f>
        <v>1</v>
      </c>
      <c r="Y93" s="31" t="b">
        <f>貼り付け用!Y93=集計用!Y93</f>
        <v>1</v>
      </c>
      <c r="Z93" s="31" t="b">
        <f>貼り付け用!Z93=集計用!Z93</f>
        <v>1</v>
      </c>
      <c r="AA93" s="31" t="b">
        <f>貼り付け用!AA93=集計用!AA93</f>
        <v>1</v>
      </c>
      <c r="AB93" s="31" t="b">
        <f>貼り付け用!AB93=集計用!AB93</f>
        <v>1</v>
      </c>
      <c r="AC93" s="31" t="b">
        <f>貼り付け用!AC93=集計用!AC93</f>
        <v>1</v>
      </c>
      <c r="AD93" s="31" t="b">
        <f>貼り付け用!AD93=集計用!AD93</f>
        <v>1</v>
      </c>
      <c r="AE93" s="31" t="b">
        <f>貼り付け用!AE93=集計用!AE93</f>
        <v>1</v>
      </c>
      <c r="AF93" s="31" t="b">
        <f>貼り付け用!AF93=集計用!AF93</f>
        <v>1</v>
      </c>
      <c r="AG93" s="31" t="b">
        <f>貼り付け用!AG93=集計用!AG93</f>
        <v>1</v>
      </c>
      <c r="AH93" s="31" t="b">
        <f>貼り付け用!AH93=集計用!AH93</f>
        <v>1</v>
      </c>
      <c r="AI93" s="31" t="b">
        <f>貼り付け用!AI93=集計用!AI93</f>
        <v>1</v>
      </c>
      <c r="AJ93" s="31" t="b">
        <f>貼り付け用!AJ93=集計用!AJ93</f>
        <v>1</v>
      </c>
      <c r="AK93" s="31" t="b">
        <f>貼り付け用!AK93=集計用!AK93</f>
        <v>1</v>
      </c>
      <c r="AL93" s="31" t="b">
        <f>貼り付け用!AL93=集計用!AL93</f>
        <v>1</v>
      </c>
      <c r="AM93" s="31" t="b">
        <f>貼り付け用!AM93=集計用!AM93</f>
        <v>1</v>
      </c>
      <c r="AN93" s="31" t="b">
        <f>貼り付け用!AN93=集計用!AN93</f>
        <v>1</v>
      </c>
      <c r="AO93" s="31" t="b">
        <f>貼り付け用!AO93=集計用!AO93</f>
        <v>1</v>
      </c>
      <c r="AP93" s="31" t="b">
        <f>貼り付け用!AP93=集計用!AP93</f>
        <v>1</v>
      </c>
      <c r="AQ93" s="31" t="b">
        <f>貼り付け用!AQ93=集計用!AQ93</f>
        <v>1</v>
      </c>
      <c r="AR93" s="31" t="b">
        <f>貼り付け用!AR93=集計用!AR93</f>
        <v>1</v>
      </c>
      <c r="AS93" s="31" t="b">
        <f>貼り付け用!AS93=集計用!AS93</f>
        <v>1</v>
      </c>
      <c r="AT93" s="31" t="b">
        <f>貼り付け用!AT93=集計用!AT93</f>
        <v>1</v>
      </c>
      <c r="AU93" s="31" t="b">
        <f>貼り付け用!AU93=集計用!AU93</f>
        <v>1</v>
      </c>
      <c r="AV93" s="34"/>
      <c r="AW93" s="34"/>
      <c r="AX93" s="34"/>
      <c r="AY93" s="34"/>
      <c r="AZ93" s="34"/>
      <c r="BA93" s="212"/>
      <c r="BB93" s="212"/>
      <c r="BC93" s="212"/>
      <c r="BD93" s="34"/>
      <c r="BE93" s="34"/>
      <c r="BF93" s="20"/>
      <c r="BG93" s="20"/>
      <c r="BH93" s="20"/>
      <c r="BI93" s="20"/>
      <c r="BJ93" s="20"/>
    </row>
    <row r="94" spans="5:62" ht="24" customHeight="1">
      <c r="E94" s="2"/>
      <c r="F94" s="34"/>
      <c r="G94" s="34"/>
      <c r="H94" s="2"/>
      <c r="I94" s="2"/>
      <c r="J94" s="2" t="str">
        <f>IF(集計用!J94="","",集計用!J94)</f>
        <v>駐車場舗装</v>
      </c>
      <c r="K94" s="2"/>
      <c r="L94" s="2"/>
      <c r="M94" s="31" t="b">
        <f>貼り付け用!M94=集計用!M94</f>
        <v>1</v>
      </c>
      <c r="N94" s="31" t="b">
        <f>貼り付け用!N94=集計用!N94</f>
        <v>1</v>
      </c>
      <c r="O94" s="31" t="b">
        <f>貼り付け用!O94=集計用!O94</f>
        <v>1</v>
      </c>
      <c r="P94" s="31" t="b">
        <f>貼り付け用!P94=集計用!P94</f>
        <v>1</v>
      </c>
      <c r="Q94" s="31" t="b">
        <f>貼り付け用!Q94=集計用!Q94</f>
        <v>1</v>
      </c>
      <c r="R94" s="31" t="b">
        <f>貼り付け用!R94=集計用!R94</f>
        <v>1</v>
      </c>
      <c r="S94" s="31" t="b">
        <f>貼り付け用!S94=集計用!S94</f>
        <v>1</v>
      </c>
      <c r="T94" s="31" t="b">
        <f>貼り付け用!T94=集計用!T94</f>
        <v>1</v>
      </c>
      <c r="U94" s="31" t="b">
        <f>貼り付け用!U94=集計用!U94</f>
        <v>1</v>
      </c>
      <c r="V94" s="31" t="b">
        <f>貼り付け用!V94=集計用!V94</f>
        <v>1</v>
      </c>
      <c r="W94" s="31" t="b">
        <f>貼り付け用!W94=集計用!W94</f>
        <v>1</v>
      </c>
      <c r="X94" s="31" t="b">
        <f>貼り付け用!X94=集計用!X94</f>
        <v>1</v>
      </c>
      <c r="Y94" s="31" t="b">
        <f>貼り付け用!Y94=集計用!Y94</f>
        <v>1</v>
      </c>
      <c r="Z94" s="31" t="b">
        <f>貼り付け用!Z94=集計用!Z94</f>
        <v>1</v>
      </c>
      <c r="AA94" s="31" t="b">
        <f>貼り付け用!AA94=集計用!AA94</f>
        <v>1</v>
      </c>
      <c r="AB94" s="31" t="b">
        <f>貼り付け用!AB94=集計用!AB94</f>
        <v>1</v>
      </c>
      <c r="AC94" s="31" t="b">
        <f>貼り付け用!AC94=集計用!AC94</f>
        <v>1</v>
      </c>
      <c r="AD94" s="31" t="b">
        <f>貼り付け用!AD94=集計用!AD94</f>
        <v>1</v>
      </c>
      <c r="AE94" s="31" t="b">
        <f>貼り付け用!AE94=集計用!AE94</f>
        <v>1</v>
      </c>
      <c r="AF94" s="31" t="b">
        <f>貼り付け用!AF94=集計用!AF94</f>
        <v>1</v>
      </c>
      <c r="AG94" s="31" t="b">
        <f>貼り付け用!AG94=集計用!AG94</f>
        <v>1</v>
      </c>
      <c r="AH94" s="31" t="b">
        <f>貼り付け用!AH94=集計用!AH94</f>
        <v>1</v>
      </c>
      <c r="AI94" s="31" t="b">
        <f>貼り付け用!AI94=集計用!AI94</f>
        <v>1</v>
      </c>
      <c r="AJ94" s="31" t="b">
        <f>貼り付け用!AJ94=集計用!AJ94</f>
        <v>1</v>
      </c>
      <c r="AK94" s="31" t="b">
        <f>貼り付け用!AK94=集計用!AK94</f>
        <v>1</v>
      </c>
      <c r="AL94" s="31" t="b">
        <f>貼り付け用!AL94=集計用!AL94</f>
        <v>1</v>
      </c>
      <c r="AM94" s="31" t="b">
        <f>貼り付け用!AM94=集計用!AM94</f>
        <v>1</v>
      </c>
      <c r="AN94" s="31" t="b">
        <f>貼り付け用!AN94=集計用!AN94</f>
        <v>1</v>
      </c>
      <c r="AO94" s="31" t="b">
        <f>貼り付け用!AO94=集計用!AO94</f>
        <v>1</v>
      </c>
      <c r="AP94" s="31" t="b">
        <f>貼り付け用!AP94=集計用!AP94</f>
        <v>1</v>
      </c>
      <c r="AQ94" s="31" t="b">
        <f>貼り付け用!AQ94=集計用!AQ94</f>
        <v>1</v>
      </c>
      <c r="AR94" s="31" t="b">
        <f>貼り付け用!AR94=集計用!AR94</f>
        <v>1</v>
      </c>
      <c r="AS94" s="31" t="b">
        <f>貼り付け用!AS94=集計用!AS94</f>
        <v>1</v>
      </c>
      <c r="AT94" s="31" t="b">
        <f>貼り付け用!AT94=集計用!AT94</f>
        <v>1</v>
      </c>
      <c r="AU94" s="31" t="b">
        <f>貼り付け用!AU94=集計用!AU94</f>
        <v>1</v>
      </c>
      <c r="AV94" s="34"/>
      <c r="AW94" s="34"/>
      <c r="AX94" s="34"/>
      <c r="AY94" s="34"/>
      <c r="AZ94" s="34"/>
      <c r="BA94" s="212"/>
      <c r="BB94" s="212"/>
      <c r="BC94" s="212"/>
      <c r="BD94" s="34"/>
      <c r="BE94" s="34"/>
      <c r="BF94" s="20"/>
      <c r="BG94" s="20"/>
      <c r="BH94" s="20"/>
      <c r="BI94" s="20"/>
      <c r="BJ94" s="20"/>
    </row>
    <row r="95" spans="5:62" ht="24" customHeight="1">
      <c r="E95" s="2"/>
      <c r="F95" s="34"/>
      <c r="G95" s="34"/>
      <c r="H95" s="2"/>
      <c r="I95" s="2"/>
      <c r="J95" s="2" t="str">
        <f>IF(集計用!J95="","",集計用!J95)</f>
        <v>1-1</v>
      </c>
      <c r="K95" s="2"/>
      <c r="L95" s="2"/>
      <c r="M95" s="31" t="b">
        <f>貼り付け用!M95=集計用!M95</f>
        <v>1</v>
      </c>
      <c r="N95" s="31" t="b">
        <f>貼り付け用!N95=集計用!N95</f>
        <v>1</v>
      </c>
      <c r="O95" s="31" t="b">
        <f>貼り付け用!O95=集計用!O95</f>
        <v>1</v>
      </c>
      <c r="P95" s="31" t="b">
        <f>貼り付け用!P95=集計用!P95</f>
        <v>1</v>
      </c>
      <c r="Q95" s="31" t="b">
        <f>貼り付け用!Q95=集計用!Q95</f>
        <v>1</v>
      </c>
      <c r="R95" s="31" t="b">
        <f>貼り付け用!R95=集計用!R95</f>
        <v>1</v>
      </c>
      <c r="S95" s="31" t="b">
        <f>貼り付け用!S95=集計用!S95</f>
        <v>1</v>
      </c>
      <c r="T95" s="31" t="b">
        <f>貼り付け用!T95=集計用!T95</f>
        <v>1</v>
      </c>
      <c r="U95" s="31" t="b">
        <f>貼り付け用!U95=集計用!U95</f>
        <v>1</v>
      </c>
      <c r="V95" s="31" t="b">
        <f>貼り付け用!V95=集計用!V95</f>
        <v>1</v>
      </c>
      <c r="W95" s="31" t="b">
        <f>貼り付け用!W95=集計用!W95</f>
        <v>1</v>
      </c>
      <c r="X95" s="31" t="b">
        <f>貼り付け用!X95=集計用!X95</f>
        <v>1</v>
      </c>
      <c r="Y95" s="31" t="b">
        <f>貼り付け用!Y95=集計用!Y95</f>
        <v>1</v>
      </c>
      <c r="Z95" s="31" t="b">
        <f>貼り付け用!Z95=集計用!Z95</f>
        <v>1</v>
      </c>
      <c r="AA95" s="31" t="b">
        <f>貼り付け用!AA95=集計用!AA95</f>
        <v>1</v>
      </c>
      <c r="AB95" s="31" t="b">
        <f>貼り付け用!AB95=集計用!AB95</f>
        <v>1</v>
      </c>
      <c r="AC95" s="31" t="b">
        <f>貼り付け用!AC95=集計用!AC95</f>
        <v>1</v>
      </c>
      <c r="AD95" s="31" t="b">
        <f>貼り付け用!AD95=集計用!AD95</f>
        <v>1</v>
      </c>
      <c r="AE95" s="31" t="b">
        <f>貼り付け用!AE95=集計用!AE95</f>
        <v>1</v>
      </c>
      <c r="AF95" s="31" t="b">
        <f>貼り付け用!AF95=集計用!AF95</f>
        <v>1</v>
      </c>
      <c r="AG95" s="31" t="b">
        <f>貼り付け用!AG95=集計用!AG95</f>
        <v>1</v>
      </c>
      <c r="AH95" s="31" t="b">
        <f>貼り付け用!AH95=集計用!AH95</f>
        <v>1</v>
      </c>
      <c r="AI95" s="31" t="b">
        <f>貼り付け用!AI95=集計用!AI95</f>
        <v>1</v>
      </c>
      <c r="AJ95" s="31" t="b">
        <f>貼り付け用!AJ95=集計用!AJ95</f>
        <v>1</v>
      </c>
      <c r="AK95" s="31" t="b">
        <f>貼り付け用!AK95=集計用!AK95</f>
        <v>1</v>
      </c>
      <c r="AL95" s="31" t="b">
        <f>貼り付け用!AL95=集計用!AL95</f>
        <v>1</v>
      </c>
      <c r="AM95" s="31" t="b">
        <f>貼り付け用!AM95=集計用!AM95</f>
        <v>1</v>
      </c>
      <c r="AN95" s="31" t="b">
        <f>貼り付け用!AN95=集計用!AN95</f>
        <v>1</v>
      </c>
      <c r="AO95" s="31" t="b">
        <f>貼り付け用!AO95=集計用!AO95</f>
        <v>1</v>
      </c>
      <c r="AP95" s="31" t="b">
        <f>貼り付け用!AP95=集計用!AP95</f>
        <v>1</v>
      </c>
      <c r="AQ95" s="31" t="b">
        <f>貼り付け用!AQ95=集計用!AQ95</f>
        <v>1</v>
      </c>
      <c r="AR95" s="31" t="b">
        <f>貼り付け用!AR95=集計用!AR95</f>
        <v>1</v>
      </c>
      <c r="AS95" s="31" t="b">
        <f>貼り付け用!AS95=集計用!AS95</f>
        <v>1</v>
      </c>
      <c r="AT95" s="31" t="b">
        <f>貼り付け用!AT95=集計用!AT95</f>
        <v>1</v>
      </c>
      <c r="AU95" s="31" t="b">
        <f>貼り付け用!AU95=集計用!AU95</f>
        <v>1</v>
      </c>
      <c r="AV95" s="34"/>
      <c r="AW95" s="34"/>
      <c r="AX95" s="34"/>
      <c r="AY95" s="34"/>
      <c r="AZ95" s="34"/>
      <c r="BA95" s="212"/>
      <c r="BB95" s="212"/>
      <c r="BC95" s="212"/>
      <c r="BD95" s="34"/>
      <c r="BE95" s="34"/>
      <c r="BF95" s="20"/>
      <c r="BG95" s="20"/>
      <c r="BH95" s="20"/>
      <c r="BI95" s="20"/>
      <c r="BJ95" s="20"/>
    </row>
    <row r="96" spans="5:62" ht="24" customHeight="1">
      <c r="E96" s="2"/>
      <c r="F96" s="34"/>
      <c r="G96" s="34"/>
      <c r="H96" s="2"/>
      <c r="I96" s="2"/>
      <c r="J96" s="2" t="str">
        <f>IF(集計用!J96="","",集計用!J96)</f>
        <v>5-1</v>
      </c>
      <c r="K96" s="2"/>
      <c r="L96" s="2"/>
      <c r="M96" s="31" t="b">
        <f>貼り付け用!M96=集計用!M96</f>
        <v>1</v>
      </c>
      <c r="N96" s="31" t="b">
        <f>貼り付け用!N96=集計用!N96</f>
        <v>1</v>
      </c>
      <c r="O96" s="31" t="b">
        <f>貼り付け用!O96=集計用!O96</f>
        <v>1</v>
      </c>
      <c r="P96" s="31" t="b">
        <f>貼り付け用!P96=集計用!P96</f>
        <v>1</v>
      </c>
      <c r="Q96" s="31" t="b">
        <f>貼り付け用!Q96=集計用!Q96</f>
        <v>1</v>
      </c>
      <c r="R96" s="31" t="b">
        <f>貼り付け用!R96=集計用!R96</f>
        <v>1</v>
      </c>
      <c r="S96" s="31" t="b">
        <f>貼り付け用!S96=集計用!S96</f>
        <v>1</v>
      </c>
      <c r="T96" s="31" t="b">
        <f>貼り付け用!T96=集計用!T96</f>
        <v>1</v>
      </c>
      <c r="U96" s="31" t="b">
        <f>貼り付け用!U96=集計用!U96</f>
        <v>1</v>
      </c>
      <c r="V96" s="31" t="b">
        <f>貼り付け用!V96=集計用!V96</f>
        <v>1</v>
      </c>
      <c r="W96" s="31" t="b">
        <f>貼り付け用!W96=集計用!W96</f>
        <v>1</v>
      </c>
      <c r="X96" s="31" t="b">
        <f>貼り付け用!X96=集計用!X96</f>
        <v>1</v>
      </c>
      <c r="Y96" s="31" t="b">
        <f>貼り付け用!Y96=集計用!Y96</f>
        <v>1</v>
      </c>
      <c r="Z96" s="31" t="b">
        <f>貼り付け用!Z96=集計用!Z96</f>
        <v>1</v>
      </c>
      <c r="AA96" s="31" t="b">
        <f>貼り付け用!AA96=集計用!AA96</f>
        <v>1</v>
      </c>
      <c r="AB96" s="31" t="b">
        <f>貼り付け用!AB96=集計用!AB96</f>
        <v>1</v>
      </c>
      <c r="AC96" s="31" t="b">
        <f>貼り付け用!AC96=集計用!AC96</f>
        <v>1</v>
      </c>
      <c r="AD96" s="31" t="b">
        <f>貼り付け用!AD96=集計用!AD96</f>
        <v>1</v>
      </c>
      <c r="AE96" s="31" t="b">
        <f>貼り付け用!AE96=集計用!AE96</f>
        <v>1</v>
      </c>
      <c r="AF96" s="31" t="b">
        <f>貼り付け用!AF96=集計用!AF96</f>
        <v>1</v>
      </c>
      <c r="AG96" s="31" t="b">
        <f>貼り付け用!AG96=集計用!AG96</f>
        <v>1</v>
      </c>
      <c r="AH96" s="31" t="b">
        <f>貼り付け用!AH96=集計用!AH96</f>
        <v>1</v>
      </c>
      <c r="AI96" s="31" t="b">
        <f>貼り付け用!AI96=集計用!AI96</f>
        <v>1</v>
      </c>
      <c r="AJ96" s="31" t="b">
        <f>貼り付け用!AJ96=集計用!AJ96</f>
        <v>1</v>
      </c>
      <c r="AK96" s="31" t="b">
        <f>貼り付け用!AK96=集計用!AK96</f>
        <v>1</v>
      </c>
      <c r="AL96" s="31" t="b">
        <f>貼り付け用!AL96=集計用!AL96</f>
        <v>1</v>
      </c>
      <c r="AM96" s="31" t="b">
        <f>貼り付け用!AM96=集計用!AM96</f>
        <v>1</v>
      </c>
      <c r="AN96" s="31" t="b">
        <f>貼り付け用!AN96=集計用!AN96</f>
        <v>1</v>
      </c>
      <c r="AO96" s="31" t="b">
        <f>貼り付け用!AO96=集計用!AO96</f>
        <v>1</v>
      </c>
      <c r="AP96" s="31" t="b">
        <f>貼り付け用!AP96=集計用!AP96</f>
        <v>1</v>
      </c>
      <c r="AQ96" s="31" t="b">
        <f>貼り付け用!AQ96=集計用!AQ96</f>
        <v>1</v>
      </c>
      <c r="AR96" s="31" t="b">
        <f>貼り付け用!AR96=集計用!AR96</f>
        <v>1</v>
      </c>
      <c r="AS96" s="31" t="b">
        <f>貼り付け用!AS96=集計用!AS96</f>
        <v>1</v>
      </c>
      <c r="AT96" s="31" t="b">
        <f>貼り付け用!AT96=集計用!AT96</f>
        <v>1</v>
      </c>
      <c r="AU96" s="31" t="b">
        <f>貼り付け用!AU96=集計用!AU96</f>
        <v>1</v>
      </c>
      <c r="AV96" s="34"/>
      <c r="AW96" s="34"/>
      <c r="AX96" s="34"/>
      <c r="AY96" s="34"/>
      <c r="AZ96" s="34"/>
      <c r="BA96" s="212"/>
      <c r="BB96" s="212"/>
      <c r="BC96" s="212"/>
      <c r="BD96" s="34"/>
      <c r="BE96" s="34"/>
      <c r="BF96" s="20"/>
      <c r="BG96" s="20"/>
      <c r="BH96" s="20"/>
      <c r="BI96" s="20"/>
      <c r="BJ96" s="20"/>
    </row>
    <row r="97" spans="5:62" ht="24" customHeight="1">
      <c r="E97" s="2"/>
      <c r="F97" s="34"/>
      <c r="G97" s="34"/>
      <c r="H97" s="2"/>
      <c r="I97" s="2"/>
      <c r="J97" s="2" t="str">
        <f>IF(集計用!J97="","",集計用!J97)</f>
        <v>5-2</v>
      </c>
      <c r="K97" s="2"/>
      <c r="L97" s="2"/>
      <c r="M97" s="31" t="b">
        <f>貼り付け用!M97=集計用!M97</f>
        <v>1</v>
      </c>
      <c r="N97" s="31" t="b">
        <f>貼り付け用!N97=集計用!N97</f>
        <v>1</v>
      </c>
      <c r="O97" s="31" t="b">
        <f>貼り付け用!O97=集計用!O97</f>
        <v>1</v>
      </c>
      <c r="P97" s="31" t="b">
        <f>貼り付け用!P97=集計用!P97</f>
        <v>1</v>
      </c>
      <c r="Q97" s="31" t="b">
        <f>貼り付け用!Q97=集計用!Q97</f>
        <v>1</v>
      </c>
      <c r="R97" s="31" t="b">
        <f>貼り付け用!R97=集計用!R97</f>
        <v>1</v>
      </c>
      <c r="S97" s="31" t="b">
        <f>貼り付け用!S97=集計用!S97</f>
        <v>1</v>
      </c>
      <c r="T97" s="31" t="b">
        <f>貼り付け用!T97=集計用!T97</f>
        <v>1</v>
      </c>
      <c r="U97" s="31" t="b">
        <f>貼り付け用!U97=集計用!U97</f>
        <v>1</v>
      </c>
      <c r="V97" s="31" t="b">
        <f>貼り付け用!V97=集計用!V97</f>
        <v>1</v>
      </c>
      <c r="W97" s="31" t="b">
        <f>貼り付け用!W97=集計用!W97</f>
        <v>1</v>
      </c>
      <c r="X97" s="31" t="b">
        <f>貼り付け用!X97=集計用!X97</f>
        <v>1</v>
      </c>
      <c r="Y97" s="31" t="b">
        <f>貼り付け用!Y97=集計用!Y97</f>
        <v>1</v>
      </c>
      <c r="Z97" s="31" t="b">
        <f>貼り付け用!Z97=集計用!Z97</f>
        <v>1</v>
      </c>
      <c r="AA97" s="31" t="b">
        <f>貼り付け用!AA97=集計用!AA97</f>
        <v>1</v>
      </c>
      <c r="AB97" s="31" t="b">
        <f>貼り付け用!AB97=集計用!AB97</f>
        <v>1</v>
      </c>
      <c r="AC97" s="31" t="b">
        <f>貼り付け用!AC97=集計用!AC97</f>
        <v>1</v>
      </c>
      <c r="AD97" s="31" t="b">
        <f>貼り付け用!AD97=集計用!AD97</f>
        <v>1</v>
      </c>
      <c r="AE97" s="31" t="b">
        <f>貼り付け用!AE97=集計用!AE97</f>
        <v>1</v>
      </c>
      <c r="AF97" s="31" t="b">
        <f>貼り付け用!AF97=集計用!AF97</f>
        <v>1</v>
      </c>
      <c r="AG97" s="31" t="b">
        <f>貼り付け用!AG97=集計用!AG97</f>
        <v>1</v>
      </c>
      <c r="AH97" s="31" t="b">
        <f>貼り付け用!AH97=集計用!AH97</f>
        <v>1</v>
      </c>
      <c r="AI97" s="31" t="b">
        <f>貼り付け用!AI97=集計用!AI97</f>
        <v>1</v>
      </c>
      <c r="AJ97" s="31" t="b">
        <f>貼り付け用!AJ97=集計用!AJ97</f>
        <v>1</v>
      </c>
      <c r="AK97" s="31" t="b">
        <f>貼り付け用!AK97=集計用!AK97</f>
        <v>1</v>
      </c>
      <c r="AL97" s="31" t="b">
        <f>貼り付け用!AL97=集計用!AL97</f>
        <v>1</v>
      </c>
      <c r="AM97" s="31" t="b">
        <f>貼り付け用!AM97=集計用!AM97</f>
        <v>1</v>
      </c>
      <c r="AN97" s="31" t="b">
        <f>貼り付け用!AN97=集計用!AN97</f>
        <v>1</v>
      </c>
      <c r="AO97" s="31" t="b">
        <f>貼り付け用!AO97=集計用!AO97</f>
        <v>1</v>
      </c>
      <c r="AP97" s="31" t="b">
        <f>貼り付け用!AP97=集計用!AP97</f>
        <v>1</v>
      </c>
      <c r="AQ97" s="31" t="b">
        <f>貼り付け用!AQ97=集計用!AQ97</f>
        <v>1</v>
      </c>
      <c r="AR97" s="31" t="b">
        <f>貼り付け用!AR97=集計用!AR97</f>
        <v>1</v>
      </c>
      <c r="AS97" s="31" t="b">
        <f>貼り付け用!AS97=集計用!AS97</f>
        <v>1</v>
      </c>
      <c r="AT97" s="31" t="b">
        <f>貼り付け用!AT97=集計用!AT97</f>
        <v>1</v>
      </c>
      <c r="AU97" s="31" t="b">
        <f>貼り付け用!AU97=集計用!AU97</f>
        <v>1</v>
      </c>
      <c r="AV97" s="34"/>
      <c r="AW97" s="34"/>
      <c r="AX97" s="34"/>
      <c r="AY97" s="34"/>
      <c r="AZ97" s="34"/>
      <c r="BA97" s="212"/>
      <c r="BB97" s="212"/>
      <c r="BC97" s="212"/>
      <c r="BD97" s="34"/>
      <c r="BE97" s="34"/>
      <c r="BF97" s="20"/>
      <c r="BG97" s="20"/>
      <c r="BH97" s="20"/>
      <c r="BI97" s="20"/>
      <c r="BJ97" s="20"/>
    </row>
    <row r="98" spans="5:62" ht="24" customHeight="1">
      <c r="E98" s="2"/>
      <c r="F98" s="34"/>
      <c r="G98" s="34"/>
      <c r="H98" s="2"/>
      <c r="I98" s="2"/>
      <c r="J98" s="2" t="str">
        <f>IF(集計用!J98="","",集計用!J98)</f>
        <v>5-3</v>
      </c>
      <c r="K98" s="2"/>
      <c r="L98" s="2"/>
      <c r="M98" s="31" t="b">
        <f>貼り付け用!M98=集計用!M98</f>
        <v>1</v>
      </c>
      <c r="N98" s="31" t="b">
        <f>貼り付け用!N98=集計用!N98</f>
        <v>1</v>
      </c>
      <c r="O98" s="31" t="b">
        <f>貼り付け用!O98=集計用!O98</f>
        <v>1</v>
      </c>
      <c r="P98" s="31" t="b">
        <f>貼り付け用!P98=集計用!P98</f>
        <v>1</v>
      </c>
      <c r="Q98" s="31" t="b">
        <f>貼り付け用!Q98=集計用!Q98</f>
        <v>1</v>
      </c>
      <c r="R98" s="31" t="b">
        <f>貼り付け用!R98=集計用!R98</f>
        <v>1</v>
      </c>
      <c r="S98" s="31" t="b">
        <f>貼り付け用!S98=集計用!S98</f>
        <v>1</v>
      </c>
      <c r="T98" s="31" t="b">
        <f>貼り付け用!T98=集計用!T98</f>
        <v>1</v>
      </c>
      <c r="U98" s="31" t="b">
        <f>貼り付け用!U98=集計用!U98</f>
        <v>1</v>
      </c>
      <c r="V98" s="31" t="b">
        <f>貼り付け用!V98=集計用!V98</f>
        <v>1</v>
      </c>
      <c r="W98" s="31" t="b">
        <f>貼り付け用!W98=集計用!W98</f>
        <v>1</v>
      </c>
      <c r="X98" s="31" t="b">
        <f>貼り付け用!X98=集計用!X98</f>
        <v>1</v>
      </c>
      <c r="Y98" s="31" t="b">
        <f>貼り付け用!Y98=集計用!Y98</f>
        <v>1</v>
      </c>
      <c r="Z98" s="31" t="b">
        <f>貼り付け用!Z98=集計用!Z98</f>
        <v>1</v>
      </c>
      <c r="AA98" s="31" t="b">
        <f>貼り付け用!AA98=集計用!AA98</f>
        <v>1</v>
      </c>
      <c r="AB98" s="31" t="b">
        <f>貼り付け用!AB98=集計用!AB98</f>
        <v>1</v>
      </c>
      <c r="AC98" s="31" t="b">
        <f>貼り付け用!AC98=集計用!AC98</f>
        <v>1</v>
      </c>
      <c r="AD98" s="31" t="b">
        <f>貼り付け用!AD98=集計用!AD98</f>
        <v>1</v>
      </c>
      <c r="AE98" s="31" t="b">
        <f>貼り付け用!AE98=集計用!AE98</f>
        <v>1</v>
      </c>
      <c r="AF98" s="31" t="b">
        <f>貼り付け用!AF98=集計用!AF98</f>
        <v>1</v>
      </c>
      <c r="AG98" s="31" t="b">
        <f>貼り付け用!AG98=集計用!AG98</f>
        <v>1</v>
      </c>
      <c r="AH98" s="31" t="b">
        <f>貼り付け用!AH98=集計用!AH98</f>
        <v>1</v>
      </c>
      <c r="AI98" s="31" t="b">
        <f>貼り付け用!AI98=集計用!AI98</f>
        <v>1</v>
      </c>
      <c r="AJ98" s="31" t="b">
        <f>貼り付け用!AJ98=集計用!AJ98</f>
        <v>1</v>
      </c>
      <c r="AK98" s="31" t="b">
        <f>貼り付け用!AK98=集計用!AK98</f>
        <v>1</v>
      </c>
      <c r="AL98" s="31" t="b">
        <f>貼り付け用!AL98=集計用!AL98</f>
        <v>1</v>
      </c>
      <c r="AM98" s="31" t="b">
        <f>貼り付け用!AM98=集計用!AM98</f>
        <v>1</v>
      </c>
      <c r="AN98" s="31" t="b">
        <f>貼り付け用!AN98=集計用!AN98</f>
        <v>1</v>
      </c>
      <c r="AO98" s="31" t="b">
        <f>貼り付け用!AO98=集計用!AO98</f>
        <v>1</v>
      </c>
      <c r="AP98" s="31" t="b">
        <f>貼り付け用!AP98=集計用!AP98</f>
        <v>1</v>
      </c>
      <c r="AQ98" s="31" t="b">
        <f>貼り付け用!AQ98=集計用!AQ98</f>
        <v>1</v>
      </c>
      <c r="AR98" s="31" t="b">
        <f>貼り付け用!AR98=集計用!AR98</f>
        <v>1</v>
      </c>
      <c r="AS98" s="31" t="b">
        <f>貼り付け用!AS98=集計用!AS98</f>
        <v>1</v>
      </c>
      <c r="AT98" s="31" t="b">
        <f>貼り付け用!AT98=集計用!AT98</f>
        <v>1</v>
      </c>
      <c r="AU98" s="31" t="b">
        <f>貼り付け用!AU98=集計用!AU98</f>
        <v>1</v>
      </c>
      <c r="AV98" s="34"/>
      <c r="AW98" s="34"/>
      <c r="AX98" s="34"/>
      <c r="AY98" s="34"/>
      <c r="AZ98" s="34"/>
      <c r="BA98" s="212"/>
      <c r="BB98" s="212"/>
      <c r="BC98" s="212"/>
      <c r="BD98" s="34"/>
      <c r="BE98" s="34"/>
      <c r="BF98" s="20"/>
      <c r="BG98" s="20"/>
      <c r="BH98" s="20"/>
      <c r="BI98" s="20"/>
      <c r="BJ98" s="20"/>
    </row>
    <row r="99" spans="5:62" ht="24" customHeight="1">
      <c r="E99" s="2"/>
      <c r="F99" s="34"/>
      <c r="G99" s="34"/>
      <c r="H99" s="2"/>
      <c r="I99" s="2"/>
      <c r="J99" s="2" t="str">
        <f>IF(集計用!J99="","",集計用!J99)</f>
        <v>5-4</v>
      </c>
      <c r="K99" s="2"/>
      <c r="L99" s="2"/>
      <c r="M99" s="31" t="b">
        <f>貼り付け用!M99=集計用!M99</f>
        <v>1</v>
      </c>
      <c r="N99" s="31" t="b">
        <f>貼り付け用!N99=集計用!N99</f>
        <v>1</v>
      </c>
      <c r="O99" s="31" t="b">
        <f>貼り付け用!O99=集計用!O99</f>
        <v>1</v>
      </c>
      <c r="P99" s="31" t="b">
        <f>貼り付け用!P99=集計用!P99</f>
        <v>1</v>
      </c>
      <c r="Q99" s="31" t="b">
        <f>貼り付け用!Q99=集計用!Q99</f>
        <v>1</v>
      </c>
      <c r="R99" s="31" t="b">
        <f>貼り付け用!R99=集計用!R99</f>
        <v>1</v>
      </c>
      <c r="S99" s="31" t="b">
        <f>貼り付け用!S99=集計用!S99</f>
        <v>1</v>
      </c>
      <c r="T99" s="31" t="b">
        <f>貼り付け用!T99=集計用!T99</f>
        <v>1</v>
      </c>
      <c r="U99" s="31" t="b">
        <f>貼り付け用!U99=集計用!U99</f>
        <v>1</v>
      </c>
      <c r="V99" s="31" t="b">
        <f>貼り付け用!V99=集計用!V99</f>
        <v>1</v>
      </c>
      <c r="W99" s="31" t="b">
        <f>貼り付け用!W99=集計用!W99</f>
        <v>1</v>
      </c>
      <c r="X99" s="31" t="b">
        <f>貼り付け用!X99=集計用!X99</f>
        <v>1</v>
      </c>
      <c r="Y99" s="31" t="b">
        <f>貼り付け用!Y99=集計用!Y99</f>
        <v>1</v>
      </c>
      <c r="Z99" s="31" t="b">
        <f>貼り付け用!Z99=集計用!Z99</f>
        <v>1</v>
      </c>
      <c r="AA99" s="31" t="b">
        <f>貼り付け用!AA99=集計用!AA99</f>
        <v>1</v>
      </c>
      <c r="AB99" s="31" t="b">
        <f>貼り付け用!AB99=集計用!AB99</f>
        <v>1</v>
      </c>
      <c r="AC99" s="31" t="b">
        <f>貼り付け用!AC99=集計用!AC99</f>
        <v>1</v>
      </c>
      <c r="AD99" s="31" t="b">
        <f>貼り付け用!AD99=集計用!AD99</f>
        <v>1</v>
      </c>
      <c r="AE99" s="31" t="b">
        <f>貼り付け用!AE99=集計用!AE99</f>
        <v>1</v>
      </c>
      <c r="AF99" s="31" t="b">
        <f>貼り付け用!AF99=集計用!AF99</f>
        <v>1</v>
      </c>
      <c r="AG99" s="31" t="b">
        <f>貼り付け用!AG99=集計用!AG99</f>
        <v>1</v>
      </c>
      <c r="AH99" s="31" t="b">
        <f>貼り付け用!AH99=集計用!AH99</f>
        <v>1</v>
      </c>
      <c r="AI99" s="31" t="b">
        <f>貼り付け用!AI99=集計用!AI99</f>
        <v>1</v>
      </c>
      <c r="AJ99" s="31" t="b">
        <f>貼り付け用!AJ99=集計用!AJ99</f>
        <v>1</v>
      </c>
      <c r="AK99" s="31" t="b">
        <f>貼り付け用!AK99=集計用!AK99</f>
        <v>1</v>
      </c>
      <c r="AL99" s="31" t="b">
        <f>貼り付け用!AL99=集計用!AL99</f>
        <v>1</v>
      </c>
      <c r="AM99" s="31" t="b">
        <f>貼り付け用!AM99=集計用!AM99</f>
        <v>1</v>
      </c>
      <c r="AN99" s="31" t="b">
        <f>貼り付け用!AN99=集計用!AN99</f>
        <v>1</v>
      </c>
      <c r="AO99" s="31" t="b">
        <f>貼り付け用!AO99=集計用!AO99</f>
        <v>1</v>
      </c>
      <c r="AP99" s="31" t="b">
        <f>貼り付け用!AP99=集計用!AP99</f>
        <v>1</v>
      </c>
      <c r="AQ99" s="31" t="b">
        <f>貼り付け用!AQ99=集計用!AQ99</f>
        <v>1</v>
      </c>
      <c r="AR99" s="31" t="b">
        <f>貼り付け用!AR99=集計用!AR99</f>
        <v>1</v>
      </c>
      <c r="AS99" s="31" t="b">
        <f>貼り付け用!AS99=集計用!AS99</f>
        <v>1</v>
      </c>
      <c r="AT99" s="31" t="b">
        <f>貼り付け用!AT99=集計用!AT99</f>
        <v>1</v>
      </c>
      <c r="AU99" s="31" t="b">
        <f>貼り付け用!AU99=集計用!AU99</f>
        <v>1</v>
      </c>
      <c r="AV99" s="34"/>
      <c r="AW99" s="34"/>
      <c r="AX99" s="34"/>
      <c r="AY99" s="34"/>
      <c r="AZ99" s="34"/>
      <c r="BA99" s="212"/>
      <c r="BB99" s="212"/>
      <c r="BC99" s="212"/>
      <c r="BD99" s="34"/>
      <c r="BE99" s="34"/>
      <c r="BF99" s="20"/>
      <c r="BG99" s="20"/>
      <c r="BH99" s="20"/>
      <c r="BI99" s="20"/>
      <c r="BJ99" s="20"/>
    </row>
    <row r="100" spans="5:62" ht="24" customHeight="1">
      <c r="E100" s="2"/>
      <c r="F100" s="34"/>
      <c r="G100" s="34"/>
      <c r="H100" s="2"/>
      <c r="I100" s="2"/>
      <c r="J100" s="2" t="str">
        <f>IF(集計用!J100="","",集計用!J100)</f>
        <v>6-1</v>
      </c>
      <c r="K100" s="2"/>
      <c r="L100" s="2"/>
      <c r="M100" s="31" t="b">
        <f>貼り付け用!M100=集計用!M100</f>
        <v>1</v>
      </c>
      <c r="N100" s="31" t="b">
        <f>貼り付け用!N100=集計用!N100</f>
        <v>1</v>
      </c>
      <c r="O100" s="31" t="b">
        <f>貼り付け用!O100=集計用!O100</f>
        <v>1</v>
      </c>
      <c r="P100" s="31" t="b">
        <f>貼り付け用!P100=集計用!P100</f>
        <v>1</v>
      </c>
      <c r="Q100" s="31" t="b">
        <f>貼り付け用!Q100=集計用!Q100</f>
        <v>1</v>
      </c>
      <c r="R100" s="31" t="b">
        <f>貼り付け用!R100=集計用!R100</f>
        <v>1</v>
      </c>
      <c r="S100" s="31" t="b">
        <f>貼り付け用!S100=集計用!S100</f>
        <v>1</v>
      </c>
      <c r="T100" s="31" t="b">
        <f>貼り付け用!T100=集計用!T100</f>
        <v>1</v>
      </c>
      <c r="U100" s="31" t="b">
        <f>貼り付け用!U100=集計用!U100</f>
        <v>1</v>
      </c>
      <c r="V100" s="31" t="b">
        <f>貼り付け用!V100=集計用!V100</f>
        <v>1</v>
      </c>
      <c r="W100" s="31" t="b">
        <f>貼り付け用!W100=集計用!W100</f>
        <v>1</v>
      </c>
      <c r="X100" s="31" t="b">
        <f>貼り付け用!X100=集計用!X100</f>
        <v>1</v>
      </c>
      <c r="Y100" s="31" t="b">
        <f>貼り付け用!Y100=集計用!Y100</f>
        <v>1</v>
      </c>
      <c r="Z100" s="31" t="b">
        <f>貼り付け用!Z100=集計用!Z100</f>
        <v>1</v>
      </c>
      <c r="AA100" s="31" t="b">
        <f>貼り付け用!AA100=集計用!AA100</f>
        <v>1</v>
      </c>
      <c r="AB100" s="31" t="b">
        <f>貼り付け用!AB100=集計用!AB100</f>
        <v>1</v>
      </c>
      <c r="AC100" s="31" t="b">
        <f>貼り付け用!AC100=集計用!AC100</f>
        <v>1</v>
      </c>
      <c r="AD100" s="31" t="b">
        <f>貼り付け用!AD100=集計用!AD100</f>
        <v>1</v>
      </c>
      <c r="AE100" s="31" t="b">
        <f>貼り付け用!AE100=集計用!AE100</f>
        <v>1</v>
      </c>
      <c r="AF100" s="31" t="b">
        <f>貼り付け用!AF100=集計用!AF100</f>
        <v>1</v>
      </c>
      <c r="AG100" s="31" t="b">
        <f>貼り付け用!AG100=集計用!AG100</f>
        <v>1</v>
      </c>
      <c r="AH100" s="31" t="b">
        <f>貼り付け用!AH100=集計用!AH100</f>
        <v>1</v>
      </c>
      <c r="AI100" s="31" t="b">
        <f>貼り付け用!AI100=集計用!AI100</f>
        <v>1</v>
      </c>
      <c r="AJ100" s="31" t="b">
        <f>貼り付け用!AJ100=集計用!AJ100</f>
        <v>1</v>
      </c>
      <c r="AK100" s="31" t="b">
        <f>貼り付け用!AK100=集計用!AK100</f>
        <v>1</v>
      </c>
      <c r="AL100" s="31" t="b">
        <f>貼り付け用!AL100=集計用!AL100</f>
        <v>1</v>
      </c>
      <c r="AM100" s="31" t="b">
        <f>貼り付け用!AM100=集計用!AM100</f>
        <v>1</v>
      </c>
      <c r="AN100" s="31" t="b">
        <f>貼り付け用!AN100=集計用!AN100</f>
        <v>1</v>
      </c>
      <c r="AO100" s="31" t="b">
        <f>貼り付け用!AO100=集計用!AO100</f>
        <v>1</v>
      </c>
      <c r="AP100" s="31" t="b">
        <f>貼り付け用!AP100=集計用!AP100</f>
        <v>1</v>
      </c>
      <c r="AQ100" s="31" t="b">
        <f>貼り付け用!AQ100=集計用!AQ100</f>
        <v>1</v>
      </c>
      <c r="AR100" s="31" t="b">
        <f>貼り付け用!AR100=集計用!AR100</f>
        <v>1</v>
      </c>
      <c r="AS100" s="31" t="b">
        <f>貼り付け用!AS100=集計用!AS100</f>
        <v>1</v>
      </c>
      <c r="AT100" s="31" t="b">
        <f>貼り付け用!AT100=集計用!AT100</f>
        <v>1</v>
      </c>
      <c r="AU100" s="31" t="b">
        <f>貼り付け用!AU100=集計用!AU100</f>
        <v>1</v>
      </c>
      <c r="AV100" s="34"/>
      <c r="AW100" s="34"/>
      <c r="AX100" s="34"/>
      <c r="AY100" s="34"/>
      <c r="AZ100" s="34"/>
      <c r="BA100" s="212"/>
      <c r="BB100" s="212"/>
      <c r="BC100" s="212"/>
      <c r="BD100" s="34"/>
      <c r="BE100" s="34"/>
      <c r="BF100" s="20"/>
      <c r="BG100" s="20"/>
      <c r="BH100" s="20"/>
      <c r="BI100" s="20"/>
      <c r="BJ100" s="20"/>
    </row>
    <row r="101" spans="5:62" ht="24" customHeight="1">
      <c r="E101" s="2"/>
      <c r="F101" s="34"/>
      <c r="G101" s="34"/>
      <c r="H101" s="2"/>
      <c r="I101" s="2"/>
      <c r="J101" s="2" t="str">
        <f>IF(集計用!J101="","",集計用!J101)</f>
        <v>6-2</v>
      </c>
      <c r="K101" s="2"/>
      <c r="L101" s="2"/>
      <c r="M101" s="31" t="b">
        <f>貼り付け用!M101=集計用!M101</f>
        <v>1</v>
      </c>
      <c r="N101" s="31" t="b">
        <f>貼り付け用!N101=集計用!N101</f>
        <v>1</v>
      </c>
      <c r="O101" s="31" t="b">
        <f>貼り付け用!O101=集計用!O101</f>
        <v>1</v>
      </c>
      <c r="P101" s="31" t="b">
        <f>貼り付け用!P101=集計用!P101</f>
        <v>1</v>
      </c>
      <c r="Q101" s="31" t="b">
        <f>貼り付け用!Q101=集計用!Q101</f>
        <v>1</v>
      </c>
      <c r="R101" s="31" t="b">
        <f>貼り付け用!R101=集計用!R101</f>
        <v>1</v>
      </c>
      <c r="S101" s="31" t="b">
        <f>貼り付け用!S101=集計用!S101</f>
        <v>1</v>
      </c>
      <c r="T101" s="31" t="b">
        <f>貼り付け用!T101=集計用!T101</f>
        <v>1</v>
      </c>
      <c r="U101" s="31" t="b">
        <f>貼り付け用!U101=集計用!U101</f>
        <v>1</v>
      </c>
      <c r="V101" s="31" t="b">
        <f>貼り付け用!V101=集計用!V101</f>
        <v>1</v>
      </c>
      <c r="W101" s="31" t="b">
        <f>貼り付け用!W101=集計用!W101</f>
        <v>1</v>
      </c>
      <c r="X101" s="31" t="b">
        <f>貼り付け用!X101=集計用!X101</f>
        <v>1</v>
      </c>
      <c r="Y101" s="31" t="b">
        <f>貼り付け用!Y101=集計用!Y101</f>
        <v>1</v>
      </c>
      <c r="Z101" s="31" t="b">
        <f>貼り付け用!Z101=集計用!Z101</f>
        <v>1</v>
      </c>
      <c r="AA101" s="31" t="b">
        <f>貼り付け用!AA101=集計用!AA101</f>
        <v>1</v>
      </c>
      <c r="AB101" s="31" t="b">
        <f>貼り付け用!AB101=集計用!AB101</f>
        <v>1</v>
      </c>
      <c r="AC101" s="31" t="b">
        <f>貼り付け用!AC101=集計用!AC101</f>
        <v>1</v>
      </c>
      <c r="AD101" s="31" t="b">
        <f>貼り付け用!AD101=集計用!AD101</f>
        <v>1</v>
      </c>
      <c r="AE101" s="31" t="b">
        <f>貼り付け用!AE101=集計用!AE101</f>
        <v>1</v>
      </c>
      <c r="AF101" s="31" t="b">
        <f>貼り付け用!AF101=集計用!AF101</f>
        <v>1</v>
      </c>
      <c r="AG101" s="31" t="b">
        <f>貼り付け用!AG101=集計用!AG101</f>
        <v>1</v>
      </c>
      <c r="AH101" s="31" t="b">
        <f>貼り付け用!AH101=集計用!AH101</f>
        <v>1</v>
      </c>
      <c r="AI101" s="31" t="b">
        <f>貼り付け用!AI101=集計用!AI101</f>
        <v>1</v>
      </c>
      <c r="AJ101" s="31" t="b">
        <f>貼り付け用!AJ101=集計用!AJ101</f>
        <v>1</v>
      </c>
      <c r="AK101" s="31" t="b">
        <f>貼り付け用!AK101=集計用!AK101</f>
        <v>1</v>
      </c>
      <c r="AL101" s="31" t="b">
        <f>貼り付け用!AL101=集計用!AL101</f>
        <v>1</v>
      </c>
      <c r="AM101" s="31" t="b">
        <f>貼り付け用!AM101=集計用!AM101</f>
        <v>1</v>
      </c>
      <c r="AN101" s="31" t="b">
        <f>貼り付け用!AN101=集計用!AN101</f>
        <v>1</v>
      </c>
      <c r="AO101" s="31" t="b">
        <f>貼り付け用!AO101=集計用!AO101</f>
        <v>1</v>
      </c>
      <c r="AP101" s="31" t="b">
        <f>貼り付け用!AP101=集計用!AP101</f>
        <v>1</v>
      </c>
      <c r="AQ101" s="31" t="b">
        <f>貼り付け用!AQ101=集計用!AQ101</f>
        <v>1</v>
      </c>
      <c r="AR101" s="31" t="b">
        <f>貼り付け用!AR101=集計用!AR101</f>
        <v>1</v>
      </c>
      <c r="AS101" s="31" t="b">
        <f>貼り付け用!AS101=集計用!AS101</f>
        <v>1</v>
      </c>
      <c r="AT101" s="31" t="b">
        <f>貼り付け用!AT101=集計用!AT101</f>
        <v>1</v>
      </c>
      <c r="AU101" s="31" t="b">
        <f>貼り付け用!AU101=集計用!AU101</f>
        <v>1</v>
      </c>
      <c r="AV101" s="34"/>
      <c r="AW101" s="34"/>
      <c r="AX101" s="34"/>
      <c r="AY101" s="34"/>
      <c r="AZ101" s="34"/>
      <c r="BA101" s="212"/>
      <c r="BB101" s="212"/>
      <c r="BC101" s="212"/>
      <c r="BD101" s="34"/>
      <c r="BE101" s="34"/>
      <c r="BF101" s="20"/>
      <c r="BG101" s="20"/>
      <c r="BH101" s="20"/>
      <c r="BI101" s="20"/>
      <c r="BJ101" s="20"/>
    </row>
    <row r="102" spans="5:62" ht="24" customHeight="1">
      <c r="E102" s="2"/>
      <c r="F102" s="34"/>
      <c r="G102" s="34"/>
      <c r="H102" s="2"/>
      <c r="I102" s="2"/>
      <c r="J102" s="2" t="str">
        <f>IF(集計用!J102="","",集計用!J102)</f>
        <v>9-1</v>
      </c>
      <c r="K102" s="2"/>
      <c r="L102" s="2"/>
      <c r="M102" s="31" t="b">
        <f>貼り付け用!M102=集計用!M102</f>
        <v>1</v>
      </c>
      <c r="N102" s="31" t="b">
        <f>貼り付け用!N102=集計用!N102</f>
        <v>1</v>
      </c>
      <c r="O102" s="31" t="b">
        <f>貼り付け用!O102=集計用!O102</f>
        <v>1</v>
      </c>
      <c r="P102" s="31" t="b">
        <f>貼り付け用!P102=集計用!P102</f>
        <v>1</v>
      </c>
      <c r="Q102" s="31" t="b">
        <f>貼り付け用!Q102=集計用!Q102</f>
        <v>1</v>
      </c>
      <c r="R102" s="31" t="b">
        <f>貼り付け用!R102=集計用!R102</f>
        <v>1</v>
      </c>
      <c r="S102" s="31" t="b">
        <f>貼り付け用!S102=集計用!S102</f>
        <v>1</v>
      </c>
      <c r="T102" s="31" t="b">
        <f>貼り付け用!T102=集計用!T102</f>
        <v>1</v>
      </c>
      <c r="U102" s="31" t="b">
        <f>貼り付け用!U102=集計用!U102</f>
        <v>1</v>
      </c>
      <c r="V102" s="31" t="b">
        <f>貼り付け用!V102=集計用!V102</f>
        <v>1</v>
      </c>
      <c r="W102" s="31" t="b">
        <f>貼り付け用!W102=集計用!W102</f>
        <v>1</v>
      </c>
      <c r="X102" s="31" t="b">
        <f>貼り付け用!X102=集計用!X102</f>
        <v>1</v>
      </c>
      <c r="Y102" s="31" t="b">
        <f>貼り付け用!Y102=集計用!Y102</f>
        <v>1</v>
      </c>
      <c r="Z102" s="31" t="b">
        <f>貼り付け用!Z102=集計用!Z102</f>
        <v>1</v>
      </c>
      <c r="AA102" s="31" t="b">
        <f>貼り付け用!AA102=集計用!AA102</f>
        <v>1</v>
      </c>
      <c r="AB102" s="31" t="b">
        <f>貼り付け用!AB102=集計用!AB102</f>
        <v>1</v>
      </c>
      <c r="AC102" s="31" t="b">
        <f>貼り付け用!AC102=集計用!AC102</f>
        <v>1</v>
      </c>
      <c r="AD102" s="31" t="b">
        <f>貼り付け用!AD102=集計用!AD102</f>
        <v>1</v>
      </c>
      <c r="AE102" s="31" t="b">
        <f>貼り付け用!AE102=集計用!AE102</f>
        <v>1</v>
      </c>
      <c r="AF102" s="31" t="b">
        <f>貼り付け用!AF102=集計用!AF102</f>
        <v>1</v>
      </c>
      <c r="AG102" s="31" t="b">
        <f>貼り付け用!AG102=集計用!AG102</f>
        <v>1</v>
      </c>
      <c r="AH102" s="31" t="b">
        <f>貼り付け用!AH102=集計用!AH102</f>
        <v>1</v>
      </c>
      <c r="AI102" s="31" t="b">
        <f>貼り付け用!AI102=集計用!AI102</f>
        <v>1</v>
      </c>
      <c r="AJ102" s="31" t="b">
        <f>貼り付け用!AJ102=集計用!AJ102</f>
        <v>1</v>
      </c>
      <c r="AK102" s="31" t="b">
        <f>貼り付け用!AK102=集計用!AK102</f>
        <v>1</v>
      </c>
      <c r="AL102" s="31" t="b">
        <f>貼り付け用!AL102=集計用!AL102</f>
        <v>1</v>
      </c>
      <c r="AM102" s="31" t="b">
        <f>貼り付け用!AM102=集計用!AM102</f>
        <v>1</v>
      </c>
      <c r="AN102" s="31" t="b">
        <f>貼り付け用!AN102=集計用!AN102</f>
        <v>1</v>
      </c>
      <c r="AO102" s="31" t="b">
        <f>貼り付け用!AO102=集計用!AO102</f>
        <v>1</v>
      </c>
      <c r="AP102" s="31" t="b">
        <f>貼り付け用!AP102=集計用!AP102</f>
        <v>1</v>
      </c>
      <c r="AQ102" s="31" t="b">
        <f>貼り付け用!AQ102=集計用!AQ102</f>
        <v>1</v>
      </c>
      <c r="AR102" s="31" t="b">
        <f>貼り付け用!AR102=集計用!AR102</f>
        <v>1</v>
      </c>
      <c r="AS102" s="31" t="b">
        <f>貼り付け用!AS102=集計用!AS102</f>
        <v>1</v>
      </c>
      <c r="AT102" s="31" t="b">
        <f>貼り付け用!AT102=集計用!AT102</f>
        <v>1</v>
      </c>
      <c r="AU102" s="31" t="b">
        <f>貼り付け用!AU102=集計用!AU102</f>
        <v>1</v>
      </c>
      <c r="AV102" s="34"/>
      <c r="AW102" s="34"/>
      <c r="AX102" s="34"/>
      <c r="AY102" s="34"/>
      <c r="AZ102" s="34"/>
      <c r="BA102" s="212"/>
      <c r="BB102" s="212"/>
      <c r="BC102" s="212"/>
      <c r="BD102" s="34"/>
      <c r="BE102" s="34"/>
      <c r="BF102" s="20"/>
      <c r="BG102" s="20"/>
      <c r="BH102" s="20"/>
      <c r="BI102" s="20"/>
      <c r="BJ102" s="20"/>
    </row>
    <row r="103" spans="5:62" ht="24" customHeight="1">
      <c r="E103" s="2"/>
      <c r="F103" s="34"/>
      <c r="G103" s="34"/>
      <c r="H103" s="2"/>
      <c r="I103" s="2"/>
      <c r="J103" s="2" t="str">
        <f>IF(集計用!J103="","",集計用!J103)</f>
        <v>52-1</v>
      </c>
      <c r="K103" s="2"/>
      <c r="L103" s="2"/>
      <c r="M103" s="31" t="b">
        <f>貼り付け用!M103=集計用!M103</f>
        <v>1</v>
      </c>
      <c r="N103" s="31" t="b">
        <f>貼り付け用!N103=集計用!N103</f>
        <v>1</v>
      </c>
      <c r="O103" s="31" t="b">
        <f>貼り付け用!O103=集計用!O103</f>
        <v>1</v>
      </c>
      <c r="P103" s="31" t="b">
        <f>貼り付け用!P103=集計用!P103</f>
        <v>1</v>
      </c>
      <c r="Q103" s="31" t="b">
        <f>貼り付け用!Q103=集計用!Q103</f>
        <v>1</v>
      </c>
      <c r="R103" s="31" t="b">
        <f>貼り付け用!R103=集計用!R103</f>
        <v>1</v>
      </c>
      <c r="S103" s="31" t="b">
        <f>貼り付け用!S103=集計用!S103</f>
        <v>1</v>
      </c>
      <c r="T103" s="31" t="b">
        <f>貼り付け用!T103=集計用!T103</f>
        <v>1</v>
      </c>
      <c r="U103" s="31" t="b">
        <f>貼り付け用!U103=集計用!U103</f>
        <v>1</v>
      </c>
      <c r="V103" s="31" t="b">
        <f>貼り付け用!V103=集計用!V103</f>
        <v>1</v>
      </c>
      <c r="W103" s="31" t="b">
        <f>貼り付け用!W103=集計用!W103</f>
        <v>1</v>
      </c>
      <c r="X103" s="31" t="b">
        <f>貼り付け用!X103=集計用!X103</f>
        <v>1</v>
      </c>
      <c r="Y103" s="31" t="b">
        <f>貼り付け用!Y103=集計用!Y103</f>
        <v>1</v>
      </c>
      <c r="Z103" s="31" t="b">
        <f>貼り付け用!Z103=集計用!Z103</f>
        <v>1</v>
      </c>
      <c r="AA103" s="31" t="b">
        <f>貼り付け用!AA103=集計用!AA103</f>
        <v>1</v>
      </c>
      <c r="AB103" s="31" t="b">
        <f>貼り付け用!AB103=集計用!AB103</f>
        <v>1</v>
      </c>
      <c r="AC103" s="31" t="b">
        <f>貼り付け用!AC103=集計用!AC103</f>
        <v>1</v>
      </c>
      <c r="AD103" s="31" t="b">
        <f>貼り付け用!AD103=集計用!AD103</f>
        <v>1</v>
      </c>
      <c r="AE103" s="31" t="b">
        <f>貼り付け用!AE103=集計用!AE103</f>
        <v>1</v>
      </c>
      <c r="AF103" s="31" t="b">
        <f>貼り付け用!AF103=集計用!AF103</f>
        <v>1</v>
      </c>
      <c r="AG103" s="31" t="b">
        <f>貼り付け用!AG103=集計用!AG103</f>
        <v>1</v>
      </c>
      <c r="AH103" s="31" t="b">
        <f>貼り付け用!AH103=集計用!AH103</f>
        <v>1</v>
      </c>
      <c r="AI103" s="31" t="b">
        <f>貼り付け用!AI103=集計用!AI103</f>
        <v>1</v>
      </c>
      <c r="AJ103" s="31" t="b">
        <f>貼り付け用!AJ103=集計用!AJ103</f>
        <v>1</v>
      </c>
      <c r="AK103" s="31" t="b">
        <f>貼り付け用!AK103=集計用!AK103</f>
        <v>1</v>
      </c>
      <c r="AL103" s="31" t="b">
        <f>貼り付け用!AL103=集計用!AL103</f>
        <v>1</v>
      </c>
      <c r="AM103" s="31" t="b">
        <f>貼り付け用!AM103=集計用!AM103</f>
        <v>1</v>
      </c>
      <c r="AN103" s="31" t="b">
        <f>貼り付け用!AN103=集計用!AN103</f>
        <v>1</v>
      </c>
      <c r="AO103" s="31" t="b">
        <f>貼り付け用!AO103=集計用!AO103</f>
        <v>1</v>
      </c>
      <c r="AP103" s="31" t="b">
        <f>貼り付け用!AP103=集計用!AP103</f>
        <v>1</v>
      </c>
      <c r="AQ103" s="31" t="b">
        <f>貼り付け用!AQ103=集計用!AQ103</f>
        <v>1</v>
      </c>
      <c r="AR103" s="31" t="b">
        <f>貼り付け用!AR103=集計用!AR103</f>
        <v>1</v>
      </c>
      <c r="AS103" s="31" t="b">
        <f>貼り付け用!AS103=集計用!AS103</f>
        <v>1</v>
      </c>
      <c r="AT103" s="31" t="b">
        <f>貼り付け用!AT103=集計用!AT103</f>
        <v>1</v>
      </c>
      <c r="AU103" s="31" t="b">
        <f>貼り付け用!AU103=集計用!AU103</f>
        <v>1</v>
      </c>
      <c r="AV103" s="34"/>
      <c r="AW103" s="34"/>
      <c r="AX103" s="34"/>
      <c r="AY103" s="34"/>
      <c r="AZ103" s="34"/>
      <c r="BA103" s="212"/>
      <c r="BB103" s="212"/>
      <c r="BC103" s="212"/>
      <c r="BD103" s="34"/>
      <c r="BE103" s="34"/>
      <c r="BF103" s="20"/>
      <c r="BG103" s="20"/>
      <c r="BH103" s="20"/>
      <c r="BI103" s="20"/>
      <c r="BJ103" s="20"/>
    </row>
    <row r="104" spans="5:62" ht="24" customHeight="1">
      <c r="E104" s="2"/>
      <c r="F104" s="34"/>
      <c r="G104" s="34"/>
      <c r="H104" s="2"/>
      <c r="I104" s="2"/>
      <c r="J104" s="2" t="str">
        <f>IF(集計用!J104="","",集計用!J104)</f>
        <v>53-1</v>
      </c>
      <c r="K104" s="2"/>
      <c r="L104" s="2"/>
      <c r="M104" s="31" t="b">
        <f>貼り付け用!M104=集計用!M104</f>
        <v>1</v>
      </c>
      <c r="N104" s="31" t="b">
        <f>貼り付け用!N104=集計用!N104</f>
        <v>1</v>
      </c>
      <c r="O104" s="31" t="b">
        <f>貼り付け用!O104=集計用!O104</f>
        <v>1</v>
      </c>
      <c r="P104" s="31" t="b">
        <f>貼り付け用!P104=集計用!P104</f>
        <v>1</v>
      </c>
      <c r="Q104" s="31" t="b">
        <f>貼り付け用!Q104=集計用!Q104</f>
        <v>1</v>
      </c>
      <c r="R104" s="31" t="b">
        <f>貼り付け用!R104=集計用!R104</f>
        <v>1</v>
      </c>
      <c r="S104" s="31" t="b">
        <f>貼り付け用!S104=集計用!S104</f>
        <v>1</v>
      </c>
      <c r="T104" s="31" t="b">
        <f>貼り付け用!T104=集計用!T104</f>
        <v>1</v>
      </c>
      <c r="U104" s="31" t="b">
        <f>貼り付け用!U104=集計用!U104</f>
        <v>1</v>
      </c>
      <c r="V104" s="31" t="b">
        <f>貼り付け用!V104=集計用!V104</f>
        <v>1</v>
      </c>
      <c r="W104" s="31" t="b">
        <f>貼り付け用!W104=集計用!W104</f>
        <v>1</v>
      </c>
      <c r="X104" s="31" t="b">
        <f>貼り付け用!X104=集計用!X104</f>
        <v>1</v>
      </c>
      <c r="Y104" s="31" t="b">
        <f>貼り付け用!Y104=集計用!Y104</f>
        <v>1</v>
      </c>
      <c r="Z104" s="31" t="b">
        <f>貼り付け用!Z104=集計用!Z104</f>
        <v>1</v>
      </c>
      <c r="AA104" s="31" t="b">
        <f>貼り付け用!AA104=集計用!AA104</f>
        <v>1</v>
      </c>
      <c r="AB104" s="31" t="b">
        <f>貼り付け用!AB104=集計用!AB104</f>
        <v>1</v>
      </c>
      <c r="AC104" s="31" t="b">
        <f>貼り付け用!AC104=集計用!AC104</f>
        <v>1</v>
      </c>
      <c r="AD104" s="31" t="b">
        <f>貼り付け用!AD104=集計用!AD104</f>
        <v>1</v>
      </c>
      <c r="AE104" s="31" t="b">
        <f>貼り付け用!AE104=集計用!AE104</f>
        <v>1</v>
      </c>
      <c r="AF104" s="31" t="b">
        <f>貼り付け用!AF104=集計用!AF104</f>
        <v>1</v>
      </c>
      <c r="AG104" s="31" t="b">
        <f>貼り付け用!AG104=集計用!AG104</f>
        <v>1</v>
      </c>
      <c r="AH104" s="31" t="b">
        <f>貼り付け用!AH104=集計用!AH104</f>
        <v>1</v>
      </c>
      <c r="AI104" s="31" t="b">
        <f>貼り付け用!AI104=集計用!AI104</f>
        <v>1</v>
      </c>
      <c r="AJ104" s="31" t="b">
        <f>貼り付け用!AJ104=集計用!AJ104</f>
        <v>1</v>
      </c>
      <c r="AK104" s="31" t="b">
        <f>貼り付け用!AK104=集計用!AK104</f>
        <v>1</v>
      </c>
      <c r="AL104" s="31" t="b">
        <f>貼り付け用!AL104=集計用!AL104</f>
        <v>1</v>
      </c>
      <c r="AM104" s="31" t="b">
        <f>貼り付け用!AM104=集計用!AM104</f>
        <v>1</v>
      </c>
      <c r="AN104" s="31" t="b">
        <f>貼り付け用!AN104=集計用!AN104</f>
        <v>1</v>
      </c>
      <c r="AO104" s="31" t="b">
        <f>貼り付け用!AO104=集計用!AO104</f>
        <v>1</v>
      </c>
      <c r="AP104" s="31" t="b">
        <f>貼り付け用!AP104=集計用!AP104</f>
        <v>1</v>
      </c>
      <c r="AQ104" s="31" t="b">
        <f>貼り付け用!AQ104=集計用!AQ104</f>
        <v>1</v>
      </c>
      <c r="AR104" s="31" t="b">
        <f>貼り付け用!AR104=集計用!AR104</f>
        <v>1</v>
      </c>
      <c r="AS104" s="31" t="b">
        <f>貼り付け用!AS104=集計用!AS104</f>
        <v>1</v>
      </c>
      <c r="AT104" s="31" t="b">
        <f>貼り付け用!AT104=集計用!AT104</f>
        <v>1</v>
      </c>
      <c r="AU104" s="31" t="b">
        <f>貼り付け用!AU104=集計用!AU104</f>
        <v>1</v>
      </c>
      <c r="AV104" s="34"/>
      <c r="AW104" s="34"/>
      <c r="AX104" s="34"/>
      <c r="AY104" s="34"/>
      <c r="AZ104" s="34"/>
      <c r="BA104" s="212"/>
      <c r="BB104" s="212"/>
      <c r="BC104" s="212"/>
      <c r="BD104" s="34"/>
      <c r="BE104" s="34"/>
      <c r="BF104" s="20"/>
      <c r="BG104" s="20"/>
      <c r="BH104" s="20"/>
      <c r="BI104" s="20"/>
      <c r="BJ104" s="20"/>
    </row>
    <row r="105" spans="5:62" ht="24" customHeight="1">
      <c r="E105" s="2"/>
      <c r="F105" s="34"/>
      <c r="G105" s="34"/>
      <c r="H105" s="2"/>
      <c r="I105" s="2"/>
      <c r="J105" s="2" t="str">
        <f>IF(集計用!J105="","",集計用!J105)</f>
        <v>58-1</v>
      </c>
      <c r="K105" s="2"/>
      <c r="L105" s="2"/>
      <c r="M105" s="31" t="b">
        <f>貼り付け用!M105=集計用!M105</f>
        <v>1</v>
      </c>
      <c r="N105" s="31" t="b">
        <f>貼り付け用!N105=集計用!N105</f>
        <v>1</v>
      </c>
      <c r="O105" s="31" t="b">
        <f>貼り付け用!O105=集計用!O105</f>
        <v>1</v>
      </c>
      <c r="P105" s="31" t="b">
        <f>貼り付け用!P105=集計用!P105</f>
        <v>1</v>
      </c>
      <c r="Q105" s="31" t="b">
        <f>貼り付け用!Q105=集計用!Q105</f>
        <v>1</v>
      </c>
      <c r="R105" s="31" t="b">
        <f>貼り付け用!R105=集計用!R105</f>
        <v>1</v>
      </c>
      <c r="S105" s="31" t="b">
        <f>貼り付け用!S105=集計用!S105</f>
        <v>1</v>
      </c>
      <c r="T105" s="31" t="b">
        <f>貼り付け用!T105=集計用!T105</f>
        <v>1</v>
      </c>
      <c r="U105" s="31" t="b">
        <f>貼り付け用!U105=集計用!U105</f>
        <v>1</v>
      </c>
      <c r="V105" s="31" t="b">
        <f>貼り付け用!V105=集計用!V105</f>
        <v>1</v>
      </c>
      <c r="W105" s="31" t="b">
        <f>貼り付け用!W105=集計用!W105</f>
        <v>1</v>
      </c>
      <c r="X105" s="31" t="b">
        <f>貼り付け用!X105=集計用!X105</f>
        <v>1</v>
      </c>
      <c r="Y105" s="31" t="b">
        <f>貼り付け用!Y105=集計用!Y105</f>
        <v>1</v>
      </c>
      <c r="Z105" s="31" t="b">
        <f>貼り付け用!Z105=集計用!Z105</f>
        <v>1</v>
      </c>
      <c r="AA105" s="31" t="b">
        <f>貼り付け用!AA105=集計用!AA105</f>
        <v>1</v>
      </c>
      <c r="AB105" s="31" t="b">
        <f>貼り付け用!AB105=集計用!AB105</f>
        <v>1</v>
      </c>
      <c r="AC105" s="31" t="b">
        <f>貼り付け用!AC105=集計用!AC105</f>
        <v>1</v>
      </c>
      <c r="AD105" s="31" t="b">
        <f>貼り付け用!AD105=集計用!AD105</f>
        <v>1</v>
      </c>
      <c r="AE105" s="31" t="b">
        <f>貼り付け用!AE105=集計用!AE105</f>
        <v>1</v>
      </c>
      <c r="AF105" s="31" t="b">
        <f>貼り付け用!AF105=集計用!AF105</f>
        <v>1</v>
      </c>
      <c r="AG105" s="31" t="b">
        <f>貼り付け用!AG105=集計用!AG105</f>
        <v>1</v>
      </c>
      <c r="AH105" s="31" t="b">
        <f>貼り付け用!AH105=集計用!AH105</f>
        <v>1</v>
      </c>
      <c r="AI105" s="31" t="b">
        <f>貼り付け用!AI105=集計用!AI105</f>
        <v>1</v>
      </c>
      <c r="AJ105" s="31" t="b">
        <f>貼り付け用!AJ105=集計用!AJ105</f>
        <v>1</v>
      </c>
      <c r="AK105" s="31" t="b">
        <f>貼り付け用!AK105=集計用!AK105</f>
        <v>1</v>
      </c>
      <c r="AL105" s="31" t="b">
        <f>貼り付け用!AL105=集計用!AL105</f>
        <v>1</v>
      </c>
      <c r="AM105" s="31" t="b">
        <f>貼り付け用!AM105=集計用!AM105</f>
        <v>1</v>
      </c>
      <c r="AN105" s="31" t="b">
        <f>貼り付け用!AN105=集計用!AN105</f>
        <v>1</v>
      </c>
      <c r="AO105" s="31" t="b">
        <f>貼り付け用!AO105=集計用!AO105</f>
        <v>1</v>
      </c>
      <c r="AP105" s="31" t="b">
        <f>貼り付け用!AP105=集計用!AP105</f>
        <v>1</v>
      </c>
      <c r="AQ105" s="31" t="b">
        <f>貼り付け用!AQ105=集計用!AQ105</f>
        <v>1</v>
      </c>
      <c r="AR105" s="31" t="b">
        <f>貼り付け用!AR105=集計用!AR105</f>
        <v>1</v>
      </c>
      <c r="AS105" s="31" t="b">
        <f>貼り付け用!AS105=集計用!AS105</f>
        <v>1</v>
      </c>
      <c r="AT105" s="31" t="b">
        <f>貼り付け用!AT105=集計用!AT105</f>
        <v>1</v>
      </c>
      <c r="AU105" s="31" t="b">
        <f>貼り付け用!AU105=集計用!AU105</f>
        <v>1</v>
      </c>
      <c r="AV105" s="34"/>
      <c r="AW105" s="34"/>
      <c r="AX105" s="34"/>
      <c r="AY105" s="34"/>
      <c r="AZ105" s="34"/>
      <c r="BA105" s="212"/>
      <c r="BB105" s="212"/>
      <c r="BC105" s="212"/>
      <c r="BD105" s="34"/>
      <c r="BE105" s="34"/>
      <c r="BF105" s="20"/>
      <c r="BG105" s="20"/>
      <c r="BH105" s="20"/>
      <c r="BI105" s="20"/>
      <c r="BJ105" s="20"/>
    </row>
    <row r="106" spans="5:62" ht="24" customHeight="1">
      <c r="E106" s="2"/>
      <c r="F106" s="34"/>
      <c r="G106" s="34"/>
      <c r="H106" s="2"/>
      <c r="I106" s="2"/>
      <c r="J106" s="2" t="str">
        <f>IF(集計用!J106="","",集計用!J106)</f>
        <v>61-1</v>
      </c>
      <c r="K106" s="2"/>
      <c r="L106" s="2"/>
      <c r="M106" s="31" t="b">
        <f>貼り付け用!M106=集計用!M106</f>
        <v>1</v>
      </c>
      <c r="N106" s="31" t="b">
        <f>貼り付け用!N106=集計用!N106</f>
        <v>1</v>
      </c>
      <c r="O106" s="31" t="b">
        <f>貼り付け用!O106=集計用!O106</f>
        <v>1</v>
      </c>
      <c r="P106" s="31" t="b">
        <f>貼り付け用!P106=集計用!P106</f>
        <v>1</v>
      </c>
      <c r="Q106" s="31" t="b">
        <f>貼り付け用!Q106=集計用!Q106</f>
        <v>1</v>
      </c>
      <c r="R106" s="31" t="b">
        <f>貼り付け用!R106=集計用!R106</f>
        <v>1</v>
      </c>
      <c r="S106" s="31" t="b">
        <f>貼り付け用!S106=集計用!S106</f>
        <v>1</v>
      </c>
      <c r="T106" s="31" t="b">
        <f>貼り付け用!T106=集計用!T106</f>
        <v>1</v>
      </c>
      <c r="U106" s="31" t="b">
        <f>貼り付け用!U106=集計用!U106</f>
        <v>1</v>
      </c>
      <c r="V106" s="31" t="b">
        <f>貼り付け用!V106=集計用!V106</f>
        <v>1</v>
      </c>
      <c r="W106" s="31" t="b">
        <f>貼り付け用!W106=集計用!W106</f>
        <v>1</v>
      </c>
      <c r="X106" s="31" t="b">
        <f>貼り付け用!X106=集計用!X106</f>
        <v>1</v>
      </c>
      <c r="Y106" s="31" t="b">
        <f>貼り付け用!Y106=集計用!Y106</f>
        <v>1</v>
      </c>
      <c r="Z106" s="31" t="b">
        <f>貼り付け用!Z106=集計用!Z106</f>
        <v>1</v>
      </c>
      <c r="AA106" s="31" t="b">
        <f>貼り付け用!AA106=集計用!AA106</f>
        <v>1</v>
      </c>
      <c r="AB106" s="31" t="b">
        <f>貼り付け用!AB106=集計用!AB106</f>
        <v>1</v>
      </c>
      <c r="AC106" s="31" t="b">
        <f>貼り付け用!AC106=集計用!AC106</f>
        <v>1</v>
      </c>
      <c r="AD106" s="31" t="b">
        <f>貼り付け用!AD106=集計用!AD106</f>
        <v>1</v>
      </c>
      <c r="AE106" s="31" t="b">
        <f>貼り付け用!AE106=集計用!AE106</f>
        <v>1</v>
      </c>
      <c r="AF106" s="31" t="b">
        <f>貼り付け用!AF106=集計用!AF106</f>
        <v>1</v>
      </c>
      <c r="AG106" s="31" t="b">
        <f>貼り付け用!AG106=集計用!AG106</f>
        <v>1</v>
      </c>
      <c r="AH106" s="31" t="b">
        <f>貼り付け用!AH106=集計用!AH106</f>
        <v>1</v>
      </c>
      <c r="AI106" s="31" t="b">
        <f>貼り付け用!AI106=集計用!AI106</f>
        <v>1</v>
      </c>
      <c r="AJ106" s="31" t="b">
        <f>貼り付け用!AJ106=集計用!AJ106</f>
        <v>1</v>
      </c>
      <c r="AK106" s="31" t="b">
        <f>貼り付け用!AK106=集計用!AK106</f>
        <v>1</v>
      </c>
      <c r="AL106" s="31" t="b">
        <f>貼り付け用!AL106=集計用!AL106</f>
        <v>1</v>
      </c>
      <c r="AM106" s="31" t="b">
        <f>貼り付け用!AM106=集計用!AM106</f>
        <v>1</v>
      </c>
      <c r="AN106" s="31" t="b">
        <f>貼り付け用!AN106=集計用!AN106</f>
        <v>1</v>
      </c>
      <c r="AO106" s="31" t="b">
        <f>貼り付け用!AO106=集計用!AO106</f>
        <v>1</v>
      </c>
      <c r="AP106" s="31" t="b">
        <f>貼り付け用!AP106=集計用!AP106</f>
        <v>1</v>
      </c>
      <c r="AQ106" s="31" t="b">
        <f>貼り付け用!AQ106=集計用!AQ106</f>
        <v>1</v>
      </c>
      <c r="AR106" s="31" t="b">
        <f>貼り付け用!AR106=集計用!AR106</f>
        <v>1</v>
      </c>
      <c r="AS106" s="31" t="b">
        <f>貼り付け用!AS106=集計用!AS106</f>
        <v>1</v>
      </c>
      <c r="AT106" s="31" t="b">
        <f>貼り付け用!AT106=集計用!AT106</f>
        <v>1</v>
      </c>
      <c r="AU106" s="31" t="b">
        <f>貼り付け用!AU106=集計用!AU106</f>
        <v>1</v>
      </c>
      <c r="AV106" s="34"/>
      <c r="AW106" s="34"/>
      <c r="AX106" s="34"/>
      <c r="AY106" s="34"/>
      <c r="AZ106" s="34"/>
      <c r="BA106" s="212"/>
      <c r="BB106" s="212"/>
      <c r="BC106" s="212"/>
      <c r="BD106" s="34"/>
      <c r="BE106" s="34"/>
      <c r="BF106" s="20"/>
      <c r="BG106" s="20"/>
      <c r="BH106" s="20"/>
      <c r="BI106" s="20"/>
      <c r="BJ106" s="20"/>
    </row>
    <row r="107" spans="5:62" ht="24" customHeight="1">
      <c r="E107" s="2"/>
      <c r="F107" s="34"/>
      <c r="G107" s="34"/>
      <c r="H107" s="2"/>
      <c r="I107" s="2"/>
      <c r="J107" s="2" t="str">
        <f>IF(集計用!J107="","",集計用!J107)</f>
        <v>65-1</v>
      </c>
      <c r="K107" s="2"/>
      <c r="L107" s="2"/>
      <c r="M107" s="31" t="b">
        <f>貼り付け用!M107=集計用!M107</f>
        <v>1</v>
      </c>
      <c r="N107" s="31" t="b">
        <f>貼り付け用!N107=集計用!N107</f>
        <v>1</v>
      </c>
      <c r="O107" s="31" t="b">
        <f>貼り付け用!O107=集計用!O107</f>
        <v>1</v>
      </c>
      <c r="P107" s="31" t="b">
        <f>貼り付け用!P107=集計用!P107</f>
        <v>1</v>
      </c>
      <c r="Q107" s="31" t="b">
        <f>貼り付け用!Q107=集計用!Q107</f>
        <v>1</v>
      </c>
      <c r="R107" s="31" t="b">
        <f>貼り付け用!R107=集計用!R107</f>
        <v>1</v>
      </c>
      <c r="S107" s="31" t="b">
        <f>貼り付け用!S107=集計用!S107</f>
        <v>1</v>
      </c>
      <c r="T107" s="31" t="b">
        <f>貼り付け用!T107=集計用!T107</f>
        <v>1</v>
      </c>
      <c r="U107" s="31" t="b">
        <f>貼り付け用!U107=集計用!U107</f>
        <v>1</v>
      </c>
      <c r="V107" s="31" t="b">
        <f>貼り付け用!V107=集計用!V107</f>
        <v>1</v>
      </c>
      <c r="W107" s="31" t="b">
        <f>貼り付け用!W107=集計用!W107</f>
        <v>1</v>
      </c>
      <c r="X107" s="31" t="b">
        <f>貼り付け用!X107=集計用!X107</f>
        <v>1</v>
      </c>
      <c r="Y107" s="31" t="b">
        <f>貼り付け用!Y107=集計用!Y107</f>
        <v>1</v>
      </c>
      <c r="Z107" s="31" t="b">
        <f>貼り付け用!Z107=集計用!Z107</f>
        <v>1</v>
      </c>
      <c r="AA107" s="31" t="b">
        <f>貼り付け用!AA107=集計用!AA107</f>
        <v>1</v>
      </c>
      <c r="AB107" s="31" t="b">
        <f>貼り付け用!AB107=集計用!AB107</f>
        <v>1</v>
      </c>
      <c r="AC107" s="31" t="b">
        <f>貼り付け用!AC107=集計用!AC107</f>
        <v>1</v>
      </c>
      <c r="AD107" s="31" t="b">
        <f>貼り付け用!AD107=集計用!AD107</f>
        <v>1</v>
      </c>
      <c r="AE107" s="31" t="b">
        <f>貼り付け用!AE107=集計用!AE107</f>
        <v>1</v>
      </c>
      <c r="AF107" s="31" t="b">
        <f>貼り付け用!AF107=集計用!AF107</f>
        <v>1</v>
      </c>
      <c r="AG107" s="31" t="b">
        <f>貼り付け用!AG107=集計用!AG107</f>
        <v>1</v>
      </c>
      <c r="AH107" s="31" t="b">
        <f>貼り付け用!AH107=集計用!AH107</f>
        <v>1</v>
      </c>
      <c r="AI107" s="31" t="b">
        <f>貼り付け用!AI107=集計用!AI107</f>
        <v>1</v>
      </c>
      <c r="AJ107" s="31" t="b">
        <f>貼り付け用!AJ107=集計用!AJ107</f>
        <v>1</v>
      </c>
      <c r="AK107" s="31" t="b">
        <f>貼り付け用!AK107=集計用!AK107</f>
        <v>1</v>
      </c>
      <c r="AL107" s="31" t="b">
        <f>貼り付け用!AL107=集計用!AL107</f>
        <v>1</v>
      </c>
      <c r="AM107" s="31" t="b">
        <f>貼り付け用!AM107=集計用!AM107</f>
        <v>1</v>
      </c>
      <c r="AN107" s="31" t="b">
        <f>貼り付け用!AN107=集計用!AN107</f>
        <v>1</v>
      </c>
      <c r="AO107" s="31" t="b">
        <f>貼り付け用!AO107=集計用!AO107</f>
        <v>1</v>
      </c>
      <c r="AP107" s="31" t="b">
        <f>貼り付け用!AP107=集計用!AP107</f>
        <v>1</v>
      </c>
      <c r="AQ107" s="31" t="b">
        <f>貼り付け用!AQ107=集計用!AQ107</f>
        <v>1</v>
      </c>
      <c r="AR107" s="31" t="b">
        <f>貼り付け用!AR107=集計用!AR107</f>
        <v>1</v>
      </c>
      <c r="AS107" s="31" t="b">
        <f>貼り付け用!AS107=集計用!AS107</f>
        <v>1</v>
      </c>
      <c r="AT107" s="31" t="b">
        <f>貼り付け用!AT107=集計用!AT107</f>
        <v>1</v>
      </c>
      <c r="AU107" s="31" t="b">
        <f>貼り付け用!AU107=集計用!AU107</f>
        <v>1</v>
      </c>
      <c r="AV107" s="34"/>
      <c r="AW107" s="34"/>
      <c r="AX107" s="34"/>
      <c r="AY107" s="34"/>
      <c r="AZ107" s="34"/>
      <c r="BA107" s="212"/>
      <c r="BB107" s="212"/>
      <c r="BC107" s="212"/>
      <c r="BD107" s="34"/>
      <c r="BE107" s="34"/>
      <c r="BF107" s="20"/>
      <c r="BG107" s="20"/>
      <c r="BH107" s="20"/>
      <c r="BI107" s="20"/>
      <c r="BJ107" s="20"/>
    </row>
    <row r="108" spans="5:62" ht="24" customHeight="1">
      <c r="E108" s="2"/>
      <c r="F108" s="34"/>
      <c r="G108" s="34"/>
      <c r="H108" s="2"/>
      <c r="I108" s="2"/>
      <c r="J108" s="2" t="str">
        <f>IF(集計用!J108="","",集計用!J108)</f>
        <v>66-1</v>
      </c>
      <c r="K108" s="2"/>
      <c r="L108" s="2"/>
      <c r="M108" s="31" t="b">
        <f>貼り付け用!M108=集計用!M108</f>
        <v>1</v>
      </c>
      <c r="N108" s="31" t="b">
        <f>貼り付け用!N108=集計用!N108</f>
        <v>1</v>
      </c>
      <c r="O108" s="31" t="b">
        <f>貼り付け用!O108=集計用!O108</f>
        <v>1</v>
      </c>
      <c r="P108" s="31" t="b">
        <f>貼り付け用!P108=集計用!P108</f>
        <v>1</v>
      </c>
      <c r="Q108" s="31" t="b">
        <f>貼り付け用!Q108=集計用!Q108</f>
        <v>1</v>
      </c>
      <c r="R108" s="31" t="b">
        <f>貼り付け用!R108=集計用!R108</f>
        <v>1</v>
      </c>
      <c r="S108" s="31" t="b">
        <f>貼り付け用!S108=集計用!S108</f>
        <v>1</v>
      </c>
      <c r="T108" s="31" t="b">
        <f>貼り付け用!T108=集計用!T108</f>
        <v>1</v>
      </c>
      <c r="U108" s="31" t="b">
        <f>貼り付け用!U108=集計用!U108</f>
        <v>1</v>
      </c>
      <c r="V108" s="31" t="b">
        <f>貼り付け用!V108=集計用!V108</f>
        <v>1</v>
      </c>
      <c r="W108" s="31" t="b">
        <f>貼り付け用!W108=集計用!W108</f>
        <v>1</v>
      </c>
      <c r="X108" s="31" t="b">
        <f>貼り付け用!X108=集計用!X108</f>
        <v>1</v>
      </c>
      <c r="Y108" s="31" t="b">
        <f>貼り付け用!Y108=集計用!Y108</f>
        <v>1</v>
      </c>
      <c r="Z108" s="31" t="b">
        <f>貼り付け用!Z108=集計用!Z108</f>
        <v>1</v>
      </c>
      <c r="AA108" s="31" t="b">
        <f>貼り付け用!AA108=集計用!AA108</f>
        <v>1</v>
      </c>
      <c r="AB108" s="31" t="b">
        <f>貼り付け用!AB108=集計用!AB108</f>
        <v>1</v>
      </c>
      <c r="AC108" s="31" t="b">
        <f>貼り付け用!AC108=集計用!AC108</f>
        <v>1</v>
      </c>
      <c r="AD108" s="31" t="b">
        <f>貼り付け用!AD108=集計用!AD108</f>
        <v>1</v>
      </c>
      <c r="AE108" s="31" t="b">
        <f>貼り付け用!AE108=集計用!AE108</f>
        <v>1</v>
      </c>
      <c r="AF108" s="31" t="b">
        <f>貼り付け用!AF108=集計用!AF108</f>
        <v>1</v>
      </c>
      <c r="AG108" s="31" t="b">
        <f>貼り付け用!AG108=集計用!AG108</f>
        <v>1</v>
      </c>
      <c r="AH108" s="31" t="b">
        <f>貼り付け用!AH108=集計用!AH108</f>
        <v>1</v>
      </c>
      <c r="AI108" s="31" t="b">
        <f>貼り付け用!AI108=集計用!AI108</f>
        <v>1</v>
      </c>
      <c r="AJ108" s="31" t="b">
        <f>貼り付け用!AJ108=集計用!AJ108</f>
        <v>1</v>
      </c>
      <c r="AK108" s="31" t="b">
        <f>貼り付け用!AK108=集計用!AK108</f>
        <v>1</v>
      </c>
      <c r="AL108" s="31" t="b">
        <f>貼り付け用!AL108=集計用!AL108</f>
        <v>1</v>
      </c>
      <c r="AM108" s="31" t="b">
        <f>貼り付け用!AM108=集計用!AM108</f>
        <v>1</v>
      </c>
      <c r="AN108" s="31" t="b">
        <f>貼り付け用!AN108=集計用!AN108</f>
        <v>1</v>
      </c>
      <c r="AO108" s="31" t="b">
        <f>貼り付け用!AO108=集計用!AO108</f>
        <v>1</v>
      </c>
      <c r="AP108" s="31" t="b">
        <f>貼り付け用!AP108=集計用!AP108</f>
        <v>1</v>
      </c>
      <c r="AQ108" s="31" t="b">
        <f>貼り付け用!AQ108=集計用!AQ108</f>
        <v>1</v>
      </c>
      <c r="AR108" s="31" t="b">
        <f>貼り付け用!AR108=集計用!AR108</f>
        <v>1</v>
      </c>
      <c r="AS108" s="31" t="b">
        <f>貼り付け用!AS108=集計用!AS108</f>
        <v>1</v>
      </c>
      <c r="AT108" s="31" t="b">
        <f>貼り付け用!AT108=集計用!AT108</f>
        <v>1</v>
      </c>
      <c r="AU108" s="31" t="b">
        <f>貼り付け用!AU108=集計用!AU108</f>
        <v>1</v>
      </c>
      <c r="AV108" s="34"/>
      <c r="AW108" s="34"/>
      <c r="AX108" s="34"/>
      <c r="AY108" s="34"/>
      <c r="AZ108" s="34"/>
      <c r="BA108" s="212"/>
      <c r="BB108" s="212"/>
      <c r="BC108" s="212"/>
      <c r="BD108" s="34"/>
      <c r="BE108" s="34"/>
      <c r="BF108" s="20"/>
      <c r="BG108" s="20"/>
      <c r="BH108" s="20"/>
      <c r="BI108" s="20"/>
      <c r="BJ108" s="20"/>
    </row>
    <row r="109" spans="5:62" ht="24" customHeight="1">
      <c r="E109" s="2"/>
      <c r="F109" s="34"/>
      <c r="G109" s="34"/>
      <c r="H109" s="2"/>
      <c r="I109" s="2"/>
      <c r="J109" s="2" t="str">
        <f>IF(集計用!J109="","",集計用!J109)</f>
        <v>67-1</v>
      </c>
      <c r="K109" s="2"/>
      <c r="L109" s="2"/>
      <c r="M109" s="31" t="b">
        <f>貼り付け用!M109=集計用!M109</f>
        <v>1</v>
      </c>
      <c r="N109" s="31" t="b">
        <f>貼り付け用!N109=集計用!N109</f>
        <v>1</v>
      </c>
      <c r="O109" s="31" t="b">
        <f>貼り付け用!O109=集計用!O109</f>
        <v>1</v>
      </c>
      <c r="P109" s="31" t="b">
        <f>貼り付け用!P109=集計用!P109</f>
        <v>1</v>
      </c>
      <c r="Q109" s="31" t="b">
        <f>貼り付け用!Q109=集計用!Q109</f>
        <v>1</v>
      </c>
      <c r="R109" s="31" t="b">
        <f>貼り付け用!R109=集計用!R109</f>
        <v>1</v>
      </c>
      <c r="S109" s="31" t="b">
        <f>貼り付け用!S109=集計用!S109</f>
        <v>1</v>
      </c>
      <c r="T109" s="31" t="b">
        <f>貼り付け用!T109=集計用!T109</f>
        <v>1</v>
      </c>
      <c r="U109" s="31" t="b">
        <f>貼り付け用!U109=集計用!U109</f>
        <v>1</v>
      </c>
      <c r="V109" s="31" t="b">
        <f>貼り付け用!V109=集計用!V109</f>
        <v>1</v>
      </c>
      <c r="W109" s="31" t="b">
        <f>貼り付け用!W109=集計用!W109</f>
        <v>1</v>
      </c>
      <c r="X109" s="31" t="b">
        <f>貼り付け用!X109=集計用!X109</f>
        <v>1</v>
      </c>
      <c r="Y109" s="31" t="b">
        <f>貼り付け用!Y109=集計用!Y109</f>
        <v>1</v>
      </c>
      <c r="Z109" s="31" t="b">
        <f>貼り付け用!Z109=集計用!Z109</f>
        <v>1</v>
      </c>
      <c r="AA109" s="31" t="b">
        <f>貼り付け用!AA109=集計用!AA109</f>
        <v>1</v>
      </c>
      <c r="AB109" s="31" t="b">
        <f>貼り付け用!AB109=集計用!AB109</f>
        <v>1</v>
      </c>
      <c r="AC109" s="31" t="b">
        <f>貼り付け用!AC109=集計用!AC109</f>
        <v>1</v>
      </c>
      <c r="AD109" s="31" t="b">
        <f>貼り付け用!AD109=集計用!AD109</f>
        <v>1</v>
      </c>
      <c r="AE109" s="31" t="b">
        <f>貼り付け用!AE109=集計用!AE109</f>
        <v>1</v>
      </c>
      <c r="AF109" s="31" t="b">
        <f>貼り付け用!AF109=集計用!AF109</f>
        <v>1</v>
      </c>
      <c r="AG109" s="31" t="b">
        <f>貼り付け用!AG109=集計用!AG109</f>
        <v>1</v>
      </c>
      <c r="AH109" s="31" t="b">
        <f>貼り付け用!AH109=集計用!AH109</f>
        <v>1</v>
      </c>
      <c r="AI109" s="31" t="b">
        <f>貼り付け用!AI109=集計用!AI109</f>
        <v>1</v>
      </c>
      <c r="AJ109" s="31" t="b">
        <f>貼り付け用!AJ109=集計用!AJ109</f>
        <v>1</v>
      </c>
      <c r="AK109" s="31" t="b">
        <f>貼り付け用!AK109=集計用!AK109</f>
        <v>1</v>
      </c>
      <c r="AL109" s="31" t="b">
        <f>貼り付け用!AL109=集計用!AL109</f>
        <v>1</v>
      </c>
      <c r="AM109" s="31" t="b">
        <f>貼り付け用!AM109=集計用!AM109</f>
        <v>1</v>
      </c>
      <c r="AN109" s="31" t="b">
        <f>貼り付け用!AN109=集計用!AN109</f>
        <v>1</v>
      </c>
      <c r="AO109" s="31" t="b">
        <f>貼り付け用!AO109=集計用!AO109</f>
        <v>1</v>
      </c>
      <c r="AP109" s="31" t="b">
        <f>貼り付け用!AP109=集計用!AP109</f>
        <v>1</v>
      </c>
      <c r="AQ109" s="31" t="b">
        <f>貼り付け用!AQ109=集計用!AQ109</f>
        <v>1</v>
      </c>
      <c r="AR109" s="31" t="b">
        <f>貼り付け用!AR109=集計用!AR109</f>
        <v>1</v>
      </c>
      <c r="AS109" s="31" t="b">
        <f>貼り付け用!AS109=集計用!AS109</f>
        <v>1</v>
      </c>
      <c r="AT109" s="31" t="b">
        <f>貼り付け用!AT109=集計用!AT109</f>
        <v>1</v>
      </c>
      <c r="AU109" s="31" t="b">
        <f>貼り付け用!AU109=集計用!AU109</f>
        <v>1</v>
      </c>
      <c r="AV109" s="34"/>
      <c r="AW109" s="34"/>
      <c r="AX109" s="34"/>
      <c r="AY109" s="34"/>
      <c r="AZ109" s="34"/>
      <c r="BA109" s="212"/>
      <c r="BB109" s="212"/>
      <c r="BC109" s="212"/>
      <c r="BD109" s="34"/>
      <c r="BE109" s="34"/>
      <c r="BF109" s="20"/>
      <c r="BG109" s="20"/>
      <c r="BH109" s="20"/>
      <c r="BI109" s="20"/>
      <c r="BJ109" s="20"/>
    </row>
    <row r="110" spans="5:62" ht="24" customHeight="1">
      <c r="E110" s="2"/>
      <c r="F110" s="34"/>
      <c r="G110" s="34"/>
      <c r="H110" s="2"/>
      <c r="I110" s="2"/>
      <c r="J110" s="2" t="str">
        <f>IF(集計用!J110="","",集計用!J110)</f>
        <v>67-2</v>
      </c>
      <c r="K110" s="2"/>
      <c r="L110" s="2"/>
      <c r="M110" s="31" t="b">
        <f>貼り付け用!M110=集計用!M110</f>
        <v>1</v>
      </c>
      <c r="N110" s="31" t="b">
        <f>貼り付け用!N110=集計用!N110</f>
        <v>1</v>
      </c>
      <c r="O110" s="31" t="b">
        <f>貼り付け用!O110=集計用!O110</f>
        <v>1</v>
      </c>
      <c r="P110" s="31" t="b">
        <f>貼り付け用!P110=集計用!P110</f>
        <v>1</v>
      </c>
      <c r="Q110" s="31" t="b">
        <f>貼り付け用!Q110=集計用!Q110</f>
        <v>1</v>
      </c>
      <c r="R110" s="31" t="b">
        <f>貼り付け用!R110=集計用!R110</f>
        <v>1</v>
      </c>
      <c r="S110" s="31" t="b">
        <f>貼り付け用!S110=集計用!S110</f>
        <v>1</v>
      </c>
      <c r="T110" s="31" t="b">
        <f>貼り付け用!T110=集計用!T110</f>
        <v>1</v>
      </c>
      <c r="U110" s="31" t="b">
        <f>貼り付け用!U110=集計用!U110</f>
        <v>1</v>
      </c>
      <c r="V110" s="31" t="b">
        <f>貼り付け用!V110=集計用!V110</f>
        <v>1</v>
      </c>
      <c r="W110" s="31" t="b">
        <f>貼り付け用!W110=集計用!W110</f>
        <v>1</v>
      </c>
      <c r="X110" s="31" t="b">
        <f>貼り付け用!X110=集計用!X110</f>
        <v>1</v>
      </c>
      <c r="Y110" s="31" t="b">
        <f>貼り付け用!Y110=集計用!Y110</f>
        <v>1</v>
      </c>
      <c r="Z110" s="31" t="b">
        <f>貼り付け用!Z110=集計用!Z110</f>
        <v>1</v>
      </c>
      <c r="AA110" s="31" t="b">
        <f>貼り付け用!AA110=集計用!AA110</f>
        <v>1</v>
      </c>
      <c r="AB110" s="31" t="b">
        <f>貼り付け用!AB110=集計用!AB110</f>
        <v>1</v>
      </c>
      <c r="AC110" s="31" t="b">
        <f>貼り付け用!AC110=集計用!AC110</f>
        <v>1</v>
      </c>
      <c r="AD110" s="31" t="b">
        <f>貼り付け用!AD110=集計用!AD110</f>
        <v>1</v>
      </c>
      <c r="AE110" s="31" t="b">
        <f>貼り付け用!AE110=集計用!AE110</f>
        <v>1</v>
      </c>
      <c r="AF110" s="31" t="b">
        <f>貼り付け用!AF110=集計用!AF110</f>
        <v>1</v>
      </c>
      <c r="AG110" s="31" t="b">
        <f>貼り付け用!AG110=集計用!AG110</f>
        <v>1</v>
      </c>
      <c r="AH110" s="31" t="b">
        <f>貼り付け用!AH110=集計用!AH110</f>
        <v>1</v>
      </c>
      <c r="AI110" s="31" t="b">
        <f>貼り付け用!AI110=集計用!AI110</f>
        <v>1</v>
      </c>
      <c r="AJ110" s="31" t="b">
        <f>貼り付け用!AJ110=集計用!AJ110</f>
        <v>1</v>
      </c>
      <c r="AK110" s="31" t="b">
        <f>貼り付け用!AK110=集計用!AK110</f>
        <v>1</v>
      </c>
      <c r="AL110" s="31" t="b">
        <f>貼り付け用!AL110=集計用!AL110</f>
        <v>1</v>
      </c>
      <c r="AM110" s="31" t="b">
        <f>貼り付け用!AM110=集計用!AM110</f>
        <v>1</v>
      </c>
      <c r="AN110" s="31" t="b">
        <f>貼り付け用!AN110=集計用!AN110</f>
        <v>1</v>
      </c>
      <c r="AO110" s="31" t="b">
        <f>貼り付け用!AO110=集計用!AO110</f>
        <v>1</v>
      </c>
      <c r="AP110" s="31" t="b">
        <f>貼り付け用!AP110=集計用!AP110</f>
        <v>1</v>
      </c>
      <c r="AQ110" s="31" t="b">
        <f>貼り付け用!AQ110=集計用!AQ110</f>
        <v>1</v>
      </c>
      <c r="AR110" s="31" t="b">
        <f>貼り付け用!AR110=集計用!AR110</f>
        <v>1</v>
      </c>
      <c r="AS110" s="31" t="b">
        <f>貼り付け用!AS110=集計用!AS110</f>
        <v>1</v>
      </c>
      <c r="AT110" s="31" t="b">
        <f>貼り付け用!AT110=集計用!AT110</f>
        <v>1</v>
      </c>
      <c r="AU110" s="31" t="b">
        <f>貼り付け用!AU110=集計用!AU110</f>
        <v>1</v>
      </c>
      <c r="AV110" s="34"/>
      <c r="AW110" s="34"/>
      <c r="AX110" s="34"/>
      <c r="AY110" s="34"/>
      <c r="AZ110" s="34"/>
      <c r="BA110" s="212"/>
      <c r="BB110" s="212"/>
      <c r="BC110" s="212"/>
      <c r="BD110" s="34"/>
      <c r="BE110" s="34"/>
      <c r="BF110" s="20"/>
      <c r="BG110" s="20"/>
      <c r="BH110" s="20"/>
      <c r="BI110" s="20"/>
      <c r="BJ110" s="20"/>
    </row>
    <row r="111" spans="5:62" ht="24" customHeight="1">
      <c r="E111" s="2"/>
      <c r="F111" s="34"/>
      <c r="G111" s="34"/>
      <c r="H111" s="2"/>
      <c r="I111" s="2"/>
      <c r="J111" s="2" t="str">
        <f>IF(集計用!J111="","",集計用!J111)</f>
        <v>67-3</v>
      </c>
      <c r="K111" s="2"/>
      <c r="L111" s="2"/>
      <c r="M111" s="31" t="b">
        <f>貼り付け用!M111=集計用!M111</f>
        <v>1</v>
      </c>
      <c r="N111" s="31" t="b">
        <f>貼り付け用!N111=集計用!N111</f>
        <v>1</v>
      </c>
      <c r="O111" s="31" t="b">
        <f>貼り付け用!O111=集計用!O111</f>
        <v>1</v>
      </c>
      <c r="P111" s="31" t="b">
        <f>貼り付け用!P111=集計用!P111</f>
        <v>1</v>
      </c>
      <c r="Q111" s="31" t="b">
        <f>貼り付け用!Q111=集計用!Q111</f>
        <v>1</v>
      </c>
      <c r="R111" s="31" t="b">
        <f>貼り付け用!R111=集計用!R111</f>
        <v>1</v>
      </c>
      <c r="S111" s="31" t="b">
        <f>貼り付け用!S111=集計用!S111</f>
        <v>1</v>
      </c>
      <c r="T111" s="31" t="b">
        <f>貼り付け用!T111=集計用!T111</f>
        <v>1</v>
      </c>
      <c r="U111" s="31" t="b">
        <f>貼り付け用!U111=集計用!U111</f>
        <v>1</v>
      </c>
      <c r="V111" s="31" t="b">
        <f>貼り付け用!V111=集計用!V111</f>
        <v>1</v>
      </c>
      <c r="W111" s="31" t="b">
        <f>貼り付け用!W111=集計用!W111</f>
        <v>1</v>
      </c>
      <c r="X111" s="31" t="b">
        <f>貼り付け用!X111=集計用!X111</f>
        <v>1</v>
      </c>
      <c r="Y111" s="31" t="b">
        <f>貼り付け用!Y111=集計用!Y111</f>
        <v>1</v>
      </c>
      <c r="Z111" s="31" t="b">
        <f>貼り付け用!Z111=集計用!Z111</f>
        <v>1</v>
      </c>
      <c r="AA111" s="31" t="b">
        <f>貼り付け用!AA111=集計用!AA111</f>
        <v>1</v>
      </c>
      <c r="AB111" s="31" t="b">
        <f>貼り付け用!AB111=集計用!AB111</f>
        <v>1</v>
      </c>
      <c r="AC111" s="31" t="b">
        <f>貼り付け用!AC111=集計用!AC111</f>
        <v>1</v>
      </c>
      <c r="AD111" s="31" t="b">
        <f>貼り付け用!AD111=集計用!AD111</f>
        <v>1</v>
      </c>
      <c r="AE111" s="31" t="b">
        <f>貼り付け用!AE111=集計用!AE111</f>
        <v>1</v>
      </c>
      <c r="AF111" s="31" t="b">
        <f>貼り付け用!AF111=集計用!AF111</f>
        <v>1</v>
      </c>
      <c r="AG111" s="31" t="b">
        <f>貼り付け用!AG111=集計用!AG111</f>
        <v>1</v>
      </c>
      <c r="AH111" s="31" t="b">
        <f>貼り付け用!AH111=集計用!AH111</f>
        <v>1</v>
      </c>
      <c r="AI111" s="31" t="b">
        <f>貼り付け用!AI111=集計用!AI111</f>
        <v>1</v>
      </c>
      <c r="AJ111" s="31" t="b">
        <f>貼り付け用!AJ111=集計用!AJ111</f>
        <v>1</v>
      </c>
      <c r="AK111" s="31" t="b">
        <f>貼り付け用!AK111=集計用!AK111</f>
        <v>1</v>
      </c>
      <c r="AL111" s="31" t="b">
        <f>貼り付け用!AL111=集計用!AL111</f>
        <v>1</v>
      </c>
      <c r="AM111" s="31" t="b">
        <f>貼り付け用!AM111=集計用!AM111</f>
        <v>1</v>
      </c>
      <c r="AN111" s="31" t="b">
        <f>貼り付け用!AN111=集計用!AN111</f>
        <v>1</v>
      </c>
      <c r="AO111" s="31" t="b">
        <f>貼り付け用!AO111=集計用!AO111</f>
        <v>1</v>
      </c>
      <c r="AP111" s="31" t="b">
        <f>貼り付け用!AP111=集計用!AP111</f>
        <v>1</v>
      </c>
      <c r="AQ111" s="31" t="b">
        <f>貼り付け用!AQ111=集計用!AQ111</f>
        <v>1</v>
      </c>
      <c r="AR111" s="31" t="b">
        <f>貼り付け用!AR111=集計用!AR111</f>
        <v>1</v>
      </c>
      <c r="AS111" s="31" t="b">
        <f>貼り付け用!AS111=集計用!AS111</f>
        <v>1</v>
      </c>
      <c r="AT111" s="31" t="b">
        <f>貼り付け用!AT111=集計用!AT111</f>
        <v>1</v>
      </c>
      <c r="AU111" s="31" t="b">
        <f>貼り付け用!AU111=集計用!AU111</f>
        <v>1</v>
      </c>
      <c r="AV111" s="34"/>
      <c r="AW111" s="34"/>
      <c r="AX111" s="34"/>
      <c r="AY111" s="34"/>
      <c r="AZ111" s="34"/>
      <c r="BA111" s="212"/>
      <c r="BB111" s="212"/>
      <c r="BC111" s="212"/>
      <c r="BD111" s="34"/>
      <c r="BE111" s="34"/>
      <c r="BF111" s="20"/>
      <c r="BG111" s="20"/>
      <c r="BH111" s="20"/>
      <c r="BI111" s="20"/>
      <c r="BJ111" s="20"/>
    </row>
    <row r="112" spans="5:62" ht="24" customHeight="1">
      <c r="E112" s="2"/>
      <c r="F112" s="34"/>
      <c r="G112" s="34"/>
      <c r="H112" s="2"/>
      <c r="I112" s="2"/>
      <c r="J112" s="2" t="str">
        <f>IF(集計用!J112="","",集計用!J112)</f>
        <v>1127-1</v>
      </c>
      <c r="K112" s="2"/>
      <c r="L112" s="2"/>
      <c r="M112" s="31" t="b">
        <f>貼り付け用!M112=集計用!M112</f>
        <v>1</v>
      </c>
      <c r="N112" s="31" t="b">
        <f>貼り付け用!N112=集計用!N112</f>
        <v>1</v>
      </c>
      <c r="O112" s="31" t="b">
        <f>貼り付け用!O112=集計用!O112</f>
        <v>1</v>
      </c>
      <c r="P112" s="31" t="b">
        <f>貼り付け用!P112=集計用!P112</f>
        <v>1</v>
      </c>
      <c r="Q112" s="31" t="b">
        <f>貼り付け用!Q112=集計用!Q112</f>
        <v>1</v>
      </c>
      <c r="R112" s="31" t="b">
        <f>貼り付け用!R112=集計用!R112</f>
        <v>1</v>
      </c>
      <c r="S112" s="31" t="b">
        <f>貼り付け用!S112=集計用!S112</f>
        <v>1</v>
      </c>
      <c r="T112" s="31" t="b">
        <f>貼り付け用!T112=集計用!T112</f>
        <v>1</v>
      </c>
      <c r="U112" s="31" t="b">
        <f>貼り付け用!U112=集計用!U112</f>
        <v>1</v>
      </c>
      <c r="V112" s="31" t="b">
        <f>貼り付け用!V112=集計用!V112</f>
        <v>1</v>
      </c>
      <c r="W112" s="31" t="b">
        <f>貼り付け用!W112=集計用!W112</f>
        <v>1</v>
      </c>
      <c r="X112" s="31" t="b">
        <f>貼り付け用!X112=集計用!X112</f>
        <v>1</v>
      </c>
      <c r="Y112" s="31" t="b">
        <f>貼り付け用!Y112=集計用!Y112</f>
        <v>1</v>
      </c>
      <c r="Z112" s="31" t="b">
        <f>貼り付け用!Z112=集計用!Z112</f>
        <v>1</v>
      </c>
      <c r="AA112" s="31" t="b">
        <f>貼り付け用!AA112=集計用!AA112</f>
        <v>1</v>
      </c>
      <c r="AB112" s="31" t="b">
        <f>貼り付け用!AB112=集計用!AB112</f>
        <v>1</v>
      </c>
      <c r="AC112" s="31" t="b">
        <f>貼り付け用!AC112=集計用!AC112</f>
        <v>1</v>
      </c>
      <c r="AD112" s="31" t="b">
        <f>貼り付け用!AD112=集計用!AD112</f>
        <v>1</v>
      </c>
      <c r="AE112" s="31" t="b">
        <f>貼り付け用!AE112=集計用!AE112</f>
        <v>1</v>
      </c>
      <c r="AF112" s="31" t="b">
        <f>貼り付け用!AF112=集計用!AF112</f>
        <v>1</v>
      </c>
      <c r="AG112" s="31" t="b">
        <f>貼り付け用!AG112=集計用!AG112</f>
        <v>1</v>
      </c>
      <c r="AH112" s="31" t="b">
        <f>貼り付け用!AH112=集計用!AH112</f>
        <v>1</v>
      </c>
      <c r="AI112" s="31" t="b">
        <f>貼り付け用!AI112=集計用!AI112</f>
        <v>1</v>
      </c>
      <c r="AJ112" s="31" t="b">
        <f>貼り付け用!AJ112=集計用!AJ112</f>
        <v>1</v>
      </c>
      <c r="AK112" s="31" t="b">
        <f>貼り付け用!AK112=集計用!AK112</f>
        <v>1</v>
      </c>
      <c r="AL112" s="31" t="b">
        <f>貼り付け用!AL112=集計用!AL112</f>
        <v>1</v>
      </c>
      <c r="AM112" s="31" t="b">
        <f>貼り付け用!AM112=集計用!AM112</f>
        <v>1</v>
      </c>
      <c r="AN112" s="31" t="b">
        <f>貼り付け用!AN112=集計用!AN112</f>
        <v>1</v>
      </c>
      <c r="AO112" s="31" t="b">
        <f>貼り付け用!AO112=集計用!AO112</f>
        <v>1</v>
      </c>
      <c r="AP112" s="31" t="b">
        <f>貼り付け用!AP112=集計用!AP112</f>
        <v>1</v>
      </c>
      <c r="AQ112" s="31" t="b">
        <f>貼り付け用!AQ112=集計用!AQ112</f>
        <v>1</v>
      </c>
      <c r="AR112" s="31" t="b">
        <f>貼り付け用!AR112=集計用!AR112</f>
        <v>1</v>
      </c>
      <c r="AS112" s="31" t="b">
        <f>貼り付け用!AS112=集計用!AS112</f>
        <v>1</v>
      </c>
      <c r="AT112" s="31" t="b">
        <f>貼り付け用!AT112=集計用!AT112</f>
        <v>1</v>
      </c>
      <c r="AU112" s="31" t="b">
        <f>貼り付け用!AU112=集計用!AU112</f>
        <v>1</v>
      </c>
      <c r="AV112" s="34"/>
      <c r="AW112" s="34"/>
      <c r="AX112" s="34"/>
      <c r="AY112" s="34"/>
      <c r="AZ112" s="34"/>
      <c r="BA112" s="212"/>
      <c r="BB112" s="212"/>
      <c r="BC112" s="212"/>
      <c r="BD112" s="34"/>
      <c r="BE112" s="34"/>
      <c r="BF112" s="20"/>
      <c r="BG112" s="20"/>
      <c r="BH112" s="20"/>
      <c r="BI112" s="20"/>
      <c r="BJ112" s="20"/>
    </row>
    <row r="113" spans="5:62" ht="24" customHeight="1">
      <c r="E113" s="2"/>
      <c r="F113" s="34"/>
      <c r="G113" s="34"/>
      <c r="H113" s="2"/>
      <c r="I113" s="2"/>
      <c r="J113" s="2" t="str">
        <f>IF(集計用!J113="","",集計用!J113)</f>
        <v>1127-2</v>
      </c>
      <c r="K113" s="2"/>
      <c r="L113" s="2"/>
      <c r="M113" s="31" t="b">
        <f>貼り付け用!M113=集計用!M113</f>
        <v>1</v>
      </c>
      <c r="N113" s="31" t="b">
        <f>貼り付け用!N113=集計用!N113</f>
        <v>1</v>
      </c>
      <c r="O113" s="31" t="b">
        <f>貼り付け用!O113=集計用!O113</f>
        <v>1</v>
      </c>
      <c r="P113" s="31" t="b">
        <f>貼り付け用!P113=集計用!P113</f>
        <v>1</v>
      </c>
      <c r="Q113" s="31" t="b">
        <f>貼り付け用!Q113=集計用!Q113</f>
        <v>1</v>
      </c>
      <c r="R113" s="31" t="b">
        <f>貼り付け用!R113=集計用!R113</f>
        <v>1</v>
      </c>
      <c r="S113" s="31" t="b">
        <f>貼り付け用!S113=集計用!S113</f>
        <v>1</v>
      </c>
      <c r="T113" s="31" t="b">
        <f>貼り付け用!T113=集計用!T113</f>
        <v>1</v>
      </c>
      <c r="U113" s="31" t="b">
        <f>貼り付け用!U113=集計用!U113</f>
        <v>1</v>
      </c>
      <c r="V113" s="31" t="b">
        <f>貼り付け用!V113=集計用!V113</f>
        <v>1</v>
      </c>
      <c r="W113" s="31" t="b">
        <f>貼り付け用!W113=集計用!W113</f>
        <v>1</v>
      </c>
      <c r="X113" s="31" t="b">
        <f>貼り付け用!X113=集計用!X113</f>
        <v>1</v>
      </c>
      <c r="Y113" s="31" t="b">
        <f>貼り付け用!Y113=集計用!Y113</f>
        <v>1</v>
      </c>
      <c r="Z113" s="31" t="b">
        <f>貼り付け用!Z113=集計用!Z113</f>
        <v>1</v>
      </c>
      <c r="AA113" s="31" t="b">
        <f>貼り付け用!AA113=集計用!AA113</f>
        <v>1</v>
      </c>
      <c r="AB113" s="31" t="b">
        <f>貼り付け用!AB113=集計用!AB113</f>
        <v>1</v>
      </c>
      <c r="AC113" s="31" t="b">
        <f>貼り付け用!AC113=集計用!AC113</f>
        <v>1</v>
      </c>
      <c r="AD113" s="31" t="b">
        <f>貼り付け用!AD113=集計用!AD113</f>
        <v>1</v>
      </c>
      <c r="AE113" s="31" t="b">
        <f>貼り付け用!AE113=集計用!AE113</f>
        <v>1</v>
      </c>
      <c r="AF113" s="31" t="b">
        <f>貼り付け用!AF113=集計用!AF113</f>
        <v>1</v>
      </c>
      <c r="AG113" s="31" t="b">
        <f>貼り付け用!AG113=集計用!AG113</f>
        <v>1</v>
      </c>
      <c r="AH113" s="31" t="b">
        <f>貼り付け用!AH113=集計用!AH113</f>
        <v>1</v>
      </c>
      <c r="AI113" s="31" t="b">
        <f>貼り付け用!AI113=集計用!AI113</f>
        <v>1</v>
      </c>
      <c r="AJ113" s="31" t="b">
        <f>貼り付け用!AJ113=集計用!AJ113</f>
        <v>1</v>
      </c>
      <c r="AK113" s="31" t="b">
        <f>貼り付け用!AK113=集計用!AK113</f>
        <v>1</v>
      </c>
      <c r="AL113" s="31" t="b">
        <f>貼り付け用!AL113=集計用!AL113</f>
        <v>1</v>
      </c>
      <c r="AM113" s="31" t="b">
        <f>貼り付け用!AM113=集計用!AM113</f>
        <v>1</v>
      </c>
      <c r="AN113" s="31" t="b">
        <f>貼り付け用!AN113=集計用!AN113</f>
        <v>1</v>
      </c>
      <c r="AO113" s="31" t="b">
        <f>貼り付け用!AO113=集計用!AO113</f>
        <v>1</v>
      </c>
      <c r="AP113" s="31" t="b">
        <f>貼り付け用!AP113=集計用!AP113</f>
        <v>1</v>
      </c>
      <c r="AQ113" s="31" t="b">
        <f>貼り付け用!AQ113=集計用!AQ113</f>
        <v>1</v>
      </c>
      <c r="AR113" s="31" t="b">
        <f>貼り付け用!AR113=集計用!AR113</f>
        <v>1</v>
      </c>
      <c r="AS113" s="31" t="b">
        <f>貼り付け用!AS113=集計用!AS113</f>
        <v>1</v>
      </c>
      <c r="AT113" s="31" t="b">
        <f>貼り付け用!AT113=集計用!AT113</f>
        <v>1</v>
      </c>
      <c r="AU113" s="31" t="b">
        <f>貼り付け用!AU113=集計用!AU113</f>
        <v>1</v>
      </c>
      <c r="AV113" s="34"/>
      <c r="AW113" s="34"/>
      <c r="AX113" s="34"/>
      <c r="AY113" s="34"/>
      <c r="AZ113" s="34"/>
      <c r="BA113" s="212"/>
      <c r="BB113" s="212"/>
      <c r="BC113" s="212"/>
      <c r="BD113" s="34"/>
      <c r="BE113" s="34"/>
      <c r="BF113" s="20"/>
      <c r="BG113" s="20"/>
      <c r="BH113" s="20"/>
      <c r="BI113" s="20"/>
      <c r="BJ113" s="20"/>
    </row>
    <row r="114" spans="5:62" ht="24" customHeight="1">
      <c r="E114" s="2"/>
      <c r="F114" s="34"/>
      <c r="G114" s="34"/>
      <c r="H114" s="2"/>
      <c r="I114" s="2"/>
      <c r="J114" s="2" t="str">
        <f>IF(集計用!J114="","",集計用!J114)</f>
        <v>1131-1</v>
      </c>
      <c r="K114" s="2"/>
      <c r="L114" s="2"/>
      <c r="M114" s="31" t="b">
        <f>貼り付け用!M114=集計用!M114</f>
        <v>1</v>
      </c>
      <c r="N114" s="31" t="b">
        <f>貼り付け用!N114=集計用!N114</f>
        <v>1</v>
      </c>
      <c r="O114" s="31" t="b">
        <f>貼り付け用!O114=集計用!O114</f>
        <v>1</v>
      </c>
      <c r="P114" s="31" t="b">
        <f>貼り付け用!P114=集計用!P114</f>
        <v>1</v>
      </c>
      <c r="Q114" s="31" t="b">
        <f>貼り付け用!Q114=集計用!Q114</f>
        <v>1</v>
      </c>
      <c r="R114" s="31" t="b">
        <f>貼り付け用!R114=集計用!R114</f>
        <v>1</v>
      </c>
      <c r="S114" s="31" t="b">
        <f>貼り付け用!S114=集計用!S114</f>
        <v>1</v>
      </c>
      <c r="T114" s="31" t="b">
        <f>貼り付け用!T114=集計用!T114</f>
        <v>1</v>
      </c>
      <c r="U114" s="31" t="b">
        <f>貼り付け用!U114=集計用!U114</f>
        <v>1</v>
      </c>
      <c r="V114" s="31" t="b">
        <f>貼り付け用!V114=集計用!V114</f>
        <v>1</v>
      </c>
      <c r="W114" s="31" t="b">
        <f>貼り付け用!W114=集計用!W114</f>
        <v>1</v>
      </c>
      <c r="X114" s="31" t="b">
        <f>貼り付け用!X114=集計用!X114</f>
        <v>1</v>
      </c>
      <c r="Y114" s="31" t="b">
        <f>貼り付け用!Y114=集計用!Y114</f>
        <v>1</v>
      </c>
      <c r="Z114" s="31" t="b">
        <f>貼り付け用!Z114=集計用!Z114</f>
        <v>1</v>
      </c>
      <c r="AA114" s="31" t="b">
        <f>貼り付け用!AA114=集計用!AA114</f>
        <v>1</v>
      </c>
      <c r="AB114" s="31" t="b">
        <f>貼り付け用!AB114=集計用!AB114</f>
        <v>1</v>
      </c>
      <c r="AC114" s="31" t="b">
        <f>貼り付け用!AC114=集計用!AC114</f>
        <v>1</v>
      </c>
      <c r="AD114" s="31" t="b">
        <f>貼り付け用!AD114=集計用!AD114</f>
        <v>1</v>
      </c>
      <c r="AE114" s="31" t="b">
        <f>貼り付け用!AE114=集計用!AE114</f>
        <v>1</v>
      </c>
      <c r="AF114" s="31" t="b">
        <f>貼り付け用!AF114=集計用!AF114</f>
        <v>1</v>
      </c>
      <c r="AG114" s="31" t="b">
        <f>貼り付け用!AG114=集計用!AG114</f>
        <v>1</v>
      </c>
      <c r="AH114" s="31" t="b">
        <f>貼り付け用!AH114=集計用!AH114</f>
        <v>1</v>
      </c>
      <c r="AI114" s="31" t="b">
        <f>貼り付け用!AI114=集計用!AI114</f>
        <v>1</v>
      </c>
      <c r="AJ114" s="31" t="b">
        <f>貼り付け用!AJ114=集計用!AJ114</f>
        <v>1</v>
      </c>
      <c r="AK114" s="31" t="b">
        <f>貼り付け用!AK114=集計用!AK114</f>
        <v>1</v>
      </c>
      <c r="AL114" s="31" t="b">
        <f>貼り付け用!AL114=集計用!AL114</f>
        <v>1</v>
      </c>
      <c r="AM114" s="31" t="b">
        <f>貼り付け用!AM114=集計用!AM114</f>
        <v>1</v>
      </c>
      <c r="AN114" s="31" t="b">
        <f>貼り付け用!AN114=集計用!AN114</f>
        <v>1</v>
      </c>
      <c r="AO114" s="31" t="b">
        <f>貼り付け用!AO114=集計用!AO114</f>
        <v>1</v>
      </c>
      <c r="AP114" s="31" t="b">
        <f>貼り付け用!AP114=集計用!AP114</f>
        <v>1</v>
      </c>
      <c r="AQ114" s="31" t="b">
        <f>貼り付け用!AQ114=集計用!AQ114</f>
        <v>1</v>
      </c>
      <c r="AR114" s="31" t="b">
        <f>貼り付け用!AR114=集計用!AR114</f>
        <v>1</v>
      </c>
      <c r="AS114" s="31" t="b">
        <f>貼り付け用!AS114=集計用!AS114</f>
        <v>1</v>
      </c>
      <c r="AT114" s="31" t="b">
        <f>貼り付け用!AT114=集計用!AT114</f>
        <v>1</v>
      </c>
      <c r="AU114" s="31" t="b">
        <f>貼り付け用!AU114=集計用!AU114</f>
        <v>1</v>
      </c>
      <c r="AV114" s="34"/>
      <c r="AW114" s="34"/>
      <c r="AX114" s="34"/>
      <c r="AY114" s="34"/>
      <c r="AZ114" s="34"/>
      <c r="BA114" s="212"/>
      <c r="BB114" s="212"/>
      <c r="BC114" s="212"/>
      <c r="BD114" s="34"/>
      <c r="BE114" s="34"/>
      <c r="BF114" s="20"/>
      <c r="BG114" s="20"/>
      <c r="BH114" s="20"/>
      <c r="BI114" s="20"/>
      <c r="BJ114" s="20"/>
    </row>
    <row r="115" spans="5:62" ht="24" customHeight="1">
      <c r="E115" s="2"/>
      <c r="F115" s="34"/>
      <c r="G115" s="34"/>
      <c r="H115" s="2"/>
      <c r="I115" s="2"/>
      <c r="J115" s="2" t="str">
        <f>IF(集計用!J115="","",集計用!J115)</f>
        <v>1172-1</v>
      </c>
      <c r="K115" s="2"/>
      <c r="L115" s="2"/>
      <c r="M115" s="31" t="b">
        <f>貼り付け用!M115=集計用!M115</f>
        <v>1</v>
      </c>
      <c r="N115" s="31" t="b">
        <f>貼り付け用!N115=集計用!N115</f>
        <v>1</v>
      </c>
      <c r="O115" s="31" t="b">
        <f>貼り付け用!O115=集計用!O115</f>
        <v>1</v>
      </c>
      <c r="P115" s="31" t="b">
        <f>貼り付け用!P115=集計用!P115</f>
        <v>1</v>
      </c>
      <c r="Q115" s="31" t="b">
        <f>貼り付け用!Q115=集計用!Q115</f>
        <v>1</v>
      </c>
      <c r="R115" s="31" t="b">
        <f>貼り付け用!R115=集計用!R115</f>
        <v>1</v>
      </c>
      <c r="S115" s="31" t="b">
        <f>貼り付け用!S115=集計用!S115</f>
        <v>1</v>
      </c>
      <c r="T115" s="31" t="b">
        <f>貼り付け用!T115=集計用!T115</f>
        <v>1</v>
      </c>
      <c r="U115" s="31" t="b">
        <f>貼り付け用!U115=集計用!U115</f>
        <v>1</v>
      </c>
      <c r="V115" s="31" t="b">
        <f>貼り付け用!V115=集計用!V115</f>
        <v>1</v>
      </c>
      <c r="W115" s="31" t="b">
        <f>貼り付け用!W115=集計用!W115</f>
        <v>1</v>
      </c>
      <c r="X115" s="31" t="b">
        <f>貼り付け用!X115=集計用!X115</f>
        <v>1</v>
      </c>
      <c r="Y115" s="31" t="b">
        <f>貼り付け用!Y115=集計用!Y115</f>
        <v>1</v>
      </c>
      <c r="Z115" s="31" t="b">
        <f>貼り付け用!Z115=集計用!Z115</f>
        <v>1</v>
      </c>
      <c r="AA115" s="31" t="b">
        <f>貼り付け用!AA115=集計用!AA115</f>
        <v>1</v>
      </c>
      <c r="AB115" s="31" t="b">
        <f>貼り付け用!AB115=集計用!AB115</f>
        <v>1</v>
      </c>
      <c r="AC115" s="31" t="b">
        <f>貼り付け用!AC115=集計用!AC115</f>
        <v>1</v>
      </c>
      <c r="AD115" s="31" t="b">
        <f>貼り付け用!AD115=集計用!AD115</f>
        <v>1</v>
      </c>
      <c r="AE115" s="31" t="b">
        <f>貼り付け用!AE115=集計用!AE115</f>
        <v>1</v>
      </c>
      <c r="AF115" s="31" t="b">
        <f>貼り付け用!AF115=集計用!AF115</f>
        <v>1</v>
      </c>
      <c r="AG115" s="31" t="b">
        <f>貼り付け用!AG115=集計用!AG115</f>
        <v>1</v>
      </c>
      <c r="AH115" s="31" t="b">
        <f>貼り付け用!AH115=集計用!AH115</f>
        <v>1</v>
      </c>
      <c r="AI115" s="31" t="b">
        <f>貼り付け用!AI115=集計用!AI115</f>
        <v>1</v>
      </c>
      <c r="AJ115" s="31" t="b">
        <f>貼り付け用!AJ115=集計用!AJ115</f>
        <v>1</v>
      </c>
      <c r="AK115" s="31" t="b">
        <f>貼り付け用!AK115=集計用!AK115</f>
        <v>1</v>
      </c>
      <c r="AL115" s="31" t="b">
        <f>貼り付け用!AL115=集計用!AL115</f>
        <v>1</v>
      </c>
      <c r="AM115" s="31" t="b">
        <f>貼り付け用!AM115=集計用!AM115</f>
        <v>1</v>
      </c>
      <c r="AN115" s="31" t="b">
        <f>貼り付け用!AN115=集計用!AN115</f>
        <v>1</v>
      </c>
      <c r="AO115" s="31" t="b">
        <f>貼り付け用!AO115=集計用!AO115</f>
        <v>1</v>
      </c>
      <c r="AP115" s="31" t="b">
        <f>貼り付け用!AP115=集計用!AP115</f>
        <v>1</v>
      </c>
      <c r="AQ115" s="31" t="b">
        <f>貼り付け用!AQ115=集計用!AQ115</f>
        <v>1</v>
      </c>
      <c r="AR115" s="31" t="b">
        <f>貼り付け用!AR115=集計用!AR115</f>
        <v>1</v>
      </c>
      <c r="AS115" s="31" t="b">
        <f>貼り付け用!AS115=集計用!AS115</f>
        <v>1</v>
      </c>
      <c r="AT115" s="31" t="b">
        <f>貼り付け用!AT115=集計用!AT115</f>
        <v>1</v>
      </c>
      <c r="AU115" s="31" t="b">
        <f>貼り付け用!AU115=集計用!AU115</f>
        <v>1</v>
      </c>
      <c r="AV115" s="34"/>
      <c r="AW115" s="34"/>
      <c r="AX115" s="34"/>
      <c r="AY115" s="34"/>
      <c r="AZ115" s="34"/>
      <c r="BA115" s="212"/>
      <c r="BB115" s="212"/>
      <c r="BC115" s="212"/>
      <c r="BD115" s="34"/>
      <c r="BE115" s="34"/>
      <c r="BF115" s="20"/>
      <c r="BG115" s="20"/>
      <c r="BH115" s="20"/>
      <c r="BI115" s="20"/>
      <c r="BJ115" s="20"/>
    </row>
    <row r="116" spans="5:62" ht="24" customHeight="1">
      <c r="E116" s="2"/>
      <c r="F116" s="34"/>
      <c r="G116" s="34"/>
      <c r="H116" s="2"/>
      <c r="I116" s="2"/>
      <c r="J116" s="2" t="str">
        <f>IF(集計用!J116="","",集計用!J116)</f>
        <v>1200-1</v>
      </c>
      <c r="K116" s="2"/>
      <c r="L116" s="2"/>
      <c r="M116" s="31" t="b">
        <f>貼り付け用!M116=集計用!M116</f>
        <v>1</v>
      </c>
      <c r="N116" s="31" t="b">
        <f>貼り付け用!N116=集計用!N116</f>
        <v>1</v>
      </c>
      <c r="O116" s="31" t="b">
        <f>貼り付け用!O116=集計用!O116</f>
        <v>1</v>
      </c>
      <c r="P116" s="31" t="b">
        <f>貼り付け用!P116=集計用!P116</f>
        <v>1</v>
      </c>
      <c r="Q116" s="31" t="b">
        <f>貼り付け用!Q116=集計用!Q116</f>
        <v>1</v>
      </c>
      <c r="R116" s="31" t="b">
        <f>貼り付け用!R116=集計用!R116</f>
        <v>1</v>
      </c>
      <c r="S116" s="31" t="b">
        <f>貼り付け用!S116=集計用!S116</f>
        <v>1</v>
      </c>
      <c r="T116" s="31" t="b">
        <f>貼り付け用!T116=集計用!T116</f>
        <v>1</v>
      </c>
      <c r="U116" s="31" t="b">
        <f>貼り付け用!U116=集計用!U116</f>
        <v>1</v>
      </c>
      <c r="V116" s="31" t="b">
        <f>貼り付け用!V116=集計用!V116</f>
        <v>1</v>
      </c>
      <c r="W116" s="31" t="b">
        <f>貼り付け用!W116=集計用!W116</f>
        <v>1</v>
      </c>
      <c r="X116" s="31" t="b">
        <f>貼り付け用!X116=集計用!X116</f>
        <v>1</v>
      </c>
      <c r="Y116" s="31" t="b">
        <f>貼り付け用!Y116=集計用!Y116</f>
        <v>1</v>
      </c>
      <c r="Z116" s="31" t="b">
        <f>貼り付け用!Z116=集計用!Z116</f>
        <v>1</v>
      </c>
      <c r="AA116" s="31" t="b">
        <f>貼り付け用!AA116=集計用!AA116</f>
        <v>1</v>
      </c>
      <c r="AB116" s="31" t="b">
        <f>貼り付け用!AB116=集計用!AB116</f>
        <v>1</v>
      </c>
      <c r="AC116" s="31" t="b">
        <f>貼り付け用!AC116=集計用!AC116</f>
        <v>1</v>
      </c>
      <c r="AD116" s="31" t="b">
        <f>貼り付け用!AD116=集計用!AD116</f>
        <v>1</v>
      </c>
      <c r="AE116" s="31" t="b">
        <f>貼り付け用!AE116=集計用!AE116</f>
        <v>1</v>
      </c>
      <c r="AF116" s="31" t="b">
        <f>貼り付け用!AF116=集計用!AF116</f>
        <v>1</v>
      </c>
      <c r="AG116" s="31" t="b">
        <f>貼り付け用!AG116=集計用!AG116</f>
        <v>1</v>
      </c>
      <c r="AH116" s="31" t="b">
        <f>貼り付け用!AH116=集計用!AH116</f>
        <v>1</v>
      </c>
      <c r="AI116" s="31" t="b">
        <f>貼り付け用!AI116=集計用!AI116</f>
        <v>1</v>
      </c>
      <c r="AJ116" s="31" t="b">
        <f>貼り付け用!AJ116=集計用!AJ116</f>
        <v>1</v>
      </c>
      <c r="AK116" s="31" t="b">
        <f>貼り付け用!AK116=集計用!AK116</f>
        <v>1</v>
      </c>
      <c r="AL116" s="31" t="b">
        <f>貼り付け用!AL116=集計用!AL116</f>
        <v>1</v>
      </c>
      <c r="AM116" s="31" t="b">
        <f>貼り付け用!AM116=集計用!AM116</f>
        <v>1</v>
      </c>
      <c r="AN116" s="31" t="b">
        <f>貼り付け用!AN116=集計用!AN116</f>
        <v>1</v>
      </c>
      <c r="AO116" s="31" t="b">
        <f>貼り付け用!AO116=集計用!AO116</f>
        <v>1</v>
      </c>
      <c r="AP116" s="31" t="b">
        <f>貼り付け用!AP116=集計用!AP116</f>
        <v>1</v>
      </c>
      <c r="AQ116" s="31" t="b">
        <f>貼り付け用!AQ116=集計用!AQ116</f>
        <v>1</v>
      </c>
      <c r="AR116" s="31" t="b">
        <f>貼り付け用!AR116=集計用!AR116</f>
        <v>1</v>
      </c>
      <c r="AS116" s="31" t="b">
        <f>貼り付け用!AS116=集計用!AS116</f>
        <v>1</v>
      </c>
      <c r="AT116" s="31" t="b">
        <f>貼り付け用!AT116=集計用!AT116</f>
        <v>1</v>
      </c>
      <c r="AU116" s="31" t="b">
        <f>貼り付け用!AU116=集計用!AU116</f>
        <v>1</v>
      </c>
      <c r="AV116" s="34"/>
      <c r="AW116" s="34"/>
      <c r="AX116" s="34"/>
      <c r="AY116" s="34"/>
      <c r="AZ116" s="34"/>
      <c r="BA116" s="212"/>
      <c r="BB116" s="212"/>
      <c r="BC116" s="212"/>
      <c r="BD116" s="34"/>
      <c r="BE116" s="34"/>
      <c r="BF116" s="20"/>
      <c r="BG116" s="20"/>
      <c r="BH116" s="20"/>
      <c r="BI116" s="20"/>
      <c r="BJ116" s="20"/>
    </row>
    <row r="117" spans="5:62" ht="24" customHeight="1">
      <c r="E117" s="2"/>
      <c r="F117" s="34"/>
      <c r="G117" s="34"/>
      <c r="H117" s="2"/>
      <c r="I117" s="2"/>
      <c r="J117" s="2" t="str">
        <f>IF(集計用!J117="","",集計用!J117)</f>
        <v>1204-1</v>
      </c>
      <c r="K117" s="2"/>
      <c r="L117" s="2"/>
      <c r="M117" s="31" t="b">
        <f>貼り付け用!M117=集計用!M117</f>
        <v>1</v>
      </c>
      <c r="N117" s="31" t="b">
        <f>貼り付け用!N117=集計用!N117</f>
        <v>1</v>
      </c>
      <c r="O117" s="31" t="b">
        <f>貼り付け用!O117=集計用!O117</f>
        <v>1</v>
      </c>
      <c r="P117" s="31" t="b">
        <f>貼り付け用!P117=集計用!P117</f>
        <v>1</v>
      </c>
      <c r="Q117" s="31" t="b">
        <f>貼り付け用!Q117=集計用!Q117</f>
        <v>1</v>
      </c>
      <c r="R117" s="31" t="b">
        <f>貼り付け用!R117=集計用!R117</f>
        <v>1</v>
      </c>
      <c r="S117" s="31" t="b">
        <f>貼り付け用!S117=集計用!S117</f>
        <v>1</v>
      </c>
      <c r="T117" s="31" t="b">
        <f>貼り付け用!T117=集計用!T117</f>
        <v>1</v>
      </c>
      <c r="U117" s="31" t="b">
        <f>貼り付け用!U117=集計用!U117</f>
        <v>1</v>
      </c>
      <c r="V117" s="31" t="b">
        <f>貼り付け用!V117=集計用!V117</f>
        <v>1</v>
      </c>
      <c r="W117" s="31" t="b">
        <f>貼り付け用!W117=集計用!W117</f>
        <v>1</v>
      </c>
      <c r="X117" s="31" t="b">
        <f>貼り付け用!X117=集計用!X117</f>
        <v>1</v>
      </c>
      <c r="Y117" s="31" t="b">
        <f>貼り付け用!Y117=集計用!Y117</f>
        <v>1</v>
      </c>
      <c r="Z117" s="31" t="b">
        <f>貼り付け用!Z117=集計用!Z117</f>
        <v>1</v>
      </c>
      <c r="AA117" s="31" t="b">
        <f>貼り付け用!AA117=集計用!AA117</f>
        <v>1</v>
      </c>
      <c r="AB117" s="31" t="b">
        <f>貼り付け用!AB117=集計用!AB117</f>
        <v>1</v>
      </c>
      <c r="AC117" s="31" t="b">
        <f>貼り付け用!AC117=集計用!AC117</f>
        <v>1</v>
      </c>
      <c r="AD117" s="31" t="b">
        <f>貼り付け用!AD117=集計用!AD117</f>
        <v>1</v>
      </c>
      <c r="AE117" s="31" t="b">
        <f>貼り付け用!AE117=集計用!AE117</f>
        <v>1</v>
      </c>
      <c r="AF117" s="31" t="b">
        <f>貼り付け用!AF117=集計用!AF117</f>
        <v>1</v>
      </c>
      <c r="AG117" s="31" t="b">
        <f>貼り付け用!AG117=集計用!AG117</f>
        <v>1</v>
      </c>
      <c r="AH117" s="31" t="b">
        <f>貼り付け用!AH117=集計用!AH117</f>
        <v>1</v>
      </c>
      <c r="AI117" s="31" t="b">
        <f>貼り付け用!AI117=集計用!AI117</f>
        <v>1</v>
      </c>
      <c r="AJ117" s="31" t="b">
        <f>貼り付け用!AJ117=集計用!AJ117</f>
        <v>1</v>
      </c>
      <c r="AK117" s="31" t="b">
        <f>貼り付け用!AK117=集計用!AK117</f>
        <v>1</v>
      </c>
      <c r="AL117" s="31" t="b">
        <f>貼り付け用!AL117=集計用!AL117</f>
        <v>1</v>
      </c>
      <c r="AM117" s="31" t="b">
        <f>貼り付け用!AM117=集計用!AM117</f>
        <v>1</v>
      </c>
      <c r="AN117" s="31" t="b">
        <f>貼り付け用!AN117=集計用!AN117</f>
        <v>1</v>
      </c>
      <c r="AO117" s="31" t="b">
        <f>貼り付け用!AO117=集計用!AO117</f>
        <v>1</v>
      </c>
      <c r="AP117" s="31" t="b">
        <f>貼り付け用!AP117=集計用!AP117</f>
        <v>1</v>
      </c>
      <c r="AQ117" s="31" t="b">
        <f>貼り付け用!AQ117=集計用!AQ117</f>
        <v>1</v>
      </c>
      <c r="AR117" s="31" t="b">
        <f>貼り付け用!AR117=集計用!AR117</f>
        <v>1</v>
      </c>
      <c r="AS117" s="31" t="b">
        <f>貼り付け用!AS117=集計用!AS117</f>
        <v>1</v>
      </c>
      <c r="AT117" s="31" t="b">
        <f>貼り付け用!AT117=集計用!AT117</f>
        <v>1</v>
      </c>
      <c r="AU117" s="31" t="b">
        <f>貼り付け用!AU117=集計用!AU117</f>
        <v>1</v>
      </c>
      <c r="AV117" s="34"/>
      <c r="AW117" s="34"/>
      <c r="AX117" s="34"/>
      <c r="AY117" s="34"/>
      <c r="AZ117" s="34"/>
      <c r="BA117" s="212"/>
      <c r="BB117" s="212"/>
      <c r="BC117" s="212"/>
      <c r="BD117" s="34"/>
      <c r="BE117" s="34"/>
      <c r="BF117" s="20"/>
      <c r="BG117" s="20"/>
      <c r="BH117" s="20"/>
      <c r="BI117" s="20"/>
      <c r="BJ117" s="20"/>
    </row>
    <row r="118" spans="5:62" ht="24" customHeight="1">
      <c r="E118" s="2"/>
      <c r="F118" s="34"/>
      <c r="G118" s="34"/>
      <c r="H118" s="2"/>
      <c r="I118" s="2"/>
      <c r="J118" s="2" t="str">
        <f>IF(集計用!J118="","",集計用!J118)</f>
        <v>1206-1</v>
      </c>
      <c r="K118" s="2"/>
      <c r="L118" s="2"/>
      <c r="M118" s="31" t="b">
        <f>貼り付け用!M118=集計用!M118</f>
        <v>1</v>
      </c>
      <c r="N118" s="31" t="b">
        <f>貼り付け用!N118=集計用!N118</f>
        <v>1</v>
      </c>
      <c r="O118" s="31" t="b">
        <f>貼り付け用!O118=集計用!O118</f>
        <v>1</v>
      </c>
      <c r="P118" s="31" t="b">
        <f>貼り付け用!P118=集計用!P118</f>
        <v>1</v>
      </c>
      <c r="Q118" s="31" t="b">
        <f>貼り付け用!Q118=集計用!Q118</f>
        <v>1</v>
      </c>
      <c r="R118" s="31" t="b">
        <f>貼り付け用!R118=集計用!R118</f>
        <v>1</v>
      </c>
      <c r="S118" s="31" t="b">
        <f>貼り付け用!S118=集計用!S118</f>
        <v>1</v>
      </c>
      <c r="T118" s="31" t="b">
        <f>貼り付け用!T118=集計用!T118</f>
        <v>1</v>
      </c>
      <c r="U118" s="31" t="b">
        <f>貼り付け用!U118=集計用!U118</f>
        <v>1</v>
      </c>
      <c r="V118" s="31" t="b">
        <f>貼り付け用!V118=集計用!V118</f>
        <v>1</v>
      </c>
      <c r="W118" s="31" t="b">
        <f>貼り付け用!W118=集計用!W118</f>
        <v>1</v>
      </c>
      <c r="X118" s="31" t="b">
        <f>貼り付け用!X118=集計用!X118</f>
        <v>1</v>
      </c>
      <c r="Y118" s="31" t="b">
        <f>貼り付け用!Y118=集計用!Y118</f>
        <v>1</v>
      </c>
      <c r="Z118" s="31" t="b">
        <f>貼り付け用!Z118=集計用!Z118</f>
        <v>1</v>
      </c>
      <c r="AA118" s="31" t="b">
        <f>貼り付け用!AA118=集計用!AA118</f>
        <v>1</v>
      </c>
      <c r="AB118" s="31" t="b">
        <f>貼り付け用!AB118=集計用!AB118</f>
        <v>1</v>
      </c>
      <c r="AC118" s="31" t="b">
        <f>貼り付け用!AC118=集計用!AC118</f>
        <v>1</v>
      </c>
      <c r="AD118" s="31" t="b">
        <f>貼り付け用!AD118=集計用!AD118</f>
        <v>1</v>
      </c>
      <c r="AE118" s="31" t="b">
        <f>貼り付け用!AE118=集計用!AE118</f>
        <v>1</v>
      </c>
      <c r="AF118" s="31" t="b">
        <f>貼り付け用!AF118=集計用!AF118</f>
        <v>1</v>
      </c>
      <c r="AG118" s="31" t="b">
        <f>貼り付け用!AG118=集計用!AG118</f>
        <v>1</v>
      </c>
      <c r="AH118" s="31" t="b">
        <f>貼り付け用!AH118=集計用!AH118</f>
        <v>1</v>
      </c>
      <c r="AI118" s="31" t="b">
        <f>貼り付け用!AI118=集計用!AI118</f>
        <v>1</v>
      </c>
      <c r="AJ118" s="31" t="b">
        <f>貼り付け用!AJ118=集計用!AJ118</f>
        <v>1</v>
      </c>
      <c r="AK118" s="31" t="b">
        <f>貼り付け用!AK118=集計用!AK118</f>
        <v>1</v>
      </c>
      <c r="AL118" s="31" t="b">
        <f>貼り付け用!AL118=集計用!AL118</f>
        <v>1</v>
      </c>
      <c r="AM118" s="31" t="b">
        <f>貼り付け用!AM118=集計用!AM118</f>
        <v>1</v>
      </c>
      <c r="AN118" s="31" t="b">
        <f>貼り付け用!AN118=集計用!AN118</f>
        <v>1</v>
      </c>
      <c r="AO118" s="31" t="b">
        <f>貼り付け用!AO118=集計用!AO118</f>
        <v>1</v>
      </c>
      <c r="AP118" s="31" t="b">
        <f>貼り付け用!AP118=集計用!AP118</f>
        <v>1</v>
      </c>
      <c r="AQ118" s="31" t="b">
        <f>貼り付け用!AQ118=集計用!AQ118</f>
        <v>1</v>
      </c>
      <c r="AR118" s="31" t="b">
        <f>貼り付け用!AR118=集計用!AR118</f>
        <v>1</v>
      </c>
      <c r="AS118" s="31" t="b">
        <f>貼り付け用!AS118=集計用!AS118</f>
        <v>1</v>
      </c>
      <c r="AT118" s="31" t="b">
        <f>貼り付け用!AT118=集計用!AT118</f>
        <v>1</v>
      </c>
      <c r="AU118" s="31" t="b">
        <f>貼り付け用!AU118=集計用!AU118</f>
        <v>1</v>
      </c>
      <c r="AV118" s="34"/>
      <c r="AW118" s="34"/>
      <c r="AX118" s="34"/>
      <c r="AY118" s="34"/>
      <c r="AZ118" s="34"/>
      <c r="BA118" s="212"/>
      <c r="BB118" s="212"/>
      <c r="BC118" s="212"/>
      <c r="BD118" s="34"/>
      <c r="BE118" s="34"/>
      <c r="BF118" s="20"/>
      <c r="BG118" s="20"/>
      <c r="BH118" s="20"/>
      <c r="BI118" s="20"/>
      <c r="BJ118" s="20"/>
    </row>
    <row r="119" spans="5:62" ht="24" customHeight="1">
      <c r="E119" s="2"/>
      <c r="F119" s="34"/>
      <c r="G119" s="34"/>
      <c r="H119" s="2"/>
      <c r="I119" s="2"/>
      <c r="J119" s="2" t="str">
        <f>IF(集計用!J119="","",集計用!J119)</f>
        <v>1207-1</v>
      </c>
      <c r="K119" s="2"/>
      <c r="L119" s="2"/>
      <c r="M119" s="31" t="b">
        <f>貼り付け用!M119=集計用!M119</f>
        <v>1</v>
      </c>
      <c r="N119" s="31" t="b">
        <f>貼り付け用!N119=集計用!N119</f>
        <v>1</v>
      </c>
      <c r="O119" s="31" t="b">
        <f>貼り付け用!O119=集計用!O119</f>
        <v>1</v>
      </c>
      <c r="P119" s="31" t="b">
        <f>貼り付け用!P119=集計用!P119</f>
        <v>1</v>
      </c>
      <c r="Q119" s="31" t="b">
        <f>貼り付け用!Q119=集計用!Q119</f>
        <v>1</v>
      </c>
      <c r="R119" s="31" t="b">
        <f>貼り付け用!R119=集計用!R119</f>
        <v>1</v>
      </c>
      <c r="S119" s="31" t="b">
        <f>貼り付け用!S119=集計用!S119</f>
        <v>1</v>
      </c>
      <c r="T119" s="31" t="b">
        <f>貼り付け用!T119=集計用!T119</f>
        <v>1</v>
      </c>
      <c r="U119" s="31" t="b">
        <f>貼り付け用!U119=集計用!U119</f>
        <v>1</v>
      </c>
      <c r="V119" s="31" t="b">
        <f>貼り付け用!V119=集計用!V119</f>
        <v>1</v>
      </c>
      <c r="W119" s="31" t="b">
        <f>貼り付け用!W119=集計用!W119</f>
        <v>1</v>
      </c>
      <c r="X119" s="31" t="b">
        <f>貼り付け用!X119=集計用!X119</f>
        <v>1</v>
      </c>
      <c r="Y119" s="31" t="b">
        <f>貼り付け用!Y119=集計用!Y119</f>
        <v>1</v>
      </c>
      <c r="Z119" s="31" t="b">
        <f>貼り付け用!Z119=集計用!Z119</f>
        <v>1</v>
      </c>
      <c r="AA119" s="31" t="b">
        <f>貼り付け用!AA119=集計用!AA119</f>
        <v>1</v>
      </c>
      <c r="AB119" s="31" t="b">
        <f>貼り付け用!AB119=集計用!AB119</f>
        <v>1</v>
      </c>
      <c r="AC119" s="31" t="b">
        <f>貼り付け用!AC119=集計用!AC119</f>
        <v>1</v>
      </c>
      <c r="AD119" s="31" t="b">
        <f>貼り付け用!AD119=集計用!AD119</f>
        <v>1</v>
      </c>
      <c r="AE119" s="31" t="b">
        <f>貼り付け用!AE119=集計用!AE119</f>
        <v>1</v>
      </c>
      <c r="AF119" s="31" t="b">
        <f>貼り付け用!AF119=集計用!AF119</f>
        <v>1</v>
      </c>
      <c r="AG119" s="31" t="b">
        <f>貼り付け用!AG119=集計用!AG119</f>
        <v>1</v>
      </c>
      <c r="AH119" s="31" t="b">
        <f>貼り付け用!AH119=集計用!AH119</f>
        <v>1</v>
      </c>
      <c r="AI119" s="31" t="b">
        <f>貼り付け用!AI119=集計用!AI119</f>
        <v>1</v>
      </c>
      <c r="AJ119" s="31" t="b">
        <f>貼り付け用!AJ119=集計用!AJ119</f>
        <v>1</v>
      </c>
      <c r="AK119" s="31" t="b">
        <f>貼り付け用!AK119=集計用!AK119</f>
        <v>1</v>
      </c>
      <c r="AL119" s="31" t="b">
        <f>貼り付け用!AL119=集計用!AL119</f>
        <v>1</v>
      </c>
      <c r="AM119" s="31" t="b">
        <f>貼り付け用!AM119=集計用!AM119</f>
        <v>1</v>
      </c>
      <c r="AN119" s="31" t="b">
        <f>貼り付け用!AN119=集計用!AN119</f>
        <v>1</v>
      </c>
      <c r="AO119" s="31" t="b">
        <f>貼り付け用!AO119=集計用!AO119</f>
        <v>1</v>
      </c>
      <c r="AP119" s="31" t="b">
        <f>貼り付け用!AP119=集計用!AP119</f>
        <v>1</v>
      </c>
      <c r="AQ119" s="31" t="b">
        <f>貼り付け用!AQ119=集計用!AQ119</f>
        <v>1</v>
      </c>
      <c r="AR119" s="31" t="b">
        <f>貼り付け用!AR119=集計用!AR119</f>
        <v>1</v>
      </c>
      <c r="AS119" s="31" t="b">
        <f>貼り付け用!AS119=集計用!AS119</f>
        <v>1</v>
      </c>
      <c r="AT119" s="31" t="b">
        <f>貼り付け用!AT119=集計用!AT119</f>
        <v>1</v>
      </c>
      <c r="AU119" s="31" t="b">
        <f>貼り付け用!AU119=集計用!AU119</f>
        <v>1</v>
      </c>
      <c r="AV119" s="34"/>
      <c r="AW119" s="34"/>
      <c r="AX119" s="34"/>
      <c r="AY119" s="34"/>
      <c r="AZ119" s="34"/>
      <c r="BA119" s="212"/>
      <c r="BB119" s="212"/>
      <c r="BC119" s="212"/>
      <c r="BD119" s="34"/>
      <c r="BE119" s="34"/>
      <c r="BF119" s="20"/>
      <c r="BG119" s="20"/>
      <c r="BH119" s="20"/>
      <c r="BI119" s="20"/>
      <c r="BJ119" s="20"/>
    </row>
    <row r="120" spans="5:62" ht="24" customHeight="1">
      <c r="E120" s="2"/>
      <c r="F120" s="34"/>
      <c r="G120" s="34"/>
      <c r="H120" s="2"/>
      <c r="I120" s="2"/>
      <c r="J120" s="2" t="str">
        <f>IF(集計用!J120="","",集計用!J120)</f>
        <v>1210-1</v>
      </c>
      <c r="K120" s="2"/>
      <c r="L120" s="2"/>
      <c r="M120" s="31" t="b">
        <f>貼り付け用!M120=集計用!M120</f>
        <v>1</v>
      </c>
      <c r="N120" s="31" t="b">
        <f>貼り付け用!N120=集計用!N120</f>
        <v>1</v>
      </c>
      <c r="O120" s="31" t="b">
        <f>貼り付け用!O120=集計用!O120</f>
        <v>1</v>
      </c>
      <c r="P120" s="31" t="b">
        <f>貼り付け用!P120=集計用!P120</f>
        <v>1</v>
      </c>
      <c r="Q120" s="31" t="b">
        <f>貼り付け用!Q120=集計用!Q120</f>
        <v>1</v>
      </c>
      <c r="R120" s="31" t="b">
        <f>貼り付け用!R120=集計用!R120</f>
        <v>1</v>
      </c>
      <c r="S120" s="31" t="b">
        <f>貼り付け用!S120=集計用!S120</f>
        <v>1</v>
      </c>
      <c r="T120" s="31" t="b">
        <f>貼り付け用!T120=集計用!T120</f>
        <v>1</v>
      </c>
      <c r="U120" s="31" t="b">
        <f>貼り付け用!U120=集計用!U120</f>
        <v>1</v>
      </c>
      <c r="V120" s="31" t="b">
        <f>貼り付け用!V120=集計用!V120</f>
        <v>1</v>
      </c>
      <c r="W120" s="31" t="b">
        <f>貼り付け用!W120=集計用!W120</f>
        <v>1</v>
      </c>
      <c r="X120" s="31" t="b">
        <f>貼り付け用!X120=集計用!X120</f>
        <v>1</v>
      </c>
      <c r="Y120" s="31" t="b">
        <f>貼り付け用!Y120=集計用!Y120</f>
        <v>1</v>
      </c>
      <c r="Z120" s="31" t="b">
        <f>貼り付け用!Z120=集計用!Z120</f>
        <v>1</v>
      </c>
      <c r="AA120" s="31" t="b">
        <f>貼り付け用!AA120=集計用!AA120</f>
        <v>1</v>
      </c>
      <c r="AB120" s="31" t="b">
        <f>貼り付け用!AB120=集計用!AB120</f>
        <v>1</v>
      </c>
      <c r="AC120" s="31" t="b">
        <f>貼り付け用!AC120=集計用!AC120</f>
        <v>1</v>
      </c>
      <c r="AD120" s="31" t="b">
        <f>貼り付け用!AD120=集計用!AD120</f>
        <v>1</v>
      </c>
      <c r="AE120" s="31" t="b">
        <f>貼り付け用!AE120=集計用!AE120</f>
        <v>1</v>
      </c>
      <c r="AF120" s="31" t="b">
        <f>貼り付け用!AF120=集計用!AF120</f>
        <v>1</v>
      </c>
      <c r="AG120" s="31" t="b">
        <f>貼り付け用!AG120=集計用!AG120</f>
        <v>1</v>
      </c>
      <c r="AH120" s="31" t="b">
        <f>貼り付け用!AH120=集計用!AH120</f>
        <v>1</v>
      </c>
      <c r="AI120" s="31" t="b">
        <f>貼り付け用!AI120=集計用!AI120</f>
        <v>1</v>
      </c>
      <c r="AJ120" s="31" t="b">
        <f>貼り付け用!AJ120=集計用!AJ120</f>
        <v>1</v>
      </c>
      <c r="AK120" s="31" t="b">
        <f>貼り付け用!AK120=集計用!AK120</f>
        <v>1</v>
      </c>
      <c r="AL120" s="31" t="b">
        <f>貼り付け用!AL120=集計用!AL120</f>
        <v>1</v>
      </c>
      <c r="AM120" s="31" t="b">
        <f>貼り付け用!AM120=集計用!AM120</f>
        <v>1</v>
      </c>
      <c r="AN120" s="31" t="b">
        <f>貼り付け用!AN120=集計用!AN120</f>
        <v>1</v>
      </c>
      <c r="AO120" s="31" t="b">
        <f>貼り付け用!AO120=集計用!AO120</f>
        <v>1</v>
      </c>
      <c r="AP120" s="31" t="b">
        <f>貼り付け用!AP120=集計用!AP120</f>
        <v>1</v>
      </c>
      <c r="AQ120" s="31" t="b">
        <f>貼り付け用!AQ120=集計用!AQ120</f>
        <v>1</v>
      </c>
      <c r="AR120" s="31" t="b">
        <f>貼り付け用!AR120=集計用!AR120</f>
        <v>1</v>
      </c>
      <c r="AS120" s="31" t="b">
        <f>貼り付け用!AS120=集計用!AS120</f>
        <v>1</v>
      </c>
      <c r="AT120" s="31" t="b">
        <f>貼り付け用!AT120=集計用!AT120</f>
        <v>1</v>
      </c>
      <c r="AU120" s="31" t="b">
        <f>貼り付け用!AU120=集計用!AU120</f>
        <v>1</v>
      </c>
      <c r="AV120" s="34"/>
      <c r="AW120" s="34"/>
      <c r="AX120" s="34"/>
      <c r="AY120" s="34"/>
      <c r="AZ120" s="34"/>
      <c r="BA120" s="212"/>
      <c r="BB120" s="212"/>
      <c r="BC120" s="212"/>
      <c r="BD120" s="34"/>
      <c r="BE120" s="34"/>
      <c r="BF120" s="20"/>
      <c r="BG120" s="20"/>
      <c r="BH120" s="20"/>
      <c r="BI120" s="20"/>
      <c r="BJ120" s="20"/>
    </row>
    <row r="121" spans="5:62" ht="24" customHeight="1">
      <c r="E121" s="2"/>
      <c r="F121" s="34"/>
      <c r="G121" s="34"/>
      <c r="H121" s="2"/>
      <c r="I121" s="2"/>
      <c r="J121" s="2" t="str">
        <f>IF(集計用!J121="","",集計用!J121)</f>
        <v>1210-2</v>
      </c>
      <c r="K121" s="2"/>
      <c r="L121" s="2"/>
      <c r="M121" s="31" t="b">
        <f>貼り付け用!M121=集計用!M121</f>
        <v>1</v>
      </c>
      <c r="N121" s="31" t="b">
        <f>貼り付け用!N121=集計用!N121</f>
        <v>1</v>
      </c>
      <c r="O121" s="31" t="b">
        <f>貼り付け用!O121=集計用!O121</f>
        <v>1</v>
      </c>
      <c r="P121" s="31" t="b">
        <f>貼り付け用!P121=集計用!P121</f>
        <v>1</v>
      </c>
      <c r="Q121" s="31" t="b">
        <f>貼り付け用!Q121=集計用!Q121</f>
        <v>1</v>
      </c>
      <c r="R121" s="31" t="b">
        <f>貼り付け用!R121=集計用!R121</f>
        <v>1</v>
      </c>
      <c r="S121" s="31" t="b">
        <f>貼り付け用!S121=集計用!S121</f>
        <v>1</v>
      </c>
      <c r="T121" s="31" t="b">
        <f>貼り付け用!T121=集計用!T121</f>
        <v>1</v>
      </c>
      <c r="U121" s="31" t="b">
        <f>貼り付け用!U121=集計用!U121</f>
        <v>1</v>
      </c>
      <c r="V121" s="31" t="b">
        <f>貼り付け用!V121=集計用!V121</f>
        <v>1</v>
      </c>
      <c r="W121" s="31" t="b">
        <f>貼り付け用!W121=集計用!W121</f>
        <v>1</v>
      </c>
      <c r="X121" s="31" t="b">
        <f>貼り付け用!X121=集計用!X121</f>
        <v>1</v>
      </c>
      <c r="Y121" s="31" t="b">
        <f>貼り付け用!Y121=集計用!Y121</f>
        <v>1</v>
      </c>
      <c r="Z121" s="31" t="b">
        <f>貼り付け用!Z121=集計用!Z121</f>
        <v>1</v>
      </c>
      <c r="AA121" s="31" t="b">
        <f>貼り付け用!AA121=集計用!AA121</f>
        <v>1</v>
      </c>
      <c r="AB121" s="31" t="b">
        <f>貼り付け用!AB121=集計用!AB121</f>
        <v>1</v>
      </c>
      <c r="AC121" s="31" t="b">
        <f>貼り付け用!AC121=集計用!AC121</f>
        <v>1</v>
      </c>
      <c r="AD121" s="31" t="b">
        <f>貼り付け用!AD121=集計用!AD121</f>
        <v>1</v>
      </c>
      <c r="AE121" s="31" t="b">
        <f>貼り付け用!AE121=集計用!AE121</f>
        <v>1</v>
      </c>
      <c r="AF121" s="31" t="b">
        <f>貼り付け用!AF121=集計用!AF121</f>
        <v>1</v>
      </c>
      <c r="AG121" s="31" t="b">
        <f>貼り付け用!AG121=集計用!AG121</f>
        <v>1</v>
      </c>
      <c r="AH121" s="31" t="b">
        <f>貼り付け用!AH121=集計用!AH121</f>
        <v>1</v>
      </c>
      <c r="AI121" s="31" t="b">
        <f>貼り付け用!AI121=集計用!AI121</f>
        <v>1</v>
      </c>
      <c r="AJ121" s="31" t="b">
        <f>貼り付け用!AJ121=集計用!AJ121</f>
        <v>1</v>
      </c>
      <c r="AK121" s="31" t="b">
        <f>貼り付け用!AK121=集計用!AK121</f>
        <v>1</v>
      </c>
      <c r="AL121" s="31" t="b">
        <f>貼り付け用!AL121=集計用!AL121</f>
        <v>1</v>
      </c>
      <c r="AM121" s="31" t="b">
        <f>貼り付け用!AM121=集計用!AM121</f>
        <v>1</v>
      </c>
      <c r="AN121" s="31" t="b">
        <f>貼り付け用!AN121=集計用!AN121</f>
        <v>1</v>
      </c>
      <c r="AO121" s="31" t="b">
        <f>貼り付け用!AO121=集計用!AO121</f>
        <v>1</v>
      </c>
      <c r="AP121" s="31" t="b">
        <f>貼り付け用!AP121=集計用!AP121</f>
        <v>1</v>
      </c>
      <c r="AQ121" s="31" t="b">
        <f>貼り付け用!AQ121=集計用!AQ121</f>
        <v>1</v>
      </c>
      <c r="AR121" s="31" t="b">
        <f>貼り付け用!AR121=集計用!AR121</f>
        <v>1</v>
      </c>
      <c r="AS121" s="31" t="b">
        <f>貼り付け用!AS121=集計用!AS121</f>
        <v>1</v>
      </c>
      <c r="AT121" s="31" t="b">
        <f>貼り付け用!AT121=集計用!AT121</f>
        <v>1</v>
      </c>
      <c r="AU121" s="31" t="b">
        <f>貼り付け用!AU121=集計用!AU121</f>
        <v>1</v>
      </c>
      <c r="AV121" s="34"/>
      <c r="AW121" s="34"/>
      <c r="AX121" s="34"/>
      <c r="AY121" s="34"/>
      <c r="AZ121" s="34"/>
      <c r="BA121" s="212"/>
      <c r="BB121" s="212"/>
      <c r="BC121" s="212"/>
      <c r="BD121" s="34"/>
      <c r="BE121" s="34"/>
      <c r="BF121" s="20"/>
      <c r="BG121" s="20"/>
      <c r="BH121" s="20"/>
      <c r="BI121" s="20"/>
      <c r="BJ121" s="20"/>
    </row>
    <row r="122" spans="5:62" ht="24" customHeight="1">
      <c r="E122" s="2"/>
      <c r="F122" s="34"/>
      <c r="G122" s="34"/>
      <c r="H122" s="2"/>
      <c r="I122" s="2"/>
      <c r="J122" s="2" t="str">
        <f>IF(集計用!J122="","",集計用!J122)</f>
        <v>1211-1</v>
      </c>
      <c r="K122" s="2"/>
      <c r="L122" s="2"/>
      <c r="M122" s="31" t="b">
        <f>貼り付け用!M122=集計用!M122</f>
        <v>1</v>
      </c>
      <c r="N122" s="31" t="b">
        <f>貼り付け用!N122=集計用!N122</f>
        <v>1</v>
      </c>
      <c r="O122" s="31" t="b">
        <f>貼り付け用!O122=集計用!O122</f>
        <v>1</v>
      </c>
      <c r="P122" s="31" t="b">
        <f>貼り付け用!P122=集計用!P122</f>
        <v>1</v>
      </c>
      <c r="Q122" s="31" t="b">
        <f>貼り付け用!Q122=集計用!Q122</f>
        <v>1</v>
      </c>
      <c r="R122" s="31" t="b">
        <f>貼り付け用!R122=集計用!R122</f>
        <v>1</v>
      </c>
      <c r="S122" s="31" t="b">
        <f>貼り付け用!S122=集計用!S122</f>
        <v>1</v>
      </c>
      <c r="T122" s="31" t="b">
        <f>貼り付け用!T122=集計用!T122</f>
        <v>1</v>
      </c>
      <c r="U122" s="31" t="b">
        <f>貼り付け用!U122=集計用!U122</f>
        <v>1</v>
      </c>
      <c r="V122" s="31" t="b">
        <f>貼り付け用!V122=集計用!V122</f>
        <v>1</v>
      </c>
      <c r="W122" s="31" t="b">
        <f>貼り付け用!W122=集計用!W122</f>
        <v>1</v>
      </c>
      <c r="X122" s="31" t="b">
        <f>貼り付け用!X122=集計用!X122</f>
        <v>1</v>
      </c>
      <c r="Y122" s="31" t="b">
        <f>貼り付け用!Y122=集計用!Y122</f>
        <v>1</v>
      </c>
      <c r="Z122" s="31" t="b">
        <f>貼り付け用!Z122=集計用!Z122</f>
        <v>1</v>
      </c>
      <c r="AA122" s="31" t="b">
        <f>貼り付け用!AA122=集計用!AA122</f>
        <v>1</v>
      </c>
      <c r="AB122" s="31" t="b">
        <f>貼り付け用!AB122=集計用!AB122</f>
        <v>1</v>
      </c>
      <c r="AC122" s="31" t="b">
        <f>貼り付け用!AC122=集計用!AC122</f>
        <v>1</v>
      </c>
      <c r="AD122" s="31" t="b">
        <f>貼り付け用!AD122=集計用!AD122</f>
        <v>1</v>
      </c>
      <c r="AE122" s="31" t="b">
        <f>貼り付け用!AE122=集計用!AE122</f>
        <v>1</v>
      </c>
      <c r="AF122" s="31" t="b">
        <f>貼り付け用!AF122=集計用!AF122</f>
        <v>1</v>
      </c>
      <c r="AG122" s="31" t="b">
        <f>貼り付け用!AG122=集計用!AG122</f>
        <v>1</v>
      </c>
      <c r="AH122" s="31" t="b">
        <f>貼り付け用!AH122=集計用!AH122</f>
        <v>1</v>
      </c>
      <c r="AI122" s="31" t="b">
        <f>貼り付け用!AI122=集計用!AI122</f>
        <v>1</v>
      </c>
      <c r="AJ122" s="31" t="b">
        <f>貼り付け用!AJ122=集計用!AJ122</f>
        <v>1</v>
      </c>
      <c r="AK122" s="31" t="b">
        <f>貼り付け用!AK122=集計用!AK122</f>
        <v>1</v>
      </c>
      <c r="AL122" s="31" t="b">
        <f>貼り付け用!AL122=集計用!AL122</f>
        <v>1</v>
      </c>
      <c r="AM122" s="31" t="b">
        <f>貼り付け用!AM122=集計用!AM122</f>
        <v>1</v>
      </c>
      <c r="AN122" s="31" t="b">
        <f>貼り付け用!AN122=集計用!AN122</f>
        <v>1</v>
      </c>
      <c r="AO122" s="31" t="b">
        <f>貼り付け用!AO122=集計用!AO122</f>
        <v>1</v>
      </c>
      <c r="AP122" s="31" t="b">
        <f>貼り付け用!AP122=集計用!AP122</f>
        <v>1</v>
      </c>
      <c r="AQ122" s="31" t="b">
        <f>貼り付け用!AQ122=集計用!AQ122</f>
        <v>1</v>
      </c>
      <c r="AR122" s="31" t="b">
        <f>貼り付け用!AR122=集計用!AR122</f>
        <v>1</v>
      </c>
      <c r="AS122" s="31" t="b">
        <f>貼り付け用!AS122=集計用!AS122</f>
        <v>1</v>
      </c>
      <c r="AT122" s="31" t="b">
        <f>貼り付け用!AT122=集計用!AT122</f>
        <v>1</v>
      </c>
      <c r="AU122" s="31" t="b">
        <f>貼り付け用!AU122=集計用!AU122</f>
        <v>1</v>
      </c>
      <c r="AV122" s="34"/>
      <c r="AW122" s="34"/>
      <c r="AX122" s="34"/>
      <c r="AY122" s="34"/>
      <c r="AZ122" s="34"/>
      <c r="BA122" s="212"/>
      <c r="BB122" s="212"/>
      <c r="BC122" s="212"/>
      <c r="BD122" s="34"/>
      <c r="BE122" s="34"/>
      <c r="BF122" s="20"/>
      <c r="BG122" s="20"/>
      <c r="BH122" s="20"/>
      <c r="BI122" s="20"/>
      <c r="BJ122" s="20"/>
    </row>
    <row r="123" spans="5:62" ht="24" customHeight="1">
      <c r="E123" s="2"/>
      <c r="F123" s="34"/>
      <c r="G123" s="34"/>
      <c r="H123" s="2"/>
      <c r="I123" s="2"/>
      <c r="J123" s="2" t="str">
        <f>IF(集計用!J123="","",集計用!J123)</f>
        <v>1211-2</v>
      </c>
      <c r="K123" s="2"/>
      <c r="L123" s="2"/>
      <c r="M123" s="31" t="b">
        <f>貼り付け用!M123=集計用!M123</f>
        <v>1</v>
      </c>
      <c r="N123" s="31" t="b">
        <f>貼り付け用!N123=集計用!N123</f>
        <v>1</v>
      </c>
      <c r="O123" s="31" t="b">
        <f>貼り付け用!O123=集計用!O123</f>
        <v>1</v>
      </c>
      <c r="P123" s="31" t="b">
        <f>貼り付け用!P123=集計用!P123</f>
        <v>1</v>
      </c>
      <c r="Q123" s="31" t="b">
        <f>貼り付け用!Q123=集計用!Q123</f>
        <v>1</v>
      </c>
      <c r="R123" s="31" t="b">
        <f>貼り付け用!R123=集計用!R123</f>
        <v>1</v>
      </c>
      <c r="S123" s="31" t="b">
        <f>貼り付け用!S123=集計用!S123</f>
        <v>1</v>
      </c>
      <c r="T123" s="31" t="b">
        <f>貼り付け用!T123=集計用!T123</f>
        <v>1</v>
      </c>
      <c r="U123" s="31" t="b">
        <f>貼り付け用!U123=集計用!U123</f>
        <v>1</v>
      </c>
      <c r="V123" s="31" t="b">
        <f>貼り付け用!V123=集計用!V123</f>
        <v>1</v>
      </c>
      <c r="W123" s="31" t="b">
        <f>貼り付け用!W123=集計用!W123</f>
        <v>1</v>
      </c>
      <c r="X123" s="31" t="b">
        <f>貼り付け用!X123=集計用!X123</f>
        <v>1</v>
      </c>
      <c r="Y123" s="31" t="b">
        <f>貼り付け用!Y123=集計用!Y123</f>
        <v>1</v>
      </c>
      <c r="Z123" s="31" t="b">
        <f>貼り付け用!Z123=集計用!Z123</f>
        <v>1</v>
      </c>
      <c r="AA123" s="31" t="b">
        <f>貼り付け用!AA123=集計用!AA123</f>
        <v>1</v>
      </c>
      <c r="AB123" s="31" t="b">
        <f>貼り付け用!AB123=集計用!AB123</f>
        <v>1</v>
      </c>
      <c r="AC123" s="31" t="b">
        <f>貼り付け用!AC123=集計用!AC123</f>
        <v>1</v>
      </c>
      <c r="AD123" s="31" t="b">
        <f>貼り付け用!AD123=集計用!AD123</f>
        <v>1</v>
      </c>
      <c r="AE123" s="31" t="b">
        <f>貼り付け用!AE123=集計用!AE123</f>
        <v>1</v>
      </c>
      <c r="AF123" s="31" t="b">
        <f>貼り付け用!AF123=集計用!AF123</f>
        <v>1</v>
      </c>
      <c r="AG123" s="31" t="b">
        <f>貼り付け用!AG123=集計用!AG123</f>
        <v>1</v>
      </c>
      <c r="AH123" s="31" t="b">
        <f>貼り付け用!AH123=集計用!AH123</f>
        <v>1</v>
      </c>
      <c r="AI123" s="31" t="b">
        <f>貼り付け用!AI123=集計用!AI123</f>
        <v>1</v>
      </c>
      <c r="AJ123" s="31" t="b">
        <f>貼り付け用!AJ123=集計用!AJ123</f>
        <v>1</v>
      </c>
      <c r="AK123" s="31" t="b">
        <f>貼り付け用!AK123=集計用!AK123</f>
        <v>1</v>
      </c>
      <c r="AL123" s="31" t="b">
        <f>貼り付け用!AL123=集計用!AL123</f>
        <v>1</v>
      </c>
      <c r="AM123" s="31" t="b">
        <f>貼り付け用!AM123=集計用!AM123</f>
        <v>1</v>
      </c>
      <c r="AN123" s="31" t="b">
        <f>貼り付け用!AN123=集計用!AN123</f>
        <v>1</v>
      </c>
      <c r="AO123" s="31" t="b">
        <f>貼り付け用!AO123=集計用!AO123</f>
        <v>1</v>
      </c>
      <c r="AP123" s="31" t="b">
        <f>貼り付け用!AP123=集計用!AP123</f>
        <v>1</v>
      </c>
      <c r="AQ123" s="31" t="b">
        <f>貼り付け用!AQ123=集計用!AQ123</f>
        <v>1</v>
      </c>
      <c r="AR123" s="31" t="b">
        <f>貼り付け用!AR123=集計用!AR123</f>
        <v>1</v>
      </c>
      <c r="AS123" s="31" t="b">
        <f>貼り付け用!AS123=集計用!AS123</f>
        <v>1</v>
      </c>
      <c r="AT123" s="31" t="b">
        <f>貼り付け用!AT123=集計用!AT123</f>
        <v>1</v>
      </c>
      <c r="AU123" s="31" t="b">
        <f>貼り付け用!AU123=集計用!AU123</f>
        <v>1</v>
      </c>
      <c r="AV123" s="34"/>
      <c r="AW123" s="34"/>
      <c r="AX123" s="34"/>
      <c r="AY123" s="34"/>
      <c r="AZ123" s="34"/>
      <c r="BA123" s="212"/>
      <c r="BB123" s="212"/>
      <c r="BC123" s="212"/>
      <c r="BD123" s="34"/>
      <c r="BE123" s="34"/>
      <c r="BF123" s="20"/>
      <c r="BG123" s="20"/>
      <c r="BH123" s="20"/>
      <c r="BI123" s="20"/>
      <c r="BJ123" s="20"/>
    </row>
    <row r="124" spans="5:62" ht="24" customHeight="1">
      <c r="E124" s="2"/>
      <c r="F124" s="34"/>
      <c r="G124" s="34"/>
      <c r="H124" s="2"/>
      <c r="I124" s="2"/>
      <c r="J124" s="2" t="str">
        <f>IF(集計用!J124="","",集計用!J124)</f>
        <v>1212-1</v>
      </c>
      <c r="K124" s="2"/>
      <c r="L124" s="2"/>
      <c r="M124" s="31" t="b">
        <f>貼り付け用!M124=集計用!M124</f>
        <v>1</v>
      </c>
      <c r="N124" s="31" t="b">
        <f>貼り付け用!N124=集計用!N124</f>
        <v>1</v>
      </c>
      <c r="O124" s="31" t="b">
        <f>貼り付け用!O124=集計用!O124</f>
        <v>1</v>
      </c>
      <c r="P124" s="31" t="b">
        <f>貼り付け用!P124=集計用!P124</f>
        <v>1</v>
      </c>
      <c r="Q124" s="31" t="b">
        <f>貼り付け用!Q124=集計用!Q124</f>
        <v>1</v>
      </c>
      <c r="R124" s="31" t="b">
        <f>貼り付け用!R124=集計用!R124</f>
        <v>1</v>
      </c>
      <c r="S124" s="31" t="b">
        <f>貼り付け用!S124=集計用!S124</f>
        <v>1</v>
      </c>
      <c r="T124" s="31" t="b">
        <f>貼り付け用!T124=集計用!T124</f>
        <v>1</v>
      </c>
      <c r="U124" s="31" t="b">
        <f>貼り付け用!U124=集計用!U124</f>
        <v>1</v>
      </c>
      <c r="V124" s="31" t="b">
        <f>貼り付け用!V124=集計用!V124</f>
        <v>1</v>
      </c>
      <c r="W124" s="31" t="b">
        <f>貼り付け用!W124=集計用!W124</f>
        <v>1</v>
      </c>
      <c r="X124" s="31" t="b">
        <f>貼り付け用!X124=集計用!X124</f>
        <v>1</v>
      </c>
      <c r="Y124" s="31" t="b">
        <f>貼り付け用!Y124=集計用!Y124</f>
        <v>1</v>
      </c>
      <c r="Z124" s="31" t="b">
        <f>貼り付け用!Z124=集計用!Z124</f>
        <v>1</v>
      </c>
      <c r="AA124" s="31" t="b">
        <f>貼り付け用!AA124=集計用!AA124</f>
        <v>1</v>
      </c>
      <c r="AB124" s="31" t="b">
        <f>貼り付け用!AB124=集計用!AB124</f>
        <v>1</v>
      </c>
      <c r="AC124" s="31" t="b">
        <f>貼り付け用!AC124=集計用!AC124</f>
        <v>1</v>
      </c>
      <c r="AD124" s="31" t="b">
        <f>貼り付け用!AD124=集計用!AD124</f>
        <v>1</v>
      </c>
      <c r="AE124" s="31" t="b">
        <f>貼り付け用!AE124=集計用!AE124</f>
        <v>1</v>
      </c>
      <c r="AF124" s="31" t="b">
        <f>貼り付け用!AF124=集計用!AF124</f>
        <v>1</v>
      </c>
      <c r="AG124" s="31" t="b">
        <f>貼り付け用!AG124=集計用!AG124</f>
        <v>1</v>
      </c>
      <c r="AH124" s="31" t="b">
        <f>貼り付け用!AH124=集計用!AH124</f>
        <v>1</v>
      </c>
      <c r="AI124" s="31" t="b">
        <f>貼り付け用!AI124=集計用!AI124</f>
        <v>1</v>
      </c>
      <c r="AJ124" s="31" t="b">
        <f>貼り付け用!AJ124=集計用!AJ124</f>
        <v>1</v>
      </c>
      <c r="AK124" s="31" t="b">
        <f>貼り付け用!AK124=集計用!AK124</f>
        <v>1</v>
      </c>
      <c r="AL124" s="31" t="b">
        <f>貼り付け用!AL124=集計用!AL124</f>
        <v>1</v>
      </c>
      <c r="AM124" s="31" t="b">
        <f>貼り付け用!AM124=集計用!AM124</f>
        <v>1</v>
      </c>
      <c r="AN124" s="31" t="b">
        <f>貼り付け用!AN124=集計用!AN124</f>
        <v>1</v>
      </c>
      <c r="AO124" s="31" t="b">
        <f>貼り付け用!AO124=集計用!AO124</f>
        <v>1</v>
      </c>
      <c r="AP124" s="31" t="b">
        <f>貼り付け用!AP124=集計用!AP124</f>
        <v>1</v>
      </c>
      <c r="AQ124" s="31" t="b">
        <f>貼り付け用!AQ124=集計用!AQ124</f>
        <v>1</v>
      </c>
      <c r="AR124" s="31" t="b">
        <f>貼り付け用!AR124=集計用!AR124</f>
        <v>1</v>
      </c>
      <c r="AS124" s="31" t="b">
        <f>貼り付け用!AS124=集計用!AS124</f>
        <v>1</v>
      </c>
      <c r="AT124" s="31" t="b">
        <f>貼り付け用!AT124=集計用!AT124</f>
        <v>1</v>
      </c>
      <c r="AU124" s="31" t="b">
        <f>貼り付け用!AU124=集計用!AU124</f>
        <v>1</v>
      </c>
      <c r="AV124" s="34"/>
      <c r="AW124" s="34"/>
      <c r="AX124" s="34"/>
      <c r="AY124" s="34"/>
      <c r="AZ124" s="34"/>
      <c r="BA124" s="212"/>
      <c r="BB124" s="212"/>
      <c r="BC124" s="212"/>
      <c r="BD124" s="34"/>
      <c r="BE124" s="34"/>
      <c r="BF124" s="20"/>
      <c r="BG124" s="20"/>
      <c r="BH124" s="20"/>
      <c r="BI124" s="20"/>
      <c r="BJ124" s="20"/>
    </row>
    <row r="125" spans="5:62" ht="24" customHeight="1">
      <c r="E125" s="2"/>
      <c r="F125" s="34"/>
      <c r="G125" s="34"/>
      <c r="H125" s="2"/>
      <c r="I125" s="2"/>
      <c r="J125" s="2" t="str">
        <f>IF(集計用!J125="","",集計用!J125)</f>
        <v>1212-2</v>
      </c>
      <c r="K125" s="2"/>
      <c r="L125" s="2"/>
      <c r="M125" s="31" t="b">
        <f>貼り付け用!M125=集計用!M125</f>
        <v>1</v>
      </c>
      <c r="N125" s="31" t="b">
        <f>貼り付け用!N125=集計用!N125</f>
        <v>1</v>
      </c>
      <c r="O125" s="31" t="b">
        <f>貼り付け用!O125=集計用!O125</f>
        <v>1</v>
      </c>
      <c r="P125" s="31" t="b">
        <f>貼り付け用!P125=集計用!P125</f>
        <v>1</v>
      </c>
      <c r="Q125" s="31" t="b">
        <f>貼り付け用!Q125=集計用!Q125</f>
        <v>1</v>
      </c>
      <c r="R125" s="31" t="b">
        <f>貼り付け用!R125=集計用!R125</f>
        <v>1</v>
      </c>
      <c r="S125" s="31" t="b">
        <f>貼り付け用!S125=集計用!S125</f>
        <v>1</v>
      </c>
      <c r="T125" s="31" t="b">
        <f>貼り付け用!T125=集計用!T125</f>
        <v>1</v>
      </c>
      <c r="U125" s="31" t="b">
        <f>貼り付け用!U125=集計用!U125</f>
        <v>1</v>
      </c>
      <c r="V125" s="31" t="b">
        <f>貼り付け用!V125=集計用!V125</f>
        <v>1</v>
      </c>
      <c r="W125" s="31" t="b">
        <f>貼り付け用!W125=集計用!W125</f>
        <v>1</v>
      </c>
      <c r="X125" s="31" t="b">
        <f>貼り付け用!X125=集計用!X125</f>
        <v>1</v>
      </c>
      <c r="Y125" s="31" t="b">
        <f>貼り付け用!Y125=集計用!Y125</f>
        <v>1</v>
      </c>
      <c r="Z125" s="31" t="b">
        <f>貼り付け用!Z125=集計用!Z125</f>
        <v>1</v>
      </c>
      <c r="AA125" s="31" t="b">
        <f>貼り付け用!AA125=集計用!AA125</f>
        <v>1</v>
      </c>
      <c r="AB125" s="31" t="b">
        <f>貼り付け用!AB125=集計用!AB125</f>
        <v>1</v>
      </c>
      <c r="AC125" s="31" t="b">
        <f>貼り付け用!AC125=集計用!AC125</f>
        <v>1</v>
      </c>
      <c r="AD125" s="31" t="b">
        <f>貼り付け用!AD125=集計用!AD125</f>
        <v>1</v>
      </c>
      <c r="AE125" s="31" t="b">
        <f>貼り付け用!AE125=集計用!AE125</f>
        <v>1</v>
      </c>
      <c r="AF125" s="31" t="b">
        <f>貼り付け用!AF125=集計用!AF125</f>
        <v>1</v>
      </c>
      <c r="AG125" s="31" t="b">
        <f>貼り付け用!AG125=集計用!AG125</f>
        <v>1</v>
      </c>
      <c r="AH125" s="31" t="b">
        <f>貼り付け用!AH125=集計用!AH125</f>
        <v>1</v>
      </c>
      <c r="AI125" s="31" t="b">
        <f>貼り付け用!AI125=集計用!AI125</f>
        <v>1</v>
      </c>
      <c r="AJ125" s="31" t="b">
        <f>貼り付け用!AJ125=集計用!AJ125</f>
        <v>1</v>
      </c>
      <c r="AK125" s="31" t="b">
        <f>貼り付け用!AK125=集計用!AK125</f>
        <v>1</v>
      </c>
      <c r="AL125" s="31" t="b">
        <f>貼り付け用!AL125=集計用!AL125</f>
        <v>1</v>
      </c>
      <c r="AM125" s="31" t="b">
        <f>貼り付け用!AM125=集計用!AM125</f>
        <v>1</v>
      </c>
      <c r="AN125" s="31" t="b">
        <f>貼り付け用!AN125=集計用!AN125</f>
        <v>1</v>
      </c>
      <c r="AO125" s="31" t="b">
        <f>貼り付け用!AO125=集計用!AO125</f>
        <v>1</v>
      </c>
      <c r="AP125" s="31" t="b">
        <f>貼り付け用!AP125=集計用!AP125</f>
        <v>1</v>
      </c>
      <c r="AQ125" s="31" t="b">
        <f>貼り付け用!AQ125=集計用!AQ125</f>
        <v>1</v>
      </c>
      <c r="AR125" s="31" t="b">
        <f>貼り付け用!AR125=集計用!AR125</f>
        <v>1</v>
      </c>
      <c r="AS125" s="31" t="b">
        <f>貼り付け用!AS125=集計用!AS125</f>
        <v>1</v>
      </c>
      <c r="AT125" s="31" t="b">
        <f>貼り付け用!AT125=集計用!AT125</f>
        <v>1</v>
      </c>
      <c r="AU125" s="31" t="b">
        <f>貼り付け用!AU125=集計用!AU125</f>
        <v>1</v>
      </c>
      <c r="AV125" s="34"/>
      <c r="AW125" s="34"/>
      <c r="AX125" s="34"/>
      <c r="AY125" s="34"/>
      <c r="AZ125" s="34"/>
      <c r="BA125" s="212"/>
      <c r="BB125" s="212"/>
      <c r="BC125" s="212"/>
      <c r="BD125" s="34"/>
      <c r="BE125" s="34"/>
      <c r="BF125" s="20"/>
      <c r="BG125" s="20"/>
      <c r="BH125" s="20"/>
      <c r="BI125" s="20"/>
      <c r="BJ125" s="20"/>
    </row>
    <row r="126" spans="5:62" ht="24" customHeight="1">
      <c r="E126" s="2"/>
      <c r="F126" s="34"/>
      <c r="G126" s="34"/>
      <c r="H126" s="2"/>
      <c r="I126" s="2"/>
      <c r="J126" s="2" t="str">
        <f>IF(集計用!J126="","",集計用!J126)</f>
        <v>1214-1</v>
      </c>
      <c r="K126" s="2"/>
      <c r="L126" s="2"/>
      <c r="M126" s="31" t="b">
        <f>貼り付け用!M126=集計用!M126</f>
        <v>1</v>
      </c>
      <c r="N126" s="31" t="b">
        <f>貼り付け用!N126=集計用!N126</f>
        <v>1</v>
      </c>
      <c r="O126" s="31" t="b">
        <f>貼り付け用!O126=集計用!O126</f>
        <v>1</v>
      </c>
      <c r="P126" s="31" t="b">
        <f>貼り付け用!P126=集計用!P126</f>
        <v>1</v>
      </c>
      <c r="Q126" s="31" t="b">
        <f>貼り付け用!Q126=集計用!Q126</f>
        <v>1</v>
      </c>
      <c r="R126" s="31" t="b">
        <f>貼り付け用!R126=集計用!R126</f>
        <v>1</v>
      </c>
      <c r="S126" s="31" t="b">
        <f>貼り付け用!S126=集計用!S126</f>
        <v>1</v>
      </c>
      <c r="T126" s="31" t="b">
        <f>貼り付け用!T126=集計用!T126</f>
        <v>1</v>
      </c>
      <c r="U126" s="31" t="b">
        <f>貼り付け用!U126=集計用!U126</f>
        <v>1</v>
      </c>
      <c r="V126" s="31" t="b">
        <f>貼り付け用!V126=集計用!V126</f>
        <v>1</v>
      </c>
      <c r="W126" s="31" t="b">
        <f>貼り付け用!W126=集計用!W126</f>
        <v>1</v>
      </c>
      <c r="X126" s="31" t="b">
        <f>貼り付け用!X126=集計用!X126</f>
        <v>1</v>
      </c>
      <c r="Y126" s="31" t="b">
        <f>貼り付け用!Y126=集計用!Y126</f>
        <v>1</v>
      </c>
      <c r="Z126" s="31" t="b">
        <f>貼り付け用!Z126=集計用!Z126</f>
        <v>1</v>
      </c>
      <c r="AA126" s="31" t="b">
        <f>貼り付け用!AA126=集計用!AA126</f>
        <v>1</v>
      </c>
      <c r="AB126" s="31" t="b">
        <f>貼り付け用!AB126=集計用!AB126</f>
        <v>1</v>
      </c>
      <c r="AC126" s="31" t="b">
        <f>貼り付け用!AC126=集計用!AC126</f>
        <v>1</v>
      </c>
      <c r="AD126" s="31" t="b">
        <f>貼り付け用!AD126=集計用!AD126</f>
        <v>1</v>
      </c>
      <c r="AE126" s="31" t="b">
        <f>貼り付け用!AE126=集計用!AE126</f>
        <v>1</v>
      </c>
      <c r="AF126" s="31" t="b">
        <f>貼り付け用!AF126=集計用!AF126</f>
        <v>1</v>
      </c>
      <c r="AG126" s="31" t="b">
        <f>貼り付け用!AG126=集計用!AG126</f>
        <v>1</v>
      </c>
      <c r="AH126" s="31" t="b">
        <f>貼り付け用!AH126=集計用!AH126</f>
        <v>1</v>
      </c>
      <c r="AI126" s="31" t="b">
        <f>貼り付け用!AI126=集計用!AI126</f>
        <v>1</v>
      </c>
      <c r="AJ126" s="31" t="b">
        <f>貼り付け用!AJ126=集計用!AJ126</f>
        <v>1</v>
      </c>
      <c r="AK126" s="31" t="b">
        <f>貼り付け用!AK126=集計用!AK126</f>
        <v>1</v>
      </c>
      <c r="AL126" s="31" t="b">
        <f>貼り付け用!AL126=集計用!AL126</f>
        <v>1</v>
      </c>
      <c r="AM126" s="31" t="b">
        <f>貼り付け用!AM126=集計用!AM126</f>
        <v>1</v>
      </c>
      <c r="AN126" s="31" t="b">
        <f>貼り付け用!AN126=集計用!AN126</f>
        <v>1</v>
      </c>
      <c r="AO126" s="31" t="b">
        <f>貼り付け用!AO126=集計用!AO126</f>
        <v>1</v>
      </c>
      <c r="AP126" s="31" t="b">
        <f>貼り付け用!AP126=集計用!AP126</f>
        <v>1</v>
      </c>
      <c r="AQ126" s="31" t="b">
        <f>貼り付け用!AQ126=集計用!AQ126</f>
        <v>1</v>
      </c>
      <c r="AR126" s="31" t="b">
        <f>貼り付け用!AR126=集計用!AR126</f>
        <v>1</v>
      </c>
      <c r="AS126" s="31" t="b">
        <f>貼り付け用!AS126=集計用!AS126</f>
        <v>1</v>
      </c>
      <c r="AT126" s="31" t="b">
        <f>貼り付け用!AT126=集計用!AT126</f>
        <v>1</v>
      </c>
      <c r="AU126" s="31" t="b">
        <f>貼り付け用!AU126=集計用!AU126</f>
        <v>1</v>
      </c>
      <c r="AV126" s="34"/>
      <c r="AW126" s="34"/>
      <c r="AX126" s="34"/>
      <c r="AY126" s="34"/>
      <c r="AZ126" s="34"/>
      <c r="BA126" s="212"/>
      <c r="BB126" s="212"/>
      <c r="BC126" s="212"/>
      <c r="BD126" s="34"/>
      <c r="BE126" s="34"/>
      <c r="BF126" s="20"/>
      <c r="BG126" s="20"/>
      <c r="BH126" s="20"/>
      <c r="BI126" s="20"/>
      <c r="BJ126" s="20"/>
    </row>
    <row r="127" spans="5:62" ht="24" customHeight="1">
      <c r="E127" s="2"/>
      <c r="F127" s="34"/>
      <c r="G127" s="34"/>
      <c r="H127" s="2"/>
      <c r="I127" s="2"/>
      <c r="J127" s="2" t="str">
        <f>IF(集計用!J127="","",集計用!J127)</f>
        <v>1215-1</v>
      </c>
      <c r="K127" s="2"/>
      <c r="L127" s="2"/>
      <c r="M127" s="31" t="b">
        <f>貼り付け用!M127=集計用!M127</f>
        <v>1</v>
      </c>
      <c r="N127" s="31" t="b">
        <f>貼り付け用!N127=集計用!N127</f>
        <v>1</v>
      </c>
      <c r="O127" s="31" t="b">
        <f>貼り付け用!O127=集計用!O127</f>
        <v>1</v>
      </c>
      <c r="P127" s="31" t="b">
        <f>貼り付け用!P127=集計用!P127</f>
        <v>1</v>
      </c>
      <c r="Q127" s="31" t="b">
        <f>貼り付け用!Q127=集計用!Q127</f>
        <v>1</v>
      </c>
      <c r="R127" s="31" t="b">
        <f>貼り付け用!R127=集計用!R127</f>
        <v>1</v>
      </c>
      <c r="S127" s="31" t="b">
        <f>貼り付け用!S127=集計用!S127</f>
        <v>1</v>
      </c>
      <c r="T127" s="31" t="b">
        <f>貼り付け用!T127=集計用!T127</f>
        <v>1</v>
      </c>
      <c r="U127" s="31" t="b">
        <f>貼り付け用!U127=集計用!U127</f>
        <v>1</v>
      </c>
      <c r="V127" s="31" t="b">
        <f>貼り付け用!V127=集計用!V127</f>
        <v>1</v>
      </c>
      <c r="W127" s="31" t="b">
        <f>貼り付け用!W127=集計用!W127</f>
        <v>1</v>
      </c>
      <c r="X127" s="31" t="b">
        <f>貼り付け用!X127=集計用!X127</f>
        <v>1</v>
      </c>
      <c r="Y127" s="31" t="b">
        <f>貼り付け用!Y127=集計用!Y127</f>
        <v>1</v>
      </c>
      <c r="Z127" s="31" t="b">
        <f>貼り付け用!Z127=集計用!Z127</f>
        <v>1</v>
      </c>
      <c r="AA127" s="31" t="b">
        <f>貼り付け用!AA127=集計用!AA127</f>
        <v>1</v>
      </c>
      <c r="AB127" s="31" t="b">
        <f>貼り付け用!AB127=集計用!AB127</f>
        <v>1</v>
      </c>
      <c r="AC127" s="31" t="b">
        <f>貼り付け用!AC127=集計用!AC127</f>
        <v>1</v>
      </c>
      <c r="AD127" s="31" t="b">
        <f>貼り付け用!AD127=集計用!AD127</f>
        <v>1</v>
      </c>
      <c r="AE127" s="31" t="b">
        <f>貼り付け用!AE127=集計用!AE127</f>
        <v>1</v>
      </c>
      <c r="AF127" s="31" t="b">
        <f>貼り付け用!AF127=集計用!AF127</f>
        <v>1</v>
      </c>
      <c r="AG127" s="31" t="b">
        <f>貼り付け用!AG127=集計用!AG127</f>
        <v>1</v>
      </c>
      <c r="AH127" s="31" t="b">
        <f>貼り付け用!AH127=集計用!AH127</f>
        <v>1</v>
      </c>
      <c r="AI127" s="31" t="b">
        <f>貼り付け用!AI127=集計用!AI127</f>
        <v>1</v>
      </c>
      <c r="AJ127" s="31" t="b">
        <f>貼り付け用!AJ127=集計用!AJ127</f>
        <v>1</v>
      </c>
      <c r="AK127" s="31" t="b">
        <f>貼り付け用!AK127=集計用!AK127</f>
        <v>1</v>
      </c>
      <c r="AL127" s="31" t="b">
        <f>貼り付け用!AL127=集計用!AL127</f>
        <v>1</v>
      </c>
      <c r="AM127" s="31" t="b">
        <f>貼り付け用!AM127=集計用!AM127</f>
        <v>1</v>
      </c>
      <c r="AN127" s="31" t="b">
        <f>貼り付け用!AN127=集計用!AN127</f>
        <v>1</v>
      </c>
      <c r="AO127" s="31" t="b">
        <f>貼り付け用!AO127=集計用!AO127</f>
        <v>1</v>
      </c>
      <c r="AP127" s="31" t="b">
        <f>貼り付け用!AP127=集計用!AP127</f>
        <v>1</v>
      </c>
      <c r="AQ127" s="31" t="b">
        <f>貼り付け用!AQ127=集計用!AQ127</f>
        <v>1</v>
      </c>
      <c r="AR127" s="31" t="b">
        <f>貼り付け用!AR127=集計用!AR127</f>
        <v>1</v>
      </c>
      <c r="AS127" s="31" t="b">
        <f>貼り付け用!AS127=集計用!AS127</f>
        <v>1</v>
      </c>
      <c r="AT127" s="31" t="b">
        <f>貼り付け用!AT127=集計用!AT127</f>
        <v>1</v>
      </c>
      <c r="AU127" s="31" t="b">
        <f>貼り付け用!AU127=集計用!AU127</f>
        <v>1</v>
      </c>
      <c r="AV127" s="34"/>
      <c r="AW127" s="34"/>
      <c r="AX127" s="34"/>
      <c r="AY127" s="34"/>
      <c r="AZ127" s="34"/>
      <c r="BA127" s="212"/>
      <c r="BB127" s="212"/>
      <c r="BC127" s="212"/>
      <c r="BD127" s="34"/>
      <c r="BE127" s="34"/>
      <c r="BF127" s="20"/>
      <c r="BG127" s="20"/>
      <c r="BH127" s="20"/>
      <c r="BI127" s="20"/>
      <c r="BJ127" s="20"/>
    </row>
    <row r="128" spans="5:62" ht="24" customHeight="1">
      <c r="E128" s="2"/>
      <c r="F128" s="34"/>
      <c r="G128" s="34"/>
      <c r="H128" s="2"/>
      <c r="I128" s="2"/>
      <c r="J128" s="2" t="str">
        <f>IF(集計用!J128="","",集計用!J128)</f>
        <v>1215-2</v>
      </c>
      <c r="K128" s="2"/>
      <c r="L128" s="2"/>
      <c r="M128" s="31" t="b">
        <f>貼り付け用!M128=集計用!M128</f>
        <v>1</v>
      </c>
      <c r="N128" s="31" t="b">
        <f>貼り付け用!N128=集計用!N128</f>
        <v>1</v>
      </c>
      <c r="O128" s="31" t="b">
        <f>貼り付け用!O128=集計用!O128</f>
        <v>1</v>
      </c>
      <c r="P128" s="31" t="b">
        <f>貼り付け用!P128=集計用!P128</f>
        <v>1</v>
      </c>
      <c r="Q128" s="31" t="b">
        <f>貼り付け用!Q128=集計用!Q128</f>
        <v>1</v>
      </c>
      <c r="R128" s="31" t="b">
        <f>貼り付け用!R128=集計用!R128</f>
        <v>1</v>
      </c>
      <c r="S128" s="31" t="b">
        <f>貼り付け用!S128=集計用!S128</f>
        <v>1</v>
      </c>
      <c r="T128" s="31" t="b">
        <f>貼り付け用!T128=集計用!T128</f>
        <v>1</v>
      </c>
      <c r="U128" s="31" t="b">
        <f>貼り付け用!U128=集計用!U128</f>
        <v>1</v>
      </c>
      <c r="V128" s="31" t="b">
        <f>貼り付け用!V128=集計用!V128</f>
        <v>1</v>
      </c>
      <c r="W128" s="31" t="b">
        <f>貼り付け用!W128=集計用!W128</f>
        <v>1</v>
      </c>
      <c r="X128" s="31" t="b">
        <f>貼り付け用!X128=集計用!X128</f>
        <v>1</v>
      </c>
      <c r="Y128" s="31" t="b">
        <f>貼り付け用!Y128=集計用!Y128</f>
        <v>1</v>
      </c>
      <c r="Z128" s="31" t="b">
        <f>貼り付け用!Z128=集計用!Z128</f>
        <v>1</v>
      </c>
      <c r="AA128" s="31" t="b">
        <f>貼り付け用!AA128=集計用!AA128</f>
        <v>1</v>
      </c>
      <c r="AB128" s="31" t="b">
        <f>貼り付け用!AB128=集計用!AB128</f>
        <v>1</v>
      </c>
      <c r="AC128" s="31" t="b">
        <f>貼り付け用!AC128=集計用!AC128</f>
        <v>1</v>
      </c>
      <c r="AD128" s="31" t="b">
        <f>貼り付け用!AD128=集計用!AD128</f>
        <v>1</v>
      </c>
      <c r="AE128" s="31" t="b">
        <f>貼り付け用!AE128=集計用!AE128</f>
        <v>1</v>
      </c>
      <c r="AF128" s="31" t="b">
        <f>貼り付け用!AF128=集計用!AF128</f>
        <v>1</v>
      </c>
      <c r="AG128" s="31" t="b">
        <f>貼り付け用!AG128=集計用!AG128</f>
        <v>1</v>
      </c>
      <c r="AH128" s="31" t="b">
        <f>貼り付け用!AH128=集計用!AH128</f>
        <v>1</v>
      </c>
      <c r="AI128" s="31" t="b">
        <f>貼り付け用!AI128=集計用!AI128</f>
        <v>1</v>
      </c>
      <c r="AJ128" s="31" t="b">
        <f>貼り付け用!AJ128=集計用!AJ128</f>
        <v>1</v>
      </c>
      <c r="AK128" s="31" t="b">
        <f>貼り付け用!AK128=集計用!AK128</f>
        <v>1</v>
      </c>
      <c r="AL128" s="31" t="b">
        <f>貼り付け用!AL128=集計用!AL128</f>
        <v>1</v>
      </c>
      <c r="AM128" s="31" t="b">
        <f>貼り付け用!AM128=集計用!AM128</f>
        <v>1</v>
      </c>
      <c r="AN128" s="31" t="b">
        <f>貼り付け用!AN128=集計用!AN128</f>
        <v>1</v>
      </c>
      <c r="AO128" s="31" t="b">
        <f>貼り付け用!AO128=集計用!AO128</f>
        <v>1</v>
      </c>
      <c r="AP128" s="31" t="b">
        <f>貼り付け用!AP128=集計用!AP128</f>
        <v>1</v>
      </c>
      <c r="AQ128" s="31" t="b">
        <f>貼り付け用!AQ128=集計用!AQ128</f>
        <v>1</v>
      </c>
      <c r="AR128" s="31" t="b">
        <f>貼り付け用!AR128=集計用!AR128</f>
        <v>1</v>
      </c>
      <c r="AS128" s="31" t="b">
        <f>貼り付け用!AS128=集計用!AS128</f>
        <v>1</v>
      </c>
      <c r="AT128" s="31" t="b">
        <f>貼り付け用!AT128=集計用!AT128</f>
        <v>1</v>
      </c>
      <c r="AU128" s="31" t="b">
        <f>貼り付け用!AU128=集計用!AU128</f>
        <v>1</v>
      </c>
      <c r="AV128" s="34"/>
      <c r="AW128" s="34"/>
      <c r="AX128" s="34"/>
      <c r="AY128" s="34"/>
      <c r="AZ128" s="34"/>
      <c r="BA128" s="212"/>
      <c r="BB128" s="212"/>
      <c r="BC128" s="212"/>
      <c r="BD128" s="34"/>
      <c r="BE128" s="34"/>
      <c r="BF128" s="20"/>
      <c r="BG128" s="20"/>
      <c r="BH128" s="20"/>
      <c r="BI128" s="20"/>
      <c r="BJ128" s="20"/>
    </row>
    <row r="129" spans="5:62" ht="24" customHeight="1">
      <c r="E129" s="2"/>
      <c r="F129" s="34"/>
      <c r="G129" s="34"/>
      <c r="H129" s="2"/>
      <c r="I129" s="2"/>
      <c r="J129" s="2" t="str">
        <f>IF(集計用!J129="","",集計用!J129)</f>
        <v>1215-3</v>
      </c>
      <c r="K129" s="2"/>
      <c r="L129" s="2"/>
      <c r="M129" s="31" t="b">
        <f>貼り付け用!M129=集計用!M129</f>
        <v>1</v>
      </c>
      <c r="N129" s="31" t="b">
        <f>貼り付け用!N129=集計用!N129</f>
        <v>1</v>
      </c>
      <c r="O129" s="31" t="b">
        <f>貼り付け用!O129=集計用!O129</f>
        <v>1</v>
      </c>
      <c r="P129" s="31" t="b">
        <f>貼り付け用!P129=集計用!P129</f>
        <v>1</v>
      </c>
      <c r="Q129" s="31" t="b">
        <f>貼り付け用!Q129=集計用!Q129</f>
        <v>1</v>
      </c>
      <c r="R129" s="31" t="b">
        <f>貼り付け用!R129=集計用!R129</f>
        <v>1</v>
      </c>
      <c r="S129" s="31" t="b">
        <f>貼り付け用!S129=集計用!S129</f>
        <v>1</v>
      </c>
      <c r="T129" s="31" t="b">
        <f>貼り付け用!T129=集計用!T129</f>
        <v>1</v>
      </c>
      <c r="U129" s="31" t="b">
        <f>貼り付け用!U129=集計用!U129</f>
        <v>1</v>
      </c>
      <c r="V129" s="31" t="b">
        <f>貼り付け用!V129=集計用!V129</f>
        <v>1</v>
      </c>
      <c r="W129" s="31" t="b">
        <f>貼り付け用!W129=集計用!W129</f>
        <v>1</v>
      </c>
      <c r="X129" s="31" t="b">
        <f>貼り付け用!X129=集計用!X129</f>
        <v>1</v>
      </c>
      <c r="Y129" s="31" t="b">
        <f>貼り付け用!Y129=集計用!Y129</f>
        <v>1</v>
      </c>
      <c r="Z129" s="31" t="b">
        <f>貼り付け用!Z129=集計用!Z129</f>
        <v>1</v>
      </c>
      <c r="AA129" s="31" t="b">
        <f>貼り付け用!AA129=集計用!AA129</f>
        <v>1</v>
      </c>
      <c r="AB129" s="31" t="b">
        <f>貼り付け用!AB129=集計用!AB129</f>
        <v>1</v>
      </c>
      <c r="AC129" s="31" t="b">
        <f>貼り付け用!AC129=集計用!AC129</f>
        <v>1</v>
      </c>
      <c r="AD129" s="31" t="b">
        <f>貼り付け用!AD129=集計用!AD129</f>
        <v>1</v>
      </c>
      <c r="AE129" s="31" t="b">
        <f>貼り付け用!AE129=集計用!AE129</f>
        <v>1</v>
      </c>
      <c r="AF129" s="31" t="b">
        <f>貼り付け用!AF129=集計用!AF129</f>
        <v>1</v>
      </c>
      <c r="AG129" s="31" t="b">
        <f>貼り付け用!AG129=集計用!AG129</f>
        <v>1</v>
      </c>
      <c r="AH129" s="31" t="b">
        <f>貼り付け用!AH129=集計用!AH129</f>
        <v>1</v>
      </c>
      <c r="AI129" s="31" t="b">
        <f>貼り付け用!AI129=集計用!AI129</f>
        <v>1</v>
      </c>
      <c r="AJ129" s="31" t="b">
        <f>貼り付け用!AJ129=集計用!AJ129</f>
        <v>1</v>
      </c>
      <c r="AK129" s="31" t="b">
        <f>貼り付け用!AK129=集計用!AK129</f>
        <v>1</v>
      </c>
      <c r="AL129" s="31" t="b">
        <f>貼り付け用!AL129=集計用!AL129</f>
        <v>1</v>
      </c>
      <c r="AM129" s="31" t="b">
        <f>貼り付け用!AM129=集計用!AM129</f>
        <v>1</v>
      </c>
      <c r="AN129" s="31" t="b">
        <f>貼り付け用!AN129=集計用!AN129</f>
        <v>1</v>
      </c>
      <c r="AO129" s="31" t="b">
        <f>貼り付け用!AO129=集計用!AO129</f>
        <v>1</v>
      </c>
      <c r="AP129" s="31" t="b">
        <f>貼り付け用!AP129=集計用!AP129</f>
        <v>1</v>
      </c>
      <c r="AQ129" s="31" t="b">
        <f>貼り付け用!AQ129=集計用!AQ129</f>
        <v>1</v>
      </c>
      <c r="AR129" s="31" t="b">
        <f>貼り付け用!AR129=集計用!AR129</f>
        <v>1</v>
      </c>
      <c r="AS129" s="31" t="b">
        <f>貼り付け用!AS129=集計用!AS129</f>
        <v>1</v>
      </c>
      <c r="AT129" s="31" t="b">
        <f>貼り付け用!AT129=集計用!AT129</f>
        <v>1</v>
      </c>
      <c r="AU129" s="31" t="b">
        <f>貼り付け用!AU129=集計用!AU129</f>
        <v>1</v>
      </c>
      <c r="AV129" s="34"/>
      <c r="AW129" s="34"/>
      <c r="AX129" s="34"/>
      <c r="AY129" s="34"/>
      <c r="AZ129" s="34"/>
      <c r="BA129" s="212"/>
      <c r="BB129" s="212"/>
      <c r="BC129" s="212"/>
      <c r="BD129" s="34"/>
      <c r="BE129" s="34"/>
      <c r="BF129" s="20"/>
      <c r="BG129" s="20"/>
      <c r="BH129" s="20"/>
      <c r="BI129" s="20"/>
      <c r="BJ129" s="20"/>
    </row>
    <row r="130" spans="5:62" ht="24" customHeight="1">
      <c r="E130" s="2"/>
      <c r="F130" s="34"/>
      <c r="G130" s="34"/>
      <c r="H130" s="2"/>
      <c r="I130" s="2"/>
      <c r="J130" s="2" t="str">
        <f>IF(集計用!J130="","",集計用!J130)</f>
        <v>1215-4</v>
      </c>
      <c r="K130" s="2"/>
      <c r="L130" s="2"/>
      <c r="M130" s="31" t="b">
        <f>貼り付け用!M130=集計用!M130</f>
        <v>1</v>
      </c>
      <c r="N130" s="31" t="b">
        <f>貼り付け用!N130=集計用!N130</f>
        <v>1</v>
      </c>
      <c r="O130" s="31" t="b">
        <f>貼り付け用!O130=集計用!O130</f>
        <v>1</v>
      </c>
      <c r="P130" s="31" t="b">
        <f>貼り付け用!P130=集計用!P130</f>
        <v>1</v>
      </c>
      <c r="Q130" s="31" t="b">
        <f>貼り付け用!Q130=集計用!Q130</f>
        <v>1</v>
      </c>
      <c r="R130" s="31" t="b">
        <f>貼り付け用!R130=集計用!R130</f>
        <v>1</v>
      </c>
      <c r="S130" s="31" t="b">
        <f>貼り付け用!S130=集計用!S130</f>
        <v>1</v>
      </c>
      <c r="T130" s="31" t="b">
        <f>貼り付け用!T130=集計用!T130</f>
        <v>1</v>
      </c>
      <c r="U130" s="31" t="b">
        <f>貼り付け用!U130=集計用!U130</f>
        <v>1</v>
      </c>
      <c r="V130" s="31" t="b">
        <f>貼り付け用!V130=集計用!V130</f>
        <v>1</v>
      </c>
      <c r="W130" s="31" t="b">
        <f>貼り付け用!W130=集計用!W130</f>
        <v>1</v>
      </c>
      <c r="X130" s="31" t="b">
        <f>貼り付け用!X130=集計用!X130</f>
        <v>1</v>
      </c>
      <c r="Y130" s="31" t="b">
        <f>貼り付け用!Y130=集計用!Y130</f>
        <v>1</v>
      </c>
      <c r="Z130" s="31" t="b">
        <f>貼り付け用!Z130=集計用!Z130</f>
        <v>1</v>
      </c>
      <c r="AA130" s="31" t="b">
        <f>貼り付け用!AA130=集計用!AA130</f>
        <v>1</v>
      </c>
      <c r="AB130" s="31" t="b">
        <f>貼り付け用!AB130=集計用!AB130</f>
        <v>1</v>
      </c>
      <c r="AC130" s="31" t="b">
        <f>貼り付け用!AC130=集計用!AC130</f>
        <v>1</v>
      </c>
      <c r="AD130" s="31" t="b">
        <f>貼り付け用!AD130=集計用!AD130</f>
        <v>1</v>
      </c>
      <c r="AE130" s="31" t="b">
        <f>貼り付け用!AE130=集計用!AE130</f>
        <v>1</v>
      </c>
      <c r="AF130" s="31" t="b">
        <f>貼り付け用!AF130=集計用!AF130</f>
        <v>1</v>
      </c>
      <c r="AG130" s="31" t="b">
        <f>貼り付け用!AG130=集計用!AG130</f>
        <v>1</v>
      </c>
      <c r="AH130" s="31" t="b">
        <f>貼り付け用!AH130=集計用!AH130</f>
        <v>1</v>
      </c>
      <c r="AI130" s="31" t="b">
        <f>貼り付け用!AI130=集計用!AI130</f>
        <v>1</v>
      </c>
      <c r="AJ130" s="31" t="b">
        <f>貼り付け用!AJ130=集計用!AJ130</f>
        <v>1</v>
      </c>
      <c r="AK130" s="31" t="b">
        <f>貼り付け用!AK130=集計用!AK130</f>
        <v>1</v>
      </c>
      <c r="AL130" s="31" t="b">
        <f>貼り付け用!AL130=集計用!AL130</f>
        <v>1</v>
      </c>
      <c r="AM130" s="31" t="b">
        <f>貼り付け用!AM130=集計用!AM130</f>
        <v>1</v>
      </c>
      <c r="AN130" s="31" t="b">
        <f>貼り付け用!AN130=集計用!AN130</f>
        <v>1</v>
      </c>
      <c r="AO130" s="31" t="b">
        <f>貼り付け用!AO130=集計用!AO130</f>
        <v>1</v>
      </c>
      <c r="AP130" s="31" t="b">
        <f>貼り付け用!AP130=集計用!AP130</f>
        <v>1</v>
      </c>
      <c r="AQ130" s="31" t="b">
        <f>貼り付け用!AQ130=集計用!AQ130</f>
        <v>1</v>
      </c>
      <c r="AR130" s="31" t="b">
        <f>貼り付け用!AR130=集計用!AR130</f>
        <v>1</v>
      </c>
      <c r="AS130" s="31" t="b">
        <f>貼り付け用!AS130=集計用!AS130</f>
        <v>1</v>
      </c>
      <c r="AT130" s="31" t="b">
        <f>貼り付け用!AT130=集計用!AT130</f>
        <v>1</v>
      </c>
      <c r="AU130" s="31" t="b">
        <f>貼り付け用!AU130=集計用!AU130</f>
        <v>1</v>
      </c>
      <c r="AV130" s="34"/>
      <c r="AW130" s="34"/>
      <c r="AX130" s="34"/>
      <c r="AY130" s="34"/>
      <c r="AZ130" s="34"/>
      <c r="BA130" s="212"/>
      <c r="BB130" s="212"/>
      <c r="BC130" s="212"/>
      <c r="BD130" s="34"/>
      <c r="BE130" s="34"/>
      <c r="BF130" s="20"/>
      <c r="BG130" s="20"/>
      <c r="BH130" s="20"/>
      <c r="BI130" s="20"/>
      <c r="BJ130" s="20"/>
    </row>
    <row r="131" spans="5:62" ht="24" customHeight="1">
      <c r="E131" s="2"/>
      <c r="F131" s="34"/>
      <c r="G131" s="34"/>
      <c r="H131" s="2"/>
      <c r="I131" s="2"/>
      <c r="J131" s="2" t="str">
        <f>IF(集計用!J131="","",集計用!J131)</f>
        <v>1216-1</v>
      </c>
      <c r="K131" s="2"/>
      <c r="L131" s="2"/>
      <c r="M131" s="31" t="b">
        <f>貼り付け用!M131=集計用!M131</f>
        <v>1</v>
      </c>
      <c r="N131" s="31" t="b">
        <f>貼り付け用!N131=集計用!N131</f>
        <v>1</v>
      </c>
      <c r="O131" s="31" t="b">
        <f>貼り付け用!O131=集計用!O131</f>
        <v>1</v>
      </c>
      <c r="P131" s="31" t="b">
        <f>貼り付け用!P131=集計用!P131</f>
        <v>1</v>
      </c>
      <c r="Q131" s="31" t="b">
        <f>貼り付け用!Q131=集計用!Q131</f>
        <v>1</v>
      </c>
      <c r="R131" s="31" t="b">
        <f>貼り付け用!R131=集計用!R131</f>
        <v>1</v>
      </c>
      <c r="S131" s="31" t="b">
        <f>貼り付け用!S131=集計用!S131</f>
        <v>1</v>
      </c>
      <c r="T131" s="31" t="b">
        <f>貼り付け用!T131=集計用!T131</f>
        <v>1</v>
      </c>
      <c r="U131" s="31" t="b">
        <f>貼り付け用!U131=集計用!U131</f>
        <v>1</v>
      </c>
      <c r="V131" s="31" t="b">
        <f>貼り付け用!V131=集計用!V131</f>
        <v>1</v>
      </c>
      <c r="W131" s="31" t="b">
        <f>貼り付け用!W131=集計用!W131</f>
        <v>1</v>
      </c>
      <c r="X131" s="31" t="b">
        <f>貼り付け用!X131=集計用!X131</f>
        <v>1</v>
      </c>
      <c r="Y131" s="31" t="b">
        <f>貼り付け用!Y131=集計用!Y131</f>
        <v>1</v>
      </c>
      <c r="Z131" s="31" t="b">
        <f>貼り付け用!Z131=集計用!Z131</f>
        <v>1</v>
      </c>
      <c r="AA131" s="31" t="b">
        <f>貼り付け用!AA131=集計用!AA131</f>
        <v>1</v>
      </c>
      <c r="AB131" s="31" t="b">
        <f>貼り付け用!AB131=集計用!AB131</f>
        <v>1</v>
      </c>
      <c r="AC131" s="31" t="b">
        <f>貼り付け用!AC131=集計用!AC131</f>
        <v>1</v>
      </c>
      <c r="AD131" s="31" t="b">
        <f>貼り付け用!AD131=集計用!AD131</f>
        <v>1</v>
      </c>
      <c r="AE131" s="31" t="b">
        <f>貼り付け用!AE131=集計用!AE131</f>
        <v>1</v>
      </c>
      <c r="AF131" s="31" t="b">
        <f>貼り付け用!AF131=集計用!AF131</f>
        <v>1</v>
      </c>
      <c r="AG131" s="31" t="b">
        <f>貼り付け用!AG131=集計用!AG131</f>
        <v>1</v>
      </c>
      <c r="AH131" s="31" t="b">
        <f>貼り付け用!AH131=集計用!AH131</f>
        <v>1</v>
      </c>
      <c r="AI131" s="31" t="b">
        <f>貼り付け用!AI131=集計用!AI131</f>
        <v>1</v>
      </c>
      <c r="AJ131" s="31" t="b">
        <f>貼り付け用!AJ131=集計用!AJ131</f>
        <v>1</v>
      </c>
      <c r="AK131" s="31" t="b">
        <f>貼り付け用!AK131=集計用!AK131</f>
        <v>1</v>
      </c>
      <c r="AL131" s="31" t="b">
        <f>貼り付け用!AL131=集計用!AL131</f>
        <v>1</v>
      </c>
      <c r="AM131" s="31" t="b">
        <f>貼り付け用!AM131=集計用!AM131</f>
        <v>1</v>
      </c>
      <c r="AN131" s="31" t="b">
        <f>貼り付け用!AN131=集計用!AN131</f>
        <v>1</v>
      </c>
      <c r="AO131" s="31" t="b">
        <f>貼り付け用!AO131=集計用!AO131</f>
        <v>1</v>
      </c>
      <c r="AP131" s="31" t="b">
        <f>貼り付け用!AP131=集計用!AP131</f>
        <v>1</v>
      </c>
      <c r="AQ131" s="31" t="b">
        <f>貼り付け用!AQ131=集計用!AQ131</f>
        <v>1</v>
      </c>
      <c r="AR131" s="31" t="b">
        <f>貼り付け用!AR131=集計用!AR131</f>
        <v>1</v>
      </c>
      <c r="AS131" s="31" t="b">
        <f>貼り付け用!AS131=集計用!AS131</f>
        <v>1</v>
      </c>
      <c r="AT131" s="31" t="b">
        <f>貼り付け用!AT131=集計用!AT131</f>
        <v>1</v>
      </c>
      <c r="AU131" s="31" t="b">
        <f>貼り付け用!AU131=集計用!AU131</f>
        <v>1</v>
      </c>
      <c r="AV131" s="34"/>
      <c r="AW131" s="34"/>
      <c r="AX131" s="34"/>
      <c r="AY131" s="34"/>
      <c r="AZ131" s="34"/>
      <c r="BA131" s="212"/>
      <c r="BB131" s="212"/>
      <c r="BC131" s="212"/>
      <c r="BD131" s="34"/>
      <c r="BE131" s="34"/>
      <c r="BF131" s="20"/>
      <c r="BG131" s="20"/>
      <c r="BH131" s="20"/>
      <c r="BI131" s="20"/>
      <c r="BJ131" s="20"/>
    </row>
    <row r="132" spans="5:62" ht="24" customHeight="1">
      <c r="E132" s="2"/>
      <c r="F132" s="34"/>
      <c r="G132" s="34"/>
      <c r="H132" s="2"/>
      <c r="I132" s="2"/>
      <c r="J132" s="2" t="str">
        <f>IF(集計用!J132="","",集計用!J132)</f>
        <v>1219-1</v>
      </c>
      <c r="K132" s="2"/>
      <c r="L132" s="2"/>
      <c r="M132" s="31" t="b">
        <f>貼り付け用!M132=集計用!M132</f>
        <v>1</v>
      </c>
      <c r="N132" s="31" t="b">
        <f>貼り付け用!N132=集計用!N132</f>
        <v>1</v>
      </c>
      <c r="O132" s="31" t="b">
        <f>貼り付け用!O132=集計用!O132</f>
        <v>1</v>
      </c>
      <c r="P132" s="31" t="b">
        <f>貼り付け用!P132=集計用!P132</f>
        <v>1</v>
      </c>
      <c r="Q132" s="31" t="b">
        <f>貼り付け用!Q132=集計用!Q132</f>
        <v>1</v>
      </c>
      <c r="R132" s="31" t="b">
        <f>貼り付け用!R132=集計用!R132</f>
        <v>1</v>
      </c>
      <c r="S132" s="31" t="b">
        <f>貼り付け用!S132=集計用!S132</f>
        <v>1</v>
      </c>
      <c r="T132" s="31" t="b">
        <f>貼り付け用!T132=集計用!T132</f>
        <v>1</v>
      </c>
      <c r="U132" s="31" t="b">
        <f>貼り付け用!U132=集計用!U132</f>
        <v>1</v>
      </c>
      <c r="V132" s="31" t="b">
        <f>貼り付け用!V132=集計用!V132</f>
        <v>1</v>
      </c>
      <c r="W132" s="31" t="b">
        <f>貼り付け用!W132=集計用!W132</f>
        <v>1</v>
      </c>
      <c r="X132" s="31" t="b">
        <f>貼り付け用!X132=集計用!X132</f>
        <v>1</v>
      </c>
      <c r="Y132" s="31" t="b">
        <f>貼り付け用!Y132=集計用!Y132</f>
        <v>1</v>
      </c>
      <c r="Z132" s="31" t="b">
        <f>貼り付け用!Z132=集計用!Z132</f>
        <v>1</v>
      </c>
      <c r="AA132" s="31" t="b">
        <f>貼り付け用!AA132=集計用!AA132</f>
        <v>1</v>
      </c>
      <c r="AB132" s="31" t="b">
        <f>貼り付け用!AB132=集計用!AB132</f>
        <v>1</v>
      </c>
      <c r="AC132" s="31" t="b">
        <f>貼り付け用!AC132=集計用!AC132</f>
        <v>1</v>
      </c>
      <c r="AD132" s="31" t="b">
        <f>貼り付け用!AD132=集計用!AD132</f>
        <v>1</v>
      </c>
      <c r="AE132" s="31" t="b">
        <f>貼り付け用!AE132=集計用!AE132</f>
        <v>1</v>
      </c>
      <c r="AF132" s="31" t="b">
        <f>貼り付け用!AF132=集計用!AF132</f>
        <v>1</v>
      </c>
      <c r="AG132" s="31" t="b">
        <f>貼り付け用!AG132=集計用!AG132</f>
        <v>1</v>
      </c>
      <c r="AH132" s="31" t="b">
        <f>貼り付け用!AH132=集計用!AH132</f>
        <v>1</v>
      </c>
      <c r="AI132" s="31" t="b">
        <f>貼り付け用!AI132=集計用!AI132</f>
        <v>1</v>
      </c>
      <c r="AJ132" s="31" t="b">
        <f>貼り付け用!AJ132=集計用!AJ132</f>
        <v>1</v>
      </c>
      <c r="AK132" s="31" t="b">
        <f>貼り付け用!AK132=集計用!AK132</f>
        <v>1</v>
      </c>
      <c r="AL132" s="31" t="b">
        <f>貼り付け用!AL132=集計用!AL132</f>
        <v>1</v>
      </c>
      <c r="AM132" s="31" t="b">
        <f>貼り付け用!AM132=集計用!AM132</f>
        <v>1</v>
      </c>
      <c r="AN132" s="31" t="b">
        <f>貼り付け用!AN132=集計用!AN132</f>
        <v>1</v>
      </c>
      <c r="AO132" s="31" t="b">
        <f>貼り付け用!AO132=集計用!AO132</f>
        <v>1</v>
      </c>
      <c r="AP132" s="31" t="b">
        <f>貼り付け用!AP132=集計用!AP132</f>
        <v>1</v>
      </c>
      <c r="AQ132" s="31" t="b">
        <f>貼り付け用!AQ132=集計用!AQ132</f>
        <v>1</v>
      </c>
      <c r="AR132" s="31" t="b">
        <f>貼り付け用!AR132=集計用!AR132</f>
        <v>1</v>
      </c>
      <c r="AS132" s="31" t="b">
        <f>貼り付け用!AS132=集計用!AS132</f>
        <v>1</v>
      </c>
      <c r="AT132" s="31" t="b">
        <f>貼り付け用!AT132=集計用!AT132</f>
        <v>1</v>
      </c>
      <c r="AU132" s="31" t="b">
        <f>貼り付け用!AU132=集計用!AU132</f>
        <v>1</v>
      </c>
      <c r="AV132" s="34"/>
      <c r="AW132" s="34"/>
      <c r="AX132" s="34"/>
      <c r="AY132" s="34"/>
      <c r="AZ132" s="34"/>
      <c r="BA132" s="212"/>
      <c r="BB132" s="212"/>
      <c r="BC132" s="212"/>
      <c r="BD132" s="34"/>
      <c r="BE132" s="34"/>
      <c r="BF132" s="20"/>
      <c r="BG132" s="20"/>
      <c r="BH132" s="20"/>
      <c r="BI132" s="20"/>
      <c r="BJ132" s="20"/>
    </row>
    <row r="133" spans="5:62" ht="24" customHeight="1">
      <c r="E133" s="2"/>
      <c r="F133" s="34"/>
      <c r="G133" s="34"/>
      <c r="H133" s="2"/>
      <c r="I133" s="2"/>
      <c r="J133" s="2" t="str">
        <f>IF(集計用!J133="","",集計用!J133)</f>
        <v>1219-2</v>
      </c>
      <c r="K133" s="2"/>
      <c r="L133" s="2"/>
      <c r="M133" s="31" t="b">
        <f>貼り付け用!M133=集計用!M133</f>
        <v>1</v>
      </c>
      <c r="N133" s="31" t="b">
        <f>貼り付け用!N133=集計用!N133</f>
        <v>1</v>
      </c>
      <c r="O133" s="31" t="b">
        <f>貼り付け用!O133=集計用!O133</f>
        <v>1</v>
      </c>
      <c r="P133" s="31" t="b">
        <f>貼り付け用!P133=集計用!P133</f>
        <v>1</v>
      </c>
      <c r="Q133" s="31" t="b">
        <f>貼り付け用!Q133=集計用!Q133</f>
        <v>1</v>
      </c>
      <c r="R133" s="31" t="b">
        <f>貼り付け用!R133=集計用!R133</f>
        <v>1</v>
      </c>
      <c r="S133" s="31" t="b">
        <f>貼り付け用!S133=集計用!S133</f>
        <v>1</v>
      </c>
      <c r="T133" s="31" t="b">
        <f>貼り付け用!T133=集計用!T133</f>
        <v>1</v>
      </c>
      <c r="U133" s="31" t="b">
        <f>貼り付け用!U133=集計用!U133</f>
        <v>1</v>
      </c>
      <c r="V133" s="31" t="b">
        <f>貼り付け用!V133=集計用!V133</f>
        <v>1</v>
      </c>
      <c r="W133" s="31" t="b">
        <f>貼り付け用!W133=集計用!W133</f>
        <v>1</v>
      </c>
      <c r="X133" s="31" t="b">
        <f>貼り付け用!X133=集計用!X133</f>
        <v>1</v>
      </c>
      <c r="Y133" s="31" t="b">
        <f>貼り付け用!Y133=集計用!Y133</f>
        <v>1</v>
      </c>
      <c r="Z133" s="31" t="b">
        <f>貼り付け用!Z133=集計用!Z133</f>
        <v>1</v>
      </c>
      <c r="AA133" s="31" t="b">
        <f>貼り付け用!AA133=集計用!AA133</f>
        <v>1</v>
      </c>
      <c r="AB133" s="31" t="b">
        <f>貼り付け用!AB133=集計用!AB133</f>
        <v>1</v>
      </c>
      <c r="AC133" s="31" t="b">
        <f>貼り付け用!AC133=集計用!AC133</f>
        <v>1</v>
      </c>
      <c r="AD133" s="31" t="b">
        <f>貼り付け用!AD133=集計用!AD133</f>
        <v>1</v>
      </c>
      <c r="AE133" s="31" t="b">
        <f>貼り付け用!AE133=集計用!AE133</f>
        <v>1</v>
      </c>
      <c r="AF133" s="31" t="b">
        <f>貼り付け用!AF133=集計用!AF133</f>
        <v>1</v>
      </c>
      <c r="AG133" s="31" t="b">
        <f>貼り付け用!AG133=集計用!AG133</f>
        <v>1</v>
      </c>
      <c r="AH133" s="31" t="b">
        <f>貼り付け用!AH133=集計用!AH133</f>
        <v>1</v>
      </c>
      <c r="AI133" s="31" t="b">
        <f>貼り付け用!AI133=集計用!AI133</f>
        <v>1</v>
      </c>
      <c r="AJ133" s="31" t="b">
        <f>貼り付け用!AJ133=集計用!AJ133</f>
        <v>1</v>
      </c>
      <c r="AK133" s="31" t="b">
        <f>貼り付け用!AK133=集計用!AK133</f>
        <v>1</v>
      </c>
      <c r="AL133" s="31" t="b">
        <f>貼り付け用!AL133=集計用!AL133</f>
        <v>1</v>
      </c>
      <c r="AM133" s="31" t="b">
        <f>貼り付け用!AM133=集計用!AM133</f>
        <v>1</v>
      </c>
      <c r="AN133" s="31" t="b">
        <f>貼り付け用!AN133=集計用!AN133</f>
        <v>1</v>
      </c>
      <c r="AO133" s="31" t="b">
        <f>貼り付け用!AO133=集計用!AO133</f>
        <v>1</v>
      </c>
      <c r="AP133" s="31" t="b">
        <f>貼り付け用!AP133=集計用!AP133</f>
        <v>1</v>
      </c>
      <c r="AQ133" s="31" t="b">
        <f>貼り付け用!AQ133=集計用!AQ133</f>
        <v>1</v>
      </c>
      <c r="AR133" s="31" t="b">
        <f>貼り付け用!AR133=集計用!AR133</f>
        <v>1</v>
      </c>
      <c r="AS133" s="31" t="b">
        <f>貼り付け用!AS133=集計用!AS133</f>
        <v>1</v>
      </c>
      <c r="AT133" s="31" t="b">
        <f>貼り付け用!AT133=集計用!AT133</f>
        <v>1</v>
      </c>
      <c r="AU133" s="31" t="b">
        <f>貼り付け用!AU133=集計用!AU133</f>
        <v>1</v>
      </c>
      <c r="AV133" s="34"/>
      <c r="AW133" s="34"/>
      <c r="AX133" s="34"/>
      <c r="AY133" s="34"/>
      <c r="AZ133" s="34"/>
      <c r="BA133" s="212"/>
      <c r="BB133" s="212"/>
      <c r="BC133" s="212"/>
      <c r="BD133" s="34"/>
      <c r="BE133" s="34"/>
      <c r="BF133" s="20"/>
      <c r="BG133" s="20"/>
      <c r="BH133" s="20"/>
      <c r="BI133" s="20"/>
      <c r="BJ133" s="20"/>
    </row>
    <row r="134" spans="5:62" ht="24" customHeight="1">
      <c r="E134" s="2"/>
      <c r="F134" s="34"/>
      <c r="G134" s="34"/>
      <c r="H134" s="2"/>
      <c r="I134" s="2"/>
      <c r="J134" s="2" t="str">
        <f>IF(集計用!J134="","",集計用!J134)</f>
        <v>1219-3</v>
      </c>
      <c r="K134" s="2"/>
      <c r="L134" s="2"/>
      <c r="M134" s="31" t="b">
        <f>貼り付け用!M134=集計用!M134</f>
        <v>1</v>
      </c>
      <c r="N134" s="31" t="b">
        <f>貼り付け用!N134=集計用!N134</f>
        <v>1</v>
      </c>
      <c r="O134" s="31" t="b">
        <f>貼り付け用!O134=集計用!O134</f>
        <v>1</v>
      </c>
      <c r="P134" s="31" t="b">
        <f>貼り付け用!P134=集計用!P134</f>
        <v>1</v>
      </c>
      <c r="Q134" s="31" t="b">
        <f>貼り付け用!Q134=集計用!Q134</f>
        <v>1</v>
      </c>
      <c r="R134" s="31" t="b">
        <f>貼り付け用!R134=集計用!R134</f>
        <v>1</v>
      </c>
      <c r="S134" s="31" t="b">
        <f>貼り付け用!S134=集計用!S134</f>
        <v>1</v>
      </c>
      <c r="T134" s="31" t="b">
        <f>貼り付け用!T134=集計用!T134</f>
        <v>1</v>
      </c>
      <c r="U134" s="31" t="b">
        <f>貼り付け用!U134=集計用!U134</f>
        <v>1</v>
      </c>
      <c r="V134" s="31" t="b">
        <f>貼り付け用!V134=集計用!V134</f>
        <v>1</v>
      </c>
      <c r="W134" s="31" t="b">
        <f>貼り付け用!W134=集計用!W134</f>
        <v>1</v>
      </c>
      <c r="X134" s="31" t="b">
        <f>貼り付け用!X134=集計用!X134</f>
        <v>1</v>
      </c>
      <c r="Y134" s="31" t="b">
        <f>貼り付け用!Y134=集計用!Y134</f>
        <v>1</v>
      </c>
      <c r="Z134" s="31" t="b">
        <f>貼り付け用!Z134=集計用!Z134</f>
        <v>1</v>
      </c>
      <c r="AA134" s="31" t="b">
        <f>貼り付け用!AA134=集計用!AA134</f>
        <v>1</v>
      </c>
      <c r="AB134" s="31" t="b">
        <f>貼り付け用!AB134=集計用!AB134</f>
        <v>1</v>
      </c>
      <c r="AC134" s="31" t="b">
        <f>貼り付け用!AC134=集計用!AC134</f>
        <v>1</v>
      </c>
      <c r="AD134" s="31" t="b">
        <f>貼り付け用!AD134=集計用!AD134</f>
        <v>1</v>
      </c>
      <c r="AE134" s="31" t="b">
        <f>貼り付け用!AE134=集計用!AE134</f>
        <v>1</v>
      </c>
      <c r="AF134" s="31" t="b">
        <f>貼り付け用!AF134=集計用!AF134</f>
        <v>1</v>
      </c>
      <c r="AG134" s="31" t="b">
        <f>貼り付け用!AG134=集計用!AG134</f>
        <v>1</v>
      </c>
      <c r="AH134" s="31" t="b">
        <f>貼り付け用!AH134=集計用!AH134</f>
        <v>1</v>
      </c>
      <c r="AI134" s="31" t="b">
        <f>貼り付け用!AI134=集計用!AI134</f>
        <v>1</v>
      </c>
      <c r="AJ134" s="31" t="b">
        <f>貼り付け用!AJ134=集計用!AJ134</f>
        <v>1</v>
      </c>
      <c r="AK134" s="31" t="b">
        <f>貼り付け用!AK134=集計用!AK134</f>
        <v>1</v>
      </c>
      <c r="AL134" s="31" t="b">
        <f>貼り付け用!AL134=集計用!AL134</f>
        <v>1</v>
      </c>
      <c r="AM134" s="31" t="b">
        <f>貼り付け用!AM134=集計用!AM134</f>
        <v>1</v>
      </c>
      <c r="AN134" s="31" t="b">
        <f>貼り付け用!AN134=集計用!AN134</f>
        <v>1</v>
      </c>
      <c r="AO134" s="31" t="b">
        <f>貼り付け用!AO134=集計用!AO134</f>
        <v>1</v>
      </c>
      <c r="AP134" s="31" t="b">
        <f>貼り付け用!AP134=集計用!AP134</f>
        <v>1</v>
      </c>
      <c r="AQ134" s="31" t="b">
        <f>貼り付け用!AQ134=集計用!AQ134</f>
        <v>1</v>
      </c>
      <c r="AR134" s="31" t="b">
        <f>貼り付け用!AR134=集計用!AR134</f>
        <v>1</v>
      </c>
      <c r="AS134" s="31" t="b">
        <f>貼り付け用!AS134=集計用!AS134</f>
        <v>1</v>
      </c>
      <c r="AT134" s="31" t="b">
        <f>貼り付け用!AT134=集計用!AT134</f>
        <v>1</v>
      </c>
      <c r="AU134" s="31" t="b">
        <f>貼り付け用!AU134=集計用!AU134</f>
        <v>1</v>
      </c>
      <c r="AV134" s="34"/>
      <c r="AW134" s="34"/>
      <c r="AX134" s="34"/>
      <c r="AY134" s="34"/>
      <c r="AZ134" s="34"/>
      <c r="BA134" s="212"/>
      <c r="BB134" s="212"/>
      <c r="BC134" s="212"/>
      <c r="BD134" s="34"/>
      <c r="BE134" s="34"/>
      <c r="BF134" s="20"/>
      <c r="BG134" s="20"/>
      <c r="BH134" s="20"/>
      <c r="BI134" s="20"/>
      <c r="BJ134" s="20"/>
    </row>
    <row r="135" spans="5:62" ht="24" customHeight="1">
      <c r="E135" s="2"/>
      <c r="F135" s="34"/>
      <c r="G135" s="34"/>
      <c r="H135" s="2"/>
      <c r="I135" s="2"/>
      <c r="J135" s="2" t="str">
        <f>IF(集計用!J135="","",集計用!J135)</f>
        <v>1220-1</v>
      </c>
      <c r="K135" s="2"/>
      <c r="L135" s="2"/>
      <c r="M135" s="31" t="b">
        <f>貼り付け用!M135=集計用!M135</f>
        <v>1</v>
      </c>
      <c r="N135" s="31" t="b">
        <f>貼り付け用!N135=集計用!N135</f>
        <v>1</v>
      </c>
      <c r="O135" s="31" t="b">
        <f>貼り付け用!O135=集計用!O135</f>
        <v>1</v>
      </c>
      <c r="P135" s="31" t="b">
        <f>貼り付け用!P135=集計用!P135</f>
        <v>1</v>
      </c>
      <c r="Q135" s="31" t="b">
        <f>貼り付け用!Q135=集計用!Q135</f>
        <v>1</v>
      </c>
      <c r="R135" s="31" t="b">
        <f>貼り付け用!R135=集計用!R135</f>
        <v>1</v>
      </c>
      <c r="S135" s="31" t="b">
        <f>貼り付け用!S135=集計用!S135</f>
        <v>1</v>
      </c>
      <c r="T135" s="31" t="b">
        <f>貼り付け用!T135=集計用!T135</f>
        <v>1</v>
      </c>
      <c r="U135" s="31" t="b">
        <f>貼り付け用!U135=集計用!U135</f>
        <v>1</v>
      </c>
      <c r="V135" s="31" t="b">
        <f>貼り付け用!V135=集計用!V135</f>
        <v>1</v>
      </c>
      <c r="W135" s="31" t="b">
        <f>貼り付け用!W135=集計用!W135</f>
        <v>1</v>
      </c>
      <c r="X135" s="31" t="b">
        <f>貼り付け用!X135=集計用!X135</f>
        <v>1</v>
      </c>
      <c r="Y135" s="31" t="b">
        <f>貼り付け用!Y135=集計用!Y135</f>
        <v>1</v>
      </c>
      <c r="Z135" s="31" t="b">
        <f>貼り付け用!Z135=集計用!Z135</f>
        <v>1</v>
      </c>
      <c r="AA135" s="31" t="b">
        <f>貼り付け用!AA135=集計用!AA135</f>
        <v>1</v>
      </c>
      <c r="AB135" s="31" t="b">
        <f>貼り付け用!AB135=集計用!AB135</f>
        <v>1</v>
      </c>
      <c r="AC135" s="31" t="b">
        <f>貼り付け用!AC135=集計用!AC135</f>
        <v>1</v>
      </c>
      <c r="AD135" s="31" t="b">
        <f>貼り付け用!AD135=集計用!AD135</f>
        <v>1</v>
      </c>
      <c r="AE135" s="31" t="b">
        <f>貼り付け用!AE135=集計用!AE135</f>
        <v>1</v>
      </c>
      <c r="AF135" s="31" t="b">
        <f>貼り付け用!AF135=集計用!AF135</f>
        <v>1</v>
      </c>
      <c r="AG135" s="31" t="b">
        <f>貼り付け用!AG135=集計用!AG135</f>
        <v>1</v>
      </c>
      <c r="AH135" s="31" t="b">
        <f>貼り付け用!AH135=集計用!AH135</f>
        <v>1</v>
      </c>
      <c r="AI135" s="31" t="b">
        <f>貼り付け用!AI135=集計用!AI135</f>
        <v>1</v>
      </c>
      <c r="AJ135" s="31" t="b">
        <f>貼り付け用!AJ135=集計用!AJ135</f>
        <v>1</v>
      </c>
      <c r="AK135" s="31" t="b">
        <f>貼り付け用!AK135=集計用!AK135</f>
        <v>1</v>
      </c>
      <c r="AL135" s="31" t="b">
        <f>貼り付け用!AL135=集計用!AL135</f>
        <v>1</v>
      </c>
      <c r="AM135" s="31" t="b">
        <f>貼り付け用!AM135=集計用!AM135</f>
        <v>1</v>
      </c>
      <c r="AN135" s="31" t="b">
        <f>貼り付け用!AN135=集計用!AN135</f>
        <v>1</v>
      </c>
      <c r="AO135" s="31" t="b">
        <f>貼り付け用!AO135=集計用!AO135</f>
        <v>1</v>
      </c>
      <c r="AP135" s="31" t="b">
        <f>貼り付け用!AP135=集計用!AP135</f>
        <v>1</v>
      </c>
      <c r="AQ135" s="31" t="b">
        <f>貼り付け用!AQ135=集計用!AQ135</f>
        <v>1</v>
      </c>
      <c r="AR135" s="31" t="b">
        <f>貼り付け用!AR135=集計用!AR135</f>
        <v>1</v>
      </c>
      <c r="AS135" s="31" t="b">
        <f>貼り付け用!AS135=集計用!AS135</f>
        <v>1</v>
      </c>
      <c r="AT135" s="31" t="b">
        <f>貼り付け用!AT135=集計用!AT135</f>
        <v>1</v>
      </c>
      <c r="AU135" s="31" t="b">
        <f>貼り付け用!AU135=集計用!AU135</f>
        <v>1</v>
      </c>
      <c r="AV135" s="34"/>
      <c r="AW135" s="34"/>
      <c r="AX135" s="34"/>
      <c r="AY135" s="34"/>
      <c r="AZ135" s="34"/>
      <c r="BA135" s="212"/>
      <c r="BB135" s="212"/>
      <c r="BC135" s="212"/>
      <c r="BD135" s="34"/>
      <c r="BE135" s="34"/>
      <c r="BF135" s="20"/>
      <c r="BG135" s="20"/>
      <c r="BH135" s="20"/>
      <c r="BI135" s="20"/>
      <c r="BJ135" s="20"/>
    </row>
    <row r="136" spans="5:62" ht="24" customHeight="1">
      <c r="E136" s="2"/>
      <c r="F136" s="34"/>
      <c r="G136" s="34"/>
      <c r="H136" s="2"/>
      <c r="I136" s="2"/>
      <c r="J136" s="2" t="str">
        <f>IF(集計用!J136="","",集計用!J136)</f>
        <v>1220-2</v>
      </c>
      <c r="K136" s="2"/>
      <c r="L136" s="2"/>
      <c r="M136" s="31" t="b">
        <f>貼り付け用!M136=集計用!M136</f>
        <v>1</v>
      </c>
      <c r="N136" s="31" t="b">
        <f>貼り付け用!N136=集計用!N136</f>
        <v>1</v>
      </c>
      <c r="O136" s="31" t="b">
        <f>貼り付け用!O136=集計用!O136</f>
        <v>1</v>
      </c>
      <c r="P136" s="31" t="b">
        <f>貼り付け用!P136=集計用!P136</f>
        <v>1</v>
      </c>
      <c r="Q136" s="31" t="b">
        <f>貼り付け用!Q136=集計用!Q136</f>
        <v>1</v>
      </c>
      <c r="R136" s="31" t="b">
        <f>貼り付け用!R136=集計用!R136</f>
        <v>1</v>
      </c>
      <c r="S136" s="31" t="b">
        <f>貼り付け用!S136=集計用!S136</f>
        <v>1</v>
      </c>
      <c r="T136" s="31" t="b">
        <f>貼り付け用!T136=集計用!T136</f>
        <v>1</v>
      </c>
      <c r="U136" s="31" t="b">
        <f>貼り付け用!U136=集計用!U136</f>
        <v>1</v>
      </c>
      <c r="V136" s="31" t="b">
        <f>貼り付け用!V136=集計用!V136</f>
        <v>1</v>
      </c>
      <c r="W136" s="31" t="b">
        <f>貼り付け用!W136=集計用!W136</f>
        <v>1</v>
      </c>
      <c r="X136" s="31" t="b">
        <f>貼り付け用!X136=集計用!X136</f>
        <v>1</v>
      </c>
      <c r="Y136" s="31" t="b">
        <f>貼り付け用!Y136=集計用!Y136</f>
        <v>1</v>
      </c>
      <c r="Z136" s="31" t="b">
        <f>貼り付け用!Z136=集計用!Z136</f>
        <v>1</v>
      </c>
      <c r="AA136" s="31" t="b">
        <f>貼り付け用!AA136=集計用!AA136</f>
        <v>1</v>
      </c>
      <c r="AB136" s="31" t="b">
        <f>貼り付け用!AB136=集計用!AB136</f>
        <v>1</v>
      </c>
      <c r="AC136" s="31" t="b">
        <f>貼り付け用!AC136=集計用!AC136</f>
        <v>1</v>
      </c>
      <c r="AD136" s="31" t="b">
        <f>貼り付け用!AD136=集計用!AD136</f>
        <v>1</v>
      </c>
      <c r="AE136" s="31" t="b">
        <f>貼り付け用!AE136=集計用!AE136</f>
        <v>1</v>
      </c>
      <c r="AF136" s="31" t="b">
        <f>貼り付け用!AF136=集計用!AF136</f>
        <v>1</v>
      </c>
      <c r="AG136" s="31" t="b">
        <f>貼り付け用!AG136=集計用!AG136</f>
        <v>1</v>
      </c>
      <c r="AH136" s="31" t="b">
        <f>貼り付け用!AH136=集計用!AH136</f>
        <v>1</v>
      </c>
      <c r="AI136" s="31" t="b">
        <f>貼り付け用!AI136=集計用!AI136</f>
        <v>1</v>
      </c>
      <c r="AJ136" s="31" t="b">
        <f>貼り付け用!AJ136=集計用!AJ136</f>
        <v>1</v>
      </c>
      <c r="AK136" s="31" t="b">
        <f>貼り付け用!AK136=集計用!AK136</f>
        <v>1</v>
      </c>
      <c r="AL136" s="31" t="b">
        <f>貼り付け用!AL136=集計用!AL136</f>
        <v>1</v>
      </c>
      <c r="AM136" s="31" t="b">
        <f>貼り付け用!AM136=集計用!AM136</f>
        <v>1</v>
      </c>
      <c r="AN136" s="31" t="b">
        <f>貼り付け用!AN136=集計用!AN136</f>
        <v>1</v>
      </c>
      <c r="AO136" s="31" t="b">
        <f>貼り付け用!AO136=集計用!AO136</f>
        <v>1</v>
      </c>
      <c r="AP136" s="31" t="b">
        <f>貼り付け用!AP136=集計用!AP136</f>
        <v>1</v>
      </c>
      <c r="AQ136" s="31" t="b">
        <f>貼り付け用!AQ136=集計用!AQ136</f>
        <v>1</v>
      </c>
      <c r="AR136" s="31" t="b">
        <f>貼り付け用!AR136=集計用!AR136</f>
        <v>1</v>
      </c>
      <c r="AS136" s="31" t="b">
        <f>貼り付け用!AS136=集計用!AS136</f>
        <v>1</v>
      </c>
      <c r="AT136" s="31" t="b">
        <f>貼り付け用!AT136=集計用!AT136</f>
        <v>1</v>
      </c>
      <c r="AU136" s="31" t="b">
        <f>貼り付け用!AU136=集計用!AU136</f>
        <v>1</v>
      </c>
      <c r="AV136" s="34"/>
      <c r="AW136" s="34"/>
      <c r="AX136" s="34"/>
      <c r="AY136" s="34"/>
      <c r="AZ136" s="34"/>
      <c r="BA136" s="212"/>
      <c r="BB136" s="212"/>
      <c r="BC136" s="212"/>
      <c r="BD136" s="34"/>
      <c r="BE136" s="34"/>
      <c r="BF136" s="20"/>
      <c r="BG136" s="20"/>
      <c r="BH136" s="20"/>
      <c r="BI136" s="20"/>
      <c r="BJ136" s="20"/>
    </row>
    <row r="137" spans="5:62" ht="24" customHeight="1">
      <c r="E137" s="2"/>
      <c r="F137" s="34"/>
      <c r="G137" s="34"/>
      <c r="H137" s="2"/>
      <c r="I137" s="2"/>
      <c r="J137" s="2" t="str">
        <f>IF(集計用!J137="","",集計用!J137)</f>
        <v>1220-3</v>
      </c>
      <c r="K137" s="2"/>
      <c r="L137" s="2"/>
      <c r="M137" s="31" t="b">
        <f>貼り付け用!M137=集計用!M137</f>
        <v>1</v>
      </c>
      <c r="N137" s="31" t="b">
        <f>貼り付け用!N137=集計用!N137</f>
        <v>1</v>
      </c>
      <c r="O137" s="31" t="b">
        <f>貼り付け用!O137=集計用!O137</f>
        <v>1</v>
      </c>
      <c r="P137" s="31" t="b">
        <f>貼り付け用!P137=集計用!P137</f>
        <v>1</v>
      </c>
      <c r="Q137" s="31" t="b">
        <f>貼り付け用!Q137=集計用!Q137</f>
        <v>1</v>
      </c>
      <c r="R137" s="31" t="b">
        <f>貼り付け用!R137=集計用!R137</f>
        <v>1</v>
      </c>
      <c r="S137" s="31" t="b">
        <f>貼り付け用!S137=集計用!S137</f>
        <v>1</v>
      </c>
      <c r="T137" s="31" t="b">
        <f>貼り付け用!T137=集計用!T137</f>
        <v>1</v>
      </c>
      <c r="U137" s="31" t="b">
        <f>貼り付け用!U137=集計用!U137</f>
        <v>1</v>
      </c>
      <c r="V137" s="31" t="b">
        <f>貼り付け用!V137=集計用!V137</f>
        <v>1</v>
      </c>
      <c r="W137" s="31" t="b">
        <f>貼り付け用!W137=集計用!W137</f>
        <v>1</v>
      </c>
      <c r="X137" s="31" t="b">
        <f>貼り付け用!X137=集計用!X137</f>
        <v>1</v>
      </c>
      <c r="Y137" s="31" t="b">
        <f>貼り付け用!Y137=集計用!Y137</f>
        <v>1</v>
      </c>
      <c r="Z137" s="31" t="b">
        <f>貼り付け用!Z137=集計用!Z137</f>
        <v>1</v>
      </c>
      <c r="AA137" s="31" t="b">
        <f>貼り付け用!AA137=集計用!AA137</f>
        <v>1</v>
      </c>
      <c r="AB137" s="31" t="b">
        <f>貼り付け用!AB137=集計用!AB137</f>
        <v>1</v>
      </c>
      <c r="AC137" s="31" t="b">
        <f>貼り付け用!AC137=集計用!AC137</f>
        <v>1</v>
      </c>
      <c r="AD137" s="31" t="b">
        <f>貼り付け用!AD137=集計用!AD137</f>
        <v>1</v>
      </c>
      <c r="AE137" s="31" t="b">
        <f>貼り付け用!AE137=集計用!AE137</f>
        <v>1</v>
      </c>
      <c r="AF137" s="31" t="b">
        <f>貼り付け用!AF137=集計用!AF137</f>
        <v>1</v>
      </c>
      <c r="AG137" s="31" t="b">
        <f>貼り付け用!AG137=集計用!AG137</f>
        <v>1</v>
      </c>
      <c r="AH137" s="31" t="b">
        <f>貼り付け用!AH137=集計用!AH137</f>
        <v>1</v>
      </c>
      <c r="AI137" s="31" t="b">
        <f>貼り付け用!AI137=集計用!AI137</f>
        <v>1</v>
      </c>
      <c r="AJ137" s="31" t="b">
        <f>貼り付け用!AJ137=集計用!AJ137</f>
        <v>1</v>
      </c>
      <c r="AK137" s="31" t="b">
        <f>貼り付け用!AK137=集計用!AK137</f>
        <v>1</v>
      </c>
      <c r="AL137" s="31" t="b">
        <f>貼り付け用!AL137=集計用!AL137</f>
        <v>1</v>
      </c>
      <c r="AM137" s="31" t="b">
        <f>貼り付け用!AM137=集計用!AM137</f>
        <v>1</v>
      </c>
      <c r="AN137" s="31" t="b">
        <f>貼り付け用!AN137=集計用!AN137</f>
        <v>1</v>
      </c>
      <c r="AO137" s="31" t="b">
        <f>貼り付け用!AO137=集計用!AO137</f>
        <v>1</v>
      </c>
      <c r="AP137" s="31" t="b">
        <f>貼り付け用!AP137=集計用!AP137</f>
        <v>1</v>
      </c>
      <c r="AQ137" s="31" t="b">
        <f>貼り付け用!AQ137=集計用!AQ137</f>
        <v>1</v>
      </c>
      <c r="AR137" s="31" t="b">
        <f>貼り付け用!AR137=集計用!AR137</f>
        <v>1</v>
      </c>
      <c r="AS137" s="31" t="b">
        <f>貼り付け用!AS137=集計用!AS137</f>
        <v>1</v>
      </c>
      <c r="AT137" s="31" t="b">
        <f>貼り付け用!AT137=集計用!AT137</f>
        <v>1</v>
      </c>
      <c r="AU137" s="31" t="b">
        <f>貼り付け用!AU137=集計用!AU137</f>
        <v>1</v>
      </c>
      <c r="AV137" s="34"/>
      <c r="AW137" s="34"/>
      <c r="AX137" s="34"/>
      <c r="AY137" s="34"/>
      <c r="AZ137" s="34"/>
      <c r="BA137" s="212"/>
      <c r="BB137" s="212"/>
      <c r="BC137" s="212"/>
      <c r="BD137" s="34"/>
      <c r="BE137" s="34"/>
      <c r="BF137" s="20"/>
      <c r="BG137" s="20"/>
      <c r="BH137" s="20"/>
      <c r="BI137" s="20"/>
      <c r="BJ137" s="20"/>
    </row>
    <row r="138" spans="5:62" ht="24" customHeight="1">
      <c r="E138" s="2"/>
      <c r="F138" s="34"/>
      <c r="G138" s="34"/>
      <c r="H138" s="2"/>
      <c r="I138" s="2"/>
      <c r="J138" s="2" t="str">
        <f>IF(集計用!J138="","",集計用!J138)</f>
        <v>1220-4</v>
      </c>
      <c r="K138" s="2"/>
      <c r="L138" s="2"/>
      <c r="M138" s="31" t="b">
        <f>貼り付け用!M138=集計用!M138</f>
        <v>1</v>
      </c>
      <c r="N138" s="31" t="b">
        <f>貼り付け用!N138=集計用!N138</f>
        <v>1</v>
      </c>
      <c r="O138" s="31" t="b">
        <f>貼り付け用!O138=集計用!O138</f>
        <v>1</v>
      </c>
      <c r="P138" s="31" t="b">
        <f>貼り付け用!P138=集計用!P138</f>
        <v>1</v>
      </c>
      <c r="Q138" s="31" t="b">
        <f>貼り付け用!Q138=集計用!Q138</f>
        <v>1</v>
      </c>
      <c r="R138" s="31" t="b">
        <f>貼り付け用!R138=集計用!R138</f>
        <v>1</v>
      </c>
      <c r="S138" s="31" t="b">
        <f>貼り付け用!S138=集計用!S138</f>
        <v>1</v>
      </c>
      <c r="T138" s="31" t="b">
        <f>貼り付け用!T138=集計用!T138</f>
        <v>1</v>
      </c>
      <c r="U138" s="31" t="b">
        <f>貼り付け用!U138=集計用!U138</f>
        <v>1</v>
      </c>
      <c r="V138" s="31" t="b">
        <f>貼り付け用!V138=集計用!V138</f>
        <v>1</v>
      </c>
      <c r="W138" s="31" t="b">
        <f>貼り付け用!W138=集計用!W138</f>
        <v>1</v>
      </c>
      <c r="X138" s="31" t="b">
        <f>貼り付け用!X138=集計用!X138</f>
        <v>1</v>
      </c>
      <c r="Y138" s="31" t="b">
        <f>貼り付け用!Y138=集計用!Y138</f>
        <v>1</v>
      </c>
      <c r="Z138" s="31" t="b">
        <f>貼り付け用!Z138=集計用!Z138</f>
        <v>1</v>
      </c>
      <c r="AA138" s="31" t="b">
        <f>貼り付け用!AA138=集計用!AA138</f>
        <v>1</v>
      </c>
      <c r="AB138" s="31" t="b">
        <f>貼り付け用!AB138=集計用!AB138</f>
        <v>1</v>
      </c>
      <c r="AC138" s="31" t="b">
        <f>貼り付け用!AC138=集計用!AC138</f>
        <v>1</v>
      </c>
      <c r="AD138" s="31" t="b">
        <f>貼り付け用!AD138=集計用!AD138</f>
        <v>1</v>
      </c>
      <c r="AE138" s="31" t="b">
        <f>貼り付け用!AE138=集計用!AE138</f>
        <v>1</v>
      </c>
      <c r="AF138" s="31" t="b">
        <f>貼り付け用!AF138=集計用!AF138</f>
        <v>1</v>
      </c>
      <c r="AG138" s="31" t="b">
        <f>貼り付け用!AG138=集計用!AG138</f>
        <v>1</v>
      </c>
      <c r="AH138" s="31" t="b">
        <f>貼り付け用!AH138=集計用!AH138</f>
        <v>1</v>
      </c>
      <c r="AI138" s="31" t="b">
        <f>貼り付け用!AI138=集計用!AI138</f>
        <v>1</v>
      </c>
      <c r="AJ138" s="31" t="b">
        <f>貼り付け用!AJ138=集計用!AJ138</f>
        <v>1</v>
      </c>
      <c r="AK138" s="31" t="b">
        <f>貼り付け用!AK138=集計用!AK138</f>
        <v>1</v>
      </c>
      <c r="AL138" s="31" t="b">
        <f>貼り付け用!AL138=集計用!AL138</f>
        <v>1</v>
      </c>
      <c r="AM138" s="31" t="b">
        <f>貼り付け用!AM138=集計用!AM138</f>
        <v>1</v>
      </c>
      <c r="AN138" s="31" t="b">
        <f>貼り付け用!AN138=集計用!AN138</f>
        <v>1</v>
      </c>
      <c r="AO138" s="31" t="b">
        <f>貼り付け用!AO138=集計用!AO138</f>
        <v>1</v>
      </c>
      <c r="AP138" s="31" t="b">
        <f>貼り付け用!AP138=集計用!AP138</f>
        <v>1</v>
      </c>
      <c r="AQ138" s="31" t="b">
        <f>貼り付け用!AQ138=集計用!AQ138</f>
        <v>1</v>
      </c>
      <c r="AR138" s="31" t="b">
        <f>貼り付け用!AR138=集計用!AR138</f>
        <v>1</v>
      </c>
      <c r="AS138" s="31" t="b">
        <f>貼り付け用!AS138=集計用!AS138</f>
        <v>1</v>
      </c>
      <c r="AT138" s="31" t="b">
        <f>貼り付け用!AT138=集計用!AT138</f>
        <v>1</v>
      </c>
      <c r="AU138" s="31" t="b">
        <f>貼り付け用!AU138=集計用!AU138</f>
        <v>1</v>
      </c>
      <c r="AV138" s="34"/>
      <c r="AW138" s="34"/>
      <c r="AX138" s="34"/>
      <c r="AY138" s="34"/>
      <c r="AZ138" s="34"/>
      <c r="BA138" s="212"/>
      <c r="BB138" s="212"/>
      <c r="BC138" s="212"/>
      <c r="BD138" s="34"/>
      <c r="BE138" s="34"/>
      <c r="BF138" s="20"/>
      <c r="BG138" s="20"/>
      <c r="BH138" s="20"/>
      <c r="BI138" s="20"/>
      <c r="BJ138" s="20"/>
    </row>
    <row r="139" spans="5:62" ht="24" customHeight="1">
      <c r="E139" s="2"/>
      <c r="F139" s="34"/>
      <c r="G139" s="34"/>
      <c r="H139" s="2"/>
      <c r="I139" s="2"/>
      <c r="J139" s="2" t="str">
        <f>IF(集計用!J139="","",集計用!J139)</f>
        <v>1225-1</v>
      </c>
      <c r="K139" s="2"/>
      <c r="L139" s="2"/>
      <c r="M139" s="31" t="b">
        <f>貼り付け用!M139=集計用!M139</f>
        <v>1</v>
      </c>
      <c r="N139" s="31" t="b">
        <f>貼り付け用!N139=集計用!N139</f>
        <v>1</v>
      </c>
      <c r="O139" s="31" t="b">
        <f>貼り付け用!O139=集計用!O139</f>
        <v>1</v>
      </c>
      <c r="P139" s="31" t="b">
        <f>貼り付け用!P139=集計用!P139</f>
        <v>1</v>
      </c>
      <c r="Q139" s="31" t="b">
        <f>貼り付け用!Q139=集計用!Q139</f>
        <v>1</v>
      </c>
      <c r="R139" s="31" t="b">
        <f>貼り付け用!R139=集計用!R139</f>
        <v>1</v>
      </c>
      <c r="S139" s="31" t="b">
        <f>貼り付け用!S139=集計用!S139</f>
        <v>1</v>
      </c>
      <c r="T139" s="31" t="b">
        <f>貼り付け用!T139=集計用!T139</f>
        <v>1</v>
      </c>
      <c r="U139" s="31" t="b">
        <f>貼り付け用!U139=集計用!U139</f>
        <v>1</v>
      </c>
      <c r="V139" s="31" t="b">
        <f>貼り付け用!V139=集計用!V139</f>
        <v>1</v>
      </c>
      <c r="W139" s="31" t="b">
        <f>貼り付け用!W139=集計用!W139</f>
        <v>1</v>
      </c>
      <c r="X139" s="31" t="b">
        <f>貼り付け用!X139=集計用!X139</f>
        <v>1</v>
      </c>
      <c r="Y139" s="31" t="b">
        <f>貼り付け用!Y139=集計用!Y139</f>
        <v>1</v>
      </c>
      <c r="Z139" s="31" t="b">
        <f>貼り付け用!Z139=集計用!Z139</f>
        <v>1</v>
      </c>
      <c r="AA139" s="31" t="b">
        <f>貼り付け用!AA139=集計用!AA139</f>
        <v>1</v>
      </c>
      <c r="AB139" s="31" t="b">
        <f>貼り付け用!AB139=集計用!AB139</f>
        <v>1</v>
      </c>
      <c r="AC139" s="31" t="b">
        <f>貼り付け用!AC139=集計用!AC139</f>
        <v>1</v>
      </c>
      <c r="AD139" s="31" t="b">
        <f>貼り付け用!AD139=集計用!AD139</f>
        <v>1</v>
      </c>
      <c r="AE139" s="31" t="b">
        <f>貼り付け用!AE139=集計用!AE139</f>
        <v>1</v>
      </c>
      <c r="AF139" s="31" t="b">
        <f>貼り付け用!AF139=集計用!AF139</f>
        <v>1</v>
      </c>
      <c r="AG139" s="31" t="b">
        <f>貼り付け用!AG139=集計用!AG139</f>
        <v>1</v>
      </c>
      <c r="AH139" s="31" t="b">
        <f>貼り付け用!AH139=集計用!AH139</f>
        <v>1</v>
      </c>
      <c r="AI139" s="31" t="b">
        <f>貼り付け用!AI139=集計用!AI139</f>
        <v>1</v>
      </c>
      <c r="AJ139" s="31" t="b">
        <f>貼り付け用!AJ139=集計用!AJ139</f>
        <v>1</v>
      </c>
      <c r="AK139" s="31" t="b">
        <f>貼り付け用!AK139=集計用!AK139</f>
        <v>1</v>
      </c>
      <c r="AL139" s="31" t="b">
        <f>貼り付け用!AL139=集計用!AL139</f>
        <v>1</v>
      </c>
      <c r="AM139" s="31" t="b">
        <f>貼り付け用!AM139=集計用!AM139</f>
        <v>1</v>
      </c>
      <c r="AN139" s="31" t="b">
        <f>貼り付け用!AN139=集計用!AN139</f>
        <v>1</v>
      </c>
      <c r="AO139" s="31" t="b">
        <f>貼り付け用!AO139=集計用!AO139</f>
        <v>1</v>
      </c>
      <c r="AP139" s="31" t="b">
        <f>貼り付け用!AP139=集計用!AP139</f>
        <v>1</v>
      </c>
      <c r="AQ139" s="31" t="b">
        <f>貼り付け用!AQ139=集計用!AQ139</f>
        <v>1</v>
      </c>
      <c r="AR139" s="31" t="b">
        <f>貼り付け用!AR139=集計用!AR139</f>
        <v>1</v>
      </c>
      <c r="AS139" s="31" t="b">
        <f>貼り付け用!AS139=集計用!AS139</f>
        <v>1</v>
      </c>
      <c r="AT139" s="31" t="b">
        <f>貼り付け用!AT139=集計用!AT139</f>
        <v>1</v>
      </c>
      <c r="AU139" s="31" t="b">
        <f>貼り付け用!AU139=集計用!AU139</f>
        <v>1</v>
      </c>
      <c r="AV139" s="34"/>
      <c r="AW139" s="34"/>
      <c r="AX139" s="34"/>
      <c r="AY139" s="34"/>
      <c r="AZ139" s="34"/>
      <c r="BA139" s="212"/>
      <c r="BB139" s="212"/>
      <c r="BC139" s="212"/>
      <c r="BD139" s="34"/>
      <c r="BE139" s="34"/>
      <c r="BF139" s="20"/>
      <c r="BG139" s="20"/>
      <c r="BH139" s="20"/>
      <c r="BI139" s="20"/>
      <c r="BJ139" s="20"/>
    </row>
    <row r="140" spans="5:62" ht="24" customHeight="1">
      <c r="E140" s="2"/>
      <c r="F140" s="34"/>
      <c r="G140" s="34"/>
      <c r="H140" s="2"/>
      <c r="I140" s="2"/>
      <c r="J140" s="2" t="str">
        <f>IF(集計用!J140="","",集計用!J140)</f>
        <v>1225-2</v>
      </c>
      <c r="K140" s="2"/>
      <c r="L140" s="2"/>
      <c r="M140" s="31" t="b">
        <f>貼り付け用!M140=集計用!M140</f>
        <v>1</v>
      </c>
      <c r="N140" s="31" t="b">
        <f>貼り付け用!N140=集計用!N140</f>
        <v>1</v>
      </c>
      <c r="O140" s="31" t="b">
        <f>貼り付け用!O140=集計用!O140</f>
        <v>1</v>
      </c>
      <c r="P140" s="31" t="b">
        <f>貼り付け用!P140=集計用!P140</f>
        <v>1</v>
      </c>
      <c r="Q140" s="31" t="b">
        <f>貼り付け用!Q140=集計用!Q140</f>
        <v>1</v>
      </c>
      <c r="R140" s="31" t="b">
        <f>貼り付け用!R140=集計用!R140</f>
        <v>1</v>
      </c>
      <c r="S140" s="31" t="b">
        <f>貼り付け用!S140=集計用!S140</f>
        <v>1</v>
      </c>
      <c r="T140" s="31" t="b">
        <f>貼り付け用!T140=集計用!T140</f>
        <v>1</v>
      </c>
      <c r="U140" s="31" t="b">
        <f>貼り付け用!U140=集計用!U140</f>
        <v>1</v>
      </c>
      <c r="V140" s="31" t="b">
        <f>貼り付け用!V140=集計用!V140</f>
        <v>1</v>
      </c>
      <c r="W140" s="31" t="b">
        <f>貼り付け用!W140=集計用!W140</f>
        <v>1</v>
      </c>
      <c r="X140" s="31" t="b">
        <f>貼り付け用!X140=集計用!X140</f>
        <v>1</v>
      </c>
      <c r="Y140" s="31" t="b">
        <f>貼り付け用!Y140=集計用!Y140</f>
        <v>1</v>
      </c>
      <c r="Z140" s="31" t="b">
        <f>貼り付け用!Z140=集計用!Z140</f>
        <v>1</v>
      </c>
      <c r="AA140" s="31" t="b">
        <f>貼り付け用!AA140=集計用!AA140</f>
        <v>1</v>
      </c>
      <c r="AB140" s="31" t="b">
        <f>貼り付け用!AB140=集計用!AB140</f>
        <v>1</v>
      </c>
      <c r="AC140" s="31" t="b">
        <f>貼り付け用!AC140=集計用!AC140</f>
        <v>1</v>
      </c>
      <c r="AD140" s="31" t="b">
        <f>貼り付け用!AD140=集計用!AD140</f>
        <v>1</v>
      </c>
      <c r="AE140" s="31" t="b">
        <f>貼り付け用!AE140=集計用!AE140</f>
        <v>1</v>
      </c>
      <c r="AF140" s="31" t="b">
        <f>貼り付け用!AF140=集計用!AF140</f>
        <v>1</v>
      </c>
      <c r="AG140" s="31" t="b">
        <f>貼り付け用!AG140=集計用!AG140</f>
        <v>1</v>
      </c>
      <c r="AH140" s="31" t="b">
        <f>貼り付け用!AH140=集計用!AH140</f>
        <v>1</v>
      </c>
      <c r="AI140" s="31" t="b">
        <f>貼り付け用!AI140=集計用!AI140</f>
        <v>1</v>
      </c>
      <c r="AJ140" s="31" t="b">
        <f>貼り付け用!AJ140=集計用!AJ140</f>
        <v>1</v>
      </c>
      <c r="AK140" s="31" t="b">
        <f>貼り付け用!AK140=集計用!AK140</f>
        <v>1</v>
      </c>
      <c r="AL140" s="31" t="b">
        <f>貼り付け用!AL140=集計用!AL140</f>
        <v>1</v>
      </c>
      <c r="AM140" s="31" t="b">
        <f>貼り付け用!AM140=集計用!AM140</f>
        <v>1</v>
      </c>
      <c r="AN140" s="31" t="b">
        <f>貼り付け用!AN140=集計用!AN140</f>
        <v>1</v>
      </c>
      <c r="AO140" s="31" t="b">
        <f>貼り付け用!AO140=集計用!AO140</f>
        <v>1</v>
      </c>
      <c r="AP140" s="31" t="b">
        <f>貼り付け用!AP140=集計用!AP140</f>
        <v>1</v>
      </c>
      <c r="AQ140" s="31" t="b">
        <f>貼り付け用!AQ140=集計用!AQ140</f>
        <v>1</v>
      </c>
      <c r="AR140" s="31" t="b">
        <f>貼り付け用!AR140=集計用!AR140</f>
        <v>1</v>
      </c>
      <c r="AS140" s="31" t="b">
        <f>貼り付け用!AS140=集計用!AS140</f>
        <v>1</v>
      </c>
      <c r="AT140" s="31" t="b">
        <f>貼り付け用!AT140=集計用!AT140</f>
        <v>1</v>
      </c>
      <c r="AU140" s="31" t="b">
        <f>貼り付け用!AU140=集計用!AU140</f>
        <v>1</v>
      </c>
      <c r="AV140" s="34"/>
      <c r="AW140" s="34"/>
      <c r="AX140" s="34"/>
      <c r="AY140" s="34"/>
      <c r="AZ140" s="34"/>
      <c r="BA140" s="212"/>
      <c r="BB140" s="212"/>
      <c r="BC140" s="212"/>
      <c r="BD140" s="34"/>
      <c r="BE140" s="34"/>
      <c r="BF140" s="20"/>
      <c r="BG140" s="20"/>
      <c r="BH140" s="20"/>
      <c r="BI140" s="20"/>
      <c r="BJ140" s="20"/>
    </row>
    <row r="141" spans="5:62" ht="24" customHeight="1">
      <c r="E141" s="2"/>
      <c r="F141" s="34"/>
      <c r="G141" s="34"/>
      <c r="H141" s="2"/>
      <c r="I141" s="2"/>
      <c r="J141" s="2" t="str">
        <f>IF(集計用!J141="","",集計用!J141)</f>
        <v>1226-1</v>
      </c>
      <c r="K141" s="2"/>
      <c r="L141" s="2"/>
      <c r="M141" s="31" t="b">
        <f>貼り付け用!M141=集計用!M141</f>
        <v>1</v>
      </c>
      <c r="N141" s="31" t="b">
        <f>貼り付け用!N141=集計用!N141</f>
        <v>1</v>
      </c>
      <c r="O141" s="31" t="b">
        <f>貼り付け用!O141=集計用!O141</f>
        <v>1</v>
      </c>
      <c r="P141" s="31" t="b">
        <f>貼り付け用!P141=集計用!P141</f>
        <v>1</v>
      </c>
      <c r="Q141" s="31" t="b">
        <f>貼り付け用!Q141=集計用!Q141</f>
        <v>1</v>
      </c>
      <c r="R141" s="31" t="b">
        <f>貼り付け用!R141=集計用!R141</f>
        <v>1</v>
      </c>
      <c r="S141" s="31" t="b">
        <f>貼り付け用!S141=集計用!S141</f>
        <v>1</v>
      </c>
      <c r="T141" s="31" t="b">
        <f>貼り付け用!T141=集計用!T141</f>
        <v>1</v>
      </c>
      <c r="U141" s="31" t="b">
        <f>貼り付け用!U141=集計用!U141</f>
        <v>1</v>
      </c>
      <c r="V141" s="31" t="b">
        <f>貼り付け用!V141=集計用!V141</f>
        <v>1</v>
      </c>
      <c r="W141" s="31" t="b">
        <f>貼り付け用!W141=集計用!W141</f>
        <v>1</v>
      </c>
      <c r="X141" s="31" t="b">
        <f>貼り付け用!X141=集計用!X141</f>
        <v>1</v>
      </c>
      <c r="Y141" s="31" t="b">
        <f>貼り付け用!Y141=集計用!Y141</f>
        <v>1</v>
      </c>
      <c r="Z141" s="31" t="b">
        <f>貼り付け用!Z141=集計用!Z141</f>
        <v>1</v>
      </c>
      <c r="AA141" s="31" t="b">
        <f>貼り付け用!AA141=集計用!AA141</f>
        <v>1</v>
      </c>
      <c r="AB141" s="31" t="b">
        <f>貼り付け用!AB141=集計用!AB141</f>
        <v>1</v>
      </c>
      <c r="AC141" s="31" t="b">
        <f>貼り付け用!AC141=集計用!AC141</f>
        <v>1</v>
      </c>
      <c r="AD141" s="31" t="b">
        <f>貼り付け用!AD141=集計用!AD141</f>
        <v>1</v>
      </c>
      <c r="AE141" s="31" t="b">
        <f>貼り付け用!AE141=集計用!AE141</f>
        <v>1</v>
      </c>
      <c r="AF141" s="31" t="b">
        <f>貼り付け用!AF141=集計用!AF141</f>
        <v>1</v>
      </c>
      <c r="AG141" s="31" t="b">
        <f>貼り付け用!AG141=集計用!AG141</f>
        <v>1</v>
      </c>
      <c r="AH141" s="31" t="b">
        <f>貼り付け用!AH141=集計用!AH141</f>
        <v>1</v>
      </c>
      <c r="AI141" s="31" t="b">
        <f>貼り付け用!AI141=集計用!AI141</f>
        <v>1</v>
      </c>
      <c r="AJ141" s="31" t="b">
        <f>貼り付け用!AJ141=集計用!AJ141</f>
        <v>1</v>
      </c>
      <c r="AK141" s="31" t="b">
        <f>貼り付け用!AK141=集計用!AK141</f>
        <v>1</v>
      </c>
      <c r="AL141" s="31" t="b">
        <f>貼り付け用!AL141=集計用!AL141</f>
        <v>1</v>
      </c>
      <c r="AM141" s="31" t="b">
        <f>貼り付け用!AM141=集計用!AM141</f>
        <v>1</v>
      </c>
      <c r="AN141" s="31" t="b">
        <f>貼り付け用!AN141=集計用!AN141</f>
        <v>1</v>
      </c>
      <c r="AO141" s="31" t="b">
        <f>貼り付け用!AO141=集計用!AO141</f>
        <v>1</v>
      </c>
      <c r="AP141" s="31" t="b">
        <f>貼り付け用!AP141=集計用!AP141</f>
        <v>1</v>
      </c>
      <c r="AQ141" s="31" t="b">
        <f>貼り付け用!AQ141=集計用!AQ141</f>
        <v>1</v>
      </c>
      <c r="AR141" s="31" t="b">
        <f>貼り付け用!AR141=集計用!AR141</f>
        <v>1</v>
      </c>
      <c r="AS141" s="31" t="b">
        <f>貼り付け用!AS141=集計用!AS141</f>
        <v>1</v>
      </c>
      <c r="AT141" s="31" t="b">
        <f>貼り付け用!AT141=集計用!AT141</f>
        <v>1</v>
      </c>
      <c r="AU141" s="31" t="b">
        <f>貼り付け用!AU141=集計用!AU141</f>
        <v>1</v>
      </c>
      <c r="AV141" s="34"/>
      <c r="AW141" s="34"/>
      <c r="AX141" s="34"/>
      <c r="AY141" s="34"/>
      <c r="AZ141" s="34"/>
      <c r="BA141" s="212"/>
      <c r="BB141" s="212"/>
      <c r="BC141" s="212"/>
      <c r="BD141" s="34"/>
      <c r="BE141" s="34"/>
      <c r="BF141" s="20"/>
      <c r="BG141" s="20"/>
      <c r="BH141" s="20"/>
      <c r="BI141" s="20"/>
      <c r="BJ141" s="20"/>
    </row>
    <row r="142" spans="5:62" ht="24" customHeight="1">
      <c r="E142" s="2"/>
      <c r="F142" s="34"/>
      <c r="G142" s="34"/>
      <c r="H142" s="2"/>
      <c r="I142" s="2"/>
      <c r="J142" s="2" t="str">
        <f>IF(集計用!J142="","",集計用!J142)</f>
        <v>1227-1</v>
      </c>
      <c r="K142" s="2"/>
      <c r="L142" s="2"/>
      <c r="M142" s="31" t="b">
        <f>貼り付け用!M142=集計用!M142</f>
        <v>1</v>
      </c>
      <c r="N142" s="31" t="b">
        <f>貼り付け用!N142=集計用!N142</f>
        <v>1</v>
      </c>
      <c r="O142" s="31" t="b">
        <f>貼り付け用!O142=集計用!O142</f>
        <v>1</v>
      </c>
      <c r="P142" s="31" t="b">
        <f>貼り付け用!P142=集計用!P142</f>
        <v>1</v>
      </c>
      <c r="Q142" s="31" t="b">
        <f>貼り付け用!Q142=集計用!Q142</f>
        <v>1</v>
      </c>
      <c r="R142" s="31" t="b">
        <f>貼り付け用!R142=集計用!R142</f>
        <v>1</v>
      </c>
      <c r="S142" s="31" t="b">
        <f>貼り付け用!S142=集計用!S142</f>
        <v>1</v>
      </c>
      <c r="T142" s="31" t="b">
        <f>貼り付け用!T142=集計用!T142</f>
        <v>1</v>
      </c>
      <c r="U142" s="31" t="b">
        <f>貼り付け用!U142=集計用!U142</f>
        <v>1</v>
      </c>
      <c r="V142" s="31" t="b">
        <f>貼り付け用!V142=集計用!V142</f>
        <v>1</v>
      </c>
      <c r="W142" s="31" t="b">
        <f>貼り付け用!W142=集計用!W142</f>
        <v>1</v>
      </c>
      <c r="X142" s="31" t="b">
        <f>貼り付け用!X142=集計用!X142</f>
        <v>1</v>
      </c>
      <c r="Y142" s="31" t="b">
        <f>貼り付け用!Y142=集計用!Y142</f>
        <v>1</v>
      </c>
      <c r="Z142" s="31" t="b">
        <f>貼り付け用!Z142=集計用!Z142</f>
        <v>1</v>
      </c>
      <c r="AA142" s="31" t="b">
        <f>貼り付け用!AA142=集計用!AA142</f>
        <v>1</v>
      </c>
      <c r="AB142" s="31" t="b">
        <f>貼り付け用!AB142=集計用!AB142</f>
        <v>1</v>
      </c>
      <c r="AC142" s="31" t="b">
        <f>貼り付け用!AC142=集計用!AC142</f>
        <v>1</v>
      </c>
      <c r="AD142" s="31" t="b">
        <f>貼り付け用!AD142=集計用!AD142</f>
        <v>1</v>
      </c>
      <c r="AE142" s="31" t="b">
        <f>貼り付け用!AE142=集計用!AE142</f>
        <v>1</v>
      </c>
      <c r="AF142" s="31" t="b">
        <f>貼り付け用!AF142=集計用!AF142</f>
        <v>1</v>
      </c>
      <c r="AG142" s="31" t="b">
        <f>貼り付け用!AG142=集計用!AG142</f>
        <v>1</v>
      </c>
      <c r="AH142" s="31" t="b">
        <f>貼り付け用!AH142=集計用!AH142</f>
        <v>1</v>
      </c>
      <c r="AI142" s="31" t="b">
        <f>貼り付け用!AI142=集計用!AI142</f>
        <v>1</v>
      </c>
      <c r="AJ142" s="31" t="b">
        <f>貼り付け用!AJ142=集計用!AJ142</f>
        <v>1</v>
      </c>
      <c r="AK142" s="31" t="b">
        <f>貼り付け用!AK142=集計用!AK142</f>
        <v>1</v>
      </c>
      <c r="AL142" s="31" t="b">
        <f>貼り付け用!AL142=集計用!AL142</f>
        <v>1</v>
      </c>
      <c r="AM142" s="31" t="b">
        <f>貼り付け用!AM142=集計用!AM142</f>
        <v>1</v>
      </c>
      <c r="AN142" s="31" t="b">
        <f>貼り付け用!AN142=集計用!AN142</f>
        <v>1</v>
      </c>
      <c r="AO142" s="31" t="b">
        <f>貼り付け用!AO142=集計用!AO142</f>
        <v>1</v>
      </c>
      <c r="AP142" s="31" t="b">
        <f>貼り付け用!AP142=集計用!AP142</f>
        <v>1</v>
      </c>
      <c r="AQ142" s="31" t="b">
        <f>貼り付け用!AQ142=集計用!AQ142</f>
        <v>1</v>
      </c>
      <c r="AR142" s="31" t="b">
        <f>貼り付け用!AR142=集計用!AR142</f>
        <v>1</v>
      </c>
      <c r="AS142" s="31" t="b">
        <f>貼り付け用!AS142=集計用!AS142</f>
        <v>1</v>
      </c>
      <c r="AT142" s="31" t="b">
        <f>貼り付け用!AT142=集計用!AT142</f>
        <v>1</v>
      </c>
      <c r="AU142" s="31" t="b">
        <f>貼り付け用!AU142=集計用!AU142</f>
        <v>1</v>
      </c>
      <c r="AV142" s="34"/>
      <c r="AW142" s="34"/>
      <c r="AX142" s="34"/>
      <c r="AY142" s="34"/>
      <c r="AZ142" s="34"/>
      <c r="BA142" s="212"/>
      <c r="BB142" s="212"/>
      <c r="BC142" s="212"/>
      <c r="BD142" s="34"/>
      <c r="BE142" s="34"/>
      <c r="BF142" s="20"/>
      <c r="BG142" s="20"/>
      <c r="BH142" s="20"/>
      <c r="BI142" s="20"/>
      <c r="BJ142" s="20"/>
    </row>
    <row r="143" spans="5:62" ht="24" customHeight="1">
      <c r="E143" s="2"/>
      <c r="F143" s="34"/>
      <c r="G143" s="34"/>
      <c r="H143" s="2"/>
      <c r="I143" s="2"/>
      <c r="J143" s="2" t="str">
        <f>IF(集計用!J143="","",集計用!J143)</f>
        <v>1227-2</v>
      </c>
      <c r="K143" s="2"/>
      <c r="L143" s="2"/>
      <c r="M143" s="31" t="b">
        <f>貼り付け用!M143=集計用!M143</f>
        <v>1</v>
      </c>
      <c r="N143" s="31" t="b">
        <f>貼り付け用!N143=集計用!N143</f>
        <v>1</v>
      </c>
      <c r="O143" s="31" t="b">
        <f>貼り付け用!O143=集計用!O143</f>
        <v>1</v>
      </c>
      <c r="P143" s="31" t="b">
        <f>貼り付け用!P143=集計用!P143</f>
        <v>1</v>
      </c>
      <c r="Q143" s="31" t="b">
        <f>貼り付け用!Q143=集計用!Q143</f>
        <v>1</v>
      </c>
      <c r="R143" s="31" t="b">
        <f>貼り付け用!R143=集計用!R143</f>
        <v>1</v>
      </c>
      <c r="S143" s="31" t="b">
        <f>貼り付け用!S143=集計用!S143</f>
        <v>1</v>
      </c>
      <c r="T143" s="31" t="b">
        <f>貼り付け用!T143=集計用!T143</f>
        <v>1</v>
      </c>
      <c r="U143" s="31" t="b">
        <f>貼り付け用!U143=集計用!U143</f>
        <v>1</v>
      </c>
      <c r="V143" s="31" t="b">
        <f>貼り付け用!V143=集計用!V143</f>
        <v>1</v>
      </c>
      <c r="W143" s="31" t="b">
        <f>貼り付け用!W143=集計用!W143</f>
        <v>1</v>
      </c>
      <c r="X143" s="31" t="b">
        <f>貼り付け用!X143=集計用!X143</f>
        <v>1</v>
      </c>
      <c r="Y143" s="31" t="b">
        <f>貼り付け用!Y143=集計用!Y143</f>
        <v>1</v>
      </c>
      <c r="Z143" s="31" t="b">
        <f>貼り付け用!Z143=集計用!Z143</f>
        <v>1</v>
      </c>
      <c r="AA143" s="31" t="b">
        <f>貼り付け用!AA143=集計用!AA143</f>
        <v>1</v>
      </c>
      <c r="AB143" s="31" t="b">
        <f>貼り付け用!AB143=集計用!AB143</f>
        <v>1</v>
      </c>
      <c r="AC143" s="31" t="b">
        <f>貼り付け用!AC143=集計用!AC143</f>
        <v>1</v>
      </c>
      <c r="AD143" s="31" t="b">
        <f>貼り付け用!AD143=集計用!AD143</f>
        <v>1</v>
      </c>
      <c r="AE143" s="31" t="b">
        <f>貼り付け用!AE143=集計用!AE143</f>
        <v>1</v>
      </c>
      <c r="AF143" s="31" t="b">
        <f>貼り付け用!AF143=集計用!AF143</f>
        <v>1</v>
      </c>
      <c r="AG143" s="31" t="b">
        <f>貼り付け用!AG143=集計用!AG143</f>
        <v>1</v>
      </c>
      <c r="AH143" s="31" t="b">
        <f>貼り付け用!AH143=集計用!AH143</f>
        <v>1</v>
      </c>
      <c r="AI143" s="31" t="b">
        <f>貼り付け用!AI143=集計用!AI143</f>
        <v>1</v>
      </c>
      <c r="AJ143" s="31" t="b">
        <f>貼り付け用!AJ143=集計用!AJ143</f>
        <v>1</v>
      </c>
      <c r="AK143" s="31" t="b">
        <f>貼り付け用!AK143=集計用!AK143</f>
        <v>1</v>
      </c>
      <c r="AL143" s="31" t="b">
        <f>貼り付け用!AL143=集計用!AL143</f>
        <v>1</v>
      </c>
      <c r="AM143" s="31" t="b">
        <f>貼り付け用!AM143=集計用!AM143</f>
        <v>1</v>
      </c>
      <c r="AN143" s="31" t="b">
        <f>貼り付け用!AN143=集計用!AN143</f>
        <v>1</v>
      </c>
      <c r="AO143" s="31" t="b">
        <f>貼り付け用!AO143=集計用!AO143</f>
        <v>1</v>
      </c>
      <c r="AP143" s="31" t="b">
        <f>貼り付け用!AP143=集計用!AP143</f>
        <v>1</v>
      </c>
      <c r="AQ143" s="31" t="b">
        <f>貼り付け用!AQ143=集計用!AQ143</f>
        <v>1</v>
      </c>
      <c r="AR143" s="31" t="b">
        <f>貼り付け用!AR143=集計用!AR143</f>
        <v>1</v>
      </c>
      <c r="AS143" s="31" t="b">
        <f>貼り付け用!AS143=集計用!AS143</f>
        <v>1</v>
      </c>
      <c r="AT143" s="31" t="b">
        <f>貼り付け用!AT143=集計用!AT143</f>
        <v>1</v>
      </c>
      <c r="AU143" s="31" t="b">
        <f>貼り付け用!AU143=集計用!AU143</f>
        <v>1</v>
      </c>
      <c r="AV143" s="34"/>
      <c r="AW143" s="34"/>
      <c r="AX143" s="34"/>
      <c r="AY143" s="34"/>
      <c r="AZ143" s="34"/>
      <c r="BA143" s="212"/>
      <c r="BB143" s="212"/>
      <c r="BC143" s="212"/>
      <c r="BD143" s="34"/>
      <c r="BE143" s="34"/>
      <c r="BF143" s="20"/>
      <c r="BG143" s="20"/>
      <c r="BH143" s="20"/>
      <c r="BI143" s="20"/>
      <c r="BJ143" s="20"/>
    </row>
    <row r="144" spans="5:62" ht="24" customHeight="1">
      <c r="E144" s="2"/>
      <c r="F144" s="34"/>
      <c r="G144" s="34"/>
      <c r="H144" s="2"/>
      <c r="I144" s="2"/>
      <c r="J144" s="2" t="str">
        <f>IF(集計用!J144="","",集計用!J144)</f>
        <v>1227-3</v>
      </c>
      <c r="K144" s="2"/>
      <c r="L144" s="2"/>
      <c r="M144" s="31" t="b">
        <f>貼り付け用!M144=集計用!M144</f>
        <v>1</v>
      </c>
      <c r="N144" s="31" t="b">
        <f>貼り付け用!N144=集計用!N144</f>
        <v>1</v>
      </c>
      <c r="O144" s="31" t="b">
        <f>貼り付け用!O144=集計用!O144</f>
        <v>1</v>
      </c>
      <c r="P144" s="31" t="b">
        <f>貼り付け用!P144=集計用!P144</f>
        <v>1</v>
      </c>
      <c r="Q144" s="31" t="b">
        <f>貼り付け用!Q144=集計用!Q144</f>
        <v>1</v>
      </c>
      <c r="R144" s="31" t="b">
        <f>貼り付け用!R144=集計用!R144</f>
        <v>1</v>
      </c>
      <c r="S144" s="31" t="b">
        <f>貼り付け用!S144=集計用!S144</f>
        <v>1</v>
      </c>
      <c r="T144" s="31" t="b">
        <f>貼り付け用!T144=集計用!T144</f>
        <v>1</v>
      </c>
      <c r="U144" s="31" t="b">
        <f>貼り付け用!U144=集計用!U144</f>
        <v>1</v>
      </c>
      <c r="V144" s="31" t="b">
        <f>貼り付け用!V144=集計用!V144</f>
        <v>1</v>
      </c>
      <c r="W144" s="31" t="b">
        <f>貼り付け用!W144=集計用!W144</f>
        <v>1</v>
      </c>
      <c r="X144" s="31" t="b">
        <f>貼り付け用!X144=集計用!X144</f>
        <v>1</v>
      </c>
      <c r="Y144" s="31" t="b">
        <f>貼り付け用!Y144=集計用!Y144</f>
        <v>1</v>
      </c>
      <c r="Z144" s="31" t="b">
        <f>貼り付け用!Z144=集計用!Z144</f>
        <v>1</v>
      </c>
      <c r="AA144" s="31" t="b">
        <f>貼り付け用!AA144=集計用!AA144</f>
        <v>1</v>
      </c>
      <c r="AB144" s="31" t="b">
        <f>貼り付け用!AB144=集計用!AB144</f>
        <v>1</v>
      </c>
      <c r="AC144" s="31" t="b">
        <f>貼り付け用!AC144=集計用!AC144</f>
        <v>1</v>
      </c>
      <c r="AD144" s="31" t="b">
        <f>貼り付け用!AD144=集計用!AD144</f>
        <v>1</v>
      </c>
      <c r="AE144" s="31" t="b">
        <f>貼り付け用!AE144=集計用!AE144</f>
        <v>1</v>
      </c>
      <c r="AF144" s="31" t="b">
        <f>貼り付け用!AF144=集計用!AF144</f>
        <v>1</v>
      </c>
      <c r="AG144" s="31" t="b">
        <f>貼り付け用!AG144=集計用!AG144</f>
        <v>1</v>
      </c>
      <c r="AH144" s="31" t="b">
        <f>貼り付け用!AH144=集計用!AH144</f>
        <v>1</v>
      </c>
      <c r="AI144" s="31" t="b">
        <f>貼り付け用!AI144=集計用!AI144</f>
        <v>1</v>
      </c>
      <c r="AJ144" s="31" t="b">
        <f>貼り付け用!AJ144=集計用!AJ144</f>
        <v>1</v>
      </c>
      <c r="AK144" s="31" t="b">
        <f>貼り付け用!AK144=集計用!AK144</f>
        <v>1</v>
      </c>
      <c r="AL144" s="31" t="b">
        <f>貼り付け用!AL144=集計用!AL144</f>
        <v>1</v>
      </c>
      <c r="AM144" s="31" t="b">
        <f>貼り付け用!AM144=集計用!AM144</f>
        <v>1</v>
      </c>
      <c r="AN144" s="31" t="b">
        <f>貼り付け用!AN144=集計用!AN144</f>
        <v>1</v>
      </c>
      <c r="AO144" s="31" t="b">
        <f>貼り付け用!AO144=集計用!AO144</f>
        <v>1</v>
      </c>
      <c r="AP144" s="31" t="b">
        <f>貼り付け用!AP144=集計用!AP144</f>
        <v>1</v>
      </c>
      <c r="AQ144" s="31" t="b">
        <f>貼り付け用!AQ144=集計用!AQ144</f>
        <v>1</v>
      </c>
      <c r="AR144" s="31" t="b">
        <f>貼り付け用!AR144=集計用!AR144</f>
        <v>1</v>
      </c>
      <c r="AS144" s="31" t="b">
        <f>貼り付け用!AS144=集計用!AS144</f>
        <v>1</v>
      </c>
      <c r="AT144" s="31" t="b">
        <f>貼り付け用!AT144=集計用!AT144</f>
        <v>1</v>
      </c>
      <c r="AU144" s="31" t="b">
        <f>貼り付け用!AU144=集計用!AU144</f>
        <v>1</v>
      </c>
      <c r="AV144" s="34"/>
      <c r="AW144" s="34"/>
      <c r="AX144" s="34"/>
      <c r="AY144" s="34"/>
      <c r="AZ144" s="34"/>
      <c r="BA144" s="212"/>
      <c r="BB144" s="212"/>
      <c r="BC144" s="212"/>
      <c r="BD144" s="34"/>
      <c r="BE144" s="34"/>
      <c r="BF144" s="20"/>
      <c r="BG144" s="20"/>
      <c r="BH144" s="20"/>
      <c r="BI144" s="20"/>
      <c r="BJ144" s="20"/>
    </row>
    <row r="145" spans="5:62" ht="24" customHeight="1">
      <c r="E145" s="2"/>
      <c r="F145" s="34"/>
      <c r="G145" s="34"/>
      <c r="H145" s="2"/>
      <c r="I145" s="2"/>
      <c r="J145" s="2" t="str">
        <f>IF(集計用!J145="","",集計用!J145)</f>
        <v>1231-1</v>
      </c>
      <c r="K145" s="2"/>
      <c r="L145" s="2"/>
      <c r="M145" s="31" t="b">
        <f>貼り付け用!M145=集計用!M145</f>
        <v>1</v>
      </c>
      <c r="N145" s="31" t="b">
        <f>貼り付け用!N145=集計用!N145</f>
        <v>1</v>
      </c>
      <c r="O145" s="31" t="b">
        <f>貼り付け用!O145=集計用!O145</f>
        <v>1</v>
      </c>
      <c r="P145" s="31" t="b">
        <f>貼り付け用!P145=集計用!P145</f>
        <v>1</v>
      </c>
      <c r="Q145" s="31" t="b">
        <f>貼り付け用!Q145=集計用!Q145</f>
        <v>1</v>
      </c>
      <c r="R145" s="31" t="b">
        <f>貼り付け用!R145=集計用!R145</f>
        <v>1</v>
      </c>
      <c r="S145" s="31" t="b">
        <f>貼り付け用!S145=集計用!S145</f>
        <v>1</v>
      </c>
      <c r="T145" s="31" t="b">
        <f>貼り付け用!T145=集計用!T145</f>
        <v>1</v>
      </c>
      <c r="U145" s="31" t="b">
        <f>貼り付け用!U145=集計用!U145</f>
        <v>1</v>
      </c>
      <c r="V145" s="31" t="b">
        <f>貼り付け用!V145=集計用!V145</f>
        <v>1</v>
      </c>
      <c r="W145" s="31" t="b">
        <f>貼り付け用!W145=集計用!W145</f>
        <v>1</v>
      </c>
      <c r="X145" s="31" t="b">
        <f>貼り付け用!X145=集計用!X145</f>
        <v>1</v>
      </c>
      <c r="Y145" s="31" t="b">
        <f>貼り付け用!Y145=集計用!Y145</f>
        <v>1</v>
      </c>
      <c r="Z145" s="31" t="b">
        <f>貼り付け用!Z145=集計用!Z145</f>
        <v>1</v>
      </c>
      <c r="AA145" s="31" t="b">
        <f>貼り付け用!AA145=集計用!AA145</f>
        <v>1</v>
      </c>
      <c r="AB145" s="31" t="b">
        <f>貼り付け用!AB145=集計用!AB145</f>
        <v>1</v>
      </c>
      <c r="AC145" s="31" t="b">
        <f>貼り付け用!AC145=集計用!AC145</f>
        <v>1</v>
      </c>
      <c r="AD145" s="31" t="b">
        <f>貼り付け用!AD145=集計用!AD145</f>
        <v>1</v>
      </c>
      <c r="AE145" s="31" t="b">
        <f>貼り付け用!AE145=集計用!AE145</f>
        <v>1</v>
      </c>
      <c r="AF145" s="31" t="b">
        <f>貼り付け用!AF145=集計用!AF145</f>
        <v>1</v>
      </c>
      <c r="AG145" s="31" t="b">
        <f>貼り付け用!AG145=集計用!AG145</f>
        <v>1</v>
      </c>
      <c r="AH145" s="31" t="b">
        <f>貼り付け用!AH145=集計用!AH145</f>
        <v>1</v>
      </c>
      <c r="AI145" s="31" t="b">
        <f>貼り付け用!AI145=集計用!AI145</f>
        <v>1</v>
      </c>
      <c r="AJ145" s="31" t="b">
        <f>貼り付け用!AJ145=集計用!AJ145</f>
        <v>1</v>
      </c>
      <c r="AK145" s="31" t="b">
        <f>貼り付け用!AK145=集計用!AK145</f>
        <v>1</v>
      </c>
      <c r="AL145" s="31" t="b">
        <f>貼り付け用!AL145=集計用!AL145</f>
        <v>1</v>
      </c>
      <c r="AM145" s="31" t="b">
        <f>貼り付け用!AM145=集計用!AM145</f>
        <v>1</v>
      </c>
      <c r="AN145" s="31" t="b">
        <f>貼り付け用!AN145=集計用!AN145</f>
        <v>1</v>
      </c>
      <c r="AO145" s="31" t="b">
        <f>貼り付け用!AO145=集計用!AO145</f>
        <v>1</v>
      </c>
      <c r="AP145" s="31" t="b">
        <f>貼り付け用!AP145=集計用!AP145</f>
        <v>1</v>
      </c>
      <c r="AQ145" s="31" t="b">
        <f>貼り付け用!AQ145=集計用!AQ145</f>
        <v>1</v>
      </c>
      <c r="AR145" s="31" t="b">
        <f>貼り付け用!AR145=集計用!AR145</f>
        <v>1</v>
      </c>
      <c r="AS145" s="31" t="b">
        <f>貼り付け用!AS145=集計用!AS145</f>
        <v>1</v>
      </c>
      <c r="AT145" s="31" t="b">
        <f>貼り付け用!AT145=集計用!AT145</f>
        <v>1</v>
      </c>
      <c r="AU145" s="31" t="b">
        <f>貼り付け用!AU145=集計用!AU145</f>
        <v>1</v>
      </c>
      <c r="AV145" s="34"/>
      <c r="AW145" s="34"/>
      <c r="AX145" s="34"/>
      <c r="AY145" s="34"/>
      <c r="AZ145" s="34"/>
      <c r="BA145" s="212"/>
      <c r="BB145" s="212"/>
      <c r="BC145" s="212"/>
      <c r="BD145" s="34"/>
      <c r="BE145" s="34"/>
      <c r="BF145" s="20"/>
      <c r="BG145" s="20"/>
      <c r="BH145" s="20"/>
      <c r="BI145" s="20"/>
      <c r="BJ145" s="20"/>
    </row>
    <row r="146" spans="5:62" ht="24" customHeight="1">
      <c r="E146" s="2"/>
      <c r="F146" s="34"/>
      <c r="G146" s="34"/>
      <c r="H146" s="2"/>
      <c r="I146" s="2"/>
      <c r="J146" s="2" t="str">
        <f>IF(集計用!J146="","",集計用!J146)</f>
        <v>1231-2</v>
      </c>
      <c r="K146" s="2"/>
      <c r="L146" s="2"/>
      <c r="M146" s="31" t="b">
        <f>貼り付け用!M146=集計用!M146</f>
        <v>1</v>
      </c>
      <c r="N146" s="31" t="b">
        <f>貼り付け用!N146=集計用!N146</f>
        <v>1</v>
      </c>
      <c r="O146" s="31" t="b">
        <f>貼り付け用!O146=集計用!O146</f>
        <v>1</v>
      </c>
      <c r="P146" s="31" t="b">
        <f>貼り付け用!P146=集計用!P146</f>
        <v>1</v>
      </c>
      <c r="Q146" s="31" t="b">
        <f>貼り付け用!Q146=集計用!Q146</f>
        <v>1</v>
      </c>
      <c r="R146" s="31" t="b">
        <f>貼り付け用!R146=集計用!R146</f>
        <v>1</v>
      </c>
      <c r="S146" s="31" t="b">
        <f>貼り付け用!S146=集計用!S146</f>
        <v>1</v>
      </c>
      <c r="T146" s="31" t="b">
        <f>貼り付け用!T146=集計用!T146</f>
        <v>1</v>
      </c>
      <c r="U146" s="31" t="b">
        <f>貼り付け用!U146=集計用!U146</f>
        <v>1</v>
      </c>
      <c r="V146" s="31" t="b">
        <f>貼り付け用!V146=集計用!V146</f>
        <v>1</v>
      </c>
      <c r="W146" s="31" t="b">
        <f>貼り付け用!W146=集計用!W146</f>
        <v>1</v>
      </c>
      <c r="X146" s="31" t="b">
        <f>貼り付け用!X146=集計用!X146</f>
        <v>1</v>
      </c>
      <c r="Y146" s="31" t="b">
        <f>貼り付け用!Y146=集計用!Y146</f>
        <v>1</v>
      </c>
      <c r="Z146" s="31" t="b">
        <f>貼り付け用!Z146=集計用!Z146</f>
        <v>1</v>
      </c>
      <c r="AA146" s="31" t="b">
        <f>貼り付け用!AA146=集計用!AA146</f>
        <v>1</v>
      </c>
      <c r="AB146" s="31" t="b">
        <f>貼り付け用!AB146=集計用!AB146</f>
        <v>1</v>
      </c>
      <c r="AC146" s="31" t="b">
        <f>貼り付け用!AC146=集計用!AC146</f>
        <v>1</v>
      </c>
      <c r="AD146" s="31" t="b">
        <f>貼り付け用!AD146=集計用!AD146</f>
        <v>1</v>
      </c>
      <c r="AE146" s="31" t="b">
        <f>貼り付け用!AE146=集計用!AE146</f>
        <v>1</v>
      </c>
      <c r="AF146" s="31" t="b">
        <f>貼り付け用!AF146=集計用!AF146</f>
        <v>1</v>
      </c>
      <c r="AG146" s="31" t="b">
        <f>貼り付け用!AG146=集計用!AG146</f>
        <v>1</v>
      </c>
      <c r="AH146" s="31" t="b">
        <f>貼り付け用!AH146=集計用!AH146</f>
        <v>1</v>
      </c>
      <c r="AI146" s="31" t="b">
        <f>貼り付け用!AI146=集計用!AI146</f>
        <v>1</v>
      </c>
      <c r="AJ146" s="31" t="b">
        <f>貼り付け用!AJ146=集計用!AJ146</f>
        <v>1</v>
      </c>
      <c r="AK146" s="31" t="b">
        <f>貼り付け用!AK146=集計用!AK146</f>
        <v>1</v>
      </c>
      <c r="AL146" s="31" t="b">
        <f>貼り付け用!AL146=集計用!AL146</f>
        <v>1</v>
      </c>
      <c r="AM146" s="31" t="b">
        <f>貼り付け用!AM146=集計用!AM146</f>
        <v>1</v>
      </c>
      <c r="AN146" s="31" t="b">
        <f>貼り付け用!AN146=集計用!AN146</f>
        <v>1</v>
      </c>
      <c r="AO146" s="31" t="b">
        <f>貼り付け用!AO146=集計用!AO146</f>
        <v>1</v>
      </c>
      <c r="AP146" s="31" t="b">
        <f>貼り付け用!AP146=集計用!AP146</f>
        <v>1</v>
      </c>
      <c r="AQ146" s="31" t="b">
        <f>貼り付け用!AQ146=集計用!AQ146</f>
        <v>1</v>
      </c>
      <c r="AR146" s="31" t="b">
        <f>貼り付け用!AR146=集計用!AR146</f>
        <v>1</v>
      </c>
      <c r="AS146" s="31" t="b">
        <f>貼り付け用!AS146=集計用!AS146</f>
        <v>1</v>
      </c>
      <c r="AT146" s="31" t="b">
        <f>貼り付け用!AT146=集計用!AT146</f>
        <v>1</v>
      </c>
      <c r="AU146" s="31" t="b">
        <f>貼り付け用!AU146=集計用!AU146</f>
        <v>1</v>
      </c>
      <c r="AV146" s="34"/>
      <c r="AW146" s="34"/>
      <c r="AX146" s="34"/>
      <c r="AY146" s="34"/>
      <c r="AZ146" s="34"/>
      <c r="BA146" s="212"/>
      <c r="BB146" s="212"/>
      <c r="BC146" s="212"/>
      <c r="BD146" s="34"/>
      <c r="BE146" s="34"/>
      <c r="BF146" s="20"/>
      <c r="BG146" s="20"/>
      <c r="BH146" s="20"/>
      <c r="BI146" s="20"/>
      <c r="BJ146" s="20"/>
    </row>
    <row r="147" spans="5:62" ht="24" customHeight="1">
      <c r="E147" s="2"/>
      <c r="F147" s="34"/>
      <c r="G147" s="34"/>
      <c r="H147" s="2"/>
      <c r="I147" s="2"/>
      <c r="J147" s="2" t="str">
        <f>IF(集計用!J147="","",集計用!J147)</f>
        <v>1231-3</v>
      </c>
      <c r="K147" s="2"/>
      <c r="L147" s="2"/>
      <c r="M147" s="31" t="b">
        <f>貼り付け用!M147=集計用!M147</f>
        <v>1</v>
      </c>
      <c r="N147" s="31" t="b">
        <f>貼り付け用!N147=集計用!N147</f>
        <v>1</v>
      </c>
      <c r="O147" s="31" t="b">
        <f>貼り付け用!O147=集計用!O147</f>
        <v>1</v>
      </c>
      <c r="P147" s="31" t="b">
        <f>貼り付け用!P147=集計用!P147</f>
        <v>1</v>
      </c>
      <c r="Q147" s="31" t="b">
        <f>貼り付け用!Q147=集計用!Q147</f>
        <v>1</v>
      </c>
      <c r="R147" s="31" t="b">
        <f>貼り付け用!R147=集計用!R147</f>
        <v>1</v>
      </c>
      <c r="S147" s="31" t="b">
        <f>貼り付け用!S147=集計用!S147</f>
        <v>1</v>
      </c>
      <c r="T147" s="31" t="b">
        <f>貼り付け用!T147=集計用!T147</f>
        <v>1</v>
      </c>
      <c r="U147" s="31" t="b">
        <f>貼り付け用!U147=集計用!U147</f>
        <v>1</v>
      </c>
      <c r="V147" s="31" t="b">
        <f>貼り付け用!V147=集計用!V147</f>
        <v>1</v>
      </c>
      <c r="W147" s="31" t="b">
        <f>貼り付け用!W147=集計用!W147</f>
        <v>1</v>
      </c>
      <c r="X147" s="31" t="b">
        <f>貼り付け用!X147=集計用!X147</f>
        <v>1</v>
      </c>
      <c r="Y147" s="31" t="b">
        <f>貼り付け用!Y147=集計用!Y147</f>
        <v>1</v>
      </c>
      <c r="Z147" s="31" t="b">
        <f>貼り付け用!Z147=集計用!Z147</f>
        <v>1</v>
      </c>
      <c r="AA147" s="31" t="b">
        <f>貼り付け用!AA147=集計用!AA147</f>
        <v>1</v>
      </c>
      <c r="AB147" s="31" t="b">
        <f>貼り付け用!AB147=集計用!AB147</f>
        <v>1</v>
      </c>
      <c r="AC147" s="31" t="b">
        <f>貼り付け用!AC147=集計用!AC147</f>
        <v>1</v>
      </c>
      <c r="AD147" s="31" t="b">
        <f>貼り付け用!AD147=集計用!AD147</f>
        <v>1</v>
      </c>
      <c r="AE147" s="31" t="b">
        <f>貼り付け用!AE147=集計用!AE147</f>
        <v>1</v>
      </c>
      <c r="AF147" s="31" t="b">
        <f>貼り付け用!AF147=集計用!AF147</f>
        <v>1</v>
      </c>
      <c r="AG147" s="31" t="b">
        <f>貼り付け用!AG147=集計用!AG147</f>
        <v>1</v>
      </c>
      <c r="AH147" s="31" t="b">
        <f>貼り付け用!AH147=集計用!AH147</f>
        <v>1</v>
      </c>
      <c r="AI147" s="31" t="b">
        <f>貼り付け用!AI147=集計用!AI147</f>
        <v>1</v>
      </c>
      <c r="AJ147" s="31" t="b">
        <f>貼り付け用!AJ147=集計用!AJ147</f>
        <v>1</v>
      </c>
      <c r="AK147" s="31" t="b">
        <f>貼り付け用!AK147=集計用!AK147</f>
        <v>1</v>
      </c>
      <c r="AL147" s="31" t="b">
        <f>貼り付け用!AL147=集計用!AL147</f>
        <v>1</v>
      </c>
      <c r="AM147" s="31" t="b">
        <f>貼り付け用!AM147=集計用!AM147</f>
        <v>1</v>
      </c>
      <c r="AN147" s="31" t="b">
        <f>貼り付け用!AN147=集計用!AN147</f>
        <v>1</v>
      </c>
      <c r="AO147" s="31" t="b">
        <f>貼り付け用!AO147=集計用!AO147</f>
        <v>1</v>
      </c>
      <c r="AP147" s="31" t="b">
        <f>貼り付け用!AP147=集計用!AP147</f>
        <v>1</v>
      </c>
      <c r="AQ147" s="31" t="b">
        <f>貼り付け用!AQ147=集計用!AQ147</f>
        <v>1</v>
      </c>
      <c r="AR147" s="31" t="b">
        <f>貼り付け用!AR147=集計用!AR147</f>
        <v>1</v>
      </c>
      <c r="AS147" s="31" t="b">
        <f>貼り付け用!AS147=集計用!AS147</f>
        <v>1</v>
      </c>
      <c r="AT147" s="31" t="b">
        <f>貼り付け用!AT147=集計用!AT147</f>
        <v>1</v>
      </c>
      <c r="AU147" s="31" t="b">
        <f>貼り付け用!AU147=集計用!AU147</f>
        <v>1</v>
      </c>
      <c r="AV147" s="34"/>
      <c r="AW147" s="34"/>
      <c r="AX147" s="34"/>
      <c r="AY147" s="34"/>
      <c r="AZ147" s="34"/>
      <c r="BA147" s="212"/>
      <c r="BB147" s="212"/>
      <c r="BC147" s="212"/>
      <c r="BD147" s="34"/>
      <c r="BE147" s="34"/>
      <c r="BF147" s="20"/>
      <c r="BG147" s="20"/>
      <c r="BH147" s="20"/>
      <c r="BI147" s="20"/>
      <c r="BJ147" s="20"/>
    </row>
    <row r="148" spans="5:62" ht="24" customHeight="1">
      <c r="E148" s="2"/>
      <c r="F148" s="34"/>
      <c r="G148" s="34"/>
      <c r="H148" s="2"/>
      <c r="I148" s="2"/>
      <c r="J148" s="2" t="str">
        <f>IF(集計用!J148="","",集計用!J148)</f>
        <v>1232-1</v>
      </c>
      <c r="K148" s="2"/>
      <c r="L148" s="2"/>
      <c r="M148" s="31" t="b">
        <f>貼り付け用!M148=集計用!M148</f>
        <v>1</v>
      </c>
      <c r="N148" s="31" t="b">
        <f>貼り付け用!N148=集計用!N148</f>
        <v>1</v>
      </c>
      <c r="O148" s="31" t="b">
        <f>貼り付け用!O148=集計用!O148</f>
        <v>1</v>
      </c>
      <c r="P148" s="31" t="b">
        <f>貼り付け用!P148=集計用!P148</f>
        <v>1</v>
      </c>
      <c r="Q148" s="31" t="b">
        <f>貼り付け用!Q148=集計用!Q148</f>
        <v>1</v>
      </c>
      <c r="R148" s="31" t="b">
        <f>貼り付け用!R148=集計用!R148</f>
        <v>1</v>
      </c>
      <c r="S148" s="31" t="b">
        <f>貼り付け用!S148=集計用!S148</f>
        <v>1</v>
      </c>
      <c r="T148" s="31" t="b">
        <f>貼り付け用!T148=集計用!T148</f>
        <v>1</v>
      </c>
      <c r="U148" s="31" t="b">
        <f>貼り付け用!U148=集計用!U148</f>
        <v>1</v>
      </c>
      <c r="V148" s="31" t="b">
        <f>貼り付け用!V148=集計用!V148</f>
        <v>1</v>
      </c>
      <c r="W148" s="31" t="b">
        <f>貼り付け用!W148=集計用!W148</f>
        <v>1</v>
      </c>
      <c r="X148" s="31" t="b">
        <f>貼り付け用!X148=集計用!X148</f>
        <v>1</v>
      </c>
      <c r="Y148" s="31" t="b">
        <f>貼り付け用!Y148=集計用!Y148</f>
        <v>1</v>
      </c>
      <c r="Z148" s="31" t="b">
        <f>貼り付け用!Z148=集計用!Z148</f>
        <v>1</v>
      </c>
      <c r="AA148" s="31" t="b">
        <f>貼り付け用!AA148=集計用!AA148</f>
        <v>1</v>
      </c>
      <c r="AB148" s="31" t="b">
        <f>貼り付け用!AB148=集計用!AB148</f>
        <v>1</v>
      </c>
      <c r="AC148" s="31" t="b">
        <f>貼り付け用!AC148=集計用!AC148</f>
        <v>1</v>
      </c>
      <c r="AD148" s="31" t="b">
        <f>貼り付け用!AD148=集計用!AD148</f>
        <v>1</v>
      </c>
      <c r="AE148" s="31" t="b">
        <f>貼り付け用!AE148=集計用!AE148</f>
        <v>1</v>
      </c>
      <c r="AF148" s="31" t="b">
        <f>貼り付け用!AF148=集計用!AF148</f>
        <v>1</v>
      </c>
      <c r="AG148" s="31" t="b">
        <f>貼り付け用!AG148=集計用!AG148</f>
        <v>1</v>
      </c>
      <c r="AH148" s="31" t="b">
        <f>貼り付け用!AH148=集計用!AH148</f>
        <v>1</v>
      </c>
      <c r="AI148" s="31" t="b">
        <f>貼り付け用!AI148=集計用!AI148</f>
        <v>1</v>
      </c>
      <c r="AJ148" s="31" t="b">
        <f>貼り付け用!AJ148=集計用!AJ148</f>
        <v>1</v>
      </c>
      <c r="AK148" s="31" t="b">
        <f>貼り付け用!AK148=集計用!AK148</f>
        <v>1</v>
      </c>
      <c r="AL148" s="31" t="b">
        <f>貼り付け用!AL148=集計用!AL148</f>
        <v>1</v>
      </c>
      <c r="AM148" s="31" t="b">
        <f>貼り付け用!AM148=集計用!AM148</f>
        <v>1</v>
      </c>
      <c r="AN148" s="31" t="b">
        <f>貼り付け用!AN148=集計用!AN148</f>
        <v>1</v>
      </c>
      <c r="AO148" s="31" t="b">
        <f>貼り付け用!AO148=集計用!AO148</f>
        <v>1</v>
      </c>
      <c r="AP148" s="31" t="b">
        <f>貼り付け用!AP148=集計用!AP148</f>
        <v>1</v>
      </c>
      <c r="AQ148" s="31" t="b">
        <f>貼り付け用!AQ148=集計用!AQ148</f>
        <v>1</v>
      </c>
      <c r="AR148" s="31" t="b">
        <f>貼り付け用!AR148=集計用!AR148</f>
        <v>1</v>
      </c>
      <c r="AS148" s="31" t="b">
        <f>貼り付け用!AS148=集計用!AS148</f>
        <v>1</v>
      </c>
      <c r="AT148" s="31" t="b">
        <f>貼り付け用!AT148=集計用!AT148</f>
        <v>1</v>
      </c>
      <c r="AU148" s="31" t="b">
        <f>貼り付け用!AU148=集計用!AU148</f>
        <v>1</v>
      </c>
      <c r="AV148" s="34"/>
      <c r="AW148" s="34"/>
      <c r="AX148" s="34"/>
      <c r="AY148" s="34"/>
      <c r="AZ148" s="34"/>
      <c r="BA148" s="212"/>
      <c r="BB148" s="212"/>
      <c r="BC148" s="212"/>
      <c r="BD148" s="34"/>
      <c r="BE148" s="34"/>
      <c r="BF148" s="20"/>
      <c r="BG148" s="20"/>
      <c r="BH148" s="20"/>
      <c r="BI148" s="20"/>
      <c r="BJ148" s="20"/>
    </row>
    <row r="149" spans="5:62" ht="24" customHeight="1">
      <c r="E149" s="2"/>
      <c r="F149" s="34"/>
      <c r="G149" s="34"/>
      <c r="H149" s="2"/>
      <c r="I149" s="2"/>
      <c r="J149" s="2" t="str">
        <f>IF(集計用!J149="","",集計用!J149)</f>
        <v>鹿島橋</v>
      </c>
      <c r="K149" s="2"/>
      <c r="L149" s="2"/>
      <c r="M149" s="31" t="b">
        <f>貼り付け用!M149=集計用!M149</f>
        <v>1</v>
      </c>
      <c r="N149" s="31" t="b">
        <f>貼り付け用!N149=集計用!N149</f>
        <v>1</v>
      </c>
      <c r="O149" s="31" t="b">
        <f>貼り付け用!O149=集計用!O149</f>
        <v>1</v>
      </c>
      <c r="P149" s="31" t="b">
        <f>貼り付け用!P149=集計用!P149</f>
        <v>1</v>
      </c>
      <c r="Q149" s="31" t="b">
        <f>貼り付け用!Q149=集計用!Q149</f>
        <v>1</v>
      </c>
      <c r="R149" s="31" t="b">
        <f>貼り付け用!R149=集計用!R149</f>
        <v>1</v>
      </c>
      <c r="S149" s="31" t="b">
        <f>貼り付け用!S149=集計用!S149</f>
        <v>1</v>
      </c>
      <c r="T149" s="31" t="b">
        <f>貼り付け用!T149=集計用!T149</f>
        <v>1</v>
      </c>
      <c r="U149" s="31" t="b">
        <f>貼り付け用!U149=集計用!U149</f>
        <v>1</v>
      </c>
      <c r="V149" s="31" t="b">
        <f>貼り付け用!V149=集計用!V149</f>
        <v>1</v>
      </c>
      <c r="W149" s="31" t="b">
        <f>貼り付け用!W149=集計用!W149</f>
        <v>1</v>
      </c>
      <c r="X149" s="31" t="b">
        <f>貼り付け用!X149=集計用!X149</f>
        <v>1</v>
      </c>
      <c r="Y149" s="31" t="b">
        <f>貼り付け用!Y149=集計用!Y149</f>
        <v>1</v>
      </c>
      <c r="Z149" s="31" t="b">
        <f>貼り付け用!Z149=集計用!Z149</f>
        <v>1</v>
      </c>
      <c r="AA149" s="31" t="b">
        <f>貼り付け用!AA149=集計用!AA149</f>
        <v>1</v>
      </c>
      <c r="AB149" s="31" t="b">
        <f>貼り付け用!AB149=集計用!AB149</f>
        <v>1</v>
      </c>
      <c r="AC149" s="31" t="b">
        <f>貼り付け用!AC149=集計用!AC149</f>
        <v>1</v>
      </c>
      <c r="AD149" s="31" t="b">
        <f>貼り付け用!AD149=集計用!AD149</f>
        <v>1</v>
      </c>
      <c r="AE149" s="31" t="b">
        <f>貼り付け用!AE149=集計用!AE149</f>
        <v>1</v>
      </c>
      <c r="AF149" s="31" t="b">
        <f>貼り付け用!AF149=集計用!AF149</f>
        <v>1</v>
      </c>
      <c r="AG149" s="31" t="b">
        <f>貼り付け用!AG149=集計用!AG149</f>
        <v>1</v>
      </c>
      <c r="AH149" s="31" t="b">
        <f>貼り付け用!AH149=集計用!AH149</f>
        <v>1</v>
      </c>
      <c r="AI149" s="31" t="b">
        <f>貼り付け用!AI149=集計用!AI149</f>
        <v>1</v>
      </c>
      <c r="AJ149" s="31" t="b">
        <f>貼り付け用!AJ149=集計用!AJ149</f>
        <v>1</v>
      </c>
      <c r="AK149" s="31" t="b">
        <f>貼り付け用!AK149=集計用!AK149</f>
        <v>1</v>
      </c>
      <c r="AL149" s="31" t="b">
        <f>貼り付け用!AL149=集計用!AL149</f>
        <v>1</v>
      </c>
      <c r="AM149" s="31" t="b">
        <f>貼り付け用!AM149=集計用!AM149</f>
        <v>1</v>
      </c>
      <c r="AN149" s="31" t="b">
        <f>貼り付け用!AN149=集計用!AN149</f>
        <v>1</v>
      </c>
      <c r="AO149" s="31" t="b">
        <f>貼り付け用!AO149=集計用!AO149</f>
        <v>1</v>
      </c>
      <c r="AP149" s="31" t="b">
        <f>貼り付け用!AP149=集計用!AP149</f>
        <v>1</v>
      </c>
      <c r="AQ149" s="31" t="b">
        <f>貼り付け用!AQ149=集計用!AQ149</f>
        <v>1</v>
      </c>
      <c r="AR149" s="31" t="b">
        <f>貼り付け用!AR149=集計用!AR149</f>
        <v>1</v>
      </c>
      <c r="AS149" s="31" t="b">
        <f>貼り付け用!AS149=集計用!AS149</f>
        <v>1</v>
      </c>
      <c r="AT149" s="31" t="b">
        <f>貼り付け用!AT149=集計用!AT149</f>
        <v>1</v>
      </c>
      <c r="AU149" s="31" t="b">
        <f>貼り付け用!AU149=集計用!AU149</f>
        <v>1</v>
      </c>
      <c r="AV149" s="34"/>
      <c r="AW149" s="34"/>
      <c r="AX149" s="34"/>
      <c r="AY149" s="34"/>
      <c r="AZ149" s="34"/>
      <c r="BA149" s="212"/>
      <c r="BB149" s="212"/>
      <c r="BC149" s="212"/>
      <c r="BD149" s="34"/>
      <c r="BE149" s="34"/>
      <c r="BF149" s="20"/>
      <c r="BG149" s="20"/>
      <c r="BH149" s="20"/>
      <c r="BI149" s="20"/>
      <c r="BJ149" s="20"/>
    </row>
    <row r="150" spans="5:62" ht="24" customHeight="1">
      <c r="E150" s="2"/>
      <c r="F150" s="34"/>
      <c r="G150" s="34"/>
      <c r="H150" s="2"/>
      <c r="I150" s="2"/>
      <c r="J150" s="2" t="str">
        <f>IF(集計用!J150="","",集計用!J150)</f>
        <v>1232-3</v>
      </c>
      <c r="K150" s="2"/>
      <c r="L150" s="2"/>
      <c r="M150" s="31" t="b">
        <f>貼り付け用!M150=集計用!M150</f>
        <v>1</v>
      </c>
      <c r="N150" s="31" t="b">
        <f>貼り付け用!N150=集計用!N150</f>
        <v>1</v>
      </c>
      <c r="O150" s="31" t="b">
        <f>貼り付け用!O150=集計用!O150</f>
        <v>1</v>
      </c>
      <c r="P150" s="31" t="b">
        <f>貼り付け用!P150=集計用!P150</f>
        <v>1</v>
      </c>
      <c r="Q150" s="31" t="b">
        <f>貼り付け用!Q150=集計用!Q150</f>
        <v>1</v>
      </c>
      <c r="R150" s="31" t="b">
        <f>貼り付け用!R150=集計用!R150</f>
        <v>1</v>
      </c>
      <c r="S150" s="31" t="b">
        <f>貼り付け用!S150=集計用!S150</f>
        <v>1</v>
      </c>
      <c r="T150" s="31" t="b">
        <f>貼り付け用!T150=集計用!T150</f>
        <v>1</v>
      </c>
      <c r="U150" s="31" t="b">
        <f>貼り付け用!U150=集計用!U150</f>
        <v>1</v>
      </c>
      <c r="V150" s="31" t="b">
        <f>貼り付け用!V150=集計用!V150</f>
        <v>1</v>
      </c>
      <c r="W150" s="31" t="b">
        <f>貼り付け用!W150=集計用!W150</f>
        <v>1</v>
      </c>
      <c r="X150" s="31" t="b">
        <f>貼り付け用!X150=集計用!X150</f>
        <v>1</v>
      </c>
      <c r="Y150" s="31" t="b">
        <f>貼り付け用!Y150=集計用!Y150</f>
        <v>1</v>
      </c>
      <c r="Z150" s="31" t="b">
        <f>貼り付け用!Z150=集計用!Z150</f>
        <v>1</v>
      </c>
      <c r="AA150" s="31" t="b">
        <f>貼り付け用!AA150=集計用!AA150</f>
        <v>1</v>
      </c>
      <c r="AB150" s="31" t="b">
        <f>貼り付け用!AB150=集計用!AB150</f>
        <v>1</v>
      </c>
      <c r="AC150" s="31" t="b">
        <f>貼り付け用!AC150=集計用!AC150</f>
        <v>1</v>
      </c>
      <c r="AD150" s="31" t="b">
        <f>貼り付け用!AD150=集計用!AD150</f>
        <v>1</v>
      </c>
      <c r="AE150" s="31" t="b">
        <f>貼り付け用!AE150=集計用!AE150</f>
        <v>1</v>
      </c>
      <c r="AF150" s="31" t="b">
        <f>貼り付け用!AF150=集計用!AF150</f>
        <v>1</v>
      </c>
      <c r="AG150" s="31" t="b">
        <f>貼り付け用!AG150=集計用!AG150</f>
        <v>1</v>
      </c>
      <c r="AH150" s="31" t="b">
        <f>貼り付け用!AH150=集計用!AH150</f>
        <v>1</v>
      </c>
      <c r="AI150" s="31" t="b">
        <f>貼り付け用!AI150=集計用!AI150</f>
        <v>1</v>
      </c>
      <c r="AJ150" s="31" t="b">
        <f>貼り付け用!AJ150=集計用!AJ150</f>
        <v>1</v>
      </c>
      <c r="AK150" s="31" t="b">
        <f>貼り付け用!AK150=集計用!AK150</f>
        <v>1</v>
      </c>
      <c r="AL150" s="31" t="b">
        <f>貼り付け用!AL150=集計用!AL150</f>
        <v>1</v>
      </c>
      <c r="AM150" s="31" t="b">
        <f>貼り付け用!AM150=集計用!AM150</f>
        <v>1</v>
      </c>
      <c r="AN150" s="31" t="b">
        <f>貼り付け用!AN150=集計用!AN150</f>
        <v>1</v>
      </c>
      <c r="AO150" s="31" t="b">
        <f>貼り付け用!AO150=集計用!AO150</f>
        <v>1</v>
      </c>
      <c r="AP150" s="31" t="b">
        <f>貼り付け用!AP150=集計用!AP150</f>
        <v>1</v>
      </c>
      <c r="AQ150" s="31" t="b">
        <f>貼り付け用!AQ150=集計用!AQ150</f>
        <v>1</v>
      </c>
      <c r="AR150" s="31" t="b">
        <f>貼り付け用!AR150=集計用!AR150</f>
        <v>1</v>
      </c>
      <c r="AS150" s="31" t="b">
        <f>貼り付け用!AS150=集計用!AS150</f>
        <v>1</v>
      </c>
      <c r="AT150" s="31" t="b">
        <f>貼り付け用!AT150=集計用!AT150</f>
        <v>1</v>
      </c>
      <c r="AU150" s="31" t="b">
        <f>貼り付け用!AU150=集計用!AU150</f>
        <v>1</v>
      </c>
      <c r="AV150" s="34"/>
      <c r="AW150" s="34"/>
      <c r="AX150" s="34"/>
      <c r="AY150" s="34"/>
      <c r="AZ150" s="34"/>
      <c r="BA150" s="212"/>
      <c r="BB150" s="212"/>
      <c r="BC150" s="212"/>
      <c r="BD150" s="34"/>
      <c r="BE150" s="34"/>
      <c r="BF150" s="20"/>
      <c r="BG150" s="20"/>
      <c r="BH150" s="20"/>
      <c r="BI150" s="20"/>
      <c r="BJ150" s="20"/>
    </row>
    <row r="151" spans="5:62" ht="24" customHeight="1">
      <c r="E151" s="2"/>
      <c r="F151" s="34"/>
      <c r="G151" s="34"/>
      <c r="H151" s="2"/>
      <c r="I151" s="2"/>
      <c r="J151" s="2" t="str">
        <f>IF(集計用!J151="","",集計用!J151)</f>
        <v>1233-1</v>
      </c>
      <c r="K151" s="2"/>
      <c r="L151" s="2"/>
      <c r="M151" s="31" t="b">
        <f>貼り付け用!M151=集計用!M151</f>
        <v>1</v>
      </c>
      <c r="N151" s="31" t="b">
        <f>貼り付け用!N151=集計用!N151</f>
        <v>1</v>
      </c>
      <c r="O151" s="31" t="b">
        <f>貼り付け用!O151=集計用!O151</f>
        <v>1</v>
      </c>
      <c r="P151" s="31" t="b">
        <f>貼り付け用!P151=集計用!P151</f>
        <v>1</v>
      </c>
      <c r="Q151" s="31" t="b">
        <f>貼り付け用!Q151=集計用!Q151</f>
        <v>1</v>
      </c>
      <c r="R151" s="31" t="b">
        <f>貼り付け用!R151=集計用!R151</f>
        <v>1</v>
      </c>
      <c r="S151" s="31" t="b">
        <f>貼り付け用!S151=集計用!S151</f>
        <v>1</v>
      </c>
      <c r="T151" s="31" t="b">
        <f>貼り付け用!T151=集計用!T151</f>
        <v>1</v>
      </c>
      <c r="U151" s="31" t="b">
        <f>貼り付け用!U151=集計用!U151</f>
        <v>1</v>
      </c>
      <c r="V151" s="31" t="b">
        <f>貼り付け用!V151=集計用!V151</f>
        <v>1</v>
      </c>
      <c r="W151" s="31" t="b">
        <f>貼り付け用!W151=集計用!W151</f>
        <v>1</v>
      </c>
      <c r="X151" s="31" t="b">
        <f>貼り付け用!X151=集計用!X151</f>
        <v>1</v>
      </c>
      <c r="Y151" s="31" t="b">
        <f>貼り付け用!Y151=集計用!Y151</f>
        <v>1</v>
      </c>
      <c r="Z151" s="31" t="b">
        <f>貼り付け用!Z151=集計用!Z151</f>
        <v>1</v>
      </c>
      <c r="AA151" s="31" t="b">
        <f>貼り付け用!AA151=集計用!AA151</f>
        <v>1</v>
      </c>
      <c r="AB151" s="31" t="b">
        <f>貼り付け用!AB151=集計用!AB151</f>
        <v>1</v>
      </c>
      <c r="AC151" s="31" t="b">
        <f>貼り付け用!AC151=集計用!AC151</f>
        <v>1</v>
      </c>
      <c r="AD151" s="31" t="b">
        <f>貼り付け用!AD151=集計用!AD151</f>
        <v>1</v>
      </c>
      <c r="AE151" s="31" t="b">
        <f>貼り付け用!AE151=集計用!AE151</f>
        <v>1</v>
      </c>
      <c r="AF151" s="31" t="b">
        <f>貼り付け用!AF151=集計用!AF151</f>
        <v>1</v>
      </c>
      <c r="AG151" s="31" t="b">
        <f>貼り付け用!AG151=集計用!AG151</f>
        <v>1</v>
      </c>
      <c r="AH151" s="31" t="b">
        <f>貼り付け用!AH151=集計用!AH151</f>
        <v>1</v>
      </c>
      <c r="AI151" s="31" t="b">
        <f>貼り付け用!AI151=集計用!AI151</f>
        <v>1</v>
      </c>
      <c r="AJ151" s="31" t="b">
        <f>貼り付け用!AJ151=集計用!AJ151</f>
        <v>1</v>
      </c>
      <c r="AK151" s="31" t="b">
        <f>貼り付け用!AK151=集計用!AK151</f>
        <v>1</v>
      </c>
      <c r="AL151" s="31" t="b">
        <f>貼り付け用!AL151=集計用!AL151</f>
        <v>1</v>
      </c>
      <c r="AM151" s="31" t="b">
        <f>貼り付け用!AM151=集計用!AM151</f>
        <v>1</v>
      </c>
      <c r="AN151" s="31" t="b">
        <f>貼り付け用!AN151=集計用!AN151</f>
        <v>1</v>
      </c>
      <c r="AO151" s="31" t="b">
        <f>貼り付け用!AO151=集計用!AO151</f>
        <v>1</v>
      </c>
      <c r="AP151" s="31" t="b">
        <f>貼り付け用!AP151=集計用!AP151</f>
        <v>1</v>
      </c>
      <c r="AQ151" s="31" t="b">
        <f>貼り付け用!AQ151=集計用!AQ151</f>
        <v>1</v>
      </c>
      <c r="AR151" s="31" t="b">
        <f>貼り付け用!AR151=集計用!AR151</f>
        <v>1</v>
      </c>
      <c r="AS151" s="31" t="b">
        <f>貼り付け用!AS151=集計用!AS151</f>
        <v>1</v>
      </c>
      <c r="AT151" s="31" t="b">
        <f>貼り付け用!AT151=集計用!AT151</f>
        <v>1</v>
      </c>
      <c r="AU151" s="31" t="b">
        <f>貼り付け用!AU151=集計用!AU151</f>
        <v>1</v>
      </c>
      <c r="AV151" s="34"/>
      <c r="AW151" s="34"/>
      <c r="AX151" s="34"/>
      <c r="AY151" s="34"/>
      <c r="AZ151" s="34"/>
      <c r="BA151" s="212"/>
      <c r="BB151" s="212"/>
      <c r="BC151" s="212"/>
      <c r="BD151" s="34"/>
      <c r="BE151" s="34"/>
      <c r="BF151" s="20"/>
      <c r="BG151" s="20"/>
      <c r="BH151" s="20"/>
      <c r="BI151" s="20"/>
      <c r="BJ151" s="20"/>
    </row>
    <row r="152" spans="5:62" ht="24" customHeight="1">
      <c r="E152" s="2"/>
      <c r="F152" s="34"/>
      <c r="G152" s="34"/>
      <c r="H152" s="2"/>
      <c r="I152" s="2"/>
      <c r="J152" s="2" t="str">
        <f>IF(集計用!J152="","",集計用!J152)</f>
        <v>1233-2</v>
      </c>
      <c r="K152" s="2"/>
      <c r="L152" s="2"/>
      <c r="M152" s="31" t="b">
        <f>貼り付け用!M152=集計用!M152</f>
        <v>1</v>
      </c>
      <c r="N152" s="31" t="b">
        <f>貼り付け用!N152=集計用!N152</f>
        <v>1</v>
      </c>
      <c r="O152" s="31" t="b">
        <f>貼り付け用!O152=集計用!O152</f>
        <v>1</v>
      </c>
      <c r="P152" s="31" t="b">
        <f>貼り付け用!P152=集計用!P152</f>
        <v>1</v>
      </c>
      <c r="Q152" s="31" t="b">
        <f>貼り付け用!Q152=集計用!Q152</f>
        <v>1</v>
      </c>
      <c r="R152" s="31" t="b">
        <f>貼り付け用!R152=集計用!R152</f>
        <v>1</v>
      </c>
      <c r="S152" s="31" t="b">
        <f>貼り付け用!S152=集計用!S152</f>
        <v>1</v>
      </c>
      <c r="T152" s="31" t="b">
        <f>貼り付け用!T152=集計用!T152</f>
        <v>1</v>
      </c>
      <c r="U152" s="31" t="b">
        <f>貼り付け用!U152=集計用!U152</f>
        <v>1</v>
      </c>
      <c r="V152" s="31" t="b">
        <f>貼り付け用!V152=集計用!V152</f>
        <v>1</v>
      </c>
      <c r="W152" s="31" t="b">
        <f>貼り付け用!W152=集計用!W152</f>
        <v>1</v>
      </c>
      <c r="X152" s="31" t="b">
        <f>貼り付け用!X152=集計用!X152</f>
        <v>1</v>
      </c>
      <c r="Y152" s="31" t="b">
        <f>貼り付け用!Y152=集計用!Y152</f>
        <v>1</v>
      </c>
      <c r="Z152" s="31" t="b">
        <f>貼り付け用!Z152=集計用!Z152</f>
        <v>1</v>
      </c>
      <c r="AA152" s="31" t="b">
        <f>貼り付け用!AA152=集計用!AA152</f>
        <v>1</v>
      </c>
      <c r="AB152" s="31" t="b">
        <f>貼り付け用!AB152=集計用!AB152</f>
        <v>1</v>
      </c>
      <c r="AC152" s="31" t="b">
        <f>貼り付け用!AC152=集計用!AC152</f>
        <v>1</v>
      </c>
      <c r="AD152" s="31" t="b">
        <f>貼り付け用!AD152=集計用!AD152</f>
        <v>1</v>
      </c>
      <c r="AE152" s="31" t="b">
        <f>貼り付け用!AE152=集計用!AE152</f>
        <v>1</v>
      </c>
      <c r="AF152" s="31" t="b">
        <f>貼り付け用!AF152=集計用!AF152</f>
        <v>1</v>
      </c>
      <c r="AG152" s="31" t="b">
        <f>貼り付け用!AG152=集計用!AG152</f>
        <v>1</v>
      </c>
      <c r="AH152" s="31" t="b">
        <f>貼り付け用!AH152=集計用!AH152</f>
        <v>1</v>
      </c>
      <c r="AI152" s="31" t="b">
        <f>貼り付け用!AI152=集計用!AI152</f>
        <v>1</v>
      </c>
      <c r="AJ152" s="31" t="b">
        <f>貼り付け用!AJ152=集計用!AJ152</f>
        <v>1</v>
      </c>
      <c r="AK152" s="31" t="b">
        <f>貼り付け用!AK152=集計用!AK152</f>
        <v>1</v>
      </c>
      <c r="AL152" s="31" t="b">
        <f>貼り付け用!AL152=集計用!AL152</f>
        <v>1</v>
      </c>
      <c r="AM152" s="31" t="b">
        <f>貼り付け用!AM152=集計用!AM152</f>
        <v>1</v>
      </c>
      <c r="AN152" s="31" t="b">
        <f>貼り付け用!AN152=集計用!AN152</f>
        <v>1</v>
      </c>
      <c r="AO152" s="31" t="b">
        <f>貼り付け用!AO152=集計用!AO152</f>
        <v>1</v>
      </c>
      <c r="AP152" s="31" t="b">
        <f>貼り付け用!AP152=集計用!AP152</f>
        <v>1</v>
      </c>
      <c r="AQ152" s="31" t="b">
        <f>貼り付け用!AQ152=集計用!AQ152</f>
        <v>1</v>
      </c>
      <c r="AR152" s="31" t="b">
        <f>貼り付け用!AR152=集計用!AR152</f>
        <v>1</v>
      </c>
      <c r="AS152" s="31" t="b">
        <f>貼り付け用!AS152=集計用!AS152</f>
        <v>1</v>
      </c>
      <c r="AT152" s="31" t="b">
        <f>貼り付け用!AT152=集計用!AT152</f>
        <v>1</v>
      </c>
      <c r="AU152" s="31" t="b">
        <f>貼り付け用!AU152=集計用!AU152</f>
        <v>1</v>
      </c>
      <c r="AV152" s="34"/>
      <c r="AW152" s="34"/>
      <c r="AX152" s="34"/>
      <c r="AY152" s="34"/>
      <c r="AZ152" s="34"/>
      <c r="BA152" s="212"/>
      <c r="BB152" s="212"/>
      <c r="BC152" s="212"/>
      <c r="BD152" s="34"/>
      <c r="BE152" s="34"/>
      <c r="BF152" s="20"/>
      <c r="BG152" s="20"/>
      <c r="BH152" s="20"/>
      <c r="BI152" s="20"/>
      <c r="BJ152" s="20"/>
    </row>
    <row r="153" spans="5:62" ht="24" customHeight="1">
      <c r="E153" s="2"/>
      <c r="F153" s="34"/>
      <c r="G153" s="34"/>
      <c r="H153" s="2"/>
      <c r="I153" s="2"/>
      <c r="J153" s="2" t="str">
        <f>IF(集計用!J153="","",集計用!J153)</f>
        <v>1233-3</v>
      </c>
      <c r="K153" s="2"/>
      <c r="L153" s="2"/>
      <c r="M153" s="31" t="b">
        <f>貼り付け用!M153=集計用!M153</f>
        <v>1</v>
      </c>
      <c r="N153" s="31" t="b">
        <f>貼り付け用!N153=集計用!N153</f>
        <v>1</v>
      </c>
      <c r="O153" s="31" t="b">
        <f>貼り付け用!O153=集計用!O153</f>
        <v>1</v>
      </c>
      <c r="P153" s="31" t="b">
        <f>貼り付け用!P153=集計用!P153</f>
        <v>1</v>
      </c>
      <c r="Q153" s="31" t="b">
        <f>貼り付け用!Q153=集計用!Q153</f>
        <v>1</v>
      </c>
      <c r="R153" s="31" t="b">
        <f>貼り付け用!R153=集計用!R153</f>
        <v>1</v>
      </c>
      <c r="S153" s="31" t="b">
        <f>貼り付け用!S153=集計用!S153</f>
        <v>1</v>
      </c>
      <c r="T153" s="31" t="b">
        <f>貼り付け用!T153=集計用!T153</f>
        <v>1</v>
      </c>
      <c r="U153" s="31" t="b">
        <f>貼り付け用!U153=集計用!U153</f>
        <v>1</v>
      </c>
      <c r="V153" s="31" t="b">
        <f>貼り付け用!V153=集計用!V153</f>
        <v>1</v>
      </c>
      <c r="W153" s="31" t="b">
        <f>貼り付け用!W153=集計用!W153</f>
        <v>1</v>
      </c>
      <c r="X153" s="31" t="b">
        <f>貼り付け用!X153=集計用!X153</f>
        <v>1</v>
      </c>
      <c r="Y153" s="31" t="b">
        <f>貼り付け用!Y153=集計用!Y153</f>
        <v>1</v>
      </c>
      <c r="Z153" s="31" t="b">
        <f>貼り付け用!Z153=集計用!Z153</f>
        <v>1</v>
      </c>
      <c r="AA153" s="31" t="b">
        <f>貼り付け用!AA153=集計用!AA153</f>
        <v>1</v>
      </c>
      <c r="AB153" s="31" t="b">
        <f>貼り付け用!AB153=集計用!AB153</f>
        <v>1</v>
      </c>
      <c r="AC153" s="31" t="b">
        <f>貼り付け用!AC153=集計用!AC153</f>
        <v>1</v>
      </c>
      <c r="AD153" s="31" t="b">
        <f>貼り付け用!AD153=集計用!AD153</f>
        <v>1</v>
      </c>
      <c r="AE153" s="31" t="b">
        <f>貼り付け用!AE153=集計用!AE153</f>
        <v>1</v>
      </c>
      <c r="AF153" s="31" t="b">
        <f>貼り付け用!AF153=集計用!AF153</f>
        <v>1</v>
      </c>
      <c r="AG153" s="31" t="b">
        <f>貼り付け用!AG153=集計用!AG153</f>
        <v>1</v>
      </c>
      <c r="AH153" s="31" t="b">
        <f>貼り付け用!AH153=集計用!AH153</f>
        <v>1</v>
      </c>
      <c r="AI153" s="31" t="b">
        <f>貼り付け用!AI153=集計用!AI153</f>
        <v>1</v>
      </c>
      <c r="AJ153" s="31" t="b">
        <f>貼り付け用!AJ153=集計用!AJ153</f>
        <v>1</v>
      </c>
      <c r="AK153" s="31" t="b">
        <f>貼り付け用!AK153=集計用!AK153</f>
        <v>1</v>
      </c>
      <c r="AL153" s="31" t="b">
        <f>貼り付け用!AL153=集計用!AL153</f>
        <v>1</v>
      </c>
      <c r="AM153" s="31" t="b">
        <f>貼り付け用!AM153=集計用!AM153</f>
        <v>1</v>
      </c>
      <c r="AN153" s="31" t="b">
        <f>貼り付け用!AN153=集計用!AN153</f>
        <v>1</v>
      </c>
      <c r="AO153" s="31" t="b">
        <f>貼り付け用!AO153=集計用!AO153</f>
        <v>1</v>
      </c>
      <c r="AP153" s="31" t="b">
        <f>貼り付け用!AP153=集計用!AP153</f>
        <v>1</v>
      </c>
      <c r="AQ153" s="31" t="b">
        <f>貼り付け用!AQ153=集計用!AQ153</f>
        <v>1</v>
      </c>
      <c r="AR153" s="31" t="b">
        <f>貼り付け用!AR153=集計用!AR153</f>
        <v>1</v>
      </c>
      <c r="AS153" s="31" t="b">
        <f>貼り付け用!AS153=集計用!AS153</f>
        <v>1</v>
      </c>
      <c r="AT153" s="31" t="b">
        <f>貼り付け用!AT153=集計用!AT153</f>
        <v>1</v>
      </c>
      <c r="AU153" s="31" t="b">
        <f>貼り付け用!AU153=集計用!AU153</f>
        <v>1</v>
      </c>
      <c r="AV153" s="34"/>
      <c r="AW153" s="34"/>
      <c r="AX153" s="34"/>
      <c r="AY153" s="34"/>
      <c r="AZ153" s="34"/>
      <c r="BA153" s="212"/>
      <c r="BB153" s="212"/>
      <c r="BC153" s="212"/>
      <c r="BD153" s="34"/>
      <c r="BE153" s="34"/>
      <c r="BF153" s="20"/>
      <c r="BG153" s="20"/>
      <c r="BH153" s="20"/>
      <c r="BI153" s="20"/>
      <c r="BJ153" s="20"/>
    </row>
    <row r="154" spans="5:62" ht="24" customHeight="1">
      <c r="E154" s="2"/>
      <c r="F154" s="34"/>
      <c r="G154" s="34"/>
      <c r="H154" s="2"/>
      <c r="I154" s="2"/>
      <c r="J154" s="2" t="str">
        <f>IF(集計用!J154="","",集計用!J154)</f>
        <v>1234-1</v>
      </c>
      <c r="K154" s="2"/>
      <c r="L154" s="2"/>
      <c r="M154" s="31" t="b">
        <f>貼り付け用!M154=集計用!M154</f>
        <v>1</v>
      </c>
      <c r="N154" s="31" t="b">
        <f>貼り付け用!N154=集計用!N154</f>
        <v>1</v>
      </c>
      <c r="O154" s="31" t="b">
        <f>貼り付け用!O154=集計用!O154</f>
        <v>1</v>
      </c>
      <c r="P154" s="31" t="b">
        <f>貼り付け用!P154=集計用!P154</f>
        <v>1</v>
      </c>
      <c r="Q154" s="31" t="b">
        <f>貼り付け用!Q154=集計用!Q154</f>
        <v>1</v>
      </c>
      <c r="R154" s="31" t="b">
        <f>貼り付け用!R154=集計用!R154</f>
        <v>1</v>
      </c>
      <c r="S154" s="31" t="b">
        <f>貼り付け用!S154=集計用!S154</f>
        <v>1</v>
      </c>
      <c r="T154" s="31" t="b">
        <f>貼り付け用!T154=集計用!T154</f>
        <v>1</v>
      </c>
      <c r="U154" s="31" t="b">
        <f>貼り付け用!U154=集計用!U154</f>
        <v>1</v>
      </c>
      <c r="V154" s="31" t="b">
        <f>貼り付け用!V154=集計用!V154</f>
        <v>1</v>
      </c>
      <c r="W154" s="31" t="b">
        <f>貼り付け用!W154=集計用!W154</f>
        <v>1</v>
      </c>
      <c r="X154" s="31" t="b">
        <f>貼り付け用!X154=集計用!X154</f>
        <v>1</v>
      </c>
      <c r="Y154" s="31" t="b">
        <f>貼り付け用!Y154=集計用!Y154</f>
        <v>1</v>
      </c>
      <c r="Z154" s="31" t="b">
        <f>貼り付け用!Z154=集計用!Z154</f>
        <v>1</v>
      </c>
      <c r="AA154" s="31" t="b">
        <f>貼り付け用!AA154=集計用!AA154</f>
        <v>1</v>
      </c>
      <c r="AB154" s="31" t="b">
        <f>貼り付け用!AB154=集計用!AB154</f>
        <v>1</v>
      </c>
      <c r="AC154" s="31" t="b">
        <f>貼り付け用!AC154=集計用!AC154</f>
        <v>1</v>
      </c>
      <c r="AD154" s="31" t="b">
        <f>貼り付け用!AD154=集計用!AD154</f>
        <v>1</v>
      </c>
      <c r="AE154" s="31" t="b">
        <f>貼り付け用!AE154=集計用!AE154</f>
        <v>1</v>
      </c>
      <c r="AF154" s="31" t="b">
        <f>貼り付け用!AF154=集計用!AF154</f>
        <v>1</v>
      </c>
      <c r="AG154" s="31" t="b">
        <f>貼り付け用!AG154=集計用!AG154</f>
        <v>1</v>
      </c>
      <c r="AH154" s="31" t="b">
        <f>貼り付け用!AH154=集計用!AH154</f>
        <v>1</v>
      </c>
      <c r="AI154" s="31" t="b">
        <f>貼り付け用!AI154=集計用!AI154</f>
        <v>1</v>
      </c>
      <c r="AJ154" s="31" t="b">
        <f>貼り付け用!AJ154=集計用!AJ154</f>
        <v>1</v>
      </c>
      <c r="AK154" s="31" t="b">
        <f>貼り付け用!AK154=集計用!AK154</f>
        <v>1</v>
      </c>
      <c r="AL154" s="31" t="b">
        <f>貼り付け用!AL154=集計用!AL154</f>
        <v>1</v>
      </c>
      <c r="AM154" s="31" t="b">
        <f>貼り付け用!AM154=集計用!AM154</f>
        <v>1</v>
      </c>
      <c r="AN154" s="31" t="b">
        <f>貼り付け用!AN154=集計用!AN154</f>
        <v>1</v>
      </c>
      <c r="AO154" s="31" t="b">
        <f>貼り付け用!AO154=集計用!AO154</f>
        <v>1</v>
      </c>
      <c r="AP154" s="31" t="b">
        <f>貼り付け用!AP154=集計用!AP154</f>
        <v>1</v>
      </c>
      <c r="AQ154" s="31" t="b">
        <f>貼り付け用!AQ154=集計用!AQ154</f>
        <v>1</v>
      </c>
      <c r="AR154" s="31" t="b">
        <f>貼り付け用!AR154=集計用!AR154</f>
        <v>1</v>
      </c>
      <c r="AS154" s="31" t="b">
        <f>貼り付け用!AS154=集計用!AS154</f>
        <v>1</v>
      </c>
      <c r="AT154" s="31" t="b">
        <f>貼り付け用!AT154=集計用!AT154</f>
        <v>1</v>
      </c>
      <c r="AU154" s="31" t="b">
        <f>貼り付け用!AU154=集計用!AU154</f>
        <v>1</v>
      </c>
      <c r="AV154" s="34"/>
      <c r="AW154" s="34"/>
      <c r="AX154" s="34"/>
      <c r="AY154" s="34"/>
      <c r="AZ154" s="34"/>
      <c r="BA154" s="212"/>
      <c r="BB154" s="212"/>
      <c r="BC154" s="212"/>
      <c r="BD154" s="34"/>
      <c r="BE154" s="34"/>
      <c r="BF154" s="20"/>
      <c r="BG154" s="20"/>
      <c r="BH154" s="20"/>
      <c r="BI154" s="20"/>
      <c r="BJ154" s="20"/>
    </row>
    <row r="155" spans="5:62" ht="24" customHeight="1">
      <c r="E155" s="2"/>
      <c r="F155" s="34"/>
      <c r="G155" s="34"/>
      <c r="H155" s="2"/>
      <c r="I155" s="2"/>
      <c r="J155" s="2" t="str">
        <f>IF(集計用!J155="","",集計用!J155)</f>
        <v>昭和橋</v>
      </c>
      <c r="K155" s="2"/>
      <c r="L155" s="2"/>
      <c r="M155" s="31" t="b">
        <f>貼り付け用!M155=集計用!M155</f>
        <v>1</v>
      </c>
      <c r="N155" s="31" t="b">
        <f>貼り付け用!N155=集計用!N155</f>
        <v>1</v>
      </c>
      <c r="O155" s="31" t="b">
        <f>貼り付け用!O155=集計用!O155</f>
        <v>1</v>
      </c>
      <c r="P155" s="31" t="b">
        <f>貼り付け用!P155=集計用!P155</f>
        <v>1</v>
      </c>
      <c r="Q155" s="31" t="b">
        <f>貼り付け用!Q155=集計用!Q155</f>
        <v>1</v>
      </c>
      <c r="R155" s="31" t="b">
        <f>貼り付け用!R155=集計用!R155</f>
        <v>1</v>
      </c>
      <c r="S155" s="31" t="b">
        <f>貼り付け用!S155=集計用!S155</f>
        <v>1</v>
      </c>
      <c r="T155" s="31" t="b">
        <f>貼り付け用!T155=集計用!T155</f>
        <v>1</v>
      </c>
      <c r="U155" s="31" t="b">
        <f>貼り付け用!U155=集計用!U155</f>
        <v>1</v>
      </c>
      <c r="V155" s="31" t="b">
        <f>貼り付け用!V155=集計用!V155</f>
        <v>1</v>
      </c>
      <c r="W155" s="31" t="b">
        <f>貼り付け用!W155=集計用!W155</f>
        <v>1</v>
      </c>
      <c r="X155" s="31" t="b">
        <f>貼り付け用!X155=集計用!X155</f>
        <v>1</v>
      </c>
      <c r="Y155" s="31" t="b">
        <f>貼り付け用!Y155=集計用!Y155</f>
        <v>1</v>
      </c>
      <c r="Z155" s="31" t="b">
        <f>貼り付け用!Z155=集計用!Z155</f>
        <v>1</v>
      </c>
      <c r="AA155" s="31" t="b">
        <f>貼り付け用!AA155=集計用!AA155</f>
        <v>1</v>
      </c>
      <c r="AB155" s="31" t="b">
        <f>貼り付け用!AB155=集計用!AB155</f>
        <v>1</v>
      </c>
      <c r="AC155" s="31" t="b">
        <f>貼り付け用!AC155=集計用!AC155</f>
        <v>1</v>
      </c>
      <c r="AD155" s="31" t="b">
        <f>貼り付け用!AD155=集計用!AD155</f>
        <v>1</v>
      </c>
      <c r="AE155" s="31" t="b">
        <f>貼り付け用!AE155=集計用!AE155</f>
        <v>1</v>
      </c>
      <c r="AF155" s="31" t="b">
        <f>貼り付け用!AF155=集計用!AF155</f>
        <v>1</v>
      </c>
      <c r="AG155" s="31" t="b">
        <f>貼り付け用!AG155=集計用!AG155</f>
        <v>1</v>
      </c>
      <c r="AH155" s="31" t="b">
        <f>貼り付け用!AH155=集計用!AH155</f>
        <v>1</v>
      </c>
      <c r="AI155" s="31" t="b">
        <f>貼り付け用!AI155=集計用!AI155</f>
        <v>1</v>
      </c>
      <c r="AJ155" s="31" t="b">
        <f>貼り付け用!AJ155=集計用!AJ155</f>
        <v>1</v>
      </c>
      <c r="AK155" s="31" t="b">
        <f>貼り付け用!AK155=集計用!AK155</f>
        <v>1</v>
      </c>
      <c r="AL155" s="31" t="b">
        <f>貼り付け用!AL155=集計用!AL155</f>
        <v>1</v>
      </c>
      <c r="AM155" s="31" t="b">
        <f>貼り付け用!AM155=集計用!AM155</f>
        <v>1</v>
      </c>
      <c r="AN155" s="31" t="b">
        <f>貼り付け用!AN155=集計用!AN155</f>
        <v>1</v>
      </c>
      <c r="AO155" s="31" t="b">
        <f>貼り付け用!AO155=集計用!AO155</f>
        <v>1</v>
      </c>
      <c r="AP155" s="31" t="b">
        <f>貼り付け用!AP155=集計用!AP155</f>
        <v>1</v>
      </c>
      <c r="AQ155" s="31" t="b">
        <f>貼り付け用!AQ155=集計用!AQ155</f>
        <v>1</v>
      </c>
      <c r="AR155" s="31" t="b">
        <f>貼り付け用!AR155=集計用!AR155</f>
        <v>1</v>
      </c>
      <c r="AS155" s="31" t="b">
        <f>貼り付け用!AS155=集計用!AS155</f>
        <v>1</v>
      </c>
      <c r="AT155" s="31" t="b">
        <f>貼り付け用!AT155=集計用!AT155</f>
        <v>1</v>
      </c>
      <c r="AU155" s="31" t="b">
        <f>貼り付け用!AU155=集計用!AU155</f>
        <v>1</v>
      </c>
      <c r="AV155" s="34"/>
      <c r="AW155" s="34"/>
      <c r="AX155" s="34"/>
      <c r="AY155" s="34"/>
      <c r="AZ155" s="34"/>
      <c r="BA155" s="212"/>
      <c r="BB155" s="212"/>
      <c r="BC155" s="212"/>
      <c r="BD155" s="34"/>
      <c r="BE155" s="34"/>
      <c r="BF155" s="20"/>
      <c r="BG155" s="20"/>
      <c r="BH155" s="20"/>
      <c r="BI155" s="20"/>
      <c r="BJ155" s="20"/>
    </row>
    <row r="156" spans="5:62" ht="24" customHeight="1">
      <c r="E156" s="2"/>
      <c r="F156" s="34"/>
      <c r="G156" s="34"/>
      <c r="H156" s="2"/>
      <c r="I156" s="2"/>
      <c r="J156" s="2" t="str">
        <f>IF(集計用!J156="","",集計用!J156)</f>
        <v>1234-3</v>
      </c>
      <c r="K156" s="2"/>
      <c r="L156" s="2"/>
      <c r="M156" s="31" t="b">
        <f>貼り付け用!M156=集計用!M156</f>
        <v>1</v>
      </c>
      <c r="N156" s="31" t="b">
        <f>貼り付け用!N156=集計用!N156</f>
        <v>1</v>
      </c>
      <c r="O156" s="31" t="b">
        <f>貼り付け用!O156=集計用!O156</f>
        <v>1</v>
      </c>
      <c r="P156" s="31" t="b">
        <f>貼り付け用!P156=集計用!P156</f>
        <v>1</v>
      </c>
      <c r="Q156" s="31" t="b">
        <f>貼り付け用!Q156=集計用!Q156</f>
        <v>1</v>
      </c>
      <c r="R156" s="31" t="b">
        <f>貼り付け用!R156=集計用!R156</f>
        <v>1</v>
      </c>
      <c r="S156" s="31" t="b">
        <f>貼り付け用!S156=集計用!S156</f>
        <v>1</v>
      </c>
      <c r="T156" s="31" t="b">
        <f>貼り付け用!T156=集計用!T156</f>
        <v>1</v>
      </c>
      <c r="U156" s="31" t="b">
        <f>貼り付け用!U156=集計用!U156</f>
        <v>1</v>
      </c>
      <c r="V156" s="31" t="b">
        <f>貼り付け用!V156=集計用!V156</f>
        <v>1</v>
      </c>
      <c r="W156" s="31" t="b">
        <f>貼り付け用!W156=集計用!W156</f>
        <v>1</v>
      </c>
      <c r="X156" s="31" t="b">
        <f>貼り付け用!X156=集計用!X156</f>
        <v>1</v>
      </c>
      <c r="Y156" s="31" t="b">
        <f>貼り付け用!Y156=集計用!Y156</f>
        <v>1</v>
      </c>
      <c r="Z156" s="31" t="b">
        <f>貼り付け用!Z156=集計用!Z156</f>
        <v>1</v>
      </c>
      <c r="AA156" s="31" t="b">
        <f>貼り付け用!AA156=集計用!AA156</f>
        <v>1</v>
      </c>
      <c r="AB156" s="31" t="b">
        <f>貼り付け用!AB156=集計用!AB156</f>
        <v>1</v>
      </c>
      <c r="AC156" s="31" t="b">
        <f>貼り付け用!AC156=集計用!AC156</f>
        <v>1</v>
      </c>
      <c r="AD156" s="31" t="b">
        <f>貼り付け用!AD156=集計用!AD156</f>
        <v>1</v>
      </c>
      <c r="AE156" s="31" t="b">
        <f>貼り付け用!AE156=集計用!AE156</f>
        <v>1</v>
      </c>
      <c r="AF156" s="31" t="b">
        <f>貼り付け用!AF156=集計用!AF156</f>
        <v>1</v>
      </c>
      <c r="AG156" s="31" t="b">
        <f>貼り付け用!AG156=集計用!AG156</f>
        <v>1</v>
      </c>
      <c r="AH156" s="31" t="b">
        <f>貼り付け用!AH156=集計用!AH156</f>
        <v>1</v>
      </c>
      <c r="AI156" s="31" t="b">
        <f>貼り付け用!AI156=集計用!AI156</f>
        <v>1</v>
      </c>
      <c r="AJ156" s="31" t="b">
        <f>貼り付け用!AJ156=集計用!AJ156</f>
        <v>1</v>
      </c>
      <c r="AK156" s="31" t="b">
        <f>貼り付け用!AK156=集計用!AK156</f>
        <v>1</v>
      </c>
      <c r="AL156" s="31" t="b">
        <f>貼り付け用!AL156=集計用!AL156</f>
        <v>1</v>
      </c>
      <c r="AM156" s="31" t="b">
        <f>貼り付け用!AM156=集計用!AM156</f>
        <v>1</v>
      </c>
      <c r="AN156" s="31" t="b">
        <f>貼り付け用!AN156=集計用!AN156</f>
        <v>1</v>
      </c>
      <c r="AO156" s="31" t="b">
        <f>貼り付け用!AO156=集計用!AO156</f>
        <v>1</v>
      </c>
      <c r="AP156" s="31" t="b">
        <f>貼り付け用!AP156=集計用!AP156</f>
        <v>1</v>
      </c>
      <c r="AQ156" s="31" t="b">
        <f>貼り付け用!AQ156=集計用!AQ156</f>
        <v>1</v>
      </c>
      <c r="AR156" s="31" t="b">
        <f>貼り付け用!AR156=集計用!AR156</f>
        <v>1</v>
      </c>
      <c r="AS156" s="31" t="b">
        <f>貼り付け用!AS156=集計用!AS156</f>
        <v>1</v>
      </c>
      <c r="AT156" s="31" t="b">
        <f>貼り付け用!AT156=集計用!AT156</f>
        <v>1</v>
      </c>
      <c r="AU156" s="31" t="b">
        <f>貼り付け用!AU156=集計用!AU156</f>
        <v>1</v>
      </c>
      <c r="AV156" s="34"/>
      <c r="AW156" s="34"/>
      <c r="AX156" s="34"/>
      <c r="AY156" s="34"/>
      <c r="AZ156" s="34"/>
      <c r="BA156" s="212"/>
      <c r="BB156" s="212"/>
      <c r="BC156" s="212"/>
      <c r="BD156" s="34"/>
      <c r="BE156" s="34"/>
      <c r="BF156" s="20"/>
      <c r="BG156" s="20"/>
      <c r="BH156" s="20"/>
      <c r="BI156" s="20"/>
      <c r="BJ156" s="20"/>
    </row>
    <row r="157" spans="5:62" ht="24" customHeight="1">
      <c r="E157" s="2"/>
      <c r="F157" s="34"/>
      <c r="G157" s="34"/>
      <c r="H157" s="2"/>
      <c r="I157" s="2"/>
      <c r="J157" s="2" t="str">
        <f>IF(集計用!J157="","",集計用!J157)</f>
        <v>1235-1</v>
      </c>
      <c r="K157" s="2"/>
      <c r="L157" s="2"/>
      <c r="M157" s="31" t="b">
        <f>貼り付け用!M157=集計用!M157</f>
        <v>1</v>
      </c>
      <c r="N157" s="31" t="b">
        <f>貼り付け用!N157=集計用!N157</f>
        <v>1</v>
      </c>
      <c r="O157" s="31" t="b">
        <f>貼り付け用!O157=集計用!O157</f>
        <v>1</v>
      </c>
      <c r="P157" s="31" t="b">
        <f>貼り付け用!P157=集計用!P157</f>
        <v>1</v>
      </c>
      <c r="Q157" s="31" t="b">
        <f>貼り付け用!Q157=集計用!Q157</f>
        <v>1</v>
      </c>
      <c r="R157" s="31" t="b">
        <f>貼り付け用!R157=集計用!R157</f>
        <v>1</v>
      </c>
      <c r="S157" s="31" t="b">
        <f>貼り付け用!S157=集計用!S157</f>
        <v>1</v>
      </c>
      <c r="T157" s="31" t="b">
        <f>貼り付け用!T157=集計用!T157</f>
        <v>1</v>
      </c>
      <c r="U157" s="31" t="b">
        <f>貼り付け用!U157=集計用!U157</f>
        <v>1</v>
      </c>
      <c r="V157" s="31" t="b">
        <f>貼り付け用!V157=集計用!V157</f>
        <v>1</v>
      </c>
      <c r="W157" s="31" t="b">
        <f>貼り付け用!W157=集計用!W157</f>
        <v>1</v>
      </c>
      <c r="X157" s="31" t="b">
        <f>貼り付け用!X157=集計用!X157</f>
        <v>1</v>
      </c>
      <c r="Y157" s="31" t="b">
        <f>貼り付け用!Y157=集計用!Y157</f>
        <v>1</v>
      </c>
      <c r="Z157" s="31" t="b">
        <f>貼り付け用!Z157=集計用!Z157</f>
        <v>1</v>
      </c>
      <c r="AA157" s="31" t="b">
        <f>貼り付け用!AA157=集計用!AA157</f>
        <v>1</v>
      </c>
      <c r="AB157" s="31" t="b">
        <f>貼り付け用!AB157=集計用!AB157</f>
        <v>1</v>
      </c>
      <c r="AC157" s="31" t="b">
        <f>貼り付け用!AC157=集計用!AC157</f>
        <v>1</v>
      </c>
      <c r="AD157" s="31" t="b">
        <f>貼り付け用!AD157=集計用!AD157</f>
        <v>1</v>
      </c>
      <c r="AE157" s="31" t="b">
        <f>貼り付け用!AE157=集計用!AE157</f>
        <v>1</v>
      </c>
      <c r="AF157" s="31" t="b">
        <f>貼り付け用!AF157=集計用!AF157</f>
        <v>1</v>
      </c>
      <c r="AG157" s="31" t="b">
        <f>貼り付け用!AG157=集計用!AG157</f>
        <v>1</v>
      </c>
      <c r="AH157" s="31" t="b">
        <f>貼り付け用!AH157=集計用!AH157</f>
        <v>1</v>
      </c>
      <c r="AI157" s="31" t="b">
        <f>貼り付け用!AI157=集計用!AI157</f>
        <v>1</v>
      </c>
      <c r="AJ157" s="31" t="b">
        <f>貼り付け用!AJ157=集計用!AJ157</f>
        <v>1</v>
      </c>
      <c r="AK157" s="31" t="b">
        <f>貼り付け用!AK157=集計用!AK157</f>
        <v>1</v>
      </c>
      <c r="AL157" s="31" t="b">
        <f>貼り付け用!AL157=集計用!AL157</f>
        <v>1</v>
      </c>
      <c r="AM157" s="31" t="b">
        <f>貼り付け用!AM157=集計用!AM157</f>
        <v>1</v>
      </c>
      <c r="AN157" s="31" t="b">
        <f>貼り付け用!AN157=集計用!AN157</f>
        <v>1</v>
      </c>
      <c r="AO157" s="31" t="b">
        <f>貼り付け用!AO157=集計用!AO157</f>
        <v>1</v>
      </c>
      <c r="AP157" s="31" t="b">
        <f>貼り付け用!AP157=集計用!AP157</f>
        <v>1</v>
      </c>
      <c r="AQ157" s="31" t="b">
        <f>貼り付け用!AQ157=集計用!AQ157</f>
        <v>1</v>
      </c>
      <c r="AR157" s="31" t="b">
        <f>貼り付け用!AR157=集計用!AR157</f>
        <v>1</v>
      </c>
      <c r="AS157" s="31" t="b">
        <f>貼り付け用!AS157=集計用!AS157</f>
        <v>1</v>
      </c>
      <c r="AT157" s="31" t="b">
        <f>貼り付け用!AT157=集計用!AT157</f>
        <v>1</v>
      </c>
      <c r="AU157" s="31" t="b">
        <f>貼り付け用!AU157=集計用!AU157</f>
        <v>1</v>
      </c>
      <c r="AV157" s="34"/>
      <c r="AW157" s="34"/>
      <c r="AX157" s="34"/>
      <c r="AY157" s="34"/>
      <c r="AZ157" s="34"/>
      <c r="BA157" s="212"/>
      <c r="BB157" s="212"/>
      <c r="BC157" s="212"/>
      <c r="BD157" s="34"/>
      <c r="BE157" s="34"/>
      <c r="BF157" s="20"/>
      <c r="BG157" s="20"/>
      <c r="BH157" s="20"/>
      <c r="BI157" s="20"/>
      <c r="BJ157" s="20"/>
    </row>
    <row r="158" spans="5:62" ht="24" customHeight="1">
      <c r="E158" s="2"/>
      <c r="F158" s="34"/>
      <c r="G158" s="34"/>
      <c r="H158" s="2"/>
      <c r="I158" s="2"/>
      <c r="J158" s="2" t="str">
        <f>IF(集計用!J158="","",集計用!J158)</f>
        <v>1240-1</v>
      </c>
      <c r="K158" s="2"/>
      <c r="L158" s="2"/>
      <c r="M158" s="31" t="b">
        <f>貼り付け用!M158=集計用!M158</f>
        <v>1</v>
      </c>
      <c r="N158" s="31" t="b">
        <f>貼り付け用!N158=集計用!N158</f>
        <v>1</v>
      </c>
      <c r="O158" s="31" t="b">
        <f>貼り付け用!O158=集計用!O158</f>
        <v>1</v>
      </c>
      <c r="P158" s="31" t="b">
        <f>貼り付け用!P158=集計用!P158</f>
        <v>1</v>
      </c>
      <c r="Q158" s="31" t="b">
        <f>貼り付け用!Q158=集計用!Q158</f>
        <v>1</v>
      </c>
      <c r="R158" s="31" t="b">
        <f>貼り付け用!R158=集計用!R158</f>
        <v>1</v>
      </c>
      <c r="S158" s="31" t="b">
        <f>貼り付け用!S158=集計用!S158</f>
        <v>1</v>
      </c>
      <c r="T158" s="31" t="b">
        <f>貼り付け用!T158=集計用!T158</f>
        <v>1</v>
      </c>
      <c r="U158" s="31" t="b">
        <f>貼り付け用!U158=集計用!U158</f>
        <v>1</v>
      </c>
      <c r="V158" s="31" t="b">
        <f>貼り付け用!V158=集計用!V158</f>
        <v>1</v>
      </c>
      <c r="W158" s="31" t="b">
        <f>貼り付け用!W158=集計用!W158</f>
        <v>1</v>
      </c>
      <c r="X158" s="31" t="b">
        <f>貼り付け用!X158=集計用!X158</f>
        <v>1</v>
      </c>
      <c r="Y158" s="31" t="b">
        <f>貼り付け用!Y158=集計用!Y158</f>
        <v>1</v>
      </c>
      <c r="Z158" s="31" t="b">
        <f>貼り付け用!Z158=集計用!Z158</f>
        <v>1</v>
      </c>
      <c r="AA158" s="31" t="b">
        <f>貼り付け用!AA158=集計用!AA158</f>
        <v>1</v>
      </c>
      <c r="AB158" s="31" t="b">
        <f>貼り付け用!AB158=集計用!AB158</f>
        <v>1</v>
      </c>
      <c r="AC158" s="31" t="b">
        <f>貼り付け用!AC158=集計用!AC158</f>
        <v>1</v>
      </c>
      <c r="AD158" s="31" t="b">
        <f>貼り付け用!AD158=集計用!AD158</f>
        <v>1</v>
      </c>
      <c r="AE158" s="31" t="b">
        <f>貼り付け用!AE158=集計用!AE158</f>
        <v>1</v>
      </c>
      <c r="AF158" s="31" t="b">
        <f>貼り付け用!AF158=集計用!AF158</f>
        <v>1</v>
      </c>
      <c r="AG158" s="31" t="b">
        <f>貼り付け用!AG158=集計用!AG158</f>
        <v>1</v>
      </c>
      <c r="AH158" s="31" t="b">
        <f>貼り付け用!AH158=集計用!AH158</f>
        <v>1</v>
      </c>
      <c r="AI158" s="31" t="b">
        <f>貼り付け用!AI158=集計用!AI158</f>
        <v>1</v>
      </c>
      <c r="AJ158" s="31" t="b">
        <f>貼り付け用!AJ158=集計用!AJ158</f>
        <v>1</v>
      </c>
      <c r="AK158" s="31" t="b">
        <f>貼り付け用!AK158=集計用!AK158</f>
        <v>1</v>
      </c>
      <c r="AL158" s="31" t="b">
        <f>貼り付け用!AL158=集計用!AL158</f>
        <v>1</v>
      </c>
      <c r="AM158" s="31" t="b">
        <f>貼り付け用!AM158=集計用!AM158</f>
        <v>1</v>
      </c>
      <c r="AN158" s="31" t="b">
        <f>貼り付け用!AN158=集計用!AN158</f>
        <v>1</v>
      </c>
      <c r="AO158" s="31" t="b">
        <f>貼り付け用!AO158=集計用!AO158</f>
        <v>1</v>
      </c>
      <c r="AP158" s="31" t="b">
        <f>貼り付け用!AP158=集計用!AP158</f>
        <v>1</v>
      </c>
      <c r="AQ158" s="31" t="b">
        <f>貼り付け用!AQ158=集計用!AQ158</f>
        <v>1</v>
      </c>
      <c r="AR158" s="31" t="b">
        <f>貼り付け用!AR158=集計用!AR158</f>
        <v>1</v>
      </c>
      <c r="AS158" s="31" t="b">
        <f>貼り付け用!AS158=集計用!AS158</f>
        <v>1</v>
      </c>
      <c r="AT158" s="31" t="b">
        <f>貼り付け用!AT158=集計用!AT158</f>
        <v>1</v>
      </c>
      <c r="AU158" s="31" t="b">
        <f>貼り付け用!AU158=集計用!AU158</f>
        <v>1</v>
      </c>
      <c r="AV158" s="34"/>
      <c r="AW158" s="34"/>
      <c r="AX158" s="34"/>
      <c r="AY158" s="34"/>
      <c r="AZ158" s="34"/>
      <c r="BA158" s="212"/>
      <c r="BB158" s="212"/>
      <c r="BC158" s="212"/>
      <c r="BD158" s="34"/>
      <c r="BE158" s="34"/>
      <c r="BF158" s="20"/>
      <c r="BG158" s="20"/>
      <c r="BH158" s="20"/>
      <c r="BI158" s="20"/>
      <c r="BJ158" s="20"/>
    </row>
    <row r="159" spans="5:62" ht="24" customHeight="1">
      <c r="E159" s="2"/>
      <c r="F159" s="34"/>
      <c r="G159" s="34"/>
      <c r="H159" s="2"/>
      <c r="I159" s="2"/>
      <c r="J159" s="2" t="str">
        <f>IF(集計用!J159="","",集計用!J159)</f>
        <v>2105-1</v>
      </c>
      <c r="K159" s="2"/>
      <c r="L159" s="2"/>
      <c r="M159" s="31" t="b">
        <f>貼り付け用!M159=集計用!M159</f>
        <v>1</v>
      </c>
      <c r="N159" s="31" t="b">
        <f>貼り付け用!N159=集計用!N159</f>
        <v>1</v>
      </c>
      <c r="O159" s="31" t="b">
        <f>貼り付け用!O159=集計用!O159</f>
        <v>1</v>
      </c>
      <c r="P159" s="31" t="b">
        <f>貼り付け用!P159=集計用!P159</f>
        <v>1</v>
      </c>
      <c r="Q159" s="31" t="b">
        <f>貼り付け用!Q159=集計用!Q159</f>
        <v>1</v>
      </c>
      <c r="R159" s="31" t="b">
        <f>貼り付け用!R159=集計用!R159</f>
        <v>1</v>
      </c>
      <c r="S159" s="31" t="b">
        <f>貼り付け用!S159=集計用!S159</f>
        <v>1</v>
      </c>
      <c r="T159" s="31" t="b">
        <f>貼り付け用!T159=集計用!T159</f>
        <v>1</v>
      </c>
      <c r="U159" s="31" t="b">
        <f>貼り付け用!U159=集計用!U159</f>
        <v>1</v>
      </c>
      <c r="V159" s="31" t="b">
        <f>貼り付け用!V159=集計用!V159</f>
        <v>1</v>
      </c>
      <c r="W159" s="31" t="b">
        <f>貼り付け用!W159=集計用!W159</f>
        <v>1</v>
      </c>
      <c r="X159" s="31" t="b">
        <f>貼り付け用!X159=集計用!X159</f>
        <v>1</v>
      </c>
      <c r="Y159" s="31" t="b">
        <f>貼り付け用!Y159=集計用!Y159</f>
        <v>1</v>
      </c>
      <c r="Z159" s="31" t="b">
        <f>貼り付け用!Z159=集計用!Z159</f>
        <v>1</v>
      </c>
      <c r="AA159" s="31" t="b">
        <f>貼り付け用!AA159=集計用!AA159</f>
        <v>1</v>
      </c>
      <c r="AB159" s="31" t="b">
        <f>貼り付け用!AB159=集計用!AB159</f>
        <v>1</v>
      </c>
      <c r="AC159" s="31" t="b">
        <f>貼り付け用!AC159=集計用!AC159</f>
        <v>1</v>
      </c>
      <c r="AD159" s="31" t="b">
        <f>貼り付け用!AD159=集計用!AD159</f>
        <v>1</v>
      </c>
      <c r="AE159" s="31" t="b">
        <f>貼り付け用!AE159=集計用!AE159</f>
        <v>1</v>
      </c>
      <c r="AF159" s="31" t="b">
        <f>貼り付け用!AF159=集計用!AF159</f>
        <v>1</v>
      </c>
      <c r="AG159" s="31" t="b">
        <f>貼り付け用!AG159=集計用!AG159</f>
        <v>1</v>
      </c>
      <c r="AH159" s="31" t="b">
        <f>貼り付け用!AH159=集計用!AH159</f>
        <v>1</v>
      </c>
      <c r="AI159" s="31" t="b">
        <f>貼り付け用!AI159=集計用!AI159</f>
        <v>1</v>
      </c>
      <c r="AJ159" s="31" t="b">
        <f>貼り付け用!AJ159=集計用!AJ159</f>
        <v>1</v>
      </c>
      <c r="AK159" s="31" t="b">
        <f>貼り付け用!AK159=集計用!AK159</f>
        <v>1</v>
      </c>
      <c r="AL159" s="31" t="b">
        <f>貼り付け用!AL159=集計用!AL159</f>
        <v>1</v>
      </c>
      <c r="AM159" s="31" t="b">
        <f>貼り付け用!AM159=集計用!AM159</f>
        <v>1</v>
      </c>
      <c r="AN159" s="31" t="b">
        <f>貼り付け用!AN159=集計用!AN159</f>
        <v>1</v>
      </c>
      <c r="AO159" s="31" t="b">
        <f>貼り付け用!AO159=集計用!AO159</f>
        <v>1</v>
      </c>
      <c r="AP159" s="31" t="b">
        <f>貼り付け用!AP159=集計用!AP159</f>
        <v>1</v>
      </c>
      <c r="AQ159" s="31" t="b">
        <f>貼り付け用!AQ159=集計用!AQ159</f>
        <v>1</v>
      </c>
      <c r="AR159" s="31" t="b">
        <f>貼り付け用!AR159=集計用!AR159</f>
        <v>1</v>
      </c>
      <c r="AS159" s="31" t="b">
        <f>貼り付け用!AS159=集計用!AS159</f>
        <v>1</v>
      </c>
      <c r="AT159" s="31" t="b">
        <f>貼り付け用!AT159=集計用!AT159</f>
        <v>1</v>
      </c>
      <c r="AU159" s="31" t="b">
        <f>貼り付け用!AU159=集計用!AU159</f>
        <v>1</v>
      </c>
      <c r="AV159" s="34"/>
      <c r="AW159" s="34"/>
      <c r="AX159" s="34"/>
      <c r="AY159" s="34"/>
      <c r="AZ159" s="34"/>
      <c r="BA159" s="212"/>
      <c r="BB159" s="212"/>
      <c r="BC159" s="212"/>
      <c r="BD159" s="34"/>
      <c r="BE159" s="34"/>
      <c r="BF159" s="20"/>
      <c r="BG159" s="20"/>
      <c r="BH159" s="20"/>
      <c r="BI159" s="20"/>
      <c r="BJ159" s="20"/>
    </row>
    <row r="160" spans="5:62" ht="24" customHeight="1">
      <c r="E160" s="2"/>
      <c r="F160" s="34"/>
      <c r="G160" s="34"/>
      <c r="H160" s="2"/>
      <c r="I160" s="2"/>
      <c r="J160" s="2" t="str">
        <f>IF(集計用!J160="","",集計用!J160)</f>
        <v>2112-1</v>
      </c>
      <c r="K160" s="2"/>
      <c r="L160" s="2"/>
      <c r="M160" s="31" t="b">
        <f>貼り付け用!M160=集計用!M160</f>
        <v>1</v>
      </c>
      <c r="N160" s="31" t="b">
        <f>貼り付け用!N160=集計用!N160</f>
        <v>1</v>
      </c>
      <c r="O160" s="31" t="b">
        <f>貼り付け用!O160=集計用!O160</f>
        <v>1</v>
      </c>
      <c r="P160" s="31" t="b">
        <f>貼り付け用!P160=集計用!P160</f>
        <v>1</v>
      </c>
      <c r="Q160" s="31" t="b">
        <f>貼り付け用!Q160=集計用!Q160</f>
        <v>1</v>
      </c>
      <c r="R160" s="31" t="b">
        <f>貼り付け用!R160=集計用!R160</f>
        <v>1</v>
      </c>
      <c r="S160" s="31" t="b">
        <f>貼り付け用!S160=集計用!S160</f>
        <v>1</v>
      </c>
      <c r="T160" s="31" t="b">
        <f>貼り付け用!T160=集計用!T160</f>
        <v>1</v>
      </c>
      <c r="U160" s="31" t="b">
        <f>貼り付け用!U160=集計用!U160</f>
        <v>1</v>
      </c>
      <c r="V160" s="31" t="b">
        <f>貼り付け用!V160=集計用!V160</f>
        <v>1</v>
      </c>
      <c r="W160" s="31" t="b">
        <f>貼り付け用!W160=集計用!W160</f>
        <v>1</v>
      </c>
      <c r="X160" s="31" t="b">
        <f>貼り付け用!X160=集計用!X160</f>
        <v>1</v>
      </c>
      <c r="Y160" s="31" t="b">
        <f>貼り付け用!Y160=集計用!Y160</f>
        <v>1</v>
      </c>
      <c r="Z160" s="31" t="b">
        <f>貼り付け用!Z160=集計用!Z160</f>
        <v>1</v>
      </c>
      <c r="AA160" s="31" t="b">
        <f>貼り付け用!AA160=集計用!AA160</f>
        <v>1</v>
      </c>
      <c r="AB160" s="31" t="b">
        <f>貼り付け用!AB160=集計用!AB160</f>
        <v>1</v>
      </c>
      <c r="AC160" s="31" t="b">
        <f>貼り付け用!AC160=集計用!AC160</f>
        <v>1</v>
      </c>
      <c r="AD160" s="31" t="b">
        <f>貼り付け用!AD160=集計用!AD160</f>
        <v>1</v>
      </c>
      <c r="AE160" s="31" t="b">
        <f>貼り付け用!AE160=集計用!AE160</f>
        <v>1</v>
      </c>
      <c r="AF160" s="31" t="b">
        <f>貼り付け用!AF160=集計用!AF160</f>
        <v>1</v>
      </c>
      <c r="AG160" s="31" t="b">
        <f>貼り付け用!AG160=集計用!AG160</f>
        <v>1</v>
      </c>
      <c r="AH160" s="31" t="b">
        <f>貼り付け用!AH160=集計用!AH160</f>
        <v>1</v>
      </c>
      <c r="AI160" s="31" t="b">
        <f>貼り付け用!AI160=集計用!AI160</f>
        <v>1</v>
      </c>
      <c r="AJ160" s="31" t="b">
        <f>貼り付け用!AJ160=集計用!AJ160</f>
        <v>1</v>
      </c>
      <c r="AK160" s="31" t="b">
        <f>貼り付け用!AK160=集計用!AK160</f>
        <v>1</v>
      </c>
      <c r="AL160" s="31" t="b">
        <f>貼り付け用!AL160=集計用!AL160</f>
        <v>1</v>
      </c>
      <c r="AM160" s="31" t="b">
        <f>貼り付け用!AM160=集計用!AM160</f>
        <v>1</v>
      </c>
      <c r="AN160" s="31" t="b">
        <f>貼り付け用!AN160=集計用!AN160</f>
        <v>1</v>
      </c>
      <c r="AO160" s="31" t="b">
        <f>貼り付け用!AO160=集計用!AO160</f>
        <v>1</v>
      </c>
      <c r="AP160" s="31" t="b">
        <f>貼り付け用!AP160=集計用!AP160</f>
        <v>1</v>
      </c>
      <c r="AQ160" s="31" t="b">
        <f>貼り付け用!AQ160=集計用!AQ160</f>
        <v>1</v>
      </c>
      <c r="AR160" s="31" t="b">
        <f>貼り付け用!AR160=集計用!AR160</f>
        <v>1</v>
      </c>
      <c r="AS160" s="31" t="b">
        <f>貼り付け用!AS160=集計用!AS160</f>
        <v>1</v>
      </c>
      <c r="AT160" s="31" t="b">
        <f>貼り付け用!AT160=集計用!AT160</f>
        <v>1</v>
      </c>
      <c r="AU160" s="31" t="b">
        <f>貼り付け用!AU160=集計用!AU160</f>
        <v>1</v>
      </c>
      <c r="AV160" s="34"/>
      <c r="AW160" s="34"/>
      <c r="AX160" s="34"/>
      <c r="AY160" s="34"/>
      <c r="AZ160" s="34"/>
      <c r="BA160" s="212"/>
      <c r="BB160" s="212"/>
      <c r="BC160" s="212"/>
      <c r="BD160" s="34"/>
      <c r="BE160" s="34"/>
      <c r="BF160" s="20"/>
      <c r="BG160" s="20"/>
      <c r="BH160" s="20"/>
      <c r="BI160" s="20"/>
      <c r="BJ160" s="20"/>
    </row>
    <row r="161" spans="5:62" ht="24" customHeight="1">
      <c r="E161" s="2"/>
      <c r="F161" s="34"/>
      <c r="G161" s="34"/>
      <c r="H161" s="2"/>
      <c r="I161" s="2"/>
      <c r="J161" s="2" t="str">
        <f>IF(集計用!J161="","",集計用!J161)</f>
        <v>2112-2</v>
      </c>
      <c r="K161" s="2"/>
      <c r="L161" s="2"/>
      <c r="M161" s="31" t="b">
        <f>貼り付け用!M161=集計用!M161</f>
        <v>1</v>
      </c>
      <c r="N161" s="31" t="b">
        <f>貼り付け用!N161=集計用!N161</f>
        <v>1</v>
      </c>
      <c r="O161" s="31" t="b">
        <f>貼り付け用!O161=集計用!O161</f>
        <v>1</v>
      </c>
      <c r="P161" s="31" t="b">
        <f>貼り付け用!P161=集計用!P161</f>
        <v>1</v>
      </c>
      <c r="Q161" s="31" t="b">
        <f>貼り付け用!Q161=集計用!Q161</f>
        <v>1</v>
      </c>
      <c r="R161" s="31" t="b">
        <f>貼り付け用!R161=集計用!R161</f>
        <v>1</v>
      </c>
      <c r="S161" s="31" t="b">
        <f>貼り付け用!S161=集計用!S161</f>
        <v>1</v>
      </c>
      <c r="T161" s="31" t="b">
        <f>貼り付け用!T161=集計用!T161</f>
        <v>1</v>
      </c>
      <c r="U161" s="31" t="b">
        <f>貼り付け用!U161=集計用!U161</f>
        <v>1</v>
      </c>
      <c r="V161" s="31" t="b">
        <f>貼り付け用!V161=集計用!V161</f>
        <v>1</v>
      </c>
      <c r="W161" s="31" t="b">
        <f>貼り付け用!W161=集計用!W161</f>
        <v>1</v>
      </c>
      <c r="X161" s="31" t="b">
        <f>貼り付け用!X161=集計用!X161</f>
        <v>1</v>
      </c>
      <c r="Y161" s="31" t="b">
        <f>貼り付け用!Y161=集計用!Y161</f>
        <v>1</v>
      </c>
      <c r="Z161" s="31" t="b">
        <f>貼り付け用!Z161=集計用!Z161</f>
        <v>1</v>
      </c>
      <c r="AA161" s="31" t="b">
        <f>貼り付け用!AA161=集計用!AA161</f>
        <v>1</v>
      </c>
      <c r="AB161" s="31" t="b">
        <f>貼り付け用!AB161=集計用!AB161</f>
        <v>1</v>
      </c>
      <c r="AC161" s="31" t="b">
        <f>貼り付け用!AC161=集計用!AC161</f>
        <v>1</v>
      </c>
      <c r="AD161" s="31" t="b">
        <f>貼り付け用!AD161=集計用!AD161</f>
        <v>1</v>
      </c>
      <c r="AE161" s="31" t="b">
        <f>貼り付け用!AE161=集計用!AE161</f>
        <v>1</v>
      </c>
      <c r="AF161" s="31" t="b">
        <f>貼り付け用!AF161=集計用!AF161</f>
        <v>1</v>
      </c>
      <c r="AG161" s="31" t="b">
        <f>貼り付け用!AG161=集計用!AG161</f>
        <v>1</v>
      </c>
      <c r="AH161" s="31" t="b">
        <f>貼り付け用!AH161=集計用!AH161</f>
        <v>1</v>
      </c>
      <c r="AI161" s="31" t="b">
        <f>貼り付け用!AI161=集計用!AI161</f>
        <v>1</v>
      </c>
      <c r="AJ161" s="31" t="b">
        <f>貼り付け用!AJ161=集計用!AJ161</f>
        <v>1</v>
      </c>
      <c r="AK161" s="31" t="b">
        <f>貼り付け用!AK161=集計用!AK161</f>
        <v>1</v>
      </c>
      <c r="AL161" s="31" t="b">
        <f>貼り付け用!AL161=集計用!AL161</f>
        <v>1</v>
      </c>
      <c r="AM161" s="31" t="b">
        <f>貼り付け用!AM161=集計用!AM161</f>
        <v>1</v>
      </c>
      <c r="AN161" s="31" t="b">
        <f>貼り付け用!AN161=集計用!AN161</f>
        <v>1</v>
      </c>
      <c r="AO161" s="31" t="b">
        <f>貼り付け用!AO161=集計用!AO161</f>
        <v>1</v>
      </c>
      <c r="AP161" s="31" t="b">
        <f>貼り付け用!AP161=集計用!AP161</f>
        <v>1</v>
      </c>
      <c r="AQ161" s="31" t="b">
        <f>貼り付け用!AQ161=集計用!AQ161</f>
        <v>1</v>
      </c>
      <c r="AR161" s="31" t="b">
        <f>貼り付け用!AR161=集計用!AR161</f>
        <v>1</v>
      </c>
      <c r="AS161" s="31" t="b">
        <f>貼り付け用!AS161=集計用!AS161</f>
        <v>1</v>
      </c>
      <c r="AT161" s="31" t="b">
        <f>貼り付け用!AT161=集計用!AT161</f>
        <v>1</v>
      </c>
      <c r="AU161" s="31" t="b">
        <f>貼り付け用!AU161=集計用!AU161</f>
        <v>1</v>
      </c>
      <c r="AV161" s="34"/>
      <c r="AW161" s="34"/>
      <c r="AX161" s="34"/>
      <c r="AY161" s="34"/>
      <c r="AZ161" s="34"/>
      <c r="BA161" s="212"/>
      <c r="BB161" s="212"/>
      <c r="BC161" s="212"/>
      <c r="BD161" s="34"/>
      <c r="BE161" s="34"/>
      <c r="BF161" s="20"/>
      <c r="BG161" s="20"/>
      <c r="BH161" s="20"/>
      <c r="BI161" s="20"/>
      <c r="BJ161" s="20"/>
    </row>
    <row r="162" spans="5:62" ht="24" customHeight="1">
      <c r="E162" s="2"/>
      <c r="F162" s="34"/>
      <c r="G162" s="34"/>
      <c r="H162" s="2"/>
      <c r="I162" s="2"/>
      <c r="J162" s="2" t="str">
        <f>IF(集計用!J162="","",集計用!J162)</f>
        <v>2115-1</v>
      </c>
      <c r="K162" s="2"/>
      <c r="L162" s="2"/>
      <c r="M162" s="31" t="b">
        <f>貼り付け用!M162=集計用!M162</f>
        <v>1</v>
      </c>
      <c r="N162" s="31" t="b">
        <f>貼り付け用!N162=集計用!N162</f>
        <v>1</v>
      </c>
      <c r="O162" s="31" t="b">
        <f>貼り付け用!O162=集計用!O162</f>
        <v>1</v>
      </c>
      <c r="P162" s="31" t="b">
        <f>貼り付け用!P162=集計用!P162</f>
        <v>1</v>
      </c>
      <c r="Q162" s="31" t="b">
        <f>貼り付け用!Q162=集計用!Q162</f>
        <v>1</v>
      </c>
      <c r="R162" s="31" t="b">
        <f>貼り付け用!R162=集計用!R162</f>
        <v>1</v>
      </c>
      <c r="S162" s="31" t="b">
        <f>貼り付け用!S162=集計用!S162</f>
        <v>1</v>
      </c>
      <c r="T162" s="31" t="b">
        <f>貼り付け用!T162=集計用!T162</f>
        <v>1</v>
      </c>
      <c r="U162" s="31" t="b">
        <f>貼り付け用!U162=集計用!U162</f>
        <v>1</v>
      </c>
      <c r="V162" s="31" t="b">
        <f>貼り付け用!V162=集計用!V162</f>
        <v>1</v>
      </c>
      <c r="W162" s="31" t="b">
        <f>貼り付け用!W162=集計用!W162</f>
        <v>1</v>
      </c>
      <c r="X162" s="31" t="b">
        <f>貼り付け用!X162=集計用!X162</f>
        <v>1</v>
      </c>
      <c r="Y162" s="31" t="b">
        <f>貼り付け用!Y162=集計用!Y162</f>
        <v>1</v>
      </c>
      <c r="Z162" s="31" t="b">
        <f>貼り付け用!Z162=集計用!Z162</f>
        <v>1</v>
      </c>
      <c r="AA162" s="31" t="b">
        <f>貼り付け用!AA162=集計用!AA162</f>
        <v>1</v>
      </c>
      <c r="AB162" s="31" t="b">
        <f>貼り付け用!AB162=集計用!AB162</f>
        <v>1</v>
      </c>
      <c r="AC162" s="31" t="b">
        <f>貼り付け用!AC162=集計用!AC162</f>
        <v>1</v>
      </c>
      <c r="AD162" s="31" t="b">
        <f>貼り付け用!AD162=集計用!AD162</f>
        <v>1</v>
      </c>
      <c r="AE162" s="31" t="b">
        <f>貼り付け用!AE162=集計用!AE162</f>
        <v>1</v>
      </c>
      <c r="AF162" s="31" t="b">
        <f>貼り付け用!AF162=集計用!AF162</f>
        <v>1</v>
      </c>
      <c r="AG162" s="31" t="b">
        <f>貼り付け用!AG162=集計用!AG162</f>
        <v>1</v>
      </c>
      <c r="AH162" s="31" t="b">
        <f>貼り付け用!AH162=集計用!AH162</f>
        <v>1</v>
      </c>
      <c r="AI162" s="31" t="b">
        <f>貼り付け用!AI162=集計用!AI162</f>
        <v>1</v>
      </c>
      <c r="AJ162" s="31" t="b">
        <f>貼り付け用!AJ162=集計用!AJ162</f>
        <v>1</v>
      </c>
      <c r="AK162" s="31" t="b">
        <f>貼り付け用!AK162=集計用!AK162</f>
        <v>1</v>
      </c>
      <c r="AL162" s="31" t="b">
        <f>貼り付け用!AL162=集計用!AL162</f>
        <v>1</v>
      </c>
      <c r="AM162" s="31" t="b">
        <f>貼り付け用!AM162=集計用!AM162</f>
        <v>1</v>
      </c>
      <c r="AN162" s="31" t="b">
        <f>貼り付け用!AN162=集計用!AN162</f>
        <v>1</v>
      </c>
      <c r="AO162" s="31" t="b">
        <f>貼り付け用!AO162=集計用!AO162</f>
        <v>1</v>
      </c>
      <c r="AP162" s="31" t="b">
        <f>貼り付け用!AP162=集計用!AP162</f>
        <v>1</v>
      </c>
      <c r="AQ162" s="31" t="b">
        <f>貼り付け用!AQ162=集計用!AQ162</f>
        <v>1</v>
      </c>
      <c r="AR162" s="31" t="b">
        <f>貼り付け用!AR162=集計用!AR162</f>
        <v>1</v>
      </c>
      <c r="AS162" s="31" t="b">
        <f>貼り付け用!AS162=集計用!AS162</f>
        <v>1</v>
      </c>
      <c r="AT162" s="31" t="b">
        <f>貼り付け用!AT162=集計用!AT162</f>
        <v>1</v>
      </c>
      <c r="AU162" s="31" t="b">
        <f>貼り付け用!AU162=集計用!AU162</f>
        <v>1</v>
      </c>
      <c r="AV162" s="34"/>
      <c r="AW162" s="34"/>
      <c r="AX162" s="34"/>
      <c r="AY162" s="34"/>
      <c r="AZ162" s="34"/>
      <c r="BA162" s="212"/>
      <c r="BB162" s="212"/>
      <c r="BC162" s="212"/>
      <c r="BD162" s="34"/>
      <c r="BE162" s="34"/>
      <c r="BF162" s="20"/>
      <c r="BG162" s="20"/>
      <c r="BH162" s="20"/>
      <c r="BI162" s="20"/>
      <c r="BJ162" s="20"/>
    </row>
    <row r="163" spans="5:62" ht="24" customHeight="1">
      <c r="E163" s="2"/>
      <c r="F163" s="34"/>
      <c r="G163" s="34"/>
      <c r="H163" s="2"/>
      <c r="I163" s="2"/>
      <c r="J163" s="2" t="str">
        <f>IF(集計用!J163="","",集計用!J163)</f>
        <v>2119-1</v>
      </c>
      <c r="K163" s="2"/>
      <c r="L163" s="2"/>
      <c r="M163" s="31" t="b">
        <f>貼り付け用!M163=集計用!M163</f>
        <v>1</v>
      </c>
      <c r="N163" s="31" t="b">
        <f>貼り付け用!N163=集計用!N163</f>
        <v>1</v>
      </c>
      <c r="O163" s="31" t="b">
        <f>貼り付け用!O163=集計用!O163</f>
        <v>1</v>
      </c>
      <c r="P163" s="31" t="b">
        <f>貼り付け用!P163=集計用!P163</f>
        <v>1</v>
      </c>
      <c r="Q163" s="31" t="b">
        <f>貼り付け用!Q163=集計用!Q163</f>
        <v>1</v>
      </c>
      <c r="R163" s="31" t="b">
        <f>貼り付け用!R163=集計用!R163</f>
        <v>1</v>
      </c>
      <c r="S163" s="31" t="b">
        <f>貼り付け用!S163=集計用!S163</f>
        <v>1</v>
      </c>
      <c r="T163" s="31" t="b">
        <f>貼り付け用!T163=集計用!T163</f>
        <v>1</v>
      </c>
      <c r="U163" s="31" t="b">
        <f>貼り付け用!U163=集計用!U163</f>
        <v>1</v>
      </c>
      <c r="V163" s="31" t="b">
        <f>貼り付け用!V163=集計用!V163</f>
        <v>1</v>
      </c>
      <c r="W163" s="31" t="b">
        <f>貼り付け用!W163=集計用!W163</f>
        <v>1</v>
      </c>
      <c r="X163" s="31" t="b">
        <f>貼り付け用!X163=集計用!X163</f>
        <v>1</v>
      </c>
      <c r="Y163" s="31" t="b">
        <f>貼り付け用!Y163=集計用!Y163</f>
        <v>1</v>
      </c>
      <c r="Z163" s="31" t="b">
        <f>貼り付け用!Z163=集計用!Z163</f>
        <v>1</v>
      </c>
      <c r="AA163" s="31" t="b">
        <f>貼り付け用!AA163=集計用!AA163</f>
        <v>1</v>
      </c>
      <c r="AB163" s="31" t="b">
        <f>貼り付け用!AB163=集計用!AB163</f>
        <v>1</v>
      </c>
      <c r="AC163" s="31" t="b">
        <f>貼り付け用!AC163=集計用!AC163</f>
        <v>1</v>
      </c>
      <c r="AD163" s="31" t="b">
        <f>貼り付け用!AD163=集計用!AD163</f>
        <v>1</v>
      </c>
      <c r="AE163" s="31" t="b">
        <f>貼り付け用!AE163=集計用!AE163</f>
        <v>1</v>
      </c>
      <c r="AF163" s="31" t="b">
        <f>貼り付け用!AF163=集計用!AF163</f>
        <v>1</v>
      </c>
      <c r="AG163" s="31" t="b">
        <f>貼り付け用!AG163=集計用!AG163</f>
        <v>1</v>
      </c>
      <c r="AH163" s="31" t="b">
        <f>貼り付け用!AH163=集計用!AH163</f>
        <v>1</v>
      </c>
      <c r="AI163" s="31" t="b">
        <f>貼り付け用!AI163=集計用!AI163</f>
        <v>1</v>
      </c>
      <c r="AJ163" s="31" t="b">
        <f>貼り付け用!AJ163=集計用!AJ163</f>
        <v>1</v>
      </c>
      <c r="AK163" s="31" t="b">
        <f>貼り付け用!AK163=集計用!AK163</f>
        <v>1</v>
      </c>
      <c r="AL163" s="31" t="b">
        <f>貼り付け用!AL163=集計用!AL163</f>
        <v>1</v>
      </c>
      <c r="AM163" s="31" t="b">
        <f>貼り付け用!AM163=集計用!AM163</f>
        <v>1</v>
      </c>
      <c r="AN163" s="31" t="b">
        <f>貼り付け用!AN163=集計用!AN163</f>
        <v>1</v>
      </c>
      <c r="AO163" s="31" t="b">
        <f>貼り付け用!AO163=集計用!AO163</f>
        <v>1</v>
      </c>
      <c r="AP163" s="31" t="b">
        <f>貼り付け用!AP163=集計用!AP163</f>
        <v>1</v>
      </c>
      <c r="AQ163" s="31" t="b">
        <f>貼り付け用!AQ163=集計用!AQ163</f>
        <v>1</v>
      </c>
      <c r="AR163" s="31" t="b">
        <f>貼り付け用!AR163=集計用!AR163</f>
        <v>1</v>
      </c>
      <c r="AS163" s="31" t="b">
        <f>貼り付け用!AS163=集計用!AS163</f>
        <v>1</v>
      </c>
      <c r="AT163" s="31" t="b">
        <f>貼り付け用!AT163=集計用!AT163</f>
        <v>1</v>
      </c>
      <c r="AU163" s="31" t="b">
        <f>貼り付け用!AU163=集計用!AU163</f>
        <v>1</v>
      </c>
      <c r="AV163" s="34"/>
      <c r="AW163" s="34"/>
      <c r="AX163" s="34"/>
      <c r="AY163" s="34"/>
      <c r="AZ163" s="34"/>
      <c r="BA163" s="212"/>
      <c r="BB163" s="212"/>
      <c r="BC163" s="212"/>
      <c r="BD163" s="34"/>
      <c r="BE163" s="34"/>
      <c r="BF163" s="20"/>
      <c r="BG163" s="20"/>
      <c r="BH163" s="20"/>
      <c r="BI163" s="20"/>
      <c r="BJ163" s="20"/>
    </row>
    <row r="164" spans="5:62" ht="24" customHeight="1">
      <c r="E164" s="2"/>
      <c r="F164" s="34"/>
      <c r="G164" s="34"/>
      <c r="H164" s="2"/>
      <c r="I164" s="2"/>
      <c r="J164" s="2" t="str">
        <f>IF(集計用!J164="","",集計用!J164)</f>
        <v>2132-1</v>
      </c>
      <c r="K164" s="2"/>
      <c r="L164" s="2"/>
      <c r="M164" s="31" t="b">
        <f>貼り付け用!M164=集計用!M164</f>
        <v>1</v>
      </c>
      <c r="N164" s="31" t="b">
        <f>貼り付け用!N164=集計用!N164</f>
        <v>1</v>
      </c>
      <c r="O164" s="31" t="b">
        <f>貼り付け用!O164=集計用!O164</f>
        <v>1</v>
      </c>
      <c r="P164" s="31" t="b">
        <f>貼り付け用!P164=集計用!P164</f>
        <v>1</v>
      </c>
      <c r="Q164" s="31" t="b">
        <f>貼り付け用!Q164=集計用!Q164</f>
        <v>1</v>
      </c>
      <c r="R164" s="31" t="b">
        <f>貼り付け用!R164=集計用!R164</f>
        <v>1</v>
      </c>
      <c r="S164" s="31" t="b">
        <f>貼り付け用!S164=集計用!S164</f>
        <v>1</v>
      </c>
      <c r="T164" s="31" t="b">
        <f>貼り付け用!T164=集計用!T164</f>
        <v>1</v>
      </c>
      <c r="U164" s="31" t="b">
        <f>貼り付け用!U164=集計用!U164</f>
        <v>1</v>
      </c>
      <c r="V164" s="31" t="b">
        <f>貼り付け用!V164=集計用!V164</f>
        <v>1</v>
      </c>
      <c r="W164" s="31" t="b">
        <f>貼り付け用!W164=集計用!W164</f>
        <v>1</v>
      </c>
      <c r="X164" s="31" t="b">
        <f>貼り付け用!X164=集計用!X164</f>
        <v>1</v>
      </c>
      <c r="Y164" s="31" t="b">
        <f>貼り付け用!Y164=集計用!Y164</f>
        <v>1</v>
      </c>
      <c r="Z164" s="31" t="b">
        <f>貼り付け用!Z164=集計用!Z164</f>
        <v>1</v>
      </c>
      <c r="AA164" s="31" t="b">
        <f>貼り付け用!AA164=集計用!AA164</f>
        <v>1</v>
      </c>
      <c r="AB164" s="31" t="b">
        <f>貼り付け用!AB164=集計用!AB164</f>
        <v>1</v>
      </c>
      <c r="AC164" s="31" t="b">
        <f>貼り付け用!AC164=集計用!AC164</f>
        <v>1</v>
      </c>
      <c r="AD164" s="31" t="b">
        <f>貼り付け用!AD164=集計用!AD164</f>
        <v>1</v>
      </c>
      <c r="AE164" s="31" t="b">
        <f>貼り付け用!AE164=集計用!AE164</f>
        <v>1</v>
      </c>
      <c r="AF164" s="31" t="b">
        <f>貼り付け用!AF164=集計用!AF164</f>
        <v>1</v>
      </c>
      <c r="AG164" s="31" t="b">
        <f>貼り付け用!AG164=集計用!AG164</f>
        <v>1</v>
      </c>
      <c r="AH164" s="31" t="b">
        <f>貼り付け用!AH164=集計用!AH164</f>
        <v>1</v>
      </c>
      <c r="AI164" s="31" t="b">
        <f>貼り付け用!AI164=集計用!AI164</f>
        <v>1</v>
      </c>
      <c r="AJ164" s="31" t="b">
        <f>貼り付け用!AJ164=集計用!AJ164</f>
        <v>1</v>
      </c>
      <c r="AK164" s="31" t="b">
        <f>貼り付け用!AK164=集計用!AK164</f>
        <v>1</v>
      </c>
      <c r="AL164" s="31" t="b">
        <f>貼り付け用!AL164=集計用!AL164</f>
        <v>1</v>
      </c>
      <c r="AM164" s="31" t="b">
        <f>貼り付け用!AM164=集計用!AM164</f>
        <v>1</v>
      </c>
      <c r="AN164" s="31" t="b">
        <f>貼り付け用!AN164=集計用!AN164</f>
        <v>1</v>
      </c>
      <c r="AO164" s="31" t="b">
        <f>貼り付け用!AO164=集計用!AO164</f>
        <v>1</v>
      </c>
      <c r="AP164" s="31" t="b">
        <f>貼り付け用!AP164=集計用!AP164</f>
        <v>1</v>
      </c>
      <c r="AQ164" s="31" t="b">
        <f>貼り付け用!AQ164=集計用!AQ164</f>
        <v>1</v>
      </c>
      <c r="AR164" s="31" t="b">
        <f>貼り付け用!AR164=集計用!AR164</f>
        <v>1</v>
      </c>
      <c r="AS164" s="31" t="b">
        <f>貼り付け用!AS164=集計用!AS164</f>
        <v>1</v>
      </c>
      <c r="AT164" s="31" t="b">
        <f>貼り付け用!AT164=集計用!AT164</f>
        <v>1</v>
      </c>
      <c r="AU164" s="31" t="b">
        <f>貼り付け用!AU164=集計用!AU164</f>
        <v>1</v>
      </c>
      <c r="AV164" s="34"/>
      <c r="AW164" s="34"/>
      <c r="AX164" s="34"/>
      <c r="AY164" s="34"/>
      <c r="AZ164" s="34"/>
      <c r="BA164" s="212"/>
      <c r="BB164" s="212"/>
      <c r="BC164" s="212"/>
      <c r="BD164" s="34"/>
      <c r="BE164" s="34"/>
      <c r="BF164" s="20"/>
      <c r="BG164" s="20"/>
      <c r="BH164" s="20"/>
      <c r="BI164" s="20"/>
      <c r="BJ164" s="20"/>
    </row>
    <row r="165" spans="5:62" ht="24" customHeight="1">
      <c r="E165" s="2"/>
      <c r="F165" s="34"/>
      <c r="G165" s="34"/>
      <c r="H165" s="2"/>
      <c r="I165" s="2"/>
      <c r="J165" s="2" t="str">
        <f>IF(集計用!J165="","",集計用!J165)</f>
        <v>2134-1</v>
      </c>
      <c r="K165" s="2"/>
      <c r="L165" s="2"/>
      <c r="M165" s="31" t="b">
        <f>貼り付け用!M165=集計用!M165</f>
        <v>1</v>
      </c>
      <c r="N165" s="31" t="b">
        <f>貼り付け用!N165=集計用!N165</f>
        <v>1</v>
      </c>
      <c r="O165" s="31" t="b">
        <f>貼り付け用!O165=集計用!O165</f>
        <v>1</v>
      </c>
      <c r="P165" s="31" t="b">
        <f>貼り付け用!P165=集計用!P165</f>
        <v>1</v>
      </c>
      <c r="Q165" s="31" t="b">
        <f>貼り付け用!Q165=集計用!Q165</f>
        <v>1</v>
      </c>
      <c r="R165" s="31" t="b">
        <f>貼り付け用!R165=集計用!R165</f>
        <v>1</v>
      </c>
      <c r="S165" s="31" t="b">
        <f>貼り付け用!S165=集計用!S165</f>
        <v>1</v>
      </c>
      <c r="T165" s="31" t="b">
        <f>貼り付け用!T165=集計用!T165</f>
        <v>1</v>
      </c>
      <c r="U165" s="31" t="b">
        <f>貼り付け用!U165=集計用!U165</f>
        <v>1</v>
      </c>
      <c r="V165" s="31" t="b">
        <f>貼り付け用!V165=集計用!V165</f>
        <v>1</v>
      </c>
      <c r="W165" s="31" t="b">
        <f>貼り付け用!W165=集計用!W165</f>
        <v>1</v>
      </c>
      <c r="X165" s="31" t="b">
        <f>貼り付け用!X165=集計用!X165</f>
        <v>1</v>
      </c>
      <c r="Y165" s="31" t="b">
        <f>貼り付け用!Y165=集計用!Y165</f>
        <v>1</v>
      </c>
      <c r="Z165" s="31" t="b">
        <f>貼り付け用!Z165=集計用!Z165</f>
        <v>1</v>
      </c>
      <c r="AA165" s="31" t="b">
        <f>貼り付け用!AA165=集計用!AA165</f>
        <v>1</v>
      </c>
      <c r="AB165" s="31" t="b">
        <f>貼り付け用!AB165=集計用!AB165</f>
        <v>1</v>
      </c>
      <c r="AC165" s="31" t="b">
        <f>貼り付け用!AC165=集計用!AC165</f>
        <v>1</v>
      </c>
      <c r="AD165" s="31" t="b">
        <f>貼り付け用!AD165=集計用!AD165</f>
        <v>1</v>
      </c>
      <c r="AE165" s="31" t="b">
        <f>貼り付け用!AE165=集計用!AE165</f>
        <v>1</v>
      </c>
      <c r="AF165" s="31" t="b">
        <f>貼り付け用!AF165=集計用!AF165</f>
        <v>1</v>
      </c>
      <c r="AG165" s="31" t="b">
        <f>貼り付け用!AG165=集計用!AG165</f>
        <v>1</v>
      </c>
      <c r="AH165" s="31" t="b">
        <f>貼り付け用!AH165=集計用!AH165</f>
        <v>1</v>
      </c>
      <c r="AI165" s="31" t="b">
        <f>貼り付け用!AI165=集計用!AI165</f>
        <v>1</v>
      </c>
      <c r="AJ165" s="31" t="b">
        <f>貼り付け用!AJ165=集計用!AJ165</f>
        <v>1</v>
      </c>
      <c r="AK165" s="31" t="b">
        <f>貼り付け用!AK165=集計用!AK165</f>
        <v>1</v>
      </c>
      <c r="AL165" s="31" t="b">
        <f>貼り付け用!AL165=集計用!AL165</f>
        <v>1</v>
      </c>
      <c r="AM165" s="31" t="b">
        <f>貼り付け用!AM165=集計用!AM165</f>
        <v>1</v>
      </c>
      <c r="AN165" s="31" t="b">
        <f>貼り付け用!AN165=集計用!AN165</f>
        <v>1</v>
      </c>
      <c r="AO165" s="31" t="b">
        <f>貼り付け用!AO165=集計用!AO165</f>
        <v>1</v>
      </c>
      <c r="AP165" s="31" t="b">
        <f>貼り付け用!AP165=集計用!AP165</f>
        <v>1</v>
      </c>
      <c r="AQ165" s="31" t="b">
        <f>貼り付け用!AQ165=集計用!AQ165</f>
        <v>1</v>
      </c>
      <c r="AR165" s="31" t="b">
        <f>貼り付け用!AR165=集計用!AR165</f>
        <v>1</v>
      </c>
      <c r="AS165" s="31" t="b">
        <f>貼り付け用!AS165=集計用!AS165</f>
        <v>1</v>
      </c>
      <c r="AT165" s="31" t="b">
        <f>貼り付け用!AT165=集計用!AT165</f>
        <v>1</v>
      </c>
      <c r="AU165" s="31" t="b">
        <f>貼り付け用!AU165=集計用!AU165</f>
        <v>1</v>
      </c>
      <c r="AV165" s="34"/>
      <c r="AW165" s="34"/>
      <c r="AX165" s="34"/>
      <c r="AY165" s="34"/>
      <c r="AZ165" s="34"/>
      <c r="BA165" s="212"/>
      <c r="BB165" s="212"/>
      <c r="BC165" s="212"/>
      <c r="BD165" s="34"/>
      <c r="BE165" s="34"/>
      <c r="BF165" s="20"/>
      <c r="BG165" s="20"/>
      <c r="BH165" s="20"/>
      <c r="BI165" s="20"/>
      <c r="BJ165" s="20"/>
    </row>
    <row r="166" spans="5:62" ht="24" customHeight="1">
      <c r="E166" s="2"/>
      <c r="F166" s="34"/>
      <c r="G166" s="34"/>
      <c r="H166" s="2"/>
      <c r="I166" s="2"/>
      <c r="J166" s="2" t="str">
        <f>IF(集計用!J166="","",集計用!J166)</f>
        <v>2135-1</v>
      </c>
      <c r="K166" s="2"/>
      <c r="L166" s="2"/>
      <c r="M166" s="31" t="b">
        <f>貼り付け用!M166=集計用!M166</f>
        <v>1</v>
      </c>
      <c r="N166" s="31" t="b">
        <f>貼り付け用!N166=集計用!N166</f>
        <v>1</v>
      </c>
      <c r="O166" s="31" t="b">
        <f>貼り付け用!O166=集計用!O166</f>
        <v>1</v>
      </c>
      <c r="P166" s="31" t="b">
        <f>貼り付け用!P166=集計用!P166</f>
        <v>1</v>
      </c>
      <c r="Q166" s="31" t="b">
        <f>貼り付け用!Q166=集計用!Q166</f>
        <v>1</v>
      </c>
      <c r="R166" s="31" t="b">
        <f>貼り付け用!R166=集計用!R166</f>
        <v>1</v>
      </c>
      <c r="S166" s="31" t="b">
        <f>貼り付け用!S166=集計用!S166</f>
        <v>1</v>
      </c>
      <c r="T166" s="31" t="b">
        <f>貼り付け用!T166=集計用!T166</f>
        <v>1</v>
      </c>
      <c r="U166" s="31" t="b">
        <f>貼り付け用!U166=集計用!U166</f>
        <v>1</v>
      </c>
      <c r="V166" s="31" t="b">
        <f>貼り付け用!V166=集計用!V166</f>
        <v>1</v>
      </c>
      <c r="W166" s="31" t="b">
        <f>貼り付け用!W166=集計用!W166</f>
        <v>1</v>
      </c>
      <c r="X166" s="31" t="b">
        <f>貼り付け用!X166=集計用!X166</f>
        <v>1</v>
      </c>
      <c r="Y166" s="31" t="b">
        <f>貼り付け用!Y166=集計用!Y166</f>
        <v>1</v>
      </c>
      <c r="Z166" s="31" t="b">
        <f>貼り付け用!Z166=集計用!Z166</f>
        <v>1</v>
      </c>
      <c r="AA166" s="31" t="b">
        <f>貼り付け用!AA166=集計用!AA166</f>
        <v>1</v>
      </c>
      <c r="AB166" s="31" t="b">
        <f>貼り付け用!AB166=集計用!AB166</f>
        <v>1</v>
      </c>
      <c r="AC166" s="31" t="b">
        <f>貼り付け用!AC166=集計用!AC166</f>
        <v>1</v>
      </c>
      <c r="AD166" s="31" t="b">
        <f>貼り付け用!AD166=集計用!AD166</f>
        <v>1</v>
      </c>
      <c r="AE166" s="31" t="b">
        <f>貼り付け用!AE166=集計用!AE166</f>
        <v>1</v>
      </c>
      <c r="AF166" s="31" t="b">
        <f>貼り付け用!AF166=集計用!AF166</f>
        <v>1</v>
      </c>
      <c r="AG166" s="31" t="b">
        <f>貼り付け用!AG166=集計用!AG166</f>
        <v>1</v>
      </c>
      <c r="AH166" s="31" t="b">
        <f>貼り付け用!AH166=集計用!AH166</f>
        <v>1</v>
      </c>
      <c r="AI166" s="31" t="b">
        <f>貼り付け用!AI166=集計用!AI166</f>
        <v>1</v>
      </c>
      <c r="AJ166" s="31" t="b">
        <f>貼り付け用!AJ166=集計用!AJ166</f>
        <v>1</v>
      </c>
      <c r="AK166" s="31" t="b">
        <f>貼り付け用!AK166=集計用!AK166</f>
        <v>1</v>
      </c>
      <c r="AL166" s="31" t="b">
        <f>貼り付け用!AL166=集計用!AL166</f>
        <v>1</v>
      </c>
      <c r="AM166" s="31" t="b">
        <f>貼り付け用!AM166=集計用!AM166</f>
        <v>1</v>
      </c>
      <c r="AN166" s="31" t="b">
        <f>貼り付け用!AN166=集計用!AN166</f>
        <v>1</v>
      </c>
      <c r="AO166" s="31" t="b">
        <f>貼り付け用!AO166=集計用!AO166</f>
        <v>1</v>
      </c>
      <c r="AP166" s="31" t="b">
        <f>貼り付け用!AP166=集計用!AP166</f>
        <v>1</v>
      </c>
      <c r="AQ166" s="31" t="b">
        <f>貼り付け用!AQ166=集計用!AQ166</f>
        <v>1</v>
      </c>
      <c r="AR166" s="31" t="b">
        <f>貼り付け用!AR166=集計用!AR166</f>
        <v>1</v>
      </c>
      <c r="AS166" s="31" t="b">
        <f>貼り付け用!AS166=集計用!AS166</f>
        <v>1</v>
      </c>
      <c r="AT166" s="31" t="b">
        <f>貼り付け用!AT166=集計用!AT166</f>
        <v>1</v>
      </c>
      <c r="AU166" s="31" t="b">
        <f>貼り付け用!AU166=集計用!AU166</f>
        <v>1</v>
      </c>
      <c r="AV166" s="34"/>
      <c r="AW166" s="34"/>
      <c r="AX166" s="34"/>
      <c r="AY166" s="34"/>
      <c r="AZ166" s="34"/>
      <c r="BA166" s="212"/>
      <c r="BB166" s="212"/>
      <c r="BC166" s="212"/>
      <c r="BD166" s="34"/>
      <c r="BE166" s="34"/>
      <c r="BF166" s="20"/>
      <c r="BG166" s="20"/>
      <c r="BH166" s="20"/>
      <c r="BI166" s="20"/>
      <c r="BJ166" s="20"/>
    </row>
    <row r="167" spans="5:62" ht="24" customHeight="1">
      <c r="E167" s="2"/>
      <c r="F167" s="34"/>
      <c r="G167" s="34"/>
      <c r="H167" s="2"/>
      <c r="I167" s="2"/>
      <c r="J167" s="2" t="str">
        <f>IF(集計用!J167="","",集計用!J167)</f>
        <v>2141-1</v>
      </c>
      <c r="K167" s="2"/>
      <c r="L167" s="2"/>
      <c r="M167" s="31" t="b">
        <f>貼り付け用!M167=集計用!M167</f>
        <v>1</v>
      </c>
      <c r="N167" s="31" t="b">
        <f>貼り付け用!N167=集計用!N167</f>
        <v>1</v>
      </c>
      <c r="O167" s="31" t="b">
        <f>貼り付け用!O167=集計用!O167</f>
        <v>1</v>
      </c>
      <c r="P167" s="31" t="b">
        <f>貼り付け用!P167=集計用!P167</f>
        <v>1</v>
      </c>
      <c r="Q167" s="31" t="b">
        <f>貼り付け用!Q167=集計用!Q167</f>
        <v>1</v>
      </c>
      <c r="R167" s="31" t="b">
        <f>貼り付け用!R167=集計用!R167</f>
        <v>1</v>
      </c>
      <c r="S167" s="31" t="b">
        <f>貼り付け用!S167=集計用!S167</f>
        <v>1</v>
      </c>
      <c r="T167" s="31" t="b">
        <f>貼り付け用!T167=集計用!T167</f>
        <v>1</v>
      </c>
      <c r="U167" s="31" t="b">
        <f>貼り付け用!U167=集計用!U167</f>
        <v>1</v>
      </c>
      <c r="V167" s="31" t="b">
        <f>貼り付け用!V167=集計用!V167</f>
        <v>1</v>
      </c>
      <c r="W167" s="31" t="b">
        <f>貼り付け用!W167=集計用!W167</f>
        <v>1</v>
      </c>
      <c r="X167" s="31" t="b">
        <f>貼り付け用!X167=集計用!X167</f>
        <v>1</v>
      </c>
      <c r="Y167" s="31" t="b">
        <f>貼り付け用!Y167=集計用!Y167</f>
        <v>1</v>
      </c>
      <c r="Z167" s="31" t="b">
        <f>貼り付け用!Z167=集計用!Z167</f>
        <v>1</v>
      </c>
      <c r="AA167" s="31" t="b">
        <f>貼り付け用!AA167=集計用!AA167</f>
        <v>1</v>
      </c>
      <c r="AB167" s="31" t="b">
        <f>貼り付け用!AB167=集計用!AB167</f>
        <v>1</v>
      </c>
      <c r="AC167" s="31" t="b">
        <f>貼り付け用!AC167=集計用!AC167</f>
        <v>1</v>
      </c>
      <c r="AD167" s="31" t="b">
        <f>貼り付け用!AD167=集計用!AD167</f>
        <v>1</v>
      </c>
      <c r="AE167" s="31" t="b">
        <f>貼り付け用!AE167=集計用!AE167</f>
        <v>1</v>
      </c>
      <c r="AF167" s="31" t="b">
        <f>貼り付け用!AF167=集計用!AF167</f>
        <v>1</v>
      </c>
      <c r="AG167" s="31" t="b">
        <f>貼り付け用!AG167=集計用!AG167</f>
        <v>1</v>
      </c>
      <c r="AH167" s="31" t="b">
        <f>貼り付け用!AH167=集計用!AH167</f>
        <v>1</v>
      </c>
      <c r="AI167" s="31" t="b">
        <f>貼り付け用!AI167=集計用!AI167</f>
        <v>1</v>
      </c>
      <c r="AJ167" s="31" t="b">
        <f>貼り付け用!AJ167=集計用!AJ167</f>
        <v>1</v>
      </c>
      <c r="AK167" s="31" t="b">
        <f>貼り付け用!AK167=集計用!AK167</f>
        <v>1</v>
      </c>
      <c r="AL167" s="31" t="b">
        <f>貼り付け用!AL167=集計用!AL167</f>
        <v>1</v>
      </c>
      <c r="AM167" s="31" t="b">
        <f>貼り付け用!AM167=集計用!AM167</f>
        <v>1</v>
      </c>
      <c r="AN167" s="31" t="b">
        <f>貼り付け用!AN167=集計用!AN167</f>
        <v>1</v>
      </c>
      <c r="AO167" s="31" t="b">
        <f>貼り付け用!AO167=集計用!AO167</f>
        <v>1</v>
      </c>
      <c r="AP167" s="31" t="b">
        <f>貼り付け用!AP167=集計用!AP167</f>
        <v>1</v>
      </c>
      <c r="AQ167" s="31" t="b">
        <f>貼り付け用!AQ167=集計用!AQ167</f>
        <v>1</v>
      </c>
      <c r="AR167" s="31" t="b">
        <f>貼り付け用!AR167=集計用!AR167</f>
        <v>1</v>
      </c>
      <c r="AS167" s="31" t="b">
        <f>貼り付け用!AS167=集計用!AS167</f>
        <v>1</v>
      </c>
      <c r="AT167" s="31" t="b">
        <f>貼り付け用!AT167=集計用!AT167</f>
        <v>1</v>
      </c>
      <c r="AU167" s="31" t="b">
        <f>貼り付け用!AU167=集計用!AU167</f>
        <v>1</v>
      </c>
      <c r="AV167" s="34"/>
      <c r="AW167" s="34"/>
      <c r="AX167" s="34"/>
      <c r="AY167" s="34"/>
      <c r="AZ167" s="34"/>
      <c r="BA167" s="212"/>
      <c r="BB167" s="212"/>
      <c r="BC167" s="212"/>
      <c r="BD167" s="34"/>
      <c r="BE167" s="34"/>
      <c r="BF167" s="20"/>
      <c r="BG167" s="20"/>
      <c r="BH167" s="20"/>
      <c r="BI167" s="20"/>
      <c r="BJ167" s="20"/>
    </row>
    <row r="168" spans="5:62" ht="24" customHeight="1">
      <c r="E168" s="2"/>
      <c r="F168" s="34"/>
      <c r="G168" s="34"/>
      <c r="H168" s="2"/>
      <c r="I168" s="2"/>
      <c r="J168" s="2" t="str">
        <f>IF(集計用!J168="","",集計用!J168)</f>
        <v>2142-1</v>
      </c>
      <c r="K168" s="2"/>
      <c r="L168" s="2"/>
      <c r="M168" s="31" t="b">
        <f>貼り付け用!M168=集計用!M168</f>
        <v>1</v>
      </c>
      <c r="N168" s="31" t="b">
        <f>貼り付け用!N168=集計用!N168</f>
        <v>1</v>
      </c>
      <c r="O168" s="31" t="b">
        <f>貼り付け用!O168=集計用!O168</f>
        <v>1</v>
      </c>
      <c r="P168" s="31" t="b">
        <f>貼り付け用!P168=集計用!P168</f>
        <v>1</v>
      </c>
      <c r="Q168" s="31" t="b">
        <f>貼り付け用!Q168=集計用!Q168</f>
        <v>1</v>
      </c>
      <c r="R168" s="31" t="b">
        <f>貼り付け用!R168=集計用!R168</f>
        <v>1</v>
      </c>
      <c r="S168" s="31" t="b">
        <f>貼り付け用!S168=集計用!S168</f>
        <v>1</v>
      </c>
      <c r="T168" s="31" t="b">
        <f>貼り付け用!T168=集計用!T168</f>
        <v>1</v>
      </c>
      <c r="U168" s="31" t="b">
        <f>貼り付け用!U168=集計用!U168</f>
        <v>1</v>
      </c>
      <c r="V168" s="31" t="b">
        <f>貼り付け用!V168=集計用!V168</f>
        <v>1</v>
      </c>
      <c r="W168" s="31" t="b">
        <f>貼り付け用!W168=集計用!W168</f>
        <v>1</v>
      </c>
      <c r="X168" s="31" t="b">
        <f>貼り付け用!X168=集計用!X168</f>
        <v>1</v>
      </c>
      <c r="Y168" s="31" t="b">
        <f>貼り付け用!Y168=集計用!Y168</f>
        <v>1</v>
      </c>
      <c r="Z168" s="31" t="b">
        <f>貼り付け用!Z168=集計用!Z168</f>
        <v>1</v>
      </c>
      <c r="AA168" s="31" t="b">
        <f>貼り付け用!AA168=集計用!AA168</f>
        <v>1</v>
      </c>
      <c r="AB168" s="31" t="b">
        <f>貼り付け用!AB168=集計用!AB168</f>
        <v>1</v>
      </c>
      <c r="AC168" s="31" t="b">
        <f>貼り付け用!AC168=集計用!AC168</f>
        <v>1</v>
      </c>
      <c r="AD168" s="31" t="b">
        <f>貼り付け用!AD168=集計用!AD168</f>
        <v>1</v>
      </c>
      <c r="AE168" s="31" t="b">
        <f>貼り付け用!AE168=集計用!AE168</f>
        <v>1</v>
      </c>
      <c r="AF168" s="31" t="b">
        <f>貼り付け用!AF168=集計用!AF168</f>
        <v>1</v>
      </c>
      <c r="AG168" s="31" t="b">
        <f>貼り付け用!AG168=集計用!AG168</f>
        <v>1</v>
      </c>
      <c r="AH168" s="31" t="b">
        <f>貼り付け用!AH168=集計用!AH168</f>
        <v>1</v>
      </c>
      <c r="AI168" s="31" t="b">
        <f>貼り付け用!AI168=集計用!AI168</f>
        <v>1</v>
      </c>
      <c r="AJ168" s="31" t="b">
        <f>貼り付け用!AJ168=集計用!AJ168</f>
        <v>1</v>
      </c>
      <c r="AK168" s="31" t="b">
        <f>貼り付け用!AK168=集計用!AK168</f>
        <v>1</v>
      </c>
      <c r="AL168" s="31" t="b">
        <f>貼り付け用!AL168=集計用!AL168</f>
        <v>1</v>
      </c>
      <c r="AM168" s="31" t="b">
        <f>貼り付け用!AM168=集計用!AM168</f>
        <v>1</v>
      </c>
      <c r="AN168" s="31" t="b">
        <f>貼り付け用!AN168=集計用!AN168</f>
        <v>1</v>
      </c>
      <c r="AO168" s="31" t="b">
        <f>貼り付け用!AO168=集計用!AO168</f>
        <v>1</v>
      </c>
      <c r="AP168" s="31" t="b">
        <f>貼り付け用!AP168=集計用!AP168</f>
        <v>1</v>
      </c>
      <c r="AQ168" s="31" t="b">
        <f>貼り付け用!AQ168=集計用!AQ168</f>
        <v>1</v>
      </c>
      <c r="AR168" s="31" t="b">
        <f>貼り付け用!AR168=集計用!AR168</f>
        <v>1</v>
      </c>
      <c r="AS168" s="31" t="b">
        <f>貼り付け用!AS168=集計用!AS168</f>
        <v>1</v>
      </c>
      <c r="AT168" s="31" t="b">
        <f>貼り付け用!AT168=集計用!AT168</f>
        <v>1</v>
      </c>
      <c r="AU168" s="31" t="b">
        <f>貼り付け用!AU168=集計用!AU168</f>
        <v>1</v>
      </c>
      <c r="AV168" s="34"/>
      <c r="AW168" s="34"/>
      <c r="AX168" s="34"/>
      <c r="AY168" s="34"/>
      <c r="AZ168" s="34"/>
      <c r="BA168" s="212"/>
      <c r="BB168" s="212"/>
      <c r="BC168" s="212"/>
      <c r="BD168" s="34"/>
      <c r="BE168" s="34"/>
      <c r="BF168" s="20"/>
      <c r="BG168" s="20"/>
      <c r="BH168" s="20"/>
      <c r="BI168" s="20"/>
      <c r="BJ168" s="20"/>
    </row>
    <row r="169" spans="5:62" ht="24" customHeight="1">
      <c r="E169" s="2"/>
      <c r="F169" s="34"/>
      <c r="G169" s="34"/>
      <c r="H169" s="2"/>
      <c r="I169" s="2"/>
      <c r="J169" s="2" t="str">
        <f>IF(集計用!J169="","",集計用!J169)</f>
        <v>2143-1</v>
      </c>
      <c r="K169" s="2"/>
      <c r="L169" s="2"/>
      <c r="M169" s="31" t="b">
        <f>貼り付け用!M169=集計用!M169</f>
        <v>1</v>
      </c>
      <c r="N169" s="31" t="b">
        <f>貼り付け用!N169=集計用!N169</f>
        <v>1</v>
      </c>
      <c r="O169" s="31" t="b">
        <f>貼り付け用!O169=集計用!O169</f>
        <v>1</v>
      </c>
      <c r="P169" s="31" t="b">
        <f>貼り付け用!P169=集計用!P169</f>
        <v>1</v>
      </c>
      <c r="Q169" s="31" t="b">
        <f>貼り付け用!Q169=集計用!Q169</f>
        <v>1</v>
      </c>
      <c r="R169" s="31" t="b">
        <f>貼り付け用!R169=集計用!R169</f>
        <v>1</v>
      </c>
      <c r="S169" s="31" t="b">
        <f>貼り付け用!S169=集計用!S169</f>
        <v>1</v>
      </c>
      <c r="T169" s="31" t="b">
        <f>貼り付け用!T169=集計用!T169</f>
        <v>1</v>
      </c>
      <c r="U169" s="31" t="b">
        <f>貼り付け用!U169=集計用!U169</f>
        <v>1</v>
      </c>
      <c r="V169" s="31" t="b">
        <f>貼り付け用!V169=集計用!V169</f>
        <v>1</v>
      </c>
      <c r="W169" s="31" t="b">
        <f>貼り付け用!W169=集計用!W169</f>
        <v>1</v>
      </c>
      <c r="X169" s="31" t="b">
        <f>貼り付け用!X169=集計用!X169</f>
        <v>1</v>
      </c>
      <c r="Y169" s="31" t="b">
        <f>貼り付け用!Y169=集計用!Y169</f>
        <v>1</v>
      </c>
      <c r="Z169" s="31" t="b">
        <f>貼り付け用!Z169=集計用!Z169</f>
        <v>1</v>
      </c>
      <c r="AA169" s="31" t="b">
        <f>貼り付け用!AA169=集計用!AA169</f>
        <v>1</v>
      </c>
      <c r="AB169" s="31" t="b">
        <f>貼り付け用!AB169=集計用!AB169</f>
        <v>1</v>
      </c>
      <c r="AC169" s="31" t="b">
        <f>貼り付け用!AC169=集計用!AC169</f>
        <v>1</v>
      </c>
      <c r="AD169" s="31" t="b">
        <f>貼り付け用!AD169=集計用!AD169</f>
        <v>1</v>
      </c>
      <c r="AE169" s="31" t="b">
        <f>貼り付け用!AE169=集計用!AE169</f>
        <v>1</v>
      </c>
      <c r="AF169" s="31" t="b">
        <f>貼り付け用!AF169=集計用!AF169</f>
        <v>1</v>
      </c>
      <c r="AG169" s="31" t="b">
        <f>貼り付け用!AG169=集計用!AG169</f>
        <v>1</v>
      </c>
      <c r="AH169" s="31" t="b">
        <f>貼り付け用!AH169=集計用!AH169</f>
        <v>1</v>
      </c>
      <c r="AI169" s="31" t="b">
        <f>貼り付け用!AI169=集計用!AI169</f>
        <v>1</v>
      </c>
      <c r="AJ169" s="31" t="b">
        <f>貼り付け用!AJ169=集計用!AJ169</f>
        <v>1</v>
      </c>
      <c r="AK169" s="31" t="b">
        <f>貼り付け用!AK169=集計用!AK169</f>
        <v>1</v>
      </c>
      <c r="AL169" s="31" t="b">
        <f>貼り付け用!AL169=集計用!AL169</f>
        <v>1</v>
      </c>
      <c r="AM169" s="31" t="b">
        <f>貼り付け用!AM169=集計用!AM169</f>
        <v>1</v>
      </c>
      <c r="AN169" s="31" t="b">
        <f>貼り付け用!AN169=集計用!AN169</f>
        <v>1</v>
      </c>
      <c r="AO169" s="31" t="b">
        <f>貼り付け用!AO169=集計用!AO169</f>
        <v>1</v>
      </c>
      <c r="AP169" s="31" t="b">
        <f>貼り付け用!AP169=集計用!AP169</f>
        <v>1</v>
      </c>
      <c r="AQ169" s="31" t="b">
        <f>貼り付け用!AQ169=集計用!AQ169</f>
        <v>1</v>
      </c>
      <c r="AR169" s="31" t="b">
        <f>貼り付け用!AR169=集計用!AR169</f>
        <v>1</v>
      </c>
      <c r="AS169" s="31" t="b">
        <f>貼り付け用!AS169=集計用!AS169</f>
        <v>1</v>
      </c>
      <c r="AT169" s="31" t="b">
        <f>貼り付け用!AT169=集計用!AT169</f>
        <v>1</v>
      </c>
      <c r="AU169" s="31" t="b">
        <f>貼り付け用!AU169=集計用!AU169</f>
        <v>1</v>
      </c>
      <c r="AV169" s="34"/>
      <c r="AW169" s="34"/>
      <c r="AX169" s="34"/>
      <c r="AY169" s="34"/>
      <c r="AZ169" s="34"/>
      <c r="BA169" s="212"/>
      <c r="BB169" s="212"/>
      <c r="BC169" s="212"/>
      <c r="BD169" s="34"/>
      <c r="BE169" s="34"/>
      <c r="BF169" s="20"/>
      <c r="BG169" s="20"/>
      <c r="BH169" s="20"/>
      <c r="BI169" s="20"/>
      <c r="BJ169" s="20"/>
    </row>
    <row r="170" spans="5:62" ht="24" customHeight="1">
      <c r="E170" s="2"/>
      <c r="F170" s="34"/>
      <c r="G170" s="34"/>
      <c r="H170" s="2"/>
      <c r="I170" s="2"/>
      <c r="J170" s="2" t="str">
        <f>IF(集計用!J170="","",集計用!J170)</f>
        <v>2143-2</v>
      </c>
      <c r="K170" s="2"/>
      <c r="L170" s="2"/>
      <c r="M170" s="31" t="b">
        <f>貼り付け用!M170=集計用!M170</f>
        <v>1</v>
      </c>
      <c r="N170" s="31" t="b">
        <f>貼り付け用!N170=集計用!N170</f>
        <v>1</v>
      </c>
      <c r="O170" s="31" t="b">
        <f>貼り付け用!O170=集計用!O170</f>
        <v>1</v>
      </c>
      <c r="P170" s="31" t="b">
        <f>貼り付け用!P170=集計用!P170</f>
        <v>1</v>
      </c>
      <c r="Q170" s="31" t="b">
        <f>貼り付け用!Q170=集計用!Q170</f>
        <v>1</v>
      </c>
      <c r="R170" s="31" t="b">
        <f>貼り付け用!R170=集計用!R170</f>
        <v>1</v>
      </c>
      <c r="S170" s="31" t="b">
        <f>貼り付け用!S170=集計用!S170</f>
        <v>1</v>
      </c>
      <c r="T170" s="31" t="b">
        <f>貼り付け用!T170=集計用!T170</f>
        <v>1</v>
      </c>
      <c r="U170" s="31" t="b">
        <f>貼り付け用!U170=集計用!U170</f>
        <v>1</v>
      </c>
      <c r="V170" s="31" t="b">
        <f>貼り付け用!V170=集計用!V170</f>
        <v>1</v>
      </c>
      <c r="W170" s="31" t="b">
        <f>貼り付け用!W170=集計用!W170</f>
        <v>1</v>
      </c>
      <c r="X170" s="31" t="b">
        <f>貼り付け用!X170=集計用!X170</f>
        <v>1</v>
      </c>
      <c r="Y170" s="31" t="b">
        <f>貼り付け用!Y170=集計用!Y170</f>
        <v>1</v>
      </c>
      <c r="Z170" s="31" t="b">
        <f>貼り付け用!Z170=集計用!Z170</f>
        <v>1</v>
      </c>
      <c r="AA170" s="31" t="b">
        <f>貼り付け用!AA170=集計用!AA170</f>
        <v>1</v>
      </c>
      <c r="AB170" s="31" t="b">
        <f>貼り付け用!AB170=集計用!AB170</f>
        <v>1</v>
      </c>
      <c r="AC170" s="31" t="b">
        <f>貼り付け用!AC170=集計用!AC170</f>
        <v>1</v>
      </c>
      <c r="AD170" s="31" t="b">
        <f>貼り付け用!AD170=集計用!AD170</f>
        <v>1</v>
      </c>
      <c r="AE170" s="31" t="b">
        <f>貼り付け用!AE170=集計用!AE170</f>
        <v>1</v>
      </c>
      <c r="AF170" s="31" t="b">
        <f>貼り付け用!AF170=集計用!AF170</f>
        <v>1</v>
      </c>
      <c r="AG170" s="31" t="b">
        <f>貼り付け用!AG170=集計用!AG170</f>
        <v>1</v>
      </c>
      <c r="AH170" s="31" t="b">
        <f>貼り付け用!AH170=集計用!AH170</f>
        <v>1</v>
      </c>
      <c r="AI170" s="31" t="b">
        <f>貼り付け用!AI170=集計用!AI170</f>
        <v>1</v>
      </c>
      <c r="AJ170" s="31" t="b">
        <f>貼り付け用!AJ170=集計用!AJ170</f>
        <v>1</v>
      </c>
      <c r="AK170" s="31" t="b">
        <f>貼り付け用!AK170=集計用!AK170</f>
        <v>1</v>
      </c>
      <c r="AL170" s="31" t="b">
        <f>貼り付け用!AL170=集計用!AL170</f>
        <v>1</v>
      </c>
      <c r="AM170" s="31" t="b">
        <f>貼り付け用!AM170=集計用!AM170</f>
        <v>1</v>
      </c>
      <c r="AN170" s="31" t="b">
        <f>貼り付け用!AN170=集計用!AN170</f>
        <v>1</v>
      </c>
      <c r="AO170" s="31" t="b">
        <f>貼り付け用!AO170=集計用!AO170</f>
        <v>1</v>
      </c>
      <c r="AP170" s="31" t="b">
        <f>貼り付け用!AP170=集計用!AP170</f>
        <v>1</v>
      </c>
      <c r="AQ170" s="31" t="b">
        <f>貼り付け用!AQ170=集計用!AQ170</f>
        <v>1</v>
      </c>
      <c r="AR170" s="31" t="b">
        <f>貼り付け用!AR170=集計用!AR170</f>
        <v>1</v>
      </c>
      <c r="AS170" s="31" t="b">
        <f>貼り付け用!AS170=集計用!AS170</f>
        <v>1</v>
      </c>
      <c r="AT170" s="31" t="b">
        <f>貼り付け用!AT170=集計用!AT170</f>
        <v>1</v>
      </c>
      <c r="AU170" s="31" t="b">
        <f>貼り付け用!AU170=集計用!AU170</f>
        <v>1</v>
      </c>
      <c r="AV170" s="34"/>
      <c r="AW170" s="34"/>
      <c r="AX170" s="34"/>
      <c r="AY170" s="34"/>
      <c r="AZ170" s="34"/>
      <c r="BA170" s="212"/>
      <c r="BB170" s="212"/>
      <c r="BC170" s="212"/>
      <c r="BD170" s="34"/>
      <c r="BE170" s="34"/>
      <c r="BF170" s="20"/>
      <c r="BG170" s="20"/>
      <c r="BH170" s="20"/>
      <c r="BI170" s="20"/>
      <c r="BJ170" s="20"/>
    </row>
    <row r="171" spans="5:62" ht="24" customHeight="1">
      <c r="E171" s="2"/>
      <c r="F171" s="34"/>
      <c r="G171" s="34"/>
      <c r="H171" s="2"/>
      <c r="I171" s="2"/>
      <c r="J171" s="2" t="str">
        <f>IF(集計用!J171="","",集計用!J171)</f>
        <v>2144-1</v>
      </c>
      <c r="K171" s="2"/>
      <c r="L171" s="2"/>
      <c r="M171" s="31" t="b">
        <f>貼り付け用!M171=集計用!M171</f>
        <v>1</v>
      </c>
      <c r="N171" s="31" t="b">
        <f>貼り付け用!N171=集計用!N171</f>
        <v>1</v>
      </c>
      <c r="O171" s="31" t="b">
        <f>貼り付け用!O171=集計用!O171</f>
        <v>1</v>
      </c>
      <c r="P171" s="31" t="b">
        <f>貼り付け用!P171=集計用!P171</f>
        <v>1</v>
      </c>
      <c r="Q171" s="31" t="b">
        <f>貼り付け用!Q171=集計用!Q171</f>
        <v>1</v>
      </c>
      <c r="R171" s="31" t="b">
        <f>貼り付け用!R171=集計用!R171</f>
        <v>1</v>
      </c>
      <c r="S171" s="31" t="b">
        <f>貼り付け用!S171=集計用!S171</f>
        <v>1</v>
      </c>
      <c r="T171" s="31" t="b">
        <f>貼り付け用!T171=集計用!T171</f>
        <v>1</v>
      </c>
      <c r="U171" s="31" t="b">
        <f>貼り付け用!U171=集計用!U171</f>
        <v>1</v>
      </c>
      <c r="V171" s="31" t="b">
        <f>貼り付け用!V171=集計用!V171</f>
        <v>1</v>
      </c>
      <c r="W171" s="31" t="b">
        <f>貼り付け用!W171=集計用!W171</f>
        <v>1</v>
      </c>
      <c r="X171" s="31" t="b">
        <f>貼り付け用!X171=集計用!X171</f>
        <v>1</v>
      </c>
      <c r="Y171" s="31" t="b">
        <f>貼り付け用!Y171=集計用!Y171</f>
        <v>1</v>
      </c>
      <c r="Z171" s="31" t="b">
        <f>貼り付け用!Z171=集計用!Z171</f>
        <v>1</v>
      </c>
      <c r="AA171" s="31" t="b">
        <f>貼り付け用!AA171=集計用!AA171</f>
        <v>1</v>
      </c>
      <c r="AB171" s="31" t="b">
        <f>貼り付け用!AB171=集計用!AB171</f>
        <v>1</v>
      </c>
      <c r="AC171" s="31" t="b">
        <f>貼り付け用!AC171=集計用!AC171</f>
        <v>1</v>
      </c>
      <c r="AD171" s="31" t="b">
        <f>貼り付け用!AD171=集計用!AD171</f>
        <v>1</v>
      </c>
      <c r="AE171" s="31" t="b">
        <f>貼り付け用!AE171=集計用!AE171</f>
        <v>1</v>
      </c>
      <c r="AF171" s="31" t="b">
        <f>貼り付け用!AF171=集計用!AF171</f>
        <v>1</v>
      </c>
      <c r="AG171" s="31" t="b">
        <f>貼り付け用!AG171=集計用!AG171</f>
        <v>1</v>
      </c>
      <c r="AH171" s="31" t="b">
        <f>貼り付け用!AH171=集計用!AH171</f>
        <v>1</v>
      </c>
      <c r="AI171" s="31" t="b">
        <f>貼り付け用!AI171=集計用!AI171</f>
        <v>1</v>
      </c>
      <c r="AJ171" s="31" t="b">
        <f>貼り付け用!AJ171=集計用!AJ171</f>
        <v>1</v>
      </c>
      <c r="AK171" s="31" t="b">
        <f>貼り付け用!AK171=集計用!AK171</f>
        <v>1</v>
      </c>
      <c r="AL171" s="31" t="b">
        <f>貼り付け用!AL171=集計用!AL171</f>
        <v>1</v>
      </c>
      <c r="AM171" s="31" t="b">
        <f>貼り付け用!AM171=集計用!AM171</f>
        <v>1</v>
      </c>
      <c r="AN171" s="31" t="b">
        <f>貼り付け用!AN171=集計用!AN171</f>
        <v>1</v>
      </c>
      <c r="AO171" s="31" t="b">
        <f>貼り付け用!AO171=集計用!AO171</f>
        <v>1</v>
      </c>
      <c r="AP171" s="31" t="b">
        <f>貼り付け用!AP171=集計用!AP171</f>
        <v>1</v>
      </c>
      <c r="AQ171" s="31" t="b">
        <f>貼り付け用!AQ171=集計用!AQ171</f>
        <v>1</v>
      </c>
      <c r="AR171" s="31" t="b">
        <f>貼り付け用!AR171=集計用!AR171</f>
        <v>1</v>
      </c>
      <c r="AS171" s="31" t="b">
        <f>貼り付け用!AS171=集計用!AS171</f>
        <v>1</v>
      </c>
      <c r="AT171" s="31" t="b">
        <f>貼り付け用!AT171=集計用!AT171</f>
        <v>1</v>
      </c>
      <c r="AU171" s="31" t="b">
        <f>貼り付け用!AU171=集計用!AU171</f>
        <v>1</v>
      </c>
      <c r="AV171" s="34"/>
      <c r="AW171" s="34"/>
      <c r="AX171" s="34"/>
      <c r="AY171" s="34"/>
      <c r="AZ171" s="34"/>
      <c r="BA171" s="212"/>
      <c r="BB171" s="212"/>
      <c r="BC171" s="212"/>
      <c r="BD171" s="34"/>
      <c r="BE171" s="34"/>
      <c r="BF171" s="20"/>
      <c r="BG171" s="20"/>
      <c r="BH171" s="20"/>
      <c r="BI171" s="20"/>
      <c r="BJ171" s="20"/>
    </row>
    <row r="172" spans="5:62" ht="24" customHeight="1">
      <c r="E172" s="2"/>
      <c r="F172" s="34"/>
      <c r="G172" s="34"/>
      <c r="H172" s="2"/>
      <c r="I172" s="2"/>
      <c r="J172" s="2" t="str">
        <f>IF(集計用!J172="","",集計用!J172)</f>
        <v>2149-1</v>
      </c>
      <c r="K172" s="2"/>
      <c r="L172" s="2"/>
      <c r="M172" s="31" t="b">
        <f>貼り付け用!M172=集計用!M172</f>
        <v>1</v>
      </c>
      <c r="N172" s="31" t="b">
        <f>貼り付け用!N172=集計用!N172</f>
        <v>1</v>
      </c>
      <c r="O172" s="31" t="b">
        <f>貼り付け用!O172=集計用!O172</f>
        <v>1</v>
      </c>
      <c r="P172" s="31" t="b">
        <f>貼り付け用!P172=集計用!P172</f>
        <v>1</v>
      </c>
      <c r="Q172" s="31" t="b">
        <f>貼り付け用!Q172=集計用!Q172</f>
        <v>1</v>
      </c>
      <c r="R172" s="31" t="b">
        <f>貼り付け用!R172=集計用!R172</f>
        <v>1</v>
      </c>
      <c r="S172" s="31" t="b">
        <f>貼り付け用!S172=集計用!S172</f>
        <v>1</v>
      </c>
      <c r="T172" s="31" t="b">
        <f>貼り付け用!T172=集計用!T172</f>
        <v>1</v>
      </c>
      <c r="U172" s="31" t="b">
        <f>貼り付け用!U172=集計用!U172</f>
        <v>1</v>
      </c>
      <c r="V172" s="31" t="b">
        <f>貼り付け用!V172=集計用!V172</f>
        <v>1</v>
      </c>
      <c r="W172" s="31" t="b">
        <f>貼り付け用!W172=集計用!W172</f>
        <v>1</v>
      </c>
      <c r="X172" s="31" t="b">
        <f>貼り付け用!X172=集計用!X172</f>
        <v>1</v>
      </c>
      <c r="Y172" s="31" t="b">
        <f>貼り付け用!Y172=集計用!Y172</f>
        <v>1</v>
      </c>
      <c r="Z172" s="31" t="b">
        <f>貼り付け用!Z172=集計用!Z172</f>
        <v>1</v>
      </c>
      <c r="AA172" s="31" t="b">
        <f>貼り付け用!AA172=集計用!AA172</f>
        <v>1</v>
      </c>
      <c r="AB172" s="31" t="b">
        <f>貼り付け用!AB172=集計用!AB172</f>
        <v>1</v>
      </c>
      <c r="AC172" s="31" t="b">
        <f>貼り付け用!AC172=集計用!AC172</f>
        <v>1</v>
      </c>
      <c r="AD172" s="31" t="b">
        <f>貼り付け用!AD172=集計用!AD172</f>
        <v>1</v>
      </c>
      <c r="AE172" s="31" t="b">
        <f>貼り付け用!AE172=集計用!AE172</f>
        <v>1</v>
      </c>
      <c r="AF172" s="31" t="b">
        <f>貼り付け用!AF172=集計用!AF172</f>
        <v>1</v>
      </c>
      <c r="AG172" s="31" t="b">
        <f>貼り付け用!AG172=集計用!AG172</f>
        <v>1</v>
      </c>
      <c r="AH172" s="31" t="b">
        <f>貼り付け用!AH172=集計用!AH172</f>
        <v>1</v>
      </c>
      <c r="AI172" s="31" t="b">
        <f>貼り付け用!AI172=集計用!AI172</f>
        <v>1</v>
      </c>
      <c r="AJ172" s="31" t="b">
        <f>貼り付け用!AJ172=集計用!AJ172</f>
        <v>1</v>
      </c>
      <c r="AK172" s="31" t="b">
        <f>貼り付け用!AK172=集計用!AK172</f>
        <v>1</v>
      </c>
      <c r="AL172" s="31" t="b">
        <f>貼り付け用!AL172=集計用!AL172</f>
        <v>1</v>
      </c>
      <c r="AM172" s="31" t="b">
        <f>貼り付け用!AM172=集計用!AM172</f>
        <v>1</v>
      </c>
      <c r="AN172" s="31" t="b">
        <f>貼り付け用!AN172=集計用!AN172</f>
        <v>1</v>
      </c>
      <c r="AO172" s="31" t="b">
        <f>貼り付け用!AO172=集計用!AO172</f>
        <v>1</v>
      </c>
      <c r="AP172" s="31" t="b">
        <f>貼り付け用!AP172=集計用!AP172</f>
        <v>1</v>
      </c>
      <c r="AQ172" s="31" t="b">
        <f>貼り付け用!AQ172=集計用!AQ172</f>
        <v>1</v>
      </c>
      <c r="AR172" s="31" t="b">
        <f>貼り付け用!AR172=集計用!AR172</f>
        <v>1</v>
      </c>
      <c r="AS172" s="31" t="b">
        <f>貼り付け用!AS172=集計用!AS172</f>
        <v>1</v>
      </c>
      <c r="AT172" s="31" t="b">
        <f>貼り付け用!AT172=集計用!AT172</f>
        <v>1</v>
      </c>
      <c r="AU172" s="31" t="b">
        <f>貼り付け用!AU172=集計用!AU172</f>
        <v>1</v>
      </c>
      <c r="AV172" s="34"/>
      <c r="AW172" s="34"/>
      <c r="AX172" s="34"/>
      <c r="AY172" s="34"/>
      <c r="AZ172" s="34"/>
      <c r="BA172" s="212"/>
      <c r="BB172" s="212"/>
      <c r="BC172" s="212"/>
      <c r="BD172" s="34"/>
      <c r="BE172" s="34"/>
      <c r="BF172" s="20"/>
      <c r="BG172" s="20"/>
      <c r="BH172" s="20"/>
      <c r="BI172" s="20"/>
      <c r="BJ172" s="20"/>
    </row>
    <row r="173" spans="5:62" ht="24" customHeight="1">
      <c r="E173" s="2"/>
      <c r="F173" s="34"/>
      <c r="G173" s="34"/>
      <c r="H173" s="2"/>
      <c r="I173" s="2"/>
      <c r="J173" s="2" t="str">
        <f>IF(集計用!J173="","",集計用!J173)</f>
        <v>2169-1</v>
      </c>
      <c r="K173" s="2"/>
      <c r="L173" s="2"/>
      <c r="M173" s="31" t="b">
        <f>貼り付け用!M173=集計用!M173</f>
        <v>1</v>
      </c>
      <c r="N173" s="31" t="b">
        <f>貼り付け用!N173=集計用!N173</f>
        <v>1</v>
      </c>
      <c r="O173" s="31" t="b">
        <f>貼り付け用!O173=集計用!O173</f>
        <v>1</v>
      </c>
      <c r="P173" s="31" t="b">
        <f>貼り付け用!P173=集計用!P173</f>
        <v>1</v>
      </c>
      <c r="Q173" s="31" t="b">
        <f>貼り付け用!Q173=集計用!Q173</f>
        <v>1</v>
      </c>
      <c r="R173" s="31" t="b">
        <f>貼り付け用!R173=集計用!R173</f>
        <v>1</v>
      </c>
      <c r="S173" s="31" t="b">
        <f>貼り付け用!S173=集計用!S173</f>
        <v>1</v>
      </c>
      <c r="T173" s="31" t="b">
        <f>貼り付け用!T173=集計用!T173</f>
        <v>1</v>
      </c>
      <c r="U173" s="31" t="b">
        <f>貼り付け用!U173=集計用!U173</f>
        <v>1</v>
      </c>
      <c r="V173" s="31" t="b">
        <f>貼り付け用!V173=集計用!V173</f>
        <v>1</v>
      </c>
      <c r="W173" s="31" t="b">
        <f>貼り付け用!W173=集計用!W173</f>
        <v>1</v>
      </c>
      <c r="X173" s="31" t="b">
        <f>貼り付け用!X173=集計用!X173</f>
        <v>1</v>
      </c>
      <c r="Y173" s="31" t="b">
        <f>貼り付け用!Y173=集計用!Y173</f>
        <v>1</v>
      </c>
      <c r="Z173" s="31" t="b">
        <f>貼り付け用!Z173=集計用!Z173</f>
        <v>1</v>
      </c>
      <c r="AA173" s="31" t="b">
        <f>貼り付け用!AA173=集計用!AA173</f>
        <v>1</v>
      </c>
      <c r="AB173" s="31" t="b">
        <f>貼り付け用!AB173=集計用!AB173</f>
        <v>1</v>
      </c>
      <c r="AC173" s="31" t="b">
        <f>貼り付け用!AC173=集計用!AC173</f>
        <v>1</v>
      </c>
      <c r="AD173" s="31" t="b">
        <f>貼り付け用!AD173=集計用!AD173</f>
        <v>1</v>
      </c>
      <c r="AE173" s="31" t="b">
        <f>貼り付け用!AE173=集計用!AE173</f>
        <v>1</v>
      </c>
      <c r="AF173" s="31" t="b">
        <f>貼り付け用!AF173=集計用!AF173</f>
        <v>1</v>
      </c>
      <c r="AG173" s="31" t="b">
        <f>貼り付け用!AG173=集計用!AG173</f>
        <v>1</v>
      </c>
      <c r="AH173" s="31" t="b">
        <f>貼り付け用!AH173=集計用!AH173</f>
        <v>1</v>
      </c>
      <c r="AI173" s="31" t="b">
        <f>貼り付け用!AI173=集計用!AI173</f>
        <v>1</v>
      </c>
      <c r="AJ173" s="31" t="b">
        <f>貼り付け用!AJ173=集計用!AJ173</f>
        <v>1</v>
      </c>
      <c r="AK173" s="31" t="b">
        <f>貼り付け用!AK173=集計用!AK173</f>
        <v>1</v>
      </c>
      <c r="AL173" s="31" t="b">
        <f>貼り付け用!AL173=集計用!AL173</f>
        <v>1</v>
      </c>
      <c r="AM173" s="31" t="b">
        <f>貼り付け用!AM173=集計用!AM173</f>
        <v>1</v>
      </c>
      <c r="AN173" s="31" t="b">
        <f>貼り付け用!AN173=集計用!AN173</f>
        <v>1</v>
      </c>
      <c r="AO173" s="31" t="b">
        <f>貼り付け用!AO173=集計用!AO173</f>
        <v>1</v>
      </c>
      <c r="AP173" s="31" t="b">
        <f>貼り付け用!AP173=集計用!AP173</f>
        <v>1</v>
      </c>
      <c r="AQ173" s="31" t="b">
        <f>貼り付け用!AQ173=集計用!AQ173</f>
        <v>1</v>
      </c>
      <c r="AR173" s="31" t="b">
        <f>貼り付け用!AR173=集計用!AR173</f>
        <v>1</v>
      </c>
      <c r="AS173" s="31" t="b">
        <f>貼り付け用!AS173=集計用!AS173</f>
        <v>1</v>
      </c>
      <c r="AT173" s="31" t="b">
        <f>貼り付け用!AT173=集計用!AT173</f>
        <v>1</v>
      </c>
      <c r="AU173" s="31" t="b">
        <f>貼り付け用!AU173=集計用!AU173</f>
        <v>1</v>
      </c>
      <c r="AV173" s="34"/>
      <c r="AW173" s="34"/>
      <c r="AX173" s="34"/>
      <c r="AY173" s="34"/>
      <c r="AZ173" s="34"/>
      <c r="BA173" s="212"/>
      <c r="BB173" s="212"/>
      <c r="BC173" s="212"/>
      <c r="BD173" s="34"/>
      <c r="BE173" s="34"/>
      <c r="BF173" s="20"/>
      <c r="BG173" s="20"/>
      <c r="BH173" s="20"/>
      <c r="BI173" s="20"/>
      <c r="BJ173" s="20"/>
    </row>
    <row r="174" spans="5:62" ht="24" customHeight="1">
      <c r="E174" s="2"/>
      <c r="F174" s="34"/>
      <c r="G174" s="34"/>
      <c r="H174" s="2"/>
      <c r="I174" s="2"/>
      <c r="J174" s="2" t="str">
        <f>IF(集計用!J174="","",集計用!J174)</f>
        <v>清水大橋</v>
      </c>
      <c r="K174" s="2"/>
      <c r="L174" s="2"/>
      <c r="M174" s="31" t="b">
        <f>貼り付け用!M174=集計用!M174</f>
        <v>1</v>
      </c>
      <c r="N174" s="31" t="b">
        <f>貼り付け用!N174=集計用!N174</f>
        <v>1</v>
      </c>
      <c r="O174" s="31" t="b">
        <f>貼り付け用!O174=集計用!O174</f>
        <v>1</v>
      </c>
      <c r="P174" s="31" t="b">
        <f>貼り付け用!P174=集計用!P174</f>
        <v>1</v>
      </c>
      <c r="Q174" s="31" t="b">
        <f>貼り付け用!Q174=集計用!Q174</f>
        <v>1</v>
      </c>
      <c r="R174" s="31" t="b">
        <f>貼り付け用!R174=集計用!R174</f>
        <v>1</v>
      </c>
      <c r="S174" s="31" t="b">
        <f>貼り付け用!S174=集計用!S174</f>
        <v>1</v>
      </c>
      <c r="T174" s="31" t="b">
        <f>貼り付け用!T174=集計用!T174</f>
        <v>1</v>
      </c>
      <c r="U174" s="31" t="b">
        <f>貼り付け用!U174=集計用!U174</f>
        <v>1</v>
      </c>
      <c r="V174" s="31" t="b">
        <f>貼り付け用!V174=集計用!V174</f>
        <v>1</v>
      </c>
      <c r="W174" s="31" t="b">
        <f>貼り付け用!W174=集計用!W174</f>
        <v>1</v>
      </c>
      <c r="X174" s="31" t="b">
        <f>貼り付け用!X174=集計用!X174</f>
        <v>1</v>
      </c>
      <c r="Y174" s="31" t="b">
        <f>貼り付け用!Y174=集計用!Y174</f>
        <v>1</v>
      </c>
      <c r="Z174" s="31" t="b">
        <f>貼り付け用!Z174=集計用!Z174</f>
        <v>1</v>
      </c>
      <c r="AA174" s="31" t="b">
        <f>貼り付け用!AA174=集計用!AA174</f>
        <v>1</v>
      </c>
      <c r="AB174" s="31" t="b">
        <f>貼り付け用!AB174=集計用!AB174</f>
        <v>1</v>
      </c>
      <c r="AC174" s="31" t="b">
        <f>貼り付け用!AC174=集計用!AC174</f>
        <v>1</v>
      </c>
      <c r="AD174" s="31" t="b">
        <f>貼り付け用!AD174=集計用!AD174</f>
        <v>1</v>
      </c>
      <c r="AE174" s="31" t="b">
        <f>貼り付け用!AE174=集計用!AE174</f>
        <v>1</v>
      </c>
      <c r="AF174" s="31" t="b">
        <f>貼り付け用!AF174=集計用!AF174</f>
        <v>1</v>
      </c>
      <c r="AG174" s="31" t="b">
        <f>貼り付け用!AG174=集計用!AG174</f>
        <v>1</v>
      </c>
      <c r="AH174" s="31" t="b">
        <f>貼り付け用!AH174=集計用!AH174</f>
        <v>1</v>
      </c>
      <c r="AI174" s="31" t="b">
        <f>貼り付け用!AI174=集計用!AI174</f>
        <v>1</v>
      </c>
      <c r="AJ174" s="31" t="b">
        <f>貼り付け用!AJ174=集計用!AJ174</f>
        <v>1</v>
      </c>
      <c r="AK174" s="31" t="b">
        <f>貼り付け用!AK174=集計用!AK174</f>
        <v>1</v>
      </c>
      <c r="AL174" s="31" t="b">
        <f>貼り付け用!AL174=集計用!AL174</f>
        <v>1</v>
      </c>
      <c r="AM174" s="31" t="b">
        <f>貼り付け用!AM174=集計用!AM174</f>
        <v>1</v>
      </c>
      <c r="AN174" s="31" t="b">
        <f>貼り付け用!AN174=集計用!AN174</f>
        <v>1</v>
      </c>
      <c r="AO174" s="31" t="b">
        <f>貼り付け用!AO174=集計用!AO174</f>
        <v>1</v>
      </c>
      <c r="AP174" s="31" t="b">
        <f>貼り付け用!AP174=集計用!AP174</f>
        <v>1</v>
      </c>
      <c r="AQ174" s="31" t="b">
        <f>貼り付け用!AQ174=集計用!AQ174</f>
        <v>1</v>
      </c>
      <c r="AR174" s="31" t="b">
        <f>貼り付け用!AR174=集計用!AR174</f>
        <v>1</v>
      </c>
      <c r="AS174" s="31" t="b">
        <f>貼り付け用!AS174=集計用!AS174</f>
        <v>1</v>
      </c>
      <c r="AT174" s="31" t="b">
        <f>貼り付け用!AT174=集計用!AT174</f>
        <v>1</v>
      </c>
      <c r="AU174" s="31" t="b">
        <f>貼り付け用!AU174=集計用!AU174</f>
        <v>1</v>
      </c>
      <c r="AV174" s="34"/>
      <c r="AW174" s="34"/>
      <c r="AX174" s="34"/>
      <c r="AY174" s="34"/>
      <c r="AZ174" s="34"/>
      <c r="BA174" s="212"/>
      <c r="BB174" s="212"/>
      <c r="BC174" s="212"/>
      <c r="BD174" s="34"/>
      <c r="BE174" s="34"/>
      <c r="BF174" s="20"/>
      <c r="BG174" s="20"/>
      <c r="BH174" s="20"/>
      <c r="BI174" s="20"/>
      <c r="BJ174" s="20"/>
    </row>
    <row r="175" spans="5:62" ht="24" customHeight="1">
      <c r="E175" s="2"/>
      <c r="F175" s="34"/>
      <c r="G175" s="34"/>
      <c r="H175" s="2"/>
      <c r="I175" s="2"/>
      <c r="J175" s="2" t="str">
        <f>IF(集計用!J175="","",集計用!J175)</f>
        <v>2327-1</v>
      </c>
      <c r="K175" s="2"/>
      <c r="L175" s="2"/>
      <c r="M175" s="31" t="b">
        <f>貼り付け用!M175=集計用!M175</f>
        <v>1</v>
      </c>
      <c r="N175" s="31" t="b">
        <f>貼り付け用!N175=集計用!N175</f>
        <v>1</v>
      </c>
      <c r="O175" s="31" t="b">
        <f>貼り付け用!O175=集計用!O175</f>
        <v>1</v>
      </c>
      <c r="P175" s="31" t="b">
        <f>貼り付け用!P175=集計用!P175</f>
        <v>1</v>
      </c>
      <c r="Q175" s="31" t="b">
        <f>貼り付け用!Q175=集計用!Q175</f>
        <v>1</v>
      </c>
      <c r="R175" s="31" t="b">
        <f>貼り付け用!R175=集計用!R175</f>
        <v>1</v>
      </c>
      <c r="S175" s="31" t="b">
        <f>貼り付け用!S175=集計用!S175</f>
        <v>1</v>
      </c>
      <c r="T175" s="31" t="b">
        <f>貼り付け用!T175=集計用!T175</f>
        <v>1</v>
      </c>
      <c r="U175" s="31" t="b">
        <f>貼り付け用!U175=集計用!U175</f>
        <v>1</v>
      </c>
      <c r="V175" s="31" t="b">
        <f>貼り付け用!V175=集計用!V175</f>
        <v>1</v>
      </c>
      <c r="W175" s="31" t="b">
        <f>貼り付け用!W175=集計用!W175</f>
        <v>1</v>
      </c>
      <c r="X175" s="31" t="b">
        <f>貼り付け用!X175=集計用!X175</f>
        <v>1</v>
      </c>
      <c r="Y175" s="31" t="b">
        <f>貼り付け用!Y175=集計用!Y175</f>
        <v>1</v>
      </c>
      <c r="Z175" s="31" t="b">
        <f>貼り付け用!Z175=集計用!Z175</f>
        <v>1</v>
      </c>
      <c r="AA175" s="31" t="b">
        <f>貼り付け用!AA175=集計用!AA175</f>
        <v>1</v>
      </c>
      <c r="AB175" s="31" t="b">
        <f>貼り付け用!AB175=集計用!AB175</f>
        <v>1</v>
      </c>
      <c r="AC175" s="31" t="b">
        <f>貼り付け用!AC175=集計用!AC175</f>
        <v>1</v>
      </c>
      <c r="AD175" s="31" t="b">
        <f>貼り付け用!AD175=集計用!AD175</f>
        <v>1</v>
      </c>
      <c r="AE175" s="31" t="b">
        <f>貼り付け用!AE175=集計用!AE175</f>
        <v>1</v>
      </c>
      <c r="AF175" s="31" t="b">
        <f>貼り付け用!AF175=集計用!AF175</f>
        <v>1</v>
      </c>
      <c r="AG175" s="31" t="b">
        <f>貼り付け用!AG175=集計用!AG175</f>
        <v>1</v>
      </c>
      <c r="AH175" s="31" t="b">
        <f>貼り付け用!AH175=集計用!AH175</f>
        <v>1</v>
      </c>
      <c r="AI175" s="31" t="b">
        <f>貼り付け用!AI175=集計用!AI175</f>
        <v>1</v>
      </c>
      <c r="AJ175" s="31" t="b">
        <f>貼り付け用!AJ175=集計用!AJ175</f>
        <v>1</v>
      </c>
      <c r="AK175" s="31" t="b">
        <f>貼り付け用!AK175=集計用!AK175</f>
        <v>1</v>
      </c>
      <c r="AL175" s="31" t="b">
        <f>貼り付け用!AL175=集計用!AL175</f>
        <v>1</v>
      </c>
      <c r="AM175" s="31" t="b">
        <f>貼り付け用!AM175=集計用!AM175</f>
        <v>1</v>
      </c>
      <c r="AN175" s="31" t="b">
        <f>貼り付け用!AN175=集計用!AN175</f>
        <v>1</v>
      </c>
      <c r="AO175" s="31" t="b">
        <f>貼り付け用!AO175=集計用!AO175</f>
        <v>1</v>
      </c>
      <c r="AP175" s="31" t="b">
        <f>貼り付け用!AP175=集計用!AP175</f>
        <v>1</v>
      </c>
      <c r="AQ175" s="31" t="b">
        <f>貼り付け用!AQ175=集計用!AQ175</f>
        <v>1</v>
      </c>
      <c r="AR175" s="31" t="b">
        <f>貼り付け用!AR175=集計用!AR175</f>
        <v>1</v>
      </c>
      <c r="AS175" s="31" t="b">
        <f>貼り付け用!AS175=集計用!AS175</f>
        <v>1</v>
      </c>
      <c r="AT175" s="31" t="b">
        <f>貼り付け用!AT175=集計用!AT175</f>
        <v>1</v>
      </c>
      <c r="AU175" s="31" t="b">
        <f>貼り付け用!AU175=集計用!AU175</f>
        <v>1</v>
      </c>
      <c r="AV175" s="34"/>
      <c r="AW175" s="34"/>
      <c r="AX175" s="34"/>
      <c r="AY175" s="34"/>
      <c r="AZ175" s="34"/>
      <c r="BA175" s="212"/>
      <c r="BB175" s="212"/>
      <c r="BC175" s="212"/>
      <c r="BD175" s="34"/>
      <c r="BE175" s="34"/>
      <c r="BF175" s="20"/>
      <c r="BG175" s="20"/>
      <c r="BH175" s="20"/>
      <c r="BI175" s="20"/>
      <c r="BJ175" s="20"/>
    </row>
    <row r="176" spans="5:62" ht="24" customHeight="1">
      <c r="E176" s="2"/>
      <c r="F176" s="34"/>
      <c r="G176" s="34"/>
      <c r="H176" s="2"/>
      <c r="I176" s="2"/>
      <c r="J176" s="2" t="str">
        <f>IF(集計用!J176="","",集計用!J176)</f>
        <v>3104-1</v>
      </c>
      <c r="K176" s="2"/>
      <c r="L176" s="2"/>
      <c r="M176" s="31" t="b">
        <f>貼り付け用!M176=集計用!M176</f>
        <v>1</v>
      </c>
      <c r="N176" s="31" t="b">
        <f>貼り付け用!N176=集計用!N176</f>
        <v>1</v>
      </c>
      <c r="O176" s="31" t="b">
        <f>貼り付け用!O176=集計用!O176</f>
        <v>1</v>
      </c>
      <c r="P176" s="31" t="b">
        <f>貼り付け用!P176=集計用!P176</f>
        <v>1</v>
      </c>
      <c r="Q176" s="31" t="b">
        <f>貼り付け用!Q176=集計用!Q176</f>
        <v>1</v>
      </c>
      <c r="R176" s="31" t="b">
        <f>貼り付け用!R176=集計用!R176</f>
        <v>1</v>
      </c>
      <c r="S176" s="31" t="b">
        <f>貼り付け用!S176=集計用!S176</f>
        <v>1</v>
      </c>
      <c r="T176" s="31" t="b">
        <f>貼り付け用!T176=集計用!T176</f>
        <v>1</v>
      </c>
      <c r="U176" s="31" t="b">
        <f>貼り付け用!U176=集計用!U176</f>
        <v>1</v>
      </c>
      <c r="V176" s="31" t="b">
        <f>貼り付け用!V176=集計用!V176</f>
        <v>1</v>
      </c>
      <c r="W176" s="31" t="b">
        <f>貼り付け用!W176=集計用!W176</f>
        <v>1</v>
      </c>
      <c r="X176" s="31" t="b">
        <f>貼り付け用!X176=集計用!X176</f>
        <v>1</v>
      </c>
      <c r="Y176" s="31" t="b">
        <f>貼り付け用!Y176=集計用!Y176</f>
        <v>1</v>
      </c>
      <c r="Z176" s="31" t="b">
        <f>貼り付け用!Z176=集計用!Z176</f>
        <v>1</v>
      </c>
      <c r="AA176" s="31" t="b">
        <f>貼り付け用!AA176=集計用!AA176</f>
        <v>1</v>
      </c>
      <c r="AB176" s="31" t="b">
        <f>貼り付け用!AB176=集計用!AB176</f>
        <v>1</v>
      </c>
      <c r="AC176" s="31" t="b">
        <f>貼り付け用!AC176=集計用!AC176</f>
        <v>1</v>
      </c>
      <c r="AD176" s="31" t="b">
        <f>貼り付け用!AD176=集計用!AD176</f>
        <v>1</v>
      </c>
      <c r="AE176" s="31" t="b">
        <f>貼り付け用!AE176=集計用!AE176</f>
        <v>1</v>
      </c>
      <c r="AF176" s="31" t="b">
        <f>貼り付け用!AF176=集計用!AF176</f>
        <v>1</v>
      </c>
      <c r="AG176" s="31" t="b">
        <f>貼り付け用!AG176=集計用!AG176</f>
        <v>1</v>
      </c>
      <c r="AH176" s="31" t="b">
        <f>貼り付け用!AH176=集計用!AH176</f>
        <v>1</v>
      </c>
      <c r="AI176" s="31" t="b">
        <f>貼り付け用!AI176=集計用!AI176</f>
        <v>1</v>
      </c>
      <c r="AJ176" s="31" t="b">
        <f>貼り付け用!AJ176=集計用!AJ176</f>
        <v>1</v>
      </c>
      <c r="AK176" s="31" t="b">
        <f>貼り付け用!AK176=集計用!AK176</f>
        <v>1</v>
      </c>
      <c r="AL176" s="31" t="b">
        <f>貼り付け用!AL176=集計用!AL176</f>
        <v>1</v>
      </c>
      <c r="AM176" s="31" t="b">
        <f>貼り付け用!AM176=集計用!AM176</f>
        <v>1</v>
      </c>
      <c r="AN176" s="31" t="b">
        <f>貼り付け用!AN176=集計用!AN176</f>
        <v>1</v>
      </c>
      <c r="AO176" s="31" t="b">
        <f>貼り付け用!AO176=集計用!AO176</f>
        <v>1</v>
      </c>
      <c r="AP176" s="31" t="b">
        <f>貼り付け用!AP176=集計用!AP176</f>
        <v>1</v>
      </c>
      <c r="AQ176" s="31" t="b">
        <f>貼り付け用!AQ176=集計用!AQ176</f>
        <v>1</v>
      </c>
      <c r="AR176" s="31" t="b">
        <f>貼り付け用!AR176=集計用!AR176</f>
        <v>1</v>
      </c>
      <c r="AS176" s="31" t="b">
        <f>貼り付け用!AS176=集計用!AS176</f>
        <v>1</v>
      </c>
      <c r="AT176" s="31" t="b">
        <f>貼り付け用!AT176=集計用!AT176</f>
        <v>1</v>
      </c>
      <c r="AU176" s="31" t="b">
        <f>貼り付け用!AU176=集計用!AU176</f>
        <v>1</v>
      </c>
      <c r="AV176" s="34"/>
      <c r="AW176" s="34"/>
      <c r="AX176" s="34"/>
      <c r="AY176" s="34"/>
      <c r="AZ176" s="34"/>
      <c r="BA176" s="212"/>
      <c r="BB176" s="212"/>
      <c r="BC176" s="212"/>
      <c r="BD176" s="34"/>
      <c r="BE176" s="34"/>
      <c r="BF176" s="20"/>
      <c r="BG176" s="20"/>
      <c r="BH176" s="20"/>
      <c r="BI176" s="20"/>
      <c r="BJ176" s="20"/>
    </row>
    <row r="177" spans="5:62" ht="24" customHeight="1">
      <c r="E177" s="2"/>
      <c r="F177" s="34"/>
      <c r="G177" s="34"/>
      <c r="H177" s="2"/>
      <c r="I177" s="2"/>
      <c r="J177" s="2" t="str">
        <f>IF(集計用!J177="","",集計用!J177)</f>
        <v>3107-1</v>
      </c>
      <c r="K177" s="2"/>
      <c r="L177" s="2"/>
      <c r="M177" s="31" t="b">
        <f>貼り付け用!M177=集計用!M177</f>
        <v>1</v>
      </c>
      <c r="N177" s="31" t="b">
        <f>貼り付け用!N177=集計用!N177</f>
        <v>1</v>
      </c>
      <c r="O177" s="31" t="b">
        <f>貼り付け用!O177=集計用!O177</f>
        <v>1</v>
      </c>
      <c r="P177" s="31" t="b">
        <f>貼り付け用!P177=集計用!P177</f>
        <v>1</v>
      </c>
      <c r="Q177" s="31" t="b">
        <f>貼り付け用!Q177=集計用!Q177</f>
        <v>1</v>
      </c>
      <c r="R177" s="31" t="b">
        <f>貼り付け用!R177=集計用!R177</f>
        <v>1</v>
      </c>
      <c r="S177" s="31" t="b">
        <f>貼り付け用!S177=集計用!S177</f>
        <v>1</v>
      </c>
      <c r="T177" s="31" t="b">
        <f>貼り付け用!T177=集計用!T177</f>
        <v>1</v>
      </c>
      <c r="U177" s="31" t="b">
        <f>貼り付け用!U177=集計用!U177</f>
        <v>1</v>
      </c>
      <c r="V177" s="31" t="b">
        <f>貼り付け用!V177=集計用!V177</f>
        <v>1</v>
      </c>
      <c r="W177" s="31" t="b">
        <f>貼り付け用!W177=集計用!W177</f>
        <v>1</v>
      </c>
      <c r="X177" s="31" t="b">
        <f>貼り付け用!X177=集計用!X177</f>
        <v>1</v>
      </c>
      <c r="Y177" s="31" t="b">
        <f>貼り付け用!Y177=集計用!Y177</f>
        <v>1</v>
      </c>
      <c r="Z177" s="31" t="b">
        <f>貼り付け用!Z177=集計用!Z177</f>
        <v>1</v>
      </c>
      <c r="AA177" s="31" t="b">
        <f>貼り付け用!AA177=集計用!AA177</f>
        <v>1</v>
      </c>
      <c r="AB177" s="31" t="b">
        <f>貼り付け用!AB177=集計用!AB177</f>
        <v>1</v>
      </c>
      <c r="AC177" s="31" t="b">
        <f>貼り付け用!AC177=集計用!AC177</f>
        <v>1</v>
      </c>
      <c r="AD177" s="31" t="b">
        <f>貼り付け用!AD177=集計用!AD177</f>
        <v>1</v>
      </c>
      <c r="AE177" s="31" t="b">
        <f>貼り付け用!AE177=集計用!AE177</f>
        <v>1</v>
      </c>
      <c r="AF177" s="31" t="b">
        <f>貼り付け用!AF177=集計用!AF177</f>
        <v>1</v>
      </c>
      <c r="AG177" s="31" t="b">
        <f>貼り付け用!AG177=集計用!AG177</f>
        <v>1</v>
      </c>
      <c r="AH177" s="31" t="b">
        <f>貼り付け用!AH177=集計用!AH177</f>
        <v>1</v>
      </c>
      <c r="AI177" s="31" t="b">
        <f>貼り付け用!AI177=集計用!AI177</f>
        <v>1</v>
      </c>
      <c r="AJ177" s="31" t="b">
        <f>貼り付け用!AJ177=集計用!AJ177</f>
        <v>1</v>
      </c>
      <c r="AK177" s="31" t="b">
        <f>貼り付け用!AK177=集計用!AK177</f>
        <v>1</v>
      </c>
      <c r="AL177" s="31" t="b">
        <f>貼り付け用!AL177=集計用!AL177</f>
        <v>1</v>
      </c>
      <c r="AM177" s="31" t="b">
        <f>貼り付け用!AM177=集計用!AM177</f>
        <v>1</v>
      </c>
      <c r="AN177" s="31" t="b">
        <f>貼り付け用!AN177=集計用!AN177</f>
        <v>1</v>
      </c>
      <c r="AO177" s="31" t="b">
        <f>貼り付け用!AO177=集計用!AO177</f>
        <v>1</v>
      </c>
      <c r="AP177" s="31" t="b">
        <f>貼り付け用!AP177=集計用!AP177</f>
        <v>1</v>
      </c>
      <c r="AQ177" s="31" t="b">
        <f>貼り付け用!AQ177=集計用!AQ177</f>
        <v>1</v>
      </c>
      <c r="AR177" s="31" t="b">
        <f>貼り付け用!AR177=集計用!AR177</f>
        <v>1</v>
      </c>
      <c r="AS177" s="31" t="b">
        <f>貼り付け用!AS177=集計用!AS177</f>
        <v>1</v>
      </c>
      <c r="AT177" s="31" t="b">
        <f>貼り付け用!AT177=集計用!AT177</f>
        <v>1</v>
      </c>
      <c r="AU177" s="31" t="b">
        <f>貼り付け用!AU177=集計用!AU177</f>
        <v>1</v>
      </c>
      <c r="AV177" s="34"/>
      <c r="AW177" s="34"/>
      <c r="AX177" s="34"/>
      <c r="AY177" s="34"/>
      <c r="AZ177" s="34"/>
      <c r="BA177" s="212"/>
      <c r="BB177" s="212"/>
      <c r="BC177" s="212"/>
      <c r="BD177" s="34"/>
      <c r="BE177" s="34"/>
      <c r="BF177" s="20"/>
      <c r="BG177" s="20"/>
      <c r="BH177" s="20"/>
      <c r="BI177" s="20"/>
      <c r="BJ177" s="20"/>
    </row>
    <row r="178" spans="5:62" ht="24" customHeight="1">
      <c r="E178" s="2"/>
      <c r="F178" s="34"/>
      <c r="G178" s="34"/>
      <c r="H178" s="2"/>
      <c r="I178" s="2"/>
      <c r="J178" s="2" t="str">
        <f>IF(集計用!J178="","",集計用!J178)</f>
        <v>3108-1</v>
      </c>
      <c r="K178" s="2"/>
      <c r="L178" s="2"/>
      <c r="M178" s="31" t="b">
        <f>貼り付け用!M178=集計用!M178</f>
        <v>1</v>
      </c>
      <c r="N178" s="31" t="b">
        <f>貼り付け用!N178=集計用!N178</f>
        <v>1</v>
      </c>
      <c r="O178" s="31" t="b">
        <f>貼り付け用!O178=集計用!O178</f>
        <v>1</v>
      </c>
      <c r="P178" s="31" t="b">
        <f>貼り付け用!P178=集計用!P178</f>
        <v>1</v>
      </c>
      <c r="Q178" s="31" t="b">
        <f>貼り付け用!Q178=集計用!Q178</f>
        <v>1</v>
      </c>
      <c r="R178" s="31" t="b">
        <f>貼り付け用!R178=集計用!R178</f>
        <v>1</v>
      </c>
      <c r="S178" s="31" t="b">
        <f>貼り付け用!S178=集計用!S178</f>
        <v>1</v>
      </c>
      <c r="T178" s="31" t="b">
        <f>貼り付け用!T178=集計用!T178</f>
        <v>1</v>
      </c>
      <c r="U178" s="31" t="b">
        <f>貼り付け用!U178=集計用!U178</f>
        <v>1</v>
      </c>
      <c r="V178" s="31" t="b">
        <f>貼り付け用!V178=集計用!V178</f>
        <v>1</v>
      </c>
      <c r="W178" s="31" t="b">
        <f>貼り付け用!W178=集計用!W178</f>
        <v>1</v>
      </c>
      <c r="X178" s="31" t="b">
        <f>貼り付け用!X178=集計用!X178</f>
        <v>1</v>
      </c>
      <c r="Y178" s="31" t="b">
        <f>貼り付け用!Y178=集計用!Y178</f>
        <v>1</v>
      </c>
      <c r="Z178" s="31" t="b">
        <f>貼り付け用!Z178=集計用!Z178</f>
        <v>1</v>
      </c>
      <c r="AA178" s="31" t="b">
        <f>貼り付け用!AA178=集計用!AA178</f>
        <v>1</v>
      </c>
      <c r="AB178" s="31" t="b">
        <f>貼り付け用!AB178=集計用!AB178</f>
        <v>1</v>
      </c>
      <c r="AC178" s="31" t="b">
        <f>貼り付け用!AC178=集計用!AC178</f>
        <v>1</v>
      </c>
      <c r="AD178" s="31" t="b">
        <f>貼り付け用!AD178=集計用!AD178</f>
        <v>1</v>
      </c>
      <c r="AE178" s="31" t="b">
        <f>貼り付け用!AE178=集計用!AE178</f>
        <v>1</v>
      </c>
      <c r="AF178" s="31" t="b">
        <f>貼り付け用!AF178=集計用!AF178</f>
        <v>1</v>
      </c>
      <c r="AG178" s="31" t="b">
        <f>貼り付け用!AG178=集計用!AG178</f>
        <v>1</v>
      </c>
      <c r="AH178" s="31" t="b">
        <f>貼り付け用!AH178=集計用!AH178</f>
        <v>1</v>
      </c>
      <c r="AI178" s="31" t="b">
        <f>貼り付け用!AI178=集計用!AI178</f>
        <v>1</v>
      </c>
      <c r="AJ178" s="31" t="b">
        <f>貼り付け用!AJ178=集計用!AJ178</f>
        <v>1</v>
      </c>
      <c r="AK178" s="31" t="b">
        <f>貼り付け用!AK178=集計用!AK178</f>
        <v>1</v>
      </c>
      <c r="AL178" s="31" t="b">
        <f>貼り付け用!AL178=集計用!AL178</f>
        <v>1</v>
      </c>
      <c r="AM178" s="31" t="b">
        <f>貼り付け用!AM178=集計用!AM178</f>
        <v>1</v>
      </c>
      <c r="AN178" s="31" t="b">
        <f>貼り付け用!AN178=集計用!AN178</f>
        <v>1</v>
      </c>
      <c r="AO178" s="31" t="b">
        <f>貼り付け用!AO178=集計用!AO178</f>
        <v>1</v>
      </c>
      <c r="AP178" s="31" t="b">
        <f>貼り付け用!AP178=集計用!AP178</f>
        <v>1</v>
      </c>
      <c r="AQ178" s="31" t="b">
        <f>貼り付け用!AQ178=集計用!AQ178</f>
        <v>1</v>
      </c>
      <c r="AR178" s="31" t="b">
        <f>貼り付け用!AR178=集計用!AR178</f>
        <v>1</v>
      </c>
      <c r="AS178" s="31" t="b">
        <f>貼り付け用!AS178=集計用!AS178</f>
        <v>1</v>
      </c>
      <c r="AT178" s="31" t="b">
        <f>貼り付け用!AT178=集計用!AT178</f>
        <v>1</v>
      </c>
      <c r="AU178" s="31" t="b">
        <f>貼り付け用!AU178=集計用!AU178</f>
        <v>1</v>
      </c>
      <c r="AV178" s="34"/>
      <c r="AW178" s="34"/>
      <c r="AX178" s="34"/>
      <c r="AY178" s="34"/>
      <c r="AZ178" s="34"/>
      <c r="BA178" s="212"/>
      <c r="BB178" s="212"/>
      <c r="BC178" s="212"/>
      <c r="BD178" s="34"/>
      <c r="BE178" s="34"/>
      <c r="BF178" s="20"/>
      <c r="BG178" s="20"/>
      <c r="BH178" s="20"/>
      <c r="BI178" s="20"/>
      <c r="BJ178" s="20"/>
    </row>
    <row r="179" spans="5:62" ht="24" customHeight="1">
      <c r="E179" s="2"/>
      <c r="F179" s="34"/>
      <c r="G179" s="34"/>
      <c r="H179" s="2"/>
      <c r="I179" s="2"/>
      <c r="J179" s="2" t="str">
        <f>IF(集計用!J179="","",集計用!J179)</f>
        <v>3110-1</v>
      </c>
      <c r="K179" s="2"/>
      <c r="L179" s="2"/>
      <c r="M179" s="31" t="b">
        <f>貼り付け用!M179=集計用!M179</f>
        <v>1</v>
      </c>
      <c r="N179" s="31" t="b">
        <f>貼り付け用!N179=集計用!N179</f>
        <v>1</v>
      </c>
      <c r="O179" s="31" t="b">
        <f>貼り付け用!O179=集計用!O179</f>
        <v>1</v>
      </c>
      <c r="P179" s="31" t="b">
        <f>貼り付け用!P179=集計用!P179</f>
        <v>1</v>
      </c>
      <c r="Q179" s="31" t="b">
        <f>貼り付け用!Q179=集計用!Q179</f>
        <v>1</v>
      </c>
      <c r="R179" s="31" t="b">
        <f>貼り付け用!R179=集計用!R179</f>
        <v>1</v>
      </c>
      <c r="S179" s="31" t="b">
        <f>貼り付け用!S179=集計用!S179</f>
        <v>1</v>
      </c>
      <c r="T179" s="31" t="b">
        <f>貼り付け用!T179=集計用!T179</f>
        <v>1</v>
      </c>
      <c r="U179" s="31" t="b">
        <f>貼り付け用!U179=集計用!U179</f>
        <v>1</v>
      </c>
      <c r="V179" s="31" t="b">
        <f>貼り付け用!V179=集計用!V179</f>
        <v>1</v>
      </c>
      <c r="W179" s="31" t="b">
        <f>貼り付け用!W179=集計用!W179</f>
        <v>1</v>
      </c>
      <c r="X179" s="31" t="b">
        <f>貼り付け用!X179=集計用!X179</f>
        <v>1</v>
      </c>
      <c r="Y179" s="31" t="b">
        <f>貼り付け用!Y179=集計用!Y179</f>
        <v>1</v>
      </c>
      <c r="Z179" s="31" t="b">
        <f>貼り付け用!Z179=集計用!Z179</f>
        <v>1</v>
      </c>
      <c r="AA179" s="31" t="b">
        <f>貼り付け用!AA179=集計用!AA179</f>
        <v>1</v>
      </c>
      <c r="AB179" s="31" t="b">
        <f>貼り付け用!AB179=集計用!AB179</f>
        <v>1</v>
      </c>
      <c r="AC179" s="31" t="b">
        <f>貼り付け用!AC179=集計用!AC179</f>
        <v>1</v>
      </c>
      <c r="AD179" s="31" t="b">
        <f>貼り付け用!AD179=集計用!AD179</f>
        <v>1</v>
      </c>
      <c r="AE179" s="31" t="b">
        <f>貼り付け用!AE179=集計用!AE179</f>
        <v>1</v>
      </c>
      <c r="AF179" s="31" t="b">
        <f>貼り付け用!AF179=集計用!AF179</f>
        <v>1</v>
      </c>
      <c r="AG179" s="31" t="b">
        <f>貼り付け用!AG179=集計用!AG179</f>
        <v>1</v>
      </c>
      <c r="AH179" s="31" t="b">
        <f>貼り付け用!AH179=集計用!AH179</f>
        <v>1</v>
      </c>
      <c r="AI179" s="31" t="b">
        <f>貼り付け用!AI179=集計用!AI179</f>
        <v>1</v>
      </c>
      <c r="AJ179" s="31" t="b">
        <f>貼り付け用!AJ179=集計用!AJ179</f>
        <v>1</v>
      </c>
      <c r="AK179" s="31" t="b">
        <f>貼り付け用!AK179=集計用!AK179</f>
        <v>1</v>
      </c>
      <c r="AL179" s="31" t="b">
        <f>貼り付け用!AL179=集計用!AL179</f>
        <v>1</v>
      </c>
      <c r="AM179" s="31" t="b">
        <f>貼り付け用!AM179=集計用!AM179</f>
        <v>1</v>
      </c>
      <c r="AN179" s="31" t="b">
        <f>貼り付け用!AN179=集計用!AN179</f>
        <v>1</v>
      </c>
      <c r="AO179" s="31" t="b">
        <f>貼り付け用!AO179=集計用!AO179</f>
        <v>1</v>
      </c>
      <c r="AP179" s="31" t="b">
        <f>貼り付け用!AP179=集計用!AP179</f>
        <v>1</v>
      </c>
      <c r="AQ179" s="31" t="b">
        <f>貼り付け用!AQ179=集計用!AQ179</f>
        <v>1</v>
      </c>
      <c r="AR179" s="31" t="b">
        <f>貼り付け用!AR179=集計用!AR179</f>
        <v>1</v>
      </c>
      <c r="AS179" s="31" t="b">
        <f>貼り付け用!AS179=集計用!AS179</f>
        <v>1</v>
      </c>
      <c r="AT179" s="31" t="b">
        <f>貼り付け用!AT179=集計用!AT179</f>
        <v>1</v>
      </c>
      <c r="AU179" s="31" t="b">
        <f>貼り付け用!AU179=集計用!AU179</f>
        <v>1</v>
      </c>
      <c r="AV179" s="34"/>
      <c r="AW179" s="34"/>
      <c r="AX179" s="34"/>
      <c r="AY179" s="34"/>
      <c r="AZ179" s="34"/>
      <c r="BA179" s="212"/>
      <c r="BB179" s="212"/>
      <c r="BC179" s="212"/>
      <c r="BD179" s="34"/>
      <c r="BE179" s="34"/>
      <c r="BF179" s="20"/>
      <c r="BG179" s="20"/>
      <c r="BH179" s="20"/>
      <c r="BI179" s="20"/>
      <c r="BJ179" s="20"/>
    </row>
    <row r="180" spans="5:62" ht="24" customHeight="1">
      <c r="E180" s="2"/>
      <c r="F180" s="34"/>
      <c r="G180" s="34"/>
      <c r="H180" s="2"/>
      <c r="I180" s="2"/>
      <c r="J180" s="2" t="str">
        <f>IF(集計用!J180="","",集計用!J180)</f>
        <v>3110-2</v>
      </c>
      <c r="K180" s="2"/>
      <c r="L180" s="2"/>
      <c r="M180" s="31" t="b">
        <f>貼り付け用!M180=集計用!M180</f>
        <v>1</v>
      </c>
      <c r="N180" s="31" t="b">
        <f>貼り付け用!N180=集計用!N180</f>
        <v>1</v>
      </c>
      <c r="O180" s="31" t="b">
        <f>貼り付け用!O180=集計用!O180</f>
        <v>1</v>
      </c>
      <c r="P180" s="31" t="b">
        <f>貼り付け用!P180=集計用!P180</f>
        <v>1</v>
      </c>
      <c r="Q180" s="31" t="b">
        <f>貼り付け用!Q180=集計用!Q180</f>
        <v>1</v>
      </c>
      <c r="R180" s="31" t="b">
        <f>貼り付け用!R180=集計用!R180</f>
        <v>1</v>
      </c>
      <c r="S180" s="31" t="b">
        <f>貼り付け用!S180=集計用!S180</f>
        <v>1</v>
      </c>
      <c r="T180" s="31" t="b">
        <f>貼り付け用!T180=集計用!T180</f>
        <v>1</v>
      </c>
      <c r="U180" s="31" t="b">
        <f>貼り付け用!U180=集計用!U180</f>
        <v>1</v>
      </c>
      <c r="V180" s="31" t="b">
        <f>貼り付け用!V180=集計用!V180</f>
        <v>1</v>
      </c>
      <c r="W180" s="31" t="b">
        <f>貼り付け用!W180=集計用!W180</f>
        <v>1</v>
      </c>
      <c r="X180" s="31" t="b">
        <f>貼り付け用!X180=集計用!X180</f>
        <v>1</v>
      </c>
      <c r="Y180" s="31" t="b">
        <f>貼り付け用!Y180=集計用!Y180</f>
        <v>1</v>
      </c>
      <c r="Z180" s="31" t="b">
        <f>貼り付け用!Z180=集計用!Z180</f>
        <v>1</v>
      </c>
      <c r="AA180" s="31" t="b">
        <f>貼り付け用!AA180=集計用!AA180</f>
        <v>1</v>
      </c>
      <c r="AB180" s="31" t="b">
        <f>貼り付け用!AB180=集計用!AB180</f>
        <v>1</v>
      </c>
      <c r="AC180" s="31" t="b">
        <f>貼り付け用!AC180=集計用!AC180</f>
        <v>1</v>
      </c>
      <c r="AD180" s="31" t="b">
        <f>貼り付け用!AD180=集計用!AD180</f>
        <v>1</v>
      </c>
      <c r="AE180" s="31" t="b">
        <f>貼り付け用!AE180=集計用!AE180</f>
        <v>1</v>
      </c>
      <c r="AF180" s="31" t="b">
        <f>貼り付け用!AF180=集計用!AF180</f>
        <v>1</v>
      </c>
      <c r="AG180" s="31" t="b">
        <f>貼り付け用!AG180=集計用!AG180</f>
        <v>1</v>
      </c>
      <c r="AH180" s="31" t="b">
        <f>貼り付け用!AH180=集計用!AH180</f>
        <v>1</v>
      </c>
      <c r="AI180" s="31" t="b">
        <f>貼り付け用!AI180=集計用!AI180</f>
        <v>1</v>
      </c>
      <c r="AJ180" s="31" t="b">
        <f>貼り付け用!AJ180=集計用!AJ180</f>
        <v>1</v>
      </c>
      <c r="AK180" s="31" t="b">
        <f>貼り付け用!AK180=集計用!AK180</f>
        <v>1</v>
      </c>
      <c r="AL180" s="31" t="b">
        <f>貼り付け用!AL180=集計用!AL180</f>
        <v>1</v>
      </c>
      <c r="AM180" s="31" t="b">
        <f>貼り付け用!AM180=集計用!AM180</f>
        <v>1</v>
      </c>
      <c r="AN180" s="31" t="b">
        <f>貼り付け用!AN180=集計用!AN180</f>
        <v>1</v>
      </c>
      <c r="AO180" s="31" t="b">
        <f>貼り付け用!AO180=集計用!AO180</f>
        <v>1</v>
      </c>
      <c r="AP180" s="31" t="b">
        <f>貼り付け用!AP180=集計用!AP180</f>
        <v>1</v>
      </c>
      <c r="AQ180" s="31" t="b">
        <f>貼り付け用!AQ180=集計用!AQ180</f>
        <v>1</v>
      </c>
      <c r="AR180" s="31" t="b">
        <f>貼り付け用!AR180=集計用!AR180</f>
        <v>1</v>
      </c>
      <c r="AS180" s="31" t="b">
        <f>貼り付け用!AS180=集計用!AS180</f>
        <v>1</v>
      </c>
      <c r="AT180" s="31" t="b">
        <f>貼り付け用!AT180=集計用!AT180</f>
        <v>1</v>
      </c>
      <c r="AU180" s="31" t="b">
        <f>貼り付け用!AU180=集計用!AU180</f>
        <v>1</v>
      </c>
      <c r="AV180" s="34"/>
      <c r="AW180" s="34"/>
      <c r="AX180" s="34"/>
      <c r="AY180" s="34"/>
      <c r="AZ180" s="34"/>
      <c r="BA180" s="212"/>
      <c r="BB180" s="212"/>
      <c r="BC180" s="212"/>
      <c r="BD180" s="34"/>
      <c r="BE180" s="34"/>
      <c r="BF180" s="20"/>
      <c r="BG180" s="20"/>
      <c r="BH180" s="20"/>
      <c r="BI180" s="20"/>
      <c r="BJ180" s="20"/>
    </row>
    <row r="181" spans="5:62" ht="24" customHeight="1">
      <c r="E181" s="2"/>
      <c r="F181" s="34"/>
      <c r="G181" s="34"/>
      <c r="H181" s="2"/>
      <c r="I181" s="2"/>
      <c r="J181" s="2" t="str">
        <f>IF(集計用!J181="","",集計用!J181)</f>
        <v>稲荷西橋</v>
      </c>
      <c r="K181" s="2"/>
      <c r="L181" s="2"/>
      <c r="M181" s="31" t="b">
        <f>貼り付け用!M181=集計用!M181</f>
        <v>1</v>
      </c>
      <c r="N181" s="31" t="b">
        <f>貼り付け用!N181=集計用!N181</f>
        <v>1</v>
      </c>
      <c r="O181" s="31" t="b">
        <f>貼り付け用!O181=集計用!O181</f>
        <v>1</v>
      </c>
      <c r="P181" s="31" t="b">
        <f>貼り付け用!P181=集計用!P181</f>
        <v>1</v>
      </c>
      <c r="Q181" s="31" t="b">
        <f>貼り付け用!Q181=集計用!Q181</f>
        <v>1</v>
      </c>
      <c r="R181" s="31" t="b">
        <f>貼り付け用!R181=集計用!R181</f>
        <v>1</v>
      </c>
      <c r="S181" s="31" t="b">
        <f>貼り付け用!S181=集計用!S181</f>
        <v>1</v>
      </c>
      <c r="T181" s="31" t="b">
        <f>貼り付け用!T181=集計用!T181</f>
        <v>1</v>
      </c>
      <c r="U181" s="31" t="b">
        <f>貼り付け用!U181=集計用!U181</f>
        <v>1</v>
      </c>
      <c r="V181" s="31" t="b">
        <f>貼り付け用!V181=集計用!V181</f>
        <v>1</v>
      </c>
      <c r="W181" s="31" t="b">
        <f>貼り付け用!W181=集計用!W181</f>
        <v>1</v>
      </c>
      <c r="X181" s="31" t="b">
        <f>貼り付け用!X181=集計用!X181</f>
        <v>1</v>
      </c>
      <c r="Y181" s="31" t="b">
        <f>貼り付け用!Y181=集計用!Y181</f>
        <v>1</v>
      </c>
      <c r="Z181" s="31" t="b">
        <f>貼り付け用!Z181=集計用!Z181</f>
        <v>1</v>
      </c>
      <c r="AA181" s="31" t="b">
        <f>貼り付け用!AA181=集計用!AA181</f>
        <v>1</v>
      </c>
      <c r="AB181" s="31" t="b">
        <f>貼り付け用!AB181=集計用!AB181</f>
        <v>1</v>
      </c>
      <c r="AC181" s="31" t="b">
        <f>貼り付け用!AC181=集計用!AC181</f>
        <v>1</v>
      </c>
      <c r="AD181" s="31" t="b">
        <f>貼り付け用!AD181=集計用!AD181</f>
        <v>1</v>
      </c>
      <c r="AE181" s="31" t="b">
        <f>貼り付け用!AE181=集計用!AE181</f>
        <v>1</v>
      </c>
      <c r="AF181" s="31" t="b">
        <f>貼り付け用!AF181=集計用!AF181</f>
        <v>1</v>
      </c>
      <c r="AG181" s="31" t="b">
        <f>貼り付け用!AG181=集計用!AG181</f>
        <v>1</v>
      </c>
      <c r="AH181" s="31" t="b">
        <f>貼り付け用!AH181=集計用!AH181</f>
        <v>1</v>
      </c>
      <c r="AI181" s="31" t="b">
        <f>貼り付け用!AI181=集計用!AI181</f>
        <v>1</v>
      </c>
      <c r="AJ181" s="31" t="b">
        <f>貼り付け用!AJ181=集計用!AJ181</f>
        <v>1</v>
      </c>
      <c r="AK181" s="31" t="b">
        <f>貼り付け用!AK181=集計用!AK181</f>
        <v>1</v>
      </c>
      <c r="AL181" s="31" t="b">
        <f>貼り付け用!AL181=集計用!AL181</f>
        <v>1</v>
      </c>
      <c r="AM181" s="31" t="b">
        <f>貼り付け用!AM181=集計用!AM181</f>
        <v>1</v>
      </c>
      <c r="AN181" s="31" t="b">
        <f>貼り付け用!AN181=集計用!AN181</f>
        <v>1</v>
      </c>
      <c r="AO181" s="31" t="b">
        <f>貼り付け用!AO181=集計用!AO181</f>
        <v>1</v>
      </c>
      <c r="AP181" s="31" t="b">
        <f>貼り付け用!AP181=集計用!AP181</f>
        <v>1</v>
      </c>
      <c r="AQ181" s="31" t="b">
        <f>貼り付け用!AQ181=集計用!AQ181</f>
        <v>1</v>
      </c>
      <c r="AR181" s="31" t="b">
        <f>貼り付け用!AR181=集計用!AR181</f>
        <v>1</v>
      </c>
      <c r="AS181" s="31" t="b">
        <f>貼り付け用!AS181=集計用!AS181</f>
        <v>1</v>
      </c>
      <c r="AT181" s="31" t="b">
        <f>貼り付け用!AT181=集計用!AT181</f>
        <v>1</v>
      </c>
      <c r="AU181" s="31" t="b">
        <f>貼り付け用!AU181=集計用!AU181</f>
        <v>1</v>
      </c>
      <c r="AV181" s="34"/>
      <c r="AW181" s="34"/>
      <c r="AX181" s="34"/>
      <c r="AY181" s="34"/>
      <c r="AZ181" s="34"/>
      <c r="BA181" s="212"/>
      <c r="BB181" s="212"/>
      <c r="BC181" s="212"/>
      <c r="BD181" s="34"/>
      <c r="BE181" s="34"/>
      <c r="BF181" s="20"/>
      <c r="BG181" s="20"/>
      <c r="BH181" s="20"/>
      <c r="BI181" s="20"/>
      <c r="BJ181" s="20"/>
    </row>
    <row r="182" spans="5:62" ht="24" customHeight="1">
      <c r="E182" s="2"/>
      <c r="F182" s="34"/>
      <c r="G182" s="34"/>
      <c r="H182" s="2"/>
      <c r="I182" s="2"/>
      <c r="J182" s="2" t="str">
        <f>IF(集計用!J182="","",集計用!J182)</f>
        <v>3115-1</v>
      </c>
      <c r="K182" s="2"/>
      <c r="L182" s="2"/>
      <c r="M182" s="31" t="b">
        <f>貼り付け用!M182=集計用!M182</f>
        <v>1</v>
      </c>
      <c r="N182" s="31" t="b">
        <f>貼り付け用!N182=集計用!N182</f>
        <v>1</v>
      </c>
      <c r="O182" s="31" t="b">
        <f>貼り付け用!O182=集計用!O182</f>
        <v>1</v>
      </c>
      <c r="P182" s="31" t="b">
        <f>貼り付け用!P182=集計用!P182</f>
        <v>1</v>
      </c>
      <c r="Q182" s="31" t="b">
        <f>貼り付け用!Q182=集計用!Q182</f>
        <v>1</v>
      </c>
      <c r="R182" s="31" t="b">
        <f>貼り付け用!R182=集計用!R182</f>
        <v>1</v>
      </c>
      <c r="S182" s="31" t="b">
        <f>貼り付け用!S182=集計用!S182</f>
        <v>1</v>
      </c>
      <c r="T182" s="31" t="b">
        <f>貼り付け用!T182=集計用!T182</f>
        <v>1</v>
      </c>
      <c r="U182" s="31" t="b">
        <f>貼り付け用!U182=集計用!U182</f>
        <v>1</v>
      </c>
      <c r="V182" s="31" t="b">
        <f>貼り付け用!V182=集計用!V182</f>
        <v>1</v>
      </c>
      <c r="W182" s="31" t="b">
        <f>貼り付け用!W182=集計用!W182</f>
        <v>1</v>
      </c>
      <c r="X182" s="31" t="b">
        <f>貼り付け用!X182=集計用!X182</f>
        <v>1</v>
      </c>
      <c r="Y182" s="31" t="b">
        <f>貼り付け用!Y182=集計用!Y182</f>
        <v>1</v>
      </c>
      <c r="Z182" s="31" t="b">
        <f>貼り付け用!Z182=集計用!Z182</f>
        <v>1</v>
      </c>
      <c r="AA182" s="31" t="b">
        <f>貼り付け用!AA182=集計用!AA182</f>
        <v>1</v>
      </c>
      <c r="AB182" s="31" t="b">
        <f>貼り付け用!AB182=集計用!AB182</f>
        <v>1</v>
      </c>
      <c r="AC182" s="31" t="b">
        <f>貼り付け用!AC182=集計用!AC182</f>
        <v>1</v>
      </c>
      <c r="AD182" s="31" t="b">
        <f>貼り付け用!AD182=集計用!AD182</f>
        <v>1</v>
      </c>
      <c r="AE182" s="31" t="b">
        <f>貼り付け用!AE182=集計用!AE182</f>
        <v>1</v>
      </c>
      <c r="AF182" s="31" t="b">
        <f>貼り付け用!AF182=集計用!AF182</f>
        <v>1</v>
      </c>
      <c r="AG182" s="31" t="b">
        <f>貼り付け用!AG182=集計用!AG182</f>
        <v>1</v>
      </c>
      <c r="AH182" s="31" t="b">
        <f>貼り付け用!AH182=集計用!AH182</f>
        <v>1</v>
      </c>
      <c r="AI182" s="31" t="b">
        <f>貼り付け用!AI182=集計用!AI182</f>
        <v>1</v>
      </c>
      <c r="AJ182" s="31" t="b">
        <f>貼り付け用!AJ182=集計用!AJ182</f>
        <v>1</v>
      </c>
      <c r="AK182" s="31" t="b">
        <f>貼り付け用!AK182=集計用!AK182</f>
        <v>1</v>
      </c>
      <c r="AL182" s="31" t="b">
        <f>貼り付け用!AL182=集計用!AL182</f>
        <v>1</v>
      </c>
      <c r="AM182" s="31" t="b">
        <f>貼り付け用!AM182=集計用!AM182</f>
        <v>1</v>
      </c>
      <c r="AN182" s="31" t="b">
        <f>貼り付け用!AN182=集計用!AN182</f>
        <v>1</v>
      </c>
      <c r="AO182" s="31" t="b">
        <f>貼り付け用!AO182=集計用!AO182</f>
        <v>1</v>
      </c>
      <c r="AP182" s="31" t="b">
        <f>貼り付け用!AP182=集計用!AP182</f>
        <v>1</v>
      </c>
      <c r="AQ182" s="31" t="b">
        <f>貼り付け用!AQ182=集計用!AQ182</f>
        <v>1</v>
      </c>
      <c r="AR182" s="31" t="b">
        <f>貼り付け用!AR182=集計用!AR182</f>
        <v>1</v>
      </c>
      <c r="AS182" s="31" t="b">
        <f>貼り付け用!AS182=集計用!AS182</f>
        <v>1</v>
      </c>
      <c r="AT182" s="31" t="b">
        <f>貼り付け用!AT182=集計用!AT182</f>
        <v>1</v>
      </c>
      <c r="AU182" s="31" t="b">
        <f>貼り付け用!AU182=集計用!AU182</f>
        <v>1</v>
      </c>
      <c r="AV182" s="34"/>
      <c r="AW182" s="34"/>
      <c r="AX182" s="34"/>
      <c r="AY182" s="34"/>
      <c r="AZ182" s="34"/>
      <c r="BA182" s="212"/>
      <c r="BB182" s="212"/>
      <c r="BC182" s="212"/>
      <c r="BD182" s="34"/>
      <c r="BE182" s="34"/>
      <c r="BF182" s="20"/>
      <c r="BG182" s="20"/>
      <c r="BH182" s="20"/>
      <c r="BI182" s="20"/>
      <c r="BJ182" s="20"/>
    </row>
    <row r="183" spans="5:62" ht="24" customHeight="1">
      <c r="E183" s="2"/>
      <c r="F183" s="34"/>
      <c r="G183" s="34"/>
      <c r="H183" s="2"/>
      <c r="I183" s="2"/>
      <c r="J183" s="2" t="str">
        <f>IF(集計用!J183="","",集計用!J183)</f>
        <v>御台場橋</v>
      </c>
      <c r="K183" s="2"/>
      <c r="L183" s="2"/>
      <c r="M183" s="31" t="b">
        <f>貼り付け用!M183=集計用!M183</f>
        <v>1</v>
      </c>
      <c r="N183" s="31" t="b">
        <f>貼り付け用!N183=集計用!N183</f>
        <v>1</v>
      </c>
      <c r="O183" s="31" t="b">
        <f>貼り付け用!O183=集計用!O183</f>
        <v>1</v>
      </c>
      <c r="P183" s="31" t="b">
        <f>貼り付け用!P183=集計用!P183</f>
        <v>1</v>
      </c>
      <c r="Q183" s="31" t="b">
        <f>貼り付け用!Q183=集計用!Q183</f>
        <v>1</v>
      </c>
      <c r="R183" s="31" t="b">
        <f>貼り付け用!R183=集計用!R183</f>
        <v>1</v>
      </c>
      <c r="S183" s="31" t="b">
        <f>貼り付け用!S183=集計用!S183</f>
        <v>1</v>
      </c>
      <c r="T183" s="31" t="b">
        <f>貼り付け用!T183=集計用!T183</f>
        <v>1</v>
      </c>
      <c r="U183" s="31" t="b">
        <f>貼り付け用!U183=集計用!U183</f>
        <v>1</v>
      </c>
      <c r="V183" s="31" t="b">
        <f>貼り付け用!V183=集計用!V183</f>
        <v>1</v>
      </c>
      <c r="W183" s="31" t="b">
        <f>貼り付け用!W183=集計用!W183</f>
        <v>1</v>
      </c>
      <c r="X183" s="31" t="b">
        <f>貼り付け用!X183=集計用!X183</f>
        <v>1</v>
      </c>
      <c r="Y183" s="31" t="b">
        <f>貼り付け用!Y183=集計用!Y183</f>
        <v>1</v>
      </c>
      <c r="Z183" s="31" t="b">
        <f>貼り付け用!Z183=集計用!Z183</f>
        <v>1</v>
      </c>
      <c r="AA183" s="31" t="b">
        <f>貼り付け用!AA183=集計用!AA183</f>
        <v>1</v>
      </c>
      <c r="AB183" s="31" t="b">
        <f>貼り付け用!AB183=集計用!AB183</f>
        <v>1</v>
      </c>
      <c r="AC183" s="31" t="b">
        <f>貼り付け用!AC183=集計用!AC183</f>
        <v>1</v>
      </c>
      <c r="AD183" s="31" t="b">
        <f>貼り付け用!AD183=集計用!AD183</f>
        <v>1</v>
      </c>
      <c r="AE183" s="31" t="b">
        <f>貼り付け用!AE183=集計用!AE183</f>
        <v>1</v>
      </c>
      <c r="AF183" s="31" t="b">
        <f>貼り付け用!AF183=集計用!AF183</f>
        <v>1</v>
      </c>
      <c r="AG183" s="31" t="b">
        <f>貼り付け用!AG183=集計用!AG183</f>
        <v>1</v>
      </c>
      <c r="AH183" s="31" t="b">
        <f>貼り付け用!AH183=集計用!AH183</f>
        <v>1</v>
      </c>
      <c r="AI183" s="31" t="b">
        <f>貼り付け用!AI183=集計用!AI183</f>
        <v>1</v>
      </c>
      <c r="AJ183" s="31" t="b">
        <f>貼り付け用!AJ183=集計用!AJ183</f>
        <v>1</v>
      </c>
      <c r="AK183" s="31" t="b">
        <f>貼り付け用!AK183=集計用!AK183</f>
        <v>1</v>
      </c>
      <c r="AL183" s="31" t="b">
        <f>貼り付け用!AL183=集計用!AL183</f>
        <v>1</v>
      </c>
      <c r="AM183" s="31" t="b">
        <f>貼り付け用!AM183=集計用!AM183</f>
        <v>1</v>
      </c>
      <c r="AN183" s="31" t="b">
        <f>貼り付け用!AN183=集計用!AN183</f>
        <v>1</v>
      </c>
      <c r="AO183" s="31" t="b">
        <f>貼り付け用!AO183=集計用!AO183</f>
        <v>1</v>
      </c>
      <c r="AP183" s="31" t="b">
        <f>貼り付け用!AP183=集計用!AP183</f>
        <v>1</v>
      </c>
      <c r="AQ183" s="31" t="b">
        <f>貼り付け用!AQ183=集計用!AQ183</f>
        <v>1</v>
      </c>
      <c r="AR183" s="31" t="b">
        <f>貼り付け用!AR183=集計用!AR183</f>
        <v>1</v>
      </c>
      <c r="AS183" s="31" t="b">
        <f>貼り付け用!AS183=集計用!AS183</f>
        <v>1</v>
      </c>
      <c r="AT183" s="31" t="b">
        <f>貼り付け用!AT183=集計用!AT183</f>
        <v>1</v>
      </c>
      <c r="AU183" s="31" t="b">
        <f>貼り付け用!AU183=集計用!AU183</f>
        <v>1</v>
      </c>
      <c r="AV183" s="34"/>
      <c r="AW183" s="34"/>
      <c r="AX183" s="34"/>
      <c r="AY183" s="34"/>
      <c r="AZ183" s="34"/>
      <c r="BA183" s="212"/>
      <c r="BB183" s="212"/>
      <c r="BC183" s="212"/>
      <c r="BD183" s="34"/>
      <c r="BE183" s="34"/>
      <c r="BF183" s="20"/>
      <c r="BG183" s="20"/>
      <c r="BH183" s="20"/>
      <c r="BI183" s="20"/>
      <c r="BJ183" s="20"/>
    </row>
    <row r="184" spans="5:62" ht="24" customHeight="1">
      <c r="E184" s="2"/>
      <c r="F184" s="34"/>
      <c r="G184" s="34"/>
      <c r="H184" s="2"/>
      <c r="I184" s="2"/>
      <c r="J184" s="2" t="str">
        <f>IF(集計用!J184="","",集計用!J184)</f>
        <v>3118-1</v>
      </c>
      <c r="K184" s="2"/>
      <c r="L184" s="2"/>
      <c r="M184" s="31" t="b">
        <f>貼り付け用!M184=集計用!M184</f>
        <v>1</v>
      </c>
      <c r="N184" s="31" t="b">
        <f>貼り付け用!N184=集計用!N184</f>
        <v>1</v>
      </c>
      <c r="O184" s="31" t="b">
        <f>貼り付け用!O184=集計用!O184</f>
        <v>1</v>
      </c>
      <c r="P184" s="31" t="b">
        <f>貼り付け用!P184=集計用!P184</f>
        <v>1</v>
      </c>
      <c r="Q184" s="31" t="b">
        <f>貼り付け用!Q184=集計用!Q184</f>
        <v>1</v>
      </c>
      <c r="R184" s="31" t="b">
        <f>貼り付け用!R184=集計用!R184</f>
        <v>1</v>
      </c>
      <c r="S184" s="31" t="b">
        <f>貼り付け用!S184=集計用!S184</f>
        <v>1</v>
      </c>
      <c r="T184" s="31" t="b">
        <f>貼り付け用!T184=集計用!T184</f>
        <v>1</v>
      </c>
      <c r="U184" s="31" t="b">
        <f>貼り付け用!U184=集計用!U184</f>
        <v>1</v>
      </c>
      <c r="V184" s="31" t="b">
        <f>貼り付け用!V184=集計用!V184</f>
        <v>1</v>
      </c>
      <c r="W184" s="31" t="b">
        <f>貼り付け用!W184=集計用!W184</f>
        <v>1</v>
      </c>
      <c r="X184" s="31" t="b">
        <f>貼り付け用!X184=集計用!X184</f>
        <v>1</v>
      </c>
      <c r="Y184" s="31" t="b">
        <f>貼り付け用!Y184=集計用!Y184</f>
        <v>1</v>
      </c>
      <c r="Z184" s="31" t="b">
        <f>貼り付け用!Z184=集計用!Z184</f>
        <v>1</v>
      </c>
      <c r="AA184" s="31" t="b">
        <f>貼り付け用!AA184=集計用!AA184</f>
        <v>1</v>
      </c>
      <c r="AB184" s="31" t="b">
        <f>貼り付け用!AB184=集計用!AB184</f>
        <v>1</v>
      </c>
      <c r="AC184" s="31" t="b">
        <f>貼り付け用!AC184=集計用!AC184</f>
        <v>1</v>
      </c>
      <c r="AD184" s="31" t="b">
        <f>貼り付け用!AD184=集計用!AD184</f>
        <v>1</v>
      </c>
      <c r="AE184" s="31" t="b">
        <f>貼り付け用!AE184=集計用!AE184</f>
        <v>1</v>
      </c>
      <c r="AF184" s="31" t="b">
        <f>貼り付け用!AF184=集計用!AF184</f>
        <v>1</v>
      </c>
      <c r="AG184" s="31" t="b">
        <f>貼り付け用!AG184=集計用!AG184</f>
        <v>1</v>
      </c>
      <c r="AH184" s="31" t="b">
        <f>貼り付け用!AH184=集計用!AH184</f>
        <v>1</v>
      </c>
      <c r="AI184" s="31" t="b">
        <f>貼り付け用!AI184=集計用!AI184</f>
        <v>1</v>
      </c>
      <c r="AJ184" s="31" t="b">
        <f>貼り付け用!AJ184=集計用!AJ184</f>
        <v>1</v>
      </c>
      <c r="AK184" s="31" t="b">
        <f>貼り付け用!AK184=集計用!AK184</f>
        <v>1</v>
      </c>
      <c r="AL184" s="31" t="b">
        <f>貼り付け用!AL184=集計用!AL184</f>
        <v>1</v>
      </c>
      <c r="AM184" s="31" t="b">
        <f>貼り付け用!AM184=集計用!AM184</f>
        <v>1</v>
      </c>
      <c r="AN184" s="31" t="b">
        <f>貼り付け用!AN184=集計用!AN184</f>
        <v>1</v>
      </c>
      <c r="AO184" s="31" t="b">
        <f>貼り付け用!AO184=集計用!AO184</f>
        <v>1</v>
      </c>
      <c r="AP184" s="31" t="b">
        <f>貼り付け用!AP184=集計用!AP184</f>
        <v>1</v>
      </c>
      <c r="AQ184" s="31" t="b">
        <f>貼り付け用!AQ184=集計用!AQ184</f>
        <v>1</v>
      </c>
      <c r="AR184" s="31" t="b">
        <f>貼り付け用!AR184=集計用!AR184</f>
        <v>1</v>
      </c>
      <c r="AS184" s="31" t="b">
        <f>貼り付け用!AS184=集計用!AS184</f>
        <v>1</v>
      </c>
      <c r="AT184" s="31" t="b">
        <f>貼り付け用!AT184=集計用!AT184</f>
        <v>1</v>
      </c>
      <c r="AU184" s="31" t="b">
        <f>貼り付け用!AU184=集計用!AU184</f>
        <v>1</v>
      </c>
      <c r="AV184" s="34"/>
      <c r="AW184" s="34"/>
      <c r="AX184" s="34"/>
      <c r="AY184" s="34"/>
      <c r="AZ184" s="34"/>
      <c r="BA184" s="212"/>
      <c r="BB184" s="212"/>
      <c r="BC184" s="212"/>
      <c r="BD184" s="34"/>
      <c r="BE184" s="34"/>
      <c r="BF184" s="20"/>
      <c r="BG184" s="20"/>
      <c r="BH184" s="20"/>
      <c r="BI184" s="20"/>
      <c r="BJ184" s="20"/>
    </row>
    <row r="185" spans="5:62" ht="24" customHeight="1">
      <c r="E185" s="2"/>
      <c r="F185" s="34"/>
      <c r="G185" s="34"/>
      <c r="H185" s="2"/>
      <c r="I185" s="2"/>
      <c r="J185" s="2" t="str">
        <f>IF(集計用!J185="","",集計用!J185)</f>
        <v>3118-2</v>
      </c>
      <c r="K185" s="2"/>
      <c r="L185" s="2"/>
      <c r="M185" s="31" t="b">
        <f>貼り付け用!M185=集計用!M185</f>
        <v>1</v>
      </c>
      <c r="N185" s="31" t="b">
        <f>貼り付け用!N185=集計用!N185</f>
        <v>1</v>
      </c>
      <c r="O185" s="31" t="b">
        <f>貼り付け用!O185=集計用!O185</f>
        <v>1</v>
      </c>
      <c r="P185" s="31" t="b">
        <f>貼り付け用!P185=集計用!P185</f>
        <v>1</v>
      </c>
      <c r="Q185" s="31" t="b">
        <f>貼り付け用!Q185=集計用!Q185</f>
        <v>1</v>
      </c>
      <c r="R185" s="31" t="b">
        <f>貼り付け用!R185=集計用!R185</f>
        <v>1</v>
      </c>
      <c r="S185" s="31" t="b">
        <f>貼り付け用!S185=集計用!S185</f>
        <v>1</v>
      </c>
      <c r="T185" s="31" t="b">
        <f>貼り付け用!T185=集計用!T185</f>
        <v>1</v>
      </c>
      <c r="U185" s="31" t="b">
        <f>貼り付け用!U185=集計用!U185</f>
        <v>1</v>
      </c>
      <c r="V185" s="31" t="b">
        <f>貼り付け用!V185=集計用!V185</f>
        <v>1</v>
      </c>
      <c r="W185" s="31" t="b">
        <f>貼り付け用!W185=集計用!W185</f>
        <v>1</v>
      </c>
      <c r="X185" s="31" t="b">
        <f>貼り付け用!X185=集計用!X185</f>
        <v>1</v>
      </c>
      <c r="Y185" s="31" t="b">
        <f>貼り付け用!Y185=集計用!Y185</f>
        <v>1</v>
      </c>
      <c r="Z185" s="31" t="b">
        <f>貼り付け用!Z185=集計用!Z185</f>
        <v>1</v>
      </c>
      <c r="AA185" s="31" t="b">
        <f>貼り付け用!AA185=集計用!AA185</f>
        <v>1</v>
      </c>
      <c r="AB185" s="31" t="b">
        <f>貼り付け用!AB185=集計用!AB185</f>
        <v>1</v>
      </c>
      <c r="AC185" s="31" t="b">
        <f>貼り付け用!AC185=集計用!AC185</f>
        <v>1</v>
      </c>
      <c r="AD185" s="31" t="b">
        <f>貼り付け用!AD185=集計用!AD185</f>
        <v>1</v>
      </c>
      <c r="AE185" s="31" t="b">
        <f>貼り付け用!AE185=集計用!AE185</f>
        <v>1</v>
      </c>
      <c r="AF185" s="31" t="b">
        <f>貼り付け用!AF185=集計用!AF185</f>
        <v>1</v>
      </c>
      <c r="AG185" s="31" t="b">
        <f>貼り付け用!AG185=集計用!AG185</f>
        <v>1</v>
      </c>
      <c r="AH185" s="31" t="b">
        <f>貼り付け用!AH185=集計用!AH185</f>
        <v>1</v>
      </c>
      <c r="AI185" s="31" t="b">
        <f>貼り付け用!AI185=集計用!AI185</f>
        <v>1</v>
      </c>
      <c r="AJ185" s="31" t="b">
        <f>貼り付け用!AJ185=集計用!AJ185</f>
        <v>1</v>
      </c>
      <c r="AK185" s="31" t="b">
        <f>貼り付け用!AK185=集計用!AK185</f>
        <v>1</v>
      </c>
      <c r="AL185" s="31" t="b">
        <f>貼り付け用!AL185=集計用!AL185</f>
        <v>1</v>
      </c>
      <c r="AM185" s="31" t="b">
        <f>貼り付け用!AM185=集計用!AM185</f>
        <v>1</v>
      </c>
      <c r="AN185" s="31" t="b">
        <f>貼り付け用!AN185=集計用!AN185</f>
        <v>1</v>
      </c>
      <c r="AO185" s="31" t="b">
        <f>貼り付け用!AO185=集計用!AO185</f>
        <v>1</v>
      </c>
      <c r="AP185" s="31" t="b">
        <f>貼り付け用!AP185=集計用!AP185</f>
        <v>1</v>
      </c>
      <c r="AQ185" s="31" t="b">
        <f>貼り付け用!AQ185=集計用!AQ185</f>
        <v>1</v>
      </c>
      <c r="AR185" s="31" t="b">
        <f>貼り付け用!AR185=集計用!AR185</f>
        <v>1</v>
      </c>
      <c r="AS185" s="31" t="b">
        <f>貼り付け用!AS185=集計用!AS185</f>
        <v>1</v>
      </c>
      <c r="AT185" s="31" t="b">
        <f>貼り付け用!AT185=集計用!AT185</f>
        <v>1</v>
      </c>
      <c r="AU185" s="31" t="b">
        <f>貼り付け用!AU185=集計用!AU185</f>
        <v>1</v>
      </c>
      <c r="AV185" s="34"/>
      <c r="AW185" s="34"/>
      <c r="AX185" s="34"/>
      <c r="AY185" s="34"/>
      <c r="AZ185" s="34"/>
      <c r="BA185" s="212"/>
      <c r="BB185" s="212"/>
      <c r="BC185" s="212"/>
      <c r="BD185" s="34"/>
      <c r="BE185" s="34"/>
      <c r="BF185" s="20"/>
      <c r="BG185" s="20"/>
      <c r="BH185" s="20"/>
      <c r="BI185" s="20"/>
      <c r="BJ185" s="20"/>
    </row>
    <row r="186" spans="5:62" ht="24" customHeight="1">
      <c r="E186" s="2"/>
      <c r="F186" s="34"/>
      <c r="G186" s="34"/>
      <c r="H186" s="2"/>
      <c r="I186" s="2"/>
      <c r="J186" s="2" t="str">
        <f>IF(集計用!J186="","",集計用!J186)</f>
        <v>3139-1</v>
      </c>
      <c r="K186" s="2"/>
      <c r="L186" s="2"/>
      <c r="M186" s="31" t="b">
        <f>貼り付け用!M186=集計用!M186</f>
        <v>1</v>
      </c>
      <c r="N186" s="31" t="b">
        <f>貼り付け用!N186=集計用!N186</f>
        <v>1</v>
      </c>
      <c r="O186" s="31" t="b">
        <f>貼り付け用!O186=集計用!O186</f>
        <v>1</v>
      </c>
      <c r="P186" s="31" t="b">
        <f>貼り付け用!P186=集計用!P186</f>
        <v>1</v>
      </c>
      <c r="Q186" s="31" t="b">
        <f>貼り付け用!Q186=集計用!Q186</f>
        <v>1</v>
      </c>
      <c r="R186" s="31" t="b">
        <f>貼り付け用!R186=集計用!R186</f>
        <v>1</v>
      </c>
      <c r="S186" s="31" t="b">
        <f>貼り付け用!S186=集計用!S186</f>
        <v>1</v>
      </c>
      <c r="T186" s="31" t="b">
        <f>貼り付け用!T186=集計用!T186</f>
        <v>1</v>
      </c>
      <c r="U186" s="31" t="b">
        <f>貼り付け用!U186=集計用!U186</f>
        <v>1</v>
      </c>
      <c r="V186" s="31" t="b">
        <f>貼り付け用!V186=集計用!V186</f>
        <v>1</v>
      </c>
      <c r="W186" s="31" t="b">
        <f>貼り付け用!W186=集計用!W186</f>
        <v>1</v>
      </c>
      <c r="X186" s="31" t="b">
        <f>貼り付け用!X186=集計用!X186</f>
        <v>1</v>
      </c>
      <c r="Y186" s="31" t="b">
        <f>貼り付け用!Y186=集計用!Y186</f>
        <v>1</v>
      </c>
      <c r="Z186" s="31" t="b">
        <f>貼り付け用!Z186=集計用!Z186</f>
        <v>1</v>
      </c>
      <c r="AA186" s="31" t="b">
        <f>貼り付け用!AA186=集計用!AA186</f>
        <v>1</v>
      </c>
      <c r="AB186" s="31" t="b">
        <f>貼り付け用!AB186=集計用!AB186</f>
        <v>1</v>
      </c>
      <c r="AC186" s="31" t="b">
        <f>貼り付け用!AC186=集計用!AC186</f>
        <v>1</v>
      </c>
      <c r="AD186" s="31" t="b">
        <f>貼り付け用!AD186=集計用!AD186</f>
        <v>1</v>
      </c>
      <c r="AE186" s="31" t="b">
        <f>貼り付け用!AE186=集計用!AE186</f>
        <v>1</v>
      </c>
      <c r="AF186" s="31" t="b">
        <f>貼り付け用!AF186=集計用!AF186</f>
        <v>1</v>
      </c>
      <c r="AG186" s="31" t="b">
        <f>貼り付け用!AG186=集計用!AG186</f>
        <v>1</v>
      </c>
      <c r="AH186" s="31" t="b">
        <f>貼り付け用!AH186=集計用!AH186</f>
        <v>1</v>
      </c>
      <c r="AI186" s="31" t="b">
        <f>貼り付け用!AI186=集計用!AI186</f>
        <v>1</v>
      </c>
      <c r="AJ186" s="31" t="b">
        <f>貼り付け用!AJ186=集計用!AJ186</f>
        <v>1</v>
      </c>
      <c r="AK186" s="31" t="b">
        <f>貼り付け用!AK186=集計用!AK186</f>
        <v>1</v>
      </c>
      <c r="AL186" s="31" t="b">
        <f>貼り付け用!AL186=集計用!AL186</f>
        <v>1</v>
      </c>
      <c r="AM186" s="31" t="b">
        <f>貼り付け用!AM186=集計用!AM186</f>
        <v>1</v>
      </c>
      <c r="AN186" s="31" t="b">
        <f>貼り付け用!AN186=集計用!AN186</f>
        <v>1</v>
      </c>
      <c r="AO186" s="31" t="b">
        <f>貼り付け用!AO186=集計用!AO186</f>
        <v>1</v>
      </c>
      <c r="AP186" s="31" t="b">
        <f>貼り付け用!AP186=集計用!AP186</f>
        <v>1</v>
      </c>
      <c r="AQ186" s="31" t="b">
        <f>貼り付け用!AQ186=集計用!AQ186</f>
        <v>1</v>
      </c>
      <c r="AR186" s="31" t="b">
        <f>貼り付け用!AR186=集計用!AR186</f>
        <v>1</v>
      </c>
      <c r="AS186" s="31" t="b">
        <f>貼り付け用!AS186=集計用!AS186</f>
        <v>1</v>
      </c>
      <c r="AT186" s="31" t="b">
        <f>貼り付け用!AT186=集計用!AT186</f>
        <v>1</v>
      </c>
      <c r="AU186" s="31" t="b">
        <f>貼り付け用!AU186=集計用!AU186</f>
        <v>1</v>
      </c>
      <c r="AV186" s="34"/>
      <c r="AW186" s="34"/>
      <c r="AX186" s="34"/>
      <c r="AY186" s="34"/>
      <c r="AZ186" s="34"/>
      <c r="BA186" s="212"/>
      <c r="BB186" s="212"/>
      <c r="BC186" s="212"/>
      <c r="BD186" s="34"/>
      <c r="BE186" s="34"/>
      <c r="BF186" s="20"/>
      <c r="BG186" s="20"/>
      <c r="BH186" s="20"/>
      <c r="BI186" s="20"/>
      <c r="BJ186" s="20"/>
    </row>
    <row r="187" spans="5:62" ht="24" customHeight="1">
      <c r="E187" s="2"/>
      <c r="F187" s="34"/>
      <c r="G187" s="34"/>
      <c r="H187" s="2"/>
      <c r="I187" s="2"/>
      <c r="J187" s="2" t="str">
        <f>IF(集計用!J187="","",集計用!J187)</f>
        <v>3139-2</v>
      </c>
      <c r="K187" s="2"/>
      <c r="L187" s="2"/>
      <c r="M187" s="31" t="b">
        <f>貼り付け用!M187=集計用!M187</f>
        <v>1</v>
      </c>
      <c r="N187" s="31" t="b">
        <f>貼り付け用!N187=集計用!N187</f>
        <v>1</v>
      </c>
      <c r="O187" s="31" t="b">
        <f>貼り付け用!O187=集計用!O187</f>
        <v>1</v>
      </c>
      <c r="P187" s="31" t="b">
        <f>貼り付け用!P187=集計用!P187</f>
        <v>1</v>
      </c>
      <c r="Q187" s="31" t="b">
        <f>貼り付け用!Q187=集計用!Q187</f>
        <v>1</v>
      </c>
      <c r="R187" s="31" t="b">
        <f>貼り付け用!R187=集計用!R187</f>
        <v>1</v>
      </c>
      <c r="S187" s="31" t="b">
        <f>貼り付け用!S187=集計用!S187</f>
        <v>1</v>
      </c>
      <c r="T187" s="31" t="b">
        <f>貼り付け用!T187=集計用!T187</f>
        <v>1</v>
      </c>
      <c r="U187" s="31" t="b">
        <f>貼り付け用!U187=集計用!U187</f>
        <v>1</v>
      </c>
      <c r="V187" s="31" t="b">
        <f>貼り付け用!V187=集計用!V187</f>
        <v>1</v>
      </c>
      <c r="W187" s="31" t="b">
        <f>貼り付け用!W187=集計用!W187</f>
        <v>1</v>
      </c>
      <c r="X187" s="31" t="b">
        <f>貼り付け用!X187=集計用!X187</f>
        <v>1</v>
      </c>
      <c r="Y187" s="31" t="b">
        <f>貼り付け用!Y187=集計用!Y187</f>
        <v>1</v>
      </c>
      <c r="Z187" s="31" t="b">
        <f>貼り付け用!Z187=集計用!Z187</f>
        <v>1</v>
      </c>
      <c r="AA187" s="31" t="b">
        <f>貼り付け用!AA187=集計用!AA187</f>
        <v>1</v>
      </c>
      <c r="AB187" s="31" t="b">
        <f>貼り付け用!AB187=集計用!AB187</f>
        <v>1</v>
      </c>
      <c r="AC187" s="31" t="b">
        <f>貼り付け用!AC187=集計用!AC187</f>
        <v>1</v>
      </c>
      <c r="AD187" s="31" t="b">
        <f>貼り付け用!AD187=集計用!AD187</f>
        <v>1</v>
      </c>
      <c r="AE187" s="31" t="b">
        <f>貼り付け用!AE187=集計用!AE187</f>
        <v>1</v>
      </c>
      <c r="AF187" s="31" t="b">
        <f>貼り付け用!AF187=集計用!AF187</f>
        <v>1</v>
      </c>
      <c r="AG187" s="31" t="b">
        <f>貼り付け用!AG187=集計用!AG187</f>
        <v>1</v>
      </c>
      <c r="AH187" s="31" t="b">
        <f>貼り付け用!AH187=集計用!AH187</f>
        <v>1</v>
      </c>
      <c r="AI187" s="31" t="b">
        <f>貼り付け用!AI187=集計用!AI187</f>
        <v>1</v>
      </c>
      <c r="AJ187" s="31" t="b">
        <f>貼り付け用!AJ187=集計用!AJ187</f>
        <v>1</v>
      </c>
      <c r="AK187" s="31" t="b">
        <f>貼り付け用!AK187=集計用!AK187</f>
        <v>1</v>
      </c>
      <c r="AL187" s="31" t="b">
        <f>貼り付け用!AL187=集計用!AL187</f>
        <v>1</v>
      </c>
      <c r="AM187" s="31" t="b">
        <f>貼り付け用!AM187=集計用!AM187</f>
        <v>1</v>
      </c>
      <c r="AN187" s="31" t="b">
        <f>貼り付け用!AN187=集計用!AN187</f>
        <v>1</v>
      </c>
      <c r="AO187" s="31" t="b">
        <f>貼り付け用!AO187=集計用!AO187</f>
        <v>1</v>
      </c>
      <c r="AP187" s="31" t="b">
        <f>貼り付け用!AP187=集計用!AP187</f>
        <v>1</v>
      </c>
      <c r="AQ187" s="31" t="b">
        <f>貼り付け用!AQ187=集計用!AQ187</f>
        <v>1</v>
      </c>
      <c r="AR187" s="31" t="b">
        <f>貼り付け用!AR187=集計用!AR187</f>
        <v>1</v>
      </c>
      <c r="AS187" s="31" t="b">
        <f>貼り付け用!AS187=集計用!AS187</f>
        <v>1</v>
      </c>
      <c r="AT187" s="31" t="b">
        <f>貼り付け用!AT187=集計用!AT187</f>
        <v>1</v>
      </c>
      <c r="AU187" s="31" t="b">
        <f>貼り付け用!AU187=集計用!AU187</f>
        <v>1</v>
      </c>
      <c r="AV187" s="34"/>
      <c r="AW187" s="34"/>
      <c r="AX187" s="34"/>
      <c r="AY187" s="34"/>
      <c r="AZ187" s="34"/>
      <c r="BA187" s="212"/>
      <c r="BB187" s="212"/>
      <c r="BC187" s="212"/>
      <c r="BD187" s="34"/>
      <c r="BE187" s="34"/>
      <c r="BF187" s="20"/>
      <c r="BG187" s="20"/>
      <c r="BH187" s="20"/>
      <c r="BI187" s="20"/>
      <c r="BJ187" s="20"/>
    </row>
    <row r="188" spans="5:62" ht="24" customHeight="1">
      <c r="E188" s="2"/>
      <c r="F188" s="34"/>
      <c r="G188" s="34"/>
      <c r="H188" s="2"/>
      <c r="I188" s="2"/>
      <c r="J188" s="2" t="str">
        <f>IF(集計用!J188="","",集計用!J188)</f>
        <v>3160-2</v>
      </c>
      <c r="K188" s="2"/>
      <c r="L188" s="2"/>
      <c r="M188" s="31" t="b">
        <f>貼り付け用!M188=集計用!M188</f>
        <v>1</v>
      </c>
      <c r="N188" s="31" t="b">
        <f>貼り付け用!N188=集計用!N188</f>
        <v>1</v>
      </c>
      <c r="O188" s="31" t="b">
        <f>貼り付け用!O188=集計用!O188</f>
        <v>1</v>
      </c>
      <c r="P188" s="31" t="b">
        <f>貼り付け用!P188=集計用!P188</f>
        <v>1</v>
      </c>
      <c r="Q188" s="31" t="b">
        <f>貼り付け用!Q188=集計用!Q188</f>
        <v>1</v>
      </c>
      <c r="R188" s="31" t="b">
        <f>貼り付け用!R188=集計用!R188</f>
        <v>1</v>
      </c>
      <c r="S188" s="31" t="b">
        <f>貼り付け用!S188=集計用!S188</f>
        <v>1</v>
      </c>
      <c r="T188" s="31" t="b">
        <f>貼り付け用!T188=集計用!T188</f>
        <v>1</v>
      </c>
      <c r="U188" s="31" t="b">
        <f>貼り付け用!U188=集計用!U188</f>
        <v>1</v>
      </c>
      <c r="V188" s="31" t="b">
        <f>貼り付け用!V188=集計用!V188</f>
        <v>1</v>
      </c>
      <c r="W188" s="31" t="b">
        <f>貼り付け用!W188=集計用!W188</f>
        <v>1</v>
      </c>
      <c r="X188" s="31" t="b">
        <f>貼り付け用!X188=集計用!X188</f>
        <v>1</v>
      </c>
      <c r="Y188" s="31" t="b">
        <f>貼り付け用!Y188=集計用!Y188</f>
        <v>1</v>
      </c>
      <c r="Z188" s="31" t="b">
        <f>貼り付け用!Z188=集計用!Z188</f>
        <v>1</v>
      </c>
      <c r="AA188" s="31" t="b">
        <f>貼り付け用!AA188=集計用!AA188</f>
        <v>1</v>
      </c>
      <c r="AB188" s="31" t="b">
        <f>貼り付け用!AB188=集計用!AB188</f>
        <v>1</v>
      </c>
      <c r="AC188" s="31" t="b">
        <f>貼り付け用!AC188=集計用!AC188</f>
        <v>1</v>
      </c>
      <c r="AD188" s="31" t="b">
        <f>貼り付け用!AD188=集計用!AD188</f>
        <v>1</v>
      </c>
      <c r="AE188" s="31" t="b">
        <f>貼り付け用!AE188=集計用!AE188</f>
        <v>1</v>
      </c>
      <c r="AF188" s="31" t="b">
        <f>貼り付け用!AF188=集計用!AF188</f>
        <v>1</v>
      </c>
      <c r="AG188" s="31" t="b">
        <f>貼り付け用!AG188=集計用!AG188</f>
        <v>1</v>
      </c>
      <c r="AH188" s="31" t="b">
        <f>貼り付け用!AH188=集計用!AH188</f>
        <v>1</v>
      </c>
      <c r="AI188" s="31" t="b">
        <f>貼り付け用!AI188=集計用!AI188</f>
        <v>1</v>
      </c>
      <c r="AJ188" s="31" t="b">
        <f>貼り付け用!AJ188=集計用!AJ188</f>
        <v>1</v>
      </c>
      <c r="AK188" s="31" t="b">
        <f>貼り付け用!AK188=集計用!AK188</f>
        <v>1</v>
      </c>
      <c r="AL188" s="31" t="b">
        <f>貼り付け用!AL188=集計用!AL188</f>
        <v>1</v>
      </c>
      <c r="AM188" s="31" t="b">
        <f>貼り付け用!AM188=集計用!AM188</f>
        <v>1</v>
      </c>
      <c r="AN188" s="31" t="b">
        <f>貼り付け用!AN188=集計用!AN188</f>
        <v>1</v>
      </c>
      <c r="AO188" s="31" t="b">
        <f>貼り付け用!AO188=集計用!AO188</f>
        <v>1</v>
      </c>
      <c r="AP188" s="31" t="b">
        <f>貼り付け用!AP188=集計用!AP188</f>
        <v>1</v>
      </c>
      <c r="AQ188" s="31" t="b">
        <f>貼り付け用!AQ188=集計用!AQ188</f>
        <v>1</v>
      </c>
      <c r="AR188" s="31" t="b">
        <f>貼り付け用!AR188=集計用!AR188</f>
        <v>1</v>
      </c>
      <c r="AS188" s="31" t="b">
        <f>貼り付け用!AS188=集計用!AS188</f>
        <v>1</v>
      </c>
      <c r="AT188" s="31" t="b">
        <f>貼り付け用!AT188=集計用!AT188</f>
        <v>1</v>
      </c>
      <c r="AU188" s="31" t="b">
        <f>貼り付け用!AU188=集計用!AU188</f>
        <v>1</v>
      </c>
      <c r="AV188" s="34"/>
      <c r="AW188" s="34"/>
      <c r="AX188" s="34"/>
      <c r="AY188" s="34"/>
      <c r="AZ188" s="34"/>
      <c r="BA188" s="212"/>
      <c r="BB188" s="212"/>
      <c r="BC188" s="212"/>
      <c r="BD188" s="34"/>
      <c r="BE188" s="34"/>
      <c r="BF188" s="20"/>
      <c r="BG188" s="20"/>
      <c r="BH188" s="20"/>
      <c r="BI188" s="20"/>
      <c r="BJ188" s="20"/>
    </row>
    <row r="189" spans="5:62" ht="24" customHeight="1">
      <c r="E189" s="2"/>
      <c r="F189" s="34"/>
      <c r="G189" s="34"/>
      <c r="H189" s="2"/>
      <c r="I189" s="2"/>
      <c r="J189" s="2" t="str">
        <f>IF(集計用!J189="","",集計用!J189)</f>
        <v>3189-1</v>
      </c>
      <c r="K189" s="2"/>
      <c r="L189" s="2"/>
      <c r="M189" s="31" t="b">
        <f>貼り付け用!M189=集計用!M189</f>
        <v>1</v>
      </c>
      <c r="N189" s="31" t="b">
        <f>貼り付け用!N189=集計用!N189</f>
        <v>1</v>
      </c>
      <c r="O189" s="31" t="b">
        <f>貼り付け用!O189=集計用!O189</f>
        <v>1</v>
      </c>
      <c r="P189" s="31" t="b">
        <f>貼り付け用!P189=集計用!P189</f>
        <v>1</v>
      </c>
      <c r="Q189" s="31" t="b">
        <f>貼り付け用!Q189=集計用!Q189</f>
        <v>1</v>
      </c>
      <c r="R189" s="31" t="b">
        <f>貼り付け用!R189=集計用!R189</f>
        <v>1</v>
      </c>
      <c r="S189" s="31" t="b">
        <f>貼り付け用!S189=集計用!S189</f>
        <v>1</v>
      </c>
      <c r="T189" s="31" t="b">
        <f>貼り付け用!T189=集計用!T189</f>
        <v>1</v>
      </c>
      <c r="U189" s="31" t="b">
        <f>貼り付け用!U189=集計用!U189</f>
        <v>1</v>
      </c>
      <c r="V189" s="31" t="b">
        <f>貼り付け用!V189=集計用!V189</f>
        <v>1</v>
      </c>
      <c r="W189" s="31" t="b">
        <f>貼り付け用!W189=集計用!W189</f>
        <v>1</v>
      </c>
      <c r="X189" s="31" t="b">
        <f>貼り付け用!X189=集計用!X189</f>
        <v>1</v>
      </c>
      <c r="Y189" s="31" t="b">
        <f>貼り付け用!Y189=集計用!Y189</f>
        <v>1</v>
      </c>
      <c r="Z189" s="31" t="b">
        <f>貼り付け用!Z189=集計用!Z189</f>
        <v>1</v>
      </c>
      <c r="AA189" s="31" t="b">
        <f>貼り付け用!AA189=集計用!AA189</f>
        <v>1</v>
      </c>
      <c r="AB189" s="31" t="b">
        <f>貼り付け用!AB189=集計用!AB189</f>
        <v>1</v>
      </c>
      <c r="AC189" s="31" t="b">
        <f>貼り付け用!AC189=集計用!AC189</f>
        <v>1</v>
      </c>
      <c r="AD189" s="31" t="b">
        <f>貼り付け用!AD189=集計用!AD189</f>
        <v>1</v>
      </c>
      <c r="AE189" s="31" t="b">
        <f>貼り付け用!AE189=集計用!AE189</f>
        <v>1</v>
      </c>
      <c r="AF189" s="31" t="b">
        <f>貼り付け用!AF189=集計用!AF189</f>
        <v>1</v>
      </c>
      <c r="AG189" s="31" t="b">
        <f>貼り付け用!AG189=集計用!AG189</f>
        <v>1</v>
      </c>
      <c r="AH189" s="31" t="b">
        <f>貼り付け用!AH189=集計用!AH189</f>
        <v>1</v>
      </c>
      <c r="AI189" s="31" t="b">
        <f>貼り付け用!AI189=集計用!AI189</f>
        <v>1</v>
      </c>
      <c r="AJ189" s="31" t="b">
        <f>貼り付け用!AJ189=集計用!AJ189</f>
        <v>1</v>
      </c>
      <c r="AK189" s="31" t="b">
        <f>貼り付け用!AK189=集計用!AK189</f>
        <v>1</v>
      </c>
      <c r="AL189" s="31" t="b">
        <f>貼り付け用!AL189=集計用!AL189</f>
        <v>1</v>
      </c>
      <c r="AM189" s="31" t="b">
        <f>貼り付け用!AM189=集計用!AM189</f>
        <v>1</v>
      </c>
      <c r="AN189" s="31" t="b">
        <f>貼り付け用!AN189=集計用!AN189</f>
        <v>1</v>
      </c>
      <c r="AO189" s="31" t="b">
        <f>貼り付け用!AO189=集計用!AO189</f>
        <v>1</v>
      </c>
      <c r="AP189" s="31" t="b">
        <f>貼り付け用!AP189=集計用!AP189</f>
        <v>1</v>
      </c>
      <c r="AQ189" s="31" t="b">
        <f>貼り付け用!AQ189=集計用!AQ189</f>
        <v>1</v>
      </c>
      <c r="AR189" s="31" t="b">
        <f>貼り付け用!AR189=集計用!AR189</f>
        <v>1</v>
      </c>
      <c r="AS189" s="31" t="b">
        <f>貼り付け用!AS189=集計用!AS189</f>
        <v>1</v>
      </c>
      <c r="AT189" s="31" t="b">
        <f>貼り付け用!AT189=集計用!AT189</f>
        <v>1</v>
      </c>
      <c r="AU189" s="31" t="b">
        <f>貼り付け用!AU189=集計用!AU189</f>
        <v>1</v>
      </c>
      <c r="AV189" s="34"/>
      <c r="AW189" s="34"/>
      <c r="AX189" s="34"/>
      <c r="AY189" s="34"/>
      <c r="AZ189" s="34"/>
      <c r="BA189" s="212"/>
      <c r="BB189" s="212"/>
      <c r="BC189" s="212"/>
      <c r="BD189" s="34"/>
      <c r="BE189" s="34"/>
      <c r="BF189" s="20"/>
      <c r="BG189" s="20"/>
      <c r="BH189" s="20"/>
      <c r="BI189" s="20"/>
      <c r="BJ189" s="20"/>
    </row>
    <row r="190" spans="5:62" ht="24" customHeight="1">
      <c r="E190" s="2"/>
      <c r="F190" s="34"/>
      <c r="G190" s="34"/>
      <c r="H190" s="2"/>
      <c r="I190" s="2"/>
      <c r="J190" s="2" t="str">
        <f>IF(集計用!J190="","",集計用!J190)</f>
        <v>3191-1</v>
      </c>
      <c r="K190" s="2"/>
      <c r="L190" s="2"/>
      <c r="M190" s="31" t="b">
        <f>貼り付け用!M190=集計用!M190</f>
        <v>1</v>
      </c>
      <c r="N190" s="31" t="b">
        <f>貼り付け用!N190=集計用!N190</f>
        <v>1</v>
      </c>
      <c r="O190" s="31" t="b">
        <f>貼り付け用!O190=集計用!O190</f>
        <v>1</v>
      </c>
      <c r="P190" s="31" t="b">
        <f>貼り付け用!P190=集計用!P190</f>
        <v>1</v>
      </c>
      <c r="Q190" s="31" t="b">
        <f>貼り付け用!Q190=集計用!Q190</f>
        <v>1</v>
      </c>
      <c r="R190" s="31" t="b">
        <f>貼り付け用!R190=集計用!R190</f>
        <v>1</v>
      </c>
      <c r="S190" s="31" t="b">
        <f>貼り付け用!S190=集計用!S190</f>
        <v>1</v>
      </c>
      <c r="T190" s="31" t="b">
        <f>貼り付け用!T190=集計用!T190</f>
        <v>1</v>
      </c>
      <c r="U190" s="31" t="b">
        <f>貼り付け用!U190=集計用!U190</f>
        <v>1</v>
      </c>
      <c r="V190" s="31" t="b">
        <f>貼り付け用!V190=集計用!V190</f>
        <v>1</v>
      </c>
      <c r="W190" s="31" t="b">
        <f>貼り付け用!W190=集計用!W190</f>
        <v>1</v>
      </c>
      <c r="X190" s="31" t="b">
        <f>貼り付け用!X190=集計用!X190</f>
        <v>1</v>
      </c>
      <c r="Y190" s="31" t="b">
        <f>貼り付け用!Y190=集計用!Y190</f>
        <v>1</v>
      </c>
      <c r="Z190" s="31" t="b">
        <f>貼り付け用!Z190=集計用!Z190</f>
        <v>1</v>
      </c>
      <c r="AA190" s="31" t="b">
        <f>貼り付け用!AA190=集計用!AA190</f>
        <v>1</v>
      </c>
      <c r="AB190" s="31" t="b">
        <f>貼り付け用!AB190=集計用!AB190</f>
        <v>1</v>
      </c>
      <c r="AC190" s="31" t="b">
        <f>貼り付け用!AC190=集計用!AC190</f>
        <v>1</v>
      </c>
      <c r="AD190" s="31" t="b">
        <f>貼り付け用!AD190=集計用!AD190</f>
        <v>1</v>
      </c>
      <c r="AE190" s="31" t="b">
        <f>貼り付け用!AE190=集計用!AE190</f>
        <v>1</v>
      </c>
      <c r="AF190" s="31" t="b">
        <f>貼り付け用!AF190=集計用!AF190</f>
        <v>1</v>
      </c>
      <c r="AG190" s="31" t="b">
        <f>貼り付け用!AG190=集計用!AG190</f>
        <v>1</v>
      </c>
      <c r="AH190" s="31" t="b">
        <f>貼り付け用!AH190=集計用!AH190</f>
        <v>1</v>
      </c>
      <c r="AI190" s="31" t="b">
        <f>貼り付け用!AI190=集計用!AI190</f>
        <v>1</v>
      </c>
      <c r="AJ190" s="31" t="b">
        <f>貼り付け用!AJ190=集計用!AJ190</f>
        <v>1</v>
      </c>
      <c r="AK190" s="31" t="b">
        <f>貼り付け用!AK190=集計用!AK190</f>
        <v>1</v>
      </c>
      <c r="AL190" s="31" t="b">
        <f>貼り付け用!AL190=集計用!AL190</f>
        <v>1</v>
      </c>
      <c r="AM190" s="31" t="b">
        <f>貼り付け用!AM190=集計用!AM190</f>
        <v>1</v>
      </c>
      <c r="AN190" s="31" t="b">
        <f>貼り付け用!AN190=集計用!AN190</f>
        <v>1</v>
      </c>
      <c r="AO190" s="31" t="b">
        <f>貼り付け用!AO190=集計用!AO190</f>
        <v>1</v>
      </c>
      <c r="AP190" s="31" t="b">
        <f>貼り付け用!AP190=集計用!AP190</f>
        <v>1</v>
      </c>
      <c r="AQ190" s="31" t="b">
        <f>貼り付け用!AQ190=集計用!AQ190</f>
        <v>1</v>
      </c>
      <c r="AR190" s="31" t="b">
        <f>貼り付け用!AR190=集計用!AR190</f>
        <v>1</v>
      </c>
      <c r="AS190" s="31" t="b">
        <f>貼り付け用!AS190=集計用!AS190</f>
        <v>1</v>
      </c>
      <c r="AT190" s="31" t="b">
        <f>貼り付け用!AT190=集計用!AT190</f>
        <v>1</v>
      </c>
      <c r="AU190" s="31" t="b">
        <f>貼り付け用!AU190=集計用!AU190</f>
        <v>1</v>
      </c>
      <c r="AV190" s="34"/>
      <c r="AW190" s="34"/>
      <c r="AX190" s="34"/>
      <c r="AY190" s="34"/>
      <c r="AZ190" s="34"/>
      <c r="BA190" s="212"/>
      <c r="BB190" s="212"/>
      <c r="BC190" s="212"/>
      <c r="BD190" s="34"/>
      <c r="BE190" s="34"/>
      <c r="BF190" s="20"/>
      <c r="BG190" s="20"/>
      <c r="BH190" s="20"/>
      <c r="BI190" s="20"/>
      <c r="BJ190" s="20"/>
    </row>
    <row r="191" spans="5:62" ht="24" customHeight="1">
      <c r="E191" s="2"/>
      <c r="F191" s="34"/>
      <c r="G191" s="34"/>
      <c r="H191" s="2"/>
      <c r="I191" s="2"/>
      <c r="J191" s="2" t="str">
        <f>IF(集計用!J191="","",集計用!J191)</f>
        <v>3195-1</v>
      </c>
      <c r="K191" s="2"/>
      <c r="L191" s="2"/>
      <c r="M191" s="31" t="b">
        <f>貼り付け用!M191=集計用!M191</f>
        <v>1</v>
      </c>
      <c r="N191" s="31" t="b">
        <f>貼り付け用!N191=集計用!N191</f>
        <v>1</v>
      </c>
      <c r="O191" s="31" t="b">
        <f>貼り付け用!O191=集計用!O191</f>
        <v>1</v>
      </c>
      <c r="P191" s="31" t="b">
        <f>貼り付け用!P191=集計用!P191</f>
        <v>1</v>
      </c>
      <c r="Q191" s="31" t="b">
        <f>貼り付け用!Q191=集計用!Q191</f>
        <v>1</v>
      </c>
      <c r="R191" s="31" t="b">
        <f>貼り付け用!R191=集計用!R191</f>
        <v>1</v>
      </c>
      <c r="S191" s="31" t="b">
        <f>貼り付け用!S191=集計用!S191</f>
        <v>1</v>
      </c>
      <c r="T191" s="31" t="b">
        <f>貼り付け用!T191=集計用!T191</f>
        <v>1</v>
      </c>
      <c r="U191" s="31" t="b">
        <f>貼り付け用!U191=集計用!U191</f>
        <v>1</v>
      </c>
      <c r="V191" s="31" t="b">
        <f>貼り付け用!V191=集計用!V191</f>
        <v>1</v>
      </c>
      <c r="W191" s="31" t="b">
        <f>貼り付け用!W191=集計用!W191</f>
        <v>1</v>
      </c>
      <c r="X191" s="31" t="b">
        <f>貼り付け用!X191=集計用!X191</f>
        <v>1</v>
      </c>
      <c r="Y191" s="31" t="b">
        <f>貼り付け用!Y191=集計用!Y191</f>
        <v>1</v>
      </c>
      <c r="Z191" s="31" t="b">
        <f>貼り付け用!Z191=集計用!Z191</f>
        <v>1</v>
      </c>
      <c r="AA191" s="31" t="b">
        <f>貼り付け用!AA191=集計用!AA191</f>
        <v>1</v>
      </c>
      <c r="AB191" s="31" t="b">
        <f>貼り付け用!AB191=集計用!AB191</f>
        <v>1</v>
      </c>
      <c r="AC191" s="31" t="b">
        <f>貼り付け用!AC191=集計用!AC191</f>
        <v>1</v>
      </c>
      <c r="AD191" s="31" t="b">
        <f>貼り付け用!AD191=集計用!AD191</f>
        <v>1</v>
      </c>
      <c r="AE191" s="31" t="b">
        <f>貼り付け用!AE191=集計用!AE191</f>
        <v>1</v>
      </c>
      <c r="AF191" s="31" t="b">
        <f>貼り付け用!AF191=集計用!AF191</f>
        <v>1</v>
      </c>
      <c r="AG191" s="31" t="b">
        <f>貼り付け用!AG191=集計用!AG191</f>
        <v>1</v>
      </c>
      <c r="AH191" s="31" t="b">
        <f>貼り付け用!AH191=集計用!AH191</f>
        <v>1</v>
      </c>
      <c r="AI191" s="31" t="b">
        <f>貼り付け用!AI191=集計用!AI191</f>
        <v>1</v>
      </c>
      <c r="AJ191" s="31" t="b">
        <f>貼り付け用!AJ191=集計用!AJ191</f>
        <v>1</v>
      </c>
      <c r="AK191" s="31" t="b">
        <f>貼り付け用!AK191=集計用!AK191</f>
        <v>1</v>
      </c>
      <c r="AL191" s="31" t="b">
        <f>貼り付け用!AL191=集計用!AL191</f>
        <v>1</v>
      </c>
      <c r="AM191" s="31" t="b">
        <f>貼り付け用!AM191=集計用!AM191</f>
        <v>1</v>
      </c>
      <c r="AN191" s="31" t="b">
        <f>貼り付け用!AN191=集計用!AN191</f>
        <v>1</v>
      </c>
      <c r="AO191" s="31" t="b">
        <f>貼り付け用!AO191=集計用!AO191</f>
        <v>1</v>
      </c>
      <c r="AP191" s="31" t="b">
        <f>貼り付け用!AP191=集計用!AP191</f>
        <v>1</v>
      </c>
      <c r="AQ191" s="31" t="b">
        <f>貼り付け用!AQ191=集計用!AQ191</f>
        <v>1</v>
      </c>
      <c r="AR191" s="31" t="b">
        <f>貼り付け用!AR191=集計用!AR191</f>
        <v>1</v>
      </c>
      <c r="AS191" s="31" t="b">
        <f>貼り付け用!AS191=集計用!AS191</f>
        <v>1</v>
      </c>
      <c r="AT191" s="31" t="b">
        <f>貼り付け用!AT191=集計用!AT191</f>
        <v>1</v>
      </c>
      <c r="AU191" s="31" t="b">
        <f>貼り付け用!AU191=集計用!AU191</f>
        <v>1</v>
      </c>
      <c r="AV191" s="34"/>
      <c r="AW191" s="34"/>
      <c r="AX191" s="34"/>
      <c r="AY191" s="34"/>
      <c r="AZ191" s="34"/>
      <c r="BA191" s="212"/>
      <c r="BB191" s="212"/>
      <c r="BC191" s="212"/>
      <c r="BD191" s="34"/>
      <c r="BE191" s="34"/>
      <c r="BF191" s="20"/>
      <c r="BG191" s="20"/>
      <c r="BH191" s="20"/>
      <c r="BI191" s="20"/>
      <c r="BJ191" s="20"/>
    </row>
    <row r="192" spans="5:62" ht="24" customHeight="1">
      <c r="E192" s="2"/>
      <c r="F192" s="34"/>
      <c r="G192" s="34"/>
      <c r="H192" s="2"/>
      <c r="I192" s="2"/>
      <c r="J192" s="2" t="str">
        <f>IF(集計用!J192="","",集計用!J192)</f>
        <v>3238-1</v>
      </c>
      <c r="K192" s="2"/>
      <c r="L192" s="2"/>
      <c r="M192" s="31" t="b">
        <f>貼り付け用!M192=集計用!M192</f>
        <v>1</v>
      </c>
      <c r="N192" s="31" t="b">
        <f>貼り付け用!N192=集計用!N192</f>
        <v>1</v>
      </c>
      <c r="O192" s="31" t="b">
        <f>貼り付け用!O192=集計用!O192</f>
        <v>1</v>
      </c>
      <c r="P192" s="31" t="b">
        <f>貼り付け用!P192=集計用!P192</f>
        <v>1</v>
      </c>
      <c r="Q192" s="31" t="b">
        <f>貼り付け用!Q192=集計用!Q192</f>
        <v>1</v>
      </c>
      <c r="R192" s="31" t="b">
        <f>貼り付け用!R192=集計用!R192</f>
        <v>1</v>
      </c>
      <c r="S192" s="31" t="b">
        <f>貼り付け用!S192=集計用!S192</f>
        <v>1</v>
      </c>
      <c r="T192" s="31" t="b">
        <f>貼り付け用!T192=集計用!T192</f>
        <v>1</v>
      </c>
      <c r="U192" s="31" t="b">
        <f>貼り付け用!U192=集計用!U192</f>
        <v>1</v>
      </c>
      <c r="V192" s="31" t="b">
        <f>貼り付け用!V192=集計用!V192</f>
        <v>1</v>
      </c>
      <c r="W192" s="31" t="b">
        <f>貼り付け用!W192=集計用!W192</f>
        <v>1</v>
      </c>
      <c r="X192" s="31" t="b">
        <f>貼り付け用!X192=集計用!X192</f>
        <v>1</v>
      </c>
      <c r="Y192" s="31" t="b">
        <f>貼り付け用!Y192=集計用!Y192</f>
        <v>1</v>
      </c>
      <c r="Z192" s="31" t="b">
        <f>貼り付け用!Z192=集計用!Z192</f>
        <v>1</v>
      </c>
      <c r="AA192" s="31" t="b">
        <f>貼り付け用!AA192=集計用!AA192</f>
        <v>1</v>
      </c>
      <c r="AB192" s="31" t="b">
        <f>貼り付け用!AB192=集計用!AB192</f>
        <v>1</v>
      </c>
      <c r="AC192" s="31" t="b">
        <f>貼り付け用!AC192=集計用!AC192</f>
        <v>1</v>
      </c>
      <c r="AD192" s="31" t="b">
        <f>貼り付け用!AD192=集計用!AD192</f>
        <v>1</v>
      </c>
      <c r="AE192" s="31" t="b">
        <f>貼り付け用!AE192=集計用!AE192</f>
        <v>1</v>
      </c>
      <c r="AF192" s="31" t="b">
        <f>貼り付け用!AF192=集計用!AF192</f>
        <v>1</v>
      </c>
      <c r="AG192" s="31" t="b">
        <f>貼り付け用!AG192=集計用!AG192</f>
        <v>1</v>
      </c>
      <c r="AH192" s="31" t="b">
        <f>貼り付け用!AH192=集計用!AH192</f>
        <v>1</v>
      </c>
      <c r="AI192" s="31" t="b">
        <f>貼り付け用!AI192=集計用!AI192</f>
        <v>1</v>
      </c>
      <c r="AJ192" s="31" t="b">
        <f>貼り付け用!AJ192=集計用!AJ192</f>
        <v>1</v>
      </c>
      <c r="AK192" s="31" t="b">
        <f>貼り付け用!AK192=集計用!AK192</f>
        <v>1</v>
      </c>
      <c r="AL192" s="31" t="b">
        <f>貼り付け用!AL192=集計用!AL192</f>
        <v>1</v>
      </c>
      <c r="AM192" s="31" t="b">
        <f>貼り付け用!AM192=集計用!AM192</f>
        <v>1</v>
      </c>
      <c r="AN192" s="31" t="b">
        <f>貼り付け用!AN192=集計用!AN192</f>
        <v>1</v>
      </c>
      <c r="AO192" s="31" t="b">
        <f>貼り付け用!AO192=集計用!AO192</f>
        <v>1</v>
      </c>
      <c r="AP192" s="31" t="b">
        <f>貼り付け用!AP192=集計用!AP192</f>
        <v>1</v>
      </c>
      <c r="AQ192" s="31" t="b">
        <f>貼り付け用!AQ192=集計用!AQ192</f>
        <v>1</v>
      </c>
      <c r="AR192" s="31" t="b">
        <f>貼り付け用!AR192=集計用!AR192</f>
        <v>1</v>
      </c>
      <c r="AS192" s="31" t="b">
        <f>貼り付け用!AS192=集計用!AS192</f>
        <v>1</v>
      </c>
      <c r="AT192" s="31" t="b">
        <f>貼り付け用!AT192=集計用!AT192</f>
        <v>1</v>
      </c>
      <c r="AU192" s="31" t="b">
        <f>貼り付け用!AU192=集計用!AU192</f>
        <v>1</v>
      </c>
      <c r="AV192" s="34"/>
      <c r="AW192" s="34"/>
      <c r="AX192" s="34"/>
      <c r="AY192" s="34"/>
      <c r="AZ192" s="34"/>
      <c r="BA192" s="212"/>
      <c r="BB192" s="212"/>
      <c r="BC192" s="212"/>
      <c r="BD192" s="34"/>
      <c r="BE192" s="34"/>
      <c r="BF192" s="20"/>
      <c r="BG192" s="20"/>
      <c r="BH192" s="20"/>
      <c r="BI192" s="20"/>
      <c r="BJ192" s="20"/>
    </row>
    <row r="193" spans="5:62" ht="24" customHeight="1">
      <c r="E193" s="2"/>
      <c r="F193" s="34"/>
      <c r="G193" s="34"/>
      <c r="H193" s="2"/>
      <c r="I193" s="2"/>
      <c r="J193" s="2" t="str">
        <f>IF(集計用!J193="","",集計用!J193)</f>
        <v>3239-1</v>
      </c>
      <c r="K193" s="2"/>
      <c r="L193" s="2"/>
      <c r="M193" s="31" t="b">
        <f>貼り付け用!M193=集計用!M193</f>
        <v>1</v>
      </c>
      <c r="N193" s="31" t="b">
        <f>貼り付け用!N193=集計用!N193</f>
        <v>1</v>
      </c>
      <c r="O193" s="31" t="b">
        <f>貼り付け用!O193=集計用!O193</f>
        <v>1</v>
      </c>
      <c r="P193" s="31" t="b">
        <f>貼り付け用!P193=集計用!P193</f>
        <v>1</v>
      </c>
      <c r="Q193" s="31" t="b">
        <f>貼り付け用!Q193=集計用!Q193</f>
        <v>1</v>
      </c>
      <c r="R193" s="31" t="b">
        <f>貼り付け用!R193=集計用!R193</f>
        <v>1</v>
      </c>
      <c r="S193" s="31" t="b">
        <f>貼り付け用!S193=集計用!S193</f>
        <v>1</v>
      </c>
      <c r="T193" s="31" t="b">
        <f>貼り付け用!T193=集計用!T193</f>
        <v>1</v>
      </c>
      <c r="U193" s="31" t="b">
        <f>貼り付け用!U193=集計用!U193</f>
        <v>1</v>
      </c>
      <c r="V193" s="31" t="b">
        <f>貼り付け用!V193=集計用!V193</f>
        <v>1</v>
      </c>
      <c r="W193" s="31" t="b">
        <f>貼り付け用!W193=集計用!W193</f>
        <v>1</v>
      </c>
      <c r="X193" s="31" t="b">
        <f>貼り付け用!X193=集計用!X193</f>
        <v>1</v>
      </c>
      <c r="Y193" s="31" t="b">
        <f>貼り付け用!Y193=集計用!Y193</f>
        <v>1</v>
      </c>
      <c r="Z193" s="31" t="b">
        <f>貼り付け用!Z193=集計用!Z193</f>
        <v>1</v>
      </c>
      <c r="AA193" s="31" t="b">
        <f>貼り付け用!AA193=集計用!AA193</f>
        <v>1</v>
      </c>
      <c r="AB193" s="31" t="b">
        <f>貼り付け用!AB193=集計用!AB193</f>
        <v>1</v>
      </c>
      <c r="AC193" s="31" t="b">
        <f>貼り付け用!AC193=集計用!AC193</f>
        <v>1</v>
      </c>
      <c r="AD193" s="31" t="b">
        <f>貼り付け用!AD193=集計用!AD193</f>
        <v>1</v>
      </c>
      <c r="AE193" s="31" t="b">
        <f>貼り付け用!AE193=集計用!AE193</f>
        <v>1</v>
      </c>
      <c r="AF193" s="31" t="b">
        <f>貼り付け用!AF193=集計用!AF193</f>
        <v>1</v>
      </c>
      <c r="AG193" s="31" t="b">
        <f>貼り付け用!AG193=集計用!AG193</f>
        <v>1</v>
      </c>
      <c r="AH193" s="31" t="b">
        <f>貼り付け用!AH193=集計用!AH193</f>
        <v>1</v>
      </c>
      <c r="AI193" s="31" t="b">
        <f>貼り付け用!AI193=集計用!AI193</f>
        <v>1</v>
      </c>
      <c r="AJ193" s="31" t="b">
        <f>貼り付け用!AJ193=集計用!AJ193</f>
        <v>1</v>
      </c>
      <c r="AK193" s="31" t="b">
        <f>貼り付け用!AK193=集計用!AK193</f>
        <v>1</v>
      </c>
      <c r="AL193" s="31" t="b">
        <f>貼り付け用!AL193=集計用!AL193</f>
        <v>1</v>
      </c>
      <c r="AM193" s="31" t="b">
        <f>貼り付け用!AM193=集計用!AM193</f>
        <v>1</v>
      </c>
      <c r="AN193" s="31" t="b">
        <f>貼り付け用!AN193=集計用!AN193</f>
        <v>1</v>
      </c>
      <c r="AO193" s="31" t="b">
        <f>貼り付け用!AO193=集計用!AO193</f>
        <v>1</v>
      </c>
      <c r="AP193" s="31" t="b">
        <f>貼り付け用!AP193=集計用!AP193</f>
        <v>1</v>
      </c>
      <c r="AQ193" s="31" t="b">
        <f>貼り付け用!AQ193=集計用!AQ193</f>
        <v>1</v>
      </c>
      <c r="AR193" s="31" t="b">
        <f>貼り付け用!AR193=集計用!AR193</f>
        <v>1</v>
      </c>
      <c r="AS193" s="31" t="b">
        <f>貼り付け用!AS193=集計用!AS193</f>
        <v>1</v>
      </c>
      <c r="AT193" s="31" t="b">
        <f>貼り付け用!AT193=集計用!AT193</f>
        <v>1</v>
      </c>
      <c r="AU193" s="31" t="b">
        <f>貼り付け用!AU193=集計用!AU193</f>
        <v>1</v>
      </c>
      <c r="AV193" s="34"/>
      <c r="AW193" s="34"/>
      <c r="AX193" s="34"/>
      <c r="AY193" s="34"/>
      <c r="AZ193" s="34"/>
      <c r="BA193" s="212"/>
      <c r="BB193" s="212"/>
      <c r="BC193" s="212"/>
      <c r="BD193" s="34"/>
      <c r="BE193" s="34"/>
      <c r="BF193" s="20"/>
      <c r="BG193" s="20"/>
      <c r="BH193" s="20"/>
      <c r="BI193" s="20"/>
      <c r="BJ193" s="20"/>
    </row>
    <row r="194" spans="5:62" ht="24" customHeight="1">
      <c r="E194" s="2"/>
      <c r="F194" s="34"/>
      <c r="G194" s="34"/>
      <c r="H194" s="2"/>
      <c r="I194" s="2"/>
      <c r="J194" s="2" t="str">
        <f>IF(集計用!J194="","",集計用!J194)</f>
        <v>3240-1</v>
      </c>
      <c r="K194" s="2"/>
      <c r="L194" s="2"/>
      <c r="M194" s="31" t="b">
        <f>貼り付け用!M194=集計用!M194</f>
        <v>1</v>
      </c>
      <c r="N194" s="31" t="b">
        <f>貼り付け用!N194=集計用!N194</f>
        <v>1</v>
      </c>
      <c r="O194" s="31" t="b">
        <f>貼り付け用!O194=集計用!O194</f>
        <v>1</v>
      </c>
      <c r="P194" s="31" t="b">
        <f>貼り付け用!P194=集計用!P194</f>
        <v>1</v>
      </c>
      <c r="Q194" s="31" t="b">
        <f>貼り付け用!Q194=集計用!Q194</f>
        <v>1</v>
      </c>
      <c r="R194" s="31" t="b">
        <f>貼り付け用!R194=集計用!R194</f>
        <v>1</v>
      </c>
      <c r="S194" s="31" t="b">
        <f>貼り付け用!S194=集計用!S194</f>
        <v>1</v>
      </c>
      <c r="T194" s="31" t="b">
        <f>貼り付け用!T194=集計用!T194</f>
        <v>1</v>
      </c>
      <c r="U194" s="31" t="b">
        <f>貼り付け用!U194=集計用!U194</f>
        <v>1</v>
      </c>
      <c r="V194" s="31" t="b">
        <f>貼り付け用!V194=集計用!V194</f>
        <v>1</v>
      </c>
      <c r="W194" s="31" t="b">
        <f>貼り付け用!W194=集計用!W194</f>
        <v>1</v>
      </c>
      <c r="X194" s="31" t="b">
        <f>貼り付け用!X194=集計用!X194</f>
        <v>1</v>
      </c>
      <c r="Y194" s="31" t="b">
        <f>貼り付け用!Y194=集計用!Y194</f>
        <v>1</v>
      </c>
      <c r="Z194" s="31" t="b">
        <f>貼り付け用!Z194=集計用!Z194</f>
        <v>1</v>
      </c>
      <c r="AA194" s="31" t="b">
        <f>貼り付け用!AA194=集計用!AA194</f>
        <v>1</v>
      </c>
      <c r="AB194" s="31" t="b">
        <f>貼り付け用!AB194=集計用!AB194</f>
        <v>1</v>
      </c>
      <c r="AC194" s="31" t="b">
        <f>貼り付け用!AC194=集計用!AC194</f>
        <v>1</v>
      </c>
      <c r="AD194" s="31" t="b">
        <f>貼り付け用!AD194=集計用!AD194</f>
        <v>1</v>
      </c>
      <c r="AE194" s="31" t="b">
        <f>貼り付け用!AE194=集計用!AE194</f>
        <v>1</v>
      </c>
      <c r="AF194" s="31" t="b">
        <f>貼り付け用!AF194=集計用!AF194</f>
        <v>1</v>
      </c>
      <c r="AG194" s="31" t="b">
        <f>貼り付け用!AG194=集計用!AG194</f>
        <v>1</v>
      </c>
      <c r="AH194" s="31" t="b">
        <f>貼り付け用!AH194=集計用!AH194</f>
        <v>1</v>
      </c>
      <c r="AI194" s="31" t="b">
        <f>貼り付け用!AI194=集計用!AI194</f>
        <v>1</v>
      </c>
      <c r="AJ194" s="31" t="b">
        <f>貼り付け用!AJ194=集計用!AJ194</f>
        <v>1</v>
      </c>
      <c r="AK194" s="31" t="b">
        <f>貼り付け用!AK194=集計用!AK194</f>
        <v>1</v>
      </c>
      <c r="AL194" s="31" t="b">
        <f>貼り付け用!AL194=集計用!AL194</f>
        <v>1</v>
      </c>
      <c r="AM194" s="31" t="b">
        <f>貼り付け用!AM194=集計用!AM194</f>
        <v>1</v>
      </c>
      <c r="AN194" s="31" t="b">
        <f>貼り付け用!AN194=集計用!AN194</f>
        <v>1</v>
      </c>
      <c r="AO194" s="31" t="b">
        <f>貼り付け用!AO194=集計用!AO194</f>
        <v>1</v>
      </c>
      <c r="AP194" s="31" t="b">
        <f>貼り付け用!AP194=集計用!AP194</f>
        <v>1</v>
      </c>
      <c r="AQ194" s="31" t="b">
        <f>貼り付け用!AQ194=集計用!AQ194</f>
        <v>1</v>
      </c>
      <c r="AR194" s="31" t="b">
        <f>貼り付け用!AR194=集計用!AR194</f>
        <v>1</v>
      </c>
      <c r="AS194" s="31" t="b">
        <f>貼り付け用!AS194=集計用!AS194</f>
        <v>1</v>
      </c>
      <c r="AT194" s="31" t="b">
        <f>貼り付け用!AT194=集計用!AT194</f>
        <v>1</v>
      </c>
      <c r="AU194" s="31" t="b">
        <f>貼り付け用!AU194=集計用!AU194</f>
        <v>1</v>
      </c>
      <c r="AV194" s="34"/>
      <c r="AW194" s="34"/>
      <c r="AX194" s="34"/>
      <c r="AY194" s="34"/>
      <c r="AZ194" s="34"/>
      <c r="BA194" s="212"/>
      <c r="BB194" s="212"/>
      <c r="BC194" s="212"/>
      <c r="BD194" s="34"/>
      <c r="BE194" s="34"/>
      <c r="BF194" s="20"/>
      <c r="BG194" s="20"/>
      <c r="BH194" s="20"/>
      <c r="BI194" s="20"/>
      <c r="BJ194" s="20"/>
    </row>
    <row r="195" spans="5:62" ht="24" customHeight="1">
      <c r="E195" s="2"/>
      <c r="F195" s="34"/>
      <c r="G195" s="34"/>
      <c r="H195" s="2"/>
      <c r="I195" s="2"/>
      <c r="J195" s="2" t="str">
        <f>IF(集計用!J195="","",集計用!J195)</f>
        <v>3254-1</v>
      </c>
      <c r="K195" s="2"/>
      <c r="L195" s="2"/>
      <c r="M195" s="31" t="b">
        <f>貼り付け用!M195=集計用!M195</f>
        <v>1</v>
      </c>
      <c r="N195" s="31" t="b">
        <f>貼り付け用!N195=集計用!N195</f>
        <v>1</v>
      </c>
      <c r="O195" s="31" t="b">
        <f>貼り付け用!O195=集計用!O195</f>
        <v>1</v>
      </c>
      <c r="P195" s="31" t="b">
        <f>貼り付け用!P195=集計用!P195</f>
        <v>1</v>
      </c>
      <c r="Q195" s="31" t="b">
        <f>貼り付け用!Q195=集計用!Q195</f>
        <v>1</v>
      </c>
      <c r="R195" s="31" t="b">
        <f>貼り付け用!R195=集計用!R195</f>
        <v>1</v>
      </c>
      <c r="S195" s="31" t="b">
        <f>貼り付け用!S195=集計用!S195</f>
        <v>1</v>
      </c>
      <c r="T195" s="31" t="b">
        <f>貼り付け用!T195=集計用!T195</f>
        <v>1</v>
      </c>
      <c r="U195" s="31" t="b">
        <f>貼り付け用!U195=集計用!U195</f>
        <v>1</v>
      </c>
      <c r="V195" s="31" t="b">
        <f>貼り付け用!V195=集計用!V195</f>
        <v>1</v>
      </c>
      <c r="W195" s="31" t="b">
        <f>貼り付け用!W195=集計用!W195</f>
        <v>1</v>
      </c>
      <c r="X195" s="31" t="b">
        <f>貼り付け用!X195=集計用!X195</f>
        <v>1</v>
      </c>
      <c r="Y195" s="31" t="b">
        <f>貼り付け用!Y195=集計用!Y195</f>
        <v>1</v>
      </c>
      <c r="Z195" s="31" t="b">
        <f>貼り付け用!Z195=集計用!Z195</f>
        <v>1</v>
      </c>
      <c r="AA195" s="31" t="b">
        <f>貼り付け用!AA195=集計用!AA195</f>
        <v>1</v>
      </c>
      <c r="AB195" s="31" t="b">
        <f>貼り付け用!AB195=集計用!AB195</f>
        <v>1</v>
      </c>
      <c r="AC195" s="31" t="b">
        <f>貼り付け用!AC195=集計用!AC195</f>
        <v>1</v>
      </c>
      <c r="AD195" s="31" t="b">
        <f>貼り付け用!AD195=集計用!AD195</f>
        <v>1</v>
      </c>
      <c r="AE195" s="31" t="b">
        <f>貼り付け用!AE195=集計用!AE195</f>
        <v>1</v>
      </c>
      <c r="AF195" s="31" t="b">
        <f>貼り付け用!AF195=集計用!AF195</f>
        <v>1</v>
      </c>
      <c r="AG195" s="31" t="b">
        <f>貼り付け用!AG195=集計用!AG195</f>
        <v>1</v>
      </c>
      <c r="AH195" s="31" t="b">
        <f>貼り付け用!AH195=集計用!AH195</f>
        <v>1</v>
      </c>
      <c r="AI195" s="31" t="b">
        <f>貼り付け用!AI195=集計用!AI195</f>
        <v>1</v>
      </c>
      <c r="AJ195" s="31" t="b">
        <f>貼り付け用!AJ195=集計用!AJ195</f>
        <v>1</v>
      </c>
      <c r="AK195" s="31" t="b">
        <f>貼り付け用!AK195=集計用!AK195</f>
        <v>1</v>
      </c>
      <c r="AL195" s="31" t="b">
        <f>貼り付け用!AL195=集計用!AL195</f>
        <v>1</v>
      </c>
      <c r="AM195" s="31" t="b">
        <f>貼り付け用!AM195=集計用!AM195</f>
        <v>1</v>
      </c>
      <c r="AN195" s="31" t="b">
        <f>貼り付け用!AN195=集計用!AN195</f>
        <v>1</v>
      </c>
      <c r="AO195" s="31" t="b">
        <f>貼り付け用!AO195=集計用!AO195</f>
        <v>1</v>
      </c>
      <c r="AP195" s="31" t="b">
        <f>貼り付け用!AP195=集計用!AP195</f>
        <v>1</v>
      </c>
      <c r="AQ195" s="31" t="b">
        <f>貼り付け用!AQ195=集計用!AQ195</f>
        <v>1</v>
      </c>
      <c r="AR195" s="31" t="b">
        <f>貼り付け用!AR195=集計用!AR195</f>
        <v>1</v>
      </c>
      <c r="AS195" s="31" t="b">
        <f>貼り付け用!AS195=集計用!AS195</f>
        <v>1</v>
      </c>
      <c r="AT195" s="31" t="b">
        <f>貼り付け用!AT195=集計用!AT195</f>
        <v>1</v>
      </c>
      <c r="AU195" s="31" t="b">
        <f>貼り付け用!AU195=集計用!AU195</f>
        <v>1</v>
      </c>
      <c r="AV195" s="34"/>
      <c r="AW195" s="34"/>
      <c r="AX195" s="34"/>
      <c r="AY195" s="34"/>
      <c r="AZ195" s="34"/>
      <c r="BA195" s="212"/>
      <c r="BB195" s="212"/>
      <c r="BC195" s="212"/>
      <c r="BD195" s="34"/>
      <c r="BE195" s="34"/>
      <c r="BF195" s="20"/>
      <c r="BG195" s="20"/>
      <c r="BH195" s="20"/>
      <c r="BI195" s="20"/>
      <c r="BJ195" s="20"/>
    </row>
    <row r="196" spans="5:62" ht="24" customHeight="1">
      <c r="E196" s="2"/>
      <c r="F196" s="34"/>
      <c r="G196" s="34"/>
      <c r="H196" s="2"/>
      <c r="I196" s="2"/>
      <c r="J196" s="2" t="str">
        <f>IF(集計用!J196="","",集計用!J196)</f>
        <v>2416-1</v>
      </c>
      <c r="K196" s="2"/>
      <c r="L196" s="2"/>
      <c r="M196" s="31" t="b">
        <f>貼り付け用!M196=集計用!M196</f>
        <v>1</v>
      </c>
      <c r="N196" s="31" t="b">
        <f>貼り付け用!N196=集計用!N196</f>
        <v>1</v>
      </c>
      <c r="O196" s="31" t="b">
        <f>貼り付け用!O196=集計用!O196</f>
        <v>1</v>
      </c>
      <c r="P196" s="31" t="b">
        <f>貼り付け用!P196=集計用!P196</f>
        <v>1</v>
      </c>
      <c r="Q196" s="31" t="b">
        <f>貼り付け用!Q196=集計用!Q196</f>
        <v>1</v>
      </c>
      <c r="R196" s="31" t="b">
        <f>貼り付け用!R196=集計用!R196</f>
        <v>1</v>
      </c>
      <c r="S196" s="31" t="b">
        <f>貼り付け用!S196=集計用!S196</f>
        <v>1</v>
      </c>
      <c r="T196" s="31" t="b">
        <f>貼り付け用!T196=集計用!T196</f>
        <v>1</v>
      </c>
      <c r="U196" s="31" t="b">
        <f>貼り付け用!U196=集計用!U196</f>
        <v>1</v>
      </c>
      <c r="V196" s="31" t="b">
        <f>貼り付け用!V196=集計用!V196</f>
        <v>1</v>
      </c>
      <c r="W196" s="31" t="b">
        <f>貼り付け用!W196=集計用!W196</f>
        <v>1</v>
      </c>
      <c r="X196" s="31" t="b">
        <f>貼り付け用!X196=集計用!X196</f>
        <v>1</v>
      </c>
      <c r="Y196" s="31" t="b">
        <f>貼り付け用!Y196=集計用!Y196</f>
        <v>1</v>
      </c>
      <c r="Z196" s="31" t="b">
        <f>貼り付け用!Z196=集計用!Z196</f>
        <v>1</v>
      </c>
      <c r="AA196" s="31" t="b">
        <f>貼り付け用!AA196=集計用!AA196</f>
        <v>1</v>
      </c>
      <c r="AB196" s="31" t="b">
        <f>貼り付け用!AB196=集計用!AB196</f>
        <v>1</v>
      </c>
      <c r="AC196" s="31" t="b">
        <f>貼り付け用!AC196=集計用!AC196</f>
        <v>1</v>
      </c>
      <c r="AD196" s="31" t="b">
        <f>貼り付け用!AD196=集計用!AD196</f>
        <v>1</v>
      </c>
      <c r="AE196" s="31" t="b">
        <f>貼り付け用!AE196=集計用!AE196</f>
        <v>1</v>
      </c>
      <c r="AF196" s="31" t="b">
        <f>貼り付け用!AF196=集計用!AF196</f>
        <v>1</v>
      </c>
      <c r="AG196" s="31" t="b">
        <f>貼り付け用!AG196=集計用!AG196</f>
        <v>1</v>
      </c>
      <c r="AH196" s="31" t="b">
        <f>貼り付け用!AH196=集計用!AH196</f>
        <v>1</v>
      </c>
      <c r="AI196" s="31" t="b">
        <f>貼り付け用!AI196=集計用!AI196</f>
        <v>1</v>
      </c>
      <c r="AJ196" s="31" t="b">
        <f>貼り付け用!AJ196=集計用!AJ196</f>
        <v>1</v>
      </c>
      <c r="AK196" s="31" t="b">
        <f>貼り付け用!AK196=集計用!AK196</f>
        <v>1</v>
      </c>
      <c r="AL196" s="31" t="b">
        <f>貼り付け用!AL196=集計用!AL196</f>
        <v>1</v>
      </c>
      <c r="AM196" s="31" t="b">
        <f>貼り付け用!AM196=集計用!AM196</f>
        <v>1</v>
      </c>
      <c r="AN196" s="31" t="b">
        <f>貼り付け用!AN196=集計用!AN196</f>
        <v>1</v>
      </c>
      <c r="AO196" s="31" t="b">
        <f>貼り付け用!AO196=集計用!AO196</f>
        <v>1</v>
      </c>
      <c r="AP196" s="31" t="b">
        <f>貼り付け用!AP196=集計用!AP196</f>
        <v>1</v>
      </c>
      <c r="AQ196" s="31" t="b">
        <f>貼り付け用!AQ196=集計用!AQ196</f>
        <v>1</v>
      </c>
      <c r="AR196" s="31" t="b">
        <f>貼り付け用!AR196=集計用!AR196</f>
        <v>1</v>
      </c>
      <c r="AS196" s="31" t="b">
        <f>貼り付け用!AS196=集計用!AS196</f>
        <v>1</v>
      </c>
      <c r="AT196" s="31" t="b">
        <f>貼り付け用!AT196=集計用!AT196</f>
        <v>1</v>
      </c>
      <c r="AU196" s="31" t="b">
        <f>貼り付け用!AU196=集計用!AU196</f>
        <v>1</v>
      </c>
      <c r="AV196" s="34"/>
      <c r="AW196" s="34"/>
      <c r="AX196" s="34"/>
      <c r="AY196" s="34"/>
      <c r="AZ196" s="34"/>
      <c r="BA196" s="212"/>
      <c r="BB196" s="212"/>
      <c r="BC196" s="212"/>
      <c r="BD196" s="34"/>
      <c r="BE196" s="34"/>
      <c r="BF196" s="20"/>
      <c r="BG196" s="20"/>
      <c r="BH196" s="20"/>
      <c r="BI196" s="20"/>
      <c r="BJ196" s="20"/>
    </row>
    <row r="197" spans="5:62" ht="24" customHeight="1">
      <c r="E197" s="2"/>
      <c r="F197" s="34"/>
      <c r="G197" s="34"/>
      <c r="H197" s="2"/>
      <c r="I197" s="2"/>
      <c r="J197" s="2" t="str">
        <f>IF(集計用!J197="","",集計用!J197)</f>
        <v>2420-1</v>
      </c>
      <c r="K197" s="2"/>
      <c r="L197" s="2"/>
      <c r="M197" s="31" t="b">
        <f>貼り付け用!M197=集計用!M197</f>
        <v>1</v>
      </c>
      <c r="N197" s="31" t="b">
        <f>貼り付け用!N197=集計用!N197</f>
        <v>1</v>
      </c>
      <c r="O197" s="31" t="b">
        <f>貼り付け用!O197=集計用!O197</f>
        <v>1</v>
      </c>
      <c r="P197" s="31" t="b">
        <f>貼り付け用!P197=集計用!P197</f>
        <v>1</v>
      </c>
      <c r="Q197" s="31" t="b">
        <f>貼り付け用!Q197=集計用!Q197</f>
        <v>1</v>
      </c>
      <c r="R197" s="31" t="b">
        <f>貼り付け用!R197=集計用!R197</f>
        <v>1</v>
      </c>
      <c r="S197" s="31" t="b">
        <f>貼り付け用!S197=集計用!S197</f>
        <v>1</v>
      </c>
      <c r="T197" s="31" t="b">
        <f>貼り付け用!T197=集計用!T197</f>
        <v>1</v>
      </c>
      <c r="U197" s="31" t="b">
        <f>貼り付け用!U197=集計用!U197</f>
        <v>1</v>
      </c>
      <c r="V197" s="31" t="b">
        <f>貼り付け用!V197=集計用!V197</f>
        <v>1</v>
      </c>
      <c r="W197" s="31" t="b">
        <f>貼り付け用!W197=集計用!W197</f>
        <v>1</v>
      </c>
      <c r="X197" s="31" t="b">
        <f>貼り付け用!X197=集計用!X197</f>
        <v>1</v>
      </c>
      <c r="Y197" s="31" t="b">
        <f>貼り付け用!Y197=集計用!Y197</f>
        <v>1</v>
      </c>
      <c r="Z197" s="31" t="b">
        <f>貼り付け用!Z197=集計用!Z197</f>
        <v>1</v>
      </c>
      <c r="AA197" s="31" t="b">
        <f>貼り付け用!AA197=集計用!AA197</f>
        <v>1</v>
      </c>
      <c r="AB197" s="31" t="b">
        <f>貼り付け用!AB197=集計用!AB197</f>
        <v>1</v>
      </c>
      <c r="AC197" s="31" t="b">
        <f>貼り付け用!AC197=集計用!AC197</f>
        <v>1</v>
      </c>
      <c r="AD197" s="31" t="b">
        <f>貼り付け用!AD197=集計用!AD197</f>
        <v>1</v>
      </c>
      <c r="AE197" s="31" t="b">
        <f>貼り付け用!AE197=集計用!AE197</f>
        <v>1</v>
      </c>
      <c r="AF197" s="31" t="b">
        <f>貼り付け用!AF197=集計用!AF197</f>
        <v>1</v>
      </c>
      <c r="AG197" s="31" t="b">
        <f>貼り付け用!AG197=集計用!AG197</f>
        <v>1</v>
      </c>
      <c r="AH197" s="31" t="b">
        <f>貼り付け用!AH197=集計用!AH197</f>
        <v>1</v>
      </c>
      <c r="AI197" s="31" t="b">
        <f>貼り付け用!AI197=集計用!AI197</f>
        <v>1</v>
      </c>
      <c r="AJ197" s="31" t="b">
        <f>貼り付け用!AJ197=集計用!AJ197</f>
        <v>1</v>
      </c>
      <c r="AK197" s="31" t="b">
        <f>貼り付け用!AK197=集計用!AK197</f>
        <v>1</v>
      </c>
      <c r="AL197" s="31" t="b">
        <f>貼り付け用!AL197=集計用!AL197</f>
        <v>1</v>
      </c>
      <c r="AM197" s="31" t="b">
        <f>貼り付け用!AM197=集計用!AM197</f>
        <v>1</v>
      </c>
      <c r="AN197" s="31" t="b">
        <f>貼り付け用!AN197=集計用!AN197</f>
        <v>1</v>
      </c>
      <c r="AO197" s="31" t="b">
        <f>貼り付け用!AO197=集計用!AO197</f>
        <v>1</v>
      </c>
      <c r="AP197" s="31" t="b">
        <f>貼り付け用!AP197=集計用!AP197</f>
        <v>1</v>
      </c>
      <c r="AQ197" s="31" t="b">
        <f>貼り付け用!AQ197=集計用!AQ197</f>
        <v>1</v>
      </c>
      <c r="AR197" s="31" t="b">
        <f>貼り付け用!AR197=集計用!AR197</f>
        <v>1</v>
      </c>
      <c r="AS197" s="31" t="b">
        <f>貼り付け用!AS197=集計用!AS197</f>
        <v>1</v>
      </c>
      <c r="AT197" s="31" t="b">
        <f>貼り付け用!AT197=集計用!AT197</f>
        <v>1</v>
      </c>
      <c r="AU197" s="31" t="b">
        <f>貼り付け用!AU197=集計用!AU197</f>
        <v>1</v>
      </c>
      <c r="AV197" s="34"/>
      <c r="AW197" s="34"/>
      <c r="AX197" s="34"/>
      <c r="AY197" s="34"/>
      <c r="AZ197" s="34"/>
      <c r="BA197" s="212"/>
      <c r="BB197" s="212"/>
      <c r="BC197" s="212"/>
      <c r="BD197" s="34"/>
      <c r="BE197" s="34"/>
      <c r="BF197" s="20"/>
      <c r="BG197" s="20"/>
      <c r="BH197" s="20"/>
      <c r="BI197" s="20"/>
      <c r="BJ197" s="20"/>
    </row>
    <row r="198" spans="5:62" ht="24" customHeight="1">
      <c r="E198" s="2"/>
      <c r="F198" s="34"/>
      <c r="G198" s="34"/>
      <c r="H198" s="2"/>
      <c r="I198" s="2"/>
      <c r="J198" s="2" t="str">
        <f>IF(集計用!J198="","",集計用!J198)</f>
        <v>2420-2</v>
      </c>
      <c r="K198" s="2"/>
      <c r="L198" s="2"/>
      <c r="M198" s="31" t="b">
        <f>貼り付け用!M198=集計用!M198</f>
        <v>1</v>
      </c>
      <c r="N198" s="31" t="b">
        <f>貼り付け用!N198=集計用!N198</f>
        <v>1</v>
      </c>
      <c r="O198" s="31" t="b">
        <f>貼り付け用!O198=集計用!O198</f>
        <v>1</v>
      </c>
      <c r="P198" s="31" t="b">
        <f>貼り付け用!P198=集計用!P198</f>
        <v>1</v>
      </c>
      <c r="Q198" s="31" t="b">
        <f>貼り付け用!Q198=集計用!Q198</f>
        <v>1</v>
      </c>
      <c r="R198" s="31" t="b">
        <f>貼り付け用!R198=集計用!R198</f>
        <v>1</v>
      </c>
      <c r="S198" s="31" t="b">
        <f>貼り付け用!S198=集計用!S198</f>
        <v>1</v>
      </c>
      <c r="T198" s="31" t="b">
        <f>貼り付け用!T198=集計用!T198</f>
        <v>1</v>
      </c>
      <c r="U198" s="31" t="b">
        <f>貼り付け用!U198=集計用!U198</f>
        <v>1</v>
      </c>
      <c r="V198" s="31" t="b">
        <f>貼り付け用!V198=集計用!V198</f>
        <v>1</v>
      </c>
      <c r="W198" s="31" t="b">
        <f>貼り付け用!W198=集計用!W198</f>
        <v>1</v>
      </c>
      <c r="X198" s="31" t="b">
        <f>貼り付け用!X198=集計用!X198</f>
        <v>1</v>
      </c>
      <c r="Y198" s="31" t="b">
        <f>貼り付け用!Y198=集計用!Y198</f>
        <v>1</v>
      </c>
      <c r="Z198" s="31" t="b">
        <f>貼り付け用!Z198=集計用!Z198</f>
        <v>1</v>
      </c>
      <c r="AA198" s="31" t="b">
        <f>貼り付け用!AA198=集計用!AA198</f>
        <v>1</v>
      </c>
      <c r="AB198" s="31" t="b">
        <f>貼り付け用!AB198=集計用!AB198</f>
        <v>1</v>
      </c>
      <c r="AC198" s="31" t="b">
        <f>貼り付け用!AC198=集計用!AC198</f>
        <v>1</v>
      </c>
      <c r="AD198" s="31" t="b">
        <f>貼り付け用!AD198=集計用!AD198</f>
        <v>1</v>
      </c>
      <c r="AE198" s="31" t="b">
        <f>貼り付け用!AE198=集計用!AE198</f>
        <v>1</v>
      </c>
      <c r="AF198" s="31" t="b">
        <f>貼り付け用!AF198=集計用!AF198</f>
        <v>1</v>
      </c>
      <c r="AG198" s="31" t="b">
        <f>貼り付け用!AG198=集計用!AG198</f>
        <v>1</v>
      </c>
      <c r="AH198" s="31" t="b">
        <f>貼り付け用!AH198=集計用!AH198</f>
        <v>1</v>
      </c>
      <c r="AI198" s="31" t="b">
        <f>貼り付け用!AI198=集計用!AI198</f>
        <v>1</v>
      </c>
      <c r="AJ198" s="31" t="b">
        <f>貼り付け用!AJ198=集計用!AJ198</f>
        <v>1</v>
      </c>
      <c r="AK198" s="31" t="b">
        <f>貼り付け用!AK198=集計用!AK198</f>
        <v>1</v>
      </c>
      <c r="AL198" s="31" t="b">
        <f>貼り付け用!AL198=集計用!AL198</f>
        <v>1</v>
      </c>
      <c r="AM198" s="31" t="b">
        <f>貼り付け用!AM198=集計用!AM198</f>
        <v>1</v>
      </c>
      <c r="AN198" s="31" t="b">
        <f>貼り付け用!AN198=集計用!AN198</f>
        <v>1</v>
      </c>
      <c r="AO198" s="31" t="b">
        <f>貼り付け用!AO198=集計用!AO198</f>
        <v>1</v>
      </c>
      <c r="AP198" s="31" t="b">
        <f>貼り付け用!AP198=集計用!AP198</f>
        <v>1</v>
      </c>
      <c r="AQ198" s="31" t="b">
        <f>貼り付け用!AQ198=集計用!AQ198</f>
        <v>1</v>
      </c>
      <c r="AR198" s="31" t="b">
        <f>貼り付け用!AR198=集計用!AR198</f>
        <v>1</v>
      </c>
      <c r="AS198" s="31" t="b">
        <f>貼り付け用!AS198=集計用!AS198</f>
        <v>1</v>
      </c>
      <c r="AT198" s="31" t="b">
        <f>貼り付け用!AT198=集計用!AT198</f>
        <v>1</v>
      </c>
      <c r="AU198" s="31" t="b">
        <f>貼り付け用!AU198=集計用!AU198</f>
        <v>1</v>
      </c>
      <c r="AV198" s="34"/>
      <c r="AW198" s="34"/>
      <c r="AX198" s="34"/>
      <c r="AY198" s="34"/>
      <c r="AZ198" s="34"/>
      <c r="BA198" s="212"/>
      <c r="BB198" s="212"/>
      <c r="BC198" s="212"/>
      <c r="BD198" s="34"/>
      <c r="BE198" s="34"/>
      <c r="BF198" s="20"/>
      <c r="BG198" s="20"/>
      <c r="BH198" s="20"/>
      <c r="BI198" s="20"/>
      <c r="BJ198" s="20"/>
    </row>
    <row r="199" spans="5:62" ht="24" customHeight="1">
      <c r="E199" s="2"/>
      <c r="F199" s="34"/>
      <c r="G199" s="34"/>
      <c r="H199" s="2"/>
      <c r="I199" s="2"/>
      <c r="J199" s="2" t="str">
        <f>IF(集計用!J199="","",集計用!J199)</f>
        <v>3319-1</v>
      </c>
      <c r="K199" s="2"/>
      <c r="L199" s="2"/>
      <c r="M199" s="31" t="b">
        <f>貼り付け用!M199=集計用!M199</f>
        <v>1</v>
      </c>
      <c r="N199" s="31" t="b">
        <f>貼り付け用!N199=集計用!N199</f>
        <v>1</v>
      </c>
      <c r="O199" s="31" t="b">
        <f>貼り付け用!O199=集計用!O199</f>
        <v>1</v>
      </c>
      <c r="P199" s="31" t="b">
        <f>貼り付け用!P199=集計用!P199</f>
        <v>1</v>
      </c>
      <c r="Q199" s="31" t="b">
        <f>貼り付け用!Q199=集計用!Q199</f>
        <v>1</v>
      </c>
      <c r="R199" s="31" t="b">
        <f>貼り付け用!R199=集計用!R199</f>
        <v>1</v>
      </c>
      <c r="S199" s="31" t="b">
        <f>貼り付け用!S199=集計用!S199</f>
        <v>1</v>
      </c>
      <c r="T199" s="31" t="b">
        <f>貼り付け用!T199=集計用!T199</f>
        <v>1</v>
      </c>
      <c r="U199" s="31" t="b">
        <f>貼り付け用!U199=集計用!U199</f>
        <v>1</v>
      </c>
      <c r="V199" s="31" t="b">
        <f>貼り付け用!V199=集計用!V199</f>
        <v>1</v>
      </c>
      <c r="W199" s="31" t="b">
        <f>貼り付け用!W199=集計用!W199</f>
        <v>1</v>
      </c>
      <c r="X199" s="31" t="b">
        <f>貼り付け用!X199=集計用!X199</f>
        <v>1</v>
      </c>
      <c r="Y199" s="31" t="b">
        <f>貼り付け用!Y199=集計用!Y199</f>
        <v>1</v>
      </c>
      <c r="Z199" s="31" t="b">
        <f>貼り付け用!Z199=集計用!Z199</f>
        <v>1</v>
      </c>
      <c r="AA199" s="31" t="b">
        <f>貼り付け用!AA199=集計用!AA199</f>
        <v>1</v>
      </c>
      <c r="AB199" s="31" t="b">
        <f>貼り付け用!AB199=集計用!AB199</f>
        <v>1</v>
      </c>
      <c r="AC199" s="31" t="b">
        <f>貼り付け用!AC199=集計用!AC199</f>
        <v>1</v>
      </c>
      <c r="AD199" s="31" t="b">
        <f>貼り付け用!AD199=集計用!AD199</f>
        <v>1</v>
      </c>
      <c r="AE199" s="31" t="b">
        <f>貼り付け用!AE199=集計用!AE199</f>
        <v>1</v>
      </c>
      <c r="AF199" s="31" t="b">
        <f>貼り付け用!AF199=集計用!AF199</f>
        <v>1</v>
      </c>
      <c r="AG199" s="31" t="b">
        <f>貼り付け用!AG199=集計用!AG199</f>
        <v>1</v>
      </c>
      <c r="AH199" s="31" t="b">
        <f>貼り付け用!AH199=集計用!AH199</f>
        <v>1</v>
      </c>
      <c r="AI199" s="31" t="b">
        <f>貼り付け用!AI199=集計用!AI199</f>
        <v>1</v>
      </c>
      <c r="AJ199" s="31" t="b">
        <f>貼り付け用!AJ199=集計用!AJ199</f>
        <v>1</v>
      </c>
      <c r="AK199" s="31" t="b">
        <f>貼り付け用!AK199=集計用!AK199</f>
        <v>1</v>
      </c>
      <c r="AL199" s="31" t="b">
        <f>貼り付け用!AL199=集計用!AL199</f>
        <v>1</v>
      </c>
      <c r="AM199" s="31" t="b">
        <f>貼り付け用!AM199=集計用!AM199</f>
        <v>1</v>
      </c>
      <c r="AN199" s="31" t="b">
        <f>貼り付け用!AN199=集計用!AN199</f>
        <v>1</v>
      </c>
      <c r="AO199" s="31" t="b">
        <f>貼り付け用!AO199=集計用!AO199</f>
        <v>1</v>
      </c>
      <c r="AP199" s="31" t="b">
        <f>貼り付け用!AP199=集計用!AP199</f>
        <v>1</v>
      </c>
      <c r="AQ199" s="31" t="b">
        <f>貼り付け用!AQ199=集計用!AQ199</f>
        <v>1</v>
      </c>
      <c r="AR199" s="31" t="b">
        <f>貼り付け用!AR199=集計用!AR199</f>
        <v>1</v>
      </c>
      <c r="AS199" s="31" t="b">
        <f>貼り付け用!AS199=集計用!AS199</f>
        <v>1</v>
      </c>
      <c r="AT199" s="31" t="b">
        <f>貼り付け用!AT199=集計用!AT199</f>
        <v>1</v>
      </c>
      <c r="AU199" s="31" t="b">
        <f>貼り付け用!AU199=集計用!AU199</f>
        <v>1</v>
      </c>
      <c r="AV199" s="34"/>
      <c r="AW199" s="34"/>
      <c r="AX199" s="34"/>
      <c r="AY199" s="34"/>
      <c r="AZ199" s="34"/>
      <c r="BA199" s="212"/>
      <c r="BB199" s="212"/>
      <c r="BC199" s="212"/>
      <c r="BD199" s="34"/>
      <c r="BE199" s="34"/>
      <c r="BF199" s="20"/>
      <c r="BG199" s="20"/>
      <c r="BH199" s="20"/>
      <c r="BI199" s="20"/>
      <c r="BJ199" s="20"/>
    </row>
    <row r="200" spans="5:62" ht="24" customHeight="1">
      <c r="E200" s="2"/>
      <c r="F200" s="34"/>
      <c r="G200" s="34"/>
      <c r="H200" s="2"/>
      <c r="I200" s="2"/>
      <c r="J200" s="2" t="str">
        <f>IF(集計用!J200="","",集計用!J200)</f>
        <v>3323-1</v>
      </c>
      <c r="K200" s="2"/>
      <c r="L200" s="2"/>
      <c r="M200" s="31" t="b">
        <f>貼り付け用!M200=集計用!M200</f>
        <v>1</v>
      </c>
      <c r="N200" s="31" t="b">
        <f>貼り付け用!N200=集計用!N200</f>
        <v>1</v>
      </c>
      <c r="O200" s="31" t="b">
        <f>貼り付け用!O200=集計用!O200</f>
        <v>1</v>
      </c>
      <c r="P200" s="31" t="b">
        <f>貼り付け用!P200=集計用!P200</f>
        <v>1</v>
      </c>
      <c r="Q200" s="31" t="b">
        <f>貼り付け用!Q200=集計用!Q200</f>
        <v>1</v>
      </c>
      <c r="R200" s="31" t="b">
        <f>貼り付け用!R200=集計用!R200</f>
        <v>1</v>
      </c>
      <c r="S200" s="31" t="b">
        <f>貼り付け用!S200=集計用!S200</f>
        <v>1</v>
      </c>
      <c r="T200" s="31" t="b">
        <f>貼り付け用!T200=集計用!T200</f>
        <v>1</v>
      </c>
      <c r="U200" s="31" t="b">
        <f>貼り付け用!U200=集計用!U200</f>
        <v>1</v>
      </c>
      <c r="V200" s="31" t="b">
        <f>貼り付け用!V200=集計用!V200</f>
        <v>1</v>
      </c>
      <c r="W200" s="31" t="b">
        <f>貼り付け用!W200=集計用!W200</f>
        <v>1</v>
      </c>
      <c r="X200" s="31" t="b">
        <f>貼り付け用!X200=集計用!X200</f>
        <v>1</v>
      </c>
      <c r="Y200" s="31" t="b">
        <f>貼り付け用!Y200=集計用!Y200</f>
        <v>1</v>
      </c>
      <c r="Z200" s="31" t="b">
        <f>貼り付け用!Z200=集計用!Z200</f>
        <v>1</v>
      </c>
      <c r="AA200" s="31" t="b">
        <f>貼り付け用!AA200=集計用!AA200</f>
        <v>1</v>
      </c>
      <c r="AB200" s="31" t="b">
        <f>貼り付け用!AB200=集計用!AB200</f>
        <v>1</v>
      </c>
      <c r="AC200" s="31" t="b">
        <f>貼り付け用!AC200=集計用!AC200</f>
        <v>1</v>
      </c>
      <c r="AD200" s="31" t="b">
        <f>貼り付け用!AD200=集計用!AD200</f>
        <v>1</v>
      </c>
      <c r="AE200" s="31" t="b">
        <f>貼り付け用!AE200=集計用!AE200</f>
        <v>1</v>
      </c>
      <c r="AF200" s="31" t="b">
        <f>貼り付け用!AF200=集計用!AF200</f>
        <v>1</v>
      </c>
      <c r="AG200" s="31" t="b">
        <f>貼り付け用!AG200=集計用!AG200</f>
        <v>1</v>
      </c>
      <c r="AH200" s="31" t="b">
        <f>貼り付け用!AH200=集計用!AH200</f>
        <v>1</v>
      </c>
      <c r="AI200" s="31" t="b">
        <f>貼り付け用!AI200=集計用!AI200</f>
        <v>1</v>
      </c>
      <c r="AJ200" s="31" t="b">
        <f>貼り付け用!AJ200=集計用!AJ200</f>
        <v>1</v>
      </c>
      <c r="AK200" s="31" t="b">
        <f>貼り付け用!AK200=集計用!AK200</f>
        <v>1</v>
      </c>
      <c r="AL200" s="31" t="b">
        <f>貼り付け用!AL200=集計用!AL200</f>
        <v>1</v>
      </c>
      <c r="AM200" s="31" t="b">
        <f>貼り付け用!AM200=集計用!AM200</f>
        <v>1</v>
      </c>
      <c r="AN200" s="31" t="b">
        <f>貼り付け用!AN200=集計用!AN200</f>
        <v>1</v>
      </c>
      <c r="AO200" s="31" t="b">
        <f>貼り付け用!AO200=集計用!AO200</f>
        <v>1</v>
      </c>
      <c r="AP200" s="31" t="b">
        <f>貼り付け用!AP200=集計用!AP200</f>
        <v>1</v>
      </c>
      <c r="AQ200" s="31" t="b">
        <f>貼り付け用!AQ200=集計用!AQ200</f>
        <v>1</v>
      </c>
      <c r="AR200" s="31" t="b">
        <f>貼り付け用!AR200=集計用!AR200</f>
        <v>1</v>
      </c>
      <c r="AS200" s="31" t="b">
        <f>貼り付け用!AS200=集計用!AS200</f>
        <v>1</v>
      </c>
      <c r="AT200" s="31" t="b">
        <f>貼り付け用!AT200=集計用!AT200</f>
        <v>1</v>
      </c>
      <c r="AU200" s="31" t="b">
        <f>貼り付け用!AU200=集計用!AU200</f>
        <v>1</v>
      </c>
      <c r="AV200" s="34"/>
      <c r="AW200" s="34"/>
      <c r="AX200" s="34"/>
      <c r="AY200" s="34"/>
      <c r="AZ200" s="34"/>
      <c r="BA200" s="212"/>
      <c r="BB200" s="212"/>
      <c r="BC200" s="212"/>
      <c r="BD200" s="34"/>
      <c r="BE200" s="34"/>
      <c r="BF200" s="20"/>
      <c r="BG200" s="20"/>
      <c r="BH200" s="20"/>
      <c r="BI200" s="20"/>
      <c r="BJ200" s="20"/>
    </row>
    <row r="201" spans="5:62" ht="24" customHeight="1">
      <c r="E201" s="2"/>
      <c r="F201" s="34"/>
      <c r="G201" s="34"/>
      <c r="H201" s="2"/>
      <c r="I201" s="2"/>
      <c r="J201" s="2" t="str">
        <f>IF(集計用!J201="","",集計用!J201)</f>
        <v>3327-1</v>
      </c>
      <c r="K201" s="2"/>
      <c r="L201" s="2"/>
      <c r="M201" s="31" t="b">
        <f>貼り付け用!M201=集計用!M201</f>
        <v>1</v>
      </c>
      <c r="N201" s="31" t="b">
        <f>貼り付け用!N201=集計用!N201</f>
        <v>1</v>
      </c>
      <c r="O201" s="31" t="b">
        <f>貼り付け用!O201=集計用!O201</f>
        <v>1</v>
      </c>
      <c r="P201" s="31" t="b">
        <f>貼り付け用!P201=集計用!P201</f>
        <v>1</v>
      </c>
      <c r="Q201" s="31" t="b">
        <f>貼り付け用!Q201=集計用!Q201</f>
        <v>1</v>
      </c>
      <c r="R201" s="31" t="b">
        <f>貼り付け用!R201=集計用!R201</f>
        <v>1</v>
      </c>
      <c r="S201" s="31" t="b">
        <f>貼り付け用!S201=集計用!S201</f>
        <v>1</v>
      </c>
      <c r="T201" s="31" t="b">
        <f>貼り付け用!T201=集計用!T201</f>
        <v>1</v>
      </c>
      <c r="U201" s="31" t="b">
        <f>貼り付け用!U201=集計用!U201</f>
        <v>1</v>
      </c>
      <c r="V201" s="31" t="b">
        <f>貼り付け用!V201=集計用!V201</f>
        <v>1</v>
      </c>
      <c r="W201" s="31" t="b">
        <f>貼り付け用!W201=集計用!W201</f>
        <v>1</v>
      </c>
      <c r="X201" s="31" t="b">
        <f>貼り付け用!X201=集計用!X201</f>
        <v>1</v>
      </c>
      <c r="Y201" s="31" t="b">
        <f>貼り付け用!Y201=集計用!Y201</f>
        <v>1</v>
      </c>
      <c r="Z201" s="31" t="b">
        <f>貼り付け用!Z201=集計用!Z201</f>
        <v>1</v>
      </c>
      <c r="AA201" s="31" t="b">
        <f>貼り付け用!AA201=集計用!AA201</f>
        <v>1</v>
      </c>
      <c r="AB201" s="31" t="b">
        <f>貼り付け用!AB201=集計用!AB201</f>
        <v>1</v>
      </c>
      <c r="AC201" s="31" t="b">
        <f>貼り付け用!AC201=集計用!AC201</f>
        <v>1</v>
      </c>
      <c r="AD201" s="31" t="b">
        <f>貼り付け用!AD201=集計用!AD201</f>
        <v>1</v>
      </c>
      <c r="AE201" s="31" t="b">
        <f>貼り付け用!AE201=集計用!AE201</f>
        <v>1</v>
      </c>
      <c r="AF201" s="31" t="b">
        <f>貼り付け用!AF201=集計用!AF201</f>
        <v>1</v>
      </c>
      <c r="AG201" s="31" t="b">
        <f>貼り付け用!AG201=集計用!AG201</f>
        <v>1</v>
      </c>
      <c r="AH201" s="31" t="b">
        <f>貼り付け用!AH201=集計用!AH201</f>
        <v>1</v>
      </c>
      <c r="AI201" s="31" t="b">
        <f>貼り付け用!AI201=集計用!AI201</f>
        <v>1</v>
      </c>
      <c r="AJ201" s="31" t="b">
        <f>貼り付け用!AJ201=集計用!AJ201</f>
        <v>1</v>
      </c>
      <c r="AK201" s="31" t="b">
        <f>貼り付け用!AK201=集計用!AK201</f>
        <v>1</v>
      </c>
      <c r="AL201" s="31" t="b">
        <f>貼り付け用!AL201=集計用!AL201</f>
        <v>1</v>
      </c>
      <c r="AM201" s="31" t="b">
        <f>貼り付け用!AM201=集計用!AM201</f>
        <v>1</v>
      </c>
      <c r="AN201" s="31" t="b">
        <f>貼り付け用!AN201=集計用!AN201</f>
        <v>1</v>
      </c>
      <c r="AO201" s="31" t="b">
        <f>貼り付け用!AO201=集計用!AO201</f>
        <v>1</v>
      </c>
      <c r="AP201" s="31" t="b">
        <f>貼り付け用!AP201=集計用!AP201</f>
        <v>1</v>
      </c>
      <c r="AQ201" s="31" t="b">
        <f>貼り付け用!AQ201=集計用!AQ201</f>
        <v>1</v>
      </c>
      <c r="AR201" s="31" t="b">
        <f>貼り付け用!AR201=集計用!AR201</f>
        <v>1</v>
      </c>
      <c r="AS201" s="31" t="b">
        <f>貼り付け用!AS201=集計用!AS201</f>
        <v>1</v>
      </c>
      <c r="AT201" s="31" t="b">
        <f>貼り付け用!AT201=集計用!AT201</f>
        <v>1</v>
      </c>
      <c r="AU201" s="31" t="b">
        <f>貼り付け用!AU201=集計用!AU201</f>
        <v>1</v>
      </c>
      <c r="AV201" s="34"/>
      <c r="AW201" s="34"/>
      <c r="AX201" s="34"/>
      <c r="AY201" s="34"/>
      <c r="AZ201" s="34"/>
      <c r="BA201" s="212"/>
      <c r="BB201" s="212"/>
      <c r="BC201" s="212"/>
      <c r="BD201" s="34"/>
      <c r="BE201" s="34"/>
      <c r="BF201" s="20"/>
      <c r="BG201" s="20"/>
      <c r="BH201" s="20"/>
      <c r="BI201" s="20"/>
      <c r="BJ201" s="20"/>
    </row>
    <row r="202" spans="5:62" ht="24" customHeight="1">
      <c r="E202" s="2"/>
      <c r="F202" s="34"/>
      <c r="G202" s="34"/>
      <c r="H202" s="2"/>
      <c r="I202" s="2"/>
      <c r="J202" s="2" t="str">
        <f>IF(集計用!J202="","",集計用!J202)</f>
        <v>1260-1</v>
      </c>
      <c r="K202" s="2"/>
      <c r="L202" s="2"/>
      <c r="M202" s="31" t="b">
        <f>貼り付け用!M202=集計用!M202</f>
        <v>1</v>
      </c>
      <c r="N202" s="31" t="b">
        <f>貼り付け用!N202=集計用!N202</f>
        <v>1</v>
      </c>
      <c r="O202" s="31" t="b">
        <f>貼り付け用!O202=集計用!O202</f>
        <v>1</v>
      </c>
      <c r="P202" s="31" t="b">
        <f>貼り付け用!P202=集計用!P202</f>
        <v>1</v>
      </c>
      <c r="Q202" s="31" t="b">
        <f>貼り付け用!Q202=集計用!Q202</f>
        <v>1</v>
      </c>
      <c r="R202" s="31" t="b">
        <f>貼り付け用!R202=集計用!R202</f>
        <v>1</v>
      </c>
      <c r="S202" s="31" t="b">
        <f>貼り付け用!S202=集計用!S202</f>
        <v>1</v>
      </c>
      <c r="T202" s="31" t="b">
        <f>貼り付け用!T202=集計用!T202</f>
        <v>1</v>
      </c>
      <c r="U202" s="31" t="b">
        <f>貼り付け用!U202=集計用!U202</f>
        <v>1</v>
      </c>
      <c r="V202" s="31" t="b">
        <f>貼り付け用!V202=集計用!V202</f>
        <v>1</v>
      </c>
      <c r="W202" s="31" t="b">
        <f>貼り付け用!W202=集計用!W202</f>
        <v>1</v>
      </c>
      <c r="X202" s="31" t="b">
        <f>貼り付け用!X202=集計用!X202</f>
        <v>1</v>
      </c>
      <c r="Y202" s="31" t="b">
        <f>貼り付け用!Y202=集計用!Y202</f>
        <v>1</v>
      </c>
      <c r="Z202" s="31" t="b">
        <f>貼り付け用!Z202=集計用!Z202</f>
        <v>1</v>
      </c>
      <c r="AA202" s="31" t="b">
        <f>貼り付け用!AA202=集計用!AA202</f>
        <v>1</v>
      </c>
      <c r="AB202" s="31" t="b">
        <f>貼り付け用!AB202=集計用!AB202</f>
        <v>1</v>
      </c>
      <c r="AC202" s="31" t="b">
        <f>貼り付け用!AC202=集計用!AC202</f>
        <v>1</v>
      </c>
      <c r="AD202" s="31" t="b">
        <f>貼り付け用!AD202=集計用!AD202</f>
        <v>1</v>
      </c>
      <c r="AE202" s="31" t="b">
        <f>貼り付け用!AE202=集計用!AE202</f>
        <v>1</v>
      </c>
      <c r="AF202" s="31" t="b">
        <f>貼り付け用!AF202=集計用!AF202</f>
        <v>1</v>
      </c>
      <c r="AG202" s="31" t="b">
        <f>貼り付け用!AG202=集計用!AG202</f>
        <v>1</v>
      </c>
      <c r="AH202" s="31" t="b">
        <f>貼り付け用!AH202=集計用!AH202</f>
        <v>1</v>
      </c>
      <c r="AI202" s="31" t="b">
        <f>貼り付け用!AI202=集計用!AI202</f>
        <v>1</v>
      </c>
      <c r="AJ202" s="31" t="b">
        <f>貼り付け用!AJ202=集計用!AJ202</f>
        <v>1</v>
      </c>
      <c r="AK202" s="31" t="b">
        <f>貼り付け用!AK202=集計用!AK202</f>
        <v>1</v>
      </c>
      <c r="AL202" s="31" t="b">
        <f>貼り付け用!AL202=集計用!AL202</f>
        <v>1</v>
      </c>
      <c r="AM202" s="31" t="b">
        <f>貼り付け用!AM202=集計用!AM202</f>
        <v>1</v>
      </c>
      <c r="AN202" s="31" t="b">
        <f>貼り付け用!AN202=集計用!AN202</f>
        <v>1</v>
      </c>
      <c r="AO202" s="31" t="b">
        <f>貼り付け用!AO202=集計用!AO202</f>
        <v>1</v>
      </c>
      <c r="AP202" s="31" t="b">
        <f>貼り付け用!AP202=集計用!AP202</f>
        <v>1</v>
      </c>
      <c r="AQ202" s="31" t="b">
        <f>貼り付け用!AQ202=集計用!AQ202</f>
        <v>1</v>
      </c>
      <c r="AR202" s="31" t="b">
        <f>貼り付け用!AR202=集計用!AR202</f>
        <v>1</v>
      </c>
      <c r="AS202" s="31" t="b">
        <f>貼り付け用!AS202=集計用!AS202</f>
        <v>1</v>
      </c>
      <c r="AT202" s="31" t="b">
        <f>貼り付け用!AT202=集計用!AT202</f>
        <v>1</v>
      </c>
      <c r="AU202" s="31" t="b">
        <f>貼り付け用!AU202=集計用!AU202</f>
        <v>1</v>
      </c>
      <c r="AV202" s="34"/>
      <c r="AW202" s="34"/>
      <c r="AX202" s="34"/>
      <c r="AY202" s="34"/>
      <c r="AZ202" s="34"/>
      <c r="BA202" s="212"/>
      <c r="BB202" s="212"/>
      <c r="BC202" s="212"/>
      <c r="BD202" s="34"/>
      <c r="BE202" s="34"/>
      <c r="BF202" s="20"/>
      <c r="BG202" s="20"/>
      <c r="BH202" s="20"/>
      <c r="BI202" s="20"/>
      <c r="BJ202" s="20"/>
    </row>
    <row r="203" spans="5:62" ht="24" customHeight="1">
      <c r="E203" s="2"/>
      <c r="F203" s="34"/>
      <c r="G203" s="34"/>
      <c r="H203" s="2"/>
      <c r="I203" s="2"/>
      <c r="J203" s="2" t="str">
        <f>IF(集計用!J203="","",集計用!J203)</f>
        <v>1262-1</v>
      </c>
      <c r="K203" s="2"/>
      <c r="L203" s="2"/>
      <c r="M203" s="31" t="b">
        <f>貼り付け用!M203=集計用!M203</f>
        <v>1</v>
      </c>
      <c r="N203" s="31" t="b">
        <f>貼り付け用!N203=集計用!N203</f>
        <v>1</v>
      </c>
      <c r="O203" s="31" t="b">
        <f>貼り付け用!O203=集計用!O203</f>
        <v>1</v>
      </c>
      <c r="P203" s="31" t="b">
        <f>貼り付け用!P203=集計用!P203</f>
        <v>1</v>
      </c>
      <c r="Q203" s="31" t="b">
        <f>貼り付け用!Q203=集計用!Q203</f>
        <v>1</v>
      </c>
      <c r="R203" s="31" t="b">
        <f>貼り付け用!R203=集計用!R203</f>
        <v>1</v>
      </c>
      <c r="S203" s="31" t="b">
        <f>貼り付け用!S203=集計用!S203</f>
        <v>1</v>
      </c>
      <c r="T203" s="31" t="b">
        <f>貼り付け用!T203=集計用!T203</f>
        <v>1</v>
      </c>
      <c r="U203" s="31" t="b">
        <f>貼り付け用!U203=集計用!U203</f>
        <v>1</v>
      </c>
      <c r="V203" s="31" t="b">
        <f>貼り付け用!V203=集計用!V203</f>
        <v>1</v>
      </c>
      <c r="W203" s="31" t="b">
        <f>貼り付け用!W203=集計用!W203</f>
        <v>1</v>
      </c>
      <c r="X203" s="31" t="b">
        <f>貼り付け用!X203=集計用!X203</f>
        <v>1</v>
      </c>
      <c r="Y203" s="31" t="b">
        <f>貼り付け用!Y203=集計用!Y203</f>
        <v>1</v>
      </c>
      <c r="Z203" s="31" t="b">
        <f>貼り付け用!Z203=集計用!Z203</f>
        <v>1</v>
      </c>
      <c r="AA203" s="31" t="b">
        <f>貼り付け用!AA203=集計用!AA203</f>
        <v>1</v>
      </c>
      <c r="AB203" s="31" t="b">
        <f>貼り付け用!AB203=集計用!AB203</f>
        <v>1</v>
      </c>
      <c r="AC203" s="31" t="b">
        <f>貼り付け用!AC203=集計用!AC203</f>
        <v>1</v>
      </c>
      <c r="AD203" s="31" t="b">
        <f>貼り付け用!AD203=集計用!AD203</f>
        <v>1</v>
      </c>
      <c r="AE203" s="31" t="b">
        <f>貼り付け用!AE203=集計用!AE203</f>
        <v>1</v>
      </c>
      <c r="AF203" s="31" t="b">
        <f>貼り付け用!AF203=集計用!AF203</f>
        <v>1</v>
      </c>
      <c r="AG203" s="31" t="b">
        <f>貼り付け用!AG203=集計用!AG203</f>
        <v>1</v>
      </c>
      <c r="AH203" s="31" t="b">
        <f>貼り付け用!AH203=集計用!AH203</f>
        <v>1</v>
      </c>
      <c r="AI203" s="31" t="b">
        <f>貼り付け用!AI203=集計用!AI203</f>
        <v>1</v>
      </c>
      <c r="AJ203" s="31" t="b">
        <f>貼り付け用!AJ203=集計用!AJ203</f>
        <v>1</v>
      </c>
      <c r="AK203" s="31" t="b">
        <f>貼り付け用!AK203=集計用!AK203</f>
        <v>1</v>
      </c>
      <c r="AL203" s="31" t="b">
        <f>貼り付け用!AL203=集計用!AL203</f>
        <v>1</v>
      </c>
      <c r="AM203" s="31" t="b">
        <f>貼り付け用!AM203=集計用!AM203</f>
        <v>1</v>
      </c>
      <c r="AN203" s="31" t="b">
        <f>貼り付け用!AN203=集計用!AN203</f>
        <v>1</v>
      </c>
      <c r="AO203" s="31" t="b">
        <f>貼り付け用!AO203=集計用!AO203</f>
        <v>1</v>
      </c>
      <c r="AP203" s="31" t="b">
        <f>貼り付け用!AP203=集計用!AP203</f>
        <v>1</v>
      </c>
      <c r="AQ203" s="31" t="b">
        <f>貼り付け用!AQ203=集計用!AQ203</f>
        <v>1</v>
      </c>
      <c r="AR203" s="31" t="b">
        <f>貼り付け用!AR203=集計用!AR203</f>
        <v>1</v>
      </c>
      <c r="AS203" s="31" t="b">
        <f>貼り付け用!AS203=集計用!AS203</f>
        <v>1</v>
      </c>
      <c r="AT203" s="31" t="b">
        <f>貼り付け用!AT203=集計用!AT203</f>
        <v>1</v>
      </c>
      <c r="AU203" s="31" t="b">
        <f>貼り付け用!AU203=集計用!AU203</f>
        <v>1</v>
      </c>
      <c r="AV203" s="34"/>
      <c r="AW203" s="34"/>
      <c r="AX203" s="34"/>
      <c r="AY203" s="34"/>
      <c r="AZ203" s="34"/>
      <c r="BA203" s="212"/>
      <c r="BB203" s="212"/>
      <c r="BC203" s="212"/>
      <c r="BD203" s="34"/>
      <c r="BE203" s="34"/>
      <c r="BF203" s="20"/>
      <c r="BG203" s="20"/>
      <c r="BH203" s="20"/>
      <c r="BI203" s="20"/>
      <c r="BJ203" s="20"/>
    </row>
    <row r="204" spans="5:62" ht="24" customHeight="1">
      <c r="E204" s="2"/>
      <c r="F204" s="34"/>
      <c r="G204" s="34"/>
      <c r="H204" s="2"/>
      <c r="I204" s="2"/>
      <c r="J204" s="2" t="str">
        <f>IF(集計用!J204="","",集計用!J204)</f>
        <v>1254-1</v>
      </c>
      <c r="K204" s="2"/>
      <c r="L204" s="2"/>
      <c r="M204" s="31" t="b">
        <f>貼り付け用!M204=集計用!M204</f>
        <v>1</v>
      </c>
      <c r="N204" s="31" t="b">
        <f>貼り付け用!N204=集計用!N204</f>
        <v>1</v>
      </c>
      <c r="O204" s="31" t="b">
        <f>貼り付け用!O204=集計用!O204</f>
        <v>1</v>
      </c>
      <c r="P204" s="31" t="b">
        <f>貼り付け用!P204=集計用!P204</f>
        <v>1</v>
      </c>
      <c r="Q204" s="31" t="b">
        <f>貼り付け用!Q204=集計用!Q204</f>
        <v>1</v>
      </c>
      <c r="R204" s="31" t="b">
        <f>貼り付け用!R204=集計用!R204</f>
        <v>1</v>
      </c>
      <c r="S204" s="31" t="b">
        <f>貼り付け用!S204=集計用!S204</f>
        <v>1</v>
      </c>
      <c r="T204" s="31" t="b">
        <f>貼り付け用!T204=集計用!T204</f>
        <v>1</v>
      </c>
      <c r="U204" s="31" t="b">
        <f>貼り付け用!U204=集計用!U204</f>
        <v>1</v>
      </c>
      <c r="V204" s="31" t="b">
        <f>貼り付け用!V204=集計用!V204</f>
        <v>1</v>
      </c>
      <c r="W204" s="31" t="b">
        <f>貼り付け用!W204=集計用!W204</f>
        <v>1</v>
      </c>
      <c r="X204" s="31" t="b">
        <f>貼り付け用!X204=集計用!X204</f>
        <v>1</v>
      </c>
      <c r="Y204" s="31" t="b">
        <f>貼り付け用!Y204=集計用!Y204</f>
        <v>1</v>
      </c>
      <c r="Z204" s="31" t="b">
        <f>貼り付け用!Z204=集計用!Z204</f>
        <v>1</v>
      </c>
      <c r="AA204" s="31" t="b">
        <f>貼り付け用!AA204=集計用!AA204</f>
        <v>1</v>
      </c>
      <c r="AB204" s="31" t="b">
        <f>貼り付け用!AB204=集計用!AB204</f>
        <v>1</v>
      </c>
      <c r="AC204" s="31" t="b">
        <f>貼り付け用!AC204=集計用!AC204</f>
        <v>1</v>
      </c>
      <c r="AD204" s="31" t="b">
        <f>貼り付け用!AD204=集計用!AD204</f>
        <v>1</v>
      </c>
      <c r="AE204" s="31" t="b">
        <f>貼り付け用!AE204=集計用!AE204</f>
        <v>1</v>
      </c>
      <c r="AF204" s="31" t="b">
        <f>貼り付け用!AF204=集計用!AF204</f>
        <v>1</v>
      </c>
      <c r="AG204" s="31" t="b">
        <f>貼り付け用!AG204=集計用!AG204</f>
        <v>1</v>
      </c>
      <c r="AH204" s="31" t="b">
        <f>貼り付け用!AH204=集計用!AH204</f>
        <v>1</v>
      </c>
      <c r="AI204" s="31" t="b">
        <f>貼り付け用!AI204=集計用!AI204</f>
        <v>1</v>
      </c>
      <c r="AJ204" s="31" t="b">
        <f>貼り付け用!AJ204=集計用!AJ204</f>
        <v>1</v>
      </c>
      <c r="AK204" s="31" t="b">
        <f>貼り付け用!AK204=集計用!AK204</f>
        <v>1</v>
      </c>
      <c r="AL204" s="31" t="b">
        <f>貼り付け用!AL204=集計用!AL204</f>
        <v>1</v>
      </c>
      <c r="AM204" s="31" t="b">
        <f>貼り付け用!AM204=集計用!AM204</f>
        <v>1</v>
      </c>
      <c r="AN204" s="31" t="b">
        <f>貼り付け用!AN204=集計用!AN204</f>
        <v>1</v>
      </c>
      <c r="AO204" s="31" t="b">
        <f>貼り付け用!AO204=集計用!AO204</f>
        <v>1</v>
      </c>
      <c r="AP204" s="31" t="b">
        <f>貼り付け用!AP204=集計用!AP204</f>
        <v>1</v>
      </c>
      <c r="AQ204" s="31" t="b">
        <f>貼り付け用!AQ204=集計用!AQ204</f>
        <v>1</v>
      </c>
      <c r="AR204" s="31" t="b">
        <f>貼り付け用!AR204=集計用!AR204</f>
        <v>1</v>
      </c>
      <c r="AS204" s="31" t="b">
        <f>貼り付け用!AS204=集計用!AS204</f>
        <v>1</v>
      </c>
      <c r="AT204" s="31" t="b">
        <f>貼り付け用!AT204=集計用!AT204</f>
        <v>1</v>
      </c>
      <c r="AU204" s="31" t="b">
        <f>貼り付け用!AU204=集計用!AU204</f>
        <v>1</v>
      </c>
      <c r="AV204" s="34"/>
      <c r="AW204" s="34"/>
      <c r="AX204" s="34"/>
      <c r="AY204" s="34"/>
      <c r="AZ204" s="34"/>
      <c r="BA204" s="212"/>
      <c r="BB204" s="212"/>
      <c r="BC204" s="212"/>
      <c r="BD204" s="34"/>
      <c r="BE204" s="34"/>
      <c r="BF204" s="20"/>
      <c r="BG204" s="20"/>
      <c r="BH204" s="20"/>
      <c r="BI204" s="20"/>
      <c r="BJ204" s="20"/>
    </row>
    <row r="205" spans="5:62" ht="24" customHeight="1">
      <c r="E205" s="2"/>
      <c r="F205" s="34"/>
      <c r="G205" s="34"/>
      <c r="H205" s="2"/>
      <c r="I205" s="2"/>
      <c r="J205" s="2" t="str">
        <f>IF(集計用!J205="","",集計用!J205)</f>
        <v>1268-1</v>
      </c>
      <c r="K205" s="2"/>
      <c r="L205" s="2"/>
      <c r="M205" s="31" t="b">
        <f>貼り付け用!M205=集計用!M205</f>
        <v>1</v>
      </c>
      <c r="N205" s="31" t="b">
        <f>貼り付け用!N205=集計用!N205</f>
        <v>1</v>
      </c>
      <c r="O205" s="31" t="b">
        <f>貼り付け用!O205=集計用!O205</f>
        <v>1</v>
      </c>
      <c r="P205" s="31" t="b">
        <f>貼り付け用!P205=集計用!P205</f>
        <v>1</v>
      </c>
      <c r="Q205" s="31" t="b">
        <f>貼り付け用!Q205=集計用!Q205</f>
        <v>1</v>
      </c>
      <c r="R205" s="31" t="b">
        <f>貼り付け用!R205=集計用!R205</f>
        <v>1</v>
      </c>
      <c r="S205" s="31" t="b">
        <f>貼り付け用!S205=集計用!S205</f>
        <v>1</v>
      </c>
      <c r="T205" s="31" t="b">
        <f>貼り付け用!T205=集計用!T205</f>
        <v>1</v>
      </c>
      <c r="U205" s="31" t="b">
        <f>貼り付け用!U205=集計用!U205</f>
        <v>1</v>
      </c>
      <c r="V205" s="31" t="b">
        <f>貼り付け用!V205=集計用!V205</f>
        <v>1</v>
      </c>
      <c r="W205" s="31" t="b">
        <f>貼り付け用!W205=集計用!W205</f>
        <v>1</v>
      </c>
      <c r="X205" s="31" t="b">
        <f>貼り付け用!X205=集計用!X205</f>
        <v>1</v>
      </c>
      <c r="Y205" s="31" t="b">
        <f>貼り付け用!Y205=集計用!Y205</f>
        <v>1</v>
      </c>
      <c r="Z205" s="31" t="b">
        <f>貼り付け用!Z205=集計用!Z205</f>
        <v>1</v>
      </c>
      <c r="AA205" s="31" t="b">
        <f>貼り付け用!AA205=集計用!AA205</f>
        <v>1</v>
      </c>
      <c r="AB205" s="31" t="b">
        <f>貼り付け用!AB205=集計用!AB205</f>
        <v>1</v>
      </c>
      <c r="AC205" s="31" t="b">
        <f>貼り付け用!AC205=集計用!AC205</f>
        <v>1</v>
      </c>
      <c r="AD205" s="31" t="b">
        <f>貼り付け用!AD205=集計用!AD205</f>
        <v>1</v>
      </c>
      <c r="AE205" s="31" t="b">
        <f>貼り付け用!AE205=集計用!AE205</f>
        <v>1</v>
      </c>
      <c r="AF205" s="31" t="b">
        <f>貼り付け用!AF205=集計用!AF205</f>
        <v>1</v>
      </c>
      <c r="AG205" s="31" t="b">
        <f>貼り付け用!AG205=集計用!AG205</f>
        <v>1</v>
      </c>
      <c r="AH205" s="31" t="b">
        <f>貼り付け用!AH205=集計用!AH205</f>
        <v>1</v>
      </c>
      <c r="AI205" s="31" t="b">
        <f>貼り付け用!AI205=集計用!AI205</f>
        <v>1</v>
      </c>
      <c r="AJ205" s="31" t="b">
        <f>貼り付け用!AJ205=集計用!AJ205</f>
        <v>1</v>
      </c>
      <c r="AK205" s="31" t="b">
        <f>貼り付け用!AK205=集計用!AK205</f>
        <v>1</v>
      </c>
      <c r="AL205" s="31" t="b">
        <f>貼り付け用!AL205=集計用!AL205</f>
        <v>1</v>
      </c>
      <c r="AM205" s="31" t="b">
        <f>貼り付け用!AM205=集計用!AM205</f>
        <v>1</v>
      </c>
      <c r="AN205" s="31" t="b">
        <f>貼り付け用!AN205=集計用!AN205</f>
        <v>1</v>
      </c>
      <c r="AO205" s="31" t="b">
        <f>貼り付け用!AO205=集計用!AO205</f>
        <v>1</v>
      </c>
      <c r="AP205" s="31" t="b">
        <f>貼り付け用!AP205=集計用!AP205</f>
        <v>1</v>
      </c>
      <c r="AQ205" s="31" t="b">
        <f>貼り付け用!AQ205=集計用!AQ205</f>
        <v>1</v>
      </c>
      <c r="AR205" s="31" t="b">
        <f>貼り付け用!AR205=集計用!AR205</f>
        <v>1</v>
      </c>
      <c r="AS205" s="31" t="b">
        <f>貼り付け用!AS205=集計用!AS205</f>
        <v>1</v>
      </c>
      <c r="AT205" s="31" t="b">
        <f>貼り付け用!AT205=集計用!AT205</f>
        <v>1</v>
      </c>
      <c r="AU205" s="31" t="b">
        <f>貼り付け用!AU205=集計用!AU205</f>
        <v>1</v>
      </c>
      <c r="AV205" s="34"/>
      <c r="AW205" s="34"/>
      <c r="AX205" s="34"/>
      <c r="AY205" s="34"/>
      <c r="AZ205" s="34"/>
      <c r="BA205" s="212"/>
      <c r="BB205" s="212"/>
      <c r="BC205" s="212"/>
      <c r="BD205" s="34"/>
      <c r="BE205" s="34"/>
      <c r="BF205" s="20"/>
      <c r="BG205" s="20"/>
      <c r="BH205" s="20"/>
      <c r="BI205" s="20"/>
      <c r="BJ205" s="20"/>
    </row>
    <row r="206" spans="5:62" ht="24" customHeight="1">
      <c r="E206" s="2"/>
      <c r="F206" s="34"/>
      <c r="G206" s="34"/>
      <c r="H206" s="2"/>
      <c r="I206" s="2"/>
      <c r="J206" s="2" t="str">
        <f>IF(集計用!J206="","",集計用!J206)</f>
        <v>2427-1</v>
      </c>
      <c r="K206" s="2"/>
      <c r="L206" s="2"/>
      <c r="M206" s="31" t="b">
        <f>貼り付け用!M206=集計用!M206</f>
        <v>1</v>
      </c>
      <c r="N206" s="31" t="b">
        <f>貼り付け用!N206=集計用!N206</f>
        <v>1</v>
      </c>
      <c r="O206" s="31" t="b">
        <f>貼り付け用!O206=集計用!O206</f>
        <v>1</v>
      </c>
      <c r="P206" s="31" t="b">
        <f>貼り付け用!P206=集計用!P206</f>
        <v>1</v>
      </c>
      <c r="Q206" s="31" t="b">
        <f>貼り付け用!Q206=集計用!Q206</f>
        <v>1</v>
      </c>
      <c r="R206" s="31" t="b">
        <f>貼り付け用!R206=集計用!R206</f>
        <v>1</v>
      </c>
      <c r="S206" s="31" t="b">
        <f>貼り付け用!S206=集計用!S206</f>
        <v>1</v>
      </c>
      <c r="T206" s="31" t="b">
        <f>貼り付け用!T206=集計用!T206</f>
        <v>1</v>
      </c>
      <c r="U206" s="31" t="b">
        <f>貼り付け用!U206=集計用!U206</f>
        <v>1</v>
      </c>
      <c r="V206" s="31" t="b">
        <f>貼り付け用!V206=集計用!V206</f>
        <v>1</v>
      </c>
      <c r="W206" s="31" t="b">
        <f>貼り付け用!W206=集計用!W206</f>
        <v>1</v>
      </c>
      <c r="X206" s="31" t="b">
        <f>貼り付け用!X206=集計用!X206</f>
        <v>1</v>
      </c>
      <c r="Y206" s="31" t="b">
        <f>貼り付け用!Y206=集計用!Y206</f>
        <v>1</v>
      </c>
      <c r="Z206" s="31" t="b">
        <f>貼り付け用!Z206=集計用!Z206</f>
        <v>1</v>
      </c>
      <c r="AA206" s="31" t="b">
        <f>貼り付け用!AA206=集計用!AA206</f>
        <v>1</v>
      </c>
      <c r="AB206" s="31" t="b">
        <f>貼り付け用!AB206=集計用!AB206</f>
        <v>1</v>
      </c>
      <c r="AC206" s="31" t="b">
        <f>貼り付け用!AC206=集計用!AC206</f>
        <v>1</v>
      </c>
      <c r="AD206" s="31" t="b">
        <f>貼り付け用!AD206=集計用!AD206</f>
        <v>1</v>
      </c>
      <c r="AE206" s="31" t="b">
        <f>貼り付け用!AE206=集計用!AE206</f>
        <v>1</v>
      </c>
      <c r="AF206" s="31" t="b">
        <f>貼り付け用!AF206=集計用!AF206</f>
        <v>1</v>
      </c>
      <c r="AG206" s="31" t="b">
        <f>貼り付け用!AG206=集計用!AG206</f>
        <v>1</v>
      </c>
      <c r="AH206" s="31" t="b">
        <f>貼り付け用!AH206=集計用!AH206</f>
        <v>1</v>
      </c>
      <c r="AI206" s="31" t="b">
        <f>貼り付け用!AI206=集計用!AI206</f>
        <v>1</v>
      </c>
      <c r="AJ206" s="31" t="b">
        <f>貼り付け用!AJ206=集計用!AJ206</f>
        <v>1</v>
      </c>
      <c r="AK206" s="31" t="b">
        <f>貼り付け用!AK206=集計用!AK206</f>
        <v>1</v>
      </c>
      <c r="AL206" s="31" t="b">
        <f>貼り付け用!AL206=集計用!AL206</f>
        <v>1</v>
      </c>
      <c r="AM206" s="31" t="b">
        <f>貼り付け用!AM206=集計用!AM206</f>
        <v>1</v>
      </c>
      <c r="AN206" s="31" t="b">
        <f>貼り付け用!AN206=集計用!AN206</f>
        <v>1</v>
      </c>
      <c r="AO206" s="31" t="b">
        <f>貼り付け用!AO206=集計用!AO206</f>
        <v>1</v>
      </c>
      <c r="AP206" s="31" t="b">
        <f>貼り付け用!AP206=集計用!AP206</f>
        <v>1</v>
      </c>
      <c r="AQ206" s="31" t="b">
        <f>貼り付け用!AQ206=集計用!AQ206</f>
        <v>1</v>
      </c>
      <c r="AR206" s="31" t="b">
        <f>貼り付け用!AR206=集計用!AR206</f>
        <v>1</v>
      </c>
      <c r="AS206" s="31" t="b">
        <f>貼り付け用!AS206=集計用!AS206</f>
        <v>1</v>
      </c>
      <c r="AT206" s="31" t="b">
        <f>貼り付け用!AT206=集計用!AT206</f>
        <v>1</v>
      </c>
      <c r="AU206" s="31" t="b">
        <f>貼り付け用!AU206=集計用!AU206</f>
        <v>1</v>
      </c>
      <c r="AV206" s="34"/>
      <c r="AW206" s="34"/>
      <c r="AX206" s="34"/>
      <c r="AY206" s="34"/>
      <c r="AZ206" s="34"/>
      <c r="BA206" s="212"/>
      <c r="BB206" s="212"/>
      <c r="BC206" s="212"/>
      <c r="BD206" s="34"/>
      <c r="BE206" s="34"/>
      <c r="BF206" s="20"/>
      <c r="BG206" s="20"/>
      <c r="BH206" s="20"/>
      <c r="BI206" s="20"/>
      <c r="BJ206" s="20"/>
    </row>
    <row r="207" spans="5:62" ht="24" customHeight="1">
      <c r="E207" s="2"/>
      <c r="F207" s="34"/>
      <c r="G207" s="34"/>
      <c r="H207" s="2"/>
      <c r="I207" s="2"/>
      <c r="J207" s="2" t="str">
        <f>IF(集計用!J207="","",集計用!J207)</f>
        <v>2455-1</v>
      </c>
      <c r="K207" s="2"/>
      <c r="L207" s="2"/>
      <c r="M207" s="31" t="b">
        <f>貼り付け用!M207=集計用!M207</f>
        <v>1</v>
      </c>
      <c r="N207" s="31" t="b">
        <f>貼り付け用!N207=集計用!N207</f>
        <v>1</v>
      </c>
      <c r="O207" s="31" t="b">
        <f>貼り付け用!O207=集計用!O207</f>
        <v>1</v>
      </c>
      <c r="P207" s="31" t="b">
        <f>貼り付け用!P207=集計用!P207</f>
        <v>1</v>
      </c>
      <c r="Q207" s="31" t="b">
        <f>貼り付け用!Q207=集計用!Q207</f>
        <v>1</v>
      </c>
      <c r="R207" s="31" t="b">
        <f>貼り付け用!R207=集計用!R207</f>
        <v>1</v>
      </c>
      <c r="S207" s="31" t="b">
        <f>貼り付け用!S207=集計用!S207</f>
        <v>1</v>
      </c>
      <c r="T207" s="31" t="b">
        <f>貼り付け用!T207=集計用!T207</f>
        <v>1</v>
      </c>
      <c r="U207" s="31" t="b">
        <f>貼り付け用!U207=集計用!U207</f>
        <v>1</v>
      </c>
      <c r="V207" s="31" t="b">
        <f>貼り付け用!V207=集計用!V207</f>
        <v>1</v>
      </c>
      <c r="W207" s="31" t="b">
        <f>貼り付け用!W207=集計用!W207</f>
        <v>1</v>
      </c>
      <c r="X207" s="31" t="b">
        <f>貼り付け用!X207=集計用!X207</f>
        <v>1</v>
      </c>
      <c r="Y207" s="31" t="b">
        <f>貼り付け用!Y207=集計用!Y207</f>
        <v>1</v>
      </c>
      <c r="Z207" s="31" t="b">
        <f>貼り付け用!Z207=集計用!Z207</f>
        <v>1</v>
      </c>
      <c r="AA207" s="31" t="b">
        <f>貼り付け用!AA207=集計用!AA207</f>
        <v>1</v>
      </c>
      <c r="AB207" s="31" t="b">
        <f>貼り付け用!AB207=集計用!AB207</f>
        <v>1</v>
      </c>
      <c r="AC207" s="31" t="b">
        <f>貼り付け用!AC207=集計用!AC207</f>
        <v>1</v>
      </c>
      <c r="AD207" s="31" t="b">
        <f>貼り付け用!AD207=集計用!AD207</f>
        <v>1</v>
      </c>
      <c r="AE207" s="31" t="b">
        <f>貼り付け用!AE207=集計用!AE207</f>
        <v>1</v>
      </c>
      <c r="AF207" s="31" t="b">
        <f>貼り付け用!AF207=集計用!AF207</f>
        <v>1</v>
      </c>
      <c r="AG207" s="31" t="b">
        <f>貼り付け用!AG207=集計用!AG207</f>
        <v>1</v>
      </c>
      <c r="AH207" s="31" t="b">
        <f>貼り付け用!AH207=集計用!AH207</f>
        <v>1</v>
      </c>
      <c r="AI207" s="31" t="b">
        <f>貼り付け用!AI207=集計用!AI207</f>
        <v>1</v>
      </c>
      <c r="AJ207" s="31" t="b">
        <f>貼り付け用!AJ207=集計用!AJ207</f>
        <v>1</v>
      </c>
      <c r="AK207" s="31" t="b">
        <f>貼り付け用!AK207=集計用!AK207</f>
        <v>1</v>
      </c>
      <c r="AL207" s="31" t="b">
        <f>貼り付け用!AL207=集計用!AL207</f>
        <v>1</v>
      </c>
      <c r="AM207" s="31" t="b">
        <f>貼り付け用!AM207=集計用!AM207</f>
        <v>1</v>
      </c>
      <c r="AN207" s="31" t="b">
        <f>貼り付け用!AN207=集計用!AN207</f>
        <v>1</v>
      </c>
      <c r="AO207" s="31" t="b">
        <f>貼り付け用!AO207=集計用!AO207</f>
        <v>1</v>
      </c>
      <c r="AP207" s="31" t="b">
        <f>貼り付け用!AP207=集計用!AP207</f>
        <v>1</v>
      </c>
      <c r="AQ207" s="31" t="b">
        <f>貼り付け用!AQ207=集計用!AQ207</f>
        <v>1</v>
      </c>
      <c r="AR207" s="31" t="b">
        <f>貼り付け用!AR207=集計用!AR207</f>
        <v>1</v>
      </c>
      <c r="AS207" s="31" t="b">
        <f>貼り付け用!AS207=集計用!AS207</f>
        <v>1</v>
      </c>
      <c r="AT207" s="31" t="b">
        <f>貼り付け用!AT207=集計用!AT207</f>
        <v>1</v>
      </c>
      <c r="AU207" s="31" t="b">
        <f>貼り付け用!AU207=集計用!AU207</f>
        <v>1</v>
      </c>
      <c r="AV207" s="34"/>
      <c r="AW207" s="34"/>
      <c r="AX207" s="34"/>
      <c r="AY207" s="34"/>
      <c r="AZ207" s="34"/>
      <c r="BA207" s="212"/>
      <c r="BB207" s="212"/>
      <c r="BC207" s="212"/>
      <c r="BD207" s="34"/>
      <c r="BE207" s="34"/>
      <c r="BF207" s="20"/>
      <c r="BG207" s="20"/>
      <c r="BH207" s="20"/>
      <c r="BI207" s="20"/>
      <c r="BJ207" s="20"/>
    </row>
    <row r="208" spans="5:62" ht="24" customHeight="1">
      <c r="E208" s="2"/>
      <c r="F208" s="34"/>
      <c r="G208" s="34"/>
      <c r="H208" s="2"/>
      <c r="I208" s="2"/>
      <c r="J208" s="2" t="str">
        <f>IF(集計用!J208="","",集計用!J208)</f>
        <v>1282-1</v>
      </c>
      <c r="K208" s="2"/>
      <c r="L208" s="2"/>
      <c r="M208" s="31" t="b">
        <f>貼り付け用!M208=集計用!M208</f>
        <v>1</v>
      </c>
      <c r="N208" s="31" t="b">
        <f>貼り付け用!N208=集計用!N208</f>
        <v>1</v>
      </c>
      <c r="O208" s="31" t="b">
        <f>貼り付け用!O208=集計用!O208</f>
        <v>1</v>
      </c>
      <c r="P208" s="31" t="b">
        <f>貼り付け用!P208=集計用!P208</f>
        <v>1</v>
      </c>
      <c r="Q208" s="31" t="b">
        <f>貼り付け用!Q208=集計用!Q208</f>
        <v>1</v>
      </c>
      <c r="R208" s="31" t="b">
        <f>貼り付け用!R208=集計用!R208</f>
        <v>1</v>
      </c>
      <c r="S208" s="31" t="b">
        <f>貼り付け用!S208=集計用!S208</f>
        <v>1</v>
      </c>
      <c r="T208" s="31" t="b">
        <f>貼り付け用!T208=集計用!T208</f>
        <v>1</v>
      </c>
      <c r="U208" s="31" t="b">
        <f>貼り付け用!U208=集計用!U208</f>
        <v>1</v>
      </c>
      <c r="V208" s="31" t="b">
        <f>貼り付け用!V208=集計用!V208</f>
        <v>1</v>
      </c>
      <c r="W208" s="31" t="b">
        <f>貼り付け用!W208=集計用!W208</f>
        <v>1</v>
      </c>
      <c r="X208" s="31" t="b">
        <f>貼り付け用!X208=集計用!X208</f>
        <v>1</v>
      </c>
      <c r="Y208" s="31" t="b">
        <f>貼り付け用!Y208=集計用!Y208</f>
        <v>1</v>
      </c>
      <c r="Z208" s="31" t="b">
        <f>貼り付け用!Z208=集計用!Z208</f>
        <v>1</v>
      </c>
      <c r="AA208" s="31" t="b">
        <f>貼り付け用!AA208=集計用!AA208</f>
        <v>1</v>
      </c>
      <c r="AB208" s="31" t="b">
        <f>貼り付け用!AB208=集計用!AB208</f>
        <v>1</v>
      </c>
      <c r="AC208" s="31" t="b">
        <f>貼り付け用!AC208=集計用!AC208</f>
        <v>1</v>
      </c>
      <c r="AD208" s="31" t="b">
        <f>貼り付け用!AD208=集計用!AD208</f>
        <v>1</v>
      </c>
      <c r="AE208" s="31" t="b">
        <f>貼り付け用!AE208=集計用!AE208</f>
        <v>1</v>
      </c>
      <c r="AF208" s="31" t="b">
        <f>貼り付け用!AF208=集計用!AF208</f>
        <v>1</v>
      </c>
      <c r="AG208" s="31" t="b">
        <f>貼り付け用!AG208=集計用!AG208</f>
        <v>1</v>
      </c>
      <c r="AH208" s="31" t="b">
        <f>貼り付け用!AH208=集計用!AH208</f>
        <v>1</v>
      </c>
      <c r="AI208" s="31" t="b">
        <f>貼り付け用!AI208=集計用!AI208</f>
        <v>1</v>
      </c>
      <c r="AJ208" s="31" t="b">
        <f>貼り付け用!AJ208=集計用!AJ208</f>
        <v>1</v>
      </c>
      <c r="AK208" s="31" t="b">
        <f>貼り付け用!AK208=集計用!AK208</f>
        <v>1</v>
      </c>
      <c r="AL208" s="31" t="b">
        <f>貼り付け用!AL208=集計用!AL208</f>
        <v>1</v>
      </c>
      <c r="AM208" s="31" t="b">
        <f>貼り付け用!AM208=集計用!AM208</f>
        <v>1</v>
      </c>
      <c r="AN208" s="31" t="b">
        <f>貼り付け用!AN208=集計用!AN208</f>
        <v>1</v>
      </c>
      <c r="AO208" s="31" t="b">
        <f>貼り付け用!AO208=集計用!AO208</f>
        <v>1</v>
      </c>
      <c r="AP208" s="31" t="b">
        <f>貼り付け用!AP208=集計用!AP208</f>
        <v>1</v>
      </c>
      <c r="AQ208" s="31" t="b">
        <f>貼り付け用!AQ208=集計用!AQ208</f>
        <v>1</v>
      </c>
      <c r="AR208" s="31" t="b">
        <f>貼り付け用!AR208=集計用!AR208</f>
        <v>1</v>
      </c>
      <c r="AS208" s="31" t="b">
        <f>貼り付け用!AS208=集計用!AS208</f>
        <v>1</v>
      </c>
      <c r="AT208" s="31" t="b">
        <f>貼り付け用!AT208=集計用!AT208</f>
        <v>1</v>
      </c>
      <c r="AU208" s="31" t="b">
        <f>貼り付け用!AU208=集計用!AU208</f>
        <v>1</v>
      </c>
      <c r="AV208" s="34"/>
      <c r="AW208" s="34"/>
      <c r="AX208" s="34"/>
      <c r="AY208" s="34"/>
      <c r="AZ208" s="34"/>
      <c r="BA208" s="212"/>
      <c r="BB208" s="212"/>
      <c r="BC208" s="212"/>
      <c r="BD208" s="34"/>
      <c r="BE208" s="34"/>
      <c r="BF208" s="20"/>
      <c r="BG208" s="20"/>
      <c r="BH208" s="20"/>
      <c r="BI208" s="20"/>
      <c r="BJ208" s="20"/>
    </row>
    <row r="209" spans="5:62" ht="24" customHeight="1">
      <c r="E209" s="2"/>
      <c r="F209" s="34"/>
      <c r="G209" s="34"/>
      <c r="H209" s="2"/>
      <c r="I209" s="2"/>
      <c r="J209" s="2" t="str">
        <f>IF(集計用!J209="","",集計用!J209)</f>
        <v>1276-1</v>
      </c>
      <c r="K209" s="2"/>
      <c r="L209" s="2"/>
      <c r="M209" s="31" t="b">
        <f>貼り付け用!M209=集計用!M209</f>
        <v>1</v>
      </c>
      <c r="N209" s="31" t="b">
        <f>貼り付け用!N209=集計用!N209</f>
        <v>1</v>
      </c>
      <c r="O209" s="31" t="b">
        <f>貼り付け用!O209=集計用!O209</f>
        <v>1</v>
      </c>
      <c r="P209" s="31" t="b">
        <f>貼り付け用!P209=集計用!P209</f>
        <v>1</v>
      </c>
      <c r="Q209" s="31" t="b">
        <f>貼り付け用!Q209=集計用!Q209</f>
        <v>1</v>
      </c>
      <c r="R209" s="31" t="b">
        <f>貼り付け用!R209=集計用!R209</f>
        <v>1</v>
      </c>
      <c r="S209" s="31" t="b">
        <f>貼り付け用!S209=集計用!S209</f>
        <v>1</v>
      </c>
      <c r="T209" s="31" t="b">
        <f>貼り付け用!T209=集計用!T209</f>
        <v>1</v>
      </c>
      <c r="U209" s="31" t="b">
        <f>貼り付け用!U209=集計用!U209</f>
        <v>1</v>
      </c>
      <c r="V209" s="31" t="b">
        <f>貼り付け用!V209=集計用!V209</f>
        <v>1</v>
      </c>
      <c r="W209" s="31" t="b">
        <f>貼り付け用!W209=集計用!W209</f>
        <v>1</v>
      </c>
      <c r="X209" s="31" t="b">
        <f>貼り付け用!X209=集計用!X209</f>
        <v>1</v>
      </c>
      <c r="Y209" s="31" t="b">
        <f>貼り付け用!Y209=集計用!Y209</f>
        <v>1</v>
      </c>
      <c r="Z209" s="31" t="b">
        <f>貼り付け用!Z209=集計用!Z209</f>
        <v>1</v>
      </c>
      <c r="AA209" s="31" t="b">
        <f>貼り付け用!AA209=集計用!AA209</f>
        <v>1</v>
      </c>
      <c r="AB209" s="31" t="b">
        <f>貼り付け用!AB209=集計用!AB209</f>
        <v>1</v>
      </c>
      <c r="AC209" s="31" t="b">
        <f>貼り付け用!AC209=集計用!AC209</f>
        <v>1</v>
      </c>
      <c r="AD209" s="31" t="b">
        <f>貼り付け用!AD209=集計用!AD209</f>
        <v>1</v>
      </c>
      <c r="AE209" s="31" t="b">
        <f>貼り付け用!AE209=集計用!AE209</f>
        <v>1</v>
      </c>
      <c r="AF209" s="31" t="b">
        <f>貼り付け用!AF209=集計用!AF209</f>
        <v>1</v>
      </c>
      <c r="AG209" s="31" t="b">
        <f>貼り付け用!AG209=集計用!AG209</f>
        <v>1</v>
      </c>
      <c r="AH209" s="31" t="b">
        <f>貼り付け用!AH209=集計用!AH209</f>
        <v>1</v>
      </c>
      <c r="AI209" s="31" t="b">
        <f>貼り付け用!AI209=集計用!AI209</f>
        <v>1</v>
      </c>
      <c r="AJ209" s="31" t="b">
        <f>貼り付け用!AJ209=集計用!AJ209</f>
        <v>1</v>
      </c>
      <c r="AK209" s="31" t="b">
        <f>貼り付け用!AK209=集計用!AK209</f>
        <v>1</v>
      </c>
      <c r="AL209" s="31" t="b">
        <f>貼り付け用!AL209=集計用!AL209</f>
        <v>1</v>
      </c>
      <c r="AM209" s="31" t="b">
        <f>貼り付け用!AM209=集計用!AM209</f>
        <v>1</v>
      </c>
      <c r="AN209" s="31" t="b">
        <f>貼り付け用!AN209=集計用!AN209</f>
        <v>1</v>
      </c>
      <c r="AO209" s="31" t="b">
        <f>貼り付け用!AO209=集計用!AO209</f>
        <v>1</v>
      </c>
      <c r="AP209" s="31" t="b">
        <f>貼り付け用!AP209=集計用!AP209</f>
        <v>1</v>
      </c>
      <c r="AQ209" s="31" t="b">
        <f>貼り付け用!AQ209=集計用!AQ209</f>
        <v>1</v>
      </c>
      <c r="AR209" s="31" t="b">
        <f>貼り付け用!AR209=集計用!AR209</f>
        <v>1</v>
      </c>
      <c r="AS209" s="31" t="b">
        <f>貼り付け用!AS209=集計用!AS209</f>
        <v>1</v>
      </c>
      <c r="AT209" s="31" t="b">
        <f>貼り付け用!AT209=集計用!AT209</f>
        <v>1</v>
      </c>
      <c r="AU209" s="31" t="b">
        <f>貼り付け用!AU209=集計用!AU209</f>
        <v>1</v>
      </c>
      <c r="AV209" s="34"/>
      <c r="AW209" s="34"/>
      <c r="AX209" s="34"/>
      <c r="AY209" s="34"/>
      <c r="AZ209" s="34"/>
      <c r="BA209" s="212"/>
      <c r="BB209" s="212"/>
      <c r="BC209" s="212"/>
      <c r="BD209" s="34"/>
      <c r="BE209" s="34"/>
      <c r="BF209" s="20"/>
      <c r="BG209" s="20"/>
      <c r="BH209" s="20"/>
      <c r="BI209" s="20"/>
      <c r="BJ209" s="20"/>
    </row>
    <row r="210" spans="5:62" ht="24" customHeight="1">
      <c r="E210" s="2"/>
      <c r="F210" s="34"/>
      <c r="G210" s="34"/>
      <c r="H210" s="2"/>
      <c r="I210" s="2"/>
      <c r="J210" s="2" t="str">
        <f>IF(集計用!J210="","",集計用!J210)</f>
        <v>1280-1</v>
      </c>
      <c r="K210" s="2"/>
      <c r="L210" s="2"/>
      <c r="M210" s="31" t="b">
        <f>貼り付け用!M210=集計用!M210</f>
        <v>1</v>
      </c>
      <c r="N210" s="31" t="b">
        <f>貼り付け用!N210=集計用!N210</f>
        <v>1</v>
      </c>
      <c r="O210" s="31" t="b">
        <f>貼り付け用!O210=集計用!O210</f>
        <v>1</v>
      </c>
      <c r="P210" s="31" t="b">
        <f>貼り付け用!P210=集計用!P210</f>
        <v>1</v>
      </c>
      <c r="Q210" s="31" t="b">
        <f>貼り付け用!Q210=集計用!Q210</f>
        <v>1</v>
      </c>
      <c r="R210" s="31" t="b">
        <f>貼り付け用!R210=集計用!R210</f>
        <v>1</v>
      </c>
      <c r="S210" s="31" t="b">
        <f>貼り付け用!S210=集計用!S210</f>
        <v>1</v>
      </c>
      <c r="T210" s="31" t="b">
        <f>貼り付け用!T210=集計用!T210</f>
        <v>1</v>
      </c>
      <c r="U210" s="31" t="b">
        <f>貼り付け用!U210=集計用!U210</f>
        <v>1</v>
      </c>
      <c r="V210" s="31" t="b">
        <f>貼り付け用!V210=集計用!V210</f>
        <v>1</v>
      </c>
      <c r="W210" s="31" t="b">
        <f>貼り付け用!W210=集計用!W210</f>
        <v>1</v>
      </c>
      <c r="X210" s="31" t="b">
        <f>貼り付け用!X210=集計用!X210</f>
        <v>1</v>
      </c>
      <c r="Y210" s="31" t="b">
        <f>貼り付け用!Y210=集計用!Y210</f>
        <v>1</v>
      </c>
      <c r="Z210" s="31" t="b">
        <f>貼り付け用!Z210=集計用!Z210</f>
        <v>1</v>
      </c>
      <c r="AA210" s="31" t="b">
        <f>貼り付け用!AA210=集計用!AA210</f>
        <v>1</v>
      </c>
      <c r="AB210" s="31" t="b">
        <f>貼り付け用!AB210=集計用!AB210</f>
        <v>1</v>
      </c>
      <c r="AC210" s="31" t="b">
        <f>貼り付け用!AC210=集計用!AC210</f>
        <v>1</v>
      </c>
      <c r="AD210" s="31" t="b">
        <f>貼り付け用!AD210=集計用!AD210</f>
        <v>1</v>
      </c>
      <c r="AE210" s="31" t="b">
        <f>貼り付け用!AE210=集計用!AE210</f>
        <v>1</v>
      </c>
      <c r="AF210" s="31" t="b">
        <f>貼り付け用!AF210=集計用!AF210</f>
        <v>1</v>
      </c>
      <c r="AG210" s="31" t="b">
        <f>貼り付け用!AG210=集計用!AG210</f>
        <v>1</v>
      </c>
      <c r="AH210" s="31" t="b">
        <f>貼り付け用!AH210=集計用!AH210</f>
        <v>1</v>
      </c>
      <c r="AI210" s="31" t="b">
        <f>貼り付け用!AI210=集計用!AI210</f>
        <v>1</v>
      </c>
      <c r="AJ210" s="31" t="b">
        <f>貼り付け用!AJ210=集計用!AJ210</f>
        <v>1</v>
      </c>
      <c r="AK210" s="31" t="b">
        <f>貼り付け用!AK210=集計用!AK210</f>
        <v>1</v>
      </c>
      <c r="AL210" s="31" t="b">
        <f>貼り付け用!AL210=集計用!AL210</f>
        <v>1</v>
      </c>
      <c r="AM210" s="31" t="b">
        <f>貼り付け用!AM210=集計用!AM210</f>
        <v>1</v>
      </c>
      <c r="AN210" s="31" t="b">
        <f>貼り付け用!AN210=集計用!AN210</f>
        <v>1</v>
      </c>
      <c r="AO210" s="31" t="b">
        <f>貼り付け用!AO210=集計用!AO210</f>
        <v>1</v>
      </c>
      <c r="AP210" s="31" t="b">
        <f>貼り付け用!AP210=集計用!AP210</f>
        <v>1</v>
      </c>
      <c r="AQ210" s="31" t="b">
        <f>貼り付け用!AQ210=集計用!AQ210</f>
        <v>1</v>
      </c>
      <c r="AR210" s="31" t="b">
        <f>貼り付け用!AR210=集計用!AR210</f>
        <v>1</v>
      </c>
      <c r="AS210" s="31" t="b">
        <f>貼り付け用!AS210=集計用!AS210</f>
        <v>1</v>
      </c>
      <c r="AT210" s="31" t="b">
        <f>貼り付け用!AT210=集計用!AT210</f>
        <v>1</v>
      </c>
      <c r="AU210" s="31" t="b">
        <f>貼り付け用!AU210=集計用!AU210</f>
        <v>1</v>
      </c>
      <c r="AV210" s="34"/>
      <c r="AW210" s="34"/>
      <c r="AX210" s="34"/>
      <c r="AY210" s="34"/>
      <c r="AZ210" s="34"/>
      <c r="BA210" s="212"/>
      <c r="BB210" s="212"/>
      <c r="BC210" s="212"/>
      <c r="BD210" s="34"/>
      <c r="BE210" s="34"/>
      <c r="BF210" s="20"/>
      <c r="BG210" s="20"/>
      <c r="BH210" s="20"/>
      <c r="BI210" s="20"/>
      <c r="BJ210" s="20"/>
    </row>
    <row r="211" spans="5:62" ht="24" customHeight="1">
      <c r="E211" s="2"/>
      <c r="F211" s="34"/>
      <c r="G211" s="34"/>
      <c r="H211" s="2"/>
      <c r="I211" s="2"/>
      <c r="J211" s="2" t="str">
        <f>IF(集計用!J211="","",集計用!J211)</f>
        <v>2502-1</v>
      </c>
      <c r="K211" s="2"/>
      <c r="L211" s="2"/>
      <c r="M211" s="31" t="b">
        <f>貼り付け用!M211=集計用!M211</f>
        <v>1</v>
      </c>
      <c r="N211" s="31" t="b">
        <f>貼り付け用!N211=集計用!N211</f>
        <v>1</v>
      </c>
      <c r="O211" s="31" t="b">
        <f>貼り付け用!O211=集計用!O211</f>
        <v>1</v>
      </c>
      <c r="P211" s="31" t="b">
        <f>貼り付け用!P211=集計用!P211</f>
        <v>1</v>
      </c>
      <c r="Q211" s="31" t="b">
        <f>貼り付け用!Q211=集計用!Q211</f>
        <v>1</v>
      </c>
      <c r="R211" s="31" t="b">
        <f>貼り付け用!R211=集計用!R211</f>
        <v>1</v>
      </c>
      <c r="S211" s="31" t="b">
        <f>貼り付け用!S211=集計用!S211</f>
        <v>1</v>
      </c>
      <c r="T211" s="31" t="b">
        <f>貼り付け用!T211=集計用!T211</f>
        <v>1</v>
      </c>
      <c r="U211" s="31" t="b">
        <f>貼り付け用!U211=集計用!U211</f>
        <v>1</v>
      </c>
      <c r="V211" s="31" t="b">
        <f>貼り付け用!V211=集計用!V211</f>
        <v>1</v>
      </c>
      <c r="W211" s="31" t="b">
        <f>貼り付け用!W211=集計用!W211</f>
        <v>1</v>
      </c>
      <c r="X211" s="31" t="b">
        <f>貼り付け用!X211=集計用!X211</f>
        <v>1</v>
      </c>
      <c r="Y211" s="31" t="b">
        <f>貼り付け用!Y211=集計用!Y211</f>
        <v>1</v>
      </c>
      <c r="Z211" s="31" t="b">
        <f>貼り付け用!Z211=集計用!Z211</f>
        <v>1</v>
      </c>
      <c r="AA211" s="31" t="b">
        <f>貼り付け用!AA211=集計用!AA211</f>
        <v>1</v>
      </c>
      <c r="AB211" s="31" t="b">
        <f>貼り付け用!AB211=集計用!AB211</f>
        <v>1</v>
      </c>
      <c r="AC211" s="31" t="b">
        <f>貼り付け用!AC211=集計用!AC211</f>
        <v>1</v>
      </c>
      <c r="AD211" s="31" t="b">
        <f>貼り付け用!AD211=集計用!AD211</f>
        <v>1</v>
      </c>
      <c r="AE211" s="31" t="b">
        <f>貼り付け用!AE211=集計用!AE211</f>
        <v>1</v>
      </c>
      <c r="AF211" s="31" t="b">
        <f>貼り付け用!AF211=集計用!AF211</f>
        <v>1</v>
      </c>
      <c r="AG211" s="31" t="b">
        <f>貼り付け用!AG211=集計用!AG211</f>
        <v>1</v>
      </c>
      <c r="AH211" s="31" t="b">
        <f>貼り付け用!AH211=集計用!AH211</f>
        <v>1</v>
      </c>
      <c r="AI211" s="31" t="b">
        <f>貼り付け用!AI211=集計用!AI211</f>
        <v>1</v>
      </c>
      <c r="AJ211" s="31" t="b">
        <f>貼り付け用!AJ211=集計用!AJ211</f>
        <v>1</v>
      </c>
      <c r="AK211" s="31" t="b">
        <f>貼り付け用!AK211=集計用!AK211</f>
        <v>1</v>
      </c>
      <c r="AL211" s="31" t="b">
        <f>貼り付け用!AL211=集計用!AL211</f>
        <v>1</v>
      </c>
      <c r="AM211" s="31" t="b">
        <f>貼り付け用!AM211=集計用!AM211</f>
        <v>1</v>
      </c>
      <c r="AN211" s="31" t="b">
        <f>貼り付け用!AN211=集計用!AN211</f>
        <v>1</v>
      </c>
      <c r="AO211" s="31" t="b">
        <f>貼り付け用!AO211=集計用!AO211</f>
        <v>1</v>
      </c>
      <c r="AP211" s="31" t="b">
        <f>貼り付け用!AP211=集計用!AP211</f>
        <v>1</v>
      </c>
      <c r="AQ211" s="31" t="b">
        <f>貼り付け用!AQ211=集計用!AQ211</f>
        <v>1</v>
      </c>
      <c r="AR211" s="31" t="b">
        <f>貼り付け用!AR211=集計用!AR211</f>
        <v>1</v>
      </c>
      <c r="AS211" s="31" t="b">
        <f>貼り付け用!AS211=集計用!AS211</f>
        <v>1</v>
      </c>
      <c r="AT211" s="31" t="b">
        <f>貼り付け用!AT211=集計用!AT211</f>
        <v>1</v>
      </c>
      <c r="AU211" s="31" t="b">
        <f>貼り付け用!AU211=集計用!AU211</f>
        <v>1</v>
      </c>
      <c r="AV211" s="34"/>
      <c r="AW211" s="34"/>
      <c r="AX211" s="34"/>
      <c r="AY211" s="34"/>
      <c r="AZ211" s="34"/>
      <c r="BA211" s="212"/>
      <c r="BB211" s="212"/>
      <c r="BC211" s="212"/>
      <c r="BD211" s="34"/>
      <c r="BE211" s="34"/>
      <c r="BF211" s="20"/>
      <c r="BG211" s="20"/>
      <c r="BH211" s="20"/>
      <c r="BI211" s="20"/>
      <c r="BJ211" s="20"/>
    </row>
    <row r="212" spans="5:62" ht="24" customHeight="1">
      <c r="E212" s="2"/>
      <c r="F212" s="34"/>
      <c r="G212" s="34"/>
      <c r="H212" s="2"/>
      <c r="I212" s="2"/>
      <c r="J212" s="2" t="str">
        <f>IF(集計用!J212="","",集計用!J212)</f>
        <v>1287-1</v>
      </c>
      <c r="K212" s="2"/>
      <c r="L212" s="2"/>
      <c r="M212" s="31" t="b">
        <f>貼り付け用!M212=集計用!M212</f>
        <v>1</v>
      </c>
      <c r="N212" s="31" t="b">
        <f>貼り付け用!N212=集計用!N212</f>
        <v>1</v>
      </c>
      <c r="O212" s="31" t="b">
        <f>貼り付け用!O212=集計用!O212</f>
        <v>1</v>
      </c>
      <c r="P212" s="31" t="b">
        <f>貼り付け用!P212=集計用!P212</f>
        <v>1</v>
      </c>
      <c r="Q212" s="31" t="b">
        <f>貼り付け用!Q212=集計用!Q212</f>
        <v>1</v>
      </c>
      <c r="R212" s="31" t="b">
        <f>貼り付け用!R212=集計用!R212</f>
        <v>1</v>
      </c>
      <c r="S212" s="31" t="b">
        <f>貼り付け用!S212=集計用!S212</f>
        <v>1</v>
      </c>
      <c r="T212" s="31" t="b">
        <f>貼り付け用!T212=集計用!T212</f>
        <v>1</v>
      </c>
      <c r="U212" s="31" t="b">
        <f>貼り付け用!U212=集計用!U212</f>
        <v>1</v>
      </c>
      <c r="V212" s="31" t="b">
        <f>貼り付け用!V212=集計用!V212</f>
        <v>1</v>
      </c>
      <c r="W212" s="31" t="b">
        <f>貼り付け用!W212=集計用!W212</f>
        <v>1</v>
      </c>
      <c r="X212" s="31" t="b">
        <f>貼り付け用!X212=集計用!X212</f>
        <v>1</v>
      </c>
      <c r="Y212" s="31" t="b">
        <f>貼り付け用!Y212=集計用!Y212</f>
        <v>1</v>
      </c>
      <c r="Z212" s="31" t="b">
        <f>貼り付け用!Z212=集計用!Z212</f>
        <v>1</v>
      </c>
      <c r="AA212" s="31" t="b">
        <f>貼り付け用!AA212=集計用!AA212</f>
        <v>1</v>
      </c>
      <c r="AB212" s="31" t="b">
        <f>貼り付け用!AB212=集計用!AB212</f>
        <v>1</v>
      </c>
      <c r="AC212" s="31" t="b">
        <f>貼り付け用!AC212=集計用!AC212</f>
        <v>1</v>
      </c>
      <c r="AD212" s="31" t="b">
        <f>貼り付け用!AD212=集計用!AD212</f>
        <v>1</v>
      </c>
      <c r="AE212" s="31" t="b">
        <f>貼り付け用!AE212=集計用!AE212</f>
        <v>1</v>
      </c>
      <c r="AF212" s="31" t="b">
        <f>貼り付け用!AF212=集計用!AF212</f>
        <v>1</v>
      </c>
      <c r="AG212" s="31" t="b">
        <f>貼り付け用!AG212=集計用!AG212</f>
        <v>1</v>
      </c>
      <c r="AH212" s="31" t="b">
        <f>貼り付け用!AH212=集計用!AH212</f>
        <v>1</v>
      </c>
      <c r="AI212" s="31" t="b">
        <f>貼り付け用!AI212=集計用!AI212</f>
        <v>1</v>
      </c>
      <c r="AJ212" s="31" t="b">
        <f>貼り付け用!AJ212=集計用!AJ212</f>
        <v>1</v>
      </c>
      <c r="AK212" s="31" t="b">
        <f>貼り付け用!AK212=集計用!AK212</f>
        <v>1</v>
      </c>
      <c r="AL212" s="31" t="b">
        <f>貼り付け用!AL212=集計用!AL212</f>
        <v>1</v>
      </c>
      <c r="AM212" s="31" t="b">
        <f>貼り付け用!AM212=集計用!AM212</f>
        <v>1</v>
      </c>
      <c r="AN212" s="31" t="b">
        <f>貼り付け用!AN212=集計用!AN212</f>
        <v>1</v>
      </c>
      <c r="AO212" s="31" t="b">
        <f>貼り付け用!AO212=集計用!AO212</f>
        <v>1</v>
      </c>
      <c r="AP212" s="31" t="b">
        <f>貼り付け用!AP212=集計用!AP212</f>
        <v>1</v>
      </c>
      <c r="AQ212" s="31" t="b">
        <f>貼り付け用!AQ212=集計用!AQ212</f>
        <v>1</v>
      </c>
      <c r="AR212" s="31" t="b">
        <f>貼り付け用!AR212=集計用!AR212</f>
        <v>1</v>
      </c>
      <c r="AS212" s="31" t="b">
        <f>貼り付け用!AS212=集計用!AS212</f>
        <v>1</v>
      </c>
      <c r="AT212" s="31" t="b">
        <f>貼り付け用!AT212=集計用!AT212</f>
        <v>1</v>
      </c>
      <c r="AU212" s="31" t="b">
        <f>貼り付け用!AU212=集計用!AU212</f>
        <v>1</v>
      </c>
      <c r="AV212" s="34"/>
      <c r="AW212" s="34"/>
      <c r="AX212" s="34"/>
      <c r="AY212" s="34"/>
      <c r="AZ212" s="34"/>
      <c r="BA212" s="212"/>
      <c r="BB212" s="212"/>
      <c r="BC212" s="212"/>
      <c r="BD212" s="34"/>
      <c r="BE212" s="34"/>
      <c r="BF212" s="20"/>
      <c r="BG212" s="20"/>
      <c r="BH212" s="20"/>
      <c r="BI212" s="20"/>
      <c r="BJ212" s="20"/>
    </row>
    <row r="213" spans="5:62" ht="24" customHeight="1">
      <c r="E213" s="2"/>
      <c r="F213" s="34"/>
      <c r="G213" s="34"/>
      <c r="H213" s="2"/>
      <c r="I213" s="2"/>
      <c r="J213" s="2" t="str">
        <f>IF(集計用!J213="","",集計用!J213)</f>
        <v>1288-1</v>
      </c>
      <c r="K213" s="2"/>
      <c r="L213" s="2"/>
      <c r="M213" s="31" t="b">
        <f>貼り付け用!M213=集計用!M213</f>
        <v>1</v>
      </c>
      <c r="N213" s="31" t="b">
        <f>貼り付け用!N213=集計用!N213</f>
        <v>1</v>
      </c>
      <c r="O213" s="31" t="b">
        <f>貼り付け用!O213=集計用!O213</f>
        <v>1</v>
      </c>
      <c r="P213" s="31" t="b">
        <f>貼り付け用!P213=集計用!P213</f>
        <v>1</v>
      </c>
      <c r="Q213" s="31" t="b">
        <f>貼り付け用!Q213=集計用!Q213</f>
        <v>1</v>
      </c>
      <c r="R213" s="31" t="b">
        <f>貼り付け用!R213=集計用!R213</f>
        <v>1</v>
      </c>
      <c r="S213" s="31" t="b">
        <f>貼り付け用!S213=集計用!S213</f>
        <v>1</v>
      </c>
      <c r="T213" s="31" t="b">
        <f>貼り付け用!T213=集計用!T213</f>
        <v>1</v>
      </c>
      <c r="U213" s="31" t="b">
        <f>貼り付け用!U213=集計用!U213</f>
        <v>1</v>
      </c>
      <c r="V213" s="31" t="b">
        <f>貼り付け用!V213=集計用!V213</f>
        <v>1</v>
      </c>
      <c r="W213" s="31" t="b">
        <f>貼り付け用!W213=集計用!W213</f>
        <v>1</v>
      </c>
      <c r="X213" s="31" t="b">
        <f>貼り付け用!X213=集計用!X213</f>
        <v>1</v>
      </c>
      <c r="Y213" s="31" t="b">
        <f>貼り付け用!Y213=集計用!Y213</f>
        <v>1</v>
      </c>
      <c r="Z213" s="31" t="b">
        <f>貼り付け用!Z213=集計用!Z213</f>
        <v>1</v>
      </c>
      <c r="AA213" s="31" t="b">
        <f>貼り付け用!AA213=集計用!AA213</f>
        <v>1</v>
      </c>
      <c r="AB213" s="31" t="b">
        <f>貼り付け用!AB213=集計用!AB213</f>
        <v>1</v>
      </c>
      <c r="AC213" s="31" t="b">
        <f>貼り付け用!AC213=集計用!AC213</f>
        <v>1</v>
      </c>
      <c r="AD213" s="31" t="b">
        <f>貼り付け用!AD213=集計用!AD213</f>
        <v>1</v>
      </c>
      <c r="AE213" s="31" t="b">
        <f>貼り付け用!AE213=集計用!AE213</f>
        <v>1</v>
      </c>
      <c r="AF213" s="31" t="b">
        <f>貼り付け用!AF213=集計用!AF213</f>
        <v>1</v>
      </c>
      <c r="AG213" s="31" t="b">
        <f>貼り付け用!AG213=集計用!AG213</f>
        <v>1</v>
      </c>
      <c r="AH213" s="31" t="b">
        <f>貼り付け用!AH213=集計用!AH213</f>
        <v>1</v>
      </c>
      <c r="AI213" s="31" t="b">
        <f>貼り付け用!AI213=集計用!AI213</f>
        <v>1</v>
      </c>
      <c r="AJ213" s="31" t="b">
        <f>貼り付け用!AJ213=集計用!AJ213</f>
        <v>1</v>
      </c>
      <c r="AK213" s="31" t="b">
        <f>貼り付け用!AK213=集計用!AK213</f>
        <v>1</v>
      </c>
      <c r="AL213" s="31" t="b">
        <f>貼り付け用!AL213=集計用!AL213</f>
        <v>1</v>
      </c>
      <c r="AM213" s="31" t="b">
        <f>貼り付け用!AM213=集計用!AM213</f>
        <v>1</v>
      </c>
      <c r="AN213" s="31" t="b">
        <f>貼り付け用!AN213=集計用!AN213</f>
        <v>1</v>
      </c>
      <c r="AO213" s="31" t="b">
        <f>貼り付け用!AO213=集計用!AO213</f>
        <v>1</v>
      </c>
      <c r="AP213" s="31" t="b">
        <f>貼り付け用!AP213=集計用!AP213</f>
        <v>1</v>
      </c>
      <c r="AQ213" s="31" t="b">
        <f>貼り付け用!AQ213=集計用!AQ213</f>
        <v>1</v>
      </c>
      <c r="AR213" s="31" t="b">
        <f>貼り付け用!AR213=集計用!AR213</f>
        <v>1</v>
      </c>
      <c r="AS213" s="31" t="b">
        <f>貼り付け用!AS213=集計用!AS213</f>
        <v>1</v>
      </c>
      <c r="AT213" s="31" t="b">
        <f>貼り付け用!AT213=集計用!AT213</f>
        <v>1</v>
      </c>
      <c r="AU213" s="31" t="b">
        <f>貼り付け用!AU213=集計用!AU213</f>
        <v>1</v>
      </c>
      <c r="AV213" s="34"/>
      <c r="AW213" s="34"/>
      <c r="AX213" s="34"/>
      <c r="AY213" s="34"/>
      <c r="AZ213" s="34"/>
      <c r="BA213" s="212"/>
      <c r="BB213" s="212"/>
      <c r="BC213" s="212"/>
      <c r="BD213" s="34"/>
      <c r="BE213" s="34"/>
      <c r="BF213" s="20"/>
      <c r="BG213" s="20"/>
      <c r="BH213" s="20"/>
      <c r="BI213" s="20"/>
      <c r="BJ213" s="20"/>
    </row>
    <row r="214" spans="5:62" ht="24" customHeight="1">
      <c r="E214" s="2"/>
      <c r="F214" s="34"/>
      <c r="G214" s="34"/>
      <c r="H214" s="2"/>
      <c r="I214" s="2"/>
      <c r="J214" s="2" t="str">
        <f>IF(集計用!J214="","",集計用!J214)</f>
        <v>1291-1</v>
      </c>
      <c r="K214" s="2"/>
      <c r="L214" s="2"/>
      <c r="M214" s="31" t="b">
        <f>貼り付け用!M214=集計用!M214</f>
        <v>1</v>
      </c>
      <c r="N214" s="31" t="b">
        <f>貼り付け用!N214=集計用!N214</f>
        <v>1</v>
      </c>
      <c r="O214" s="31" t="b">
        <f>貼り付け用!O214=集計用!O214</f>
        <v>1</v>
      </c>
      <c r="P214" s="31" t="b">
        <f>貼り付け用!P214=集計用!P214</f>
        <v>1</v>
      </c>
      <c r="Q214" s="31" t="b">
        <f>貼り付け用!Q214=集計用!Q214</f>
        <v>1</v>
      </c>
      <c r="R214" s="31" t="b">
        <f>貼り付け用!R214=集計用!R214</f>
        <v>1</v>
      </c>
      <c r="S214" s="31" t="b">
        <f>貼り付け用!S214=集計用!S214</f>
        <v>1</v>
      </c>
      <c r="T214" s="31" t="b">
        <f>貼り付け用!T214=集計用!T214</f>
        <v>1</v>
      </c>
      <c r="U214" s="31" t="b">
        <f>貼り付け用!U214=集計用!U214</f>
        <v>1</v>
      </c>
      <c r="V214" s="31" t="b">
        <f>貼り付け用!V214=集計用!V214</f>
        <v>1</v>
      </c>
      <c r="W214" s="31" t="b">
        <f>貼り付け用!W214=集計用!W214</f>
        <v>1</v>
      </c>
      <c r="X214" s="31" t="b">
        <f>貼り付け用!X214=集計用!X214</f>
        <v>1</v>
      </c>
      <c r="Y214" s="31" t="b">
        <f>貼り付け用!Y214=集計用!Y214</f>
        <v>1</v>
      </c>
      <c r="Z214" s="31" t="b">
        <f>貼り付け用!Z214=集計用!Z214</f>
        <v>1</v>
      </c>
      <c r="AA214" s="31" t="b">
        <f>貼り付け用!AA214=集計用!AA214</f>
        <v>1</v>
      </c>
      <c r="AB214" s="31" t="b">
        <f>貼り付け用!AB214=集計用!AB214</f>
        <v>1</v>
      </c>
      <c r="AC214" s="31" t="b">
        <f>貼り付け用!AC214=集計用!AC214</f>
        <v>1</v>
      </c>
      <c r="AD214" s="31" t="b">
        <f>貼り付け用!AD214=集計用!AD214</f>
        <v>1</v>
      </c>
      <c r="AE214" s="31" t="b">
        <f>貼り付け用!AE214=集計用!AE214</f>
        <v>1</v>
      </c>
      <c r="AF214" s="31" t="b">
        <f>貼り付け用!AF214=集計用!AF214</f>
        <v>1</v>
      </c>
      <c r="AG214" s="31" t="b">
        <f>貼り付け用!AG214=集計用!AG214</f>
        <v>1</v>
      </c>
      <c r="AH214" s="31" t="b">
        <f>貼り付け用!AH214=集計用!AH214</f>
        <v>1</v>
      </c>
      <c r="AI214" s="31" t="b">
        <f>貼り付け用!AI214=集計用!AI214</f>
        <v>1</v>
      </c>
      <c r="AJ214" s="31" t="b">
        <f>貼り付け用!AJ214=集計用!AJ214</f>
        <v>1</v>
      </c>
      <c r="AK214" s="31" t="b">
        <f>貼り付け用!AK214=集計用!AK214</f>
        <v>1</v>
      </c>
      <c r="AL214" s="31" t="b">
        <f>貼り付け用!AL214=集計用!AL214</f>
        <v>1</v>
      </c>
      <c r="AM214" s="31" t="b">
        <f>貼り付け用!AM214=集計用!AM214</f>
        <v>1</v>
      </c>
      <c r="AN214" s="31" t="b">
        <f>貼り付け用!AN214=集計用!AN214</f>
        <v>1</v>
      </c>
      <c r="AO214" s="31" t="b">
        <f>貼り付け用!AO214=集計用!AO214</f>
        <v>1</v>
      </c>
      <c r="AP214" s="31" t="b">
        <f>貼り付け用!AP214=集計用!AP214</f>
        <v>1</v>
      </c>
      <c r="AQ214" s="31" t="b">
        <f>貼り付け用!AQ214=集計用!AQ214</f>
        <v>1</v>
      </c>
      <c r="AR214" s="31" t="b">
        <f>貼り付け用!AR214=集計用!AR214</f>
        <v>1</v>
      </c>
      <c r="AS214" s="31" t="b">
        <f>貼り付け用!AS214=集計用!AS214</f>
        <v>1</v>
      </c>
      <c r="AT214" s="31" t="b">
        <f>貼り付け用!AT214=集計用!AT214</f>
        <v>1</v>
      </c>
      <c r="AU214" s="31" t="b">
        <f>貼り付け用!AU214=集計用!AU214</f>
        <v>1</v>
      </c>
      <c r="AV214" s="34"/>
      <c r="AW214" s="34"/>
      <c r="AX214" s="34"/>
      <c r="AY214" s="34"/>
      <c r="AZ214" s="34"/>
      <c r="BA214" s="212"/>
      <c r="BB214" s="212"/>
      <c r="BC214" s="212"/>
      <c r="BD214" s="34"/>
      <c r="BE214" s="34"/>
      <c r="BF214" s="20"/>
      <c r="BG214" s="20"/>
      <c r="BH214" s="20"/>
      <c r="BI214" s="20"/>
      <c r="BJ214" s="20"/>
    </row>
    <row r="215" spans="5:62" ht="24" customHeight="1">
      <c r="E215" s="2"/>
      <c r="F215" s="34"/>
      <c r="G215" s="34"/>
      <c r="H215" s="2"/>
      <c r="I215" s="2"/>
      <c r="J215" s="2" t="str">
        <f>IF(集計用!J215="","",集計用!J215)</f>
        <v>1297-1</v>
      </c>
      <c r="K215" s="2"/>
      <c r="L215" s="2"/>
      <c r="M215" s="31" t="b">
        <f>貼り付け用!M215=集計用!M215</f>
        <v>1</v>
      </c>
      <c r="N215" s="31" t="b">
        <f>貼り付け用!N215=集計用!N215</f>
        <v>1</v>
      </c>
      <c r="O215" s="31" t="b">
        <f>貼り付け用!O215=集計用!O215</f>
        <v>1</v>
      </c>
      <c r="P215" s="31" t="b">
        <f>貼り付け用!P215=集計用!P215</f>
        <v>1</v>
      </c>
      <c r="Q215" s="31" t="b">
        <f>貼り付け用!Q215=集計用!Q215</f>
        <v>1</v>
      </c>
      <c r="R215" s="31" t="b">
        <f>貼り付け用!R215=集計用!R215</f>
        <v>1</v>
      </c>
      <c r="S215" s="31" t="b">
        <f>貼り付け用!S215=集計用!S215</f>
        <v>1</v>
      </c>
      <c r="T215" s="31" t="b">
        <f>貼り付け用!T215=集計用!T215</f>
        <v>1</v>
      </c>
      <c r="U215" s="31" t="b">
        <f>貼り付け用!U215=集計用!U215</f>
        <v>1</v>
      </c>
      <c r="V215" s="31" t="b">
        <f>貼り付け用!V215=集計用!V215</f>
        <v>1</v>
      </c>
      <c r="W215" s="31" t="b">
        <f>貼り付け用!W215=集計用!W215</f>
        <v>1</v>
      </c>
      <c r="X215" s="31" t="b">
        <f>貼り付け用!X215=集計用!X215</f>
        <v>1</v>
      </c>
      <c r="Y215" s="31" t="b">
        <f>貼り付け用!Y215=集計用!Y215</f>
        <v>1</v>
      </c>
      <c r="Z215" s="31" t="b">
        <f>貼り付け用!Z215=集計用!Z215</f>
        <v>1</v>
      </c>
      <c r="AA215" s="31" t="b">
        <f>貼り付け用!AA215=集計用!AA215</f>
        <v>1</v>
      </c>
      <c r="AB215" s="31" t="b">
        <f>貼り付け用!AB215=集計用!AB215</f>
        <v>1</v>
      </c>
      <c r="AC215" s="31" t="b">
        <f>貼り付け用!AC215=集計用!AC215</f>
        <v>1</v>
      </c>
      <c r="AD215" s="31" t="b">
        <f>貼り付け用!AD215=集計用!AD215</f>
        <v>1</v>
      </c>
      <c r="AE215" s="31" t="b">
        <f>貼り付け用!AE215=集計用!AE215</f>
        <v>1</v>
      </c>
      <c r="AF215" s="31" t="b">
        <f>貼り付け用!AF215=集計用!AF215</f>
        <v>1</v>
      </c>
      <c r="AG215" s="31" t="b">
        <f>貼り付け用!AG215=集計用!AG215</f>
        <v>1</v>
      </c>
      <c r="AH215" s="31" t="b">
        <f>貼り付け用!AH215=集計用!AH215</f>
        <v>1</v>
      </c>
      <c r="AI215" s="31" t="b">
        <f>貼り付け用!AI215=集計用!AI215</f>
        <v>1</v>
      </c>
      <c r="AJ215" s="31" t="b">
        <f>貼り付け用!AJ215=集計用!AJ215</f>
        <v>1</v>
      </c>
      <c r="AK215" s="31" t="b">
        <f>貼り付け用!AK215=集計用!AK215</f>
        <v>1</v>
      </c>
      <c r="AL215" s="31" t="b">
        <f>貼り付け用!AL215=集計用!AL215</f>
        <v>1</v>
      </c>
      <c r="AM215" s="31" t="b">
        <f>貼り付け用!AM215=集計用!AM215</f>
        <v>1</v>
      </c>
      <c r="AN215" s="31" t="b">
        <f>貼り付け用!AN215=集計用!AN215</f>
        <v>1</v>
      </c>
      <c r="AO215" s="31" t="b">
        <f>貼り付け用!AO215=集計用!AO215</f>
        <v>1</v>
      </c>
      <c r="AP215" s="31" t="b">
        <f>貼り付け用!AP215=集計用!AP215</f>
        <v>1</v>
      </c>
      <c r="AQ215" s="31" t="b">
        <f>貼り付け用!AQ215=集計用!AQ215</f>
        <v>1</v>
      </c>
      <c r="AR215" s="31" t="b">
        <f>貼り付け用!AR215=集計用!AR215</f>
        <v>1</v>
      </c>
      <c r="AS215" s="31" t="b">
        <f>貼り付け用!AS215=集計用!AS215</f>
        <v>1</v>
      </c>
      <c r="AT215" s="31" t="b">
        <f>貼り付け用!AT215=集計用!AT215</f>
        <v>1</v>
      </c>
      <c r="AU215" s="31" t="b">
        <f>貼り付け用!AU215=集計用!AU215</f>
        <v>1</v>
      </c>
      <c r="AV215" s="34"/>
      <c r="AW215" s="34"/>
      <c r="AX215" s="34"/>
      <c r="AY215" s="34"/>
      <c r="AZ215" s="34"/>
      <c r="BA215" s="212"/>
      <c r="BB215" s="212"/>
      <c r="BC215" s="212"/>
      <c r="BD215" s="34"/>
      <c r="BE215" s="34"/>
      <c r="BF215" s="20"/>
      <c r="BG215" s="20"/>
      <c r="BH215" s="20"/>
      <c r="BI215" s="20"/>
      <c r="BJ215" s="20"/>
    </row>
    <row r="216" spans="5:62" ht="24" customHeight="1">
      <c r="E216" s="2"/>
      <c r="F216" s="34"/>
      <c r="G216" s="34"/>
      <c r="H216" s="2"/>
      <c r="I216" s="2"/>
      <c r="J216" s="2" t="str">
        <f>IF(集計用!J216="","",集計用!J216)</f>
        <v>1294-1</v>
      </c>
      <c r="K216" s="2"/>
      <c r="L216" s="2"/>
      <c r="M216" s="31" t="b">
        <f>貼り付け用!M216=集計用!M216</f>
        <v>1</v>
      </c>
      <c r="N216" s="31" t="b">
        <f>貼り付け用!N216=集計用!N216</f>
        <v>1</v>
      </c>
      <c r="O216" s="31" t="b">
        <f>貼り付け用!O216=集計用!O216</f>
        <v>1</v>
      </c>
      <c r="P216" s="31" t="b">
        <f>貼り付け用!P216=集計用!P216</f>
        <v>1</v>
      </c>
      <c r="Q216" s="31" t="b">
        <f>貼り付け用!Q216=集計用!Q216</f>
        <v>1</v>
      </c>
      <c r="R216" s="31" t="b">
        <f>貼り付け用!R216=集計用!R216</f>
        <v>1</v>
      </c>
      <c r="S216" s="31" t="b">
        <f>貼り付け用!S216=集計用!S216</f>
        <v>1</v>
      </c>
      <c r="T216" s="31" t="b">
        <f>貼り付け用!T216=集計用!T216</f>
        <v>1</v>
      </c>
      <c r="U216" s="31" t="b">
        <f>貼り付け用!U216=集計用!U216</f>
        <v>1</v>
      </c>
      <c r="V216" s="31" t="b">
        <f>貼り付け用!V216=集計用!V216</f>
        <v>1</v>
      </c>
      <c r="W216" s="31" t="b">
        <f>貼り付け用!W216=集計用!W216</f>
        <v>1</v>
      </c>
      <c r="X216" s="31" t="b">
        <f>貼り付け用!X216=集計用!X216</f>
        <v>1</v>
      </c>
      <c r="Y216" s="31" t="b">
        <f>貼り付け用!Y216=集計用!Y216</f>
        <v>1</v>
      </c>
      <c r="Z216" s="31" t="b">
        <f>貼り付け用!Z216=集計用!Z216</f>
        <v>1</v>
      </c>
      <c r="AA216" s="31" t="b">
        <f>貼り付け用!AA216=集計用!AA216</f>
        <v>1</v>
      </c>
      <c r="AB216" s="31" t="b">
        <f>貼り付け用!AB216=集計用!AB216</f>
        <v>1</v>
      </c>
      <c r="AC216" s="31" t="b">
        <f>貼り付け用!AC216=集計用!AC216</f>
        <v>1</v>
      </c>
      <c r="AD216" s="31" t="b">
        <f>貼り付け用!AD216=集計用!AD216</f>
        <v>1</v>
      </c>
      <c r="AE216" s="31" t="b">
        <f>貼り付け用!AE216=集計用!AE216</f>
        <v>1</v>
      </c>
      <c r="AF216" s="31" t="b">
        <f>貼り付け用!AF216=集計用!AF216</f>
        <v>1</v>
      </c>
      <c r="AG216" s="31" t="b">
        <f>貼り付け用!AG216=集計用!AG216</f>
        <v>1</v>
      </c>
      <c r="AH216" s="31" t="b">
        <f>貼り付け用!AH216=集計用!AH216</f>
        <v>1</v>
      </c>
      <c r="AI216" s="31" t="b">
        <f>貼り付け用!AI216=集計用!AI216</f>
        <v>1</v>
      </c>
      <c r="AJ216" s="31" t="b">
        <f>貼り付け用!AJ216=集計用!AJ216</f>
        <v>1</v>
      </c>
      <c r="AK216" s="31" t="b">
        <f>貼り付け用!AK216=集計用!AK216</f>
        <v>1</v>
      </c>
      <c r="AL216" s="31" t="b">
        <f>貼り付け用!AL216=集計用!AL216</f>
        <v>1</v>
      </c>
      <c r="AM216" s="31" t="b">
        <f>貼り付け用!AM216=集計用!AM216</f>
        <v>1</v>
      </c>
      <c r="AN216" s="31" t="b">
        <f>貼り付け用!AN216=集計用!AN216</f>
        <v>1</v>
      </c>
      <c r="AO216" s="31" t="b">
        <f>貼り付け用!AO216=集計用!AO216</f>
        <v>1</v>
      </c>
      <c r="AP216" s="31" t="b">
        <f>貼り付け用!AP216=集計用!AP216</f>
        <v>1</v>
      </c>
      <c r="AQ216" s="31" t="b">
        <f>貼り付け用!AQ216=集計用!AQ216</f>
        <v>1</v>
      </c>
      <c r="AR216" s="31" t="b">
        <f>貼り付け用!AR216=集計用!AR216</f>
        <v>1</v>
      </c>
      <c r="AS216" s="31" t="b">
        <f>貼り付け用!AS216=集計用!AS216</f>
        <v>1</v>
      </c>
      <c r="AT216" s="31" t="b">
        <f>貼り付け用!AT216=集計用!AT216</f>
        <v>1</v>
      </c>
      <c r="AU216" s="31" t="b">
        <f>貼り付け用!AU216=集計用!AU216</f>
        <v>1</v>
      </c>
      <c r="AV216" s="34"/>
      <c r="AW216" s="34"/>
      <c r="AX216" s="34"/>
      <c r="AY216" s="34"/>
      <c r="AZ216" s="34"/>
      <c r="BA216" s="212"/>
      <c r="BB216" s="212"/>
      <c r="BC216" s="212"/>
      <c r="BD216" s="34"/>
      <c r="BE216" s="34"/>
      <c r="BF216" s="20"/>
      <c r="BG216" s="20"/>
      <c r="BH216" s="20"/>
      <c r="BI216" s="20"/>
      <c r="BJ216" s="20"/>
    </row>
    <row r="217" spans="5:62" ht="24" customHeight="1">
      <c r="E217" s="2"/>
      <c r="F217" s="34"/>
      <c r="G217" s="34"/>
      <c r="H217" s="2"/>
      <c r="I217" s="2"/>
      <c r="J217" s="2" t="str">
        <f>IF(集計用!J217="","",集計用!J217)</f>
        <v>1293-1</v>
      </c>
      <c r="K217" s="2"/>
      <c r="L217" s="2"/>
      <c r="M217" s="31" t="b">
        <f>貼り付け用!M217=集計用!M217</f>
        <v>1</v>
      </c>
      <c r="N217" s="31" t="b">
        <f>貼り付け用!N217=集計用!N217</f>
        <v>1</v>
      </c>
      <c r="O217" s="31" t="b">
        <f>貼り付け用!O217=集計用!O217</f>
        <v>1</v>
      </c>
      <c r="P217" s="31" t="b">
        <f>貼り付け用!P217=集計用!P217</f>
        <v>1</v>
      </c>
      <c r="Q217" s="31" t="b">
        <f>貼り付け用!Q217=集計用!Q217</f>
        <v>1</v>
      </c>
      <c r="R217" s="31" t="b">
        <f>貼り付け用!R217=集計用!R217</f>
        <v>1</v>
      </c>
      <c r="S217" s="31" t="b">
        <f>貼り付け用!S217=集計用!S217</f>
        <v>1</v>
      </c>
      <c r="T217" s="31" t="b">
        <f>貼り付け用!T217=集計用!T217</f>
        <v>1</v>
      </c>
      <c r="U217" s="31" t="b">
        <f>貼り付け用!U217=集計用!U217</f>
        <v>1</v>
      </c>
      <c r="V217" s="31" t="b">
        <f>貼り付け用!V217=集計用!V217</f>
        <v>1</v>
      </c>
      <c r="W217" s="31" t="b">
        <f>貼り付け用!W217=集計用!W217</f>
        <v>1</v>
      </c>
      <c r="X217" s="31" t="b">
        <f>貼り付け用!X217=集計用!X217</f>
        <v>1</v>
      </c>
      <c r="Y217" s="31" t="b">
        <f>貼り付け用!Y217=集計用!Y217</f>
        <v>1</v>
      </c>
      <c r="Z217" s="31" t="b">
        <f>貼り付け用!Z217=集計用!Z217</f>
        <v>1</v>
      </c>
      <c r="AA217" s="31" t="b">
        <f>貼り付け用!AA217=集計用!AA217</f>
        <v>1</v>
      </c>
      <c r="AB217" s="31" t="b">
        <f>貼り付け用!AB217=集計用!AB217</f>
        <v>1</v>
      </c>
      <c r="AC217" s="31" t="b">
        <f>貼り付け用!AC217=集計用!AC217</f>
        <v>1</v>
      </c>
      <c r="AD217" s="31" t="b">
        <f>貼り付け用!AD217=集計用!AD217</f>
        <v>1</v>
      </c>
      <c r="AE217" s="31" t="b">
        <f>貼り付け用!AE217=集計用!AE217</f>
        <v>1</v>
      </c>
      <c r="AF217" s="31" t="b">
        <f>貼り付け用!AF217=集計用!AF217</f>
        <v>1</v>
      </c>
      <c r="AG217" s="31" t="b">
        <f>貼り付け用!AG217=集計用!AG217</f>
        <v>1</v>
      </c>
      <c r="AH217" s="31" t="b">
        <f>貼り付け用!AH217=集計用!AH217</f>
        <v>1</v>
      </c>
      <c r="AI217" s="31" t="b">
        <f>貼り付け用!AI217=集計用!AI217</f>
        <v>1</v>
      </c>
      <c r="AJ217" s="31" t="b">
        <f>貼り付け用!AJ217=集計用!AJ217</f>
        <v>1</v>
      </c>
      <c r="AK217" s="31" t="b">
        <f>貼り付け用!AK217=集計用!AK217</f>
        <v>1</v>
      </c>
      <c r="AL217" s="31" t="b">
        <f>貼り付け用!AL217=集計用!AL217</f>
        <v>1</v>
      </c>
      <c r="AM217" s="31" t="b">
        <f>貼り付け用!AM217=集計用!AM217</f>
        <v>1</v>
      </c>
      <c r="AN217" s="31" t="b">
        <f>貼り付け用!AN217=集計用!AN217</f>
        <v>1</v>
      </c>
      <c r="AO217" s="31" t="b">
        <f>貼り付け用!AO217=集計用!AO217</f>
        <v>1</v>
      </c>
      <c r="AP217" s="31" t="b">
        <f>貼り付け用!AP217=集計用!AP217</f>
        <v>1</v>
      </c>
      <c r="AQ217" s="31" t="b">
        <f>貼り付け用!AQ217=集計用!AQ217</f>
        <v>1</v>
      </c>
      <c r="AR217" s="31" t="b">
        <f>貼り付け用!AR217=集計用!AR217</f>
        <v>1</v>
      </c>
      <c r="AS217" s="31" t="b">
        <f>貼り付け用!AS217=集計用!AS217</f>
        <v>1</v>
      </c>
      <c r="AT217" s="31" t="b">
        <f>貼り付け用!AT217=集計用!AT217</f>
        <v>1</v>
      </c>
      <c r="AU217" s="31" t="b">
        <f>貼り付け用!AU217=集計用!AU217</f>
        <v>1</v>
      </c>
      <c r="AV217" s="34"/>
      <c r="AW217" s="34"/>
      <c r="AX217" s="34"/>
      <c r="AY217" s="34"/>
      <c r="AZ217" s="34"/>
      <c r="BA217" s="212"/>
      <c r="BB217" s="212"/>
      <c r="BC217" s="212"/>
      <c r="BD217" s="34"/>
      <c r="BE217" s="34"/>
      <c r="BF217" s="20"/>
      <c r="BG217" s="20"/>
      <c r="BH217" s="20"/>
      <c r="BI217" s="20"/>
      <c r="BJ217" s="20"/>
    </row>
    <row r="218" spans="5:62" ht="24" customHeight="1">
      <c r="E218" s="2"/>
      <c r="F218" s="34"/>
      <c r="G218" s="34"/>
      <c r="H218" s="2"/>
      <c r="I218" s="2"/>
      <c r="J218" s="2" t="str">
        <f>IF(集計用!J218="","",集計用!J218)</f>
        <v>1303-1</v>
      </c>
      <c r="K218" s="2"/>
      <c r="L218" s="2"/>
      <c r="M218" s="31" t="b">
        <f>貼り付け用!M218=集計用!M218</f>
        <v>1</v>
      </c>
      <c r="N218" s="31" t="b">
        <f>貼り付け用!N218=集計用!N218</f>
        <v>1</v>
      </c>
      <c r="O218" s="31" t="b">
        <f>貼り付け用!O218=集計用!O218</f>
        <v>1</v>
      </c>
      <c r="P218" s="31" t="b">
        <f>貼り付け用!P218=集計用!P218</f>
        <v>1</v>
      </c>
      <c r="Q218" s="31" t="b">
        <f>貼り付け用!Q218=集計用!Q218</f>
        <v>1</v>
      </c>
      <c r="R218" s="31" t="b">
        <f>貼り付け用!R218=集計用!R218</f>
        <v>1</v>
      </c>
      <c r="S218" s="31" t="b">
        <f>貼り付け用!S218=集計用!S218</f>
        <v>1</v>
      </c>
      <c r="T218" s="31" t="b">
        <f>貼り付け用!T218=集計用!T218</f>
        <v>1</v>
      </c>
      <c r="U218" s="31" t="b">
        <f>貼り付け用!U218=集計用!U218</f>
        <v>1</v>
      </c>
      <c r="V218" s="31" t="b">
        <f>貼り付け用!V218=集計用!V218</f>
        <v>1</v>
      </c>
      <c r="W218" s="31" t="b">
        <f>貼り付け用!W218=集計用!W218</f>
        <v>1</v>
      </c>
      <c r="X218" s="31" t="b">
        <f>貼り付け用!X218=集計用!X218</f>
        <v>1</v>
      </c>
      <c r="Y218" s="31" t="b">
        <f>貼り付け用!Y218=集計用!Y218</f>
        <v>1</v>
      </c>
      <c r="Z218" s="31" t="b">
        <f>貼り付け用!Z218=集計用!Z218</f>
        <v>1</v>
      </c>
      <c r="AA218" s="31" t="b">
        <f>貼り付け用!AA218=集計用!AA218</f>
        <v>1</v>
      </c>
      <c r="AB218" s="31" t="b">
        <f>貼り付け用!AB218=集計用!AB218</f>
        <v>1</v>
      </c>
      <c r="AC218" s="31" t="b">
        <f>貼り付け用!AC218=集計用!AC218</f>
        <v>1</v>
      </c>
      <c r="AD218" s="31" t="b">
        <f>貼り付け用!AD218=集計用!AD218</f>
        <v>1</v>
      </c>
      <c r="AE218" s="31" t="b">
        <f>貼り付け用!AE218=集計用!AE218</f>
        <v>1</v>
      </c>
      <c r="AF218" s="31" t="b">
        <f>貼り付け用!AF218=集計用!AF218</f>
        <v>1</v>
      </c>
      <c r="AG218" s="31" t="b">
        <f>貼り付け用!AG218=集計用!AG218</f>
        <v>1</v>
      </c>
      <c r="AH218" s="31" t="b">
        <f>貼り付け用!AH218=集計用!AH218</f>
        <v>1</v>
      </c>
      <c r="AI218" s="31" t="b">
        <f>貼り付け用!AI218=集計用!AI218</f>
        <v>1</v>
      </c>
      <c r="AJ218" s="31" t="b">
        <f>貼り付け用!AJ218=集計用!AJ218</f>
        <v>1</v>
      </c>
      <c r="AK218" s="31" t="b">
        <f>貼り付け用!AK218=集計用!AK218</f>
        <v>1</v>
      </c>
      <c r="AL218" s="31" t="b">
        <f>貼り付け用!AL218=集計用!AL218</f>
        <v>1</v>
      </c>
      <c r="AM218" s="31" t="b">
        <f>貼り付け用!AM218=集計用!AM218</f>
        <v>1</v>
      </c>
      <c r="AN218" s="31" t="b">
        <f>貼り付け用!AN218=集計用!AN218</f>
        <v>1</v>
      </c>
      <c r="AO218" s="31" t="b">
        <f>貼り付け用!AO218=集計用!AO218</f>
        <v>1</v>
      </c>
      <c r="AP218" s="31" t="b">
        <f>貼り付け用!AP218=集計用!AP218</f>
        <v>1</v>
      </c>
      <c r="AQ218" s="31" t="b">
        <f>貼り付け用!AQ218=集計用!AQ218</f>
        <v>1</v>
      </c>
      <c r="AR218" s="31" t="b">
        <f>貼り付け用!AR218=集計用!AR218</f>
        <v>1</v>
      </c>
      <c r="AS218" s="31" t="b">
        <f>貼り付け用!AS218=集計用!AS218</f>
        <v>1</v>
      </c>
      <c r="AT218" s="31" t="b">
        <f>貼り付け用!AT218=集計用!AT218</f>
        <v>1</v>
      </c>
      <c r="AU218" s="31" t="b">
        <f>貼り付け用!AU218=集計用!AU218</f>
        <v>1</v>
      </c>
      <c r="AV218" s="34"/>
      <c r="AW218" s="34"/>
      <c r="AX218" s="34"/>
      <c r="AY218" s="34"/>
      <c r="AZ218" s="34"/>
      <c r="BA218" s="212"/>
      <c r="BB218" s="212"/>
      <c r="BC218" s="212"/>
      <c r="BD218" s="34"/>
      <c r="BE218" s="34"/>
      <c r="BF218" s="20"/>
      <c r="BG218" s="20"/>
      <c r="BH218" s="20"/>
      <c r="BI218" s="20"/>
      <c r="BJ218" s="20"/>
    </row>
    <row r="219" spans="5:62" ht="24" customHeight="1">
      <c r="E219" s="2"/>
      <c r="F219" s="34"/>
      <c r="G219" s="34"/>
      <c r="H219" s="2"/>
      <c r="I219" s="2"/>
      <c r="J219" s="2" t="str">
        <f>IF(集計用!J219="","",集計用!J219)</f>
        <v>1261-1</v>
      </c>
      <c r="K219" s="2"/>
      <c r="L219" s="2"/>
      <c r="M219" s="31" t="b">
        <f>貼り付け用!M219=集計用!M219</f>
        <v>1</v>
      </c>
      <c r="N219" s="31" t="b">
        <f>貼り付け用!N219=集計用!N219</f>
        <v>1</v>
      </c>
      <c r="O219" s="31" t="b">
        <f>貼り付け用!O219=集計用!O219</f>
        <v>1</v>
      </c>
      <c r="P219" s="31" t="b">
        <f>貼り付け用!P219=集計用!P219</f>
        <v>1</v>
      </c>
      <c r="Q219" s="31" t="b">
        <f>貼り付け用!Q219=集計用!Q219</f>
        <v>1</v>
      </c>
      <c r="R219" s="31" t="b">
        <f>貼り付け用!R219=集計用!R219</f>
        <v>1</v>
      </c>
      <c r="S219" s="31" t="b">
        <f>貼り付け用!S219=集計用!S219</f>
        <v>1</v>
      </c>
      <c r="T219" s="31" t="b">
        <f>貼り付け用!T219=集計用!T219</f>
        <v>1</v>
      </c>
      <c r="U219" s="31" t="b">
        <f>貼り付け用!U219=集計用!U219</f>
        <v>1</v>
      </c>
      <c r="V219" s="31" t="b">
        <f>貼り付け用!V219=集計用!V219</f>
        <v>1</v>
      </c>
      <c r="W219" s="31" t="b">
        <f>貼り付け用!W219=集計用!W219</f>
        <v>1</v>
      </c>
      <c r="X219" s="31" t="b">
        <f>貼り付け用!X219=集計用!X219</f>
        <v>1</v>
      </c>
      <c r="Y219" s="31" t="b">
        <f>貼り付け用!Y219=集計用!Y219</f>
        <v>1</v>
      </c>
      <c r="Z219" s="31" t="b">
        <f>貼り付け用!Z219=集計用!Z219</f>
        <v>1</v>
      </c>
      <c r="AA219" s="31" t="b">
        <f>貼り付け用!AA219=集計用!AA219</f>
        <v>1</v>
      </c>
      <c r="AB219" s="31" t="b">
        <f>貼り付け用!AB219=集計用!AB219</f>
        <v>1</v>
      </c>
      <c r="AC219" s="31" t="b">
        <f>貼り付け用!AC219=集計用!AC219</f>
        <v>1</v>
      </c>
      <c r="AD219" s="31" t="b">
        <f>貼り付け用!AD219=集計用!AD219</f>
        <v>1</v>
      </c>
      <c r="AE219" s="31" t="b">
        <f>貼り付け用!AE219=集計用!AE219</f>
        <v>1</v>
      </c>
      <c r="AF219" s="31" t="b">
        <f>貼り付け用!AF219=集計用!AF219</f>
        <v>1</v>
      </c>
      <c r="AG219" s="31" t="b">
        <f>貼り付け用!AG219=集計用!AG219</f>
        <v>1</v>
      </c>
      <c r="AH219" s="31" t="b">
        <f>貼り付け用!AH219=集計用!AH219</f>
        <v>1</v>
      </c>
      <c r="AI219" s="31" t="b">
        <f>貼り付け用!AI219=集計用!AI219</f>
        <v>1</v>
      </c>
      <c r="AJ219" s="31" t="b">
        <f>貼り付け用!AJ219=集計用!AJ219</f>
        <v>1</v>
      </c>
      <c r="AK219" s="31" t="b">
        <f>貼り付け用!AK219=集計用!AK219</f>
        <v>1</v>
      </c>
      <c r="AL219" s="31" t="b">
        <f>貼り付け用!AL219=集計用!AL219</f>
        <v>1</v>
      </c>
      <c r="AM219" s="31" t="b">
        <f>貼り付け用!AM219=集計用!AM219</f>
        <v>1</v>
      </c>
      <c r="AN219" s="31" t="b">
        <f>貼り付け用!AN219=集計用!AN219</f>
        <v>1</v>
      </c>
      <c r="AO219" s="31" t="b">
        <f>貼り付け用!AO219=集計用!AO219</f>
        <v>1</v>
      </c>
      <c r="AP219" s="31" t="b">
        <f>貼り付け用!AP219=集計用!AP219</f>
        <v>1</v>
      </c>
      <c r="AQ219" s="31" t="b">
        <f>貼り付け用!AQ219=集計用!AQ219</f>
        <v>1</v>
      </c>
      <c r="AR219" s="31" t="b">
        <f>貼り付け用!AR219=集計用!AR219</f>
        <v>1</v>
      </c>
      <c r="AS219" s="31" t="b">
        <f>貼り付け用!AS219=集計用!AS219</f>
        <v>1</v>
      </c>
      <c r="AT219" s="31" t="b">
        <f>貼り付け用!AT219=集計用!AT219</f>
        <v>1</v>
      </c>
      <c r="AU219" s="31" t="b">
        <f>貼り付け用!AU219=集計用!AU219</f>
        <v>1</v>
      </c>
      <c r="AV219" s="34"/>
      <c r="AW219" s="34"/>
      <c r="AX219" s="34"/>
      <c r="AY219" s="34"/>
      <c r="AZ219" s="34"/>
      <c r="BA219" s="212"/>
      <c r="BB219" s="212"/>
      <c r="BC219" s="212"/>
      <c r="BD219" s="34"/>
      <c r="BE219" s="34"/>
      <c r="BF219" s="20"/>
      <c r="BG219" s="20"/>
      <c r="BH219" s="20"/>
      <c r="BI219" s="20"/>
      <c r="BJ219" s="20"/>
    </row>
    <row r="220" spans="5:62" ht="24" customHeight="1">
      <c r="E220" s="2"/>
      <c r="F220" s="34"/>
      <c r="G220" s="34"/>
      <c r="H220" s="2"/>
      <c r="I220" s="2"/>
      <c r="J220" s="2" t="str">
        <f>IF(集計用!J220="","",集計用!J220)</f>
        <v>1302-1</v>
      </c>
      <c r="K220" s="2"/>
      <c r="L220" s="2"/>
      <c r="M220" s="31" t="b">
        <f>貼り付け用!M220=集計用!M220</f>
        <v>1</v>
      </c>
      <c r="N220" s="31" t="b">
        <f>貼り付け用!N220=集計用!N220</f>
        <v>1</v>
      </c>
      <c r="O220" s="31" t="b">
        <f>貼り付け用!O220=集計用!O220</f>
        <v>1</v>
      </c>
      <c r="P220" s="31" t="b">
        <f>貼り付け用!P220=集計用!P220</f>
        <v>1</v>
      </c>
      <c r="Q220" s="31" t="b">
        <f>貼り付け用!Q220=集計用!Q220</f>
        <v>1</v>
      </c>
      <c r="R220" s="31" t="b">
        <f>貼り付け用!R220=集計用!R220</f>
        <v>1</v>
      </c>
      <c r="S220" s="31" t="b">
        <f>貼り付け用!S220=集計用!S220</f>
        <v>1</v>
      </c>
      <c r="T220" s="31" t="b">
        <f>貼り付け用!T220=集計用!T220</f>
        <v>1</v>
      </c>
      <c r="U220" s="31" t="b">
        <f>貼り付け用!U220=集計用!U220</f>
        <v>1</v>
      </c>
      <c r="V220" s="31" t="b">
        <f>貼り付け用!V220=集計用!V220</f>
        <v>1</v>
      </c>
      <c r="W220" s="31" t="b">
        <f>貼り付け用!W220=集計用!W220</f>
        <v>1</v>
      </c>
      <c r="X220" s="31" t="b">
        <f>貼り付け用!X220=集計用!X220</f>
        <v>1</v>
      </c>
      <c r="Y220" s="31" t="b">
        <f>貼り付け用!Y220=集計用!Y220</f>
        <v>1</v>
      </c>
      <c r="Z220" s="31" t="b">
        <f>貼り付け用!Z220=集計用!Z220</f>
        <v>1</v>
      </c>
      <c r="AA220" s="31" t="b">
        <f>貼り付け用!AA220=集計用!AA220</f>
        <v>1</v>
      </c>
      <c r="AB220" s="31" t="b">
        <f>貼り付け用!AB220=集計用!AB220</f>
        <v>1</v>
      </c>
      <c r="AC220" s="31" t="b">
        <f>貼り付け用!AC220=集計用!AC220</f>
        <v>1</v>
      </c>
      <c r="AD220" s="31" t="b">
        <f>貼り付け用!AD220=集計用!AD220</f>
        <v>1</v>
      </c>
      <c r="AE220" s="31" t="b">
        <f>貼り付け用!AE220=集計用!AE220</f>
        <v>1</v>
      </c>
      <c r="AF220" s="31" t="b">
        <f>貼り付け用!AF220=集計用!AF220</f>
        <v>1</v>
      </c>
      <c r="AG220" s="31" t="b">
        <f>貼り付け用!AG220=集計用!AG220</f>
        <v>1</v>
      </c>
      <c r="AH220" s="31" t="b">
        <f>貼り付け用!AH220=集計用!AH220</f>
        <v>1</v>
      </c>
      <c r="AI220" s="31" t="b">
        <f>貼り付け用!AI220=集計用!AI220</f>
        <v>1</v>
      </c>
      <c r="AJ220" s="31" t="b">
        <f>貼り付け用!AJ220=集計用!AJ220</f>
        <v>1</v>
      </c>
      <c r="AK220" s="31" t="b">
        <f>貼り付け用!AK220=集計用!AK220</f>
        <v>1</v>
      </c>
      <c r="AL220" s="31" t="b">
        <f>貼り付け用!AL220=集計用!AL220</f>
        <v>1</v>
      </c>
      <c r="AM220" s="31" t="b">
        <f>貼り付け用!AM220=集計用!AM220</f>
        <v>1</v>
      </c>
      <c r="AN220" s="31" t="b">
        <f>貼り付け用!AN220=集計用!AN220</f>
        <v>1</v>
      </c>
      <c r="AO220" s="31" t="b">
        <f>貼り付け用!AO220=集計用!AO220</f>
        <v>1</v>
      </c>
      <c r="AP220" s="31" t="b">
        <f>貼り付け用!AP220=集計用!AP220</f>
        <v>1</v>
      </c>
      <c r="AQ220" s="31" t="b">
        <f>貼り付け用!AQ220=集計用!AQ220</f>
        <v>1</v>
      </c>
      <c r="AR220" s="31" t="b">
        <f>貼り付け用!AR220=集計用!AR220</f>
        <v>1</v>
      </c>
      <c r="AS220" s="31" t="b">
        <f>貼り付け用!AS220=集計用!AS220</f>
        <v>1</v>
      </c>
      <c r="AT220" s="31" t="b">
        <f>貼り付け用!AT220=集計用!AT220</f>
        <v>1</v>
      </c>
      <c r="AU220" s="31" t="b">
        <f>貼り付け用!AU220=集計用!AU220</f>
        <v>1</v>
      </c>
      <c r="AV220" s="34"/>
      <c r="AW220" s="34"/>
      <c r="AX220" s="34"/>
      <c r="AY220" s="34"/>
      <c r="AZ220" s="34"/>
      <c r="BA220" s="212"/>
      <c r="BB220" s="212"/>
      <c r="BC220" s="212"/>
      <c r="BD220" s="34"/>
      <c r="BE220" s="34"/>
      <c r="BF220" s="20"/>
      <c r="BG220" s="20"/>
      <c r="BH220" s="20"/>
      <c r="BI220" s="20"/>
      <c r="BJ220" s="20"/>
    </row>
    <row r="221" spans="5:62" ht="24" customHeight="1">
      <c r="E221" s="2"/>
      <c r="F221" s="34"/>
      <c r="G221" s="34"/>
      <c r="H221" s="2"/>
      <c r="I221" s="2"/>
      <c r="J221" s="2" t="str">
        <f>IF(集計用!J221="","",集計用!J221)</f>
        <v>1171-1</v>
      </c>
      <c r="K221" s="2"/>
      <c r="L221" s="2"/>
      <c r="M221" s="31" t="b">
        <f>貼り付け用!M221=集計用!M221</f>
        <v>1</v>
      </c>
      <c r="N221" s="31" t="b">
        <f>貼り付け用!N221=集計用!N221</f>
        <v>1</v>
      </c>
      <c r="O221" s="31" t="b">
        <f>貼り付け用!O221=集計用!O221</f>
        <v>1</v>
      </c>
      <c r="P221" s="31" t="b">
        <f>貼り付け用!P221=集計用!P221</f>
        <v>1</v>
      </c>
      <c r="Q221" s="31" t="b">
        <f>貼り付け用!Q221=集計用!Q221</f>
        <v>1</v>
      </c>
      <c r="R221" s="31" t="b">
        <f>貼り付け用!R221=集計用!R221</f>
        <v>1</v>
      </c>
      <c r="S221" s="31" t="b">
        <f>貼り付け用!S221=集計用!S221</f>
        <v>1</v>
      </c>
      <c r="T221" s="31" t="b">
        <f>貼り付け用!T221=集計用!T221</f>
        <v>1</v>
      </c>
      <c r="U221" s="31" t="b">
        <f>貼り付け用!U221=集計用!U221</f>
        <v>1</v>
      </c>
      <c r="V221" s="31" t="b">
        <f>貼り付け用!V221=集計用!V221</f>
        <v>1</v>
      </c>
      <c r="W221" s="31" t="b">
        <f>貼り付け用!W221=集計用!W221</f>
        <v>1</v>
      </c>
      <c r="X221" s="31" t="b">
        <f>貼り付け用!X221=集計用!X221</f>
        <v>1</v>
      </c>
      <c r="Y221" s="31" t="b">
        <f>貼り付け用!Y221=集計用!Y221</f>
        <v>1</v>
      </c>
      <c r="Z221" s="31" t="b">
        <f>貼り付け用!Z221=集計用!Z221</f>
        <v>1</v>
      </c>
      <c r="AA221" s="31" t="b">
        <f>貼り付け用!AA221=集計用!AA221</f>
        <v>1</v>
      </c>
      <c r="AB221" s="31" t="b">
        <f>貼り付け用!AB221=集計用!AB221</f>
        <v>1</v>
      </c>
      <c r="AC221" s="31" t="b">
        <f>貼り付け用!AC221=集計用!AC221</f>
        <v>1</v>
      </c>
      <c r="AD221" s="31" t="b">
        <f>貼り付け用!AD221=集計用!AD221</f>
        <v>1</v>
      </c>
      <c r="AE221" s="31" t="b">
        <f>貼り付け用!AE221=集計用!AE221</f>
        <v>1</v>
      </c>
      <c r="AF221" s="31" t="b">
        <f>貼り付け用!AF221=集計用!AF221</f>
        <v>1</v>
      </c>
      <c r="AG221" s="31" t="b">
        <f>貼り付け用!AG221=集計用!AG221</f>
        <v>1</v>
      </c>
      <c r="AH221" s="31" t="b">
        <f>貼り付け用!AH221=集計用!AH221</f>
        <v>1</v>
      </c>
      <c r="AI221" s="31" t="b">
        <f>貼り付け用!AI221=集計用!AI221</f>
        <v>1</v>
      </c>
      <c r="AJ221" s="31" t="b">
        <f>貼り付け用!AJ221=集計用!AJ221</f>
        <v>1</v>
      </c>
      <c r="AK221" s="31" t="b">
        <f>貼り付け用!AK221=集計用!AK221</f>
        <v>1</v>
      </c>
      <c r="AL221" s="31" t="b">
        <f>貼り付け用!AL221=集計用!AL221</f>
        <v>1</v>
      </c>
      <c r="AM221" s="31" t="b">
        <f>貼り付け用!AM221=集計用!AM221</f>
        <v>1</v>
      </c>
      <c r="AN221" s="31" t="b">
        <f>貼り付け用!AN221=集計用!AN221</f>
        <v>1</v>
      </c>
      <c r="AO221" s="31" t="b">
        <f>貼り付け用!AO221=集計用!AO221</f>
        <v>1</v>
      </c>
      <c r="AP221" s="31" t="b">
        <f>貼り付け用!AP221=集計用!AP221</f>
        <v>1</v>
      </c>
      <c r="AQ221" s="31" t="b">
        <f>貼り付け用!AQ221=集計用!AQ221</f>
        <v>1</v>
      </c>
      <c r="AR221" s="31" t="b">
        <f>貼り付け用!AR221=集計用!AR221</f>
        <v>1</v>
      </c>
      <c r="AS221" s="31" t="b">
        <f>貼り付け用!AS221=集計用!AS221</f>
        <v>1</v>
      </c>
      <c r="AT221" s="31" t="b">
        <f>貼り付け用!AT221=集計用!AT221</f>
        <v>1</v>
      </c>
      <c r="AU221" s="31" t="b">
        <f>貼り付け用!AU221=集計用!AU221</f>
        <v>1</v>
      </c>
      <c r="AV221" s="34"/>
      <c r="AW221" s="34"/>
      <c r="AX221" s="34"/>
      <c r="AY221" s="34"/>
      <c r="AZ221" s="34"/>
      <c r="BA221" s="212"/>
      <c r="BB221" s="212"/>
      <c r="BC221" s="212"/>
      <c r="BD221" s="34"/>
      <c r="BE221" s="34"/>
      <c r="BF221" s="20"/>
      <c r="BG221" s="20"/>
      <c r="BH221" s="20"/>
      <c r="BI221" s="20"/>
      <c r="BJ221" s="20"/>
    </row>
    <row r="222" spans="5:62" ht="24" customHeight="1">
      <c r="E222" s="2"/>
      <c r="F222" s="34"/>
      <c r="G222" s="34"/>
      <c r="H222" s="2"/>
      <c r="I222" s="2"/>
      <c r="J222" s="2" t="str">
        <f>IF(集計用!J222="","",集計用!J222)</f>
        <v>1309-1</v>
      </c>
      <c r="K222" s="2"/>
      <c r="L222" s="2"/>
      <c r="M222" s="31" t="b">
        <f>貼り付け用!M222=集計用!M222</f>
        <v>1</v>
      </c>
      <c r="N222" s="31" t="b">
        <f>貼り付け用!N222=集計用!N222</f>
        <v>1</v>
      </c>
      <c r="O222" s="31" t="b">
        <f>貼り付け用!O222=集計用!O222</f>
        <v>1</v>
      </c>
      <c r="P222" s="31" t="b">
        <f>貼り付け用!P222=集計用!P222</f>
        <v>1</v>
      </c>
      <c r="Q222" s="31" t="b">
        <f>貼り付け用!Q222=集計用!Q222</f>
        <v>1</v>
      </c>
      <c r="R222" s="31" t="b">
        <f>貼り付け用!R222=集計用!R222</f>
        <v>1</v>
      </c>
      <c r="S222" s="31" t="b">
        <f>貼り付け用!S222=集計用!S222</f>
        <v>1</v>
      </c>
      <c r="T222" s="31" t="b">
        <f>貼り付け用!T222=集計用!T222</f>
        <v>1</v>
      </c>
      <c r="U222" s="31" t="b">
        <f>貼り付け用!U222=集計用!U222</f>
        <v>1</v>
      </c>
      <c r="V222" s="31" t="b">
        <f>貼り付け用!V222=集計用!V222</f>
        <v>1</v>
      </c>
      <c r="W222" s="31" t="b">
        <f>貼り付け用!W222=集計用!W222</f>
        <v>1</v>
      </c>
      <c r="X222" s="31" t="b">
        <f>貼り付け用!X222=集計用!X222</f>
        <v>1</v>
      </c>
      <c r="Y222" s="31" t="b">
        <f>貼り付け用!Y222=集計用!Y222</f>
        <v>1</v>
      </c>
      <c r="Z222" s="31" t="b">
        <f>貼り付け用!Z222=集計用!Z222</f>
        <v>1</v>
      </c>
      <c r="AA222" s="31" t="b">
        <f>貼り付け用!AA222=集計用!AA222</f>
        <v>1</v>
      </c>
      <c r="AB222" s="31" t="b">
        <f>貼り付け用!AB222=集計用!AB222</f>
        <v>1</v>
      </c>
      <c r="AC222" s="31" t="b">
        <f>貼り付け用!AC222=集計用!AC222</f>
        <v>1</v>
      </c>
      <c r="AD222" s="31" t="b">
        <f>貼り付け用!AD222=集計用!AD222</f>
        <v>1</v>
      </c>
      <c r="AE222" s="31" t="b">
        <f>貼り付け用!AE222=集計用!AE222</f>
        <v>1</v>
      </c>
      <c r="AF222" s="31" t="b">
        <f>貼り付け用!AF222=集計用!AF222</f>
        <v>1</v>
      </c>
      <c r="AG222" s="31" t="b">
        <f>貼り付け用!AG222=集計用!AG222</f>
        <v>1</v>
      </c>
      <c r="AH222" s="31" t="b">
        <f>貼り付け用!AH222=集計用!AH222</f>
        <v>1</v>
      </c>
      <c r="AI222" s="31" t="b">
        <f>貼り付け用!AI222=集計用!AI222</f>
        <v>1</v>
      </c>
      <c r="AJ222" s="31" t="b">
        <f>貼り付け用!AJ222=集計用!AJ222</f>
        <v>1</v>
      </c>
      <c r="AK222" s="31" t="b">
        <f>貼り付け用!AK222=集計用!AK222</f>
        <v>1</v>
      </c>
      <c r="AL222" s="31" t="b">
        <f>貼り付け用!AL222=集計用!AL222</f>
        <v>1</v>
      </c>
      <c r="AM222" s="31" t="b">
        <f>貼り付け用!AM222=集計用!AM222</f>
        <v>1</v>
      </c>
      <c r="AN222" s="31" t="b">
        <f>貼り付け用!AN222=集計用!AN222</f>
        <v>1</v>
      </c>
      <c r="AO222" s="31" t="b">
        <f>貼り付け用!AO222=集計用!AO222</f>
        <v>1</v>
      </c>
      <c r="AP222" s="31" t="b">
        <f>貼り付け用!AP222=集計用!AP222</f>
        <v>1</v>
      </c>
      <c r="AQ222" s="31" t="b">
        <f>貼り付け用!AQ222=集計用!AQ222</f>
        <v>1</v>
      </c>
      <c r="AR222" s="31" t="b">
        <f>貼り付け用!AR222=集計用!AR222</f>
        <v>1</v>
      </c>
      <c r="AS222" s="31" t="b">
        <f>貼り付け用!AS222=集計用!AS222</f>
        <v>1</v>
      </c>
      <c r="AT222" s="31" t="b">
        <f>貼り付け用!AT222=集計用!AT222</f>
        <v>1</v>
      </c>
      <c r="AU222" s="31" t="b">
        <f>貼り付け用!AU222=集計用!AU222</f>
        <v>1</v>
      </c>
      <c r="AV222" s="34"/>
      <c r="AW222" s="34"/>
      <c r="AX222" s="34"/>
      <c r="AY222" s="34"/>
      <c r="AZ222" s="34"/>
      <c r="BA222" s="212"/>
      <c r="BB222" s="212"/>
      <c r="BC222" s="212"/>
      <c r="BD222" s="34"/>
      <c r="BE222" s="34"/>
      <c r="BF222" s="20"/>
      <c r="BG222" s="20"/>
      <c r="BH222" s="20"/>
      <c r="BI222" s="20"/>
      <c r="BJ222" s="20"/>
    </row>
    <row r="223" spans="5:62" ht="24" customHeight="1">
      <c r="E223" s="2"/>
      <c r="F223" s="34"/>
      <c r="G223" s="34"/>
      <c r="H223" s="2"/>
      <c r="I223" s="2"/>
      <c r="J223" s="2" t="str">
        <f>IF(集計用!J223="","",集計用!J223)</f>
        <v>コブ田橋</v>
      </c>
      <c r="K223" s="2"/>
      <c r="L223" s="2"/>
      <c r="M223" s="31" t="b">
        <f>貼り付け用!M223=集計用!M223</f>
        <v>1</v>
      </c>
      <c r="N223" s="31" t="b">
        <f>貼り付け用!N223=集計用!N223</f>
        <v>1</v>
      </c>
      <c r="O223" s="31" t="b">
        <f>貼り付け用!O223=集計用!O223</f>
        <v>1</v>
      </c>
      <c r="P223" s="31" t="b">
        <f>貼り付け用!P223=集計用!P223</f>
        <v>1</v>
      </c>
      <c r="Q223" s="31" t="b">
        <f>貼り付け用!Q223=集計用!Q223</f>
        <v>1</v>
      </c>
      <c r="R223" s="31" t="b">
        <f>貼り付け用!R223=集計用!R223</f>
        <v>1</v>
      </c>
      <c r="S223" s="31" t="b">
        <f>貼り付け用!S223=集計用!S223</f>
        <v>1</v>
      </c>
      <c r="T223" s="31" t="b">
        <f>貼り付け用!T223=集計用!T223</f>
        <v>1</v>
      </c>
      <c r="U223" s="31" t="b">
        <f>貼り付け用!U223=集計用!U223</f>
        <v>1</v>
      </c>
      <c r="V223" s="31" t="b">
        <f>貼り付け用!V223=集計用!V223</f>
        <v>1</v>
      </c>
      <c r="W223" s="31" t="b">
        <f>貼り付け用!W223=集計用!W223</f>
        <v>1</v>
      </c>
      <c r="X223" s="31" t="b">
        <f>貼り付け用!X223=集計用!X223</f>
        <v>1</v>
      </c>
      <c r="Y223" s="31" t="b">
        <f>貼り付け用!Y223=集計用!Y223</f>
        <v>1</v>
      </c>
      <c r="Z223" s="31" t="b">
        <f>貼り付け用!Z223=集計用!Z223</f>
        <v>1</v>
      </c>
      <c r="AA223" s="31" t="b">
        <f>貼り付け用!AA223=集計用!AA223</f>
        <v>1</v>
      </c>
      <c r="AB223" s="31" t="b">
        <f>貼り付け用!AB223=集計用!AB223</f>
        <v>1</v>
      </c>
      <c r="AC223" s="31" t="b">
        <f>貼り付け用!AC223=集計用!AC223</f>
        <v>1</v>
      </c>
      <c r="AD223" s="31" t="b">
        <f>貼り付け用!AD223=集計用!AD223</f>
        <v>1</v>
      </c>
      <c r="AE223" s="31" t="b">
        <f>貼り付け用!AE223=集計用!AE223</f>
        <v>1</v>
      </c>
      <c r="AF223" s="31" t="b">
        <f>貼り付け用!AF223=集計用!AF223</f>
        <v>1</v>
      </c>
      <c r="AG223" s="31" t="b">
        <f>貼り付け用!AG223=集計用!AG223</f>
        <v>1</v>
      </c>
      <c r="AH223" s="31" t="b">
        <f>貼り付け用!AH223=集計用!AH223</f>
        <v>1</v>
      </c>
      <c r="AI223" s="31" t="b">
        <f>貼り付け用!AI223=集計用!AI223</f>
        <v>1</v>
      </c>
      <c r="AJ223" s="31" t="b">
        <f>貼り付け用!AJ223=集計用!AJ223</f>
        <v>1</v>
      </c>
      <c r="AK223" s="31" t="b">
        <f>貼り付け用!AK223=集計用!AK223</f>
        <v>1</v>
      </c>
      <c r="AL223" s="31" t="b">
        <f>貼り付け用!AL223=集計用!AL223</f>
        <v>1</v>
      </c>
      <c r="AM223" s="31" t="b">
        <f>貼り付け用!AM223=集計用!AM223</f>
        <v>1</v>
      </c>
      <c r="AN223" s="31" t="b">
        <f>貼り付け用!AN223=集計用!AN223</f>
        <v>1</v>
      </c>
      <c r="AO223" s="31" t="b">
        <f>貼り付け用!AO223=集計用!AO223</f>
        <v>1</v>
      </c>
      <c r="AP223" s="31" t="b">
        <f>貼り付け用!AP223=集計用!AP223</f>
        <v>1</v>
      </c>
      <c r="AQ223" s="31" t="b">
        <f>貼り付け用!AQ223=集計用!AQ223</f>
        <v>1</v>
      </c>
      <c r="AR223" s="31" t="b">
        <f>貼り付け用!AR223=集計用!AR223</f>
        <v>1</v>
      </c>
      <c r="AS223" s="31" t="b">
        <f>貼り付け用!AS223=集計用!AS223</f>
        <v>1</v>
      </c>
      <c r="AT223" s="31" t="b">
        <f>貼り付け用!AT223=集計用!AT223</f>
        <v>1</v>
      </c>
      <c r="AU223" s="31" t="b">
        <f>貼り付け用!AU223=集計用!AU223</f>
        <v>1</v>
      </c>
      <c r="AV223" s="34"/>
      <c r="AW223" s="34"/>
      <c r="AX223" s="34"/>
      <c r="AY223" s="34"/>
      <c r="AZ223" s="34"/>
      <c r="BA223" s="212"/>
      <c r="BB223" s="212"/>
      <c r="BC223" s="212"/>
      <c r="BD223" s="34"/>
      <c r="BE223" s="34"/>
      <c r="BF223" s="20"/>
      <c r="BG223" s="20"/>
      <c r="BH223" s="20"/>
      <c r="BI223" s="20"/>
      <c r="BJ223" s="20"/>
    </row>
    <row r="224" spans="5:62" ht="24" customHeight="1">
      <c r="E224" s="2"/>
      <c r="F224" s="34"/>
      <c r="G224" s="34"/>
      <c r="H224" s="2"/>
      <c r="I224" s="2"/>
      <c r="J224" s="2" t="str">
        <f>IF(集計用!J224="","",集計用!J224)</f>
        <v>3399-1</v>
      </c>
      <c r="K224" s="2"/>
      <c r="L224" s="2"/>
      <c r="M224" s="31" t="b">
        <f>貼り付け用!M224=集計用!M224</f>
        <v>1</v>
      </c>
      <c r="N224" s="31" t="b">
        <f>貼り付け用!N224=集計用!N224</f>
        <v>1</v>
      </c>
      <c r="O224" s="31" t="b">
        <f>貼り付け用!O224=集計用!O224</f>
        <v>1</v>
      </c>
      <c r="P224" s="31" t="b">
        <f>貼り付け用!P224=集計用!P224</f>
        <v>1</v>
      </c>
      <c r="Q224" s="31" t="b">
        <f>貼り付け用!Q224=集計用!Q224</f>
        <v>1</v>
      </c>
      <c r="R224" s="31" t="b">
        <f>貼り付け用!R224=集計用!R224</f>
        <v>1</v>
      </c>
      <c r="S224" s="31" t="b">
        <f>貼り付け用!S224=集計用!S224</f>
        <v>1</v>
      </c>
      <c r="T224" s="31" t="b">
        <f>貼り付け用!T224=集計用!T224</f>
        <v>1</v>
      </c>
      <c r="U224" s="31" t="b">
        <f>貼り付け用!U224=集計用!U224</f>
        <v>1</v>
      </c>
      <c r="V224" s="31" t="b">
        <f>貼り付け用!V224=集計用!V224</f>
        <v>1</v>
      </c>
      <c r="W224" s="31" t="b">
        <f>貼り付け用!W224=集計用!W224</f>
        <v>1</v>
      </c>
      <c r="X224" s="31" t="b">
        <f>貼り付け用!X224=集計用!X224</f>
        <v>1</v>
      </c>
      <c r="Y224" s="31" t="b">
        <f>貼り付け用!Y224=集計用!Y224</f>
        <v>1</v>
      </c>
      <c r="Z224" s="31" t="b">
        <f>貼り付け用!Z224=集計用!Z224</f>
        <v>1</v>
      </c>
      <c r="AA224" s="31" t="b">
        <f>貼り付け用!AA224=集計用!AA224</f>
        <v>1</v>
      </c>
      <c r="AB224" s="31" t="b">
        <f>貼り付け用!AB224=集計用!AB224</f>
        <v>1</v>
      </c>
      <c r="AC224" s="31" t="b">
        <f>貼り付け用!AC224=集計用!AC224</f>
        <v>1</v>
      </c>
      <c r="AD224" s="31" t="b">
        <f>貼り付け用!AD224=集計用!AD224</f>
        <v>1</v>
      </c>
      <c r="AE224" s="31" t="b">
        <f>貼り付け用!AE224=集計用!AE224</f>
        <v>1</v>
      </c>
      <c r="AF224" s="31" t="b">
        <f>貼り付け用!AF224=集計用!AF224</f>
        <v>1</v>
      </c>
      <c r="AG224" s="31" t="b">
        <f>貼り付け用!AG224=集計用!AG224</f>
        <v>1</v>
      </c>
      <c r="AH224" s="31" t="b">
        <f>貼り付け用!AH224=集計用!AH224</f>
        <v>1</v>
      </c>
      <c r="AI224" s="31" t="b">
        <f>貼り付け用!AI224=集計用!AI224</f>
        <v>1</v>
      </c>
      <c r="AJ224" s="31" t="b">
        <f>貼り付け用!AJ224=集計用!AJ224</f>
        <v>1</v>
      </c>
      <c r="AK224" s="31" t="b">
        <f>貼り付け用!AK224=集計用!AK224</f>
        <v>1</v>
      </c>
      <c r="AL224" s="31" t="b">
        <f>貼り付け用!AL224=集計用!AL224</f>
        <v>1</v>
      </c>
      <c r="AM224" s="31" t="b">
        <f>貼り付け用!AM224=集計用!AM224</f>
        <v>1</v>
      </c>
      <c r="AN224" s="31" t="b">
        <f>貼り付け用!AN224=集計用!AN224</f>
        <v>1</v>
      </c>
      <c r="AO224" s="31" t="b">
        <f>貼り付け用!AO224=集計用!AO224</f>
        <v>1</v>
      </c>
      <c r="AP224" s="31" t="b">
        <f>貼り付け用!AP224=集計用!AP224</f>
        <v>1</v>
      </c>
      <c r="AQ224" s="31" t="b">
        <f>貼り付け用!AQ224=集計用!AQ224</f>
        <v>1</v>
      </c>
      <c r="AR224" s="31" t="b">
        <f>貼り付け用!AR224=集計用!AR224</f>
        <v>1</v>
      </c>
      <c r="AS224" s="31" t="b">
        <f>貼り付け用!AS224=集計用!AS224</f>
        <v>1</v>
      </c>
      <c r="AT224" s="31" t="b">
        <f>貼り付け用!AT224=集計用!AT224</f>
        <v>1</v>
      </c>
      <c r="AU224" s="31" t="b">
        <f>貼り付け用!AU224=集計用!AU224</f>
        <v>1</v>
      </c>
      <c r="AV224" s="34"/>
      <c r="AW224" s="34"/>
      <c r="AX224" s="34"/>
      <c r="AY224" s="34"/>
      <c r="AZ224" s="34"/>
      <c r="BA224" s="212"/>
      <c r="BB224" s="212"/>
      <c r="BC224" s="212"/>
      <c r="BD224" s="34"/>
      <c r="BE224" s="34"/>
      <c r="BF224" s="20"/>
      <c r="BG224" s="20"/>
      <c r="BH224" s="20"/>
      <c r="BI224" s="20"/>
      <c r="BJ224" s="20"/>
    </row>
    <row r="225" spans="5:62" ht="24" customHeight="1">
      <c r="E225" s="2"/>
      <c r="F225" s="34"/>
      <c r="G225" s="34"/>
      <c r="H225" s="2"/>
      <c r="I225" s="2"/>
      <c r="J225" s="2" t="str">
        <f>IF(集計用!J225="","",集計用!J225)</f>
        <v>5-5</v>
      </c>
      <c r="K225" s="2"/>
      <c r="L225" s="2"/>
      <c r="M225" s="31" t="b">
        <f>貼り付け用!M225=集計用!M225</f>
        <v>1</v>
      </c>
      <c r="N225" s="31" t="b">
        <f>貼り付け用!N225=集計用!N225</f>
        <v>1</v>
      </c>
      <c r="O225" s="31" t="b">
        <f>貼り付け用!O225=集計用!O225</f>
        <v>1</v>
      </c>
      <c r="P225" s="31" t="b">
        <f>貼り付け用!P225=集計用!P225</f>
        <v>1</v>
      </c>
      <c r="Q225" s="31" t="b">
        <f>貼り付け用!Q225=集計用!Q225</f>
        <v>1</v>
      </c>
      <c r="R225" s="31" t="b">
        <f>貼り付け用!R225=集計用!R225</f>
        <v>1</v>
      </c>
      <c r="S225" s="31" t="b">
        <f>貼り付け用!S225=集計用!S225</f>
        <v>1</v>
      </c>
      <c r="T225" s="31" t="b">
        <f>貼り付け用!T225=集計用!T225</f>
        <v>1</v>
      </c>
      <c r="U225" s="31" t="b">
        <f>貼り付け用!U225=集計用!U225</f>
        <v>1</v>
      </c>
      <c r="V225" s="31" t="b">
        <f>貼り付け用!V225=集計用!V225</f>
        <v>1</v>
      </c>
      <c r="W225" s="31" t="b">
        <f>貼り付け用!W225=集計用!W225</f>
        <v>1</v>
      </c>
      <c r="X225" s="31" t="b">
        <f>貼り付け用!X225=集計用!X225</f>
        <v>1</v>
      </c>
      <c r="Y225" s="31" t="b">
        <f>貼り付け用!Y225=集計用!Y225</f>
        <v>1</v>
      </c>
      <c r="Z225" s="31" t="b">
        <f>貼り付け用!Z225=集計用!Z225</f>
        <v>1</v>
      </c>
      <c r="AA225" s="31" t="b">
        <f>貼り付け用!AA225=集計用!AA225</f>
        <v>1</v>
      </c>
      <c r="AB225" s="31" t="b">
        <f>貼り付け用!AB225=集計用!AB225</f>
        <v>1</v>
      </c>
      <c r="AC225" s="31" t="b">
        <f>貼り付け用!AC225=集計用!AC225</f>
        <v>1</v>
      </c>
      <c r="AD225" s="31" t="b">
        <f>貼り付け用!AD225=集計用!AD225</f>
        <v>1</v>
      </c>
      <c r="AE225" s="31" t="b">
        <f>貼り付け用!AE225=集計用!AE225</f>
        <v>1</v>
      </c>
      <c r="AF225" s="31" t="b">
        <f>貼り付け用!AF225=集計用!AF225</f>
        <v>1</v>
      </c>
      <c r="AG225" s="31" t="b">
        <f>貼り付け用!AG225=集計用!AG225</f>
        <v>1</v>
      </c>
      <c r="AH225" s="31" t="b">
        <f>貼り付け用!AH225=集計用!AH225</f>
        <v>1</v>
      </c>
      <c r="AI225" s="31" t="b">
        <f>貼り付け用!AI225=集計用!AI225</f>
        <v>1</v>
      </c>
      <c r="AJ225" s="31" t="b">
        <f>貼り付け用!AJ225=集計用!AJ225</f>
        <v>1</v>
      </c>
      <c r="AK225" s="31" t="b">
        <f>貼り付け用!AK225=集計用!AK225</f>
        <v>1</v>
      </c>
      <c r="AL225" s="31" t="b">
        <f>貼り付け用!AL225=集計用!AL225</f>
        <v>1</v>
      </c>
      <c r="AM225" s="31" t="b">
        <f>貼り付け用!AM225=集計用!AM225</f>
        <v>1</v>
      </c>
      <c r="AN225" s="31" t="b">
        <f>貼り付け用!AN225=集計用!AN225</f>
        <v>1</v>
      </c>
      <c r="AO225" s="31" t="b">
        <f>貼り付け用!AO225=集計用!AO225</f>
        <v>1</v>
      </c>
      <c r="AP225" s="31" t="b">
        <f>貼り付け用!AP225=集計用!AP225</f>
        <v>1</v>
      </c>
      <c r="AQ225" s="31" t="b">
        <f>貼り付け用!AQ225=集計用!AQ225</f>
        <v>1</v>
      </c>
      <c r="AR225" s="31" t="b">
        <f>貼り付け用!AR225=集計用!AR225</f>
        <v>1</v>
      </c>
      <c r="AS225" s="31" t="b">
        <f>貼り付け用!AS225=集計用!AS225</f>
        <v>1</v>
      </c>
      <c r="AT225" s="31" t="b">
        <f>貼り付け用!AT225=集計用!AT225</f>
        <v>1</v>
      </c>
      <c r="AU225" s="31" t="b">
        <f>貼り付け用!AU225=集計用!AU225</f>
        <v>1</v>
      </c>
      <c r="AV225" s="34"/>
      <c r="AW225" s="34"/>
      <c r="AX225" s="34"/>
      <c r="AY225" s="34"/>
      <c r="AZ225" s="34"/>
      <c r="BA225" s="212"/>
      <c r="BB225" s="212"/>
      <c r="BC225" s="212"/>
      <c r="BD225" s="34"/>
      <c r="BE225" s="34"/>
      <c r="BF225" s="20"/>
      <c r="BG225" s="20"/>
      <c r="BH225" s="20"/>
      <c r="BI225" s="20"/>
      <c r="BJ225" s="20"/>
    </row>
    <row r="226" spans="5:62" ht="24" customHeight="1">
      <c r="E226" s="2"/>
      <c r="F226" s="34"/>
      <c r="G226" s="34"/>
      <c r="H226" s="2"/>
      <c r="I226" s="2"/>
      <c r="J226" s="2" t="str">
        <f>IF(集計用!J226="","",集計用!J226)</f>
        <v>1306-1</v>
      </c>
      <c r="K226" s="2"/>
      <c r="L226" s="2"/>
      <c r="M226" s="31" t="b">
        <f>貼り付け用!M226=集計用!M226</f>
        <v>1</v>
      </c>
      <c r="N226" s="31" t="b">
        <f>貼り付け用!N226=集計用!N226</f>
        <v>1</v>
      </c>
      <c r="O226" s="31" t="b">
        <f>貼り付け用!O226=集計用!O226</f>
        <v>1</v>
      </c>
      <c r="P226" s="31" t="b">
        <f>貼り付け用!P226=集計用!P226</f>
        <v>1</v>
      </c>
      <c r="Q226" s="31" t="b">
        <f>貼り付け用!Q226=集計用!Q226</f>
        <v>1</v>
      </c>
      <c r="R226" s="31" t="b">
        <f>貼り付け用!R226=集計用!R226</f>
        <v>1</v>
      </c>
      <c r="S226" s="31" t="b">
        <f>貼り付け用!S226=集計用!S226</f>
        <v>1</v>
      </c>
      <c r="T226" s="31" t="b">
        <f>貼り付け用!T226=集計用!T226</f>
        <v>1</v>
      </c>
      <c r="U226" s="31" t="b">
        <f>貼り付け用!U226=集計用!U226</f>
        <v>1</v>
      </c>
      <c r="V226" s="31" t="b">
        <f>貼り付け用!V226=集計用!V226</f>
        <v>1</v>
      </c>
      <c r="W226" s="31" t="b">
        <f>貼り付け用!W226=集計用!W226</f>
        <v>1</v>
      </c>
      <c r="X226" s="31" t="b">
        <f>貼り付け用!X226=集計用!X226</f>
        <v>1</v>
      </c>
      <c r="Y226" s="31" t="b">
        <f>貼り付け用!Y226=集計用!Y226</f>
        <v>1</v>
      </c>
      <c r="Z226" s="31" t="b">
        <f>貼り付け用!Z226=集計用!Z226</f>
        <v>1</v>
      </c>
      <c r="AA226" s="31" t="b">
        <f>貼り付け用!AA226=集計用!AA226</f>
        <v>1</v>
      </c>
      <c r="AB226" s="31" t="b">
        <f>貼り付け用!AB226=集計用!AB226</f>
        <v>1</v>
      </c>
      <c r="AC226" s="31" t="b">
        <f>貼り付け用!AC226=集計用!AC226</f>
        <v>1</v>
      </c>
      <c r="AD226" s="31" t="b">
        <f>貼り付け用!AD226=集計用!AD226</f>
        <v>1</v>
      </c>
      <c r="AE226" s="31" t="b">
        <f>貼り付け用!AE226=集計用!AE226</f>
        <v>1</v>
      </c>
      <c r="AF226" s="31" t="b">
        <f>貼り付け用!AF226=集計用!AF226</f>
        <v>1</v>
      </c>
      <c r="AG226" s="31" t="b">
        <f>貼り付け用!AG226=集計用!AG226</f>
        <v>1</v>
      </c>
      <c r="AH226" s="31" t="b">
        <f>貼り付け用!AH226=集計用!AH226</f>
        <v>1</v>
      </c>
      <c r="AI226" s="31" t="b">
        <f>貼り付け用!AI226=集計用!AI226</f>
        <v>1</v>
      </c>
      <c r="AJ226" s="31" t="b">
        <f>貼り付け用!AJ226=集計用!AJ226</f>
        <v>1</v>
      </c>
      <c r="AK226" s="31" t="b">
        <f>貼り付け用!AK226=集計用!AK226</f>
        <v>1</v>
      </c>
      <c r="AL226" s="31" t="b">
        <f>貼り付け用!AL226=集計用!AL226</f>
        <v>1</v>
      </c>
      <c r="AM226" s="31" t="b">
        <f>貼り付け用!AM226=集計用!AM226</f>
        <v>1</v>
      </c>
      <c r="AN226" s="31" t="b">
        <f>貼り付け用!AN226=集計用!AN226</f>
        <v>1</v>
      </c>
      <c r="AO226" s="31" t="b">
        <f>貼り付け用!AO226=集計用!AO226</f>
        <v>1</v>
      </c>
      <c r="AP226" s="31" t="b">
        <f>貼り付け用!AP226=集計用!AP226</f>
        <v>1</v>
      </c>
      <c r="AQ226" s="31" t="b">
        <f>貼り付け用!AQ226=集計用!AQ226</f>
        <v>1</v>
      </c>
      <c r="AR226" s="31" t="b">
        <f>貼り付け用!AR226=集計用!AR226</f>
        <v>1</v>
      </c>
      <c r="AS226" s="31" t="b">
        <f>貼り付け用!AS226=集計用!AS226</f>
        <v>1</v>
      </c>
      <c r="AT226" s="31" t="b">
        <f>貼り付け用!AT226=集計用!AT226</f>
        <v>1</v>
      </c>
      <c r="AU226" s="31" t="b">
        <f>貼り付け用!AU226=集計用!AU226</f>
        <v>1</v>
      </c>
      <c r="AV226" s="34"/>
      <c r="AW226" s="34"/>
      <c r="AX226" s="34"/>
      <c r="AY226" s="34"/>
      <c r="AZ226" s="34"/>
      <c r="BA226" s="212"/>
      <c r="BB226" s="212"/>
      <c r="BC226" s="212"/>
      <c r="BD226" s="34"/>
      <c r="BE226" s="34"/>
      <c r="BF226" s="20"/>
      <c r="BG226" s="20"/>
      <c r="BH226" s="20"/>
      <c r="BI226" s="20"/>
      <c r="BJ226" s="20"/>
    </row>
    <row r="227" spans="5:62" ht="24" customHeight="1">
      <c r="E227" s="2"/>
      <c r="F227" s="34"/>
      <c r="G227" s="34"/>
      <c r="H227" s="2"/>
      <c r="I227" s="2"/>
      <c r="J227" s="2" t="str">
        <f>IF(集計用!J227="","",集計用!J227)</f>
        <v>1320-1</v>
      </c>
      <c r="K227" s="2"/>
      <c r="L227" s="2"/>
      <c r="M227" s="31" t="b">
        <f>貼り付け用!M227=集計用!M227</f>
        <v>1</v>
      </c>
      <c r="N227" s="31" t="b">
        <f>貼り付け用!N227=集計用!N227</f>
        <v>1</v>
      </c>
      <c r="O227" s="31" t="b">
        <f>貼り付け用!O227=集計用!O227</f>
        <v>1</v>
      </c>
      <c r="P227" s="31" t="b">
        <f>貼り付け用!P227=集計用!P227</f>
        <v>1</v>
      </c>
      <c r="Q227" s="31" t="b">
        <f>貼り付け用!Q227=集計用!Q227</f>
        <v>1</v>
      </c>
      <c r="R227" s="31" t="b">
        <f>貼り付け用!R227=集計用!R227</f>
        <v>1</v>
      </c>
      <c r="S227" s="31" t="b">
        <f>貼り付け用!S227=集計用!S227</f>
        <v>1</v>
      </c>
      <c r="T227" s="31" t="b">
        <f>貼り付け用!T227=集計用!T227</f>
        <v>1</v>
      </c>
      <c r="U227" s="31" t="b">
        <f>貼り付け用!U227=集計用!U227</f>
        <v>1</v>
      </c>
      <c r="V227" s="31" t="b">
        <f>貼り付け用!V227=集計用!V227</f>
        <v>1</v>
      </c>
      <c r="W227" s="31" t="b">
        <f>貼り付け用!W227=集計用!W227</f>
        <v>1</v>
      </c>
      <c r="X227" s="31" t="b">
        <f>貼り付け用!X227=集計用!X227</f>
        <v>1</v>
      </c>
      <c r="Y227" s="31" t="b">
        <f>貼り付け用!Y227=集計用!Y227</f>
        <v>1</v>
      </c>
      <c r="Z227" s="31" t="b">
        <f>貼り付け用!Z227=集計用!Z227</f>
        <v>1</v>
      </c>
      <c r="AA227" s="31" t="b">
        <f>貼り付け用!AA227=集計用!AA227</f>
        <v>1</v>
      </c>
      <c r="AB227" s="31" t="b">
        <f>貼り付け用!AB227=集計用!AB227</f>
        <v>1</v>
      </c>
      <c r="AC227" s="31" t="b">
        <f>貼り付け用!AC227=集計用!AC227</f>
        <v>1</v>
      </c>
      <c r="AD227" s="31" t="b">
        <f>貼り付け用!AD227=集計用!AD227</f>
        <v>1</v>
      </c>
      <c r="AE227" s="31" t="b">
        <f>貼り付け用!AE227=集計用!AE227</f>
        <v>1</v>
      </c>
      <c r="AF227" s="31" t="b">
        <f>貼り付け用!AF227=集計用!AF227</f>
        <v>1</v>
      </c>
      <c r="AG227" s="31" t="b">
        <f>貼り付け用!AG227=集計用!AG227</f>
        <v>1</v>
      </c>
      <c r="AH227" s="31" t="b">
        <f>貼り付け用!AH227=集計用!AH227</f>
        <v>1</v>
      </c>
      <c r="AI227" s="31" t="b">
        <f>貼り付け用!AI227=集計用!AI227</f>
        <v>1</v>
      </c>
      <c r="AJ227" s="31" t="b">
        <f>貼り付け用!AJ227=集計用!AJ227</f>
        <v>1</v>
      </c>
      <c r="AK227" s="31" t="b">
        <f>貼り付け用!AK227=集計用!AK227</f>
        <v>1</v>
      </c>
      <c r="AL227" s="31" t="b">
        <f>貼り付け用!AL227=集計用!AL227</f>
        <v>1</v>
      </c>
      <c r="AM227" s="31" t="b">
        <f>貼り付け用!AM227=集計用!AM227</f>
        <v>1</v>
      </c>
      <c r="AN227" s="31" t="b">
        <f>貼り付け用!AN227=集計用!AN227</f>
        <v>1</v>
      </c>
      <c r="AO227" s="31" t="b">
        <f>貼り付け用!AO227=集計用!AO227</f>
        <v>1</v>
      </c>
      <c r="AP227" s="31" t="b">
        <f>貼り付け用!AP227=集計用!AP227</f>
        <v>1</v>
      </c>
      <c r="AQ227" s="31" t="b">
        <f>貼り付け用!AQ227=集計用!AQ227</f>
        <v>1</v>
      </c>
      <c r="AR227" s="31" t="b">
        <f>貼り付け用!AR227=集計用!AR227</f>
        <v>1</v>
      </c>
      <c r="AS227" s="31" t="b">
        <f>貼り付け用!AS227=集計用!AS227</f>
        <v>1</v>
      </c>
      <c r="AT227" s="31" t="b">
        <f>貼り付け用!AT227=集計用!AT227</f>
        <v>1</v>
      </c>
      <c r="AU227" s="31" t="b">
        <f>貼り付け用!AU227=集計用!AU227</f>
        <v>1</v>
      </c>
      <c r="AV227" s="34"/>
      <c r="AW227" s="34"/>
      <c r="AX227" s="34"/>
      <c r="AY227" s="34"/>
      <c r="AZ227" s="34"/>
      <c r="BA227" s="212"/>
      <c r="BB227" s="212"/>
      <c r="BC227" s="212"/>
      <c r="BD227" s="34"/>
      <c r="BE227" s="34"/>
      <c r="BF227" s="20"/>
      <c r="BG227" s="20"/>
      <c r="BH227" s="20"/>
      <c r="BI227" s="20"/>
      <c r="BJ227" s="20"/>
    </row>
    <row r="228" spans="5:62" ht="24" customHeight="1">
      <c r="E228" s="2"/>
      <c r="F228" s="34"/>
      <c r="G228" s="34"/>
      <c r="H228" s="2"/>
      <c r="I228" s="2"/>
      <c r="J228" s="2" t="str">
        <f>IF(集計用!J228="","",集計用!J228)</f>
        <v>1321-1</v>
      </c>
      <c r="K228" s="2"/>
      <c r="L228" s="2"/>
      <c r="M228" s="31" t="b">
        <f>貼り付け用!M228=集計用!M228</f>
        <v>1</v>
      </c>
      <c r="N228" s="31" t="b">
        <f>貼り付け用!N228=集計用!N228</f>
        <v>1</v>
      </c>
      <c r="O228" s="31" t="b">
        <f>貼り付け用!O228=集計用!O228</f>
        <v>1</v>
      </c>
      <c r="P228" s="31" t="b">
        <f>貼り付け用!P228=集計用!P228</f>
        <v>1</v>
      </c>
      <c r="Q228" s="31" t="b">
        <f>貼り付け用!Q228=集計用!Q228</f>
        <v>1</v>
      </c>
      <c r="R228" s="31" t="b">
        <f>貼り付け用!R228=集計用!R228</f>
        <v>1</v>
      </c>
      <c r="S228" s="31" t="b">
        <f>貼り付け用!S228=集計用!S228</f>
        <v>1</v>
      </c>
      <c r="T228" s="31" t="b">
        <f>貼り付け用!T228=集計用!T228</f>
        <v>1</v>
      </c>
      <c r="U228" s="31" t="b">
        <f>貼り付け用!U228=集計用!U228</f>
        <v>1</v>
      </c>
      <c r="V228" s="31" t="b">
        <f>貼り付け用!V228=集計用!V228</f>
        <v>1</v>
      </c>
      <c r="W228" s="31" t="b">
        <f>貼り付け用!W228=集計用!W228</f>
        <v>1</v>
      </c>
      <c r="X228" s="31" t="b">
        <f>貼り付け用!X228=集計用!X228</f>
        <v>1</v>
      </c>
      <c r="Y228" s="31" t="b">
        <f>貼り付け用!Y228=集計用!Y228</f>
        <v>1</v>
      </c>
      <c r="Z228" s="31" t="b">
        <f>貼り付け用!Z228=集計用!Z228</f>
        <v>1</v>
      </c>
      <c r="AA228" s="31" t="b">
        <f>貼り付け用!AA228=集計用!AA228</f>
        <v>1</v>
      </c>
      <c r="AB228" s="31" t="b">
        <f>貼り付け用!AB228=集計用!AB228</f>
        <v>1</v>
      </c>
      <c r="AC228" s="31" t="b">
        <f>貼り付け用!AC228=集計用!AC228</f>
        <v>1</v>
      </c>
      <c r="AD228" s="31" t="b">
        <f>貼り付け用!AD228=集計用!AD228</f>
        <v>1</v>
      </c>
      <c r="AE228" s="31" t="b">
        <f>貼り付け用!AE228=集計用!AE228</f>
        <v>1</v>
      </c>
      <c r="AF228" s="31" t="b">
        <f>貼り付け用!AF228=集計用!AF228</f>
        <v>1</v>
      </c>
      <c r="AG228" s="31" t="b">
        <f>貼り付け用!AG228=集計用!AG228</f>
        <v>1</v>
      </c>
      <c r="AH228" s="31" t="b">
        <f>貼り付け用!AH228=集計用!AH228</f>
        <v>1</v>
      </c>
      <c r="AI228" s="31" t="b">
        <f>貼り付け用!AI228=集計用!AI228</f>
        <v>1</v>
      </c>
      <c r="AJ228" s="31" t="b">
        <f>貼り付け用!AJ228=集計用!AJ228</f>
        <v>1</v>
      </c>
      <c r="AK228" s="31" t="b">
        <f>貼り付け用!AK228=集計用!AK228</f>
        <v>1</v>
      </c>
      <c r="AL228" s="31" t="b">
        <f>貼り付け用!AL228=集計用!AL228</f>
        <v>1</v>
      </c>
      <c r="AM228" s="31" t="b">
        <f>貼り付け用!AM228=集計用!AM228</f>
        <v>1</v>
      </c>
      <c r="AN228" s="31" t="b">
        <f>貼り付け用!AN228=集計用!AN228</f>
        <v>1</v>
      </c>
      <c r="AO228" s="31" t="b">
        <f>貼り付け用!AO228=集計用!AO228</f>
        <v>1</v>
      </c>
      <c r="AP228" s="31" t="b">
        <f>貼り付け用!AP228=集計用!AP228</f>
        <v>1</v>
      </c>
      <c r="AQ228" s="31" t="b">
        <f>貼り付け用!AQ228=集計用!AQ228</f>
        <v>1</v>
      </c>
      <c r="AR228" s="31" t="b">
        <f>貼り付け用!AR228=集計用!AR228</f>
        <v>1</v>
      </c>
      <c r="AS228" s="31" t="b">
        <f>貼り付け用!AS228=集計用!AS228</f>
        <v>1</v>
      </c>
      <c r="AT228" s="31" t="b">
        <f>貼り付け用!AT228=集計用!AT228</f>
        <v>1</v>
      </c>
      <c r="AU228" s="31" t="b">
        <f>貼り付け用!AU228=集計用!AU228</f>
        <v>1</v>
      </c>
      <c r="AV228" s="34"/>
      <c r="AW228" s="34"/>
      <c r="AX228" s="34"/>
      <c r="AY228" s="34"/>
      <c r="AZ228" s="34"/>
      <c r="BA228" s="212"/>
      <c r="BB228" s="212"/>
      <c r="BC228" s="212"/>
      <c r="BD228" s="34"/>
      <c r="BE228" s="34"/>
      <c r="BF228" s="20"/>
      <c r="BG228" s="20"/>
      <c r="BH228" s="20"/>
      <c r="BI228" s="20"/>
      <c r="BJ228" s="20"/>
    </row>
    <row r="229" spans="5:62" ht="24" customHeight="1">
      <c r="E229" s="2"/>
      <c r="F229" s="34"/>
      <c r="G229" s="34"/>
      <c r="H229" s="2"/>
      <c r="I229" s="2"/>
      <c r="J229" s="2" t="str">
        <f>IF(集計用!J229="","",集計用!J229)</f>
        <v>惣宮橋</v>
      </c>
      <c r="K229" s="2"/>
      <c r="L229" s="2"/>
      <c r="M229" s="31" t="b">
        <f>貼り付け用!M229=集計用!M229</f>
        <v>1</v>
      </c>
      <c r="N229" s="31" t="b">
        <f>貼り付け用!N229=集計用!N229</f>
        <v>1</v>
      </c>
      <c r="O229" s="31" t="b">
        <f>貼り付け用!O229=集計用!O229</f>
        <v>1</v>
      </c>
      <c r="P229" s="31" t="b">
        <f>貼り付け用!P229=集計用!P229</f>
        <v>1</v>
      </c>
      <c r="Q229" s="31" t="b">
        <f>貼り付け用!Q229=集計用!Q229</f>
        <v>1</v>
      </c>
      <c r="R229" s="31" t="b">
        <f>貼り付け用!R229=集計用!R229</f>
        <v>1</v>
      </c>
      <c r="S229" s="31" t="b">
        <f>貼り付け用!S229=集計用!S229</f>
        <v>1</v>
      </c>
      <c r="T229" s="31" t="b">
        <f>貼り付け用!T229=集計用!T229</f>
        <v>1</v>
      </c>
      <c r="U229" s="31" t="b">
        <f>貼り付け用!U229=集計用!U229</f>
        <v>1</v>
      </c>
      <c r="V229" s="31" t="b">
        <f>貼り付け用!V229=集計用!V229</f>
        <v>1</v>
      </c>
      <c r="W229" s="31" t="b">
        <f>貼り付け用!W229=集計用!W229</f>
        <v>1</v>
      </c>
      <c r="X229" s="31" t="b">
        <f>貼り付け用!X229=集計用!X229</f>
        <v>1</v>
      </c>
      <c r="Y229" s="31" t="b">
        <f>貼り付け用!Y229=集計用!Y229</f>
        <v>1</v>
      </c>
      <c r="Z229" s="31" t="b">
        <f>貼り付け用!Z229=集計用!Z229</f>
        <v>1</v>
      </c>
      <c r="AA229" s="31" t="b">
        <f>貼り付け用!AA229=集計用!AA229</f>
        <v>1</v>
      </c>
      <c r="AB229" s="31" t="b">
        <f>貼り付け用!AB229=集計用!AB229</f>
        <v>1</v>
      </c>
      <c r="AC229" s="31" t="b">
        <f>貼り付け用!AC229=集計用!AC229</f>
        <v>1</v>
      </c>
      <c r="AD229" s="31" t="b">
        <f>貼り付け用!AD229=集計用!AD229</f>
        <v>1</v>
      </c>
      <c r="AE229" s="31" t="b">
        <f>貼り付け用!AE229=集計用!AE229</f>
        <v>1</v>
      </c>
      <c r="AF229" s="31" t="b">
        <f>貼り付け用!AF229=集計用!AF229</f>
        <v>1</v>
      </c>
      <c r="AG229" s="31" t="b">
        <f>貼り付け用!AG229=集計用!AG229</f>
        <v>1</v>
      </c>
      <c r="AH229" s="31" t="b">
        <f>貼り付け用!AH229=集計用!AH229</f>
        <v>1</v>
      </c>
      <c r="AI229" s="31" t="b">
        <f>貼り付け用!AI229=集計用!AI229</f>
        <v>1</v>
      </c>
      <c r="AJ229" s="31" t="b">
        <f>貼り付け用!AJ229=集計用!AJ229</f>
        <v>1</v>
      </c>
      <c r="AK229" s="31" t="b">
        <f>貼り付け用!AK229=集計用!AK229</f>
        <v>1</v>
      </c>
      <c r="AL229" s="31" t="b">
        <f>貼り付け用!AL229=集計用!AL229</f>
        <v>1</v>
      </c>
      <c r="AM229" s="31" t="b">
        <f>貼り付け用!AM229=集計用!AM229</f>
        <v>1</v>
      </c>
      <c r="AN229" s="31" t="b">
        <f>貼り付け用!AN229=集計用!AN229</f>
        <v>1</v>
      </c>
      <c r="AO229" s="31" t="b">
        <f>貼り付け用!AO229=集計用!AO229</f>
        <v>1</v>
      </c>
      <c r="AP229" s="31" t="b">
        <f>貼り付け用!AP229=集計用!AP229</f>
        <v>1</v>
      </c>
      <c r="AQ229" s="31" t="b">
        <f>貼り付け用!AQ229=集計用!AQ229</f>
        <v>1</v>
      </c>
      <c r="AR229" s="31" t="b">
        <f>貼り付け用!AR229=集計用!AR229</f>
        <v>1</v>
      </c>
      <c r="AS229" s="31" t="b">
        <f>貼り付け用!AS229=集計用!AS229</f>
        <v>1</v>
      </c>
      <c r="AT229" s="31" t="b">
        <f>貼り付け用!AT229=集計用!AT229</f>
        <v>1</v>
      </c>
      <c r="AU229" s="31" t="b">
        <f>貼り付け用!AU229=集計用!AU229</f>
        <v>1</v>
      </c>
      <c r="AV229" s="34"/>
      <c r="AW229" s="34"/>
      <c r="AX229" s="34"/>
      <c r="AY229" s="34"/>
      <c r="AZ229" s="34"/>
      <c r="BA229" s="212"/>
      <c r="BB229" s="212"/>
      <c r="BC229" s="212"/>
      <c r="BD229" s="34"/>
      <c r="BE229" s="34"/>
      <c r="BF229" s="20"/>
      <c r="BG229" s="20"/>
      <c r="BH229" s="20"/>
      <c r="BI229" s="20"/>
      <c r="BJ229" s="20"/>
    </row>
    <row r="230" spans="5:62" ht="24" customHeight="1">
      <c r="E230" s="2"/>
      <c r="F230" s="34"/>
      <c r="G230" s="34"/>
      <c r="H230" s="2"/>
      <c r="I230" s="2"/>
      <c r="J230" s="2" t="str">
        <f>IF(集計用!J230="","",集計用!J230)</f>
        <v>八幡橋</v>
      </c>
      <c r="K230" s="2"/>
      <c r="L230" s="2"/>
      <c r="M230" s="31" t="b">
        <f>貼り付け用!M230=集計用!M230</f>
        <v>1</v>
      </c>
      <c r="N230" s="31" t="b">
        <f>貼り付け用!N230=集計用!N230</f>
        <v>1</v>
      </c>
      <c r="O230" s="31" t="b">
        <f>貼り付け用!O230=集計用!O230</f>
        <v>1</v>
      </c>
      <c r="P230" s="31" t="b">
        <f>貼り付け用!P230=集計用!P230</f>
        <v>1</v>
      </c>
      <c r="Q230" s="31" t="b">
        <f>貼り付け用!Q230=集計用!Q230</f>
        <v>1</v>
      </c>
      <c r="R230" s="31" t="b">
        <f>貼り付け用!R230=集計用!R230</f>
        <v>1</v>
      </c>
      <c r="S230" s="31" t="b">
        <f>貼り付け用!S230=集計用!S230</f>
        <v>1</v>
      </c>
      <c r="T230" s="31" t="b">
        <f>貼り付け用!T230=集計用!T230</f>
        <v>1</v>
      </c>
      <c r="U230" s="31" t="b">
        <f>貼り付け用!U230=集計用!U230</f>
        <v>1</v>
      </c>
      <c r="V230" s="31" t="b">
        <f>貼り付け用!V230=集計用!V230</f>
        <v>1</v>
      </c>
      <c r="W230" s="31" t="b">
        <f>貼り付け用!W230=集計用!W230</f>
        <v>1</v>
      </c>
      <c r="X230" s="31" t="b">
        <f>貼り付け用!X230=集計用!X230</f>
        <v>1</v>
      </c>
      <c r="Y230" s="31" t="b">
        <f>貼り付け用!Y230=集計用!Y230</f>
        <v>1</v>
      </c>
      <c r="Z230" s="31" t="b">
        <f>貼り付け用!Z230=集計用!Z230</f>
        <v>1</v>
      </c>
      <c r="AA230" s="31" t="b">
        <f>貼り付け用!AA230=集計用!AA230</f>
        <v>1</v>
      </c>
      <c r="AB230" s="31" t="b">
        <f>貼り付け用!AB230=集計用!AB230</f>
        <v>1</v>
      </c>
      <c r="AC230" s="31" t="b">
        <f>貼り付け用!AC230=集計用!AC230</f>
        <v>1</v>
      </c>
      <c r="AD230" s="31" t="b">
        <f>貼り付け用!AD230=集計用!AD230</f>
        <v>1</v>
      </c>
      <c r="AE230" s="31" t="b">
        <f>貼り付け用!AE230=集計用!AE230</f>
        <v>1</v>
      </c>
      <c r="AF230" s="31" t="b">
        <f>貼り付け用!AF230=集計用!AF230</f>
        <v>1</v>
      </c>
      <c r="AG230" s="31" t="b">
        <f>貼り付け用!AG230=集計用!AG230</f>
        <v>1</v>
      </c>
      <c r="AH230" s="31" t="b">
        <f>貼り付け用!AH230=集計用!AH230</f>
        <v>1</v>
      </c>
      <c r="AI230" s="31" t="b">
        <f>貼り付け用!AI230=集計用!AI230</f>
        <v>1</v>
      </c>
      <c r="AJ230" s="31" t="b">
        <f>貼り付け用!AJ230=集計用!AJ230</f>
        <v>1</v>
      </c>
      <c r="AK230" s="31" t="b">
        <f>貼り付け用!AK230=集計用!AK230</f>
        <v>1</v>
      </c>
      <c r="AL230" s="31" t="b">
        <f>貼り付け用!AL230=集計用!AL230</f>
        <v>1</v>
      </c>
      <c r="AM230" s="31" t="b">
        <f>貼り付け用!AM230=集計用!AM230</f>
        <v>1</v>
      </c>
      <c r="AN230" s="31" t="b">
        <f>貼り付け用!AN230=集計用!AN230</f>
        <v>1</v>
      </c>
      <c r="AO230" s="31" t="b">
        <f>貼り付け用!AO230=集計用!AO230</f>
        <v>1</v>
      </c>
      <c r="AP230" s="31" t="b">
        <f>貼り付け用!AP230=集計用!AP230</f>
        <v>1</v>
      </c>
      <c r="AQ230" s="31" t="b">
        <f>貼り付け用!AQ230=集計用!AQ230</f>
        <v>1</v>
      </c>
      <c r="AR230" s="31" t="b">
        <f>貼り付け用!AR230=集計用!AR230</f>
        <v>1</v>
      </c>
      <c r="AS230" s="31" t="b">
        <f>貼り付け用!AS230=集計用!AS230</f>
        <v>1</v>
      </c>
      <c r="AT230" s="31" t="b">
        <f>貼り付け用!AT230=集計用!AT230</f>
        <v>1</v>
      </c>
      <c r="AU230" s="31" t="b">
        <f>貼り付け用!AU230=集計用!AU230</f>
        <v>1</v>
      </c>
      <c r="AV230" s="34"/>
      <c r="AW230" s="34"/>
      <c r="AX230" s="34"/>
      <c r="AY230" s="34"/>
      <c r="AZ230" s="34"/>
      <c r="BA230" s="212"/>
      <c r="BB230" s="212"/>
      <c r="BC230" s="212"/>
      <c r="BD230" s="34"/>
      <c r="BE230" s="34"/>
      <c r="BF230" s="20"/>
      <c r="BG230" s="20"/>
      <c r="BH230" s="20"/>
      <c r="BI230" s="20"/>
      <c r="BJ230" s="20"/>
    </row>
    <row r="231" spans="5:62" ht="24" customHeight="1">
      <c r="E231" s="2"/>
      <c r="F231" s="34"/>
      <c r="G231" s="34"/>
      <c r="H231" s="2"/>
      <c r="I231" s="2"/>
      <c r="J231" s="2" t="str">
        <f>IF(集計用!J231="","",集計用!J231)</f>
        <v>3446-1</v>
      </c>
      <c r="K231" s="2"/>
      <c r="L231" s="2"/>
      <c r="M231" s="31" t="b">
        <f>貼り付け用!M231=集計用!M231</f>
        <v>1</v>
      </c>
      <c r="N231" s="31" t="b">
        <f>貼り付け用!N231=集計用!N231</f>
        <v>1</v>
      </c>
      <c r="O231" s="31" t="b">
        <f>貼り付け用!O231=集計用!O231</f>
        <v>1</v>
      </c>
      <c r="P231" s="31" t="b">
        <f>貼り付け用!P231=集計用!P231</f>
        <v>1</v>
      </c>
      <c r="Q231" s="31" t="b">
        <f>貼り付け用!Q231=集計用!Q231</f>
        <v>1</v>
      </c>
      <c r="R231" s="31" t="b">
        <f>貼り付け用!R231=集計用!R231</f>
        <v>1</v>
      </c>
      <c r="S231" s="31" t="b">
        <f>貼り付け用!S231=集計用!S231</f>
        <v>1</v>
      </c>
      <c r="T231" s="31" t="b">
        <f>貼り付け用!T231=集計用!T231</f>
        <v>1</v>
      </c>
      <c r="U231" s="31" t="b">
        <f>貼り付け用!U231=集計用!U231</f>
        <v>1</v>
      </c>
      <c r="V231" s="31" t="b">
        <f>貼り付け用!V231=集計用!V231</f>
        <v>1</v>
      </c>
      <c r="W231" s="31" t="b">
        <f>貼り付け用!W231=集計用!W231</f>
        <v>1</v>
      </c>
      <c r="X231" s="31" t="b">
        <f>貼り付け用!X231=集計用!X231</f>
        <v>1</v>
      </c>
      <c r="Y231" s="31" t="b">
        <f>貼り付け用!Y231=集計用!Y231</f>
        <v>1</v>
      </c>
      <c r="Z231" s="31" t="b">
        <f>貼り付け用!Z231=集計用!Z231</f>
        <v>1</v>
      </c>
      <c r="AA231" s="31" t="b">
        <f>貼り付け用!AA231=集計用!AA231</f>
        <v>1</v>
      </c>
      <c r="AB231" s="31" t="b">
        <f>貼り付け用!AB231=集計用!AB231</f>
        <v>1</v>
      </c>
      <c r="AC231" s="31" t="b">
        <f>貼り付け用!AC231=集計用!AC231</f>
        <v>1</v>
      </c>
      <c r="AD231" s="31" t="b">
        <f>貼り付け用!AD231=集計用!AD231</f>
        <v>1</v>
      </c>
      <c r="AE231" s="31" t="b">
        <f>貼り付け用!AE231=集計用!AE231</f>
        <v>1</v>
      </c>
      <c r="AF231" s="31" t="b">
        <f>貼り付け用!AF231=集計用!AF231</f>
        <v>1</v>
      </c>
      <c r="AG231" s="31" t="b">
        <f>貼り付け用!AG231=集計用!AG231</f>
        <v>1</v>
      </c>
      <c r="AH231" s="31" t="b">
        <f>貼り付け用!AH231=集計用!AH231</f>
        <v>1</v>
      </c>
      <c r="AI231" s="31" t="b">
        <f>貼り付け用!AI231=集計用!AI231</f>
        <v>1</v>
      </c>
      <c r="AJ231" s="31" t="b">
        <f>貼り付け用!AJ231=集計用!AJ231</f>
        <v>1</v>
      </c>
      <c r="AK231" s="31" t="b">
        <f>貼り付け用!AK231=集計用!AK231</f>
        <v>1</v>
      </c>
      <c r="AL231" s="31" t="b">
        <f>貼り付け用!AL231=集計用!AL231</f>
        <v>1</v>
      </c>
      <c r="AM231" s="31" t="b">
        <f>貼り付け用!AM231=集計用!AM231</f>
        <v>1</v>
      </c>
      <c r="AN231" s="31" t="b">
        <f>貼り付け用!AN231=集計用!AN231</f>
        <v>1</v>
      </c>
      <c r="AO231" s="31" t="b">
        <f>貼り付け用!AO231=集計用!AO231</f>
        <v>1</v>
      </c>
      <c r="AP231" s="31" t="b">
        <f>貼り付け用!AP231=集計用!AP231</f>
        <v>1</v>
      </c>
      <c r="AQ231" s="31" t="b">
        <f>貼り付け用!AQ231=集計用!AQ231</f>
        <v>1</v>
      </c>
      <c r="AR231" s="31" t="b">
        <f>貼り付け用!AR231=集計用!AR231</f>
        <v>1</v>
      </c>
      <c r="AS231" s="31" t="b">
        <f>貼り付け用!AS231=集計用!AS231</f>
        <v>1</v>
      </c>
      <c r="AT231" s="31" t="b">
        <f>貼り付け用!AT231=集計用!AT231</f>
        <v>1</v>
      </c>
      <c r="AU231" s="31" t="b">
        <f>貼り付け用!AU231=集計用!AU231</f>
        <v>1</v>
      </c>
      <c r="AV231" s="34"/>
      <c r="AW231" s="34"/>
      <c r="AX231" s="34"/>
      <c r="AY231" s="34"/>
      <c r="AZ231" s="34"/>
      <c r="BA231" s="212"/>
      <c r="BB231" s="212"/>
      <c r="BC231" s="212"/>
      <c r="BD231" s="34"/>
      <c r="BE231" s="34"/>
      <c r="BF231" s="20"/>
      <c r="BG231" s="20"/>
      <c r="BH231" s="20"/>
      <c r="BI231" s="20"/>
      <c r="BJ231" s="20"/>
    </row>
    <row r="232" spans="5:62" ht="24" customHeight="1">
      <c r="E232" s="2"/>
      <c r="F232" s="34"/>
      <c r="G232" s="34"/>
      <c r="H232" s="2"/>
      <c r="I232" s="2"/>
      <c r="J232" s="2" t="str">
        <f>IF(集計用!J232="","",集計用!J232)</f>
        <v>2552-1</v>
      </c>
      <c r="K232" s="2"/>
      <c r="L232" s="2"/>
      <c r="M232" s="31" t="b">
        <f>貼り付け用!M232=集計用!M232</f>
        <v>1</v>
      </c>
      <c r="N232" s="31" t="b">
        <f>貼り付け用!N232=集計用!N232</f>
        <v>1</v>
      </c>
      <c r="O232" s="31" t="b">
        <f>貼り付け用!O232=集計用!O232</f>
        <v>1</v>
      </c>
      <c r="P232" s="31" t="b">
        <f>貼り付け用!P232=集計用!P232</f>
        <v>1</v>
      </c>
      <c r="Q232" s="31" t="b">
        <f>貼り付け用!Q232=集計用!Q232</f>
        <v>1</v>
      </c>
      <c r="R232" s="31" t="b">
        <f>貼り付け用!R232=集計用!R232</f>
        <v>1</v>
      </c>
      <c r="S232" s="31" t="b">
        <f>貼り付け用!S232=集計用!S232</f>
        <v>1</v>
      </c>
      <c r="T232" s="31" t="b">
        <f>貼り付け用!T232=集計用!T232</f>
        <v>1</v>
      </c>
      <c r="U232" s="31" t="b">
        <f>貼り付け用!U232=集計用!U232</f>
        <v>1</v>
      </c>
      <c r="V232" s="31" t="b">
        <f>貼り付け用!V232=集計用!V232</f>
        <v>1</v>
      </c>
      <c r="W232" s="31" t="b">
        <f>貼り付け用!W232=集計用!W232</f>
        <v>1</v>
      </c>
      <c r="X232" s="31" t="b">
        <f>貼り付け用!X232=集計用!X232</f>
        <v>1</v>
      </c>
      <c r="Y232" s="31" t="b">
        <f>貼り付け用!Y232=集計用!Y232</f>
        <v>1</v>
      </c>
      <c r="Z232" s="31" t="b">
        <f>貼り付け用!Z232=集計用!Z232</f>
        <v>1</v>
      </c>
      <c r="AA232" s="31" t="b">
        <f>貼り付け用!AA232=集計用!AA232</f>
        <v>1</v>
      </c>
      <c r="AB232" s="31" t="b">
        <f>貼り付け用!AB232=集計用!AB232</f>
        <v>1</v>
      </c>
      <c r="AC232" s="31" t="b">
        <f>貼り付け用!AC232=集計用!AC232</f>
        <v>1</v>
      </c>
      <c r="AD232" s="31" t="b">
        <f>貼り付け用!AD232=集計用!AD232</f>
        <v>1</v>
      </c>
      <c r="AE232" s="31" t="b">
        <f>貼り付け用!AE232=集計用!AE232</f>
        <v>1</v>
      </c>
      <c r="AF232" s="31" t="b">
        <f>貼り付け用!AF232=集計用!AF232</f>
        <v>1</v>
      </c>
      <c r="AG232" s="31" t="b">
        <f>貼り付け用!AG232=集計用!AG232</f>
        <v>1</v>
      </c>
      <c r="AH232" s="31" t="b">
        <f>貼り付け用!AH232=集計用!AH232</f>
        <v>1</v>
      </c>
      <c r="AI232" s="31" t="b">
        <f>貼り付け用!AI232=集計用!AI232</f>
        <v>1</v>
      </c>
      <c r="AJ232" s="31" t="b">
        <f>貼り付け用!AJ232=集計用!AJ232</f>
        <v>1</v>
      </c>
      <c r="AK232" s="31" t="b">
        <f>貼り付け用!AK232=集計用!AK232</f>
        <v>1</v>
      </c>
      <c r="AL232" s="31" t="b">
        <f>貼り付け用!AL232=集計用!AL232</f>
        <v>1</v>
      </c>
      <c r="AM232" s="31" t="b">
        <f>貼り付け用!AM232=集計用!AM232</f>
        <v>1</v>
      </c>
      <c r="AN232" s="31" t="b">
        <f>貼り付け用!AN232=集計用!AN232</f>
        <v>1</v>
      </c>
      <c r="AO232" s="31" t="b">
        <f>貼り付け用!AO232=集計用!AO232</f>
        <v>1</v>
      </c>
      <c r="AP232" s="31" t="b">
        <f>貼り付け用!AP232=集計用!AP232</f>
        <v>1</v>
      </c>
      <c r="AQ232" s="31" t="b">
        <f>貼り付け用!AQ232=集計用!AQ232</f>
        <v>1</v>
      </c>
      <c r="AR232" s="31" t="b">
        <f>貼り付け用!AR232=集計用!AR232</f>
        <v>1</v>
      </c>
      <c r="AS232" s="31" t="b">
        <f>貼り付け用!AS232=集計用!AS232</f>
        <v>1</v>
      </c>
      <c r="AT232" s="31" t="b">
        <f>貼り付け用!AT232=集計用!AT232</f>
        <v>1</v>
      </c>
      <c r="AU232" s="31" t="b">
        <f>貼り付け用!AU232=集計用!AU232</f>
        <v>1</v>
      </c>
      <c r="AV232" s="34"/>
      <c r="AW232" s="34"/>
      <c r="AX232" s="34"/>
      <c r="AY232" s="34"/>
      <c r="AZ232" s="34"/>
      <c r="BA232" s="212"/>
      <c r="BB232" s="212"/>
      <c r="BC232" s="212"/>
      <c r="BD232" s="34"/>
      <c r="BE232" s="34"/>
      <c r="BF232" s="20"/>
      <c r="BG232" s="20"/>
      <c r="BH232" s="20"/>
      <c r="BI232" s="20"/>
      <c r="BJ232" s="20"/>
    </row>
    <row r="233" spans="5:62" ht="24" customHeight="1">
      <c r="E233" s="2"/>
      <c r="F233" s="34"/>
      <c r="G233" s="34"/>
      <c r="H233" s="2"/>
      <c r="I233" s="2"/>
      <c r="J233" s="2" t="str">
        <f>IF(集計用!J233="","",集計用!J233)</f>
        <v>2556-1</v>
      </c>
      <c r="K233" s="2"/>
      <c r="L233" s="2"/>
      <c r="M233" s="31" t="b">
        <f>貼り付け用!M233=集計用!M233</f>
        <v>1</v>
      </c>
      <c r="N233" s="31" t="b">
        <f>貼り付け用!N233=集計用!N233</f>
        <v>1</v>
      </c>
      <c r="O233" s="31" t="b">
        <f>貼り付け用!O233=集計用!O233</f>
        <v>1</v>
      </c>
      <c r="P233" s="31" t="b">
        <f>貼り付け用!P233=集計用!P233</f>
        <v>1</v>
      </c>
      <c r="Q233" s="31" t="b">
        <f>貼り付け用!Q233=集計用!Q233</f>
        <v>1</v>
      </c>
      <c r="R233" s="31" t="b">
        <f>貼り付け用!R233=集計用!R233</f>
        <v>1</v>
      </c>
      <c r="S233" s="31" t="b">
        <f>貼り付け用!S233=集計用!S233</f>
        <v>1</v>
      </c>
      <c r="T233" s="31" t="b">
        <f>貼り付け用!T233=集計用!T233</f>
        <v>1</v>
      </c>
      <c r="U233" s="31" t="b">
        <f>貼り付け用!U233=集計用!U233</f>
        <v>1</v>
      </c>
      <c r="V233" s="31" t="b">
        <f>貼り付け用!V233=集計用!V233</f>
        <v>1</v>
      </c>
      <c r="W233" s="31" t="b">
        <f>貼り付け用!W233=集計用!W233</f>
        <v>1</v>
      </c>
      <c r="X233" s="31" t="b">
        <f>貼り付け用!X233=集計用!X233</f>
        <v>1</v>
      </c>
      <c r="Y233" s="31" t="b">
        <f>貼り付け用!Y233=集計用!Y233</f>
        <v>1</v>
      </c>
      <c r="Z233" s="31" t="b">
        <f>貼り付け用!Z233=集計用!Z233</f>
        <v>1</v>
      </c>
      <c r="AA233" s="31" t="b">
        <f>貼り付け用!AA233=集計用!AA233</f>
        <v>1</v>
      </c>
      <c r="AB233" s="31" t="b">
        <f>貼り付け用!AB233=集計用!AB233</f>
        <v>1</v>
      </c>
      <c r="AC233" s="31" t="b">
        <f>貼り付け用!AC233=集計用!AC233</f>
        <v>1</v>
      </c>
      <c r="AD233" s="31" t="b">
        <f>貼り付け用!AD233=集計用!AD233</f>
        <v>1</v>
      </c>
      <c r="AE233" s="31" t="b">
        <f>貼り付け用!AE233=集計用!AE233</f>
        <v>1</v>
      </c>
      <c r="AF233" s="31" t="b">
        <f>貼り付け用!AF233=集計用!AF233</f>
        <v>1</v>
      </c>
      <c r="AG233" s="31" t="b">
        <f>貼り付け用!AG233=集計用!AG233</f>
        <v>1</v>
      </c>
      <c r="AH233" s="31" t="b">
        <f>貼り付け用!AH233=集計用!AH233</f>
        <v>1</v>
      </c>
      <c r="AI233" s="31" t="b">
        <f>貼り付け用!AI233=集計用!AI233</f>
        <v>1</v>
      </c>
      <c r="AJ233" s="31" t="b">
        <f>貼り付け用!AJ233=集計用!AJ233</f>
        <v>1</v>
      </c>
      <c r="AK233" s="31" t="b">
        <f>貼り付け用!AK233=集計用!AK233</f>
        <v>1</v>
      </c>
      <c r="AL233" s="31" t="b">
        <f>貼り付け用!AL233=集計用!AL233</f>
        <v>1</v>
      </c>
      <c r="AM233" s="31" t="b">
        <f>貼り付け用!AM233=集計用!AM233</f>
        <v>1</v>
      </c>
      <c r="AN233" s="31" t="b">
        <f>貼り付け用!AN233=集計用!AN233</f>
        <v>1</v>
      </c>
      <c r="AO233" s="31" t="b">
        <f>貼り付け用!AO233=集計用!AO233</f>
        <v>1</v>
      </c>
      <c r="AP233" s="31" t="b">
        <f>貼り付け用!AP233=集計用!AP233</f>
        <v>1</v>
      </c>
      <c r="AQ233" s="31" t="b">
        <f>貼り付け用!AQ233=集計用!AQ233</f>
        <v>1</v>
      </c>
      <c r="AR233" s="31" t="b">
        <f>貼り付け用!AR233=集計用!AR233</f>
        <v>1</v>
      </c>
      <c r="AS233" s="31" t="b">
        <f>貼り付け用!AS233=集計用!AS233</f>
        <v>1</v>
      </c>
      <c r="AT233" s="31" t="b">
        <f>貼り付け用!AT233=集計用!AT233</f>
        <v>1</v>
      </c>
      <c r="AU233" s="31" t="b">
        <f>貼り付け用!AU233=集計用!AU233</f>
        <v>1</v>
      </c>
      <c r="AV233" s="34"/>
      <c r="AW233" s="34"/>
      <c r="AX233" s="34"/>
      <c r="AY233" s="34"/>
      <c r="AZ233" s="34"/>
      <c r="BA233" s="212"/>
      <c r="BB233" s="212"/>
      <c r="BC233" s="212"/>
      <c r="BD233" s="34"/>
      <c r="BE233" s="34"/>
      <c r="BF233" s="20"/>
      <c r="BG233" s="20"/>
      <c r="BH233" s="20"/>
      <c r="BI233" s="20"/>
      <c r="BJ233" s="20"/>
    </row>
    <row r="234" spans="5:62" ht="24" customHeight="1">
      <c r="E234" s="2"/>
      <c r="F234" s="34"/>
      <c r="G234" s="34"/>
      <c r="H234" s="2"/>
      <c r="I234" s="2"/>
      <c r="J234" s="2" t="str">
        <f>IF(集計用!J234="","",集計用!J234)</f>
        <v>2557-1</v>
      </c>
      <c r="K234" s="2"/>
      <c r="L234" s="2"/>
      <c r="M234" s="31" t="b">
        <f>貼り付け用!M234=集計用!M234</f>
        <v>1</v>
      </c>
      <c r="N234" s="31" t="b">
        <f>貼り付け用!N234=集計用!N234</f>
        <v>1</v>
      </c>
      <c r="O234" s="31" t="b">
        <f>貼り付け用!O234=集計用!O234</f>
        <v>1</v>
      </c>
      <c r="P234" s="31" t="b">
        <f>貼り付け用!P234=集計用!P234</f>
        <v>1</v>
      </c>
      <c r="Q234" s="31" t="b">
        <f>貼り付け用!Q234=集計用!Q234</f>
        <v>1</v>
      </c>
      <c r="R234" s="31" t="b">
        <f>貼り付け用!R234=集計用!R234</f>
        <v>1</v>
      </c>
      <c r="S234" s="31" t="b">
        <f>貼り付け用!S234=集計用!S234</f>
        <v>1</v>
      </c>
      <c r="T234" s="31" t="b">
        <f>貼り付け用!T234=集計用!T234</f>
        <v>1</v>
      </c>
      <c r="U234" s="31" t="b">
        <f>貼り付け用!U234=集計用!U234</f>
        <v>1</v>
      </c>
      <c r="V234" s="31" t="b">
        <f>貼り付け用!V234=集計用!V234</f>
        <v>1</v>
      </c>
      <c r="W234" s="31" t="b">
        <f>貼り付け用!W234=集計用!W234</f>
        <v>1</v>
      </c>
      <c r="X234" s="31" t="b">
        <f>貼り付け用!X234=集計用!X234</f>
        <v>1</v>
      </c>
      <c r="Y234" s="31" t="b">
        <f>貼り付け用!Y234=集計用!Y234</f>
        <v>1</v>
      </c>
      <c r="Z234" s="31" t="b">
        <f>貼り付け用!Z234=集計用!Z234</f>
        <v>1</v>
      </c>
      <c r="AA234" s="31" t="b">
        <f>貼り付け用!AA234=集計用!AA234</f>
        <v>1</v>
      </c>
      <c r="AB234" s="31" t="b">
        <f>貼り付け用!AB234=集計用!AB234</f>
        <v>1</v>
      </c>
      <c r="AC234" s="31" t="b">
        <f>貼り付け用!AC234=集計用!AC234</f>
        <v>1</v>
      </c>
      <c r="AD234" s="31" t="b">
        <f>貼り付け用!AD234=集計用!AD234</f>
        <v>1</v>
      </c>
      <c r="AE234" s="31" t="b">
        <f>貼り付け用!AE234=集計用!AE234</f>
        <v>1</v>
      </c>
      <c r="AF234" s="31" t="b">
        <f>貼り付け用!AF234=集計用!AF234</f>
        <v>1</v>
      </c>
      <c r="AG234" s="31" t="b">
        <f>貼り付け用!AG234=集計用!AG234</f>
        <v>1</v>
      </c>
      <c r="AH234" s="31" t="b">
        <f>貼り付け用!AH234=集計用!AH234</f>
        <v>1</v>
      </c>
      <c r="AI234" s="31" t="b">
        <f>貼り付け用!AI234=集計用!AI234</f>
        <v>1</v>
      </c>
      <c r="AJ234" s="31" t="b">
        <f>貼り付け用!AJ234=集計用!AJ234</f>
        <v>1</v>
      </c>
      <c r="AK234" s="31" t="b">
        <f>貼り付け用!AK234=集計用!AK234</f>
        <v>1</v>
      </c>
      <c r="AL234" s="31" t="b">
        <f>貼り付け用!AL234=集計用!AL234</f>
        <v>1</v>
      </c>
      <c r="AM234" s="31" t="b">
        <f>貼り付け用!AM234=集計用!AM234</f>
        <v>1</v>
      </c>
      <c r="AN234" s="31" t="b">
        <f>貼り付け用!AN234=集計用!AN234</f>
        <v>1</v>
      </c>
      <c r="AO234" s="31" t="b">
        <f>貼り付け用!AO234=集計用!AO234</f>
        <v>1</v>
      </c>
      <c r="AP234" s="31" t="b">
        <f>貼り付け用!AP234=集計用!AP234</f>
        <v>1</v>
      </c>
      <c r="AQ234" s="31" t="b">
        <f>貼り付け用!AQ234=集計用!AQ234</f>
        <v>1</v>
      </c>
      <c r="AR234" s="31" t="b">
        <f>貼り付け用!AR234=集計用!AR234</f>
        <v>1</v>
      </c>
      <c r="AS234" s="31" t="b">
        <f>貼り付け用!AS234=集計用!AS234</f>
        <v>1</v>
      </c>
      <c r="AT234" s="31" t="b">
        <f>貼り付け用!AT234=集計用!AT234</f>
        <v>1</v>
      </c>
      <c r="AU234" s="31" t="b">
        <f>貼り付け用!AU234=集計用!AU234</f>
        <v>1</v>
      </c>
      <c r="AV234" s="34"/>
      <c r="AW234" s="34"/>
      <c r="AX234" s="34"/>
      <c r="AY234" s="34"/>
      <c r="AZ234" s="34"/>
      <c r="BA234" s="212"/>
      <c r="BB234" s="212"/>
      <c r="BC234" s="212"/>
      <c r="BD234" s="34"/>
      <c r="BE234" s="34"/>
      <c r="BF234" s="20"/>
      <c r="BG234" s="20"/>
      <c r="BH234" s="20"/>
      <c r="BI234" s="20"/>
      <c r="BJ234" s="20"/>
    </row>
    <row r="235" spans="5:62" ht="24" customHeight="1">
      <c r="E235" s="2"/>
      <c r="F235" s="34"/>
      <c r="G235" s="34"/>
      <c r="H235" s="2"/>
      <c r="I235" s="2"/>
      <c r="J235" s="2" t="str">
        <f>IF(集計用!J235="","",集計用!J235)</f>
        <v>3462-1</v>
      </c>
      <c r="K235" s="2"/>
      <c r="L235" s="2"/>
      <c r="M235" s="31" t="b">
        <f>貼り付け用!M235=集計用!M235</f>
        <v>1</v>
      </c>
      <c r="N235" s="31" t="b">
        <f>貼り付け用!N235=集計用!N235</f>
        <v>1</v>
      </c>
      <c r="O235" s="31" t="b">
        <f>貼り付け用!O235=集計用!O235</f>
        <v>1</v>
      </c>
      <c r="P235" s="31" t="b">
        <f>貼り付け用!P235=集計用!P235</f>
        <v>1</v>
      </c>
      <c r="Q235" s="31" t="b">
        <f>貼り付け用!Q235=集計用!Q235</f>
        <v>1</v>
      </c>
      <c r="R235" s="31" t="b">
        <f>貼り付け用!R235=集計用!R235</f>
        <v>1</v>
      </c>
      <c r="S235" s="31" t="b">
        <f>貼り付け用!S235=集計用!S235</f>
        <v>1</v>
      </c>
      <c r="T235" s="31" t="b">
        <f>貼り付け用!T235=集計用!T235</f>
        <v>1</v>
      </c>
      <c r="U235" s="31" t="b">
        <f>貼り付け用!U235=集計用!U235</f>
        <v>1</v>
      </c>
      <c r="V235" s="31" t="b">
        <f>貼り付け用!V235=集計用!V235</f>
        <v>1</v>
      </c>
      <c r="W235" s="31" t="b">
        <f>貼り付け用!W235=集計用!W235</f>
        <v>1</v>
      </c>
      <c r="X235" s="31" t="b">
        <f>貼り付け用!X235=集計用!X235</f>
        <v>1</v>
      </c>
      <c r="Y235" s="31" t="b">
        <f>貼り付け用!Y235=集計用!Y235</f>
        <v>1</v>
      </c>
      <c r="Z235" s="31" t="b">
        <f>貼り付け用!Z235=集計用!Z235</f>
        <v>1</v>
      </c>
      <c r="AA235" s="31" t="b">
        <f>貼り付け用!AA235=集計用!AA235</f>
        <v>1</v>
      </c>
      <c r="AB235" s="31" t="b">
        <f>貼り付け用!AB235=集計用!AB235</f>
        <v>1</v>
      </c>
      <c r="AC235" s="31" t="b">
        <f>貼り付け用!AC235=集計用!AC235</f>
        <v>1</v>
      </c>
      <c r="AD235" s="31" t="b">
        <f>貼り付け用!AD235=集計用!AD235</f>
        <v>1</v>
      </c>
      <c r="AE235" s="31" t="b">
        <f>貼り付け用!AE235=集計用!AE235</f>
        <v>1</v>
      </c>
      <c r="AF235" s="31" t="b">
        <f>貼り付け用!AF235=集計用!AF235</f>
        <v>1</v>
      </c>
      <c r="AG235" s="31" t="b">
        <f>貼り付け用!AG235=集計用!AG235</f>
        <v>1</v>
      </c>
      <c r="AH235" s="31" t="b">
        <f>貼り付け用!AH235=集計用!AH235</f>
        <v>1</v>
      </c>
      <c r="AI235" s="31" t="b">
        <f>貼り付け用!AI235=集計用!AI235</f>
        <v>1</v>
      </c>
      <c r="AJ235" s="31" t="b">
        <f>貼り付け用!AJ235=集計用!AJ235</f>
        <v>1</v>
      </c>
      <c r="AK235" s="31" t="b">
        <f>貼り付け用!AK235=集計用!AK235</f>
        <v>1</v>
      </c>
      <c r="AL235" s="31" t="b">
        <f>貼り付け用!AL235=集計用!AL235</f>
        <v>1</v>
      </c>
      <c r="AM235" s="31" t="b">
        <f>貼り付け用!AM235=集計用!AM235</f>
        <v>1</v>
      </c>
      <c r="AN235" s="31" t="b">
        <f>貼り付け用!AN235=集計用!AN235</f>
        <v>1</v>
      </c>
      <c r="AO235" s="31" t="b">
        <f>貼り付け用!AO235=集計用!AO235</f>
        <v>1</v>
      </c>
      <c r="AP235" s="31" t="b">
        <f>貼り付け用!AP235=集計用!AP235</f>
        <v>1</v>
      </c>
      <c r="AQ235" s="31" t="b">
        <f>貼り付け用!AQ235=集計用!AQ235</f>
        <v>1</v>
      </c>
      <c r="AR235" s="31" t="b">
        <f>貼り付け用!AR235=集計用!AR235</f>
        <v>1</v>
      </c>
      <c r="AS235" s="31" t="b">
        <f>貼り付け用!AS235=集計用!AS235</f>
        <v>1</v>
      </c>
      <c r="AT235" s="31" t="b">
        <f>貼り付け用!AT235=集計用!AT235</f>
        <v>1</v>
      </c>
      <c r="AU235" s="31" t="b">
        <f>貼り付け用!AU235=集計用!AU235</f>
        <v>1</v>
      </c>
      <c r="AV235" s="34"/>
      <c r="AW235" s="34"/>
      <c r="AX235" s="34"/>
      <c r="AY235" s="34"/>
      <c r="AZ235" s="34"/>
      <c r="BA235" s="212"/>
      <c r="BB235" s="212"/>
      <c r="BC235" s="212"/>
      <c r="BD235" s="34"/>
      <c r="BE235" s="34"/>
      <c r="BF235" s="20"/>
      <c r="BG235" s="20"/>
      <c r="BH235" s="20"/>
      <c r="BI235" s="20"/>
      <c r="BJ235" s="20"/>
    </row>
    <row r="236" spans="5:62" ht="24" customHeight="1">
      <c r="E236" s="2"/>
      <c r="F236" s="34"/>
      <c r="G236" s="34"/>
      <c r="H236" s="2"/>
      <c r="I236" s="2"/>
      <c r="J236" s="2" t="str">
        <f>IF(集計用!J236="","",集計用!J236)</f>
        <v>1327-1</v>
      </c>
      <c r="K236" s="2"/>
      <c r="L236" s="2"/>
      <c r="M236" s="31" t="b">
        <f>貼り付け用!M236=集計用!M236</f>
        <v>1</v>
      </c>
      <c r="N236" s="31" t="b">
        <f>貼り付け用!N236=集計用!N236</f>
        <v>1</v>
      </c>
      <c r="O236" s="31" t="b">
        <f>貼り付け用!O236=集計用!O236</f>
        <v>1</v>
      </c>
      <c r="P236" s="31" t="b">
        <f>貼り付け用!P236=集計用!P236</f>
        <v>1</v>
      </c>
      <c r="Q236" s="31" t="b">
        <f>貼り付け用!Q236=集計用!Q236</f>
        <v>1</v>
      </c>
      <c r="R236" s="31" t="b">
        <f>貼り付け用!R236=集計用!R236</f>
        <v>1</v>
      </c>
      <c r="S236" s="31" t="b">
        <f>貼り付け用!S236=集計用!S236</f>
        <v>1</v>
      </c>
      <c r="T236" s="31" t="b">
        <f>貼り付け用!T236=集計用!T236</f>
        <v>1</v>
      </c>
      <c r="U236" s="31" t="b">
        <f>貼り付け用!U236=集計用!U236</f>
        <v>1</v>
      </c>
      <c r="V236" s="31" t="b">
        <f>貼り付け用!V236=集計用!V236</f>
        <v>1</v>
      </c>
      <c r="W236" s="31" t="b">
        <f>貼り付け用!W236=集計用!W236</f>
        <v>1</v>
      </c>
      <c r="X236" s="31" t="b">
        <f>貼り付け用!X236=集計用!X236</f>
        <v>1</v>
      </c>
      <c r="Y236" s="31" t="b">
        <f>貼り付け用!Y236=集計用!Y236</f>
        <v>1</v>
      </c>
      <c r="Z236" s="31" t="b">
        <f>貼り付け用!Z236=集計用!Z236</f>
        <v>1</v>
      </c>
      <c r="AA236" s="31" t="b">
        <f>貼り付け用!AA236=集計用!AA236</f>
        <v>1</v>
      </c>
      <c r="AB236" s="31" t="b">
        <f>貼り付け用!AB236=集計用!AB236</f>
        <v>1</v>
      </c>
      <c r="AC236" s="31" t="b">
        <f>貼り付け用!AC236=集計用!AC236</f>
        <v>1</v>
      </c>
      <c r="AD236" s="31" t="b">
        <f>貼り付け用!AD236=集計用!AD236</f>
        <v>1</v>
      </c>
      <c r="AE236" s="31" t="b">
        <f>貼り付け用!AE236=集計用!AE236</f>
        <v>1</v>
      </c>
      <c r="AF236" s="31" t="b">
        <f>貼り付け用!AF236=集計用!AF236</f>
        <v>1</v>
      </c>
      <c r="AG236" s="31" t="b">
        <f>貼り付け用!AG236=集計用!AG236</f>
        <v>1</v>
      </c>
      <c r="AH236" s="31" t="b">
        <f>貼り付け用!AH236=集計用!AH236</f>
        <v>1</v>
      </c>
      <c r="AI236" s="31" t="b">
        <f>貼り付け用!AI236=集計用!AI236</f>
        <v>1</v>
      </c>
      <c r="AJ236" s="31" t="b">
        <f>貼り付け用!AJ236=集計用!AJ236</f>
        <v>1</v>
      </c>
      <c r="AK236" s="31" t="b">
        <f>貼り付け用!AK236=集計用!AK236</f>
        <v>1</v>
      </c>
      <c r="AL236" s="31" t="b">
        <f>貼り付け用!AL236=集計用!AL236</f>
        <v>1</v>
      </c>
      <c r="AM236" s="31" t="b">
        <f>貼り付け用!AM236=集計用!AM236</f>
        <v>1</v>
      </c>
      <c r="AN236" s="31" t="b">
        <f>貼り付け用!AN236=集計用!AN236</f>
        <v>1</v>
      </c>
      <c r="AO236" s="31" t="b">
        <f>貼り付け用!AO236=集計用!AO236</f>
        <v>1</v>
      </c>
      <c r="AP236" s="31" t="b">
        <f>貼り付け用!AP236=集計用!AP236</f>
        <v>1</v>
      </c>
      <c r="AQ236" s="31" t="b">
        <f>貼り付け用!AQ236=集計用!AQ236</f>
        <v>1</v>
      </c>
      <c r="AR236" s="31" t="b">
        <f>貼り付け用!AR236=集計用!AR236</f>
        <v>1</v>
      </c>
      <c r="AS236" s="31" t="b">
        <f>貼り付け用!AS236=集計用!AS236</f>
        <v>1</v>
      </c>
      <c r="AT236" s="31" t="b">
        <f>貼り付け用!AT236=集計用!AT236</f>
        <v>1</v>
      </c>
      <c r="AU236" s="31" t="b">
        <f>貼り付け用!AU236=集計用!AU236</f>
        <v>1</v>
      </c>
      <c r="AV236" s="34"/>
      <c r="AW236" s="34"/>
      <c r="AX236" s="34"/>
      <c r="AY236" s="34"/>
      <c r="AZ236" s="34"/>
      <c r="BA236" s="212"/>
      <c r="BB236" s="212"/>
      <c r="BC236" s="212"/>
      <c r="BD236" s="34"/>
      <c r="BE236" s="34"/>
      <c r="BF236" s="20"/>
      <c r="BG236" s="20"/>
      <c r="BH236" s="20"/>
      <c r="BI236" s="20"/>
      <c r="BJ236" s="20"/>
    </row>
    <row r="237" spans="5:62" ht="24" customHeight="1">
      <c r="E237" s="2"/>
      <c r="F237" s="34"/>
      <c r="G237" s="34"/>
      <c r="H237" s="2"/>
      <c r="I237" s="2"/>
      <c r="J237" s="2" t="str">
        <f>IF(集計用!J237="","",集計用!J237)</f>
        <v>1327-2</v>
      </c>
      <c r="K237" s="2"/>
      <c r="L237" s="2"/>
      <c r="M237" s="31" t="b">
        <f>貼り付け用!M237=集計用!M237</f>
        <v>1</v>
      </c>
      <c r="N237" s="31" t="b">
        <f>貼り付け用!N237=集計用!N237</f>
        <v>1</v>
      </c>
      <c r="O237" s="31" t="b">
        <f>貼り付け用!O237=集計用!O237</f>
        <v>1</v>
      </c>
      <c r="P237" s="31" t="b">
        <f>貼り付け用!P237=集計用!P237</f>
        <v>1</v>
      </c>
      <c r="Q237" s="31" t="b">
        <f>貼り付け用!Q237=集計用!Q237</f>
        <v>1</v>
      </c>
      <c r="R237" s="31" t="b">
        <f>貼り付け用!R237=集計用!R237</f>
        <v>1</v>
      </c>
      <c r="S237" s="31" t="b">
        <f>貼り付け用!S237=集計用!S237</f>
        <v>1</v>
      </c>
      <c r="T237" s="31" t="b">
        <f>貼り付け用!T237=集計用!T237</f>
        <v>1</v>
      </c>
      <c r="U237" s="31" t="b">
        <f>貼り付け用!U237=集計用!U237</f>
        <v>1</v>
      </c>
      <c r="V237" s="31" t="b">
        <f>貼り付け用!V237=集計用!V237</f>
        <v>1</v>
      </c>
      <c r="W237" s="31" t="b">
        <f>貼り付け用!W237=集計用!W237</f>
        <v>1</v>
      </c>
      <c r="X237" s="31" t="b">
        <f>貼り付け用!X237=集計用!X237</f>
        <v>1</v>
      </c>
      <c r="Y237" s="31" t="b">
        <f>貼り付け用!Y237=集計用!Y237</f>
        <v>1</v>
      </c>
      <c r="Z237" s="31" t="b">
        <f>貼り付け用!Z237=集計用!Z237</f>
        <v>1</v>
      </c>
      <c r="AA237" s="31" t="b">
        <f>貼り付け用!AA237=集計用!AA237</f>
        <v>1</v>
      </c>
      <c r="AB237" s="31" t="b">
        <f>貼り付け用!AB237=集計用!AB237</f>
        <v>1</v>
      </c>
      <c r="AC237" s="31" t="b">
        <f>貼り付け用!AC237=集計用!AC237</f>
        <v>1</v>
      </c>
      <c r="AD237" s="31" t="b">
        <f>貼り付け用!AD237=集計用!AD237</f>
        <v>1</v>
      </c>
      <c r="AE237" s="31" t="b">
        <f>貼り付け用!AE237=集計用!AE237</f>
        <v>1</v>
      </c>
      <c r="AF237" s="31" t="b">
        <f>貼り付け用!AF237=集計用!AF237</f>
        <v>1</v>
      </c>
      <c r="AG237" s="31" t="b">
        <f>貼り付け用!AG237=集計用!AG237</f>
        <v>1</v>
      </c>
      <c r="AH237" s="31" t="b">
        <f>貼り付け用!AH237=集計用!AH237</f>
        <v>1</v>
      </c>
      <c r="AI237" s="31" t="b">
        <f>貼り付け用!AI237=集計用!AI237</f>
        <v>1</v>
      </c>
      <c r="AJ237" s="31" t="b">
        <f>貼り付け用!AJ237=集計用!AJ237</f>
        <v>1</v>
      </c>
      <c r="AK237" s="31" t="b">
        <f>貼り付け用!AK237=集計用!AK237</f>
        <v>1</v>
      </c>
      <c r="AL237" s="31" t="b">
        <f>貼り付け用!AL237=集計用!AL237</f>
        <v>1</v>
      </c>
      <c r="AM237" s="31" t="b">
        <f>貼り付け用!AM237=集計用!AM237</f>
        <v>1</v>
      </c>
      <c r="AN237" s="31" t="b">
        <f>貼り付け用!AN237=集計用!AN237</f>
        <v>1</v>
      </c>
      <c r="AO237" s="31" t="b">
        <f>貼り付け用!AO237=集計用!AO237</f>
        <v>1</v>
      </c>
      <c r="AP237" s="31" t="b">
        <f>貼り付け用!AP237=集計用!AP237</f>
        <v>1</v>
      </c>
      <c r="AQ237" s="31" t="b">
        <f>貼り付け用!AQ237=集計用!AQ237</f>
        <v>1</v>
      </c>
      <c r="AR237" s="31" t="b">
        <f>貼り付け用!AR237=集計用!AR237</f>
        <v>1</v>
      </c>
      <c r="AS237" s="31" t="b">
        <f>貼り付け用!AS237=集計用!AS237</f>
        <v>1</v>
      </c>
      <c r="AT237" s="31" t="b">
        <f>貼り付け用!AT237=集計用!AT237</f>
        <v>1</v>
      </c>
      <c r="AU237" s="31" t="b">
        <f>貼り付け用!AU237=集計用!AU237</f>
        <v>1</v>
      </c>
      <c r="AV237" s="34"/>
      <c r="AW237" s="34"/>
      <c r="AX237" s="34"/>
      <c r="AY237" s="34"/>
      <c r="AZ237" s="34"/>
      <c r="BA237" s="212"/>
      <c r="BB237" s="212"/>
      <c r="BC237" s="212"/>
      <c r="BD237" s="34"/>
      <c r="BE237" s="34"/>
      <c r="BF237" s="20"/>
      <c r="BG237" s="20"/>
      <c r="BH237" s="20"/>
      <c r="BI237" s="20"/>
      <c r="BJ237" s="20"/>
    </row>
    <row r="238" spans="5:62" ht="24" customHeight="1">
      <c r="E238" s="2"/>
      <c r="F238" s="34"/>
      <c r="G238" s="34"/>
      <c r="H238" s="2"/>
      <c r="I238" s="2"/>
      <c r="J238" s="2" t="str">
        <f>IF(集計用!J238="","",集計用!J238)</f>
        <v>東浦橋</v>
      </c>
      <c r="K238" s="2"/>
      <c r="L238" s="2"/>
      <c r="M238" s="31" t="b">
        <f>貼り付け用!M238=集計用!M238</f>
        <v>1</v>
      </c>
      <c r="N238" s="31" t="b">
        <f>貼り付け用!N238=集計用!N238</f>
        <v>1</v>
      </c>
      <c r="O238" s="31" t="b">
        <f>貼り付け用!O238=集計用!O238</f>
        <v>1</v>
      </c>
      <c r="P238" s="31" t="b">
        <f>貼り付け用!P238=集計用!P238</f>
        <v>1</v>
      </c>
      <c r="Q238" s="31" t="b">
        <f>貼り付け用!Q238=集計用!Q238</f>
        <v>1</v>
      </c>
      <c r="R238" s="31" t="b">
        <f>貼り付け用!R238=集計用!R238</f>
        <v>1</v>
      </c>
      <c r="S238" s="31" t="b">
        <f>貼り付け用!S238=集計用!S238</f>
        <v>1</v>
      </c>
      <c r="T238" s="31" t="b">
        <f>貼り付け用!T238=集計用!T238</f>
        <v>1</v>
      </c>
      <c r="U238" s="31" t="b">
        <f>貼り付け用!U238=集計用!U238</f>
        <v>1</v>
      </c>
      <c r="V238" s="31" t="b">
        <f>貼り付け用!V238=集計用!V238</f>
        <v>1</v>
      </c>
      <c r="W238" s="31" t="b">
        <f>貼り付け用!W238=集計用!W238</f>
        <v>1</v>
      </c>
      <c r="X238" s="31" t="b">
        <f>貼り付け用!X238=集計用!X238</f>
        <v>1</v>
      </c>
      <c r="Y238" s="31" t="b">
        <f>貼り付け用!Y238=集計用!Y238</f>
        <v>1</v>
      </c>
      <c r="Z238" s="31" t="b">
        <f>貼り付け用!Z238=集計用!Z238</f>
        <v>1</v>
      </c>
      <c r="AA238" s="31" t="b">
        <f>貼り付け用!AA238=集計用!AA238</f>
        <v>1</v>
      </c>
      <c r="AB238" s="31" t="b">
        <f>貼り付け用!AB238=集計用!AB238</f>
        <v>1</v>
      </c>
      <c r="AC238" s="31" t="b">
        <f>貼り付け用!AC238=集計用!AC238</f>
        <v>1</v>
      </c>
      <c r="AD238" s="31" t="b">
        <f>貼り付け用!AD238=集計用!AD238</f>
        <v>1</v>
      </c>
      <c r="AE238" s="31" t="b">
        <f>貼り付け用!AE238=集計用!AE238</f>
        <v>1</v>
      </c>
      <c r="AF238" s="31" t="b">
        <f>貼り付け用!AF238=集計用!AF238</f>
        <v>1</v>
      </c>
      <c r="AG238" s="31" t="b">
        <f>貼り付け用!AG238=集計用!AG238</f>
        <v>1</v>
      </c>
      <c r="AH238" s="31" t="b">
        <f>貼り付け用!AH238=集計用!AH238</f>
        <v>1</v>
      </c>
      <c r="AI238" s="31" t="b">
        <f>貼り付け用!AI238=集計用!AI238</f>
        <v>1</v>
      </c>
      <c r="AJ238" s="31" t="b">
        <f>貼り付け用!AJ238=集計用!AJ238</f>
        <v>1</v>
      </c>
      <c r="AK238" s="31" t="b">
        <f>貼り付け用!AK238=集計用!AK238</f>
        <v>1</v>
      </c>
      <c r="AL238" s="31" t="b">
        <f>貼り付け用!AL238=集計用!AL238</f>
        <v>1</v>
      </c>
      <c r="AM238" s="31" t="b">
        <f>貼り付け用!AM238=集計用!AM238</f>
        <v>1</v>
      </c>
      <c r="AN238" s="31" t="b">
        <f>貼り付け用!AN238=集計用!AN238</f>
        <v>1</v>
      </c>
      <c r="AO238" s="31" t="b">
        <f>貼り付け用!AO238=集計用!AO238</f>
        <v>1</v>
      </c>
      <c r="AP238" s="31" t="b">
        <f>貼り付け用!AP238=集計用!AP238</f>
        <v>1</v>
      </c>
      <c r="AQ238" s="31" t="b">
        <f>貼り付け用!AQ238=集計用!AQ238</f>
        <v>1</v>
      </c>
      <c r="AR238" s="31" t="b">
        <f>貼り付け用!AR238=集計用!AR238</f>
        <v>1</v>
      </c>
      <c r="AS238" s="31" t="b">
        <f>貼り付け用!AS238=集計用!AS238</f>
        <v>1</v>
      </c>
      <c r="AT238" s="31" t="b">
        <f>貼り付け用!AT238=集計用!AT238</f>
        <v>1</v>
      </c>
      <c r="AU238" s="31" t="b">
        <f>貼り付け用!AU238=集計用!AU238</f>
        <v>1</v>
      </c>
      <c r="AV238" s="34"/>
      <c r="AW238" s="34"/>
      <c r="AX238" s="34"/>
      <c r="AY238" s="34"/>
      <c r="AZ238" s="34"/>
      <c r="BA238" s="212"/>
      <c r="BB238" s="212"/>
      <c r="BC238" s="212"/>
      <c r="BD238" s="34"/>
      <c r="BE238" s="34"/>
      <c r="BF238" s="20"/>
      <c r="BG238" s="20"/>
      <c r="BH238" s="20"/>
      <c r="BI238" s="20"/>
      <c r="BJ238" s="20"/>
    </row>
    <row r="239" spans="5:62" ht="24" customHeight="1">
      <c r="E239" s="2"/>
      <c r="F239" s="34"/>
      <c r="G239" s="34"/>
      <c r="H239" s="2"/>
      <c r="I239" s="2"/>
      <c r="J239" s="2" t="str">
        <f>IF(集計用!J239="","",集計用!J239)</f>
        <v>恵川橋</v>
      </c>
      <c r="K239" s="2"/>
      <c r="L239" s="2"/>
      <c r="M239" s="31" t="b">
        <f>貼り付け用!M239=集計用!M239</f>
        <v>1</v>
      </c>
      <c r="N239" s="31" t="b">
        <f>貼り付け用!N239=集計用!N239</f>
        <v>1</v>
      </c>
      <c r="O239" s="31" t="b">
        <f>貼り付け用!O239=集計用!O239</f>
        <v>1</v>
      </c>
      <c r="P239" s="31" t="b">
        <f>貼り付け用!P239=集計用!P239</f>
        <v>1</v>
      </c>
      <c r="Q239" s="31" t="b">
        <f>貼り付け用!Q239=集計用!Q239</f>
        <v>1</v>
      </c>
      <c r="R239" s="31" t="b">
        <f>貼り付け用!R239=集計用!R239</f>
        <v>1</v>
      </c>
      <c r="S239" s="31" t="b">
        <f>貼り付け用!S239=集計用!S239</f>
        <v>1</v>
      </c>
      <c r="T239" s="31" t="b">
        <f>貼り付け用!T239=集計用!T239</f>
        <v>1</v>
      </c>
      <c r="U239" s="31" t="b">
        <f>貼り付け用!U239=集計用!U239</f>
        <v>1</v>
      </c>
      <c r="V239" s="31" t="b">
        <f>貼り付け用!V239=集計用!V239</f>
        <v>1</v>
      </c>
      <c r="W239" s="31" t="b">
        <f>貼り付け用!W239=集計用!W239</f>
        <v>1</v>
      </c>
      <c r="X239" s="31" t="b">
        <f>貼り付け用!X239=集計用!X239</f>
        <v>1</v>
      </c>
      <c r="Y239" s="31" t="b">
        <f>貼り付け用!Y239=集計用!Y239</f>
        <v>1</v>
      </c>
      <c r="Z239" s="31" t="b">
        <f>貼り付け用!Z239=集計用!Z239</f>
        <v>1</v>
      </c>
      <c r="AA239" s="31" t="b">
        <f>貼り付け用!AA239=集計用!AA239</f>
        <v>1</v>
      </c>
      <c r="AB239" s="31" t="b">
        <f>貼り付け用!AB239=集計用!AB239</f>
        <v>1</v>
      </c>
      <c r="AC239" s="31" t="b">
        <f>貼り付け用!AC239=集計用!AC239</f>
        <v>1</v>
      </c>
      <c r="AD239" s="31" t="b">
        <f>貼り付け用!AD239=集計用!AD239</f>
        <v>1</v>
      </c>
      <c r="AE239" s="31" t="b">
        <f>貼り付け用!AE239=集計用!AE239</f>
        <v>1</v>
      </c>
      <c r="AF239" s="31" t="b">
        <f>貼り付け用!AF239=集計用!AF239</f>
        <v>1</v>
      </c>
      <c r="AG239" s="31" t="b">
        <f>貼り付け用!AG239=集計用!AG239</f>
        <v>1</v>
      </c>
      <c r="AH239" s="31" t="b">
        <f>貼り付け用!AH239=集計用!AH239</f>
        <v>1</v>
      </c>
      <c r="AI239" s="31" t="b">
        <f>貼り付け用!AI239=集計用!AI239</f>
        <v>1</v>
      </c>
      <c r="AJ239" s="31" t="b">
        <f>貼り付け用!AJ239=集計用!AJ239</f>
        <v>1</v>
      </c>
      <c r="AK239" s="31" t="b">
        <f>貼り付け用!AK239=集計用!AK239</f>
        <v>1</v>
      </c>
      <c r="AL239" s="31" t="b">
        <f>貼り付け用!AL239=集計用!AL239</f>
        <v>1</v>
      </c>
      <c r="AM239" s="31" t="b">
        <f>貼り付け用!AM239=集計用!AM239</f>
        <v>1</v>
      </c>
      <c r="AN239" s="31" t="b">
        <f>貼り付け用!AN239=集計用!AN239</f>
        <v>1</v>
      </c>
      <c r="AO239" s="31" t="b">
        <f>貼り付け用!AO239=集計用!AO239</f>
        <v>1</v>
      </c>
      <c r="AP239" s="31" t="b">
        <f>貼り付け用!AP239=集計用!AP239</f>
        <v>1</v>
      </c>
      <c r="AQ239" s="31" t="b">
        <f>貼り付け用!AQ239=集計用!AQ239</f>
        <v>1</v>
      </c>
      <c r="AR239" s="31" t="b">
        <f>貼り付け用!AR239=集計用!AR239</f>
        <v>1</v>
      </c>
      <c r="AS239" s="31" t="b">
        <f>貼り付け用!AS239=集計用!AS239</f>
        <v>1</v>
      </c>
      <c r="AT239" s="31" t="b">
        <f>貼り付け用!AT239=集計用!AT239</f>
        <v>1</v>
      </c>
      <c r="AU239" s="31" t="b">
        <f>貼り付け用!AU239=集計用!AU239</f>
        <v>1</v>
      </c>
      <c r="AV239" s="34"/>
      <c r="AW239" s="34"/>
      <c r="AX239" s="34"/>
      <c r="AY239" s="34"/>
      <c r="AZ239" s="34"/>
      <c r="BA239" s="212"/>
      <c r="BB239" s="212"/>
      <c r="BC239" s="212"/>
      <c r="BD239" s="34"/>
      <c r="BE239" s="34"/>
      <c r="BF239" s="20"/>
      <c r="BG239" s="20"/>
      <c r="BH239" s="20"/>
      <c r="BI239" s="20"/>
      <c r="BJ239" s="20"/>
    </row>
    <row r="240" spans="5:62" ht="24" customHeight="1">
      <c r="E240" s="2"/>
      <c r="F240" s="34"/>
      <c r="G240" s="34"/>
      <c r="H240" s="2"/>
      <c r="I240" s="2"/>
      <c r="J240" s="2" t="str">
        <f>IF(集計用!J240="","",集計用!J240)</f>
        <v>1328-1</v>
      </c>
      <c r="K240" s="2"/>
      <c r="L240" s="2"/>
      <c r="M240" s="31" t="b">
        <f>貼り付け用!M240=集計用!M240</f>
        <v>1</v>
      </c>
      <c r="N240" s="31" t="b">
        <f>貼り付け用!N240=集計用!N240</f>
        <v>1</v>
      </c>
      <c r="O240" s="31" t="b">
        <f>貼り付け用!O240=集計用!O240</f>
        <v>1</v>
      </c>
      <c r="P240" s="31" t="b">
        <f>貼り付け用!P240=集計用!P240</f>
        <v>1</v>
      </c>
      <c r="Q240" s="31" t="b">
        <f>貼り付け用!Q240=集計用!Q240</f>
        <v>1</v>
      </c>
      <c r="R240" s="31" t="b">
        <f>貼り付け用!R240=集計用!R240</f>
        <v>1</v>
      </c>
      <c r="S240" s="31" t="b">
        <f>貼り付け用!S240=集計用!S240</f>
        <v>1</v>
      </c>
      <c r="T240" s="31" t="b">
        <f>貼り付け用!T240=集計用!T240</f>
        <v>1</v>
      </c>
      <c r="U240" s="31" t="b">
        <f>貼り付け用!U240=集計用!U240</f>
        <v>1</v>
      </c>
      <c r="V240" s="31" t="b">
        <f>貼り付け用!V240=集計用!V240</f>
        <v>1</v>
      </c>
      <c r="W240" s="31" t="b">
        <f>貼り付け用!W240=集計用!W240</f>
        <v>1</v>
      </c>
      <c r="X240" s="31" t="b">
        <f>貼り付け用!X240=集計用!X240</f>
        <v>1</v>
      </c>
      <c r="Y240" s="31" t="b">
        <f>貼り付け用!Y240=集計用!Y240</f>
        <v>1</v>
      </c>
      <c r="Z240" s="31" t="b">
        <f>貼り付け用!Z240=集計用!Z240</f>
        <v>1</v>
      </c>
      <c r="AA240" s="31" t="b">
        <f>貼り付け用!AA240=集計用!AA240</f>
        <v>1</v>
      </c>
      <c r="AB240" s="31" t="b">
        <f>貼り付け用!AB240=集計用!AB240</f>
        <v>1</v>
      </c>
      <c r="AC240" s="31" t="b">
        <f>貼り付け用!AC240=集計用!AC240</f>
        <v>1</v>
      </c>
      <c r="AD240" s="31" t="b">
        <f>貼り付け用!AD240=集計用!AD240</f>
        <v>1</v>
      </c>
      <c r="AE240" s="31" t="b">
        <f>貼り付け用!AE240=集計用!AE240</f>
        <v>1</v>
      </c>
      <c r="AF240" s="31" t="b">
        <f>貼り付け用!AF240=集計用!AF240</f>
        <v>1</v>
      </c>
      <c r="AG240" s="31" t="b">
        <f>貼り付け用!AG240=集計用!AG240</f>
        <v>1</v>
      </c>
      <c r="AH240" s="31" t="b">
        <f>貼り付け用!AH240=集計用!AH240</f>
        <v>1</v>
      </c>
      <c r="AI240" s="31" t="b">
        <f>貼り付け用!AI240=集計用!AI240</f>
        <v>1</v>
      </c>
      <c r="AJ240" s="31" t="b">
        <f>貼り付け用!AJ240=集計用!AJ240</f>
        <v>1</v>
      </c>
      <c r="AK240" s="31" t="b">
        <f>貼り付け用!AK240=集計用!AK240</f>
        <v>1</v>
      </c>
      <c r="AL240" s="31" t="b">
        <f>貼り付け用!AL240=集計用!AL240</f>
        <v>1</v>
      </c>
      <c r="AM240" s="31" t="b">
        <f>貼り付け用!AM240=集計用!AM240</f>
        <v>1</v>
      </c>
      <c r="AN240" s="31" t="b">
        <f>貼り付け用!AN240=集計用!AN240</f>
        <v>1</v>
      </c>
      <c r="AO240" s="31" t="b">
        <f>貼り付け用!AO240=集計用!AO240</f>
        <v>1</v>
      </c>
      <c r="AP240" s="31" t="b">
        <f>貼り付け用!AP240=集計用!AP240</f>
        <v>1</v>
      </c>
      <c r="AQ240" s="31" t="b">
        <f>貼り付け用!AQ240=集計用!AQ240</f>
        <v>1</v>
      </c>
      <c r="AR240" s="31" t="b">
        <f>貼り付け用!AR240=集計用!AR240</f>
        <v>1</v>
      </c>
      <c r="AS240" s="31" t="b">
        <f>貼り付け用!AS240=集計用!AS240</f>
        <v>1</v>
      </c>
      <c r="AT240" s="31" t="b">
        <f>貼り付け用!AT240=集計用!AT240</f>
        <v>1</v>
      </c>
      <c r="AU240" s="31" t="b">
        <f>貼り付け用!AU240=集計用!AU240</f>
        <v>1</v>
      </c>
      <c r="AV240" s="34"/>
      <c r="AW240" s="34"/>
      <c r="AX240" s="34"/>
      <c r="AY240" s="34"/>
      <c r="AZ240" s="34"/>
      <c r="BA240" s="212"/>
      <c r="BB240" s="212"/>
      <c r="BC240" s="212"/>
      <c r="BD240" s="34"/>
      <c r="BE240" s="34"/>
      <c r="BF240" s="20"/>
      <c r="BG240" s="20"/>
      <c r="BH240" s="20"/>
      <c r="BI240" s="20"/>
      <c r="BJ240" s="20"/>
    </row>
    <row r="241" spans="5:62" ht="24" customHeight="1">
      <c r="E241" s="2"/>
      <c r="F241" s="34"/>
      <c r="G241" s="34"/>
      <c r="H241" s="2"/>
      <c r="I241" s="2"/>
      <c r="J241" s="2" t="str">
        <f>IF(集計用!J241="","",集計用!J241)</f>
        <v>1329-1</v>
      </c>
      <c r="K241" s="2"/>
      <c r="L241" s="2"/>
      <c r="M241" s="31" t="b">
        <f>貼り付け用!M241=集計用!M241</f>
        <v>1</v>
      </c>
      <c r="N241" s="31" t="b">
        <f>貼り付け用!N241=集計用!N241</f>
        <v>1</v>
      </c>
      <c r="O241" s="31" t="b">
        <f>貼り付け用!O241=集計用!O241</f>
        <v>1</v>
      </c>
      <c r="P241" s="31" t="b">
        <f>貼り付け用!P241=集計用!P241</f>
        <v>1</v>
      </c>
      <c r="Q241" s="31" t="b">
        <f>貼り付け用!Q241=集計用!Q241</f>
        <v>1</v>
      </c>
      <c r="R241" s="31" t="b">
        <f>貼り付け用!R241=集計用!R241</f>
        <v>1</v>
      </c>
      <c r="S241" s="31" t="b">
        <f>貼り付け用!S241=集計用!S241</f>
        <v>1</v>
      </c>
      <c r="T241" s="31" t="b">
        <f>貼り付け用!T241=集計用!T241</f>
        <v>1</v>
      </c>
      <c r="U241" s="31" t="b">
        <f>貼り付け用!U241=集計用!U241</f>
        <v>1</v>
      </c>
      <c r="V241" s="31" t="b">
        <f>貼り付け用!V241=集計用!V241</f>
        <v>1</v>
      </c>
      <c r="W241" s="31" t="b">
        <f>貼り付け用!W241=集計用!W241</f>
        <v>1</v>
      </c>
      <c r="X241" s="31" t="b">
        <f>貼り付け用!X241=集計用!X241</f>
        <v>1</v>
      </c>
      <c r="Y241" s="31" t="b">
        <f>貼り付け用!Y241=集計用!Y241</f>
        <v>1</v>
      </c>
      <c r="Z241" s="31" t="b">
        <f>貼り付け用!Z241=集計用!Z241</f>
        <v>1</v>
      </c>
      <c r="AA241" s="31" t="b">
        <f>貼り付け用!AA241=集計用!AA241</f>
        <v>1</v>
      </c>
      <c r="AB241" s="31" t="b">
        <f>貼り付け用!AB241=集計用!AB241</f>
        <v>1</v>
      </c>
      <c r="AC241" s="31" t="b">
        <f>貼り付け用!AC241=集計用!AC241</f>
        <v>1</v>
      </c>
      <c r="AD241" s="31" t="b">
        <f>貼り付け用!AD241=集計用!AD241</f>
        <v>1</v>
      </c>
      <c r="AE241" s="31" t="b">
        <f>貼り付け用!AE241=集計用!AE241</f>
        <v>1</v>
      </c>
      <c r="AF241" s="31" t="b">
        <f>貼り付け用!AF241=集計用!AF241</f>
        <v>1</v>
      </c>
      <c r="AG241" s="31" t="b">
        <f>貼り付け用!AG241=集計用!AG241</f>
        <v>1</v>
      </c>
      <c r="AH241" s="31" t="b">
        <f>貼り付け用!AH241=集計用!AH241</f>
        <v>1</v>
      </c>
      <c r="AI241" s="31" t="b">
        <f>貼り付け用!AI241=集計用!AI241</f>
        <v>1</v>
      </c>
      <c r="AJ241" s="31" t="b">
        <f>貼り付け用!AJ241=集計用!AJ241</f>
        <v>1</v>
      </c>
      <c r="AK241" s="31" t="b">
        <f>貼り付け用!AK241=集計用!AK241</f>
        <v>1</v>
      </c>
      <c r="AL241" s="31" t="b">
        <f>貼り付け用!AL241=集計用!AL241</f>
        <v>1</v>
      </c>
      <c r="AM241" s="31" t="b">
        <f>貼り付け用!AM241=集計用!AM241</f>
        <v>1</v>
      </c>
      <c r="AN241" s="31" t="b">
        <f>貼り付け用!AN241=集計用!AN241</f>
        <v>1</v>
      </c>
      <c r="AO241" s="31" t="b">
        <f>貼り付け用!AO241=集計用!AO241</f>
        <v>1</v>
      </c>
      <c r="AP241" s="31" t="b">
        <f>貼り付け用!AP241=集計用!AP241</f>
        <v>1</v>
      </c>
      <c r="AQ241" s="31" t="b">
        <f>貼り付け用!AQ241=集計用!AQ241</f>
        <v>1</v>
      </c>
      <c r="AR241" s="31" t="b">
        <f>貼り付け用!AR241=集計用!AR241</f>
        <v>1</v>
      </c>
      <c r="AS241" s="31" t="b">
        <f>貼り付け用!AS241=集計用!AS241</f>
        <v>1</v>
      </c>
      <c r="AT241" s="31" t="b">
        <f>貼り付け用!AT241=集計用!AT241</f>
        <v>1</v>
      </c>
      <c r="AU241" s="31" t="b">
        <f>貼り付け用!AU241=集計用!AU241</f>
        <v>1</v>
      </c>
      <c r="AV241" s="34"/>
      <c r="AW241" s="34"/>
      <c r="AX241" s="34"/>
      <c r="AY241" s="34"/>
      <c r="AZ241" s="34"/>
      <c r="BA241" s="212"/>
      <c r="BB241" s="212"/>
      <c r="BC241" s="212"/>
      <c r="BD241" s="34"/>
      <c r="BE241" s="34"/>
      <c r="BF241" s="20"/>
      <c r="BG241" s="20"/>
      <c r="BH241" s="20"/>
      <c r="BI241" s="20"/>
      <c r="BJ241" s="20"/>
    </row>
    <row r="242" spans="5:62" ht="24" customHeight="1">
      <c r="E242" s="2"/>
      <c r="F242" s="34"/>
      <c r="G242" s="34"/>
      <c r="H242" s="2"/>
      <c r="I242" s="2"/>
      <c r="J242" s="2" t="str">
        <f>IF(集計用!J242="","",集計用!J242)</f>
        <v>1329-2</v>
      </c>
      <c r="K242" s="2"/>
      <c r="L242" s="2"/>
      <c r="M242" s="31" t="b">
        <f>貼り付け用!M242=集計用!M242</f>
        <v>1</v>
      </c>
      <c r="N242" s="31" t="b">
        <f>貼り付け用!N242=集計用!N242</f>
        <v>1</v>
      </c>
      <c r="O242" s="31" t="b">
        <f>貼り付け用!O242=集計用!O242</f>
        <v>1</v>
      </c>
      <c r="P242" s="31" t="b">
        <f>貼り付け用!P242=集計用!P242</f>
        <v>1</v>
      </c>
      <c r="Q242" s="31" t="b">
        <f>貼り付け用!Q242=集計用!Q242</f>
        <v>1</v>
      </c>
      <c r="R242" s="31" t="b">
        <f>貼り付け用!R242=集計用!R242</f>
        <v>1</v>
      </c>
      <c r="S242" s="31" t="b">
        <f>貼り付け用!S242=集計用!S242</f>
        <v>1</v>
      </c>
      <c r="T242" s="31" t="b">
        <f>貼り付け用!T242=集計用!T242</f>
        <v>1</v>
      </c>
      <c r="U242" s="31" t="b">
        <f>貼り付け用!U242=集計用!U242</f>
        <v>1</v>
      </c>
      <c r="V242" s="31" t="b">
        <f>貼り付け用!V242=集計用!V242</f>
        <v>1</v>
      </c>
      <c r="W242" s="31" t="b">
        <f>貼り付け用!W242=集計用!W242</f>
        <v>1</v>
      </c>
      <c r="X242" s="31" t="b">
        <f>貼り付け用!X242=集計用!X242</f>
        <v>1</v>
      </c>
      <c r="Y242" s="31" t="b">
        <f>貼り付け用!Y242=集計用!Y242</f>
        <v>1</v>
      </c>
      <c r="Z242" s="31" t="b">
        <f>貼り付け用!Z242=集計用!Z242</f>
        <v>1</v>
      </c>
      <c r="AA242" s="31" t="b">
        <f>貼り付け用!AA242=集計用!AA242</f>
        <v>1</v>
      </c>
      <c r="AB242" s="31" t="b">
        <f>貼り付け用!AB242=集計用!AB242</f>
        <v>1</v>
      </c>
      <c r="AC242" s="31" t="b">
        <f>貼り付け用!AC242=集計用!AC242</f>
        <v>1</v>
      </c>
      <c r="AD242" s="31" t="b">
        <f>貼り付け用!AD242=集計用!AD242</f>
        <v>1</v>
      </c>
      <c r="AE242" s="31" t="b">
        <f>貼り付け用!AE242=集計用!AE242</f>
        <v>1</v>
      </c>
      <c r="AF242" s="31" t="b">
        <f>貼り付け用!AF242=集計用!AF242</f>
        <v>1</v>
      </c>
      <c r="AG242" s="31" t="b">
        <f>貼り付け用!AG242=集計用!AG242</f>
        <v>1</v>
      </c>
      <c r="AH242" s="31" t="b">
        <f>貼り付け用!AH242=集計用!AH242</f>
        <v>1</v>
      </c>
      <c r="AI242" s="31" t="b">
        <f>貼り付け用!AI242=集計用!AI242</f>
        <v>1</v>
      </c>
      <c r="AJ242" s="31" t="b">
        <f>貼り付け用!AJ242=集計用!AJ242</f>
        <v>1</v>
      </c>
      <c r="AK242" s="31" t="b">
        <f>貼り付け用!AK242=集計用!AK242</f>
        <v>1</v>
      </c>
      <c r="AL242" s="31" t="b">
        <f>貼り付け用!AL242=集計用!AL242</f>
        <v>1</v>
      </c>
      <c r="AM242" s="31" t="b">
        <f>貼り付け用!AM242=集計用!AM242</f>
        <v>1</v>
      </c>
      <c r="AN242" s="31" t="b">
        <f>貼り付け用!AN242=集計用!AN242</f>
        <v>1</v>
      </c>
      <c r="AO242" s="31" t="b">
        <f>貼り付け用!AO242=集計用!AO242</f>
        <v>1</v>
      </c>
      <c r="AP242" s="31" t="b">
        <f>貼り付け用!AP242=集計用!AP242</f>
        <v>1</v>
      </c>
      <c r="AQ242" s="31" t="b">
        <f>貼り付け用!AQ242=集計用!AQ242</f>
        <v>1</v>
      </c>
      <c r="AR242" s="31" t="b">
        <f>貼り付け用!AR242=集計用!AR242</f>
        <v>1</v>
      </c>
      <c r="AS242" s="31" t="b">
        <f>貼り付け用!AS242=集計用!AS242</f>
        <v>1</v>
      </c>
      <c r="AT242" s="31" t="b">
        <f>貼り付け用!AT242=集計用!AT242</f>
        <v>1</v>
      </c>
      <c r="AU242" s="31" t="b">
        <f>貼り付け用!AU242=集計用!AU242</f>
        <v>1</v>
      </c>
      <c r="AV242" s="34"/>
      <c r="AW242" s="34"/>
      <c r="AX242" s="34"/>
      <c r="AY242" s="34"/>
      <c r="AZ242" s="34"/>
      <c r="BA242" s="212"/>
      <c r="BB242" s="212"/>
      <c r="BC242" s="212"/>
      <c r="BD242" s="34"/>
      <c r="BE242" s="34"/>
      <c r="BF242" s="20"/>
      <c r="BG242" s="20"/>
      <c r="BH242" s="20"/>
      <c r="BI242" s="20"/>
      <c r="BJ242" s="20"/>
    </row>
    <row r="243" spans="5:62" ht="24" customHeight="1">
      <c r="E243" s="2"/>
      <c r="F243" s="34"/>
      <c r="G243" s="34"/>
      <c r="H243" s="2"/>
      <c r="I243" s="2"/>
      <c r="J243" s="2" t="str">
        <f>IF(集計用!J243="","",集計用!J243)</f>
        <v>3482-1</v>
      </c>
      <c r="K243" s="2"/>
      <c r="L243" s="2"/>
      <c r="M243" s="31" t="b">
        <f>貼り付け用!M243=集計用!M243</f>
        <v>1</v>
      </c>
      <c r="N243" s="31" t="b">
        <f>貼り付け用!N243=集計用!N243</f>
        <v>1</v>
      </c>
      <c r="O243" s="31" t="b">
        <f>貼り付け用!O243=集計用!O243</f>
        <v>1</v>
      </c>
      <c r="P243" s="31" t="b">
        <f>貼り付け用!P243=集計用!P243</f>
        <v>1</v>
      </c>
      <c r="Q243" s="31" t="b">
        <f>貼り付け用!Q243=集計用!Q243</f>
        <v>1</v>
      </c>
      <c r="R243" s="31" t="b">
        <f>貼り付け用!R243=集計用!R243</f>
        <v>1</v>
      </c>
      <c r="S243" s="31" t="b">
        <f>貼り付け用!S243=集計用!S243</f>
        <v>1</v>
      </c>
      <c r="T243" s="31" t="b">
        <f>貼り付け用!T243=集計用!T243</f>
        <v>1</v>
      </c>
      <c r="U243" s="31" t="b">
        <f>貼り付け用!U243=集計用!U243</f>
        <v>1</v>
      </c>
      <c r="V243" s="31" t="b">
        <f>貼り付け用!V243=集計用!V243</f>
        <v>1</v>
      </c>
      <c r="W243" s="31" t="b">
        <f>貼り付け用!W243=集計用!W243</f>
        <v>1</v>
      </c>
      <c r="X243" s="31" t="b">
        <f>貼り付け用!X243=集計用!X243</f>
        <v>1</v>
      </c>
      <c r="Y243" s="31" t="b">
        <f>貼り付け用!Y243=集計用!Y243</f>
        <v>1</v>
      </c>
      <c r="Z243" s="31" t="b">
        <f>貼り付け用!Z243=集計用!Z243</f>
        <v>1</v>
      </c>
      <c r="AA243" s="31" t="b">
        <f>貼り付け用!AA243=集計用!AA243</f>
        <v>1</v>
      </c>
      <c r="AB243" s="31" t="b">
        <f>貼り付け用!AB243=集計用!AB243</f>
        <v>1</v>
      </c>
      <c r="AC243" s="31" t="b">
        <f>貼り付け用!AC243=集計用!AC243</f>
        <v>1</v>
      </c>
      <c r="AD243" s="31" t="b">
        <f>貼り付け用!AD243=集計用!AD243</f>
        <v>1</v>
      </c>
      <c r="AE243" s="31" t="b">
        <f>貼り付け用!AE243=集計用!AE243</f>
        <v>1</v>
      </c>
      <c r="AF243" s="31" t="b">
        <f>貼り付け用!AF243=集計用!AF243</f>
        <v>1</v>
      </c>
      <c r="AG243" s="31" t="b">
        <f>貼り付け用!AG243=集計用!AG243</f>
        <v>1</v>
      </c>
      <c r="AH243" s="31" t="b">
        <f>貼り付け用!AH243=集計用!AH243</f>
        <v>1</v>
      </c>
      <c r="AI243" s="31" t="b">
        <f>貼り付け用!AI243=集計用!AI243</f>
        <v>1</v>
      </c>
      <c r="AJ243" s="31" t="b">
        <f>貼り付け用!AJ243=集計用!AJ243</f>
        <v>1</v>
      </c>
      <c r="AK243" s="31" t="b">
        <f>貼り付け用!AK243=集計用!AK243</f>
        <v>1</v>
      </c>
      <c r="AL243" s="31" t="b">
        <f>貼り付け用!AL243=集計用!AL243</f>
        <v>1</v>
      </c>
      <c r="AM243" s="31" t="b">
        <f>貼り付け用!AM243=集計用!AM243</f>
        <v>1</v>
      </c>
      <c r="AN243" s="31" t="b">
        <f>貼り付け用!AN243=集計用!AN243</f>
        <v>1</v>
      </c>
      <c r="AO243" s="31" t="b">
        <f>貼り付け用!AO243=集計用!AO243</f>
        <v>1</v>
      </c>
      <c r="AP243" s="31" t="b">
        <f>貼り付け用!AP243=集計用!AP243</f>
        <v>1</v>
      </c>
      <c r="AQ243" s="31" t="b">
        <f>貼り付け用!AQ243=集計用!AQ243</f>
        <v>1</v>
      </c>
      <c r="AR243" s="31" t="b">
        <f>貼り付け用!AR243=集計用!AR243</f>
        <v>1</v>
      </c>
      <c r="AS243" s="31" t="b">
        <f>貼り付け用!AS243=集計用!AS243</f>
        <v>1</v>
      </c>
      <c r="AT243" s="31" t="b">
        <f>貼り付け用!AT243=集計用!AT243</f>
        <v>1</v>
      </c>
      <c r="AU243" s="31" t="b">
        <f>貼り付け用!AU243=集計用!AU243</f>
        <v>1</v>
      </c>
      <c r="AV243" s="34"/>
      <c r="AW243" s="34"/>
      <c r="AX243" s="34"/>
      <c r="AY243" s="34"/>
      <c r="AZ243" s="34"/>
      <c r="BA243" s="212"/>
      <c r="BB243" s="212"/>
      <c r="BC243" s="212"/>
      <c r="BD243" s="34"/>
      <c r="BE243" s="34"/>
      <c r="BF243" s="20"/>
      <c r="BG243" s="20"/>
      <c r="BH243" s="20"/>
      <c r="BI243" s="20"/>
      <c r="BJ243" s="20"/>
    </row>
    <row r="244" spans="5:62" ht="24" customHeight="1">
      <c r="E244" s="2"/>
      <c r="F244" s="34"/>
      <c r="G244" s="34"/>
      <c r="H244" s="2"/>
      <c r="I244" s="2"/>
      <c r="J244" s="2" t="str">
        <f>IF(集計用!J244="","",集計用!J244)</f>
        <v>3484-1</v>
      </c>
      <c r="K244" s="2"/>
      <c r="L244" s="2"/>
      <c r="M244" s="31" t="b">
        <f>貼り付け用!M244=集計用!M244</f>
        <v>1</v>
      </c>
      <c r="N244" s="31" t="b">
        <f>貼り付け用!N244=集計用!N244</f>
        <v>1</v>
      </c>
      <c r="O244" s="31" t="b">
        <f>貼り付け用!O244=集計用!O244</f>
        <v>1</v>
      </c>
      <c r="P244" s="31" t="b">
        <f>貼り付け用!P244=集計用!P244</f>
        <v>1</v>
      </c>
      <c r="Q244" s="31" t="b">
        <f>貼り付け用!Q244=集計用!Q244</f>
        <v>1</v>
      </c>
      <c r="R244" s="31" t="b">
        <f>貼り付け用!R244=集計用!R244</f>
        <v>1</v>
      </c>
      <c r="S244" s="31" t="b">
        <f>貼り付け用!S244=集計用!S244</f>
        <v>1</v>
      </c>
      <c r="T244" s="31" t="b">
        <f>貼り付け用!T244=集計用!T244</f>
        <v>1</v>
      </c>
      <c r="U244" s="31" t="b">
        <f>貼り付け用!U244=集計用!U244</f>
        <v>1</v>
      </c>
      <c r="V244" s="31" t="b">
        <f>貼り付け用!V244=集計用!V244</f>
        <v>1</v>
      </c>
      <c r="W244" s="31" t="b">
        <f>貼り付け用!W244=集計用!W244</f>
        <v>1</v>
      </c>
      <c r="X244" s="31" t="b">
        <f>貼り付け用!X244=集計用!X244</f>
        <v>1</v>
      </c>
      <c r="Y244" s="31" t="b">
        <f>貼り付け用!Y244=集計用!Y244</f>
        <v>1</v>
      </c>
      <c r="Z244" s="31" t="b">
        <f>貼り付け用!Z244=集計用!Z244</f>
        <v>1</v>
      </c>
      <c r="AA244" s="31" t="b">
        <f>貼り付け用!AA244=集計用!AA244</f>
        <v>1</v>
      </c>
      <c r="AB244" s="31" t="b">
        <f>貼り付け用!AB244=集計用!AB244</f>
        <v>1</v>
      </c>
      <c r="AC244" s="31" t="b">
        <f>貼り付け用!AC244=集計用!AC244</f>
        <v>1</v>
      </c>
      <c r="AD244" s="31" t="b">
        <f>貼り付け用!AD244=集計用!AD244</f>
        <v>1</v>
      </c>
      <c r="AE244" s="31" t="b">
        <f>貼り付け用!AE244=集計用!AE244</f>
        <v>1</v>
      </c>
      <c r="AF244" s="31" t="b">
        <f>貼り付け用!AF244=集計用!AF244</f>
        <v>1</v>
      </c>
      <c r="AG244" s="31" t="b">
        <f>貼り付け用!AG244=集計用!AG244</f>
        <v>1</v>
      </c>
      <c r="AH244" s="31" t="b">
        <f>貼り付け用!AH244=集計用!AH244</f>
        <v>1</v>
      </c>
      <c r="AI244" s="31" t="b">
        <f>貼り付け用!AI244=集計用!AI244</f>
        <v>1</v>
      </c>
      <c r="AJ244" s="31" t="b">
        <f>貼り付け用!AJ244=集計用!AJ244</f>
        <v>1</v>
      </c>
      <c r="AK244" s="31" t="b">
        <f>貼り付け用!AK244=集計用!AK244</f>
        <v>1</v>
      </c>
      <c r="AL244" s="31" t="b">
        <f>貼り付け用!AL244=集計用!AL244</f>
        <v>1</v>
      </c>
      <c r="AM244" s="31" t="b">
        <f>貼り付け用!AM244=集計用!AM244</f>
        <v>1</v>
      </c>
      <c r="AN244" s="31" t="b">
        <f>貼り付け用!AN244=集計用!AN244</f>
        <v>1</v>
      </c>
      <c r="AO244" s="31" t="b">
        <f>貼り付け用!AO244=集計用!AO244</f>
        <v>1</v>
      </c>
      <c r="AP244" s="31" t="b">
        <f>貼り付け用!AP244=集計用!AP244</f>
        <v>1</v>
      </c>
      <c r="AQ244" s="31" t="b">
        <f>貼り付け用!AQ244=集計用!AQ244</f>
        <v>1</v>
      </c>
      <c r="AR244" s="31" t="b">
        <f>貼り付け用!AR244=集計用!AR244</f>
        <v>1</v>
      </c>
      <c r="AS244" s="31" t="b">
        <f>貼り付け用!AS244=集計用!AS244</f>
        <v>1</v>
      </c>
      <c r="AT244" s="31" t="b">
        <f>貼り付け用!AT244=集計用!AT244</f>
        <v>1</v>
      </c>
      <c r="AU244" s="31" t="b">
        <f>貼り付け用!AU244=集計用!AU244</f>
        <v>1</v>
      </c>
      <c r="AV244" s="34"/>
      <c r="AW244" s="34"/>
      <c r="AX244" s="34"/>
      <c r="AY244" s="34"/>
      <c r="AZ244" s="34"/>
      <c r="BA244" s="212"/>
      <c r="BB244" s="212"/>
      <c r="BC244" s="212"/>
      <c r="BD244" s="34"/>
      <c r="BE244" s="34"/>
      <c r="BF244" s="20"/>
      <c r="BG244" s="20"/>
      <c r="BH244" s="20"/>
      <c r="BI244" s="20"/>
      <c r="BJ244" s="20"/>
    </row>
    <row r="245" spans="5:62" ht="24" customHeight="1">
      <c r="E245" s="2"/>
      <c r="F245" s="34"/>
      <c r="G245" s="34"/>
      <c r="H245" s="2"/>
      <c r="I245" s="2"/>
      <c r="J245" s="2" t="str">
        <f>IF(集計用!J245="","",集計用!J245)</f>
        <v>2577-1</v>
      </c>
      <c r="K245" s="2"/>
      <c r="L245" s="2"/>
      <c r="M245" s="31" t="b">
        <f>貼り付け用!M245=集計用!M245</f>
        <v>1</v>
      </c>
      <c r="N245" s="31" t="b">
        <f>貼り付け用!N245=集計用!N245</f>
        <v>1</v>
      </c>
      <c r="O245" s="31" t="b">
        <f>貼り付け用!O245=集計用!O245</f>
        <v>1</v>
      </c>
      <c r="P245" s="31" t="b">
        <f>貼り付け用!P245=集計用!P245</f>
        <v>1</v>
      </c>
      <c r="Q245" s="31" t="b">
        <f>貼り付け用!Q245=集計用!Q245</f>
        <v>1</v>
      </c>
      <c r="R245" s="31" t="b">
        <f>貼り付け用!R245=集計用!R245</f>
        <v>1</v>
      </c>
      <c r="S245" s="31" t="b">
        <f>貼り付け用!S245=集計用!S245</f>
        <v>1</v>
      </c>
      <c r="T245" s="31" t="b">
        <f>貼り付け用!T245=集計用!T245</f>
        <v>1</v>
      </c>
      <c r="U245" s="31" t="b">
        <f>貼り付け用!U245=集計用!U245</f>
        <v>1</v>
      </c>
      <c r="V245" s="31" t="b">
        <f>貼り付け用!V245=集計用!V245</f>
        <v>1</v>
      </c>
      <c r="W245" s="31" t="b">
        <f>貼り付け用!W245=集計用!W245</f>
        <v>1</v>
      </c>
      <c r="X245" s="31" t="b">
        <f>貼り付け用!X245=集計用!X245</f>
        <v>1</v>
      </c>
      <c r="Y245" s="31" t="b">
        <f>貼り付け用!Y245=集計用!Y245</f>
        <v>1</v>
      </c>
      <c r="Z245" s="31" t="b">
        <f>貼り付け用!Z245=集計用!Z245</f>
        <v>1</v>
      </c>
      <c r="AA245" s="31" t="b">
        <f>貼り付け用!AA245=集計用!AA245</f>
        <v>1</v>
      </c>
      <c r="AB245" s="31" t="b">
        <f>貼り付け用!AB245=集計用!AB245</f>
        <v>1</v>
      </c>
      <c r="AC245" s="31" t="b">
        <f>貼り付け用!AC245=集計用!AC245</f>
        <v>1</v>
      </c>
      <c r="AD245" s="31" t="b">
        <f>貼り付け用!AD245=集計用!AD245</f>
        <v>1</v>
      </c>
      <c r="AE245" s="31" t="b">
        <f>貼り付け用!AE245=集計用!AE245</f>
        <v>1</v>
      </c>
      <c r="AF245" s="31" t="b">
        <f>貼り付け用!AF245=集計用!AF245</f>
        <v>1</v>
      </c>
      <c r="AG245" s="31" t="b">
        <f>貼り付け用!AG245=集計用!AG245</f>
        <v>1</v>
      </c>
      <c r="AH245" s="31" t="b">
        <f>貼り付け用!AH245=集計用!AH245</f>
        <v>1</v>
      </c>
      <c r="AI245" s="31" t="b">
        <f>貼り付け用!AI245=集計用!AI245</f>
        <v>1</v>
      </c>
      <c r="AJ245" s="31" t="b">
        <f>貼り付け用!AJ245=集計用!AJ245</f>
        <v>1</v>
      </c>
      <c r="AK245" s="31" t="b">
        <f>貼り付け用!AK245=集計用!AK245</f>
        <v>1</v>
      </c>
      <c r="AL245" s="31" t="b">
        <f>貼り付け用!AL245=集計用!AL245</f>
        <v>1</v>
      </c>
      <c r="AM245" s="31" t="b">
        <f>貼り付け用!AM245=集計用!AM245</f>
        <v>1</v>
      </c>
      <c r="AN245" s="31" t="b">
        <f>貼り付け用!AN245=集計用!AN245</f>
        <v>1</v>
      </c>
      <c r="AO245" s="31" t="b">
        <f>貼り付け用!AO245=集計用!AO245</f>
        <v>1</v>
      </c>
      <c r="AP245" s="31" t="b">
        <f>貼り付け用!AP245=集計用!AP245</f>
        <v>1</v>
      </c>
      <c r="AQ245" s="31" t="b">
        <f>貼り付け用!AQ245=集計用!AQ245</f>
        <v>1</v>
      </c>
      <c r="AR245" s="31" t="b">
        <f>貼り付け用!AR245=集計用!AR245</f>
        <v>1</v>
      </c>
      <c r="AS245" s="31" t="b">
        <f>貼り付け用!AS245=集計用!AS245</f>
        <v>1</v>
      </c>
      <c r="AT245" s="31" t="b">
        <f>貼り付け用!AT245=集計用!AT245</f>
        <v>1</v>
      </c>
      <c r="AU245" s="31" t="b">
        <f>貼り付け用!AU245=集計用!AU245</f>
        <v>1</v>
      </c>
      <c r="AV245" s="34"/>
      <c r="AW245" s="34"/>
      <c r="AX245" s="34"/>
      <c r="AY245" s="34"/>
      <c r="AZ245" s="34"/>
      <c r="BA245" s="212"/>
      <c r="BB245" s="212"/>
      <c r="BC245" s="212"/>
      <c r="BD245" s="34"/>
      <c r="BE245" s="34"/>
      <c r="BF245" s="20"/>
      <c r="BG245" s="20"/>
      <c r="BH245" s="20"/>
      <c r="BI245" s="20"/>
      <c r="BJ245" s="20"/>
    </row>
    <row r="246" spans="5:62" ht="24" customHeight="1">
      <c r="E246" s="2"/>
      <c r="F246" s="34"/>
      <c r="G246" s="34"/>
      <c r="H246" s="2"/>
      <c r="I246" s="2"/>
      <c r="J246" s="2" t="str">
        <f>IF(集計用!J246="","",集計用!J246)</f>
        <v>2578-1</v>
      </c>
      <c r="K246" s="2"/>
      <c r="L246" s="2"/>
      <c r="M246" s="31" t="b">
        <f>貼り付け用!M246=集計用!M246</f>
        <v>1</v>
      </c>
      <c r="N246" s="31" t="b">
        <f>貼り付け用!N246=集計用!N246</f>
        <v>1</v>
      </c>
      <c r="O246" s="31" t="b">
        <f>貼り付け用!O246=集計用!O246</f>
        <v>1</v>
      </c>
      <c r="P246" s="31" t="b">
        <f>貼り付け用!P246=集計用!P246</f>
        <v>1</v>
      </c>
      <c r="Q246" s="31" t="b">
        <f>貼り付け用!Q246=集計用!Q246</f>
        <v>1</v>
      </c>
      <c r="R246" s="31" t="b">
        <f>貼り付け用!R246=集計用!R246</f>
        <v>1</v>
      </c>
      <c r="S246" s="31" t="b">
        <f>貼り付け用!S246=集計用!S246</f>
        <v>1</v>
      </c>
      <c r="T246" s="31" t="b">
        <f>貼り付け用!T246=集計用!T246</f>
        <v>1</v>
      </c>
      <c r="U246" s="31" t="b">
        <f>貼り付け用!U246=集計用!U246</f>
        <v>1</v>
      </c>
      <c r="V246" s="31" t="b">
        <f>貼り付け用!V246=集計用!V246</f>
        <v>1</v>
      </c>
      <c r="W246" s="31" t="b">
        <f>貼り付け用!W246=集計用!W246</f>
        <v>1</v>
      </c>
      <c r="X246" s="31" t="b">
        <f>貼り付け用!X246=集計用!X246</f>
        <v>1</v>
      </c>
      <c r="Y246" s="31" t="b">
        <f>貼り付け用!Y246=集計用!Y246</f>
        <v>1</v>
      </c>
      <c r="Z246" s="31" t="b">
        <f>貼り付け用!Z246=集計用!Z246</f>
        <v>1</v>
      </c>
      <c r="AA246" s="31" t="b">
        <f>貼り付け用!AA246=集計用!AA246</f>
        <v>1</v>
      </c>
      <c r="AB246" s="31" t="b">
        <f>貼り付け用!AB246=集計用!AB246</f>
        <v>1</v>
      </c>
      <c r="AC246" s="31" t="b">
        <f>貼り付け用!AC246=集計用!AC246</f>
        <v>1</v>
      </c>
      <c r="AD246" s="31" t="b">
        <f>貼り付け用!AD246=集計用!AD246</f>
        <v>1</v>
      </c>
      <c r="AE246" s="31" t="b">
        <f>貼り付け用!AE246=集計用!AE246</f>
        <v>1</v>
      </c>
      <c r="AF246" s="31" t="b">
        <f>貼り付け用!AF246=集計用!AF246</f>
        <v>1</v>
      </c>
      <c r="AG246" s="31" t="b">
        <f>貼り付け用!AG246=集計用!AG246</f>
        <v>1</v>
      </c>
      <c r="AH246" s="31" t="b">
        <f>貼り付け用!AH246=集計用!AH246</f>
        <v>1</v>
      </c>
      <c r="AI246" s="31" t="b">
        <f>貼り付け用!AI246=集計用!AI246</f>
        <v>1</v>
      </c>
      <c r="AJ246" s="31" t="b">
        <f>貼り付け用!AJ246=集計用!AJ246</f>
        <v>1</v>
      </c>
      <c r="AK246" s="31" t="b">
        <f>貼り付け用!AK246=集計用!AK246</f>
        <v>1</v>
      </c>
      <c r="AL246" s="31" t="b">
        <f>貼り付け用!AL246=集計用!AL246</f>
        <v>1</v>
      </c>
      <c r="AM246" s="31" t="b">
        <f>貼り付け用!AM246=集計用!AM246</f>
        <v>1</v>
      </c>
      <c r="AN246" s="31" t="b">
        <f>貼り付け用!AN246=集計用!AN246</f>
        <v>1</v>
      </c>
      <c r="AO246" s="31" t="b">
        <f>貼り付け用!AO246=集計用!AO246</f>
        <v>1</v>
      </c>
      <c r="AP246" s="31" t="b">
        <f>貼り付け用!AP246=集計用!AP246</f>
        <v>1</v>
      </c>
      <c r="AQ246" s="31" t="b">
        <f>貼り付け用!AQ246=集計用!AQ246</f>
        <v>1</v>
      </c>
      <c r="AR246" s="31" t="b">
        <f>貼り付け用!AR246=集計用!AR246</f>
        <v>1</v>
      </c>
      <c r="AS246" s="31" t="b">
        <f>貼り付け用!AS246=集計用!AS246</f>
        <v>1</v>
      </c>
      <c r="AT246" s="31" t="b">
        <f>貼り付け用!AT246=集計用!AT246</f>
        <v>1</v>
      </c>
      <c r="AU246" s="31" t="b">
        <f>貼り付け用!AU246=集計用!AU246</f>
        <v>1</v>
      </c>
      <c r="AV246" s="34"/>
      <c r="AW246" s="34"/>
      <c r="AX246" s="34"/>
      <c r="AY246" s="34"/>
      <c r="AZ246" s="34"/>
      <c r="BA246" s="212"/>
      <c r="BB246" s="212"/>
      <c r="BC246" s="212"/>
      <c r="BD246" s="34"/>
      <c r="BE246" s="34"/>
      <c r="BF246" s="20"/>
      <c r="BG246" s="20"/>
      <c r="BH246" s="20"/>
      <c r="BI246" s="20"/>
      <c r="BJ246" s="20"/>
    </row>
    <row r="247" spans="5:62" ht="24" customHeight="1">
      <c r="E247" s="2"/>
      <c r="F247" s="34"/>
      <c r="G247" s="34"/>
      <c r="H247" s="2"/>
      <c r="I247" s="2"/>
      <c r="J247" s="2" t="str">
        <f>IF(集計用!J247="","",集計用!J247)</f>
        <v>国谷宮前橋</v>
      </c>
      <c r="K247" s="2"/>
      <c r="L247" s="2"/>
      <c r="M247" s="31" t="b">
        <f>貼り付け用!M247=集計用!M247</f>
        <v>1</v>
      </c>
      <c r="N247" s="31" t="b">
        <f>貼り付け用!N247=集計用!N247</f>
        <v>1</v>
      </c>
      <c r="O247" s="31" t="b">
        <f>貼り付け用!O247=集計用!O247</f>
        <v>1</v>
      </c>
      <c r="P247" s="31" t="b">
        <f>貼り付け用!P247=集計用!P247</f>
        <v>1</v>
      </c>
      <c r="Q247" s="31" t="b">
        <f>貼り付け用!Q247=集計用!Q247</f>
        <v>1</v>
      </c>
      <c r="R247" s="31" t="b">
        <f>貼り付け用!R247=集計用!R247</f>
        <v>1</v>
      </c>
      <c r="S247" s="31" t="b">
        <f>貼り付け用!S247=集計用!S247</f>
        <v>1</v>
      </c>
      <c r="T247" s="31" t="b">
        <f>貼り付け用!T247=集計用!T247</f>
        <v>1</v>
      </c>
      <c r="U247" s="31" t="b">
        <f>貼り付け用!U247=集計用!U247</f>
        <v>1</v>
      </c>
      <c r="V247" s="31" t="b">
        <f>貼り付け用!V247=集計用!V247</f>
        <v>1</v>
      </c>
      <c r="W247" s="31" t="b">
        <f>貼り付け用!W247=集計用!W247</f>
        <v>1</v>
      </c>
      <c r="X247" s="31" t="b">
        <f>貼り付け用!X247=集計用!X247</f>
        <v>1</v>
      </c>
      <c r="Y247" s="31" t="b">
        <f>貼り付け用!Y247=集計用!Y247</f>
        <v>1</v>
      </c>
      <c r="Z247" s="31" t="b">
        <f>貼り付け用!Z247=集計用!Z247</f>
        <v>1</v>
      </c>
      <c r="AA247" s="31" t="b">
        <f>貼り付け用!AA247=集計用!AA247</f>
        <v>1</v>
      </c>
      <c r="AB247" s="31" t="b">
        <f>貼り付け用!AB247=集計用!AB247</f>
        <v>1</v>
      </c>
      <c r="AC247" s="31" t="b">
        <f>貼り付け用!AC247=集計用!AC247</f>
        <v>1</v>
      </c>
      <c r="AD247" s="31" t="b">
        <f>貼り付け用!AD247=集計用!AD247</f>
        <v>1</v>
      </c>
      <c r="AE247" s="31" t="b">
        <f>貼り付け用!AE247=集計用!AE247</f>
        <v>1</v>
      </c>
      <c r="AF247" s="31" t="b">
        <f>貼り付け用!AF247=集計用!AF247</f>
        <v>1</v>
      </c>
      <c r="AG247" s="31" t="b">
        <f>貼り付け用!AG247=集計用!AG247</f>
        <v>1</v>
      </c>
      <c r="AH247" s="31" t="b">
        <f>貼り付け用!AH247=集計用!AH247</f>
        <v>1</v>
      </c>
      <c r="AI247" s="31" t="b">
        <f>貼り付け用!AI247=集計用!AI247</f>
        <v>1</v>
      </c>
      <c r="AJ247" s="31" t="b">
        <f>貼り付け用!AJ247=集計用!AJ247</f>
        <v>1</v>
      </c>
      <c r="AK247" s="31" t="b">
        <f>貼り付け用!AK247=集計用!AK247</f>
        <v>1</v>
      </c>
      <c r="AL247" s="31" t="b">
        <f>貼り付け用!AL247=集計用!AL247</f>
        <v>1</v>
      </c>
      <c r="AM247" s="31" t="b">
        <f>貼り付け用!AM247=集計用!AM247</f>
        <v>1</v>
      </c>
      <c r="AN247" s="31" t="b">
        <f>貼り付け用!AN247=集計用!AN247</f>
        <v>1</v>
      </c>
      <c r="AO247" s="31" t="b">
        <f>貼り付け用!AO247=集計用!AO247</f>
        <v>1</v>
      </c>
      <c r="AP247" s="31" t="b">
        <f>貼り付け用!AP247=集計用!AP247</f>
        <v>1</v>
      </c>
      <c r="AQ247" s="31" t="b">
        <f>貼り付け用!AQ247=集計用!AQ247</f>
        <v>1</v>
      </c>
      <c r="AR247" s="31" t="b">
        <f>貼り付け用!AR247=集計用!AR247</f>
        <v>1</v>
      </c>
      <c r="AS247" s="31" t="b">
        <f>貼り付け用!AS247=集計用!AS247</f>
        <v>1</v>
      </c>
      <c r="AT247" s="31" t="b">
        <f>貼り付け用!AT247=集計用!AT247</f>
        <v>1</v>
      </c>
      <c r="AU247" s="31" t="b">
        <f>貼り付け用!AU247=集計用!AU247</f>
        <v>1</v>
      </c>
      <c r="AV247" s="34"/>
      <c r="AW247" s="34"/>
      <c r="AX247" s="34"/>
      <c r="AY247" s="34"/>
      <c r="AZ247" s="34"/>
      <c r="BA247" s="212"/>
      <c r="BB247" s="212"/>
      <c r="BC247" s="212"/>
      <c r="BD247" s="34"/>
      <c r="BE247" s="34"/>
      <c r="BF247" s="20"/>
      <c r="BG247" s="20"/>
      <c r="BH247" s="20"/>
      <c r="BI247" s="20"/>
      <c r="BJ247" s="20"/>
    </row>
    <row r="248" spans="5:62" ht="24" customHeight="1">
      <c r="E248" s="2"/>
      <c r="F248" s="34"/>
      <c r="G248" s="34"/>
      <c r="H248" s="2"/>
      <c r="I248" s="2"/>
      <c r="J248" s="2" t="str">
        <f>IF(集計用!J248="","",集計用!J248)</f>
        <v>鶴蒔橋</v>
      </c>
      <c r="K248" s="2"/>
      <c r="L248" s="2"/>
      <c r="M248" s="31" t="b">
        <f>貼り付け用!M248=集計用!M248</f>
        <v>1</v>
      </c>
      <c r="N248" s="31" t="b">
        <f>貼り付け用!N248=集計用!N248</f>
        <v>1</v>
      </c>
      <c r="O248" s="31" t="b">
        <f>貼り付け用!O248=集計用!O248</f>
        <v>1</v>
      </c>
      <c r="P248" s="31" t="b">
        <f>貼り付け用!P248=集計用!P248</f>
        <v>1</v>
      </c>
      <c r="Q248" s="31" t="b">
        <f>貼り付け用!Q248=集計用!Q248</f>
        <v>1</v>
      </c>
      <c r="R248" s="31" t="b">
        <f>貼り付け用!R248=集計用!R248</f>
        <v>1</v>
      </c>
      <c r="S248" s="31" t="b">
        <f>貼り付け用!S248=集計用!S248</f>
        <v>1</v>
      </c>
      <c r="T248" s="31" t="b">
        <f>貼り付け用!T248=集計用!T248</f>
        <v>1</v>
      </c>
      <c r="U248" s="31" t="b">
        <f>貼り付け用!U248=集計用!U248</f>
        <v>1</v>
      </c>
      <c r="V248" s="31" t="b">
        <f>貼り付け用!V248=集計用!V248</f>
        <v>1</v>
      </c>
      <c r="W248" s="31" t="b">
        <f>貼り付け用!W248=集計用!W248</f>
        <v>1</v>
      </c>
      <c r="X248" s="31" t="b">
        <f>貼り付け用!X248=集計用!X248</f>
        <v>1</v>
      </c>
      <c r="Y248" s="31" t="b">
        <f>貼り付け用!Y248=集計用!Y248</f>
        <v>1</v>
      </c>
      <c r="Z248" s="31" t="b">
        <f>貼り付け用!Z248=集計用!Z248</f>
        <v>1</v>
      </c>
      <c r="AA248" s="31" t="b">
        <f>貼り付け用!AA248=集計用!AA248</f>
        <v>1</v>
      </c>
      <c r="AB248" s="31" t="b">
        <f>貼り付け用!AB248=集計用!AB248</f>
        <v>1</v>
      </c>
      <c r="AC248" s="31" t="b">
        <f>貼り付け用!AC248=集計用!AC248</f>
        <v>1</v>
      </c>
      <c r="AD248" s="31" t="b">
        <f>貼り付け用!AD248=集計用!AD248</f>
        <v>1</v>
      </c>
      <c r="AE248" s="31" t="b">
        <f>貼り付け用!AE248=集計用!AE248</f>
        <v>1</v>
      </c>
      <c r="AF248" s="31" t="b">
        <f>貼り付け用!AF248=集計用!AF248</f>
        <v>1</v>
      </c>
      <c r="AG248" s="31" t="b">
        <f>貼り付け用!AG248=集計用!AG248</f>
        <v>1</v>
      </c>
      <c r="AH248" s="31" t="b">
        <f>貼り付け用!AH248=集計用!AH248</f>
        <v>1</v>
      </c>
      <c r="AI248" s="31" t="b">
        <f>貼り付け用!AI248=集計用!AI248</f>
        <v>1</v>
      </c>
      <c r="AJ248" s="31" t="b">
        <f>貼り付け用!AJ248=集計用!AJ248</f>
        <v>1</v>
      </c>
      <c r="AK248" s="31" t="b">
        <f>貼り付け用!AK248=集計用!AK248</f>
        <v>1</v>
      </c>
      <c r="AL248" s="31" t="b">
        <f>貼り付け用!AL248=集計用!AL248</f>
        <v>1</v>
      </c>
      <c r="AM248" s="31" t="b">
        <f>貼り付け用!AM248=集計用!AM248</f>
        <v>1</v>
      </c>
      <c r="AN248" s="31" t="b">
        <f>貼り付け用!AN248=集計用!AN248</f>
        <v>1</v>
      </c>
      <c r="AO248" s="31" t="b">
        <f>貼り付け用!AO248=集計用!AO248</f>
        <v>1</v>
      </c>
      <c r="AP248" s="31" t="b">
        <f>貼り付け用!AP248=集計用!AP248</f>
        <v>1</v>
      </c>
      <c r="AQ248" s="31" t="b">
        <f>貼り付け用!AQ248=集計用!AQ248</f>
        <v>1</v>
      </c>
      <c r="AR248" s="31" t="b">
        <f>貼り付け用!AR248=集計用!AR248</f>
        <v>1</v>
      </c>
      <c r="AS248" s="31" t="b">
        <f>貼り付け用!AS248=集計用!AS248</f>
        <v>1</v>
      </c>
      <c r="AT248" s="31" t="b">
        <f>貼り付け用!AT248=集計用!AT248</f>
        <v>1</v>
      </c>
      <c r="AU248" s="31" t="b">
        <f>貼り付け用!AU248=集計用!AU248</f>
        <v>1</v>
      </c>
      <c r="AV248" s="34"/>
      <c r="AW248" s="34"/>
      <c r="AX248" s="34"/>
      <c r="AY248" s="34"/>
      <c r="AZ248" s="34"/>
      <c r="BA248" s="212"/>
      <c r="BB248" s="212"/>
      <c r="BC248" s="212"/>
      <c r="BD248" s="34"/>
      <c r="BE248" s="34"/>
      <c r="BF248" s="20"/>
      <c r="BG248" s="20"/>
      <c r="BH248" s="20"/>
      <c r="BI248" s="20"/>
      <c r="BJ248" s="20"/>
    </row>
    <row r="249" spans="5:62" ht="24" customHeight="1">
      <c r="E249" s="2"/>
      <c r="F249" s="34"/>
      <c r="G249" s="34"/>
      <c r="H249" s="2"/>
      <c r="I249" s="2"/>
      <c r="J249" s="2" t="str">
        <f>IF(集計用!J249="","",集計用!J249)</f>
        <v>今井橋</v>
      </c>
      <c r="K249" s="2"/>
      <c r="L249" s="2"/>
      <c r="M249" s="31" t="b">
        <f>貼り付け用!M249=集計用!M249</f>
        <v>1</v>
      </c>
      <c r="N249" s="31" t="b">
        <f>貼り付け用!N249=集計用!N249</f>
        <v>1</v>
      </c>
      <c r="O249" s="31" t="b">
        <f>貼り付け用!O249=集計用!O249</f>
        <v>1</v>
      </c>
      <c r="P249" s="31" t="b">
        <f>貼り付け用!P249=集計用!P249</f>
        <v>1</v>
      </c>
      <c r="Q249" s="31" t="b">
        <f>貼り付け用!Q249=集計用!Q249</f>
        <v>1</v>
      </c>
      <c r="R249" s="31" t="b">
        <f>貼り付け用!R249=集計用!R249</f>
        <v>1</v>
      </c>
      <c r="S249" s="31" t="b">
        <f>貼り付け用!S249=集計用!S249</f>
        <v>1</v>
      </c>
      <c r="T249" s="31" t="b">
        <f>貼り付け用!T249=集計用!T249</f>
        <v>1</v>
      </c>
      <c r="U249" s="31" t="b">
        <f>貼り付け用!U249=集計用!U249</f>
        <v>1</v>
      </c>
      <c r="V249" s="31" t="b">
        <f>貼り付け用!V249=集計用!V249</f>
        <v>1</v>
      </c>
      <c r="W249" s="31" t="b">
        <f>貼り付け用!W249=集計用!W249</f>
        <v>1</v>
      </c>
      <c r="X249" s="31" t="b">
        <f>貼り付け用!X249=集計用!X249</f>
        <v>1</v>
      </c>
      <c r="Y249" s="31" t="b">
        <f>貼り付け用!Y249=集計用!Y249</f>
        <v>1</v>
      </c>
      <c r="Z249" s="31" t="b">
        <f>貼り付け用!Z249=集計用!Z249</f>
        <v>1</v>
      </c>
      <c r="AA249" s="31" t="b">
        <f>貼り付け用!AA249=集計用!AA249</f>
        <v>1</v>
      </c>
      <c r="AB249" s="31" t="b">
        <f>貼り付け用!AB249=集計用!AB249</f>
        <v>1</v>
      </c>
      <c r="AC249" s="31" t="b">
        <f>貼り付け用!AC249=集計用!AC249</f>
        <v>1</v>
      </c>
      <c r="AD249" s="31" t="b">
        <f>貼り付け用!AD249=集計用!AD249</f>
        <v>1</v>
      </c>
      <c r="AE249" s="31" t="b">
        <f>貼り付け用!AE249=集計用!AE249</f>
        <v>1</v>
      </c>
      <c r="AF249" s="31" t="b">
        <f>貼り付け用!AF249=集計用!AF249</f>
        <v>1</v>
      </c>
      <c r="AG249" s="31" t="b">
        <f>貼り付け用!AG249=集計用!AG249</f>
        <v>1</v>
      </c>
      <c r="AH249" s="31" t="b">
        <f>貼り付け用!AH249=集計用!AH249</f>
        <v>1</v>
      </c>
      <c r="AI249" s="31" t="b">
        <f>貼り付け用!AI249=集計用!AI249</f>
        <v>1</v>
      </c>
      <c r="AJ249" s="31" t="b">
        <f>貼り付け用!AJ249=集計用!AJ249</f>
        <v>1</v>
      </c>
      <c r="AK249" s="31" t="b">
        <f>貼り付け用!AK249=集計用!AK249</f>
        <v>1</v>
      </c>
      <c r="AL249" s="31" t="b">
        <f>貼り付け用!AL249=集計用!AL249</f>
        <v>1</v>
      </c>
      <c r="AM249" s="31" t="b">
        <f>貼り付け用!AM249=集計用!AM249</f>
        <v>1</v>
      </c>
      <c r="AN249" s="31" t="b">
        <f>貼り付け用!AN249=集計用!AN249</f>
        <v>1</v>
      </c>
      <c r="AO249" s="31" t="b">
        <f>貼り付け用!AO249=集計用!AO249</f>
        <v>1</v>
      </c>
      <c r="AP249" s="31" t="b">
        <f>貼り付け用!AP249=集計用!AP249</f>
        <v>1</v>
      </c>
      <c r="AQ249" s="31" t="b">
        <f>貼り付け用!AQ249=集計用!AQ249</f>
        <v>1</v>
      </c>
      <c r="AR249" s="31" t="b">
        <f>貼り付け用!AR249=集計用!AR249</f>
        <v>1</v>
      </c>
      <c r="AS249" s="31" t="b">
        <f>貼り付け用!AS249=集計用!AS249</f>
        <v>1</v>
      </c>
      <c r="AT249" s="31" t="b">
        <f>貼り付け用!AT249=集計用!AT249</f>
        <v>1</v>
      </c>
      <c r="AU249" s="31" t="b">
        <f>貼り付け用!AU249=集計用!AU249</f>
        <v>1</v>
      </c>
      <c r="AV249" s="34"/>
      <c r="AW249" s="34"/>
      <c r="AX249" s="34"/>
      <c r="AY249" s="34"/>
      <c r="AZ249" s="34"/>
      <c r="BA249" s="212"/>
      <c r="BB249" s="212"/>
      <c r="BC249" s="212"/>
      <c r="BD249" s="34"/>
      <c r="BE249" s="34"/>
      <c r="BF249" s="20"/>
      <c r="BG249" s="20"/>
      <c r="BH249" s="20"/>
      <c r="BI249" s="20"/>
      <c r="BJ249" s="20"/>
    </row>
    <row r="250" spans="5:62" ht="24" customHeight="1">
      <c r="E250" s="2"/>
      <c r="F250" s="34"/>
      <c r="G250" s="34"/>
      <c r="H250" s="2"/>
      <c r="I250" s="2"/>
      <c r="J250" s="2" t="str">
        <f>IF(集計用!J250="","",集計用!J250)</f>
        <v>古川橋</v>
      </c>
      <c r="K250" s="2"/>
      <c r="L250" s="2"/>
      <c r="M250" s="31" t="b">
        <f>貼り付け用!M250=集計用!M250</f>
        <v>1</v>
      </c>
      <c r="N250" s="31" t="b">
        <f>貼り付け用!N250=集計用!N250</f>
        <v>1</v>
      </c>
      <c r="O250" s="31" t="b">
        <f>貼り付け用!O250=集計用!O250</f>
        <v>1</v>
      </c>
      <c r="P250" s="31" t="b">
        <f>貼り付け用!P250=集計用!P250</f>
        <v>1</v>
      </c>
      <c r="Q250" s="31" t="b">
        <f>貼り付け用!Q250=集計用!Q250</f>
        <v>1</v>
      </c>
      <c r="R250" s="31" t="b">
        <f>貼り付け用!R250=集計用!R250</f>
        <v>1</v>
      </c>
      <c r="S250" s="31" t="b">
        <f>貼り付け用!S250=集計用!S250</f>
        <v>1</v>
      </c>
      <c r="T250" s="31" t="b">
        <f>貼り付け用!T250=集計用!T250</f>
        <v>1</v>
      </c>
      <c r="U250" s="31" t="b">
        <f>貼り付け用!U250=集計用!U250</f>
        <v>1</v>
      </c>
      <c r="V250" s="31" t="b">
        <f>貼り付け用!V250=集計用!V250</f>
        <v>1</v>
      </c>
      <c r="W250" s="31" t="b">
        <f>貼り付け用!W250=集計用!W250</f>
        <v>1</v>
      </c>
      <c r="X250" s="31" t="b">
        <f>貼り付け用!X250=集計用!X250</f>
        <v>1</v>
      </c>
      <c r="Y250" s="31" t="b">
        <f>貼り付け用!Y250=集計用!Y250</f>
        <v>1</v>
      </c>
      <c r="Z250" s="31" t="b">
        <f>貼り付け用!Z250=集計用!Z250</f>
        <v>1</v>
      </c>
      <c r="AA250" s="31" t="b">
        <f>貼り付け用!AA250=集計用!AA250</f>
        <v>1</v>
      </c>
      <c r="AB250" s="31" t="b">
        <f>貼り付け用!AB250=集計用!AB250</f>
        <v>1</v>
      </c>
      <c r="AC250" s="31" t="b">
        <f>貼り付け用!AC250=集計用!AC250</f>
        <v>1</v>
      </c>
      <c r="AD250" s="31" t="b">
        <f>貼り付け用!AD250=集計用!AD250</f>
        <v>1</v>
      </c>
      <c r="AE250" s="31" t="b">
        <f>貼り付け用!AE250=集計用!AE250</f>
        <v>1</v>
      </c>
      <c r="AF250" s="31" t="b">
        <f>貼り付け用!AF250=集計用!AF250</f>
        <v>1</v>
      </c>
      <c r="AG250" s="31" t="b">
        <f>貼り付け用!AG250=集計用!AG250</f>
        <v>1</v>
      </c>
      <c r="AH250" s="31" t="b">
        <f>貼り付け用!AH250=集計用!AH250</f>
        <v>1</v>
      </c>
      <c r="AI250" s="31" t="b">
        <f>貼り付け用!AI250=集計用!AI250</f>
        <v>1</v>
      </c>
      <c r="AJ250" s="31" t="b">
        <f>貼り付け用!AJ250=集計用!AJ250</f>
        <v>1</v>
      </c>
      <c r="AK250" s="31" t="b">
        <f>貼り付け用!AK250=集計用!AK250</f>
        <v>1</v>
      </c>
      <c r="AL250" s="31" t="b">
        <f>貼り付け用!AL250=集計用!AL250</f>
        <v>1</v>
      </c>
      <c r="AM250" s="31" t="b">
        <f>貼り付け用!AM250=集計用!AM250</f>
        <v>1</v>
      </c>
      <c r="AN250" s="31" t="b">
        <f>貼り付け用!AN250=集計用!AN250</f>
        <v>1</v>
      </c>
      <c r="AO250" s="31" t="b">
        <f>貼り付け用!AO250=集計用!AO250</f>
        <v>1</v>
      </c>
      <c r="AP250" s="31" t="b">
        <f>貼り付け用!AP250=集計用!AP250</f>
        <v>1</v>
      </c>
      <c r="AQ250" s="31" t="b">
        <f>貼り付け用!AQ250=集計用!AQ250</f>
        <v>1</v>
      </c>
      <c r="AR250" s="31" t="b">
        <f>貼り付け用!AR250=集計用!AR250</f>
        <v>1</v>
      </c>
      <c r="AS250" s="31" t="b">
        <f>貼り付け用!AS250=集計用!AS250</f>
        <v>1</v>
      </c>
      <c r="AT250" s="31" t="b">
        <f>貼り付け用!AT250=集計用!AT250</f>
        <v>1</v>
      </c>
      <c r="AU250" s="31" t="b">
        <f>貼り付け用!AU250=集計用!AU250</f>
        <v>1</v>
      </c>
      <c r="AV250" s="34"/>
      <c r="AW250" s="34"/>
      <c r="AX250" s="34"/>
      <c r="AY250" s="34"/>
      <c r="AZ250" s="34"/>
      <c r="BA250" s="212"/>
      <c r="BB250" s="212"/>
      <c r="BC250" s="212"/>
      <c r="BD250" s="34"/>
      <c r="BE250" s="34"/>
      <c r="BF250" s="20"/>
      <c r="BG250" s="20"/>
      <c r="BH250" s="20"/>
      <c r="BI250" s="20"/>
      <c r="BJ250" s="20"/>
    </row>
    <row r="251" spans="5:62" ht="24" customHeight="1">
      <c r="E251" s="2"/>
      <c r="F251" s="34"/>
      <c r="G251" s="34"/>
      <c r="H251" s="2"/>
      <c r="I251" s="2"/>
      <c r="J251" s="2" t="str">
        <f>IF(集計用!J251="","",集計用!J251)</f>
        <v>新道橋</v>
      </c>
      <c r="K251" s="2"/>
      <c r="L251" s="2"/>
      <c r="M251" s="31" t="b">
        <f>貼り付け用!M251=集計用!M251</f>
        <v>1</v>
      </c>
      <c r="N251" s="31" t="b">
        <f>貼り付け用!N251=集計用!N251</f>
        <v>1</v>
      </c>
      <c r="O251" s="31" t="b">
        <f>貼り付け用!O251=集計用!O251</f>
        <v>1</v>
      </c>
      <c r="P251" s="31" t="b">
        <f>貼り付け用!P251=集計用!P251</f>
        <v>1</v>
      </c>
      <c r="Q251" s="31" t="b">
        <f>貼り付け用!Q251=集計用!Q251</f>
        <v>1</v>
      </c>
      <c r="R251" s="31" t="b">
        <f>貼り付け用!R251=集計用!R251</f>
        <v>1</v>
      </c>
      <c r="S251" s="31" t="b">
        <f>貼り付け用!S251=集計用!S251</f>
        <v>1</v>
      </c>
      <c r="T251" s="31" t="b">
        <f>貼り付け用!T251=集計用!T251</f>
        <v>1</v>
      </c>
      <c r="U251" s="31" t="b">
        <f>貼り付け用!U251=集計用!U251</f>
        <v>1</v>
      </c>
      <c r="V251" s="31" t="b">
        <f>貼り付け用!V251=集計用!V251</f>
        <v>1</v>
      </c>
      <c r="W251" s="31" t="b">
        <f>貼り付け用!W251=集計用!W251</f>
        <v>1</v>
      </c>
      <c r="X251" s="31" t="b">
        <f>貼り付け用!X251=集計用!X251</f>
        <v>1</v>
      </c>
      <c r="Y251" s="31" t="b">
        <f>貼り付け用!Y251=集計用!Y251</f>
        <v>1</v>
      </c>
      <c r="Z251" s="31" t="b">
        <f>貼り付け用!Z251=集計用!Z251</f>
        <v>1</v>
      </c>
      <c r="AA251" s="31" t="b">
        <f>貼り付け用!AA251=集計用!AA251</f>
        <v>1</v>
      </c>
      <c r="AB251" s="31" t="b">
        <f>貼り付け用!AB251=集計用!AB251</f>
        <v>1</v>
      </c>
      <c r="AC251" s="31" t="b">
        <f>貼り付け用!AC251=集計用!AC251</f>
        <v>1</v>
      </c>
      <c r="AD251" s="31" t="b">
        <f>貼り付け用!AD251=集計用!AD251</f>
        <v>1</v>
      </c>
      <c r="AE251" s="31" t="b">
        <f>貼り付け用!AE251=集計用!AE251</f>
        <v>1</v>
      </c>
      <c r="AF251" s="31" t="b">
        <f>貼り付け用!AF251=集計用!AF251</f>
        <v>1</v>
      </c>
      <c r="AG251" s="31" t="b">
        <f>貼り付け用!AG251=集計用!AG251</f>
        <v>1</v>
      </c>
      <c r="AH251" s="31" t="b">
        <f>貼り付け用!AH251=集計用!AH251</f>
        <v>1</v>
      </c>
      <c r="AI251" s="31" t="b">
        <f>貼り付け用!AI251=集計用!AI251</f>
        <v>1</v>
      </c>
      <c r="AJ251" s="31" t="b">
        <f>貼り付け用!AJ251=集計用!AJ251</f>
        <v>1</v>
      </c>
      <c r="AK251" s="31" t="b">
        <f>貼り付け用!AK251=集計用!AK251</f>
        <v>1</v>
      </c>
      <c r="AL251" s="31" t="b">
        <f>貼り付け用!AL251=集計用!AL251</f>
        <v>1</v>
      </c>
      <c r="AM251" s="31" t="b">
        <f>貼り付け用!AM251=集計用!AM251</f>
        <v>1</v>
      </c>
      <c r="AN251" s="31" t="b">
        <f>貼り付け用!AN251=集計用!AN251</f>
        <v>1</v>
      </c>
      <c r="AO251" s="31" t="b">
        <f>貼り付け用!AO251=集計用!AO251</f>
        <v>1</v>
      </c>
      <c r="AP251" s="31" t="b">
        <f>貼り付け用!AP251=集計用!AP251</f>
        <v>1</v>
      </c>
      <c r="AQ251" s="31" t="b">
        <f>貼り付け用!AQ251=集計用!AQ251</f>
        <v>1</v>
      </c>
      <c r="AR251" s="31" t="b">
        <f>貼り付け用!AR251=集計用!AR251</f>
        <v>1</v>
      </c>
      <c r="AS251" s="31" t="b">
        <f>貼り付け用!AS251=集計用!AS251</f>
        <v>1</v>
      </c>
      <c r="AT251" s="31" t="b">
        <f>貼り付け用!AT251=集計用!AT251</f>
        <v>1</v>
      </c>
      <c r="AU251" s="31" t="b">
        <f>貼り付け用!AU251=集計用!AU251</f>
        <v>1</v>
      </c>
      <c r="AV251" s="34"/>
      <c r="AW251" s="34"/>
      <c r="AX251" s="34"/>
      <c r="AY251" s="34"/>
      <c r="AZ251" s="34"/>
      <c r="BA251" s="212"/>
      <c r="BB251" s="212"/>
      <c r="BC251" s="212"/>
      <c r="BD251" s="34"/>
      <c r="BE251" s="34"/>
      <c r="BF251" s="20"/>
      <c r="BG251" s="20"/>
      <c r="BH251" s="20"/>
      <c r="BI251" s="20"/>
      <c r="BJ251" s="20"/>
    </row>
    <row r="252" spans="5:62" ht="24" customHeight="1">
      <c r="E252" s="2"/>
      <c r="F252" s="34"/>
      <c r="G252" s="34"/>
      <c r="H252" s="2"/>
      <c r="I252" s="2"/>
      <c r="J252" s="2" t="str">
        <f>IF(集計用!J252="","",集計用!J252)</f>
        <v>前原橋</v>
      </c>
      <c r="K252" s="2"/>
      <c r="L252" s="2"/>
      <c r="M252" s="31" t="b">
        <f>貼り付け用!M252=集計用!M252</f>
        <v>1</v>
      </c>
      <c r="N252" s="31" t="b">
        <f>貼り付け用!N252=集計用!N252</f>
        <v>1</v>
      </c>
      <c r="O252" s="31" t="b">
        <f>貼り付け用!O252=集計用!O252</f>
        <v>1</v>
      </c>
      <c r="P252" s="31" t="b">
        <f>貼り付け用!P252=集計用!P252</f>
        <v>1</v>
      </c>
      <c r="Q252" s="31" t="b">
        <f>貼り付け用!Q252=集計用!Q252</f>
        <v>1</v>
      </c>
      <c r="R252" s="31" t="b">
        <f>貼り付け用!R252=集計用!R252</f>
        <v>1</v>
      </c>
      <c r="S252" s="31" t="b">
        <f>貼り付け用!S252=集計用!S252</f>
        <v>1</v>
      </c>
      <c r="T252" s="31" t="b">
        <f>貼り付け用!T252=集計用!T252</f>
        <v>1</v>
      </c>
      <c r="U252" s="31" t="b">
        <f>貼り付け用!U252=集計用!U252</f>
        <v>1</v>
      </c>
      <c r="V252" s="31" t="b">
        <f>貼り付け用!V252=集計用!V252</f>
        <v>1</v>
      </c>
      <c r="W252" s="31" t="b">
        <f>貼り付け用!W252=集計用!W252</f>
        <v>1</v>
      </c>
      <c r="X252" s="31" t="b">
        <f>貼り付け用!X252=集計用!X252</f>
        <v>1</v>
      </c>
      <c r="Y252" s="31" t="b">
        <f>貼り付け用!Y252=集計用!Y252</f>
        <v>1</v>
      </c>
      <c r="Z252" s="31" t="b">
        <f>貼り付け用!Z252=集計用!Z252</f>
        <v>1</v>
      </c>
      <c r="AA252" s="31" t="b">
        <f>貼り付け用!AA252=集計用!AA252</f>
        <v>1</v>
      </c>
      <c r="AB252" s="31" t="b">
        <f>貼り付け用!AB252=集計用!AB252</f>
        <v>1</v>
      </c>
      <c r="AC252" s="31" t="b">
        <f>貼り付け用!AC252=集計用!AC252</f>
        <v>1</v>
      </c>
      <c r="AD252" s="31" t="b">
        <f>貼り付け用!AD252=集計用!AD252</f>
        <v>1</v>
      </c>
      <c r="AE252" s="31" t="b">
        <f>貼り付け用!AE252=集計用!AE252</f>
        <v>1</v>
      </c>
      <c r="AF252" s="31" t="b">
        <f>貼り付け用!AF252=集計用!AF252</f>
        <v>1</v>
      </c>
      <c r="AG252" s="31" t="b">
        <f>貼り付け用!AG252=集計用!AG252</f>
        <v>1</v>
      </c>
      <c r="AH252" s="31" t="b">
        <f>貼り付け用!AH252=集計用!AH252</f>
        <v>1</v>
      </c>
      <c r="AI252" s="31" t="b">
        <f>貼り付け用!AI252=集計用!AI252</f>
        <v>1</v>
      </c>
      <c r="AJ252" s="31" t="b">
        <f>貼り付け用!AJ252=集計用!AJ252</f>
        <v>1</v>
      </c>
      <c r="AK252" s="31" t="b">
        <f>貼り付け用!AK252=集計用!AK252</f>
        <v>1</v>
      </c>
      <c r="AL252" s="31" t="b">
        <f>貼り付け用!AL252=集計用!AL252</f>
        <v>1</v>
      </c>
      <c r="AM252" s="31" t="b">
        <f>貼り付け用!AM252=集計用!AM252</f>
        <v>1</v>
      </c>
      <c r="AN252" s="31" t="b">
        <f>貼り付け用!AN252=集計用!AN252</f>
        <v>1</v>
      </c>
      <c r="AO252" s="31" t="b">
        <f>貼り付け用!AO252=集計用!AO252</f>
        <v>1</v>
      </c>
      <c r="AP252" s="31" t="b">
        <f>貼り付け用!AP252=集計用!AP252</f>
        <v>1</v>
      </c>
      <c r="AQ252" s="31" t="b">
        <f>貼り付け用!AQ252=集計用!AQ252</f>
        <v>1</v>
      </c>
      <c r="AR252" s="31" t="b">
        <f>貼り付け用!AR252=集計用!AR252</f>
        <v>1</v>
      </c>
      <c r="AS252" s="31" t="b">
        <f>貼り付け用!AS252=集計用!AS252</f>
        <v>1</v>
      </c>
      <c r="AT252" s="31" t="b">
        <f>貼り付け用!AT252=集計用!AT252</f>
        <v>1</v>
      </c>
      <c r="AU252" s="31" t="b">
        <f>貼り付け用!AU252=集計用!AU252</f>
        <v>1</v>
      </c>
      <c r="AV252" s="34"/>
      <c r="AW252" s="34"/>
      <c r="AX252" s="34"/>
      <c r="AY252" s="34"/>
      <c r="AZ252" s="34"/>
      <c r="BA252" s="212"/>
      <c r="BB252" s="212"/>
      <c r="BC252" s="212"/>
      <c r="BD252" s="34"/>
      <c r="BE252" s="34"/>
      <c r="BF252" s="20"/>
      <c r="BG252" s="20"/>
      <c r="BH252" s="20"/>
      <c r="BI252" s="20"/>
      <c r="BJ252" s="20"/>
    </row>
    <row r="253" spans="5:62" ht="24" customHeight="1">
      <c r="E253" s="2"/>
      <c r="F253" s="34"/>
      <c r="G253" s="34"/>
      <c r="H253" s="2"/>
      <c r="I253" s="2"/>
      <c r="J253" s="2" t="str">
        <f>IF(集計用!J253="","",集計用!J253)</f>
        <v>床板橋</v>
      </c>
      <c r="K253" s="2"/>
      <c r="L253" s="2"/>
      <c r="M253" s="31" t="b">
        <f>貼り付け用!M253=集計用!M253</f>
        <v>1</v>
      </c>
      <c r="N253" s="31" t="b">
        <f>貼り付け用!N253=集計用!N253</f>
        <v>1</v>
      </c>
      <c r="O253" s="31" t="b">
        <f>貼り付け用!O253=集計用!O253</f>
        <v>1</v>
      </c>
      <c r="P253" s="31" t="b">
        <f>貼り付け用!P253=集計用!P253</f>
        <v>1</v>
      </c>
      <c r="Q253" s="31" t="b">
        <f>貼り付け用!Q253=集計用!Q253</f>
        <v>1</v>
      </c>
      <c r="R253" s="31" t="b">
        <f>貼り付け用!R253=集計用!R253</f>
        <v>1</v>
      </c>
      <c r="S253" s="31" t="b">
        <f>貼り付け用!S253=集計用!S253</f>
        <v>1</v>
      </c>
      <c r="T253" s="31" t="b">
        <f>貼り付け用!T253=集計用!T253</f>
        <v>1</v>
      </c>
      <c r="U253" s="31" t="b">
        <f>貼り付け用!U253=集計用!U253</f>
        <v>1</v>
      </c>
      <c r="V253" s="31" t="b">
        <f>貼り付け用!V253=集計用!V253</f>
        <v>1</v>
      </c>
      <c r="W253" s="31" t="b">
        <f>貼り付け用!W253=集計用!W253</f>
        <v>1</v>
      </c>
      <c r="X253" s="31" t="b">
        <f>貼り付け用!X253=集計用!X253</f>
        <v>1</v>
      </c>
      <c r="Y253" s="31" t="b">
        <f>貼り付け用!Y253=集計用!Y253</f>
        <v>1</v>
      </c>
      <c r="Z253" s="31" t="b">
        <f>貼り付け用!Z253=集計用!Z253</f>
        <v>1</v>
      </c>
      <c r="AA253" s="31" t="b">
        <f>貼り付け用!AA253=集計用!AA253</f>
        <v>1</v>
      </c>
      <c r="AB253" s="31" t="b">
        <f>貼り付け用!AB253=集計用!AB253</f>
        <v>1</v>
      </c>
      <c r="AC253" s="31" t="b">
        <f>貼り付け用!AC253=集計用!AC253</f>
        <v>1</v>
      </c>
      <c r="AD253" s="31" t="b">
        <f>貼り付け用!AD253=集計用!AD253</f>
        <v>1</v>
      </c>
      <c r="AE253" s="31" t="b">
        <f>貼り付け用!AE253=集計用!AE253</f>
        <v>1</v>
      </c>
      <c r="AF253" s="31" t="b">
        <f>貼り付け用!AF253=集計用!AF253</f>
        <v>1</v>
      </c>
      <c r="AG253" s="31" t="b">
        <f>貼り付け用!AG253=集計用!AG253</f>
        <v>1</v>
      </c>
      <c r="AH253" s="31" t="b">
        <f>貼り付け用!AH253=集計用!AH253</f>
        <v>1</v>
      </c>
      <c r="AI253" s="31" t="b">
        <f>貼り付け用!AI253=集計用!AI253</f>
        <v>1</v>
      </c>
      <c r="AJ253" s="31" t="b">
        <f>貼り付け用!AJ253=集計用!AJ253</f>
        <v>1</v>
      </c>
      <c r="AK253" s="31" t="b">
        <f>貼り付け用!AK253=集計用!AK253</f>
        <v>1</v>
      </c>
      <c r="AL253" s="31" t="b">
        <f>貼り付け用!AL253=集計用!AL253</f>
        <v>1</v>
      </c>
      <c r="AM253" s="31" t="b">
        <f>貼り付け用!AM253=集計用!AM253</f>
        <v>1</v>
      </c>
      <c r="AN253" s="31" t="b">
        <f>貼り付け用!AN253=集計用!AN253</f>
        <v>1</v>
      </c>
      <c r="AO253" s="31" t="b">
        <f>貼り付け用!AO253=集計用!AO253</f>
        <v>1</v>
      </c>
      <c r="AP253" s="31" t="b">
        <f>貼り付け用!AP253=集計用!AP253</f>
        <v>1</v>
      </c>
      <c r="AQ253" s="31" t="b">
        <f>貼り付け用!AQ253=集計用!AQ253</f>
        <v>1</v>
      </c>
      <c r="AR253" s="31" t="b">
        <f>貼り付け用!AR253=集計用!AR253</f>
        <v>1</v>
      </c>
      <c r="AS253" s="31" t="b">
        <f>貼り付け用!AS253=集計用!AS253</f>
        <v>1</v>
      </c>
      <c r="AT253" s="31" t="b">
        <f>貼り付け用!AT253=集計用!AT253</f>
        <v>1</v>
      </c>
      <c r="AU253" s="31" t="b">
        <f>貼り付け用!AU253=集計用!AU253</f>
        <v>1</v>
      </c>
      <c r="AV253" s="34"/>
      <c r="AW253" s="34"/>
      <c r="AX253" s="34"/>
      <c r="AY253" s="34"/>
      <c r="AZ253" s="34"/>
      <c r="BA253" s="212"/>
      <c r="BB253" s="212"/>
      <c r="BC253" s="212"/>
      <c r="BD253" s="34"/>
      <c r="BE253" s="34"/>
      <c r="BF253" s="20"/>
      <c r="BG253" s="20"/>
      <c r="BH253" s="20"/>
      <c r="BI253" s="20"/>
      <c r="BJ253" s="20"/>
    </row>
    <row r="254" spans="5:62" ht="24" customHeight="1">
      <c r="J254" s="2" t="str">
        <f>IF(集計用!J254="","",集計用!J254)</f>
        <v>3220-1</v>
      </c>
      <c r="K254" s="2"/>
      <c r="L254" s="2"/>
      <c r="M254" s="31" t="b">
        <f>貼り付け用!M254=集計用!M254</f>
        <v>1</v>
      </c>
      <c r="N254" s="31" t="b">
        <f>貼り付け用!N254=集計用!N254</f>
        <v>1</v>
      </c>
      <c r="O254" s="31" t="b">
        <f>貼り付け用!O254=集計用!O254</f>
        <v>1</v>
      </c>
      <c r="P254" s="31" t="b">
        <f>貼り付け用!P254=集計用!P254</f>
        <v>1</v>
      </c>
      <c r="Q254" s="31" t="b">
        <f>貼り付け用!Q254=集計用!Q254</f>
        <v>1</v>
      </c>
      <c r="R254" s="31" t="b">
        <f>貼り付け用!R254=集計用!R254</f>
        <v>1</v>
      </c>
      <c r="S254" s="31" t="b">
        <f>貼り付け用!S254=集計用!S254</f>
        <v>1</v>
      </c>
      <c r="T254" s="31" t="b">
        <f>貼り付け用!T254=集計用!T254</f>
        <v>1</v>
      </c>
      <c r="U254" s="31" t="b">
        <f>貼り付け用!U254=集計用!U254</f>
        <v>1</v>
      </c>
      <c r="V254" s="31" t="b">
        <f>貼り付け用!V254=集計用!V254</f>
        <v>1</v>
      </c>
      <c r="W254" s="31" t="b">
        <f>貼り付け用!W254=集計用!W254</f>
        <v>1</v>
      </c>
      <c r="X254" s="31" t="b">
        <f>貼り付け用!X254=集計用!X254</f>
        <v>1</v>
      </c>
      <c r="Y254" s="31" t="b">
        <f>貼り付け用!Y254=集計用!Y254</f>
        <v>1</v>
      </c>
      <c r="Z254" s="31" t="b">
        <f>貼り付け用!Z254=集計用!Z254</f>
        <v>1</v>
      </c>
      <c r="AA254" s="31" t="b">
        <f>貼り付け用!AA254=集計用!AA254</f>
        <v>1</v>
      </c>
      <c r="AB254" s="31" t="b">
        <f>貼り付け用!AB254=集計用!AB254</f>
        <v>1</v>
      </c>
      <c r="AC254" s="31" t="b">
        <f>貼り付け用!AC254=集計用!AC254</f>
        <v>1</v>
      </c>
      <c r="AD254" s="31" t="b">
        <f>貼り付け用!AD254=集計用!AD254</f>
        <v>1</v>
      </c>
      <c r="AE254" s="31" t="b">
        <f>貼り付け用!AE254=集計用!AE254</f>
        <v>1</v>
      </c>
      <c r="AF254" s="31" t="b">
        <f>貼り付け用!AF254=集計用!AF254</f>
        <v>1</v>
      </c>
      <c r="AG254" s="31" t="b">
        <f>貼り付け用!AG254=集計用!AG254</f>
        <v>1</v>
      </c>
      <c r="AH254" s="31" t="b">
        <f>貼り付け用!AH254=集計用!AH254</f>
        <v>1</v>
      </c>
      <c r="AI254" s="31" t="b">
        <f>貼り付け用!AI254=集計用!AI254</f>
        <v>1</v>
      </c>
      <c r="AJ254" s="31" t="b">
        <f>貼り付け用!AJ254=集計用!AJ254</f>
        <v>1</v>
      </c>
      <c r="AK254" s="31" t="b">
        <f>貼り付け用!AK254=集計用!AK254</f>
        <v>1</v>
      </c>
      <c r="AL254" s="31" t="b">
        <f>貼り付け用!AL254=集計用!AL254</f>
        <v>1</v>
      </c>
      <c r="AM254" s="31" t="b">
        <f>貼り付け用!AM254=集計用!AM254</f>
        <v>1</v>
      </c>
      <c r="AN254" s="31" t="b">
        <f>貼り付け用!AN254=集計用!AN254</f>
        <v>1</v>
      </c>
      <c r="AO254" s="31" t="b">
        <f>貼り付け用!AO254=集計用!AO254</f>
        <v>1</v>
      </c>
      <c r="AP254" s="31" t="b">
        <f>貼り付け用!AP254=集計用!AP254</f>
        <v>1</v>
      </c>
      <c r="AQ254" s="31" t="b">
        <f>貼り付け用!AQ254=集計用!AQ254</f>
        <v>1</v>
      </c>
      <c r="AR254" s="31" t="b">
        <f>貼り付け用!AR254=集計用!AR254</f>
        <v>1</v>
      </c>
      <c r="AS254" s="31" t="b">
        <f>貼り付け用!AS254=集計用!AS254</f>
        <v>1</v>
      </c>
      <c r="AT254" s="31" t="b">
        <f>貼り付け用!AT254=集計用!AT254</f>
        <v>1</v>
      </c>
      <c r="AU254" s="31" t="b">
        <f>貼り付け用!AU254=集計用!AU254</f>
        <v>1</v>
      </c>
    </row>
    <row r="255" spans="5:62" ht="24" customHeight="1">
      <c r="J255" s="2" t="str">
        <f>IF(集計用!J255="","",集計用!J255)</f>
        <v>3213-1</v>
      </c>
      <c r="K255" s="2"/>
      <c r="L255" s="2"/>
      <c r="M255" s="31" t="b">
        <f>貼り付け用!M255=集計用!M255</f>
        <v>1</v>
      </c>
      <c r="N255" s="31" t="b">
        <f>貼り付け用!N255=集計用!N255</f>
        <v>1</v>
      </c>
      <c r="O255" s="31" t="b">
        <f>貼り付け用!O255=集計用!O255</f>
        <v>1</v>
      </c>
      <c r="P255" s="31" t="b">
        <f>貼り付け用!P255=集計用!P255</f>
        <v>1</v>
      </c>
      <c r="Q255" s="31" t="b">
        <f>貼り付け用!Q255=集計用!Q255</f>
        <v>1</v>
      </c>
      <c r="R255" s="31" t="b">
        <f>貼り付け用!R255=集計用!R255</f>
        <v>1</v>
      </c>
      <c r="S255" s="31" t="b">
        <f>貼り付け用!S255=集計用!S255</f>
        <v>1</v>
      </c>
      <c r="T255" s="31" t="b">
        <f>貼り付け用!T255=集計用!T255</f>
        <v>1</v>
      </c>
      <c r="U255" s="31" t="b">
        <f>貼り付け用!U255=集計用!U255</f>
        <v>1</v>
      </c>
      <c r="V255" s="31" t="b">
        <f>貼り付け用!V255=集計用!V255</f>
        <v>1</v>
      </c>
      <c r="W255" s="31" t="b">
        <f>貼り付け用!W255=集計用!W255</f>
        <v>1</v>
      </c>
      <c r="X255" s="31" t="b">
        <f>貼り付け用!X255=集計用!X255</f>
        <v>1</v>
      </c>
      <c r="Y255" s="31" t="b">
        <f>貼り付け用!Y255=集計用!Y255</f>
        <v>1</v>
      </c>
      <c r="Z255" s="31" t="b">
        <f>貼り付け用!Z255=集計用!Z255</f>
        <v>1</v>
      </c>
      <c r="AA255" s="31" t="b">
        <f>貼り付け用!AA255=集計用!AA255</f>
        <v>1</v>
      </c>
      <c r="AB255" s="31" t="b">
        <f>貼り付け用!AB255=集計用!AB255</f>
        <v>1</v>
      </c>
      <c r="AC255" s="31" t="b">
        <f>貼り付け用!AC255=集計用!AC255</f>
        <v>1</v>
      </c>
      <c r="AD255" s="31" t="b">
        <f>貼り付け用!AD255=集計用!AD255</f>
        <v>1</v>
      </c>
      <c r="AE255" s="31" t="b">
        <f>貼り付け用!AE255=集計用!AE255</f>
        <v>1</v>
      </c>
      <c r="AF255" s="31" t="b">
        <f>貼り付け用!AF255=集計用!AF255</f>
        <v>1</v>
      </c>
      <c r="AG255" s="31" t="b">
        <f>貼り付け用!AG255=集計用!AG255</f>
        <v>1</v>
      </c>
      <c r="AH255" s="31" t="b">
        <f>貼り付け用!AH255=集計用!AH255</f>
        <v>1</v>
      </c>
      <c r="AI255" s="31" t="b">
        <f>貼り付け用!AI255=集計用!AI255</f>
        <v>1</v>
      </c>
      <c r="AJ255" s="31" t="b">
        <f>貼り付け用!AJ255=集計用!AJ255</f>
        <v>1</v>
      </c>
      <c r="AK255" s="31" t="b">
        <f>貼り付け用!AK255=集計用!AK255</f>
        <v>1</v>
      </c>
      <c r="AL255" s="31" t="b">
        <f>貼り付け用!AL255=集計用!AL255</f>
        <v>1</v>
      </c>
      <c r="AM255" s="31" t="b">
        <f>貼り付け用!AM255=集計用!AM255</f>
        <v>1</v>
      </c>
      <c r="AN255" s="31" t="b">
        <f>貼り付け用!AN255=集計用!AN255</f>
        <v>1</v>
      </c>
      <c r="AO255" s="31" t="b">
        <f>貼り付け用!AO255=集計用!AO255</f>
        <v>1</v>
      </c>
      <c r="AP255" s="31" t="b">
        <f>貼り付け用!AP255=集計用!AP255</f>
        <v>1</v>
      </c>
      <c r="AQ255" s="31" t="b">
        <f>貼り付け用!AQ255=集計用!AQ255</f>
        <v>1</v>
      </c>
      <c r="AR255" s="31" t="b">
        <f>貼り付け用!AR255=集計用!AR255</f>
        <v>1</v>
      </c>
      <c r="AS255" s="31" t="b">
        <f>貼り付け用!AS255=集計用!AS255</f>
        <v>1</v>
      </c>
      <c r="AT255" s="31" t="b">
        <f>貼り付け用!AT255=集計用!AT255</f>
        <v>1</v>
      </c>
      <c r="AU255" s="31" t="b">
        <f>貼り付け用!AU255=集計用!AU255</f>
        <v>1</v>
      </c>
    </row>
    <row r="256" spans="5:62" ht="24" customHeight="1">
      <c r="J256" s="2" t="str">
        <f>IF(集計用!J256="","",集計用!J256)</f>
        <v>3473-1</v>
      </c>
      <c r="K256" s="2"/>
      <c r="L256" s="2"/>
      <c r="M256" s="31" t="b">
        <f>貼り付け用!M256=集計用!M256</f>
        <v>1</v>
      </c>
      <c r="N256" s="31" t="b">
        <f>貼り付け用!N256=集計用!N256</f>
        <v>1</v>
      </c>
      <c r="O256" s="31" t="b">
        <f>貼り付け用!O256=集計用!O256</f>
        <v>1</v>
      </c>
      <c r="P256" s="31" t="b">
        <f>貼り付け用!P256=集計用!P256</f>
        <v>1</v>
      </c>
      <c r="Q256" s="31" t="b">
        <f>貼り付け用!Q256=集計用!Q256</f>
        <v>1</v>
      </c>
      <c r="R256" s="31" t="b">
        <f>貼り付け用!R256=集計用!R256</f>
        <v>1</v>
      </c>
      <c r="S256" s="31" t="b">
        <f>貼り付け用!S256=集計用!S256</f>
        <v>1</v>
      </c>
      <c r="T256" s="31" t="b">
        <f>貼り付け用!T256=集計用!T256</f>
        <v>1</v>
      </c>
      <c r="U256" s="31" t="b">
        <f>貼り付け用!U256=集計用!U256</f>
        <v>1</v>
      </c>
      <c r="V256" s="31" t="b">
        <f>貼り付け用!V256=集計用!V256</f>
        <v>1</v>
      </c>
      <c r="W256" s="31" t="b">
        <f>貼り付け用!W256=集計用!W256</f>
        <v>1</v>
      </c>
      <c r="X256" s="31" t="b">
        <f>貼り付け用!X256=集計用!X256</f>
        <v>1</v>
      </c>
      <c r="Y256" s="31" t="b">
        <f>貼り付け用!Y256=集計用!Y256</f>
        <v>1</v>
      </c>
      <c r="Z256" s="31" t="b">
        <f>貼り付け用!Z256=集計用!Z256</f>
        <v>1</v>
      </c>
      <c r="AA256" s="31" t="b">
        <f>貼り付け用!AA256=集計用!AA256</f>
        <v>1</v>
      </c>
      <c r="AB256" s="31" t="b">
        <f>貼り付け用!AB256=集計用!AB256</f>
        <v>1</v>
      </c>
      <c r="AC256" s="31" t="b">
        <f>貼り付け用!AC256=集計用!AC256</f>
        <v>1</v>
      </c>
      <c r="AD256" s="31" t="b">
        <f>貼り付け用!AD256=集計用!AD256</f>
        <v>1</v>
      </c>
      <c r="AE256" s="31" t="b">
        <f>貼り付け用!AE256=集計用!AE256</f>
        <v>1</v>
      </c>
      <c r="AF256" s="31" t="b">
        <f>貼り付け用!AF256=集計用!AF256</f>
        <v>1</v>
      </c>
      <c r="AG256" s="31" t="b">
        <f>貼り付け用!AG256=集計用!AG256</f>
        <v>1</v>
      </c>
      <c r="AH256" s="31" t="b">
        <f>貼り付け用!AH256=集計用!AH256</f>
        <v>1</v>
      </c>
      <c r="AI256" s="31" t="b">
        <f>貼り付け用!AI256=集計用!AI256</f>
        <v>1</v>
      </c>
      <c r="AJ256" s="31" t="b">
        <f>貼り付け用!AJ256=集計用!AJ256</f>
        <v>1</v>
      </c>
      <c r="AK256" s="31" t="b">
        <f>貼り付け用!AK256=集計用!AK256</f>
        <v>1</v>
      </c>
      <c r="AL256" s="31" t="b">
        <f>貼り付け用!AL256=集計用!AL256</f>
        <v>1</v>
      </c>
      <c r="AM256" s="31" t="b">
        <f>貼り付け用!AM256=集計用!AM256</f>
        <v>1</v>
      </c>
      <c r="AN256" s="31" t="b">
        <f>貼り付け用!AN256=集計用!AN256</f>
        <v>1</v>
      </c>
      <c r="AO256" s="31" t="b">
        <f>貼り付け用!AO256=集計用!AO256</f>
        <v>1</v>
      </c>
      <c r="AP256" s="31" t="b">
        <f>貼り付け用!AP256=集計用!AP256</f>
        <v>1</v>
      </c>
      <c r="AQ256" s="31" t="b">
        <f>貼り付け用!AQ256=集計用!AQ256</f>
        <v>1</v>
      </c>
      <c r="AR256" s="31" t="b">
        <f>貼り付け用!AR256=集計用!AR256</f>
        <v>1</v>
      </c>
      <c r="AS256" s="31" t="b">
        <f>貼り付け用!AS256=集計用!AS256</f>
        <v>1</v>
      </c>
      <c r="AT256" s="31" t="b">
        <f>貼り付け用!AT256=集計用!AT256</f>
        <v>1</v>
      </c>
      <c r="AU256" s="31" t="b">
        <f>貼り付け用!AU256=集計用!AU256</f>
        <v>1</v>
      </c>
    </row>
    <row r="257" spans="10:47" ht="24" customHeight="1">
      <c r="J257" s="2" t="str">
        <f>IF(集計用!J257="","",集計用!J257)</f>
        <v>雨水排水施設</v>
      </c>
      <c r="K257" s="2"/>
      <c r="L257" s="2"/>
      <c r="M257" s="31" t="b">
        <f>貼り付け用!M257=集計用!M257</f>
        <v>1</v>
      </c>
      <c r="N257" s="31" t="b">
        <f>貼り付け用!N257=集計用!N257</f>
        <v>1</v>
      </c>
      <c r="O257" s="31" t="b">
        <f>貼り付け用!O257=集計用!O257</f>
        <v>1</v>
      </c>
      <c r="P257" s="31" t="b">
        <f>貼り付け用!P257=集計用!P257</f>
        <v>1</v>
      </c>
      <c r="Q257" s="31" t="b">
        <f>貼り付け用!Q257=集計用!Q257</f>
        <v>1</v>
      </c>
      <c r="R257" s="31" t="b">
        <f>貼り付け用!R257=集計用!R257</f>
        <v>1</v>
      </c>
      <c r="S257" s="31" t="b">
        <f>貼り付け用!S257=集計用!S257</f>
        <v>1</v>
      </c>
      <c r="T257" s="31" t="b">
        <f>貼り付け用!T257=集計用!T257</f>
        <v>1</v>
      </c>
      <c r="U257" s="31" t="b">
        <f>貼り付け用!U257=集計用!U257</f>
        <v>1</v>
      </c>
      <c r="V257" s="31" t="b">
        <f>貼り付け用!V257=集計用!V257</f>
        <v>1</v>
      </c>
      <c r="W257" s="31" t="b">
        <f>貼り付け用!W257=集計用!W257</f>
        <v>1</v>
      </c>
      <c r="X257" s="31" t="b">
        <f>貼り付け用!X257=集計用!X257</f>
        <v>1</v>
      </c>
      <c r="Y257" s="31" t="b">
        <f>貼り付け用!Y257=集計用!Y257</f>
        <v>1</v>
      </c>
      <c r="Z257" s="31" t="b">
        <f>貼り付け用!Z257=集計用!Z257</f>
        <v>1</v>
      </c>
      <c r="AA257" s="31" t="b">
        <f>貼り付け用!AA257=集計用!AA257</f>
        <v>1</v>
      </c>
      <c r="AB257" s="31" t="b">
        <f>貼り付け用!AB257=集計用!AB257</f>
        <v>1</v>
      </c>
      <c r="AC257" s="31" t="b">
        <f>貼り付け用!AC257=集計用!AC257</f>
        <v>1</v>
      </c>
      <c r="AD257" s="31" t="b">
        <f>貼り付け用!AD257=集計用!AD257</f>
        <v>1</v>
      </c>
      <c r="AE257" s="31" t="b">
        <f>貼り付け用!AE257=集計用!AE257</f>
        <v>1</v>
      </c>
      <c r="AF257" s="31" t="b">
        <f>貼り付け用!AF257=集計用!AF257</f>
        <v>1</v>
      </c>
      <c r="AG257" s="31" t="b">
        <f>貼り付け用!AG257=集計用!AG257</f>
        <v>1</v>
      </c>
      <c r="AH257" s="31" t="b">
        <f>貼り付け用!AH257=集計用!AH257</f>
        <v>1</v>
      </c>
      <c r="AI257" s="31" t="b">
        <f>貼り付け用!AI257=集計用!AI257</f>
        <v>1</v>
      </c>
      <c r="AJ257" s="31" t="b">
        <f>貼り付け用!AJ257=集計用!AJ257</f>
        <v>1</v>
      </c>
      <c r="AK257" s="31" t="b">
        <f>貼り付け用!AK257=集計用!AK257</f>
        <v>1</v>
      </c>
      <c r="AL257" s="31" t="b">
        <f>貼り付け用!AL257=集計用!AL257</f>
        <v>1</v>
      </c>
      <c r="AM257" s="31" t="b">
        <f>貼り付け用!AM257=集計用!AM257</f>
        <v>1</v>
      </c>
      <c r="AN257" s="31" t="b">
        <f>貼り付け用!AN257=集計用!AN257</f>
        <v>1</v>
      </c>
      <c r="AO257" s="31" t="b">
        <f>貼り付け用!AO257=集計用!AO257</f>
        <v>1</v>
      </c>
      <c r="AP257" s="31" t="b">
        <f>貼り付け用!AP257=集計用!AP257</f>
        <v>1</v>
      </c>
      <c r="AQ257" s="31" t="b">
        <f>貼り付け用!AQ257=集計用!AQ257</f>
        <v>1</v>
      </c>
      <c r="AR257" s="31" t="b">
        <f>貼り付け用!AR257=集計用!AR257</f>
        <v>1</v>
      </c>
      <c r="AS257" s="31" t="b">
        <f>貼り付け用!AS257=集計用!AS257</f>
        <v>1</v>
      </c>
      <c r="AT257" s="31" t="b">
        <f>貼り付け用!AT257=集計用!AT257</f>
        <v>1</v>
      </c>
      <c r="AU257" s="31" t="b">
        <f>貼り付け用!AU257=集計用!AU257</f>
        <v>1</v>
      </c>
    </row>
    <row r="258" spans="10:47" ht="24" customHeight="1">
      <c r="J258" s="2" t="str">
        <f>IF(集計用!J258="","",集計用!J258)</f>
        <v>雨水排水施設</v>
      </c>
      <c r="K258" s="2"/>
      <c r="L258" s="2"/>
      <c r="M258" s="31" t="b">
        <f>貼り付け用!M258=集計用!M258</f>
        <v>1</v>
      </c>
      <c r="N258" s="31" t="b">
        <f>貼り付け用!N258=集計用!N258</f>
        <v>1</v>
      </c>
      <c r="O258" s="31" t="b">
        <f>貼り付け用!O258=集計用!O258</f>
        <v>1</v>
      </c>
      <c r="P258" s="31" t="b">
        <f>貼り付け用!P258=集計用!P258</f>
        <v>1</v>
      </c>
      <c r="Q258" s="31" t="b">
        <f>貼り付け用!Q258=集計用!Q258</f>
        <v>1</v>
      </c>
      <c r="R258" s="31" t="b">
        <f>貼り付け用!R258=集計用!R258</f>
        <v>1</v>
      </c>
      <c r="S258" s="31" t="b">
        <f>貼り付け用!S258=集計用!S258</f>
        <v>1</v>
      </c>
      <c r="T258" s="31" t="b">
        <f>貼り付け用!T258=集計用!T258</f>
        <v>1</v>
      </c>
      <c r="U258" s="31" t="b">
        <f>貼り付け用!U258=集計用!U258</f>
        <v>1</v>
      </c>
      <c r="V258" s="31" t="b">
        <f>貼り付け用!V258=集計用!V258</f>
        <v>1</v>
      </c>
      <c r="W258" s="31" t="b">
        <f>貼り付け用!W258=集計用!W258</f>
        <v>1</v>
      </c>
      <c r="X258" s="31" t="b">
        <f>貼り付け用!X258=集計用!X258</f>
        <v>1</v>
      </c>
      <c r="Y258" s="31" t="b">
        <f>貼り付け用!Y258=集計用!Y258</f>
        <v>1</v>
      </c>
      <c r="Z258" s="31" t="b">
        <f>貼り付け用!Z258=集計用!Z258</f>
        <v>1</v>
      </c>
      <c r="AA258" s="31" t="b">
        <f>貼り付け用!AA258=集計用!AA258</f>
        <v>1</v>
      </c>
      <c r="AB258" s="31" t="b">
        <f>貼り付け用!AB258=集計用!AB258</f>
        <v>1</v>
      </c>
      <c r="AC258" s="31" t="b">
        <f>貼り付け用!AC258=集計用!AC258</f>
        <v>1</v>
      </c>
      <c r="AD258" s="31" t="b">
        <f>貼り付け用!AD258=集計用!AD258</f>
        <v>1</v>
      </c>
      <c r="AE258" s="31" t="b">
        <f>貼り付け用!AE258=集計用!AE258</f>
        <v>1</v>
      </c>
      <c r="AF258" s="31" t="b">
        <f>貼り付け用!AF258=集計用!AF258</f>
        <v>1</v>
      </c>
      <c r="AG258" s="31" t="b">
        <f>貼り付け用!AG258=集計用!AG258</f>
        <v>1</v>
      </c>
      <c r="AH258" s="31" t="b">
        <f>貼り付け用!AH258=集計用!AH258</f>
        <v>1</v>
      </c>
      <c r="AI258" s="31" t="b">
        <f>貼り付け用!AI258=集計用!AI258</f>
        <v>1</v>
      </c>
      <c r="AJ258" s="31" t="b">
        <f>貼り付け用!AJ258=集計用!AJ258</f>
        <v>1</v>
      </c>
      <c r="AK258" s="31" t="b">
        <f>貼り付け用!AK258=集計用!AK258</f>
        <v>1</v>
      </c>
      <c r="AL258" s="31" t="b">
        <f>貼り付け用!AL258=集計用!AL258</f>
        <v>1</v>
      </c>
      <c r="AM258" s="31" t="b">
        <f>貼り付け用!AM258=集計用!AM258</f>
        <v>1</v>
      </c>
      <c r="AN258" s="31" t="b">
        <f>貼り付け用!AN258=集計用!AN258</f>
        <v>1</v>
      </c>
      <c r="AO258" s="31" t="b">
        <f>貼り付け用!AO258=集計用!AO258</f>
        <v>1</v>
      </c>
      <c r="AP258" s="31" t="b">
        <f>貼り付け用!AP258=集計用!AP258</f>
        <v>1</v>
      </c>
      <c r="AQ258" s="31" t="b">
        <f>貼り付け用!AQ258=集計用!AQ258</f>
        <v>1</v>
      </c>
      <c r="AR258" s="31" t="b">
        <f>貼り付け用!AR258=集計用!AR258</f>
        <v>1</v>
      </c>
      <c r="AS258" s="31" t="b">
        <f>貼り付け用!AS258=集計用!AS258</f>
        <v>1</v>
      </c>
      <c r="AT258" s="31" t="b">
        <f>貼り付け用!AT258=集計用!AT258</f>
        <v>1</v>
      </c>
      <c r="AU258" s="31" t="b">
        <f>貼り付け用!AU258=集計用!AU258</f>
        <v>1</v>
      </c>
    </row>
    <row r="259" spans="10:47" ht="24" customHeight="1">
      <c r="J259" s="2" t="str">
        <f>IF(集計用!J259="","",集計用!J259)</f>
        <v>雨水排水施設</v>
      </c>
      <c r="K259" s="2"/>
      <c r="L259" s="2"/>
      <c r="M259" s="31" t="b">
        <f>貼り付け用!M259=集計用!M259</f>
        <v>1</v>
      </c>
      <c r="N259" s="31" t="b">
        <f>貼り付け用!N259=集計用!N259</f>
        <v>1</v>
      </c>
      <c r="O259" s="31" t="b">
        <f>貼り付け用!O259=集計用!O259</f>
        <v>1</v>
      </c>
      <c r="P259" s="31" t="b">
        <f>貼り付け用!P259=集計用!P259</f>
        <v>1</v>
      </c>
      <c r="Q259" s="31" t="b">
        <f>貼り付け用!Q259=集計用!Q259</f>
        <v>1</v>
      </c>
      <c r="R259" s="31" t="b">
        <f>貼り付け用!R259=集計用!R259</f>
        <v>1</v>
      </c>
      <c r="S259" s="31" t="b">
        <f>貼り付け用!S259=集計用!S259</f>
        <v>1</v>
      </c>
      <c r="T259" s="31" t="b">
        <f>貼り付け用!T259=集計用!T259</f>
        <v>1</v>
      </c>
      <c r="U259" s="31" t="b">
        <f>貼り付け用!U259=集計用!U259</f>
        <v>1</v>
      </c>
      <c r="V259" s="31" t="b">
        <f>貼り付け用!V259=集計用!V259</f>
        <v>1</v>
      </c>
      <c r="W259" s="31" t="b">
        <f>貼り付け用!W259=集計用!W259</f>
        <v>1</v>
      </c>
      <c r="X259" s="31" t="b">
        <f>貼り付け用!X259=集計用!X259</f>
        <v>1</v>
      </c>
      <c r="Y259" s="31" t="b">
        <f>貼り付け用!Y259=集計用!Y259</f>
        <v>1</v>
      </c>
      <c r="Z259" s="31" t="b">
        <f>貼り付け用!Z259=集計用!Z259</f>
        <v>1</v>
      </c>
      <c r="AA259" s="31" t="b">
        <f>貼り付け用!AA259=集計用!AA259</f>
        <v>1</v>
      </c>
      <c r="AB259" s="31" t="b">
        <f>貼り付け用!AB259=集計用!AB259</f>
        <v>1</v>
      </c>
      <c r="AC259" s="31" t="b">
        <f>貼り付け用!AC259=集計用!AC259</f>
        <v>1</v>
      </c>
      <c r="AD259" s="31" t="b">
        <f>貼り付け用!AD259=集計用!AD259</f>
        <v>1</v>
      </c>
      <c r="AE259" s="31" t="b">
        <f>貼り付け用!AE259=集計用!AE259</f>
        <v>1</v>
      </c>
      <c r="AF259" s="31" t="b">
        <f>貼り付け用!AF259=集計用!AF259</f>
        <v>1</v>
      </c>
      <c r="AG259" s="31" t="b">
        <f>貼り付け用!AG259=集計用!AG259</f>
        <v>1</v>
      </c>
      <c r="AH259" s="31" t="b">
        <f>貼り付け用!AH259=集計用!AH259</f>
        <v>1</v>
      </c>
      <c r="AI259" s="31" t="b">
        <f>貼り付け用!AI259=集計用!AI259</f>
        <v>1</v>
      </c>
      <c r="AJ259" s="31" t="b">
        <f>貼り付け用!AJ259=集計用!AJ259</f>
        <v>1</v>
      </c>
      <c r="AK259" s="31" t="b">
        <f>貼り付け用!AK259=集計用!AK259</f>
        <v>1</v>
      </c>
      <c r="AL259" s="31" t="b">
        <f>貼り付け用!AL259=集計用!AL259</f>
        <v>1</v>
      </c>
      <c r="AM259" s="31" t="b">
        <f>貼り付け用!AM259=集計用!AM259</f>
        <v>1</v>
      </c>
      <c r="AN259" s="31" t="b">
        <f>貼り付け用!AN259=集計用!AN259</f>
        <v>1</v>
      </c>
      <c r="AO259" s="31" t="b">
        <f>貼り付け用!AO259=集計用!AO259</f>
        <v>1</v>
      </c>
      <c r="AP259" s="31" t="b">
        <f>貼り付け用!AP259=集計用!AP259</f>
        <v>1</v>
      </c>
      <c r="AQ259" s="31" t="b">
        <f>貼り付け用!AQ259=集計用!AQ259</f>
        <v>1</v>
      </c>
      <c r="AR259" s="31" t="b">
        <f>貼り付け用!AR259=集計用!AR259</f>
        <v>1</v>
      </c>
      <c r="AS259" s="31" t="b">
        <f>貼り付け用!AS259=集計用!AS259</f>
        <v>1</v>
      </c>
      <c r="AT259" s="31" t="b">
        <f>貼り付け用!AT259=集計用!AT259</f>
        <v>1</v>
      </c>
      <c r="AU259" s="31" t="b">
        <f>貼り付け用!AU259=集計用!AU259</f>
        <v>1</v>
      </c>
    </row>
    <row r="260" spans="10:47" ht="24" customHeight="1">
      <c r="J260" s="2" t="str">
        <f>IF(集計用!J260="","",集計用!J260)</f>
        <v>雨水排水施設</v>
      </c>
      <c r="K260" s="2"/>
      <c r="L260" s="2"/>
      <c r="M260" s="31" t="b">
        <f>貼り付け用!M260=集計用!M260</f>
        <v>1</v>
      </c>
      <c r="N260" s="31" t="b">
        <f>貼り付け用!N260=集計用!N260</f>
        <v>1</v>
      </c>
      <c r="O260" s="31" t="b">
        <f>貼り付け用!O260=集計用!O260</f>
        <v>1</v>
      </c>
      <c r="P260" s="31" t="b">
        <f>貼り付け用!P260=集計用!P260</f>
        <v>1</v>
      </c>
      <c r="Q260" s="31" t="b">
        <f>貼り付け用!Q260=集計用!Q260</f>
        <v>1</v>
      </c>
      <c r="R260" s="31" t="b">
        <f>貼り付け用!R260=集計用!R260</f>
        <v>1</v>
      </c>
      <c r="S260" s="31" t="b">
        <f>貼り付け用!S260=集計用!S260</f>
        <v>1</v>
      </c>
      <c r="T260" s="31" t="b">
        <f>貼り付け用!T260=集計用!T260</f>
        <v>1</v>
      </c>
      <c r="U260" s="31" t="b">
        <f>貼り付け用!U260=集計用!U260</f>
        <v>1</v>
      </c>
      <c r="V260" s="31" t="b">
        <f>貼り付け用!V260=集計用!V260</f>
        <v>1</v>
      </c>
      <c r="W260" s="31" t="b">
        <f>貼り付け用!W260=集計用!W260</f>
        <v>1</v>
      </c>
      <c r="X260" s="31" t="b">
        <f>貼り付け用!X260=集計用!X260</f>
        <v>1</v>
      </c>
      <c r="Y260" s="31" t="b">
        <f>貼り付け用!Y260=集計用!Y260</f>
        <v>1</v>
      </c>
      <c r="Z260" s="31" t="b">
        <f>貼り付け用!Z260=集計用!Z260</f>
        <v>1</v>
      </c>
      <c r="AA260" s="31" t="b">
        <f>貼り付け用!AA260=集計用!AA260</f>
        <v>1</v>
      </c>
      <c r="AB260" s="31" t="b">
        <f>貼り付け用!AB260=集計用!AB260</f>
        <v>1</v>
      </c>
      <c r="AC260" s="31" t="b">
        <f>貼り付け用!AC260=集計用!AC260</f>
        <v>1</v>
      </c>
      <c r="AD260" s="31" t="b">
        <f>貼り付け用!AD260=集計用!AD260</f>
        <v>1</v>
      </c>
      <c r="AE260" s="31" t="b">
        <f>貼り付け用!AE260=集計用!AE260</f>
        <v>1</v>
      </c>
      <c r="AF260" s="31" t="b">
        <f>貼り付け用!AF260=集計用!AF260</f>
        <v>1</v>
      </c>
      <c r="AG260" s="31" t="b">
        <f>貼り付け用!AG260=集計用!AG260</f>
        <v>1</v>
      </c>
      <c r="AH260" s="31" t="b">
        <f>貼り付け用!AH260=集計用!AH260</f>
        <v>1</v>
      </c>
      <c r="AI260" s="31" t="b">
        <f>貼り付け用!AI260=集計用!AI260</f>
        <v>1</v>
      </c>
      <c r="AJ260" s="31" t="b">
        <f>貼り付け用!AJ260=集計用!AJ260</f>
        <v>1</v>
      </c>
      <c r="AK260" s="31" t="b">
        <f>貼り付け用!AK260=集計用!AK260</f>
        <v>1</v>
      </c>
      <c r="AL260" s="31" t="b">
        <f>貼り付け用!AL260=集計用!AL260</f>
        <v>1</v>
      </c>
      <c r="AM260" s="31" t="b">
        <f>貼り付け用!AM260=集計用!AM260</f>
        <v>1</v>
      </c>
      <c r="AN260" s="31" t="b">
        <f>貼り付け用!AN260=集計用!AN260</f>
        <v>1</v>
      </c>
      <c r="AO260" s="31" t="b">
        <f>貼り付け用!AO260=集計用!AO260</f>
        <v>1</v>
      </c>
      <c r="AP260" s="31" t="b">
        <f>貼り付け用!AP260=集計用!AP260</f>
        <v>1</v>
      </c>
      <c r="AQ260" s="31" t="b">
        <f>貼り付け用!AQ260=集計用!AQ260</f>
        <v>1</v>
      </c>
      <c r="AR260" s="31" t="b">
        <f>貼り付け用!AR260=集計用!AR260</f>
        <v>1</v>
      </c>
      <c r="AS260" s="31" t="b">
        <f>貼り付け用!AS260=集計用!AS260</f>
        <v>1</v>
      </c>
      <c r="AT260" s="31" t="b">
        <f>貼り付け用!AT260=集計用!AT260</f>
        <v>1</v>
      </c>
      <c r="AU260" s="31" t="b">
        <f>貼り付け用!AU260=集計用!AU260</f>
        <v>1</v>
      </c>
    </row>
    <row r="261" spans="10:47" ht="24" customHeight="1">
      <c r="J261" s="2" t="str">
        <f>IF(集計用!J261="","",集計用!J261)</f>
        <v>雨水排水施設</v>
      </c>
      <c r="K261" s="2"/>
      <c r="L261" s="2"/>
      <c r="M261" s="31" t="b">
        <f>貼り付け用!M261=集計用!M261</f>
        <v>1</v>
      </c>
      <c r="N261" s="31" t="b">
        <f>貼り付け用!N261=集計用!N261</f>
        <v>1</v>
      </c>
      <c r="O261" s="31" t="b">
        <f>貼り付け用!O261=集計用!O261</f>
        <v>1</v>
      </c>
      <c r="P261" s="31" t="b">
        <f>貼り付け用!P261=集計用!P261</f>
        <v>1</v>
      </c>
      <c r="Q261" s="31" t="b">
        <f>貼り付け用!Q261=集計用!Q261</f>
        <v>1</v>
      </c>
      <c r="R261" s="31" t="b">
        <f>貼り付け用!R261=集計用!R261</f>
        <v>1</v>
      </c>
      <c r="S261" s="31" t="b">
        <f>貼り付け用!S261=集計用!S261</f>
        <v>1</v>
      </c>
      <c r="T261" s="31" t="b">
        <f>貼り付け用!T261=集計用!T261</f>
        <v>1</v>
      </c>
      <c r="U261" s="31" t="b">
        <f>貼り付け用!U261=集計用!U261</f>
        <v>1</v>
      </c>
      <c r="V261" s="31" t="b">
        <f>貼り付け用!V261=集計用!V261</f>
        <v>1</v>
      </c>
      <c r="W261" s="31" t="b">
        <f>貼り付け用!W261=集計用!W261</f>
        <v>1</v>
      </c>
      <c r="X261" s="31" t="b">
        <f>貼り付け用!X261=集計用!X261</f>
        <v>1</v>
      </c>
      <c r="Y261" s="31" t="b">
        <f>貼り付け用!Y261=集計用!Y261</f>
        <v>1</v>
      </c>
      <c r="Z261" s="31" t="b">
        <f>貼り付け用!Z261=集計用!Z261</f>
        <v>1</v>
      </c>
      <c r="AA261" s="31" t="b">
        <f>貼り付け用!AA261=集計用!AA261</f>
        <v>1</v>
      </c>
      <c r="AB261" s="31" t="b">
        <f>貼り付け用!AB261=集計用!AB261</f>
        <v>1</v>
      </c>
      <c r="AC261" s="31" t="b">
        <f>貼り付け用!AC261=集計用!AC261</f>
        <v>1</v>
      </c>
      <c r="AD261" s="31" t="b">
        <f>貼り付け用!AD261=集計用!AD261</f>
        <v>1</v>
      </c>
      <c r="AE261" s="31" t="b">
        <f>貼り付け用!AE261=集計用!AE261</f>
        <v>1</v>
      </c>
      <c r="AF261" s="31" t="b">
        <f>貼り付け用!AF261=集計用!AF261</f>
        <v>1</v>
      </c>
      <c r="AG261" s="31" t="b">
        <f>貼り付け用!AG261=集計用!AG261</f>
        <v>1</v>
      </c>
      <c r="AH261" s="31" t="b">
        <f>貼り付け用!AH261=集計用!AH261</f>
        <v>1</v>
      </c>
      <c r="AI261" s="31" t="b">
        <f>貼り付け用!AI261=集計用!AI261</f>
        <v>1</v>
      </c>
      <c r="AJ261" s="31" t="b">
        <f>貼り付け用!AJ261=集計用!AJ261</f>
        <v>1</v>
      </c>
      <c r="AK261" s="31" t="b">
        <f>貼り付け用!AK261=集計用!AK261</f>
        <v>1</v>
      </c>
      <c r="AL261" s="31" t="b">
        <f>貼り付け用!AL261=集計用!AL261</f>
        <v>1</v>
      </c>
      <c r="AM261" s="31" t="b">
        <f>貼り付け用!AM261=集計用!AM261</f>
        <v>1</v>
      </c>
      <c r="AN261" s="31" t="b">
        <f>貼り付け用!AN261=集計用!AN261</f>
        <v>1</v>
      </c>
      <c r="AO261" s="31" t="b">
        <f>貼り付け用!AO261=集計用!AO261</f>
        <v>1</v>
      </c>
      <c r="AP261" s="31" t="b">
        <f>貼り付け用!AP261=集計用!AP261</f>
        <v>1</v>
      </c>
      <c r="AQ261" s="31" t="b">
        <f>貼り付け用!AQ261=集計用!AQ261</f>
        <v>1</v>
      </c>
      <c r="AR261" s="31" t="b">
        <f>貼り付け用!AR261=集計用!AR261</f>
        <v>1</v>
      </c>
      <c r="AS261" s="31" t="b">
        <f>貼り付け用!AS261=集計用!AS261</f>
        <v>1</v>
      </c>
      <c r="AT261" s="31" t="b">
        <f>貼り付け用!AT261=集計用!AT261</f>
        <v>1</v>
      </c>
      <c r="AU261" s="31" t="b">
        <f>貼り付け用!AU261=集計用!AU261</f>
        <v>1</v>
      </c>
    </row>
    <row r="262" spans="10:47" ht="24" customHeight="1">
      <c r="J262" s="2" t="str">
        <f>IF(集計用!J262="","",集計用!J262)</f>
        <v>雨水排水施設</v>
      </c>
      <c r="K262" s="2"/>
      <c r="L262" s="2"/>
      <c r="M262" s="31" t="b">
        <f>貼り付け用!M262=集計用!M262</f>
        <v>1</v>
      </c>
      <c r="N262" s="31" t="b">
        <f>貼り付け用!N262=集計用!N262</f>
        <v>1</v>
      </c>
      <c r="O262" s="31" t="b">
        <f>貼り付け用!O262=集計用!O262</f>
        <v>1</v>
      </c>
      <c r="P262" s="31" t="b">
        <f>貼り付け用!P262=集計用!P262</f>
        <v>1</v>
      </c>
      <c r="Q262" s="31" t="b">
        <f>貼り付け用!Q262=集計用!Q262</f>
        <v>1</v>
      </c>
      <c r="R262" s="31" t="b">
        <f>貼り付け用!R262=集計用!R262</f>
        <v>1</v>
      </c>
      <c r="S262" s="31" t="b">
        <f>貼り付け用!S262=集計用!S262</f>
        <v>1</v>
      </c>
      <c r="T262" s="31" t="b">
        <f>貼り付け用!T262=集計用!T262</f>
        <v>1</v>
      </c>
      <c r="U262" s="31" t="b">
        <f>貼り付け用!U262=集計用!U262</f>
        <v>1</v>
      </c>
      <c r="V262" s="31" t="b">
        <f>貼り付け用!V262=集計用!V262</f>
        <v>1</v>
      </c>
      <c r="W262" s="31" t="b">
        <f>貼り付け用!W262=集計用!W262</f>
        <v>1</v>
      </c>
      <c r="X262" s="31" t="b">
        <f>貼り付け用!X262=集計用!X262</f>
        <v>1</v>
      </c>
      <c r="Y262" s="31" t="b">
        <f>貼り付け用!Y262=集計用!Y262</f>
        <v>1</v>
      </c>
      <c r="Z262" s="31" t="b">
        <f>貼り付け用!Z262=集計用!Z262</f>
        <v>1</v>
      </c>
      <c r="AA262" s="31" t="b">
        <f>貼り付け用!AA262=集計用!AA262</f>
        <v>1</v>
      </c>
      <c r="AB262" s="31" t="b">
        <f>貼り付け用!AB262=集計用!AB262</f>
        <v>1</v>
      </c>
      <c r="AC262" s="31" t="b">
        <f>貼り付け用!AC262=集計用!AC262</f>
        <v>1</v>
      </c>
      <c r="AD262" s="31" t="b">
        <f>貼り付け用!AD262=集計用!AD262</f>
        <v>1</v>
      </c>
      <c r="AE262" s="31" t="b">
        <f>貼り付け用!AE262=集計用!AE262</f>
        <v>1</v>
      </c>
      <c r="AF262" s="31" t="b">
        <f>貼り付け用!AF262=集計用!AF262</f>
        <v>1</v>
      </c>
      <c r="AG262" s="31" t="b">
        <f>貼り付け用!AG262=集計用!AG262</f>
        <v>1</v>
      </c>
      <c r="AH262" s="31" t="b">
        <f>貼り付け用!AH262=集計用!AH262</f>
        <v>1</v>
      </c>
      <c r="AI262" s="31" t="b">
        <f>貼り付け用!AI262=集計用!AI262</f>
        <v>1</v>
      </c>
      <c r="AJ262" s="31" t="b">
        <f>貼り付け用!AJ262=集計用!AJ262</f>
        <v>1</v>
      </c>
      <c r="AK262" s="31" t="b">
        <f>貼り付け用!AK262=集計用!AK262</f>
        <v>1</v>
      </c>
      <c r="AL262" s="31" t="b">
        <f>貼り付け用!AL262=集計用!AL262</f>
        <v>1</v>
      </c>
      <c r="AM262" s="31" t="b">
        <f>貼り付け用!AM262=集計用!AM262</f>
        <v>1</v>
      </c>
      <c r="AN262" s="31" t="b">
        <f>貼り付け用!AN262=集計用!AN262</f>
        <v>1</v>
      </c>
      <c r="AO262" s="31" t="b">
        <f>貼り付け用!AO262=集計用!AO262</f>
        <v>1</v>
      </c>
      <c r="AP262" s="31" t="b">
        <f>貼り付け用!AP262=集計用!AP262</f>
        <v>1</v>
      </c>
      <c r="AQ262" s="31" t="b">
        <f>貼り付け用!AQ262=集計用!AQ262</f>
        <v>1</v>
      </c>
      <c r="AR262" s="31" t="b">
        <f>貼り付け用!AR262=集計用!AR262</f>
        <v>1</v>
      </c>
      <c r="AS262" s="31" t="b">
        <f>貼り付け用!AS262=集計用!AS262</f>
        <v>1</v>
      </c>
      <c r="AT262" s="31" t="b">
        <f>貼り付け用!AT262=集計用!AT262</f>
        <v>1</v>
      </c>
      <c r="AU262" s="31" t="b">
        <f>貼り付け用!AU262=集計用!AU262</f>
        <v>1</v>
      </c>
    </row>
    <row r="263" spans="10:47" ht="24" customHeight="1">
      <c r="J263" s="2" t="str">
        <f>IF(集計用!J263="","",集計用!J263)</f>
        <v>防護柵</v>
      </c>
      <c r="K263" s="2"/>
      <c r="L263" s="2"/>
      <c r="M263" s="31" t="b">
        <f>貼り付け用!M263=集計用!M263</f>
        <v>1</v>
      </c>
      <c r="N263" s="31" t="b">
        <f>貼り付け用!N263=集計用!N263</f>
        <v>1</v>
      </c>
      <c r="O263" s="31" t="b">
        <f>貼り付け用!O263=集計用!O263</f>
        <v>1</v>
      </c>
      <c r="P263" s="31" t="b">
        <f>貼り付け用!P263=集計用!P263</f>
        <v>1</v>
      </c>
      <c r="Q263" s="31" t="b">
        <f>貼り付け用!Q263=集計用!Q263</f>
        <v>1</v>
      </c>
      <c r="R263" s="31" t="b">
        <f>貼り付け用!R263=集計用!R263</f>
        <v>1</v>
      </c>
      <c r="S263" s="31" t="b">
        <f>貼り付け用!S263=集計用!S263</f>
        <v>1</v>
      </c>
      <c r="T263" s="31" t="b">
        <f>貼り付け用!T263=集計用!T263</f>
        <v>1</v>
      </c>
      <c r="U263" s="31" t="b">
        <f>貼り付け用!U263=集計用!U263</f>
        <v>1</v>
      </c>
      <c r="V263" s="31" t="b">
        <f>貼り付け用!V263=集計用!V263</f>
        <v>1</v>
      </c>
      <c r="W263" s="31" t="b">
        <f>貼り付け用!W263=集計用!W263</f>
        <v>1</v>
      </c>
      <c r="X263" s="31" t="b">
        <f>貼り付け用!X263=集計用!X263</f>
        <v>1</v>
      </c>
      <c r="Y263" s="31" t="b">
        <f>貼り付け用!Y263=集計用!Y263</f>
        <v>1</v>
      </c>
      <c r="Z263" s="31" t="b">
        <f>貼り付け用!Z263=集計用!Z263</f>
        <v>1</v>
      </c>
      <c r="AA263" s="31" t="b">
        <f>貼り付け用!AA263=集計用!AA263</f>
        <v>1</v>
      </c>
      <c r="AB263" s="31" t="b">
        <f>貼り付け用!AB263=集計用!AB263</f>
        <v>1</v>
      </c>
      <c r="AC263" s="31" t="b">
        <f>貼り付け用!AC263=集計用!AC263</f>
        <v>1</v>
      </c>
      <c r="AD263" s="31" t="b">
        <f>貼り付け用!AD263=集計用!AD263</f>
        <v>1</v>
      </c>
      <c r="AE263" s="31" t="b">
        <f>貼り付け用!AE263=集計用!AE263</f>
        <v>1</v>
      </c>
      <c r="AF263" s="31" t="b">
        <f>貼り付け用!AF263=集計用!AF263</f>
        <v>1</v>
      </c>
      <c r="AG263" s="31" t="b">
        <f>貼り付け用!AG263=集計用!AG263</f>
        <v>1</v>
      </c>
      <c r="AH263" s="31" t="b">
        <f>貼り付け用!AH263=集計用!AH263</f>
        <v>1</v>
      </c>
      <c r="AI263" s="31" t="b">
        <f>貼り付け用!AI263=集計用!AI263</f>
        <v>1</v>
      </c>
      <c r="AJ263" s="31" t="b">
        <f>貼り付け用!AJ263=集計用!AJ263</f>
        <v>1</v>
      </c>
      <c r="AK263" s="31" t="b">
        <f>貼り付け用!AK263=集計用!AK263</f>
        <v>1</v>
      </c>
      <c r="AL263" s="31" t="b">
        <f>貼り付け用!AL263=集計用!AL263</f>
        <v>1</v>
      </c>
      <c r="AM263" s="31" t="b">
        <f>貼り付け用!AM263=集計用!AM263</f>
        <v>1</v>
      </c>
      <c r="AN263" s="31" t="b">
        <f>貼り付け用!AN263=集計用!AN263</f>
        <v>1</v>
      </c>
      <c r="AO263" s="31" t="b">
        <f>貼り付け用!AO263=集計用!AO263</f>
        <v>1</v>
      </c>
      <c r="AP263" s="31" t="b">
        <f>貼り付け用!AP263=集計用!AP263</f>
        <v>1</v>
      </c>
      <c r="AQ263" s="31" t="b">
        <f>貼り付け用!AQ263=集計用!AQ263</f>
        <v>1</v>
      </c>
      <c r="AR263" s="31" t="b">
        <f>貼り付け用!AR263=集計用!AR263</f>
        <v>1</v>
      </c>
      <c r="AS263" s="31" t="b">
        <f>貼り付け用!AS263=集計用!AS263</f>
        <v>1</v>
      </c>
      <c r="AT263" s="31" t="b">
        <f>貼り付け用!AT263=集計用!AT263</f>
        <v>1</v>
      </c>
      <c r="AU263" s="31" t="b">
        <f>貼り付け用!AU263=集計用!AU263</f>
        <v>1</v>
      </c>
    </row>
    <row r="264" spans="10:47" ht="24" customHeight="1">
      <c r="J264" s="2" t="str">
        <f>IF(集計用!J264="","",集計用!J264)</f>
        <v>雨水排水施設</v>
      </c>
      <c r="K264" s="2"/>
      <c r="L264" s="2"/>
      <c r="M264" s="31" t="b">
        <f>貼り付け用!M264=集計用!M264</f>
        <v>1</v>
      </c>
      <c r="N264" s="31" t="b">
        <f>貼り付け用!N264=集計用!N264</f>
        <v>1</v>
      </c>
      <c r="O264" s="31" t="b">
        <f>貼り付け用!O264=集計用!O264</f>
        <v>1</v>
      </c>
      <c r="P264" s="31" t="b">
        <f>貼り付け用!P264=集計用!P264</f>
        <v>1</v>
      </c>
      <c r="Q264" s="31" t="b">
        <f>貼り付け用!Q264=集計用!Q264</f>
        <v>1</v>
      </c>
      <c r="R264" s="31" t="b">
        <f>貼り付け用!R264=集計用!R264</f>
        <v>1</v>
      </c>
      <c r="S264" s="31" t="b">
        <f>貼り付け用!S264=集計用!S264</f>
        <v>1</v>
      </c>
      <c r="T264" s="31" t="b">
        <f>貼り付け用!T264=集計用!T264</f>
        <v>1</v>
      </c>
      <c r="U264" s="31" t="b">
        <f>貼り付け用!U264=集計用!U264</f>
        <v>1</v>
      </c>
      <c r="V264" s="31" t="b">
        <f>貼り付け用!V264=集計用!V264</f>
        <v>1</v>
      </c>
      <c r="W264" s="31" t="b">
        <f>貼り付け用!W264=集計用!W264</f>
        <v>1</v>
      </c>
      <c r="X264" s="31" t="b">
        <f>貼り付け用!X264=集計用!X264</f>
        <v>1</v>
      </c>
      <c r="Y264" s="31" t="b">
        <f>貼り付け用!Y264=集計用!Y264</f>
        <v>1</v>
      </c>
      <c r="Z264" s="31" t="b">
        <f>貼り付け用!Z264=集計用!Z264</f>
        <v>1</v>
      </c>
      <c r="AA264" s="31" t="b">
        <f>貼り付け用!AA264=集計用!AA264</f>
        <v>1</v>
      </c>
      <c r="AB264" s="31" t="b">
        <f>貼り付け用!AB264=集計用!AB264</f>
        <v>1</v>
      </c>
      <c r="AC264" s="31" t="b">
        <f>貼り付け用!AC264=集計用!AC264</f>
        <v>1</v>
      </c>
      <c r="AD264" s="31" t="b">
        <f>貼り付け用!AD264=集計用!AD264</f>
        <v>1</v>
      </c>
      <c r="AE264" s="31" t="b">
        <f>貼り付け用!AE264=集計用!AE264</f>
        <v>1</v>
      </c>
      <c r="AF264" s="31" t="b">
        <f>貼り付け用!AF264=集計用!AF264</f>
        <v>1</v>
      </c>
      <c r="AG264" s="31" t="b">
        <f>貼り付け用!AG264=集計用!AG264</f>
        <v>1</v>
      </c>
      <c r="AH264" s="31" t="b">
        <f>貼り付け用!AH264=集計用!AH264</f>
        <v>1</v>
      </c>
      <c r="AI264" s="31" t="b">
        <f>貼り付け用!AI264=集計用!AI264</f>
        <v>1</v>
      </c>
      <c r="AJ264" s="31" t="b">
        <f>貼り付け用!AJ264=集計用!AJ264</f>
        <v>1</v>
      </c>
      <c r="AK264" s="31" t="b">
        <f>貼り付け用!AK264=集計用!AK264</f>
        <v>1</v>
      </c>
      <c r="AL264" s="31" t="b">
        <f>貼り付け用!AL264=集計用!AL264</f>
        <v>1</v>
      </c>
      <c r="AM264" s="31" t="b">
        <f>貼り付け用!AM264=集計用!AM264</f>
        <v>1</v>
      </c>
      <c r="AN264" s="31" t="b">
        <f>貼り付け用!AN264=集計用!AN264</f>
        <v>1</v>
      </c>
      <c r="AO264" s="31" t="b">
        <f>貼り付け用!AO264=集計用!AO264</f>
        <v>1</v>
      </c>
      <c r="AP264" s="31" t="b">
        <f>貼り付け用!AP264=集計用!AP264</f>
        <v>1</v>
      </c>
      <c r="AQ264" s="31" t="b">
        <f>貼り付け用!AQ264=集計用!AQ264</f>
        <v>1</v>
      </c>
      <c r="AR264" s="31" t="b">
        <f>貼り付け用!AR264=集計用!AR264</f>
        <v>1</v>
      </c>
      <c r="AS264" s="31" t="b">
        <f>貼り付け用!AS264=集計用!AS264</f>
        <v>1</v>
      </c>
      <c r="AT264" s="31" t="b">
        <f>貼り付け用!AT264=集計用!AT264</f>
        <v>1</v>
      </c>
      <c r="AU264" s="31" t="b">
        <f>貼り付け用!AU264=集計用!AU264</f>
        <v>1</v>
      </c>
    </row>
    <row r="265" spans="10:47" ht="24" customHeight="1">
      <c r="J265" s="2" t="str">
        <f>IF(集計用!J265="","",集計用!J265)</f>
        <v>雨水排水施設</v>
      </c>
      <c r="K265" s="2"/>
      <c r="L265" s="2"/>
      <c r="M265" s="31" t="b">
        <f>貼り付け用!M265=集計用!M265</f>
        <v>1</v>
      </c>
      <c r="N265" s="31" t="b">
        <f>貼り付け用!N265=集計用!N265</f>
        <v>1</v>
      </c>
      <c r="O265" s="31" t="b">
        <f>貼り付け用!O265=集計用!O265</f>
        <v>1</v>
      </c>
      <c r="P265" s="31" t="b">
        <f>貼り付け用!P265=集計用!P265</f>
        <v>1</v>
      </c>
      <c r="Q265" s="31" t="b">
        <f>貼り付け用!Q265=集計用!Q265</f>
        <v>1</v>
      </c>
      <c r="R265" s="31" t="b">
        <f>貼り付け用!R265=集計用!R265</f>
        <v>1</v>
      </c>
      <c r="S265" s="31" t="b">
        <f>貼り付け用!S265=集計用!S265</f>
        <v>1</v>
      </c>
      <c r="T265" s="31" t="b">
        <f>貼り付け用!T265=集計用!T265</f>
        <v>1</v>
      </c>
      <c r="U265" s="31" t="b">
        <f>貼り付け用!U265=集計用!U265</f>
        <v>1</v>
      </c>
      <c r="V265" s="31" t="b">
        <f>貼り付け用!V265=集計用!V265</f>
        <v>1</v>
      </c>
      <c r="W265" s="31" t="b">
        <f>貼り付け用!W265=集計用!W265</f>
        <v>1</v>
      </c>
      <c r="X265" s="31" t="b">
        <f>貼り付け用!X265=集計用!X265</f>
        <v>1</v>
      </c>
      <c r="Y265" s="31" t="b">
        <f>貼り付け用!Y265=集計用!Y265</f>
        <v>1</v>
      </c>
      <c r="Z265" s="31" t="b">
        <f>貼り付け用!Z265=集計用!Z265</f>
        <v>1</v>
      </c>
      <c r="AA265" s="31" t="b">
        <f>貼り付け用!AA265=集計用!AA265</f>
        <v>1</v>
      </c>
      <c r="AB265" s="31" t="b">
        <f>貼り付け用!AB265=集計用!AB265</f>
        <v>1</v>
      </c>
      <c r="AC265" s="31" t="b">
        <f>貼り付け用!AC265=集計用!AC265</f>
        <v>1</v>
      </c>
      <c r="AD265" s="31" t="b">
        <f>貼り付け用!AD265=集計用!AD265</f>
        <v>1</v>
      </c>
      <c r="AE265" s="31" t="b">
        <f>貼り付け用!AE265=集計用!AE265</f>
        <v>1</v>
      </c>
      <c r="AF265" s="31" t="b">
        <f>貼り付け用!AF265=集計用!AF265</f>
        <v>1</v>
      </c>
      <c r="AG265" s="31" t="b">
        <f>貼り付け用!AG265=集計用!AG265</f>
        <v>1</v>
      </c>
      <c r="AH265" s="31" t="b">
        <f>貼り付け用!AH265=集計用!AH265</f>
        <v>1</v>
      </c>
      <c r="AI265" s="31" t="b">
        <f>貼り付け用!AI265=集計用!AI265</f>
        <v>1</v>
      </c>
      <c r="AJ265" s="31" t="b">
        <f>貼り付け用!AJ265=集計用!AJ265</f>
        <v>1</v>
      </c>
      <c r="AK265" s="31" t="b">
        <f>貼り付け用!AK265=集計用!AK265</f>
        <v>1</v>
      </c>
      <c r="AL265" s="31" t="b">
        <f>貼り付け用!AL265=集計用!AL265</f>
        <v>1</v>
      </c>
      <c r="AM265" s="31" t="b">
        <f>貼り付け用!AM265=集計用!AM265</f>
        <v>1</v>
      </c>
      <c r="AN265" s="31" t="b">
        <f>貼り付け用!AN265=集計用!AN265</f>
        <v>1</v>
      </c>
      <c r="AO265" s="31" t="b">
        <f>貼り付け用!AO265=集計用!AO265</f>
        <v>1</v>
      </c>
      <c r="AP265" s="31" t="b">
        <f>貼り付け用!AP265=集計用!AP265</f>
        <v>1</v>
      </c>
      <c r="AQ265" s="31" t="b">
        <f>貼り付け用!AQ265=集計用!AQ265</f>
        <v>1</v>
      </c>
      <c r="AR265" s="31" t="b">
        <f>貼り付け用!AR265=集計用!AR265</f>
        <v>1</v>
      </c>
      <c r="AS265" s="31" t="b">
        <f>貼り付け用!AS265=集計用!AS265</f>
        <v>1</v>
      </c>
      <c r="AT265" s="31" t="b">
        <f>貼り付け用!AT265=集計用!AT265</f>
        <v>1</v>
      </c>
      <c r="AU265" s="31" t="b">
        <f>貼り付け用!AU265=集計用!AU265</f>
        <v>1</v>
      </c>
    </row>
    <row r="266" spans="10:47" ht="24" customHeight="1">
      <c r="J266" s="2" t="str">
        <f>IF(集計用!J266="","",集計用!J266)</f>
        <v>雨水排水施設</v>
      </c>
      <c r="K266" s="2"/>
      <c r="L266" s="2"/>
      <c r="M266" s="31" t="b">
        <f>貼り付け用!M266=集計用!M266</f>
        <v>1</v>
      </c>
      <c r="N266" s="31" t="b">
        <f>貼り付け用!N266=集計用!N266</f>
        <v>1</v>
      </c>
      <c r="O266" s="31" t="b">
        <f>貼り付け用!O266=集計用!O266</f>
        <v>1</v>
      </c>
      <c r="P266" s="31" t="b">
        <f>貼り付け用!P266=集計用!P266</f>
        <v>1</v>
      </c>
      <c r="Q266" s="31" t="b">
        <f>貼り付け用!Q266=集計用!Q266</f>
        <v>1</v>
      </c>
      <c r="R266" s="31" t="b">
        <f>貼り付け用!R266=集計用!R266</f>
        <v>1</v>
      </c>
      <c r="S266" s="31" t="b">
        <f>貼り付け用!S266=集計用!S266</f>
        <v>1</v>
      </c>
      <c r="T266" s="31" t="b">
        <f>貼り付け用!T266=集計用!T266</f>
        <v>1</v>
      </c>
      <c r="U266" s="31" t="b">
        <f>貼り付け用!U266=集計用!U266</f>
        <v>1</v>
      </c>
      <c r="V266" s="31" t="b">
        <f>貼り付け用!V266=集計用!V266</f>
        <v>1</v>
      </c>
      <c r="W266" s="31" t="b">
        <f>貼り付け用!W266=集計用!W266</f>
        <v>1</v>
      </c>
      <c r="X266" s="31" t="b">
        <f>貼り付け用!X266=集計用!X266</f>
        <v>1</v>
      </c>
      <c r="Y266" s="31" t="b">
        <f>貼り付け用!Y266=集計用!Y266</f>
        <v>1</v>
      </c>
      <c r="Z266" s="31" t="b">
        <f>貼り付け用!Z266=集計用!Z266</f>
        <v>1</v>
      </c>
      <c r="AA266" s="31" t="b">
        <f>貼り付け用!AA266=集計用!AA266</f>
        <v>1</v>
      </c>
      <c r="AB266" s="31" t="b">
        <f>貼り付け用!AB266=集計用!AB266</f>
        <v>1</v>
      </c>
      <c r="AC266" s="31" t="b">
        <f>貼り付け用!AC266=集計用!AC266</f>
        <v>1</v>
      </c>
      <c r="AD266" s="31" t="b">
        <f>貼り付け用!AD266=集計用!AD266</f>
        <v>1</v>
      </c>
      <c r="AE266" s="31" t="b">
        <f>貼り付け用!AE266=集計用!AE266</f>
        <v>1</v>
      </c>
      <c r="AF266" s="31" t="b">
        <f>貼り付け用!AF266=集計用!AF266</f>
        <v>1</v>
      </c>
      <c r="AG266" s="31" t="b">
        <f>貼り付け用!AG266=集計用!AG266</f>
        <v>1</v>
      </c>
      <c r="AH266" s="31" t="b">
        <f>貼り付け用!AH266=集計用!AH266</f>
        <v>1</v>
      </c>
      <c r="AI266" s="31" t="b">
        <f>貼り付け用!AI266=集計用!AI266</f>
        <v>1</v>
      </c>
      <c r="AJ266" s="31" t="b">
        <f>貼り付け用!AJ266=集計用!AJ266</f>
        <v>1</v>
      </c>
      <c r="AK266" s="31" t="b">
        <f>貼り付け用!AK266=集計用!AK266</f>
        <v>1</v>
      </c>
      <c r="AL266" s="31" t="b">
        <f>貼り付け用!AL266=集計用!AL266</f>
        <v>1</v>
      </c>
      <c r="AM266" s="31" t="b">
        <f>貼り付け用!AM266=集計用!AM266</f>
        <v>1</v>
      </c>
      <c r="AN266" s="31" t="b">
        <f>貼り付け用!AN266=集計用!AN266</f>
        <v>1</v>
      </c>
      <c r="AO266" s="31" t="b">
        <f>貼り付け用!AO266=集計用!AO266</f>
        <v>1</v>
      </c>
      <c r="AP266" s="31" t="b">
        <f>貼り付け用!AP266=集計用!AP266</f>
        <v>1</v>
      </c>
      <c r="AQ266" s="31" t="b">
        <f>貼り付け用!AQ266=集計用!AQ266</f>
        <v>1</v>
      </c>
      <c r="AR266" s="31" t="b">
        <f>貼り付け用!AR266=集計用!AR266</f>
        <v>1</v>
      </c>
      <c r="AS266" s="31" t="b">
        <f>貼り付け用!AS266=集計用!AS266</f>
        <v>1</v>
      </c>
      <c r="AT266" s="31" t="b">
        <f>貼り付け用!AT266=集計用!AT266</f>
        <v>1</v>
      </c>
      <c r="AU266" s="31" t="b">
        <f>貼り付け用!AU266=集計用!AU266</f>
        <v>1</v>
      </c>
    </row>
    <row r="267" spans="10:47" ht="24" customHeight="1">
      <c r="J267" s="2" t="str">
        <f>IF(集計用!J267="","",集計用!J267)</f>
        <v>雨水排水施設</v>
      </c>
      <c r="K267" s="2"/>
      <c r="L267" s="2"/>
      <c r="M267" s="31" t="b">
        <f>貼り付け用!M267=集計用!M267</f>
        <v>1</v>
      </c>
      <c r="N267" s="31" t="b">
        <f>貼り付け用!N267=集計用!N267</f>
        <v>1</v>
      </c>
      <c r="O267" s="31" t="b">
        <f>貼り付け用!O267=集計用!O267</f>
        <v>1</v>
      </c>
      <c r="P267" s="31" t="b">
        <f>貼り付け用!P267=集計用!P267</f>
        <v>1</v>
      </c>
      <c r="Q267" s="31" t="b">
        <f>貼り付け用!Q267=集計用!Q267</f>
        <v>1</v>
      </c>
      <c r="R267" s="31" t="b">
        <f>貼り付け用!R267=集計用!R267</f>
        <v>1</v>
      </c>
      <c r="S267" s="31" t="b">
        <f>貼り付け用!S267=集計用!S267</f>
        <v>1</v>
      </c>
      <c r="T267" s="31" t="b">
        <f>貼り付け用!T267=集計用!T267</f>
        <v>1</v>
      </c>
      <c r="U267" s="31" t="b">
        <f>貼り付け用!U267=集計用!U267</f>
        <v>1</v>
      </c>
      <c r="V267" s="31" t="b">
        <f>貼り付け用!V267=集計用!V267</f>
        <v>1</v>
      </c>
      <c r="W267" s="31" t="b">
        <f>貼り付け用!W267=集計用!W267</f>
        <v>1</v>
      </c>
      <c r="X267" s="31" t="b">
        <f>貼り付け用!X267=集計用!X267</f>
        <v>1</v>
      </c>
      <c r="Y267" s="31" t="b">
        <f>貼り付け用!Y267=集計用!Y267</f>
        <v>1</v>
      </c>
      <c r="Z267" s="31" t="b">
        <f>貼り付け用!Z267=集計用!Z267</f>
        <v>1</v>
      </c>
      <c r="AA267" s="31" t="b">
        <f>貼り付け用!AA267=集計用!AA267</f>
        <v>1</v>
      </c>
      <c r="AB267" s="31" t="b">
        <f>貼り付け用!AB267=集計用!AB267</f>
        <v>1</v>
      </c>
      <c r="AC267" s="31" t="b">
        <f>貼り付け用!AC267=集計用!AC267</f>
        <v>1</v>
      </c>
      <c r="AD267" s="31" t="b">
        <f>貼り付け用!AD267=集計用!AD267</f>
        <v>1</v>
      </c>
      <c r="AE267" s="31" t="b">
        <f>貼り付け用!AE267=集計用!AE267</f>
        <v>1</v>
      </c>
      <c r="AF267" s="31" t="b">
        <f>貼り付け用!AF267=集計用!AF267</f>
        <v>1</v>
      </c>
      <c r="AG267" s="31" t="b">
        <f>貼り付け用!AG267=集計用!AG267</f>
        <v>1</v>
      </c>
      <c r="AH267" s="31" t="b">
        <f>貼り付け用!AH267=集計用!AH267</f>
        <v>1</v>
      </c>
      <c r="AI267" s="31" t="b">
        <f>貼り付け用!AI267=集計用!AI267</f>
        <v>1</v>
      </c>
      <c r="AJ267" s="31" t="b">
        <f>貼り付け用!AJ267=集計用!AJ267</f>
        <v>1</v>
      </c>
      <c r="AK267" s="31" t="b">
        <f>貼り付け用!AK267=集計用!AK267</f>
        <v>1</v>
      </c>
      <c r="AL267" s="31" t="b">
        <f>貼り付け用!AL267=集計用!AL267</f>
        <v>1</v>
      </c>
      <c r="AM267" s="31" t="b">
        <f>貼り付け用!AM267=集計用!AM267</f>
        <v>1</v>
      </c>
      <c r="AN267" s="31" t="b">
        <f>貼り付け用!AN267=集計用!AN267</f>
        <v>1</v>
      </c>
      <c r="AO267" s="31" t="b">
        <f>貼り付け用!AO267=集計用!AO267</f>
        <v>1</v>
      </c>
      <c r="AP267" s="31" t="b">
        <f>貼り付け用!AP267=集計用!AP267</f>
        <v>1</v>
      </c>
      <c r="AQ267" s="31" t="b">
        <f>貼り付け用!AQ267=集計用!AQ267</f>
        <v>1</v>
      </c>
      <c r="AR267" s="31" t="b">
        <f>貼り付け用!AR267=集計用!AR267</f>
        <v>1</v>
      </c>
      <c r="AS267" s="31" t="b">
        <f>貼り付け用!AS267=集計用!AS267</f>
        <v>1</v>
      </c>
      <c r="AT267" s="31" t="b">
        <f>貼り付け用!AT267=集計用!AT267</f>
        <v>1</v>
      </c>
      <c r="AU267" s="31" t="b">
        <f>貼り付け用!AU267=集計用!AU267</f>
        <v>1</v>
      </c>
    </row>
    <row r="268" spans="10:47" ht="24" customHeight="1">
      <c r="J268" s="2" t="str">
        <f>IF(集計用!J268="","",集計用!J268)</f>
        <v>雨水排水施設</v>
      </c>
      <c r="K268" s="2"/>
      <c r="L268" s="2"/>
      <c r="M268" s="31" t="b">
        <f>貼り付け用!M268=集計用!M268</f>
        <v>1</v>
      </c>
      <c r="N268" s="31" t="b">
        <f>貼り付け用!N268=集計用!N268</f>
        <v>1</v>
      </c>
      <c r="O268" s="31" t="b">
        <f>貼り付け用!O268=集計用!O268</f>
        <v>1</v>
      </c>
      <c r="P268" s="31" t="b">
        <f>貼り付け用!P268=集計用!P268</f>
        <v>1</v>
      </c>
      <c r="Q268" s="31" t="b">
        <f>貼り付け用!Q268=集計用!Q268</f>
        <v>1</v>
      </c>
      <c r="R268" s="31" t="b">
        <f>貼り付け用!R268=集計用!R268</f>
        <v>1</v>
      </c>
      <c r="S268" s="31" t="b">
        <f>貼り付け用!S268=集計用!S268</f>
        <v>1</v>
      </c>
      <c r="T268" s="31" t="b">
        <f>貼り付け用!T268=集計用!T268</f>
        <v>1</v>
      </c>
      <c r="U268" s="31" t="b">
        <f>貼り付け用!U268=集計用!U268</f>
        <v>1</v>
      </c>
      <c r="V268" s="31" t="b">
        <f>貼り付け用!V268=集計用!V268</f>
        <v>1</v>
      </c>
      <c r="W268" s="31" t="b">
        <f>貼り付け用!W268=集計用!W268</f>
        <v>1</v>
      </c>
      <c r="X268" s="31" t="b">
        <f>貼り付け用!X268=集計用!X268</f>
        <v>1</v>
      </c>
      <c r="Y268" s="31" t="b">
        <f>貼り付け用!Y268=集計用!Y268</f>
        <v>1</v>
      </c>
      <c r="Z268" s="31" t="b">
        <f>貼り付け用!Z268=集計用!Z268</f>
        <v>1</v>
      </c>
      <c r="AA268" s="31" t="b">
        <f>貼り付け用!AA268=集計用!AA268</f>
        <v>1</v>
      </c>
      <c r="AB268" s="31" t="b">
        <f>貼り付け用!AB268=集計用!AB268</f>
        <v>1</v>
      </c>
      <c r="AC268" s="31" t="b">
        <f>貼り付け用!AC268=集計用!AC268</f>
        <v>1</v>
      </c>
      <c r="AD268" s="31" t="b">
        <f>貼り付け用!AD268=集計用!AD268</f>
        <v>1</v>
      </c>
      <c r="AE268" s="31" t="b">
        <f>貼り付け用!AE268=集計用!AE268</f>
        <v>1</v>
      </c>
      <c r="AF268" s="31" t="b">
        <f>貼り付け用!AF268=集計用!AF268</f>
        <v>1</v>
      </c>
      <c r="AG268" s="31" t="b">
        <f>貼り付け用!AG268=集計用!AG268</f>
        <v>1</v>
      </c>
      <c r="AH268" s="31" t="b">
        <f>貼り付け用!AH268=集計用!AH268</f>
        <v>1</v>
      </c>
      <c r="AI268" s="31" t="b">
        <f>貼り付け用!AI268=集計用!AI268</f>
        <v>1</v>
      </c>
      <c r="AJ268" s="31" t="b">
        <f>貼り付け用!AJ268=集計用!AJ268</f>
        <v>1</v>
      </c>
      <c r="AK268" s="31" t="b">
        <f>貼り付け用!AK268=集計用!AK268</f>
        <v>1</v>
      </c>
      <c r="AL268" s="31" t="b">
        <f>貼り付け用!AL268=集計用!AL268</f>
        <v>1</v>
      </c>
      <c r="AM268" s="31" t="b">
        <f>貼り付け用!AM268=集計用!AM268</f>
        <v>1</v>
      </c>
      <c r="AN268" s="31" t="b">
        <f>貼り付け用!AN268=集計用!AN268</f>
        <v>1</v>
      </c>
      <c r="AO268" s="31" t="b">
        <f>貼り付け用!AO268=集計用!AO268</f>
        <v>1</v>
      </c>
      <c r="AP268" s="31" t="b">
        <f>貼り付け用!AP268=集計用!AP268</f>
        <v>1</v>
      </c>
      <c r="AQ268" s="31" t="b">
        <f>貼り付け用!AQ268=集計用!AQ268</f>
        <v>1</v>
      </c>
      <c r="AR268" s="31" t="b">
        <f>貼り付け用!AR268=集計用!AR268</f>
        <v>1</v>
      </c>
      <c r="AS268" s="31" t="b">
        <f>貼り付け用!AS268=集計用!AS268</f>
        <v>1</v>
      </c>
      <c r="AT268" s="31" t="b">
        <f>貼り付け用!AT268=集計用!AT268</f>
        <v>1</v>
      </c>
      <c r="AU268" s="31" t="b">
        <f>貼り付け用!AU268=集計用!AU268</f>
        <v>1</v>
      </c>
    </row>
    <row r="269" spans="10:47" ht="24" customHeight="1">
      <c r="J269" s="2" t="str">
        <f>IF(集計用!J269="","",集計用!J269)</f>
        <v>音響施設</v>
      </c>
      <c r="K269" s="2"/>
      <c r="L269" s="2"/>
      <c r="M269" s="31" t="b">
        <f>貼り付け用!M269=集計用!M269</f>
        <v>1</v>
      </c>
      <c r="N269" s="31" t="b">
        <f>貼り付け用!N269=集計用!N269</f>
        <v>1</v>
      </c>
      <c r="O269" s="31" t="b">
        <f>貼り付け用!O269=集計用!O269</f>
        <v>1</v>
      </c>
      <c r="P269" s="31" t="b">
        <f>貼り付け用!P269=集計用!P269</f>
        <v>1</v>
      </c>
      <c r="Q269" s="31" t="b">
        <f>貼り付け用!Q269=集計用!Q269</f>
        <v>1</v>
      </c>
      <c r="R269" s="31" t="b">
        <f>貼り付け用!R269=集計用!R269</f>
        <v>1</v>
      </c>
      <c r="S269" s="31" t="b">
        <f>貼り付け用!S269=集計用!S269</f>
        <v>1</v>
      </c>
      <c r="T269" s="31" t="b">
        <f>貼り付け用!T269=集計用!T269</f>
        <v>1</v>
      </c>
      <c r="U269" s="31" t="b">
        <f>貼り付け用!U269=集計用!U269</f>
        <v>1</v>
      </c>
      <c r="V269" s="31" t="b">
        <f>貼り付け用!V269=集計用!V269</f>
        <v>1</v>
      </c>
      <c r="W269" s="31" t="b">
        <f>貼り付け用!W269=集計用!W269</f>
        <v>1</v>
      </c>
      <c r="X269" s="31" t="b">
        <f>貼り付け用!X269=集計用!X269</f>
        <v>1</v>
      </c>
      <c r="Y269" s="31" t="b">
        <f>貼り付け用!Y269=集計用!Y269</f>
        <v>1</v>
      </c>
      <c r="Z269" s="31" t="b">
        <f>貼り付け用!Z269=集計用!Z269</f>
        <v>1</v>
      </c>
      <c r="AA269" s="31" t="b">
        <f>貼り付け用!AA269=集計用!AA269</f>
        <v>1</v>
      </c>
      <c r="AB269" s="31" t="b">
        <f>貼り付け用!AB269=集計用!AB269</f>
        <v>1</v>
      </c>
      <c r="AC269" s="31" t="b">
        <f>貼り付け用!AC269=集計用!AC269</f>
        <v>1</v>
      </c>
      <c r="AD269" s="31" t="b">
        <f>貼り付け用!AD269=集計用!AD269</f>
        <v>1</v>
      </c>
      <c r="AE269" s="31" t="b">
        <f>貼り付け用!AE269=集計用!AE269</f>
        <v>1</v>
      </c>
      <c r="AF269" s="31" t="b">
        <f>貼り付け用!AF269=集計用!AF269</f>
        <v>1</v>
      </c>
      <c r="AG269" s="31" t="b">
        <f>貼り付け用!AG269=集計用!AG269</f>
        <v>1</v>
      </c>
      <c r="AH269" s="31" t="b">
        <f>貼り付け用!AH269=集計用!AH269</f>
        <v>1</v>
      </c>
      <c r="AI269" s="31" t="b">
        <f>貼り付け用!AI269=集計用!AI269</f>
        <v>1</v>
      </c>
      <c r="AJ269" s="31" t="b">
        <f>貼り付け用!AJ269=集計用!AJ269</f>
        <v>1</v>
      </c>
      <c r="AK269" s="31" t="b">
        <f>貼り付け用!AK269=集計用!AK269</f>
        <v>1</v>
      </c>
      <c r="AL269" s="31" t="b">
        <f>貼り付け用!AL269=集計用!AL269</f>
        <v>1</v>
      </c>
      <c r="AM269" s="31" t="b">
        <f>貼り付け用!AM269=集計用!AM269</f>
        <v>1</v>
      </c>
      <c r="AN269" s="31" t="b">
        <f>貼り付け用!AN269=集計用!AN269</f>
        <v>1</v>
      </c>
      <c r="AO269" s="31" t="b">
        <f>貼り付け用!AO269=集計用!AO269</f>
        <v>1</v>
      </c>
      <c r="AP269" s="31" t="b">
        <f>貼り付け用!AP269=集計用!AP269</f>
        <v>1</v>
      </c>
      <c r="AQ269" s="31" t="b">
        <f>貼り付け用!AQ269=集計用!AQ269</f>
        <v>1</v>
      </c>
      <c r="AR269" s="31" t="b">
        <f>貼り付け用!AR269=集計用!AR269</f>
        <v>1</v>
      </c>
      <c r="AS269" s="31" t="b">
        <f>貼り付け用!AS269=集計用!AS269</f>
        <v>1</v>
      </c>
      <c r="AT269" s="31" t="b">
        <f>貼り付け用!AT269=集計用!AT269</f>
        <v>1</v>
      </c>
      <c r="AU269" s="31" t="b">
        <f>貼り付け用!AU269=集計用!AU269</f>
        <v>1</v>
      </c>
    </row>
    <row r="270" spans="10:47" ht="24" customHeight="1">
      <c r="J270" s="2" t="str">
        <f>IF(集計用!J270="","",集計用!J270)</f>
        <v>雨水排水施設</v>
      </c>
      <c r="K270" s="2"/>
      <c r="L270" s="2"/>
      <c r="M270" s="31" t="b">
        <f>貼り付け用!M270=集計用!M270</f>
        <v>1</v>
      </c>
      <c r="N270" s="31" t="b">
        <f>貼り付け用!N270=集計用!N270</f>
        <v>1</v>
      </c>
      <c r="O270" s="31" t="b">
        <f>貼り付け用!O270=集計用!O270</f>
        <v>1</v>
      </c>
      <c r="P270" s="31" t="b">
        <f>貼り付け用!P270=集計用!P270</f>
        <v>1</v>
      </c>
      <c r="Q270" s="31" t="b">
        <f>貼り付け用!Q270=集計用!Q270</f>
        <v>1</v>
      </c>
      <c r="R270" s="31" t="b">
        <f>貼り付け用!R270=集計用!R270</f>
        <v>1</v>
      </c>
      <c r="S270" s="31" t="b">
        <f>貼り付け用!S270=集計用!S270</f>
        <v>1</v>
      </c>
      <c r="T270" s="31" t="b">
        <f>貼り付け用!T270=集計用!T270</f>
        <v>1</v>
      </c>
      <c r="U270" s="31" t="b">
        <f>貼り付け用!U270=集計用!U270</f>
        <v>1</v>
      </c>
      <c r="V270" s="31" t="b">
        <f>貼り付け用!V270=集計用!V270</f>
        <v>1</v>
      </c>
      <c r="W270" s="31" t="b">
        <f>貼り付け用!W270=集計用!W270</f>
        <v>1</v>
      </c>
      <c r="X270" s="31" t="b">
        <f>貼り付け用!X270=集計用!X270</f>
        <v>1</v>
      </c>
      <c r="Y270" s="31" t="b">
        <f>貼り付け用!Y270=集計用!Y270</f>
        <v>1</v>
      </c>
      <c r="Z270" s="31" t="b">
        <f>貼り付け用!Z270=集計用!Z270</f>
        <v>1</v>
      </c>
      <c r="AA270" s="31" t="b">
        <f>貼り付け用!AA270=集計用!AA270</f>
        <v>1</v>
      </c>
      <c r="AB270" s="31" t="b">
        <f>貼り付け用!AB270=集計用!AB270</f>
        <v>1</v>
      </c>
      <c r="AC270" s="31" t="b">
        <f>貼り付け用!AC270=集計用!AC270</f>
        <v>1</v>
      </c>
      <c r="AD270" s="31" t="b">
        <f>貼り付け用!AD270=集計用!AD270</f>
        <v>1</v>
      </c>
      <c r="AE270" s="31" t="b">
        <f>貼り付け用!AE270=集計用!AE270</f>
        <v>1</v>
      </c>
      <c r="AF270" s="31" t="b">
        <f>貼り付け用!AF270=集計用!AF270</f>
        <v>1</v>
      </c>
      <c r="AG270" s="31" t="b">
        <f>貼り付け用!AG270=集計用!AG270</f>
        <v>1</v>
      </c>
      <c r="AH270" s="31" t="b">
        <f>貼り付け用!AH270=集計用!AH270</f>
        <v>1</v>
      </c>
      <c r="AI270" s="31" t="b">
        <f>貼り付け用!AI270=集計用!AI270</f>
        <v>1</v>
      </c>
      <c r="AJ270" s="31" t="b">
        <f>貼り付け用!AJ270=集計用!AJ270</f>
        <v>1</v>
      </c>
      <c r="AK270" s="31" t="b">
        <f>貼り付け用!AK270=集計用!AK270</f>
        <v>1</v>
      </c>
      <c r="AL270" s="31" t="b">
        <f>貼り付け用!AL270=集計用!AL270</f>
        <v>1</v>
      </c>
      <c r="AM270" s="31" t="b">
        <f>貼り付け用!AM270=集計用!AM270</f>
        <v>1</v>
      </c>
      <c r="AN270" s="31" t="b">
        <f>貼り付け用!AN270=集計用!AN270</f>
        <v>1</v>
      </c>
      <c r="AO270" s="31" t="b">
        <f>貼り付け用!AO270=集計用!AO270</f>
        <v>1</v>
      </c>
      <c r="AP270" s="31" t="b">
        <f>貼り付け用!AP270=集計用!AP270</f>
        <v>1</v>
      </c>
      <c r="AQ270" s="31" t="b">
        <f>貼り付け用!AQ270=集計用!AQ270</f>
        <v>1</v>
      </c>
      <c r="AR270" s="31" t="b">
        <f>貼り付け用!AR270=集計用!AR270</f>
        <v>1</v>
      </c>
      <c r="AS270" s="31" t="b">
        <f>貼り付け用!AS270=集計用!AS270</f>
        <v>1</v>
      </c>
      <c r="AT270" s="31" t="b">
        <f>貼り付け用!AT270=集計用!AT270</f>
        <v>1</v>
      </c>
      <c r="AU270" s="31" t="b">
        <f>貼り付け用!AU270=集計用!AU270</f>
        <v>1</v>
      </c>
    </row>
    <row r="271" spans="10:47" ht="24" customHeight="1">
      <c r="J271" s="2" t="str">
        <f>IF(集計用!J271="","",集計用!J271)</f>
        <v>雨水排水施設</v>
      </c>
      <c r="K271" s="2"/>
      <c r="L271" s="2"/>
      <c r="M271" s="31" t="b">
        <f>貼り付け用!M271=集計用!M271</f>
        <v>1</v>
      </c>
      <c r="N271" s="31" t="b">
        <f>貼り付け用!N271=集計用!N271</f>
        <v>1</v>
      </c>
      <c r="O271" s="31" t="b">
        <f>貼り付け用!O271=集計用!O271</f>
        <v>1</v>
      </c>
      <c r="P271" s="31" t="b">
        <f>貼り付け用!P271=集計用!P271</f>
        <v>1</v>
      </c>
      <c r="Q271" s="31" t="b">
        <f>貼り付け用!Q271=集計用!Q271</f>
        <v>1</v>
      </c>
      <c r="R271" s="31" t="b">
        <f>貼り付け用!R271=集計用!R271</f>
        <v>1</v>
      </c>
      <c r="S271" s="31" t="b">
        <f>貼り付け用!S271=集計用!S271</f>
        <v>1</v>
      </c>
      <c r="T271" s="31" t="b">
        <f>貼り付け用!T271=集計用!T271</f>
        <v>1</v>
      </c>
      <c r="U271" s="31" t="b">
        <f>貼り付け用!U271=集計用!U271</f>
        <v>1</v>
      </c>
      <c r="V271" s="31" t="b">
        <f>貼り付け用!V271=集計用!V271</f>
        <v>1</v>
      </c>
      <c r="W271" s="31" t="b">
        <f>貼り付け用!W271=集計用!W271</f>
        <v>1</v>
      </c>
      <c r="X271" s="31" t="b">
        <f>貼り付け用!X271=集計用!X271</f>
        <v>1</v>
      </c>
      <c r="Y271" s="31" t="b">
        <f>貼り付け用!Y271=集計用!Y271</f>
        <v>1</v>
      </c>
      <c r="Z271" s="31" t="b">
        <f>貼り付け用!Z271=集計用!Z271</f>
        <v>1</v>
      </c>
      <c r="AA271" s="31" t="b">
        <f>貼り付け用!AA271=集計用!AA271</f>
        <v>1</v>
      </c>
      <c r="AB271" s="31" t="b">
        <f>貼り付け用!AB271=集計用!AB271</f>
        <v>1</v>
      </c>
      <c r="AC271" s="31" t="b">
        <f>貼り付け用!AC271=集計用!AC271</f>
        <v>1</v>
      </c>
      <c r="AD271" s="31" t="b">
        <f>貼り付け用!AD271=集計用!AD271</f>
        <v>1</v>
      </c>
      <c r="AE271" s="31" t="b">
        <f>貼り付け用!AE271=集計用!AE271</f>
        <v>1</v>
      </c>
      <c r="AF271" s="31" t="b">
        <f>貼り付け用!AF271=集計用!AF271</f>
        <v>1</v>
      </c>
      <c r="AG271" s="31" t="b">
        <f>貼り付け用!AG271=集計用!AG271</f>
        <v>1</v>
      </c>
      <c r="AH271" s="31" t="b">
        <f>貼り付け用!AH271=集計用!AH271</f>
        <v>1</v>
      </c>
      <c r="AI271" s="31" t="b">
        <f>貼り付け用!AI271=集計用!AI271</f>
        <v>1</v>
      </c>
      <c r="AJ271" s="31" t="b">
        <f>貼り付け用!AJ271=集計用!AJ271</f>
        <v>1</v>
      </c>
      <c r="AK271" s="31" t="b">
        <f>貼り付け用!AK271=集計用!AK271</f>
        <v>1</v>
      </c>
      <c r="AL271" s="31" t="b">
        <f>貼り付け用!AL271=集計用!AL271</f>
        <v>1</v>
      </c>
      <c r="AM271" s="31" t="b">
        <f>貼り付け用!AM271=集計用!AM271</f>
        <v>1</v>
      </c>
      <c r="AN271" s="31" t="b">
        <f>貼り付け用!AN271=集計用!AN271</f>
        <v>1</v>
      </c>
      <c r="AO271" s="31" t="b">
        <f>貼り付け用!AO271=集計用!AO271</f>
        <v>1</v>
      </c>
      <c r="AP271" s="31" t="b">
        <f>貼り付け用!AP271=集計用!AP271</f>
        <v>1</v>
      </c>
      <c r="AQ271" s="31" t="b">
        <f>貼り付け用!AQ271=集計用!AQ271</f>
        <v>1</v>
      </c>
      <c r="AR271" s="31" t="b">
        <f>貼り付け用!AR271=集計用!AR271</f>
        <v>1</v>
      </c>
      <c r="AS271" s="31" t="b">
        <f>貼り付け用!AS271=集計用!AS271</f>
        <v>1</v>
      </c>
      <c r="AT271" s="31" t="b">
        <f>貼り付け用!AT271=集計用!AT271</f>
        <v>1</v>
      </c>
      <c r="AU271" s="31" t="b">
        <f>貼り付け用!AU271=集計用!AU271</f>
        <v>1</v>
      </c>
    </row>
    <row r="272" spans="10:47" ht="24" customHeight="1">
      <c r="J272" s="2" t="str">
        <f>IF(集計用!J272="","",集計用!J272)</f>
        <v>雨水排水施設</v>
      </c>
      <c r="K272" s="2"/>
      <c r="L272" s="2"/>
      <c r="M272" s="31" t="b">
        <f>貼り付け用!M272=集計用!M272</f>
        <v>1</v>
      </c>
      <c r="N272" s="31" t="b">
        <f>貼り付け用!N272=集計用!N272</f>
        <v>1</v>
      </c>
      <c r="O272" s="31" t="b">
        <f>貼り付け用!O272=集計用!O272</f>
        <v>1</v>
      </c>
      <c r="P272" s="31" t="b">
        <f>貼り付け用!P272=集計用!P272</f>
        <v>1</v>
      </c>
      <c r="Q272" s="31" t="b">
        <f>貼り付け用!Q272=集計用!Q272</f>
        <v>1</v>
      </c>
      <c r="R272" s="31" t="b">
        <f>貼り付け用!R272=集計用!R272</f>
        <v>1</v>
      </c>
      <c r="S272" s="31" t="b">
        <f>貼り付け用!S272=集計用!S272</f>
        <v>1</v>
      </c>
      <c r="T272" s="31" t="b">
        <f>貼り付け用!T272=集計用!T272</f>
        <v>1</v>
      </c>
      <c r="U272" s="31" t="b">
        <f>貼り付け用!U272=集計用!U272</f>
        <v>1</v>
      </c>
      <c r="V272" s="31" t="b">
        <f>貼り付け用!V272=集計用!V272</f>
        <v>1</v>
      </c>
      <c r="W272" s="31" t="b">
        <f>貼り付け用!W272=集計用!W272</f>
        <v>1</v>
      </c>
      <c r="X272" s="31" t="b">
        <f>貼り付け用!X272=集計用!X272</f>
        <v>1</v>
      </c>
      <c r="Y272" s="31" t="b">
        <f>貼り付け用!Y272=集計用!Y272</f>
        <v>1</v>
      </c>
      <c r="Z272" s="31" t="b">
        <f>貼り付け用!Z272=集計用!Z272</f>
        <v>1</v>
      </c>
      <c r="AA272" s="31" t="b">
        <f>貼り付け用!AA272=集計用!AA272</f>
        <v>1</v>
      </c>
      <c r="AB272" s="31" t="b">
        <f>貼り付け用!AB272=集計用!AB272</f>
        <v>1</v>
      </c>
      <c r="AC272" s="31" t="b">
        <f>貼り付け用!AC272=集計用!AC272</f>
        <v>1</v>
      </c>
      <c r="AD272" s="31" t="b">
        <f>貼り付け用!AD272=集計用!AD272</f>
        <v>1</v>
      </c>
      <c r="AE272" s="31" t="b">
        <f>貼り付け用!AE272=集計用!AE272</f>
        <v>1</v>
      </c>
      <c r="AF272" s="31" t="b">
        <f>貼り付け用!AF272=集計用!AF272</f>
        <v>1</v>
      </c>
      <c r="AG272" s="31" t="b">
        <f>貼り付け用!AG272=集計用!AG272</f>
        <v>1</v>
      </c>
      <c r="AH272" s="31" t="b">
        <f>貼り付け用!AH272=集計用!AH272</f>
        <v>1</v>
      </c>
      <c r="AI272" s="31" t="b">
        <f>貼り付け用!AI272=集計用!AI272</f>
        <v>1</v>
      </c>
      <c r="AJ272" s="31" t="b">
        <f>貼り付け用!AJ272=集計用!AJ272</f>
        <v>1</v>
      </c>
      <c r="AK272" s="31" t="b">
        <f>貼り付け用!AK272=集計用!AK272</f>
        <v>1</v>
      </c>
      <c r="AL272" s="31" t="b">
        <f>貼り付け用!AL272=集計用!AL272</f>
        <v>1</v>
      </c>
      <c r="AM272" s="31" t="b">
        <f>貼り付け用!AM272=集計用!AM272</f>
        <v>1</v>
      </c>
      <c r="AN272" s="31" t="b">
        <f>貼り付け用!AN272=集計用!AN272</f>
        <v>1</v>
      </c>
      <c r="AO272" s="31" t="b">
        <f>貼り付け用!AO272=集計用!AO272</f>
        <v>1</v>
      </c>
      <c r="AP272" s="31" t="b">
        <f>貼り付け用!AP272=集計用!AP272</f>
        <v>1</v>
      </c>
      <c r="AQ272" s="31" t="b">
        <f>貼り付け用!AQ272=集計用!AQ272</f>
        <v>1</v>
      </c>
      <c r="AR272" s="31" t="b">
        <f>貼り付け用!AR272=集計用!AR272</f>
        <v>1</v>
      </c>
      <c r="AS272" s="31" t="b">
        <f>貼り付け用!AS272=集計用!AS272</f>
        <v>1</v>
      </c>
      <c r="AT272" s="31" t="b">
        <f>貼り付け用!AT272=集計用!AT272</f>
        <v>1</v>
      </c>
      <c r="AU272" s="31" t="b">
        <f>貼り付け用!AU272=集計用!AU272</f>
        <v>1</v>
      </c>
    </row>
    <row r="273" spans="10:47" ht="24" customHeight="1">
      <c r="J273" s="2" t="str">
        <f>IF(集計用!J273="","",集計用!J273)</f>
        <v>雨水排水施設</v>
      </c>
      <c r="K273" s="2"/>
      <c r="L273" s="2"/>
      <c r="M273" s="31" t="b">
        <f>貼り付け用!M273=集計用!M273</f>
        <v>1</v>
      </c>
      <c r="N273" s="31" t="b">
        <f>貼り付け用!N273=集計用!N273</f>
        <v>1</v>
      </c>
      <c r="O273" s="31" t="b">
        <f>貼り付け用!O273=集計用!O273</f>
        <v>1</v>
      </c>
      <c r="P273" s="31" t="b">
        <f>貼り付け用!P273=集計用!P273</f>
        <v>1</v>
      </c>
      <c r="Q273" s="31" t="b">
        <f>貼り付け用!Q273=集計用!Q273</f>
        <v>1</v>
      </c>
      <c r="R273" s="31" t="b">
        <f>貼り付け用!R273=集計用!R273</f>
        <v>1</v>
      </c>
      <c r="S273" s="31" t="b">
        <f>貼り付け用!S273=集計用!S273</f>
        <v>1</v>
      </c>
      <c r="T273" s="31" t="b">
        <f>貼り付け用!T273=集計用!T273</f>
        <v>1</v>
      </c>
      <c r="U273" s="31" t="b">
        <f>貼り付け用!U273=集計用!U273</f>
        <v>1</v>
      </c>
      <c r="V273" s="31" t="b">
        <f>貼り付け用!V273=集計用!V273</f>
        <v>1</v>
      </c>
      <c r="W273" s="31" t="b">
        <f>貼り付け用!W273=集計用!W273</f>
        <v>1</v>
      </c>
      <c r="X273" s="31" t="b">
        <f>貼り付け用!X273=集計用!X273</f>
        <v>1</v>
      </c>
      <c r="Y273" s="31" t="b">
        <f>貼り付け用!Y273=集計用!Y273</f>
        <v>1</v>
      </c>
      <c r="Z273" s="31" t="b">
        <f>貼り付け用!Z273=集計用!Z273</f>
        <v>1</v>
      </c>
      <c r="AA273" s="31" t="b">
        <f>貼り付け用!AA273=集計用!AA273</f>
        <v>1</v>
      </c>
      <c r="AB273" s="31" t="b">
        <f>貼り付け用!AB273=集計用!AB273</f>
        <v>1</v>
      </c>
      <c r="AC273" s="31" t="b">
        <f>貼り付け用!AC273=集計用!AC273</f>
        <v>1</v>
      </c>
      <c r="AD273" s="31" t="b">
        <f>貼り付け用!AD273=集計用!AD273</f>
        <v>1</v>
      </c>
      <c r="AE273" s="31" t="b">
        <f>貼り付け用!AE273=集計用!AE273</f>
        <v>1</v>
      </c>
      <c r="AF273" s="31" t="b">
        <f>貼り付け用!AF273=集計用!AF273</f>
        <v>1</v>
      </c>
      <c r="AG273" s="31" t="b">
        <f>貼り付け用!AG273=集計用!AG273</f>
        <v>1</v>
      </c>
      <c r="AH273" s="31" t="b">
        <f>貼り付け用!AH273=集計用!AH273</f>
        <v>1</v>
      </c>
      <c r="AI273" s="31" t="b">
        <f>貼り付け用!AI273=集計用!AI273</f>
        <v>1</v>
      </c>
      <c r="AJ273" s="31" t="b">
        <f>貼り付け用!AJ273=集計用!AJ273</f>
        <v>1</v>
      </c>
      <c r="AK273" s="31" t="b">
        <f>貼り付け用!AK273=集計用!AK273</f>
        <v>1</v>
      </c>
      <c r="AL273" s="31" t="b">
        <f>貼り付け用!AL273=集計用!AL273</f>
        <v>1</v>
      </c>
      <c r="AM273" s="31" t="b">
        <f>貼り付け用!AM273=集計用!AM273</f>
        <v>1</v>
      </c>
      <c r="AN273" s="31" t="b">
        <f>貼り付け用!AN273=集計用!AN273</f>
        <v>1</v>
      </c>
      <c r="AO273" s="31" t="b">
        <f>貼り付け用!AO273=集計用!AO273</f>
        <v>1</v>
      </c>
      <c r="AP273" s="31" t="b">
        <f>貼り付け用!AP273=集計用!AP273</f>
        <v>1</v>
      </c>
      <c r="AQ273" s="31" t="b">
        <f>貼り付け用!AQ273=集計用!AQ273</f>
        <v>1</v>
      </c>
      <c r="AR273" s="31" t="b">
        <f>貼り付け用!AR273=集計用!AR273</f>
        <v>1</v>
      </c>
      <c r="AS273" s="31" t="b">
        <f>貼り付け用!AS273=集計用!AS273</f>
        <v>1</v>
      </c>
      <c r="AT273" s="31" t="b">
        <f>貼り付け用!AT273=集計用!AT273</f>
        <v>1</v>
      </c>
      <c r="AU273" s="31" t="b">
        <f>貼り付け用!AU273=集計用!AU273</f>
        <v>1</v>
      </c>
    </row>
    <row r="274" spans="10:47" ht="24" customHeight="1">
      <c r="J274" s="2" t="str">
        <f>IF(集計用!J274="","",集計用!J274)</f>
        <v>雨水排水施設</v>
      </c>
      <c r="K274" s="2"/>
      <c r="L274" s="2"/>
      <c r="M274" s="31" t="b">
        <f>貼り付け用!M274=集計用!M274</f>
        <v>1</v>
      </c>
      <c r="N274" s="31" t="b">
        <f>貼り付け用!N274=集計用!N274</f>
        <v>1</v>
      </c>
      <c r="O274" s="31" t="b">
        <f>貼り付け用!O274=集計用!O274</f>
        <v>1</v>
      </c>
      <c r="P274" s="31" t="b">
        <f>貼り付け用!P274=集計用!P274</f>
        <v>1</v>
      </c>
      <c r="Q274" s="31" t="b">
        <f>貼り付け用!Q274=集計用!Q274</f>
        <v>1</v>
      </c>
      <c r="R274" s="31" t="b">
        <f>貼り付け用!R274=集計用!R274</f>
        <v>1</v>
      </c>
      <c r="S274" s="31" t="b">
        <f>貼り付け用!S274=集計用!S274</f>
        <v>1</v>
      </c>
      <c r="T274" s="31" t="b">
        <f>貼り付け用!T274=集計用!T274</f>
        <v>1</v>
      </c>
      <c r="U274" s="31" t="b">
        <f>貼り付け用!U274=集計用!U274</f>
        <v>1</v>
      </c>
      <c r="V274" s="31" t="b">
        <f>貼り付け用!V274=集計用!V274</f>
        <v>1</v>
      </c>
      <c r="W274" s="31" t="b">
        <f>貼り付け用!W274=集計用!W274</f>
        <v>1</v>
      </c>
      <c r="X274" s="31" t="b">
        <f>貼り付け用!X274=集計用!X274</f>
        <v>1</v>
      </c>
      <c r="Y274" s="31" t="b">
        <f>貼り付け用!Y274=集計用!Y274</f>
        <v>1</v>
      </c>
      <c r="Z274" s="31" t="b">
        <f>貼り付け用!Z274=集計用!Z274</f>
        <v>1</v>
      </c>
      <c r="AA274" s="31" t="b">
        <f>貼り付け用!AA274=集計用!AA274</f>
        <v>1</v>
      </c>
      <c r="AB274" s="31" t="b">
        <f>貼り付け用!AB274=集計用!AB274</f>
        <v>1</v>
      </c>
      <c r="AC274" s="31" t="b">
        <f>貼り付け用!AC274=集計用!AC274</f>
        <v>1</v>
      </c>
      <c r="AD274" s="31" t="b">
        <f>貼り付け用!AD274=集計用!AD274</f>
        <v>1</v>
      </c>
      <c r="AE274" s="31" t="b">
        <f>貼り付け用!AE274=集計用!AE274</f>
        <v>1</v>
      </c>
      <c r="AF274" s="31" t="b">
        <f>貼り付け用!AF274=集計用!AF274</f>
        <v>1</v>
      </c>
      <c r="AG274" s="31" t="b">
        <f>貼り付け用!AG274=集計用!AG274</f>
        <v>1</v>
      </c>
      <c r="AH274" s="31" t="b">
        <f>貼り付け用!AH274=集計用!AH274</f>
        <v>1</v>
      </c>
      <c r="AI274" s="31" t="b">
        <f>貼り付け用!AI274=集計用!AI274</f>
        <v>1</v>
      </c>
      <c r="AJ274" s="31" t="b">
        <f>貼り付け用!AJ274=集計用!AJ274</f>
        <v>1</v>
      </c>
      <c r="AK274" s="31" t="b">
        <f>貼り付け用!AK274=集計用!AK274</f>
        <v>1</v>
      </c>
      <c r="AL274" s="31" t="b">
        <f>貼り付け用!AL274=集計用!AL274</f>
        <v>1</v>
      </c>
      <c r="AM274" s="31" t="b">
        <f>貼り付け用!AM274=集計用!AM274</f>
        <v>1</v>
      </c>
      <c r="AN274" s="31" t="b">
        <f>貼り付け用!AN274=集計用!AN274</f>
        <v>1</v>
      </c>
      <c r="AO274" s="31" t="b">
        <f>貼り付け用!AO274=集計用!AO274</f>
        <v>1</v>
      </c>
      <c r="AP274" s="31" t="b">
        <f>貼り付け用!AP274=集計用!AP274</f>
        <v>1</v>
      </c>
      <c r="AQ274" s="31" t="b">
        <f>貼り付け用!AQ274=集計用!AQ274</f>
        <v>1</v>
      </c>
      <c r="AR274" s="31" t="b">
        <f>貼り付け用!AR274=集計用!AR274</f>
        <v>1</v>
      </c>
      <c r="AS274" s="31" t="b">
        <f>貼り付け用!AS274=集計用!AS274</f>
        <v>1</v>
      </c>
      <c r="AT274" s="31" t="b">
        <f>貼り付け用!AT274=集計用!AT274</f>
        <v>1</v>
      </c>
      <c r="AU274" s="31" t="b">
        <f>貼り付け用!AU274=集計用!AU274</f>
        <v>1</v>
      </c>
    </row>
    <row r="275" spans="10:47" ht="24" customHeight="1">
      <c r="J275" s="2" t="str">
        <f>IF(集計用!J275="","",集計用!J275)</f>
        <v>雨水排水施設</v>
      </c>
      <c r="K275" s="2"/>
      <c r="L275" s="2"/>
      <c r="M275" s="31" t="b">
        <f>貼り付け用!M275=集計用!M275</f>
        <v>1</v>
      </c>
      <c r="N275" s="31" t="b">
        <f>貼り付け用!N275=集計用!N275</f>
        <v>1</v>
      </c>
      <c r="O275" s="31" t="b">
        <f>貼り付け用!O275=集計用!O275</f>
        <v>1</v>
      </c>
      <c r="P275" s="31" t="b">
        <f>貼り付け用!P275=集計用!P275</f>
        <v>1</v>
      </c>
      <c r="Q275" s="31" t="b">
        <f>貼り付け用!Q275=集計用!Q275</f>
        <v>1</v>
      </c>
      <c r="R275" s="31" t="b">
        <f>貼り付け用!R275=集計用!R275</f>
        <v>1</v>
      </c>
      <c r="S275" s="31" t="b">
        <f>貼り付け用!S275=集計用!S275</f>
        <v>1</v>
      </c>
      <c r="T275" s="31" t="b">
        <f>貼り付け用!T275=集計用!T275</f>
        <v>1</v>
      </c>
      <c r="U275" s="31" t="b">
        <f>貼り付け用!U275=集計用!U275</f>
        <v>1</v>
      </c>
      <c r="V275" s="31" t="b">
        <f>貼り付け用!V275=集計用!V275</f>
        <v>1</v>
      </c>
      <c r="W275" s="31" t="b">
        <f>貼り付け用!W275=集計用!W275</f>
        <v>1</v>
      </c>
      <c r="X275" s="31" t="b">
        <f>貼り付け用!X275=集計用!X275</f>
        <v>1</v>
      </c>
      <c r="Y275" s="31" t="b">
        <f>貼り付け用!Y275=集計用!Y275</f>
        <v>1</v>
      </c>
      <c r="Z275" s="31" t="b">
        <f>貼り付け用!Z275=集計用!Z275</f>
        <v>1</v>
      </c>
      <c r="AA275" s="31" t="b">
        <f>貼り付け用!AA275=集計用!AA275</f>
        <v>1</v>
      </c>
      <c r="AB275" s="31" t="b">
        <f>貼り付け用!AB275=集計用!AB275</f>
        <v>1</v>
      </c>
      <c r="AC275" s="31" t="b">
        <f>貼り付け用!AC275=集計用!AC275</f>
        <v>1</v>
      </c>
      <c r="AD275" s="31" t="b">
        <f>貼り付け用!AD275=集計用!AD275</f>
        <v>1</v>
      </c>
      <c r="AE275" s="31" t="b">
        <f>貼り付け用!AE275=集計用!AE275</f>
        <v>1</v>
      </c>
      <c r="AF275" s="31" t="b">
        <f>貼り付け用!AF275=集計用!AF275</f>
        <v>1</v>
      </c>
      <c r="AG275" s="31" t="b">
        <f>貼り付け用!AG275=集計用!AG275</f>
        <v>1</v>
      </c>
      <c r="AH275" s="31" t="b">
        <f>貼り付け用!AH275=集計用!AH275</f>
        <v>1</v>
      </c>
      <c r="AI275" s="31" t="b">
        <f>貼り付け用!AI275=集計用!AI275</f>
        <v>1</v>
      </c>
      <c r="AJ275" s="31" t="b">
        <f>貼り付け用!AJ275=集計用!AJ275</f>
        <v>1</v>
      </c>
      <c r="AK275" s="31" t="b">
        <f>貼り付け用!AK275=集計用!AK275</f>
        <v>1</v>
      </c>
      <c r="AL275" s="31" t="b">
        <f>貼り付け用!AL275=集計用!AL275</f>
        <v>1</v>
      </c>
      <c r="AM275" s="31" t="b">
        <f>貼り付け用!AM275=集計用!AM275</f>
        <v>1</v>
      </c>
      <c r="AN275" s="31" t="b">
        <f>貼り付け用!AN275=集計用!AN275</f>
        <v>1</v>
      </c>
      <c r="AO275" s="31" t="b">
        <f>貼り付け用!AO275=集計用!AO275</f>
        <v>1</v>
      </c>
      <c r="AP275" s="31" t="b">
        <f>貼り付け用!AP275=集計用!AP275</f>
        <v>1</v>
      </c>
      <c r="AQ275" s="31" t="b">
        <f>貼り付け用!AQ275=集計用!AQ275</f>
        <v>1</v>
      </c>
      <c r="AR275" s="31" t="b">
        <f>貼り付け用!AR275=集計用!AR275</f>
        <v>1</v>
      </c>
      <c r="AS275" s="31" t="b">
        <f>貼り付け用!AS275=集計用!AS275</f>
        <v>1</v>
      </c>
      <c r="AT275" s="31" t="b">
        <f>貼り付け用!AT275=集計用!AT275</f>
        <v>1</v>
      </c>
      <c r="AU275" s="31" t="b">
        <f>貼り付け用!AU275=集計用!AU275</f>
        <v>1</v>
      </c>
    </row>
    <row r="276" spans="10:47" ht="24" customHeight="1">
      <c r="J276" s="2" t="str">
        <f>IF(集計用!J276="","",集計用!J276)</f>
        <v>雨水排水施設</v>
      </c>
      <c r="K276" s="2"/>
      <c r="L276" s="2"/>
      <c r="M276" s="31" t="b">
        <f>貼り付け用!M276=集計用!M276</f>
        <v>1</v>
      </c>
      <c r="N276" s="31" t="b">
        <f>貼り付け用!N276=集計用!N276</f>
        <v>1</v>
      </c>
      <c r="O276" s="31" t="b">
        <f>貼り付け用!O276=集計用!O276</f>
        <v>1</v>
      </c>
      <c r="P276" s="31" t="b">
        <f>貼り付け用!P276=集計用!P276</f>
        <v>1</v>
      </c>
      <c r="Q276" s="31" t="b">
        <f>貼り付け用!Q276=集計用!Q276</f>
        <v>1</v>
      </c>
      <c r="R276" s="31" t="b">
        <f>貼り付け用!R276=集計用!R276</f>
        <v>1</v>
      </c>
      <c r="S276" s="31" t="b">
        <f>貼り付け用!S276=集計用!S276</f>
        <v>1</v>
      </c>
      <c r="T276" s="31" t="b">
        <f>貼り付け用!T276=集計用!T276</f>
        <v>1</v>
      </c>
      <c r="U276" s="31" t="b">
        <f>貼り付け用!U276=集計用!U276</f>
        <v>1</v>
      </c>
      <c r="V276" s="31" t="b">
        <f>貼り付け用!V276=集計用!V276</f>
        <v>1</v>
      </c>
      <c r="W276" s="31" t="b">
        <f>貼り付け用!W276=集計用!W276</f>
        <v>1</v>
      </c>
      <c r="X276" s="31" t="b">
        <f>貼り付け用!X276=集計用!X276</f>
        <v>1</v>
      </c>
      <c r="Y276" s="31" t="b">
        <f>貼り付け用!Y276=集計用!Y276</f>
        <v>1</v>
      </c>
      <c r="Z276" s="31" t="b">
        <f>貼り付け用!Z276=集計用!Z276</f>
        <v>1</v>
      </c>
      <c r="AA276" s="31" t="b">
        <f>貼り付け用!AA276=集計用!AA276</f>
        <v>1</v>
      </c>
      <c r="AB276" s="31" t="b">
        <f>貼り付け用!AB276=集計用!AB276</f>
        <v>1</v>
      </c>
      <c r="AC276" s="31" t="b">
        <f>貼り付け用!AC276=集計用!AC276</f>
        <v>1</v>
      </c>
      <c r="AD276" s="31" t="b">
        <f>貼り付け用!AD276=集計用!AD276</f>
        <v>1</v>
      </c>
      <c r="AE276" s="31" t="b">
        <f>貼り付け用!AE276=集計用!AE276</f>
        <v>1</v>
      </c>
      <c r="AF276" s="31" t="b">
        <f>貼り付け用!AF276=集計用!AF276</f>
        <v>1</v>
      </c>
      <c r="AG276" s="31" t="b">
        <f>貼り付け用!AG276=集計用!AG276</f>
        <v>1</v>
      </c>
      <c r="AH276" s="31" t="b">
        <f>貼り付け用!AH276=集計用!AH276</f>
        <v>1</v>
      </c>
      <c r="AI276" s="31" t="b">
        <f>貼り付け用!AI276=集計用!AI276</f>
        <v>1</v>
      </c>
      <c r="AJ276" s="31" t="b">
        <f>貼り付け用!AJ276=集計用!AJ276</f>
        <v>1</v>
      </c>
      <c r="AK276" s="31" t="b">
        <f>貼り付け用!AK276=集計用!AK276</f>
        <v>1</v>
      </c>
      <c r="AL276" s="31" t="b">
        <f>貼り付け用!AL276=集計用!AL276</f>
        <v>1</v>
      </c>
      <c r="AM276" s="31" t="b">
        <f>貼り付け用!AM276=集計用!AM276</f>
        <v>1</v>
      </c>
      <c r="AN276" s="31" t="b">
        <f>貼り付け用!AN276=集計用!AN276</f>
        <v>1</v>
      </c>
      <c r="AO276" s="31" t="b">
        <f>貼り付け用!AO276=集計用!AO276</f>
        <v>1</v>
      </c>
      <c r="AP276" s="31" t="b">
        <f>貼り付け用!AP276=集計用!AP276</f>
        <v>1</v>
      </c>
      <c r="AQ276" s="31" t="b">
        <f>貼り付け用!AQ276=集計用!AQ276</f>
        <v>1</v>
      </c>
      <c r="AR276" s="31" t="b">
        <f>貼り付け用!AR276=集計用!AR276</f>
        <v>1</v>
      </c>
      <c r="AS276" s="31" t="b">
        <f>貼り付け用!AS276=集計用!AS276</f>
        <v>1</v>
      </c>
      <c r="AT276" s="31" t="b">
        <f>貼り付け用!AT276=集計用!AT276</f>
        <v>1</v>
      </c>
      <c r="AU276" s="31" t="b">
        <f>貼り付け用!AU276=集計用!AU276</f>
        <v>1</v>
      </c>
    </row>
    <row r="277" spans="10:47" ht="24" customHeight="1">
      <c r="J277" s="2" t="str">
        <f>IF(集計用!J277="","",集計用!J277)</f>
        <v>雨水排水施設</v>
      </c>
      <c r="K277" s="2"/>
      <c r="L277" s="2"/>
      <c r="M277" s="31" t="b">
        <f>貼り付け用!M277=集計用!M277</f>
        <v>1</v>
      </c>
      <c r="N277" s="31" t="b">
        <f>貼り付け用!N277=集計用!N277</f>
        <v>1</v>
      </c>
      <c r="O277" s="31" t="b">
        <f>貼り付け用!O277=集計用!O277</f>
        <v>1</v>
      </c>
      <c r="P277" s="31" t="b">
        <f>貼り付け用!P277=集計用!P277</f>
        <v>1</v>
      </c>
      <c r="Q277" s="31" t="b">
        <f>貼り付け用!Q277=集計用!Q277</f>
        <v>1</v>
      </c>
      <c r="R277" s="31" t="b">
        <f>貼り付け用!R277=集計用!R277</f>
        <v>1</v>
      </c>
      <c r="S277" s="31" t="b">
        <f>貼り付け用!S277=集計用!S277</f>
        <v>1</v>
      </c>
      <c r="T277" s="31" t="b">
        <f>貼り付け用!T277=集計用!T277</f>
        <v>1</v>
      </c>
      <c r="U277" s="31" t="b">
        <f>貼り付け用!U277=集計用!U277</f>
        <v>1</v>
      </c>
      <c r="V277" s="31" t="b">
        <f>貼り付け用!V277=集計用!V277</f>
        <v>1</v>
      </c>
      <c r="W277" s="31" t="b">
        <f>貼り付け用!W277=集計用!W277</f>
        <v>1</v>
      </c>
      <c r="X277" s="31" t="b">
        <f>貼り付け用!X277=集計用!X277</f>
        <v>1</v>
      </c>
      <c r="Y277" s="31" t="b">
        <f>貼り付け用!Y277=集計用!Y277</f>
        <v>1</v>
      </c>
      <c r="Z277" s="31" t="b">
        <f>貼り付け用!Z277=集計用!Z277</f>
        <v>1</v>
      </c>
      <c r="AA277" s="31" t="b">
        <f>貼り付け用!AA277=集計用!AA277</f>
        <v>1</v>
      </c>
      <c r="AB277" s="31" t="b">
        <f>貼り付け用!AB277=集計用!AB277</f>
        <v>1</v>
      </c>
      <c r="AC277" s="31" t="b">
        <f>貼り付け用!AC277=集計用!AC277</f>
        <v>1</v>
      </c>
      <c r="AD277" s="31" t="b">
        <f>貼り付け用!AD277=集計用!AD277</f>
        <v>1</v>
      </c>
      <c r="AE277" s="31" t="b">
        <f>貼り付け用!AE277=集計用!AE277</f>
        <v>1</v>
      </c>
      <c r="AF277" s="31" t="b">
        <f>貼り付け用!AF277=集計用!AF277</f>
        <v>1</v>
      </c>
      <c r="AG277" s="31" t="b">
        <f>貼り付け用!AG277=集計用!AG277</f>
        <v>1</v>
      </c>
      <c r="AH277" s="31" t="b">
        <f>貼り付け用!AH277=集計用!AH277</f>
        <v>1</v>
      </c>
      <c r="AI277" s="31" t="b">
        <f>貼り付け用!AI277=集計用!AI277</f>
        <v>1</v>
      </c>
      <c r="AJ277" s="31" t="b">
        <f>貼り付け用!AJ277=集計用!AJ277</f>
        <v>1</v>
      </c>
      <c r="AK277" s="31" t="b">
        <f>貼り付け用!AK277=集計用!AK277</f>
        <v>1</v>
      </c>
      <c r="AL277" s="31" t="b">
        <f>貼り付け用!AL277=集計用!AL277</f>
        <v>1</v>
      </c>
      <c r="AM277" s="31" t="b">
        <f>貼り付け用!AM277=集計用!AM277</f>
        <v>1</v>
      </c>
      <c r="AN277" s="31" t="b">
        <f>貼り付け用!AN277=集計用!AN277</f>
        <v>1</v>
      </c>
      <c r="AO277" s="31" t="b">
        <f>貼り付け用!AO277=集計用!AO277</f>
        <v>1</v>
      </c>
      <c r="AP277" s="31" t="b">
        <f>貼り付け用!AP277=集計用!AP277</f>
        <v>1</v>
      </c>
      <c r="AQ277" s="31" t="b">
        <f>貼り付け用!AQ277=集計用!AQ277</f>
        <v>1</v>
      </c>
      <c r="AR277" s="31" t="b">
        <f>貼り付け用!AR277=集計用!AR277</f>
        <v>1</v>
      </c>
      <c r="AS277" s="31" t="b">
        <f>貼り付け用!AS277=集計用!AS277</f>
        <v>1</v>
      </c>
      <c r="AT277" s="31" t="b">
        <f>貼り付け用!AT277=集計用!AT277</f>
        <v>1</v>
      </c>
      <c r="AU277" s="31" t="b">
        <f>貼り付け用!AU277=集計用!AU277</f>
        <v>1</v>
      </c>
    </row>
    <row r="278" spans="10:47" ht="24" customHeight="1">
      <c r="J278" s="2" t="str">
        <f>IF(集計用!J278="","",集計用!J278)</f>
        <v>雨水排水施設</v>
      </c>
      <c r="K278" s="2"/>
      <c r="L278" s="2"/>
      <c r="M278" s="31" t="b">
        <f>貼り付け用!M278=集計用!M278</f>
        <v>1</v>
      </c>
      <c r="N278" s="31" t="b">
        <f>貼り付け用!N278=集計用!N278</f>
        <v>1</v>
      </c>
      <c r="O278" s="31" t="b">
        <f>貼り付け用!O278=集計用!O278</f>
        <v>1</v>
      </c>
      <c r="P278" s="31" t="b">
        <f>貼り付け用!P278=集計用!P278</f>
        <v>1</v>
      </c>
      <c r="Q278" s="31" t="b">
        <f>貼り付け用!Q278=集計用!Q278</f>
        <v>1</v>
      </c>
      <c r="R278" s="31" t="b">
        <f>貼り付け用!R278=集計用!R278</f>
        <v>1</v>
      </c>
      <c r="S278" s="31" t="b">
        <f>貼り付け用!S278=集計用!S278</f>
        <v>1</v>
      </c>
      <c r="T278" s="31" t="b">
        <f>貼り付け用!T278=集計用!T278</f>
        <v>1</v>
      </c>
      <c r="U278" s="31" t="b">
        <f>貼り付け用!U278=集計用!U278</f>
        <v>1</v>
      </c>
      <c r="V278" s="31" t="b">
        <f>貼り付け用!V278=集計用!V278</f>
        <v>1</v>
      </c>
      <c r="W278" s="31" t="b">
        <f>貼り付け用!W278=集計用!W278</f>
        <v>1</v>
      </c>
      <c r="X278" s="31" t="b">
        <f>貼り付け用!X278=集計用!X278</f>
        <v>1</v>
      </c>
      <c r="Y278" s="31" t="b">
        <f>貼り付け用!Y278=集計用!Y278</f>
        <v>1</v>
      </c>
      <c r="Z278" s="31" t="b">
        <f>貼り付け用!Z278=集計用!Z278</f>
        <v>1</v>
      </c>
      <c r="AA278" s="31" t="b">
        <f>貼り付け用!AA278=集計用!AA278</f>
        <v>1</v>
      </c>
      <c r="AB278" s="31" t="b">
        <f>貼り付け用!AB278=集計用!AB278</f>
        <v>1</v>
      </c>
      <c r="AC278" s="31" t="b">
        <f>貼り付け用!AC278=集計用!AC278</f>
        <v>1</v>
      </c>
      <c r="AD278" s="31" t="b">
        <f>貼り付け用!AD278=集計用!AD278</f>
        <v>1</v>
      </c>
      <c r="AE278" s="31" t="b">
        <f>貼り付け用!AE278=集計用!AE278</f>
        <v>1</v>
      </c>
      <c r="AF278" s="31" t="b">
        <f>貼り付け用!AF278=集計用!AF278</f>
        <v>1</v>
      </c>
      <c r="AG278" s="31" t="b">
        <f>貼り付け用!AG278=集計用!AG278</f>
        <v>1</v>
      </c>
      <c r="AH278" s="31" t="b">
        <f>貼り付け用!AH278=集計用!AH278</f>
        <v>1</v>
      </c>
      <c r="AI278" s="31" t="b">
        <f>貼り付け用!AI278=集計用!AI278</f>
        <v>1</v>
      </c>
      <c r="AJ278" s="31" t="b">
        <f>貼り付け用!AJ278=集計用!AJ278</f>
        <v>1</v>
      </c>
      <c r="AK278" s="31" t="b">
        <f>貼り付け用!AK278=集計用!AK278</f>
        <v>1</v>
      </c>
      <c r="AL278" s="31" t="b">
        <f>貼り付け用!AL278=集計用!AL278</f>
        <v>1</v>
      </c>
      <c r="AM278" s="31" t="b">
        <f>貼り付け用!AM278=集計用!AM278</f>
        <v>1</v>
      </c>
      <c r="AN278" s="31" t="b">
        <f>貼り付け用!AN278=集計用!AN278</f>
        <v>1</v>
      </c>
      <c r="AO278" s="31" t="b">
        <f>貼り付け用!AO278=集計用!AO278</f>
        <v>1</v>
      </c>
      <c r="AP278" s="31" t="b">
        <f>貼り付け用!AP278=集計用!AP278</f>
        <v>1</v>
      </c>
      <c r="AQ278" s="31" t="b">
        <f>貼り付け用!AQ278=集計用!AQ278</f>
        <v>1</v>
      </c>
      <c r="AR278" s="31" t="b">
        <f>貼り付け用!AR278=集計用!AR278</f>
        <v>1</v>
      </c>
      <c r="AS278" s="31" t="b">
        <f>貼り付け用!AS278=集計用!AS278</f>
        <v>1</v>
      </c>
      <c r="AT278" s="31" t="b">
        <f>貼り付け用!AT278=集計用!AT278</f>
        <v>1</v>
      </c>
      <c r="AU278" s="31" t="b">
        <f>貼り付け用!AU278=集計用!AU278</f>
        <v>1</v>
      </c>
    </row>
    <row r="279" spans="10:47" ht="24" customHeight="1">
      <c r="J279" s="2" t="str">
        <f>IF(集計用!J279="","",集計用!J279)</f>
        <v>雨水排水施設</v>
      </c>
      <c r="K279" s="2"/>
      <c r="L279" s="2"/>
      <c r="M279" s="31" t="b">
        <f>貼り付け用!M279=集計用!M279</f>
        <v>1</v>
      </c>
      <c r="N279" s="31" t="b">
        <f>貼り付け用!N279=集計用!N279</f>
        <v>1</v>
      </c>
      <c r="O279" s="31" t="b">
        <f>貼り付け用!O279=集計用!O279</f>
        <v>1</v>
      </c>
      <c r="P279" s="31" t="b">
        <f>貼り付け用!P279=集計用!P279</f>
        <v>1</v>
      </c>
      <c r="Q279" s="31" t="b">
        <f>貼り付け用!Q279=集計用!Q279</f>
        <v>1</v>
      </c>
      <c r="R279" s="31" t="b">
        <f>貼り付け用!R279=集計用!R279</f>
        <v>1</v>
      </c>
      <c r="S279" s="31" t="b">
        <f>貼り付け用!S279=集計用!S279</f>
        <v>1</v>
      </c>
      <c r="T279" s="31" t="b">
        <f>貼り付け用!T279=集計用!T279</f>
        <v>1</v>
      </c>
      <c r="U279" s="31" t="b">
        <f>貼り付け用!U279=集計用!U279</f>
        <v>1</v>
      </c>
      <c r="V279" s="31" t="b">
        <f>貼り付け用!V279=集計用!V279</f>
        <v>1</v>
      </c>
      <c r="W279" s="31" t="b">
        <f>貼り付け用!W279=集計用!W279</f>
        <v>1</v>
      </c>
      <c r="X279" s="31" t="b">
        <f>貼り付け用!X279=集計用!X279</f>
        <v>1</v>
      </c>
      <c r="Y279" s="31" t="b">
        <f>貼り付け用!Y279=集計用!Y279</f>
        <v>1</v>
      </c>
      <c r="Z279" s="31" t="b">
        <f>貼り付け用!Z279=集計用!Z279</f>
        <v>1</v>
      </c>
      <c r="AA279" s="31" t="b">
        <f>貼り付け用!AA279=集計用!AA279</f>
        <v>1</v>
      </c>
      <c r="AB279" s="31" t="b">
        <f>貼り付け用!AB279=集計用!AB279</f>
        <v>1</v>
      </c>
      <c r="AC279" s="31" t="b">
        <f>貼り付け用!AC279=集計用!AC279</f>
        <v>1</v>
      </c>
      <c r="AD279" s="31" t="b">
        <f>貼り付け用!AD279=集計用!AD279</f>
        <v>1</v>
      </c>
      <c r="AE279" s="31" t="b">
        <f>貼り付け用!AE279=集計用!AE279</f>
        <v>1</v>
      </c>
      <c r="AF279" s="31" t="b">
        <f>貼り付け用!AF279=集計用!AF279</f>
        <v>1</v>
      </c>
      <c r="AG279" s="31" t="b">
        <f>貼り付け用!AG279=集計用!AG279</f>
        <v>1</v>
      </c>
      <c r="AH279" s="31" t="b">
        <f>貼り付け用!AH279=集計用!AH279</f>
        <v>1</v>
      </c>
      <c r="AI279" s="31" t="b">
        <f>貼り付け用!AI279=集計用!AI279</f>
        <v>1</v>
      </c>
      <c r="AJ279" s="31" t="b">
        <f>貼り付け用!AJ279=集計用!AJ279</f>
        <v>1</v>
      </c>
      <c r="AK279" s="31" t="b">
        <f>貼り付け用!AK279=集計用!AK279</f>
        <v>1</v>
      </c>
      <c r="AL279" s="31" t="b">
        <f>貼り付け用!AL279=集計用!AL279</f>
        <v>1</v>
      </c>
      <c r="AM279" s="31" t="b">
        <f>貼り付け用!AM279=集計用!AM279</f>
        <v>1</v>
      </c>
      <c r="AN279" s="31" t="b">
        <f>貼り付け用!AN279=集計用!AN279</f>
        <v>1</v>
      </c>
      <c r="AO279" s="31" t="b">
        <f>貼り付け用!AO279=集計用!AO279</f>
        <v>1</v>
      </c>
      <c r="AP279" s="31" t="b">
        <f>貼り付け用!AP279=集計用!AP279</f>
        <v>1</v>
      </c>
      <c r="AQ279" s="31" t="b">
        <f>貼り付け用!AQ279=集計用!AQ279</f>
        <v>1</v>
      </c>
      <c r="AR279" s="31" t="b">
        <f>貼り付け用!AR279=集計用!AR279</f>
        <v>1</v>
      </c>
      <c r="AS279" s="31" t="b">
        <f>貼り付け用!AS279=集計用!AS279</f>
        <v>1</v>
      </c>
      <c r="AT279" s="31" t="b">
        <f>貼り付け用!AT279=集計用!AT279</f>
        <v>1</v>
      </c>
      <c r="AU279" s="31" t="b">
        <f>貼り付け用!AU279=集計用!AU279</f>
        <v>1</v>
      </c>
    </row>
    <row r="280" spans="10:47" ht="24" customHeight="1">
      <c r="J280" s="2" t="str">
        <f>IF(集計用!J280="","",集計用!J280)</f>
        <v>雨水排水施設</v>
      </c>
      <c r="K280" s="2"/>
      <c r="L280" s="2"/>
      <c r="M280" s="31" t="b">
        <f>貼り付け用!M280=集計用!M280</f>
        <v>1</v>
      </c>
      <c r="N280" s="31" t="b">
        <f>貼り付け用!N280=集計用!N280</f>
        <v>1</v>
      </c>
      <c r="O280" s="31" t="b">
        <f>貼り付け用!O280=集計用!O280</f>
        <v>1</v>
      </c>
      <c r="P280" s="31" t="b">
        <f>貼り付け用!P280=集計用!P280</f>
        <v>1</v>
      </c>
      <c r="Q280" s="31" t="b">
        <f>貼り付け用!Q280=集計用!Q280</f>
        <v>1</v>
      </c>
      <c r="R280" s="31" t="b">
        <f>貼り付け用!R280=集計用!R280</f>
        <v>1</v>
      </c>
      <c r="S280" s="31" t="b">
        <f>貼り付け用!S280=集計用!S280</f>
        <v>1</v>
      </c>
      <c r="T280" s="31" t="b">
        <f>貼り付け用!T280=集計用!T280</f>
        <v>1</v>
      </c>
      <c r="U280" s="31" t="b">
        <f>貼り付け用!U280=集計用!U280</f>
        <v>1</v>
      </c>
      <c r="V280" s="31" t="b">
        <f>貼り付け用!V280=集計用!V280</f>
        <v>1</v>
      </c>
      <c r="W280" s="31" t="b">
        <f>貼り付け用!W280=集計用!W280</f>
        <v>1</v>
      </c>
      <c r="X280" s="31" t="b">
        <f>貼り付け用!X280=集計用!X280</f>
        <v>1</v>
      </c>
      <c r="Y280" s="31" t="b">
        <f>貼り付け用!Y280=集計用!Y280</f>
        <v>1</v>
      </c>
      <c r="Z280" s="31" t="b">
        <f>貼り付け用!Z280=集計用!Z280</f>
        <v>1</v>
      </c>
      <c r="AA280" s="31" t="b">
        <f>貼り付け用!AA280=集計用!AA280</f>
        <v>1</v>
      </c>
      <c r="AB280" s="31" t="b">
        <f>貼り付け用!AB280=集計用!AB280</f>
        <v>1</v>
      </c>
      <c r="AC280" s="31" t="b">
        <f>貼り付け用!AC280=集計用!AC280</f>
        <v>1</v>
      </c>
      <c r="AD280" s="31" t="b">
        <f>貼り付け用!AD280=集計用!AD280</f>
        <v>1</v>
      </c>
      <c r="AE280" s="31" t="b">
        <f>貼り付け用!AE280=集計用!AE280</f>
        <v>1</v>
      </c>
      <c r="AF280" s="31" t="b">
        <f>貼り付け用!AF280=集計用!AF280</f>
        <v>1</v>
      </c>
      <c r="AG280" s="31" t="b">
        <f>貼り付け用!AG280=集計用!AG280</f>
        <v>1</v>
      </c>
      <c r="AH280" s="31" t="b">
        <f>貼り付け用!AH280=集計用!AH280</f>
        <v>1</v>
      </c>
      <c r="AI280" s="31" t="b">
        <f>貼り付け用!AI280=集計用!AI280</f>
        <v>1</v>
      </c>
      <c r="AJ280" s="31" t="b">
        <f>貼り付け用!AJ280=集計用!AJ280</f>
        <v>1</v>
      </c>
      <c r="AK280" s="31" t="b">
        <f>貼り付け用!AK280=集計用!AK280</f>
        <v>1</v>
      </c>
      <c r="AL280" s="31" t="b">
        <f>貼り付け用!AL280=集計用!AL280</f>
        <v>1</v>
      </c>
      <c r="AM280" s="31" t="b">
        <f>貼り付け用!AM280=集計用!AM280</f>
        <v>1</v>
      </c>
      <c r="AN280" s="31" t="b">
        <f>貼り付け用!AN280=集計用!AN280</f>
        <v>1</v>
      </c>
      <c r="AO280" s="31" t="b">
        <f>貼り付け用!AO280=集計用!AO280</f>
        <v>1</v>
      </c>
      <c r="AP280" s="31" t="b">
        <f>貼り付け用!AP280=集計用!AP280</f>
        <v>1</v>
      </c>
      <c r="AQ280" s="31" t="b">
        <f>貼り付け用!AQ280=集計用!AQ280</f>
        <v>1</v>
      </c>
      <c r="AR280" s="31" t="b">
        <f>貼り付け用!AR280=集計用!AR280</f>
        <v>1</v>
      </c>
      <c r="AS280" s="31" t="b">
        <f>貼り付け用!AS280=集計用!AS280</f>
        <v>1</v>
      </c>
      <c r="AT280" s="31" t="b">
        <f>貼り付け用!AT280=集計用!AT280</f>
        <v>1</v>
      </c>
      <c r="AU280" s="31" t="b">
        <f>貼り付け用!AU280=集計用!AU280</f>
        <v>1</v>
      </c>
    </row>
    <row r="281" spans="10:47" ht="24" customHeight="1">
      <c r="J281" s="2" t="str">
        <f>IF(集計用!J281="","",集計用!J281)</f>
        <v>雨水排水施設</v>
      </c>
      <c r="K281" s="2"/>
      <c r="L281" s="2"/>
      <c r="M281" s="31" t="b">
        <f>貼り付け用!M281=集計用!M281</f>
        <v>1</v>
      </c>
      <c r="N281" s="31" t="b">
        <f>貼り付け用!N281=集計用!N281</f>
        <v>1</v>
      </c>
      <c r="O281" s="31" t="b">
        <f>貼り付け用!O281=集計用!O281</f>
        <v>1</v>
      </c>
      <c r="P281" s="31" t="b">
        <f>貼り付け用!P281=集計用!P281</f>
        <v>1</v>
      </c>
      <c r="Q281" s="31" t="b">
        <f>貼り付け用!Q281=集計用!Q281</f>
        <v>1</v>
      </c>
      <c r="R281" s="31" t="b">
        <f>貼り付け用!R281=集計用!R281</f>
        <v>1</v>
      </c>
      <c r="S281" s="31" t="b">
        <f>貼り付け用!S281=集計用!S281</f>
        <v>1</v>
      </c>
      <c r="T281" s="31" t="b">
        <f>貼り付け用!T281=集計用!T281</f>
        <v>1</v>
      </c>
      <c r="U281" s="31" t="b">
        <f>貼り付け用!U281=集計用!U281</f>
        <v>1</v>
      </c>
      <c r="V281" s="31" t="b">
        <f>貼り付け用!V281=集計用!V281</f>
        <v>1</v>
      </c>
      <c r="W281" s="31" t="b">
        <f>貼り付け用!W281=集計用!W281</f>
        <v>1</v>
      </c>
      <c r="X281" s="31" t="b">
        <f>貼り付け用!X281=集計用!X281</f>
        <v>1</v>
      </c>
      <c r="Y281" s="31" t="b">
        <f>貼り付け用!Y281=集計用!Y281</f>
        <v>1</v>
      </c>
      <c r="Z281" s="31" t="b">
        <f>貼り付け用!Z281=集計用!Z281</f>
        <v>1</v>
      </c>
      <c r="AA281" s="31" t="b">
        <f>貼り付け用!AA281=集計用!AA281</f>
        <v>1</v>
      </c>
      <c r="AB281" s="31" t="b">
        <f>貼り付け用!AB281=集計用!AB281</f>
        <v>1</v>
      </c>
      <c r="AC281" s="31" t="b">
        <f>貼り付け用!AC281=集計用!AC281</f>
        <v>1</v>
      </c>
      <c r="AD281" s="31" t="b">
        <f>貼り付け用!AD281=集計用!AD281</f>
        <v>1</v>
      </c>
      <c r="AE281" s="31" t="b">
        <f>貼り付け用!AE281=集計用!AE281</f>
        <v>1</v>
      </c>
      <c r="AF281" s="31" t="b">
        <f>貼り付け用!AF281=集計用!AF281</f>
        <v>1</v>
      </c>
      <c r="AG281" s="31" t="b">
        <f>貼り付け用!AG281=集計用!AG281</f>
        <v>1</v>
      </c>
      <c r="AH281" s="31" t="b">
        <f>貼り付け用!AH281=集計用!AH281</f>
        <v>1</v>
      </c>
      <c r="AI281" s="31" t="b">
        <f>貼り付け用!AI281=集計用!AI281</f>
        <v>1</v>
      </c>
      <c r="AJ281" s="31" t="b">
        <f>貼り付け用!AJ281=集計用!AJ281</f>
        <v>1</v>
      </c>
      <c r="AK281" s="31" t="b">
        <f>貼り付け用!AK281=集計用!AK281</f>
        <v>1</v>
      </c>
      <c r="AL281" s="31" t="b">
        <f>貼り付け用!AL281=集計用!AL281</f>
        <v>1</v>
      </c>
      <c r="AM281" s="31" t="b">
        <f>貼り付け用!AM281=集計用!AM281</f>
        <v>1</v>
      </c>
      <c r="AN281" s="31" t="b">
        <f>貼り付け用!AN281=集計用!AN281</f>
        <v>1</v>
      </c>
      <c r="AO281" s="31" t="b">
        <f>貼り付け用!AO281=集計用!AO281</f>
        <v>1</v>
      </c>
      <c r="AP281" s="31" t="b">
        <f>貼り付け用!AP281=集計用!AP281</f>
        <v>1</v>
      </c>
      <c r="AQ281" s="31" t="b">
        <f>貼り付け用!AQ281=集計用!AQ281</f>
        <v>1</v>
      </c>
      <c r="AR281" s="31" t="b">
        <f>貼り付け用!AR281=集計用!AR281</f>
        <v>1</v>
      </c>
      <c r="AS281" s="31" t="b">
        <f>貼り付け用!AS281=集計用!AS281</f>
        <v>1</v>
      </c>
      <c r="AT281" s="31" t="b">
        <f>貼り付け用!AT281=集計用!AT281</f>
        <v>1</v>
      </c>
      <c r="AU281" s="31" t="b">
        <f>貼り付け用!AU281=集計用!AU281</f>
        <v>1</v>
      </c>
    </row>
    <row r="282" spans="10:47" ht="24" customHeight="1">
      <c r="J282" s="2" t="str">
        <f>IF(集計用!J282="","",集計用!J282)</f>
        <v>雨水排水施設</v>
      </c>
      <c r="K282" s="2"/>
      <c r="L282" s="2"/>
      <c r="M282" s="31" t="b">
        <f>貼り付け用!M282=集計用!M282</f>
        <v>1</v>
      </c>
      <c r="N282" s="31" t="b">
        <f>貼り付け用!N282=集計用!N282</f>
        <v>1</v>
      </c>
      <c r="O282" s="31" t="b">
        <f>貼り付け用!O282=集計用!O282</f>
        <v>1</v>
      </c>
      <c r="P282" s="31" t="b">
        <f>貼り付け用!P282=集計用!P282</f>
        <v>1</v>
      </c>
      <c r="Q282" s="31" t="b">
        <f>貼り付け用!Q282=集計用!Q282</f>
        <v>1</v>
      </c>
      <c r="R282" s="31" t="b">
        <f>貼り付け用!R282=集計用!R282</f>
        <v>1</v>
      </c>
      <c r="S282" s="31" t="b">
        <f>貼り付け用!S282=集計用!S282</f>
        <v>1</v>
      </c>
      <c r="T282" s="31" t="b">
        <f>貼り付け用!T282=集計用!T282</f>
        <v>1</v>
      </c>
      <c r="U282" s="31" t="b">
        <f>貼り付け用!U282=集計用!U282</f>
        <v>1</v>
      </c>
      <c r="V282" s="31" t="b">
        <f>貼り付け用!V282=集計用!V282</f>
        <v>1</v>
      </c>
      <c r="W282" s="31" t="b">
        <f>貼り付け用!W282=集計用!W282</f>
        <v>1</v>
      </c>
      <c r="X282" s="31" t="b">
        <f>貼り付け用!X282=集計用!X282</f>
        <v>1</v>
      </c>
      <c r="Y282" s="31" t="b">
        <f>貼り付け用!Y282=集計用!Y282</f>
        <v>1</v>
      </c>
      <c r="Z282" s="31" t="b">
        <f>貼り付け用!Z282=集計用!Z282</f>
        <v>1</v>
      </c>
      <c r="AA282" s="31" t="b">
        <f>貼り付け用!AA282=集計用!AA282</f>
        <v>1</v>
      </c>
      <c r="AB282" s="31" t="b">
        <f>貼り付け用!AB282=集計用!AB282</f>
        <v>1</v>
      </c>
      <c r="AC282" s="31" t="b">
        <f>貼り付け用!AC282=集計用!AC282</f>
        <v>1</v>
      </c>
      <c r="AD282" s="31" t="b">
        <f>貼り付け用!AD282=集計用!AD282</f>
        <v>1</v>
      </c>
      <c r="AE282" s="31" t="b">
        <f>貼り付け用!AE282=集計用!AE282</f>
        <v>1</v>
      </c>
      <c r="AF282" s="31" t="b">
        <f>貼り付け用!AF282=集計用!AF282</f>
        <v>1</v>
      </c>
      <c r="AG282" s="31" t="b">
        <f>貼り付け用!AG282=集計用!AG282</f>
        <v>1</v>
      </c>
      <c r="AH282" s="31" t="b">
        <f>貼り付け用!AH282=集計用!AH282</f>
        <v>1</v>
      </c>
      <c r="AI282" s="31" t="b">
        <f>貼り付け用!AI282=集計用!AI282</f>
        <v>1</v>
      </c>
      <c r="AJ282" s="31" t="b">
        <f>貼り付け用!AJ282=集計用!AJ282</f>
        <v>1</v>
      </c>
      <c r="AK282" s="31" t="b">
        <f>貼り付け用!AK282=集計用!AK282</f>
        <v>1</v>
      </c>
      <c r="AL282" s="31" t="b">
        <f>貼り付け用!AL282=集計用!AL282</f>
        <v>1</v>
      </c>
      <c r="AM282" s="31" t="b">
        <f>貼り付け用!AM282=集計用!AM282</f>
        <v>1</v>
      </c>
      <c r="AN282" s="31" t="b">
        <f>貼り付け用!AN282=集計用!AN282</f>
        <v>1</v>
      </c>
      <c r="AO282" s="31" t="b">
        <f>貼り付け用!AO282=集計用!AO282</f>
        <v>1</v>
      </c>
      <c r="AP282" s="31" t="b">
        <f>貼り付け用!AP282=集計用!AP282</f>
        <v>1</v>
      </c>
      <c r="AQ282" s="31" t="b">
        <f>貼り付け用!AQ282=集計用!AQ282</f>
        <v>1</v>
      </c>
      <c r="AR282" s="31" t="b">
        <f>貼り付け用!AR282=集計用!AR282</f>
        <v>1</v>
      </c>
      <c r="AS282" s="31" t="b">
        <f>貼り付け用!AS282=集計用!AS282</f>
        <v>1</v>
      </c>
      <c r="AT282" s="31" t="b">
        <f>貼り付け用!AT282=集計用!AT282</f>
        <v>1</v>
      </c>
      <c r="AU282" s="31" t="b">
        <f>貼り付け用!AU282=集計用!AU282</f>
        <v>1</v>
      </c>
    </row>
    <row r="283" spans="10:47" ht="24" customHeight="1">
      <c r="J283" s="2" t="str">
        <f>IF(集計用!J283="","",集計用!J283)</f>
        <v>雨水排水施設</v>
      </c>
      <c r="K283" s="2"/>
      <c r="L283" s="2"/>
      <c r="M283" s="31" t="b">
        <f>貼り付け用!M283=集計用!M283</f>
        <v>1</v>
      </c>
      <c r="N283" s="31" t="b">
        <f>貼り付け用!N283=集計用!N283</f>
        <v>1</v>
      </c>
      <c r="O283" s="31" t="b">
        <f>貼り付け用!O283=集計用!O283</f>
        <v>1</v>
      </c>
      <c r="P283" s="31" t="b">
        <f>貼り付け用!P283=集計用!P283</f>
        <v>1</v>
      </c>
      <c r="Q283" s="31" t="b">
        <f>貼り付け用!Q283=集計用!Q283</f>
        <v>1</v>
      </c>
      <c r="R283" s="31" t="b">
        <f>貼り付け用!R283=集計用!R283</f>
        <v>1</v>
      </c>
      <c r="S283" s="31" t="b">
        <f>貼り付け用!S283=集計用!S283</f>
        <v>1</v>
      </c>
      <c r="T283" s="31" t="b">
        <f>貼り付け用!T283=集計用!T283</f>
        <v>1</v>
      </c>
      <c r="U283" s="31" t="b">
        <f>貼り付け用!U283=集計用!U283</f>
        <v>1</v>
      </c>
      <c r="V283" s="31" t="b">
        <f>貼り付け用!V283=集計用!V283</f>
        <v>1</v>
      </c>
      <c r="W283" s="31" t="b">
        <f>貼り付け用!W283=集計用!W283</f>
        <v>1</v>
      </c>
      <c r="X283" s="31" t="b">
        <f>貼り付け用!X283=集計用!X283</f>
        <v>1</v>
      </c>
      <c r="Y283" s="31" t="b">
        <f>貼り付け用!Y283=集計用!Y283</f>
        <v>1</v>
      </c>
      <c r="Z283" s="31" t="b">
        <f>貼り付け用!Z283=集計用!Z283</f>
        <v>1</v>
      </c>
      <c r="AA283" s="31" t="b">
        <f>貼り付け用!AA283=集計用!AA283</f>
        <v>1</v>
      </c>
      <c r="AB283" s="31" t="b">
        <f>貼り付け用!AB283=集計用!AB283</f>
        <v>1</v>
      </c>
      <c r="AC283" s="31" t="b">
        <f>貼り付け用!AC283=集計用!AC283</f>
        <v>1</v>
      </c>
      <c r="AD283" s="31" t="b">
        <f>貼り付け用!AD283=集計用!AD283</f>
        <v>1</v>
      </c>
      <c r="AE283" s="31" t="b">
        <f>貼り付け用!AE283=集計用!AE283</f>
        <v>1</v>
      </c>
      <c r="AF283" s="31" t="b">
        <f>貼り付け用!AF283=集計用!AF283</f>
        <v>1</v>
      </c>
      <c r="AG283" s="31" t="b">
        <f>貼り付け用!AG283=集計用!AG283</f>
        <v>1</v>
      </c>
      <c r="AH283" s="31" t="b">
        <f>貼り付け用!AH283=集計用!AH283</f>
        <v>1</v>
      </c>
      <c r="AI283" s="31" t="b">
        <f>貼り付け用!AI283=集計用!AI283</f>
        <v>1</v>
      </c>
      <c r="AJ283" s="31" t="b">
        <f>貼り付け用!AJ283=集計用!AJ283</f>
        <v>1</v>
      </c>
      <c r="AK283" s="31" t="b">
        <f>貼り付け用!AK283=集計用!AK283</f>
        <v>1</v>
      </c>
      <c r="AL283" s="31" t="b">
        <f>貼り付け用!AL283=集計用!AL283</f>
        <v>1</v>
      </c>
      <c r="AM283" s="31" t="b">
        <f>貼り付け用!AM283=集計用!AM283</f>
        <v>1</v>
      </c>
      <c r="AN283" s="31" t="b">
        <f>貼り付け用!AN283=集計用!AN283</f>
        <v>1</v>
      </c>
      <c r="AO283" s="31" t="b">
        <f>貼り付け用!AO283=集計用!AO283</f>
        <v>1</v>
      </c>
      <c r="AP283" s="31" t="b">
        <f>貼り付け用!AP283=集計用!AP283</f>
        <v>1</v>
      </c>
      <c r="AQ283" s="31" t="b">
        <f>貼り付け用!AQ283=集計用!AQ283</f>
        <v>1</v>
      </c>
      <c r="AR283" s="31" t="b">
        <f>貼り付け用!AR283=集計用!AR283</f>
        <v>1</v>
      </c>
      <c r="AS283" s="31" t="b">
        <f>貼り付け用!AS283=集計用!AS283</f>
        <v>1</v>
      </c>
      <c r="AT283" s="31" t="b">
        <f>貼り付け用!AT283=集計用!AT283</f>
        <v>1</v>
      </c>
      <c r="AU283" s="31" t="b">
        <f>貼り付け用!AU283=集計用!AU283</f>
        <v>1</v>
      </c>
    </row>
    <row r="284" spans="10:47" ht="24" customHeight="1">
      <c r="J284" s="2" t="str">
        <f>IF(集計用!J284="","",集計用!J284)</f>
        <v>雨水排水施設</v>
      </c>
      <c r="K284" s="2"/>
      <c r="L284" s="2"/>
      <c r="M284" s="31" t="b">
        <f>貼り付け用!M284=集計用!M284</f>
        <v>1</v>
      </c>
      <c r="N284" s="31" t="b">
        <f>貼り付け用!N284=集計用!N284</f>
        <v>1</v>
      </c>
      <c r="O284" s="31" t="b">
        <f>貼り付け用!O284=集計用!O284</f>
        <v>1</v>
      </c>
      <c r="P284" s="31" t="b">
        <f>貼り付け用!P284=集計用!P284</f>
        <v>1</v>
      </c>
      <c r="Q284" s="31" t="b">
        <f>貼り付け用!Q284=集計用!Q284</f>
        <v>1</v>
      </c>
      <c r="R284" s="31" t="b">
        <f>貼り付け用!R284=集計用!R284</f>
        <v>1</v>
      </c>
      <c r="S284" s="31" t="b">
        <f>貼り付け用!S284=集計用!S284</f>
        <v>1</v>
      </c>
      <c r="T284" s="31" t="b">
        <f>貼り付け用!T284=集計用!T284</f>
        <v>1</v>
      </c>
      <c r="U284" s="31" t="b">
        <f>貼り付け用!U284=集計用!U284</f>
        <v>1</v>
      </c>
      <c r="V284" s="31" t="b">
        <f>貼り付け用!V284=集計用!V284</f>
        <v>1</v>
      </c>
      <c r="W284" s="31" t="b">
        <f>貼り付け用!W284=集計用!W284</f>
        <v>1</v>
      </c>
      <c r="X284" s="31" t="b">
        <f>貼り付け用!X284=集計用!X284</f>
        <v>1</v>
      </c>
      <c r="Y284" s="31" t="b">
        <f>貼り付け用!Y284=集計用!Y284</f>
        <v>1</v>
      </c>
      <c r="Z284" s="31" t="b">
        <f>貼り付け用!Z284=集計用!Z284</f>
        <v>1</v>
      </c>
      <c r="AA284" s="31" t="b">
        <f>貼り付け用!AA284=集計用!AA284</f>
        <v>1</v>
      </c>
      <c r="AB284" s="31" t="b">
        <f>貼り付け用!AB284=集計用!AB284</f>
        <v>1</v>
      </c>
      <c r="AC284" s="31" t="b">
        <f>貼り付け用!AC284=集計用!AC284</f>
        <v>1</v>
      </c>
      <c r="AD284" s="31" t="b">
        <f>貼り付け用!AD284=集計用!AD284</f>
        <v>1</v>
      </c>
      <c r="AE284" s="31" t="b">
        <f>貼り付け用!AE284=集計用!AE284</f>
        <v>1</v>
      </c>
      <c r="AF284" s="31" t="b">
        <f>貼り付け用!AF284=集計用!AF284</f>
        <v>1</v>
      </c>
      <c r="AG284" s="31" t="b">
        <f>貼り付け用!AG284=集計用!AG284</f>
        <v>1</v>
      </c>
      <c r="AH284" s="31" t="b">
        <f>貼り付け用!AH284=集計用!AH284</f>
        <v>1</v>
      </c>
      <c r="AI284" s="31" t="b">
        <f>貼り付け用!AI284=集計用!AI284</f>
        <v>1</v>
      </c>
      <c r="AJ284" s="31" t="b">
        <f>貼り付け用!AJ284=集計用!AJ284</f>
        <v>1</v>
      </c>
      <c r="AK284" s="31" t="b">
        <f>貼り付け用!AK284=集計用!AK284</f>
        <v>1</v>
      </c>
      <c r="AL284" s="31" t="b">
        <f>貼り付け用!AL284=集計用!AL284</f>
        <v>1</v>
      </c>
      <c r="AM284" s="31" t="b">
        <f>貼り付け用!AM284=集計用!AM284</f>
        <v>1</v>
      </c>
      <c r="AN284" s="31" t="b">
        <f>貼り付け用!AN284=集計用!AN284</f>
        <v>1</v>
      </c>
      <c r="AO284" s="31" t="b">
        <f>貼り付け用!AO284=集計用!AO284</f>
        <v>1</v>
      </c>
      <c r="AP284" s="31" t="b">
        <f>貼り付け用!AP284=集計用!AP284</f>
        <v>1</v>
      </c>
      <c r="AQ284" s="31" t="b">
        <f>貼り付け用!AQ284=集計用!AQ284</f>
        <v>1</v>
      </c>
      <c r="AR284" s="31" t="b">
        <f>貼り付け用!AR284=集計用!AR284</f>
        <v>1</v>
      </c>
      <c r="AS284" s="31" t="b">
        <f>貼り付け用!AS284=集計用!AS284</f>
        <v>1</v>
      </c>
      <c r="AT284" s="31" t="b">
        <f>貼り付け用!AT284=集計用!AT284</f>
        <v>1</v>
      </c>
      <c r="AU284" s="31" t="b">
        <f>貼り付け用!AU284=集計用!AU284</f>
        <v>1</v>
      </c>
    </row>
    <row r="285" spans="10:47" ht="24" customHeight="1">
      <c r="J285" s="2" t="str">
        <f>IF(集計用!J285="","",集計用!J285)</f>
        <v>雨水排水施設</v>
      </c>
      <c r="K285" s="2"/>
      <c r="L285" s="2"/>
      <c r="M285" s="31" t="b">
        <f>貼り付け用!M285=集計用!M285</f>
        <v>1</v>
      </c>
      <c r="N285" s="31" t="b">
        <f>貼り付け用!N285=集計用!N285</f>
        <v>1</v>
      </c>
      <c r="O285" s="31" t="b">
        <f>貼り付け用!O285=集計用!O285</f>
        <v>1</v>
      </c>
      <c r="P285" s="31" t="b">
        <f>貼り付け用!P285=集計用!P285</f>
        <v>1</v>
      </c>
      <c r="Q285" s="31" t="b">
        <f>貼り付け用!Q285=集計用!Q285</f>
        <v>1</v>
      </c>
      <c r="R285" s="31" t="b">
        <f>貼り付け用!R285=集計用!R285</f>
        <v>1</v>
      </c>
      <c r="S285" s="31" t="b">
        <f>貼り付け用!S285=集計用!S285</f>
        <v>1</v>
      </c>
      <c r="T285" s="31" t="b">
        <f>貼り付け用!T285=集計用!T285</f>
        <v>1</v>
      </c>
      <c r="U285" s="31" t="b">
        <f>貼り付け用!U285=集計用!U285</f>
        <v>1</v>
      </c>
      <c r="V285" s="31" t="b">
        <f>貼り付け用!V285=集計用!V285</f>
        <v>1</v>
      </c>
      <c r="W285" s="31" t="b">
        <f>貼り付け用!W285=集計用!W285</f>
        <v>1</v>
      </c>
      <c r="X285" s="31" t="b">
        <f>貼り付け用!X285=集計用!X285</f>
        <v>1</v>
      </c>
      <c r="Y285" s="31" t="b">
        <f>貼り付け用!Y285=集計用!Y285</f>
        <v>1</v>
      </c>
      <c r="Z285" s="31" t="b">
        <f>貼り付け用!Z285=集計用!Z285</f>
        <v>1</v>
      </c>
      <c r="AA285" s="31" t="b">
        <f>貼り付け用!AA285=集計用!AA285</f>
        <v>1</v>
      </c>
      <c r="AB285" s="31" t="b">
        <f>貼り付け用!AB285=集計用!AB285</f>
        <v>1</v>
      </c>
      <c r="AC285" s="31" t="b">
        <f>貼り付け用!AC285=集計用!AC285</f>
        <v>1</v>
      </c>
      <c r="AD285" s="31" t="b">
        <f>貼り付け用!AD285=集計用!AD285</f>
        <v>1</v>
      </c>
      <c r="AE285" s="31" t="b">
        <f>貼り付け用!AE285=集計用!AE285</f>
        <v>1</v>
      </c>
      <c r="AF285" s="31" t="b">
        <f>貼り付け用!AF285=集計用!AF285</f>
        <v>1</v>
      </c>
      <c r="AG285" s="31" t="b">
        <f>貼り付け用!AG285=集計用!AG285</f>
        <v>1</v>
      </c>
      <c r="AH285" s="31" t="b">
        <f>貼り付け用!AH285=集計用!AH285</f>
        <v>1</v>
      </c>
      <c r="AI285" s="31" t="b">
        <f>貼り付け用!AI285=集計用!AI285</f>
        <v>1</v>
      </c>
      <c r="AJ285" s="31" t="b">
        <f>貼り付け用!AJ285=集計用!AJ285</f>
        <v>1</v>
      </c>
      <c r="AK285" s="31" t="b">
        <f>貼り付け用!AK285=集計用!AK285</f>
        <v>1</v>
      </c>
      <c r="AL285" s="31" t="b">
        <f>貼り付け用!AL285=集計用!AL285</f>
        <v>1</v>
      </c>
      <c r="AM285" s="31" t="b">
        <f>貼り付け用!AM285=集計用!AM285</f>
        <v>1</v>
      </c>
      <c r="AN285" s="31" t="b">
        <f>貼り付け用!AN285=集計用!AN285</f>
        <v>1</v>
      </c>
      <c r="AO285" s="31" t="b">
        <f>貼り付け用!AO285=集計用!AO285</f>
        <v>1</v>
      </c>
      <c r="AP285" s="31" t="b">
        <f>貼り付け用!AP285=集計用!AP285</f>
        <v>1</v>
      </c>
      <c r="AQ285" s="31" t="b">
        <f>貼り付け用!AQ285=集計用!AQ285</f>
        <v>1</v>
      </c>
      <c r="AR285" s="31" t="b">
        <f>貼り付け用!AR285=集計用!AR285</f>
        <v>1</v>
      </c>
      <c r="AS285" s="31" t="b">
        <f>貼り付け用!AS285=集計用!AS285</f>
        <v>1</v>
      </c>
      <c r="AT285" s="31" t="b">
        <f>貼り付け用!AT285=集計用!AT285</f>
        <v>1</v>
      </c>
      <c r="AU285" s="31" t="b">
        <f>貼り付け用!AU285=集計用!AU285</f>
        <v>1</v>
      </c>
    </row>
    <row r="286" spans="10:47" ht="24" customHeight="1">
      <c r="J286" s="2" t="str">
        <f>IF(集計用!J286="","",集計用!J286)</f>
        <v>雨水排水施設</v>
      </c>
      <c r="K286" s="2"/>
      <c r="L286" s="2"/>
      <c r="M286" s="31" t="b">
        <f>貼り付け用!M286=集計用!M286</f>
        <v>1</v>
      </c>
      <c r="N286" s="31" t="b">
        <f>貼り付け用!N286=集計用!N286</f>
        <v>1</v>
      </c>
      <c r="O286" s="31" t="b">
        <f>貼り付け用!O286=集計用!O286</f>
        <v>1</v>
      </c>
      <c r="P286" s="31" t="b">
        <f>貼り付け用!P286=集計用!P286</f>
        <v>1</v>
      </c>
      <c r="Q286" s="31" t="b">
        <f>貼り付け用!Q286=集計用!Q286</f>
        <v>1</v>
      </c>
      <c r="R286" s="31" t="b">
        <f>貼り付け用!R286=集計用!R286</f>
        <v>1</v>
      </c>
      <c r="S286" s="31" t="b">
        <f>貼り付け用!S286=集計用!S286</f>
        <v>1</v>
      </c>
      <c r="T286" s="31" t="b">
        <f>貼り付け用!T286=集計用!T286</f>
        <v>1</v>
      </c>
      <c r="U286" s="31" t="b">
        <f>貼り付け用!U286=集計用!U286</f>
        <v>1</v>
      </c>
      <c r="V286" s="31" t="b">
        <f>貼り付け用!V286=集計用!V286</f>
        <v>1</v>
      </c>
      <c r="W286" s="31" t="b">
        <f>貼り付け用!W286=集計用!W286</f>
        <v>1</v>
      </c>
      <c r="X286" s="31" t="b">
        <f>貼り付け用!X286=集計用!X286</f>
        <v>1</v>
      </c>
      <c r="Y286" s="31" t="b">
        <f>貼り付け用!Y286=集計用!Y286</f>
        <v>1</v>
      </c>
      <c r="Z286" s="31" t="b">
        <f>貼り付け用!Z286=集計用!Z286</f>
        <v>1</v>
      </c>
      <c r="AA286" s="31" t="b">
        <f>貼り付け用!AA286=集計用!AA286</f>
        <v>1</v>
      </c>
      <c r="AB286" s="31" t="b">
        <f>貼り付け用!AB286=集計用!AB286</f>
        <v>1</v>
      </c>
      <c r="AC286" s="31" t="b">
        <f>貼り付け用!AC286=集計用!AC286</f>
        <v>1</v>
      </c>
      <c r="AD286" s="31" t="b">
        <f>貼り付け用!AD286=集計用!AD286</f>
        <v>1</v>
      </c>
      <c r="AE286" s="31" t="b">
        <f>貼り付け用!AE286=集計用!AE286</f>
        <v>1</v>
      </c>
      <c r="AF286" s="31" t="b">
        <f>貼り付け用!AF286=集計用!AF286</f>
        <v>1</v>
      </c>
      <c r="AG286" s="31" t="b">
        <f>貼り付け用!AG286=集計用!AG286</f>
        <v>1</v>
      </c>
      <c r="AH286" s="31" t="b">
        <f>貼り付け用!AH286=集計用!AH286</f>
        <v>1</v>
      </c>
      <c r="AI286" s="31" t="b">
        <f>貼り付け用!AI286=集計用!AI286</f>
        <v>1</v>
      </c>
      <c r="AJ286" s="31" t="b">
        <f>貼り付け用!AJ286=集計用!AJ286</f>
        <v>1</v>
      </c>
      <c r="AK286" s="31" t="b">
        <f>貼り付け用!AK286=集計用!AK286</f>
        <v>1</v>
      </c>
      <c r="AL286" s="31" t="b">
        <f>貼り付け用!AL286=集計用!AL286</f>
        <v>1</v>
      </c>
      <c r="AM286" s="31" t="b">
        <f>貼り付け用!AM286=集計用!AM286</f>
        <v>1</v>
      </c>
      <c r="AN286" s="31" t="b">
        <f>貼り付け用!AN286=集計用!AN286</f>
        <v>1</v>
      </c>
      <c r="AO286" s="31" t="b">
        <f>貼り付け用!AO286=集計用!AO286</f>
        <v>1</v>
      </c>
      <c r="AP286" s="31" t="b">
        <f>貼り付け用!AP286=集計用!AP286</f>
        <v>1</v>
      </c>
      <c r="AQ286" s="31" t="b">
        <f>貼り付け用!AQ286=集計用!AQ286</f>
        <v>1</v>
      </c>
      <c r="AR286" s="31" t="b">
        <f>貼り付け用!AR286=集計用!AR286</f>
        <v>1</v>
      </c>
      <c r="AS286" s="31" t="b">
        <f>貼り付け用!AS286=集計用!AS286</f>
        <v>1</v>
      </c>
      <c r="AT286" s="31" t="b">
        <f>貼り付け用!AT286=集計用!AT286</f>
        <v>1</v>
      </c>
      <c r="AU286" s="31" t="b">
        <f>貼り付け用!AU286=集計用!AU286</f>
        <v>1</v>
      </c>
    </row>
    <row r="287" spans="10:47" ht="24" customHeight="1">
      <c r="J287" s="2" t="str">
        <f>IF(集計用!J287="","",集計用!J287)</f>
        <v>雨水排水施設</v>
      </c>
      <c r="K287" s="2"/>
      <c r="L287" s="2"/>
      <c r="M287" s="31" t="b">
        <f>貼り付け用!M287=集計用!M287</f>
        <v>1</v>
      </c>
      <c r="N287" s="31" t="b">
        <f>貼り付け用!N287=集計用!N287</f>
        <v>1</v>
      </c>
      <c r="O287" s="31" t="b">
        <f>貼り付け用!O287=集計用!O287</f>
        <v>1</v>
      </c>
      <c r="P287" s="31" t="b">
        <f>貼り付け用!P287=集計用!P287</f>
        <v>1</v>
      </c>
      <c r="Q287" s="31" t="b">
        <f>貼り付け用!Q287=集計用!Q287</f>
        <v>1</v>
      </c>
      <c r="R287" s="31" t="b">
        <f>貼り付け用!R287=集計用!R287</f>
        <v>1</v>
      </c>
      <c r="S287" s="31" t="b">
        <f>貼り付け用!S287=集計用!S287</f>
        <v>1</v>
      </c>
      <c r="T287" s="31" t="b">
        <f>貼り付け用!T287=集計用!T287</f>
        <v>1</v>
      </c>
      <c r="U287" s="31" t="b">
        <f>貼り付け用!U287=集計用!U287</f>
        <v>1</v>
      </c>
      <c r="V287" s="31" t="b">
        <f>貼り付け用!V287=集計用!V287</f>
        <v>1</v>
      </c>
      <c r="W287" s="31" t="b">
        <f>貼り付け用!W287=集計用!W287</f>
        <v>1</v>
      </c>
      <c r="X287" s="31" t="b">
        <f>貼り付け用!X287=集計用!X287</f>
        <v>1</v>
      </c>
      <c r="Y287" s="31" t="b">
        <f>貼り付け用!Y287=集計用!Y287</f>
        <v>1</v>
      </c>
      <c r="Z287" s="31" t="b">
        <f>貼り付け用!Z287=集計用!Z287</f>
        <v>1</v>
      </c>
      <c r="AA287" s="31" t="b">
        <f>貼り付け用!AA287=集計用!AA287</f>
        <v>1</v>
      </c>
      <c r="AB287" s="31" t="b">
        <f>貼り付け用!AB287=集計用!AB287</f>
        <v>1</v>
      </c>
      <c r="AC287" s="31" t="b">
        <f>貼り付け用!AC287=集計用!AC287</f>
        <v>1</v>
      </c>
      <c r="AD287" s="31" t="b">
        <f>貼り付け用!AD287=集計用!AD287</f>
        <v>1</v>
      </c>
      <c r="AE287" s="31" t="b">
        <f>貼り付け用!AE287=集計用!AE287</f>
        <v>1</v>
      </c>
      <c r="AF287" s="31" t="b">
        <f>貼り付け用!AF287=集計用!AF287</f>
        <v>1</v>
      </c>
      <c r="AG287" s="31" t="b">
        <f>貼り付け用!AG287=集計用!AG287</f>
        <v>1</v>
      </c>
      <c r="AH287" s="31" t="b">
        <f>貼り付け用!AH287=集計用!AH287</f>
        <v>1</v>
      </c>
      <c r="AI287" s="31" t="b">
        <f>貼り付け用!AI287=集計用!AI287</f>
        <v>1</v>
      </c>
      <c r="AJ287" s="31" t="b">
        <f>貼り付け用!AJ287=集計用!AJ287</f>
        <v>1</v>
      </c>
      <c r="AK287" s="31" t="b">
        <f>貼り付け用!AK287=集計用!AK287</f>
        <v>1</v>
      </c>
      <c r="AL287" s="31" t="b">
        <f>貼り付け用!AL287=集計用!AL287</f>
        <v>1</v>
      </c>
      <c r="AM287" s="31" t="b">
        <f>貼り付け用!AM287=集計用!AM287</f>
        <v>1</v>
      </c>
      <c r="AN287" s="31" t="b">
        <f>貼り付け用!AN287=集計用!AN287</f>
        <v>1</v>
      </c>
      <c r="AO287" s="31" t="b">
        <f>貼り付け用!AO287=集計用!AO287</f>
        <v>1</v>
      </c>
      <c r="AP287" s="31" t="b">
        <f>貼り付け用!AP287=集計用!AP287</f>
        <v>1</v>
      </c>
      <c r="AQ287" s="31" t="b">
        <f>貼り付け用!AQ287=集計用!AQ287</f>
        <v>1</v>
      </c>
      <c r="AR287" s="31" t="b">
        <f>貼り付け用!AR287=集計用!AR287</f>
        <v>1</v>
      </c>
      <c r="AS287" s="31" t="b">
        <f>貼り付け用!AS287=集計用!AS287</f>
        <v>1</v>
      </c>
      <c r="AT287" s="31" t="b">
        <f>貼り付け用!AT287=集計用!AT287</f>
        <v>1</v>
      </c>
      <c r="AU287" s="31" t="b">
        <f>貼り付け用!AU287=集計用!AU287</f>
        <v>1</v>
      </c>
    </row>
    <row r="288" spans="10:47" ht="24" customHeight="1">
      <c r="J288" s="2" t="str">
        <f>IF(集計用!J288="","",集計用!J288)</f>
        <v>雨水排水施設</v>
      </c>
      <c r="K288" s="2"/>
      <c r="L288" s="2"/>
      <c r="M288" s="31" t="b">
        <f>貼り付け用!M288=集計用!M288</f>
        <v>1</v>
      </c>
      <c r="N288" s="31" t="b">
        <f>貼り付け用!N288=集計用!N288</f>
        <v>1</v>
      </c>
      <c r="O288" s="31" t="b">
        <f>貼り付け用!O288=集計用!O288</f>
        <v>1</v>
      </c>
      <c r="P288" s="31" t="b">
        <f>貼り付け用!P288=集計用!P288</f>
        <v>1</v>
      </c>
      <c r="Q288" s="31" t="b">
        <f>貼り付け用!Q288=集計用!Q288</f>
        <v>1</v>
      </c>
      <c r="R288" s="31" t="b">
        <f>貼り付け用!R288=集計用!R288</f>
        <v>1</v>
      </c>
      <c r="S288" s="31" t="b">
        <f>貼り付け用!S288=集計用!S288</f>
        <v>1</v>
      </c>
      <c r="T288" s="31" t="b">
        <f>貼り付け用!T288=集計用!T288</f>
        <v>1</v>
      </c>
      <c r="U288" s="31" t="b">
        <f>貼り付け用!U288=集計用!U288</f>
        <v>1</v>
      </c>
      <c r="V288" s="31" t="b">
        <f>貼り付け用!V288=集計用!V288</f>
        <v>1</v>
      </c>
      <c r="W288" s="31" t="b">
        <f>貼り付け用!W288=集計用!W288</f>
        <v>1</v>
      </c>
      <c r="X288" s="31" t="b">
        <f>貼り付け用!X288=集計用!X288</f>
        <v>1</v>
      </c>
      <c r="Y288" s="31" t="b">
        <f>貼り付け用!Y288=集計用!Y288</f>
        <v>1</v>
      </c>
      <c r="Z288" s="31" t="b">
        <f>貼り付け用!Z288=集計用!Z288</f>
        <v>1</v>
      </c>
      <c r="AA288" s="31" t="b">
        <f>貼り付け用!AA288=集計用!AA288</f>
        <v>1</v>
      </c>
      <c r="AB288" s="31" t="b">
        <f>貼り付け用!AB288=集計用!AB288</f>
        <v>1</v>
      </c>
      <c r="AC288" s="31" t="b">
        <f>貼り付け用!AC288=集計用!AC288</f>
        <v>1</v>
      </c>
      <c r="AD288" s="31" t="b">
        <f>貼り付け用!AD288=集計用!AD288</f>
        <v>1</v>
      </c>
      <c r="AE288" s="31" t="b">
        <f>貼り付け用!AE288=集計用!AE288</f>
        <v>1</v>
      </c>
      <c r="AF288" s="31" t="b">
        <f>貼り付け用!AF288=集計用!AF288</f>
        <v>1</v>
      </c>
      <c r="AG288" s="31" t="b">
        <f>貼り付け用!AG288=集計用!AG288</f>
        <v>1</v>
      </c>
      <c r="AH288" s="31" t="b">
        <f>貼り付け用!AH288=集計用!AH288</f>
        <v>1</v>
      </c>
      <c r="AI288" s="31" t="b">
        <f>貼り付け用!AI288=集計用!AI288</f>
        <v>1</v>
      </c>
      <c r="AJ288" s="31" t="b">
        <f>貼り付け用!AJ288=集計用!AJ288</f>
        <v>1</v>
      </c>
      <c r="AK288" s="31" t="b">
        <f>貼り付け用!AK288=集計用!AK288</f>
        <v>1</v>
      </c>
      <c r="AL288" s="31" t="b">
        <f>貼り付け用!AL288=集計用!AL288</f>
        <v>1</v>
      </c>
      <c r="AM288" s="31" t="b">
        <f>貼り付け用!AM288=集計用!AM288</f>
        <v>1</v>
      </c>
      <c r="AN288" s="31" t="b">
        <f>貼り付け用!AN288=集計用!AN288</f>
        <v>1</v>
      </c>
      <c r="AO288" s="31" t="b">
        <f>貼り付け用!AO288=集計用!AO288</f>
        <v>1</v>
      </c>
      <c r="AP288" s="31" t="b">
        <f>貼り付け用!AP288=集計用!AP288</f>
        <v>1</v>
      </c>
      <c r="AQ288" s="31" t="b">
        <f>貼り付け用!AQ288=集計用!AQ288</f>
        <v>1</v>
      </c>
      <c r="AR288" s="31" t="b">
        <f>貼り付け用!AR288=集計用!AR288</f>
        <v>1</v>
      </c>
      <c r="AS288" s="31" t="b">
        <f>貼り付け用!AS288=集計用!AS288</f>
        <v>1</v>
      </c>
      <c r="AT288" s="31" t="b">
        <f>貼り付け用!AT288=集計用!AT288</f>
        <v>1</v>
      </c>
      <c r="AU288" s="31" t="b">
        <f>貼り付け用!AU288=集計用!AU288</f>
        <v>1</v>
      </c>
    </row>
    <row r="289" spans="10:47" ht="24" customHeight="1">
      <c r="J289" s="2" t="str">
        <f>IF(集計用!J289="","",集計用!J289)</f>
        <v>雨水排水施設</v>
      </c>
      <c r="K289" s="2"/>
      <c r="L289" s="2"/>
      <c r="M289" s="31" t="b">
        <f>貼り付け用!M289=集計用!M289</f>
        <v>1</v>
      </c>
      <c r="N289" s="31" t="b">
        <f>貼り付け用!N289=集計用!N289</f>
        <v>1</v>
      </c>
      <c r="O289" s="31" t="b">
        <f>貼り付け用!O289=集計用!O289</f>
        <v>1</v>
      </c>
      <c r="P289" s="31" t="b">
        <f>貼り付け用!P289=集計用!P289</f>
        <v>1</v>
      </c>
      <c r="Q289" s="31" t="b">
        <f>貼り付け用!Q289=集計用!Q289</f>
        <v>1</v>
      </c>
      <c r="R289" s="31" t="b">
        <f>貼り付け用!R289=集計用!R289</f>
        <v>1</v>
      </c>
      <c r="S289" s="31" t="b">
        <f>貼り付け用!S289=集計用!S289</f>
        <v>1</v>
      </c>
      <c r="T289" s="31" t="b">
        <f>貼り付け用!T289=集計用!T289</f>
        <v>1</v>
      </c>
      <c r="U289" s="31" t="b">
        <f>貼り付け用!U289=集計用!U289</f>
        <v>1</v>
      </c>
      <c r="V289" s="31" t="b">
        <f>貼り付け用!V289=集計用!V289</f>
        <v>1</v>
      </c>
      <c r="W289" s="31" t="b">
        <f>貼り付け用!W289=集計用!W289</f>
        <v>1</v>
      </c>
      <c r="X289" s="31" t="b">
        <f>貼り付け用!X289=集計用!X289</f>
        <v>1</v>
      </c>
      <c r="Y289" s="31" t="b">
        <f>貼り付け用!Y289=集計用!Y289</f>
        <v>1</v>
      </c>
      <c r="Z289" s="31" t="b">
        <f>貼り付け用!Z289=集計用!Z289</f>
        <v>1</v>
      </c>
      <c r="AA289" s="31" t="b">
        <f>貼り付け用!AA289=集計用!AA289</f>
        <v>1</v>
      </c>
      <c r="AB289" s="31" t="b">
        <f>貼り付け用!AB289=集計用!AB289</f>
        <v>1</v>
      </c>
      <c r="AC289" s="31" t="b">
        <f>貼り付け用!AC289=集計用!AC289</f>
        <v>1</v>
      </c>
      <c r="AD289" s="31" t="b">
        <f>貼り付け用!AD289=集計用!AD289</f>
        <v>1</v>
      </c>
      <c r="AE289" s="31" t="b">
        <f>貼り付け用!AE289=集計用!AE289</f>
        <v>1</v>
      </c>
      <c r="AF289" s="31" t="b">
        <f>貼り付け用!AF289=集計用!AF289</f>
        <v>1</v>
      </c>
      <c r="AG289" s="31" t="b">
        <f>貼り付け用!AG289=集計用!AG289</f>
        <v>1</v>
      </c>
      <c r="AH289" s="31" t="b">
        <f>貼り付け用!AH289=集計用!AH289</f>
        <v>1</v>
      </c>
      <c r="AI289" s="31" t="b">
        <f>貼り付け用!AI289=集計用!AI289</f>
        <v>1</v>
      </c>
      <c r="AJ289" s="31" t="b">
        <f>貼り付け用!AJ289=集計用!AJ289</f>
        <v>1</v>
      </c>
      <c r="AK289" s="31" t="b">
        <f>貼り付け用!AK289=集計用!AK289</f>
        <v>1</v>
      </c>
      <c r="AL289" s="31" t="b">
        <f>貼り付け用!AL289=集計用!AL289</f>
        <v>1</v>
      </c>
      <c r="AM289" s="31" t="b">
        <f>貼り付け用!AM289=集計用!AM289</f>
        <v>1</v>
      </c>
      <c r="AN289" s="31" t="b">
        <f>貼り付け用!AN289=集計用!AN289</f>
        <v>1</v>
      </c>
      <c r="AO289" s="31" t="b">
        <f>貼り付け用!AO289=集計用!AO289</f>
        <v>1</v>
      </c>
      <c r="AP289" s="31" t="b">
        <f>貼り付け用!AP289=集計用!AP289</f>
        <v>1</v>
      </c>
      <c r="AQ289" s="31" t="b">
        <f>貼り付け用!AQ289=集計用!AQ289</f>
        <v>1</v>
      </c>
      <c r="AR289" s="31" t="b">
        <f>貼り付け用!AR289=集計用!AR289</f>
        <v>1</v>
      </c>
      <c r="AS289" s="31" t="b">
        <f>貼り付け用!AS289=集計用!AS289</f>
        <v>1</v>
      </c>
      <c r="AT289" s="31" t="b">
        <f>貼り付け用!AT289=集計用!AT289</f>
        <v>1</v>
      </c>
      <c r="AU289" s="31" t="b">
        <f>貼り付け用!AU289=集計用!AU289</f>
        <v>1</v>
      </c>
    </row>
    <row r="290" spans="10:47" ht="24" customHeight="1">
      <c r="J290" s="2" t="str">
        <f>IF(集計用!J290="","",集計用!J290)</f>
        <v>雨水排水施設</v>
      </c>
      <c r="K290" s="2"/>
      <c r="L290" s="2"/>
      <c r="M290" s="31" t="b">
        <f>貼り付け用!M290=集計用!M290</f>
        <v>1</v>
      </c>
      <c r="N290" s="31" t="b">
        <f>貼り付け用!N290=集計用!N290</f>
        <v>1</v>
      </c>
      <c r="O290" s="31" t="b">
        <f>貼り付け用!O290=集計用!O290</f>
        <v>1</v>
      </c>
      <c r="P290" s="31" t="b">
        <f>貼り付け用!P290=集計用!P290</f>
        <v>1</v>
      </c>
      <c r="Q290" s="31" t="b">
        <f>貼り付け用!Q290=集計用!Q290</f>
        <v>1</v>
      </c>
      <c r="R290" s="31" t="b">
        <f>貼り付け用!R290=集計用!R290</f>
        <v>1</v>
      </c>
      <c r="S290" s="31" t="b">
        <f>貼り付け用!S290=集計用!S290</f>
        <v>1</v>
      </c>
      <c r="T290" s="31" t="b">
        <f>貼り付け用!T290=集計用!T290</f>
        <v>1</v>
      </c>
      <c r="U290" s="31" t="b">
        <f>貼り付け用!U290=集計用!U290</f>
        <v>1</v>
      </c>
      <c r="V290" s="31" t="b">
        <f>貼り付け用!V290=集計用!V290</f>
        <v>1</v>
      </c>
      <c r="W290" s="31" t="b">
        <f>貼り付け用!W290=集計用!W290</f>
        <v>1</v>
      </c>
      <c r="X290" s="31" t="b">
        <f>貼り付け用!X290=集計用!X290</f>
        <v>1</v>
      </c>
      <c r="Y290" s="31" t="b">
        <f>貼り付け用!Y290=集計用!Y290</f>
        <v>1</v>
      </c>
      <c r="Z290" s="31" t="b">
        <f>貼り付け用!Z290=集計用!Z290</f>
        <v>1</v>
      </c>
      <c r="AA290" s="31" t="b">
        <f>貼り付け用!AA290=集計用!AA290</f>
        <v>1</v>
      </c>
      <c r="AB290" s="31" t="b">
        <f>貼り付け用!AB290=集計用!AB290</f>
        <v>1</v>
      </c>
      <c r="AC290" s="31" t="b">
        <f>貼り付け用!AC290=集計用!AC290</f>
        <v>1</v>
      </c>
      <c r="AD290" s="31" t="b">
        <f>貼り付け用!AD290=集計用!AD290</f>
        <v>1</v>
      </c>
      <c r="AE290" s="31" t="b">
        <f>貼り付け用!AE290=集計用!AE290</f>
        <v>1</v>
      </c>
      <c r="AF290" s="31" t="b">
        <f>貼り付け用!AF290=集計用!AF290</f>
        <v>1</v>
      </c>
      <c r="AG290" s="31" t="b">
        <f>貼り付け用!AG290=集計用!AG290</f>
        <v>1</v>
      </c>
      <c r="AH290" s="31" t="b">
        <f>貼り付け用!AH290=集計用!AH290</f>
        <v>1</v>
      </c>
      <c r="AI290" s="31" t="b">
        <f>貼り付け用!AI290=集計用!AI290</f>
        <v>1</v>
      </c>
      <c r="AJ290" s="31" t="b">
        <f>貼り付け用!AJ290=集計用!AJ290</f>
        <v>1</v>
      </c>
      <c r="AK290" s="31" t="b">
        <f>貼り付け用!AK290=集計用!AK290</f>
        <v>1</v>
      </c>
      <c r="AL290" s="31" t="b">
        <f>貼り付け用!AL290=集計用!AL290</f>
        <v>1</v>
      </c>
      <c r="AM290" s="31" t="b">
        <f>貼り付け用!AM290=集計用!AM290</f>
        <v>1</v>
      </c>
      <c r="AN290" s="31" t="b">
        <f>貼り付け用!AN290=集計用!AN290</f>
        <v>1</v>
      </c>
      <c r="AO290" s="31" t="b">
        <f>貼り付け用!AO290=集計用!AO290</f>
        <v>1</v>
      </c>
      <c r="AP290" s="31" t="b">
        <f>貼り付け用!AP290=集計用!AP290</f>
        <v>1</v>
      </c>
      <c r="AQ290" s="31" t="b">
        <f>貼り付け用!AQ290=集計用!AQ290</f>
        <v>1</v>
      </c>
      <c r="AR290" s="31" t="b">
        <f>貼り付け用!AR290=集計用!AR290</f>
        <v>1</v>
      </c>
      <c r="AS290" s="31" t="b">
        <f>貼り付け用!AS290=集計用!AS290</f>
        <v>1</v>
      </c>
      <c r="AT290" s="31" t="b">
        <f>貼り付け用!AT290=集計用!AT290</f>
        <v>1</v>
      </c>
      <c r="AU290" s="31" t="b">
        <f>貼り付け用!AU290=集計用!AU290</f>
        <v>1</v>
      </c>
    </row>
    <row r="291" spans="10:47" ht="24" customHeight="1">
      <c r="J291" s="2" t="str">
        <f>IF(集計用!J291="","",集計用!J291)</f>
        <v>雨水排水施設</v>
      </c>
      <c r="K291" s="2"/>
      <c r="L291" s="2"/>
      <c r="M291" s="31" t="b">
        <f>貼り付け用!M291=集計用!M291</f>
        <v>1</v>
      </c>
      <c r="N291" s="31" t="b">
        <f>貼り付け用!N291=集計用!N291</f>
        <v>1</v>
      </c>
      <c r="O291" s="31" t="b">
        <f>貼り付け用!O291=集計用!O291</f>
        <v>1</v>
      </c>
      <c r="P291" s="31" t="b">
        <f>貼り付け用!P291=集計用!P291</f>
        <v>1</v>
      </c>
      <c r="Q291" s="31" t="b">
        <f>貼り付け用!Q291=集計用!Q291</f>
        <v>1</v>
      </c>
      <c r="R291" s="31" t="b">
        <f>貼り付け用!R291=集計用!R291</f>
        <v>1</v>
      </c>
      <c r="S291" s="31" t="b">
        <f>貼り付け用!S291=集計用!S291</f>
        <v>1</v>
      </c>
      <c r="T291" s="31" t="b">
        <f>貼り付け用!T291=集計用!T291</f>
        <v>1</v>
      </c>
      <c r="U291" s="31" t="b">
        <f>貼り付け用!U291=集計用!U291</f>
        <v>1</v>
      </c>
      <c r="V291" s="31" t="b">
        <f>貼り付け用!V291=集計用!V291</f>
        <v>1</v>
      </c>
      <c r="W291" s="31" t="b">
        <f>貼り付け用!W291=集計用!W291</f>
        <v>1</v>
      </c>
      <c r="X291" s="31" t="b">
        <f>貼り付け用!X291=集計用!X291</f>
        <v>1</v>
      </c>
      <c r="Y291" s="31" t="b">
        <f>貼り付け用!Y291=集計用!Y291</f>
        <v>1</v>
      </c>
      <c r="Z291" s="31" t="b">
        <f>貼り付け用!Z291=集計用!Z291</f>
        <v>1</v>
      </c>
      <c r="AA291" s="31" t="b">
        <f>貼り付け用!AA291=集計用!AA291</f>
        <v>1</v>
      </c>
      <c r="AB291" s="31" t="b">
        <f>貼り付け用!AB291=集計用!AB291</f>
        <v>1</v>
      </c>
      <c r="AC291" s="31" t="b">
        <f>貼り付け用!AC291=集計用!AC291</f>
        <v>1</v>
      </c>
      <c r="AD291" s="31" t="b">
        <f>貼り付け用!AD291=集計用!AD291</f>
        <v>1</v>
      </c>
      <c r="AE291" s="31" t="b">
        <f>貼り付け用!AE291=集計用!AE291</f>
        <v>1</v>
      </c>
      <c r="AF291" s="31" t="b">
        <f>貼り付け用!AF291=集計用!AF291</f>
        <v>1</v>
      </c>
      <c r="AG291" s="31" t="b">
        <f>貼り付け用!AG291=集計用!AG291</f>
        <v>1</v>
      </c>
      <c r="AH291" s="31" t="b">
        <f>貼り付け用!AH291=集計用!AH291</f>
        <v>1</v>
      </c>
      <c r="AI291" s="31" t="b">
        <f>貼り付け用!AI291=集計用!AI291</f>
        <v>1</v>
      </c>
      <c r="AJ291" s="31" t="b">
        <f>貼り付け用!AJ291=集計用!AJ291</f>
        <v>1</v>
      </c>
      <c r="AK291" s="31" t="b">
        <f>貼り付け用!AK291=集計用!AK291</f>
        <v>1</v>
      </c>
      <c r="AL291" s="31" t="b">
        <f>貼り付け用!AL291=集計用!AL291</f>
        <v>1</v>
      </c>
      <c r="AM291" s="31" t="b">
        <f>貼り付け用!AM291=集計用!AM291</f>
        <v>1</v>
      </c>
      <c r="AN291" s="31" t="b">
        <f>貼り付け用!AN291=集計用!AN291</f>
        <v>1</v>
      </c>
      <c r="AO291" s="31" t="b">
        <f>貼り付け用!AO291=集計用!AO291</f>
        <v>1</v>
      </c>
      <c r="AP291" s="31" t="b">
        <f>貼り付け用!AP291=集計用!AP291</f>
        <v>1</v>
      </c>
      <c r="AQ291" s="31" t="b">
        <f>貼り付け用!AQ291=集計用!AQ291</f>
        <v>1</v>
      </c>
      <c r="AR291" s="31" t="b">
        <f>貼り付け用!AR291=集計用!AR291</f>
        <v>1</v>
      </c>
      <c r="AS291" s="31" t="b">
        <f>貼り付け用!AS291=集計用!AS291</f>
        <v>1</v>
      </c>
      <c r="AT291" s="31" t="b">
        <f>貼り付け用!AT291=集計用!AT291</f>
        <v>1</v>
      </c>
      <c r="AU291" s="31" t="b">
        <f>貼り付け用!AU291=集計用!AU291</f>
        <v>1</v>
      </c>
    </row>
    <row r="292" spans="10:47" ht="24" customHeight="1">
      <c r="J292" s="2" t="str">
        <f>IF(集計用!J292="","",集計用!J292)</f>
        <v>雨水排水施設</v>
      </c>
      <c r="K292" s="2"/>
      <c r="L292" s="2"/>
      <c r="M292" s="31" t="b">
        <f>貼り付け用!M292=集計用!M292</f>
        <v>1</v>
      </c>
      <c r="N292" s="31" t="b">
        <f>貼り付け用!N292=集計用!N292</f>
        <v>1</v>
      </c>
      <c r="O292" s="31" t="b">
        <f>貼り付け用!O292=集計用!O292</f>
        <v>1</v>
      </c>
      <c r="P292" s="31" t="b">
        <f>貼り付け用!P292=集計用!P292</f>
        <v>1</v>
      </c>
      <c r="Q292" s="31" t="b">
        <f>貼り付け用!Q292=集計用!Q292</f>
        <v>1</v>
      </c>
      <c r="R292" s="31" t="b">
        <f>貼り付け用!R292=集計用!R292</f>
        <v>1</v>
      </c>
      <c r="S292" s="31" t="b">
        <f>貼り付け用!S292=集計用!S292</f>
        <v>1</v>
      </c>
      <c r="T292" s="31" t="b">
        <f>貼り付け用!T292=集計用!T292</f>
        <v>1</v>
      </c>
      <c r="U292" s="31" t="b">
        <f>貼り付け用!U292=集計用!U292</f>
        <v>1</v>
      </c>
      <c r="V292" s="31" t="b">
        <f>貼り付け用!V292=集計用!V292</f>
        <v>1</v>
      </c>
      <c r="W292" s="31" t="b">
        <f>貼り付け用!W292=集計用!W292</f>
        <v>1</v>
      </c>
      <c r="X292" s="31" t="b">
        <f>貼り付け用!X292=集計用!X292</f>
        <v>1</v>
      </c>
      <c r="Y292" s="31" t="b">
        <f>貼り付け用!Y292=集計用!Y292</f>
        <v>1</v>
      </c>
      <c r="Z292" s="31" t="b">
        <f>貼り付け用!Z292=集計用!Z292</f>
        <v>1</v>
      </c>
      <c r="AA292" s="31" t="b">
        <f>貼り付け用!AA292=集計用!AA292</f>
        <v>1</v>
      </c>
      <c r="AB292" s="31" t="b">
        <f>貼り付け用!AB292=集計用!AB292</f>
        <v>1</v>
      </c>
      <c r="AC292" s="31" t="b">
        <f>貼り付け用!AC292=集計用!AC292</f>
        <v>1</v>
      </c>
      <c r="AD292" s="31" t="b">
        <f>貼り付け用!AD292=集計用!AD292</f>
        <v>1</v>
      </c>
      <c r="AE292" s="31" t="b">
        <f>貼り付け用!AE292=集計用!AE292</f>
        <v>1</v>
      </c>
      <c r="AF292" s="31" t="b">
        <f>貼り付け用!AF292=集計用!AF292</f>
        <v>1</v>
      </c>
      <c r="AG292" s="31" t="b">
        <f>貼り付け用!AG292=集計用!AG292</f>
        <v>1</v>
      </c>
      <c r="AH292" s="31" t="b">
        <f>貼り付け用!AH292=集計用!AH292</f>
        <v>1</v>
      </c>
      <c r="AI292" s="31" t="b">
        <f>貼り付け用!AI292=集計用!AI292</f>
        <v>1</v>
      </c>
      <c r="AJ292" s="31" t="b">
        <f>貼り付け用!AJ292=集計用!AJ292</f>
        <v>1</v>
      </c>
      <c r="AK292" s="31" t="b">
        <f>貼り付け用!AK292=集計用!AK292</f>
        <v>1</v>
      </c>
      <c r="AL292" s="31" t="b">
        <f>貼り付け用!AL292=集計用!AL292</f>
        <v>1</v>
      </c>
      <c r="AM292" s="31" t="b">
        <f>貼り付け用!AM292=集計用!AM292</f>
        <v>1</v>
      </c>
      <c r="AN292" s="31" t="b">
        <f>貼り付け用!AN292=集計用!AN292</f>
        <v>1</v>
      </c>
      <c r="AO292" s="31" t="b">
        <f>貼り付け用!AO292=集計用!AO292</f>
        <v>1</v>
      </c>
      <c r="AP292" s="31" t="b">
        <f>貼り付け用!AP292=集計用!AP292</f>
        <v>1</v>
      </c>
      <c r="AQ292" s="31" t="b">
        <f>貼り付け用!AQ292=集計用!AQ292</f>
        <v>1</v>
      </c>
      <c r="AR292" s="31" t="b">
        <f>貼り付け用!AR292=集計用!AR292</f>
        <v>1</v>
      </c>
      <c r="AS292" s="31" t="b">
        <f>貼り付け用!AS292=集計用!AS292</f>
        <v>1</v>
      </c>
      <c r="AT292" s="31" t="b">
        <f>貼り付け用!AT292=集計用!AT292</f>
        <v>1</v>
      </c>
      <c r="AU292" s="31" t="b">
        <f>貼り付け用!AU292=集計用!AU292</f>
        <v>1</v>
      </c>
    </row>
    <row r="293" spans="10:47" ht="24" customHeight="1">
      <c r="J293" s="2" t="str">
        <f>IF(集計用!J293="","",集計用!J293)</f>
        <v>雨水排水施設</v>
      </c>
      <c r="K293" s="2"/>
      <c r="L293" s="2"/>
      <c r="M293" s="31" t="b">
        <f>貼り付け用!M293=集計用!M293</f>
        <v>1</v>
      </c>
      <c r="N293" s="31" t="b">
        <f>貼り付け用!N293=集計用!N293</f>
        <v>1</v>
      </c>
      <c r="O293" s="31" t="b">
        <f>貼り付け用!O293=集計用!O293</f>
        <v>1</v>
      </c>
      <c r="P293" s="31" t="b">
        <f>貼り付け用!P293=集計用!P293</f>
        <v>1</v>
      </c>
      <c r="Q293" s="31" t="b">
        <f>貼り付け用!Q293=集計用!Q293</f>
        <v>1</v>
      </c>
      <c r="R293" s="31" t="b">
        <f>貼り付け用!R293=集計用!R293</f>
        <v>1</v>
      </c>
      <c r="S293" s="31" t="b">
        <f>貼り付け用!S293=集計用!S293</f>
        <v>1</v>
      </c>
      <c r="T293" s="31" t="b">
        <f>貼り付け用!T293=集計用!T293</f>
        <v>1</v>
      </c>
      <c r="U293" s="31" t="b">
        <f>貼り付け用!U293=集計用!U293</f>
        <v>1</v>
      </c>
      <c r="V293" s="31" t="b">
        <f>貼り付け用!V293=集計用!V293</f>
        <v>1</v>
      </c>
      <c r="W293" s="31" t="b">
        <f>貼り付け用!W293=集計用!W293</f>
        <v>1</v>
      </c>
      <c r="X293" s="31" t="b">
        <f>貼り付け用!X293=集計用!X293</f>
        <v>1</v>
      </c>
      <c r="Y293" s="31" t="b">
        <f>貼り付け用!Y293=集計用!Y293</f>
        <v>1</v>
      </c>
      <c r="Z293" s="31" t="b">
        <f>貼り付け用!Z293=集計用!Z293</f>
        <v>1</v>
      </c>
      <c r="AA293" s="31" t="b">
        <f>貼り付け用!AA293=集計用!AA293</f>
        <v>1</v>
      </c>
      <c r="AB293" s="31" t="b">
        <f>貼り付け用!AB293=集計用!AB293</f>
        <v>1</v>
      </c>
      <c r="AC293" s="31" t="b">
        <f>貼り付け用!AC293=集計用!AC293</f>
        <v>1</v>
      </c>
      <c r="AD293" s="31" t="b">
        <f>貼り付け用!AD293=集計用!AD293</f>
        <v>1</v>
      </c>
      <c r="AE293" s="31" t="b">
        <f>貼り付け用!AE293=集計用!AE293</f>
        <v>1</v>
      </c>
      <c r="AF293" s="31" t="b">
        <f>貼り付け用!AF293=集計用!AF293</f>
        <v>1</v>
      </c>
      <c r="AG293" s="31" t="b">
        <f>貼り付け用!AG293=集計用!AG293</f>
        <v>1</v>
      </c>
      <c r="AH293" s="31" t="b">
        <f>貼り付け用!AH293=集計用!AH293</f>
        <v>1</v>
      </c>
      <c r="AI293" s="31" t="b">
        <f>貼り付け用!AI293=集計用!AI293</f>
        <v>1</v>
      </c>
      <c r="AJ293" s="31" t="b">
        <f>貼り付け用!AJ293=集計用!AJ293</f>
        <v>1</v>
      </c>
      <c r="AK293" s="31" t="b">
        <f>貼り付け用!AK293=集計用!AK293</f>
        <v>1</v>
      </c>
      <c r="AL293" s="31" t="b">
        <f>貼り付け用!AL293=集計用!AL293</f>
        <v>1</v>
      </c>
      <c r="AM293" s="31" t="b">
        <f>貼り付け用!AM293=集計用!AM293</f>
        <v>1</v>
      </c>
      <c r="AN293" s="31" t="b">
        <f>貼り付け用!AN293=集計用!AN293</f>
        <v>1</v>
      </c>
      <c r="AO293" s="31" t="b">
        <f>貼り付け用!AO293=集計用!AO293</f>
        <v>1</v>
      </c>
      <c r="AP293" s="31" t="b">
        <f>貼り付け用!AP293=集計用!AP293</f>
        <v>1</v>
      </c>
      <c r="AQ293" s="31" t="b">
        <f>貼り付け用!AQ293=集計用!AQ293</f>
        <v>1</v>
      </c>
      <c r="AR293" s="31" t="b">
        <f>貼り付け用!AR293=集計用!AR293</f>
        <v>1</v>
      </c>
      <c r="AS293" s="31" t="b">
        <f>貼り付け用!AS293=集計用!AS293</f>
        <v>1</v>
      </c>
      <c r="AT293" s="31" t="b">
        <f>貼り付け用!AT293=集計用!AT293</f>
        <v>1</v>
      </c>
      <c r="AU293" s="31" t="b">
        <f>貼り付け用!AU293=集計用!AU293</f>
        <v>1</v>
      </c>
    </row>
    <row r="294" spans="10:47" ht="24" customHeight="1">
      <c r="J294" s="2" t="str">
        <f>IF(集計用!J294="","",集計用!J294)</f>
        <v>雨水排水施設</v>
      </c>
      <c r="K294" s="2"/>
      <c r="L294" s="2"/>
      <c r="M294" s="31" t="b">
        <f>貼り付け用!M294=集計用!M294</f>
        <v>1</v>
      </c>
      <c r="N294" s="31" t="b">
        <f>貼り付け用!N294=集計用!N294</f>
        <v>1</v>
      </c>
      <c r="O294" s="31" t="b">
        <f>貼り付け用!O294=集計用!O294</f>
        <v>1</v>
      </c>
      <c r="P294" s="31" t="b">
        <f>貼り付け用!P294=集計用!P294</f>
        <v>1</v>
      </c>
      <c r="Q294" s="31" t="b">
        <f>貼り付け用!Q294=集計用!Q294</f>
        <v>1</v>
      </c>
      <c r="R294" s="31" t="b">
        <f>貼り付け用!R294=集計用!R294</f>
        <v>1</v>
      </c>
      <c r="S294" s="31" t="b">
        <f>貼り付け用!S294=集計用!S294</f>
        <v>1</v>
      </c>
      <c r="T294" s="31" t="b">
        <f>貼り付け用!T294=集計用!T294</f>
        <v>1</v>
      </c>
      <c r="U294" s="31" t="b">
        <f>貼り付け用!U294=集計用!U294</f>
        <v>1</v>
      </c>
      <c r="V294" s="31" t="b">
        <f>貼り付け用!V294=集計用!V294</f>
        <v>1</v>
      </c>
      <c r="W294" s="31" t="b">
        <f>貼り付け用!W294=集計用!W294</f>
        <v>1</v>
      </c>
      <c r="X294" s="31" t="b">
        <f>貼り付け用!X294=集計用!X294</f>
        <v>1</v>
      </c>
      <c r="Y294" s="31" t="b">
        <f>貼り付け用!Y294=集計用!Y294</f>
        <v>1</v>
      </c>
      <c r="Z294" s="31" t="b">
        <f>貼り付け用!Z294=集計用!Z294</f>
        <v>1</v>
      </c>
      <c r="AA294" s="31" t="b">
        <f>貼り付け用!AA294=集計用!AA294</f>
        <v>1</v>
      </c>
      <c r="AB294" s="31" t="b">
        <f>貼り付け用!AB294=集計用!AB294</f>
        <v>1</v>
      </c>
      <c r="AC294" s="31" t="b">
        <f>貼り付け用!AC294=集計用!AC294</f>
        <v>1</v>
      </c>
      <c r="AD294" s="31" t="b">
        <f>貼り付け用!AD294=集計用!AD294</f>
        <v>1</v>
      </c>
      <c r="AE294" s="31" t="b">
        <f>貼り付け用!AE294=集計用!AE294</f>
        <v>1</v>
      </c>
      <c r="AF294" s="31" t="b">
        <f>貼り付け用!AF294=集計用!AF294</f>
        <v>1</v>
      </c>
      <c r="AG294" s="31" t="b">
        <f>貼り付け用!AG294=集計用!AG294</f>
        <v>1</v>
      </c>
      <c r="AH294" s="31" t="b">
        <f>貼り付け用!AH294=集計用!AH294</f>
        <v>1</v>
      </c>
      <c r="AI294" s="31" t="b">
        <f>貼り付け用!AI294=集計用!AI294</f>
        <v>1</v>
      </c>
      <c r="AJ294" s="31" t="b">
        <f>貼り付け用!AJ294=集計用!AJ294</f>
        <v>1</v>
      </c>
      <c r="AK294" s="31" t="b">
        <f>貼り付け用!AK294=集計用!AK294</f>
        <v>1</v>
      </c>
      <c r="AL294" s="31" t="b">
        <f>貼り付け用!AL294=集計用!AL294</f>
        <v>1</v>
      </c>
      <c r="AM294" s="31" t="b">
        <f>貼り付け用!AM294=集計用!AM294</f>
        <v>1</v>
      </c>
      <c r="AN294" s="31" t="b">
        <f>貼り付け用!AN294=集計用!AN294</f>
        <v>1</v>
      </c>
      <c r="AO294" s="31" t="b">
        <f>貼り付け用!AO294=集計用!AO294</f>
        <v>1</v>
      </c>
      <c r="AP294" s="31" t="b">
        <f>貼り付け用!AP294=集計用!AP294</f>
        <v>1</v>
      </c>
      <c r="AQ294" s="31" t="b">
        <f>貼り付け用!AQ294=集計用!AQ294</f>
        <v>1</v>
      </c>
      <c r="AR294" s="31" t="b">
        <f>貼り付け用!AR294=集計用!AR294</f>
        <v>1</v>
      </c>
      <c r="AS294" s="31" t="b">
        <f>貼り付け用!AS294=集計用!AS294</f>
        <v>1</v>
      </c>
      <c r="AT294" s="31" t="b">
        <f>貼り付け用!AT294=集計用!AT294</f>
        <v>1</v>
      </c>
      <c r="AU294" s="31" t="b">
        <f>貼り付け用!AU294=集計用!AU294</f>
        <v>1</v>
      </c>
    </row>
    <row r="295" spans="10:47" ht="24" customHeight="1">
      <c r="J295" s="2" t="str">
        <f>IF(集計用!J295="","",集計用!J295)</f>
        <v>雨水排水施設</v>
      </c>
      <c r="K295" s="2"/>
      <c r="L295" s="2"/>
      <c r="M295" s="31" t="b">
        <f>貼り付け用!M295=集計用!M295</f>
        <v>1</v>
      </c>
      <c r="N295" s="31" t="b">
        <f>貼り付け用!N295=集計用!N295</f>
        <v>1</v>
      </c>
      <c r="O295" s="31" t="b">
        <f>貼り付け用!O295=集計用!O295</f>
        <v>1</v>
      </c>
      <c r="P295" s="31" t="b">
        <f>貼り付け用!P295=集計用!P295</f>
        <v>1</v>
      </c>
      <c r="Q295" s="31" t="b">
        <f>貼り付け用!Q295=集計用!Q295</f>
        <v>1</v>
      </c>
      <c r="R295" s="31" t="b">
        <f>貼り付け用!R295=集計用!R295</f>
        <v>1</v>
      </c>
      <c r="S295" s="31" t="b">
        <f>貼り付け用!S295=集計用!S295</f>
        <v>1</v>
      </c>
      <c r="T295" s="31" t="b">
        <f>貼り付け用!T295=集計用!T295</f>
        <v>1</v>
      </c>
      <c r="U295" s="31" t="b">
        <f>貼り付け用!U295=集計用!U295</f>
        <v>1</v>
      </c>
      <c r="V295" s="31" t="b">
        <f>貼り付け用!V295=集計用!V295</f>
        <v>1</v>
      </c>
      <c r="W295" s="31" t="b">
        <f>貼り付け用!W295=集計用!W295</f>
        <v>1</v>
      </c>
      <c r="X295" s="31" t="b">
        <f>貼り付け用!X295=集計用!X295</f>
        <v>1</v>
      </c>
      <c r="Y295" s="31" t="b">
        <f>貼り付け用!Y295=集計用!Y295</f>
        <v>1</v>
      </c>
      <c r="Z295" s="31" t="b">
        <f>貼り付け用!Z295=集計用!Z295</f>
        <v>1</v>
      </c>
      <c r="AA295" s="31" t="b">
        <f>貼り付け用!AA295=集計用!AA295</f>
        <v>1</v>
      </c>
      <c r="AB295" s="31" t="b">
        <f>貼り付け用!AB295=集計用!AB295</f>
        <v>1</v>
      </c>
      <c r="AC295" s="31" t="b">
        <f>貼り付け用!AC295=集計用!AC295</f>
        <v>1</v>
      </c>
      <c r="AD295" s="31" t="b">
        <f>貼り付け用!AD295=集計用!AD295</f>
        <v>1</v>
      </c>
      <c r="AE295" s="31" t="b">
        <f>貼り付け用!AE295=集計用!AE295</f>
        <v>1</v>
      </c>
      <c r="AF295" s="31" t="b">
        <f>貼り付け用!AF295=集計用!AF295</f>
        <v>1</v>
      </c>
      <c r="AG295" s="31" t="b">
        <f>貼り付け用!AG295=集計用!AG295</f>
        <v>1</v>
      </c>
      <c r="AH295" s="31" t="b">
        <f>貼り付け用!AH295=集計用!AH295</f>
        <v>1</v>
      </c>
      <c r="AI295" s="31" t="b">
        <f>貼り付け用!AI295=集計用!AI295</f>
        <v>1</v>
      </c>
      <c r="AJ295" s="31" t="b">
        <f>貼り付け用!AJ295=集計用!AJ295</f>
        <v>1</v>
      </c>
      <c r="AK295" s="31" t="b">
        <f>貼り付け用!AK295=集計用!AK295</f>
        <v>1</v>
      </c>
      <c r="AL295" s="31" t="b">
        <f>貼り付け用!AL295=集計用!AL295</f>
        <v>1</v>
      </c>
      <c r="AM295" s="31" t="b">
        <f>貼り付け用!AM295=集計用!AM295</f>
        <v>1</v>
      </c>
      <c r="AN295" s="31" t="b">
        <f>貼り付け用!AN295=集計用!AN295</f>
        <v>1</v>
      </c>
      <c r="AO295" s="31" t="b">
        <f>貼り付け用!AO295=集計用!AO295</f>
        <v>1</v>
      </c>
      <c r="AP295" s="31" t="b">
        <f>貼り付け用!AP295=集計用!AP295</f>
        <v>1</v>
      </c>
      <c r="AQ295" s="31" t="b">
        <f>貼り付け用!AQ295=集計用!AQ295</f>
        <v>1</v>
      </c>
      <c r="AR295" s="31" t="b">
        <f>貼り付け用!AR295=集計用!AR295</f>
        <v>1</v>
      </c>
      <c r="AS295" s="31" t="b">
        <f>貼り付け用!AS295=集計用!AS295</f>
        <v>1</v>
      </c>
      <c r="AT295" s="31" t="b">
        <f>貼り付け用!AT295=集計用!AT295</f>
        <v>1</v>
      </c>
      <c r="AU295" s="31" t="b">
        <f>貼り付け用!AU295=集計用!AU295</f>
        <v>1</v>
      </c>
    </row>
    <row r="296" spans="10:47" ht="24" customHeight="1">
      <c r="J296" s="2" t="str">
        <f>IF(集計用!J296="","",集計用!J296)</f>
        <v>雨水排水施設</v>
      </c>
      <c r="K296" s="2"/>
      <c r="L296" s="2"/>
      <c r="M296" s="31" t="b">
        <f>貼り付け用!M296=集計用!M296</f>
        <v>1</v>
      </c>
      <c r="N296" s="31" t="b">
        <f>貼り付け用!N296=集計用!N296</f>
        <v>1</v>
      </c>
      <c r="O296" s="31" t="b">
        <f>貼り付け用!O296=集計用!O296</f>
        <v>1</v>
      </c>
      <c r="P296" s="31" t="b">
        <f>貼り付け用!P296=集計用!P296</f>
        <v>1</v>
      </c>
      <c r="Q296" s="31" t="b">
        <f>貼り付け用!Q296=集計用!Q296</f>
        <v>1</v>
      </c>
      <c r="R296" s="31" t="b">
        <f>貼り付け用!R296=集計用!R296</f>
        <v>1</v>
      </c>
      <c r="S296" s="31" t="b">
        <f>貼り付け用!S296=集計用!S296</f>
        <v>1</v>
      </c>
      <c r="T296" s="31" t="b">
        <f>貼り付け用!T296=集計用!T296</f>
        <v>1</v>
      </c>
      <c r="U296" s="31" t="b">
        <f>貼り付け用!U296=集計用!U296</f>
        <v>1</v>
      </c>
      <c r="V296" s="31" t="b">
        <f>貼り付け用!V296=集計用!V296</f>
        <v>1</v>
      </c>
      <c r="W296" s="31" t="b">
        <f>貼り付け用!W296=集計用!W296</f>
        <v>1</v>
      </c>
      <c r="X296" s="31" t="b">
        <f>貼り付け用!X296=集計用!X296</f>
        <v>1</v>
      </c>
      <c r="Y296" s="31" t="b">
        <f>貼り付け用!Y296=集計用!Y296</f>
        <v>1</v>
      </c>
      <c r="Z296" s="31" t="b">
        <f>貼り付け用!Z296=集計用!Z296</f>
        <v>1</v>
      </c>
      <c r="AA296" s="31" t="b">
        <f>貼り付け用!AA296=集計用!AA296</f>
        <v>1</v>
      </c>
      <c r="AB296" s="31" t="b">
        <f>貼り付け用!AB296=集計用!AB296</f>
        <v>1</v>
      </c>
      <c r="AC296" s="31" t="b">
        <f>貼り付け用!AC296=集計用!AC296</f>
        <v>1</v>
      </c>
      <c r="AD296" s="31" t="b">
        <f>貼り付け用!AD296=集計用!AD296</f>
        <v>1</v>
      </c>
      <c r="AE296" s="31" t="b">
        <f>貼り付け用!AE296=集計用!AE296</f>
        <v>1</v>
      </c>
      <c r="AF296" s="31" t="b">
        <f>貼り付け用!AF296=集計用!AF296</f>
        <v>1</v>
      </c>
      <c r="AG296" s="31" t="b">
        <f>貼り付け用!AG296=集計用!AG296</f>
        <v>1</v>
      </c>
      <c r="AH296" s="31" t="b">
        <f>貼り付け用!AH296=集計用!AH296</f>
        <v>1</v>
      </c>
      <c r="AI296" s="31" t="b">
        <f>貼り付け用!AI296=集計用!AI296</f>
        <v>1</v>
      </c>
      <c r="AJ296" s="31" t="b">
        <f>貼り付け用!AJ296=集計用!AJ296</f>
        <v>1</v>
      </c>
      <c r="AK296" s="31" t="b">
        <f>貼り付け用!AK296=集計用!AK296</f>
        <v>1</v>
      </c>
      <c r="AL296" s="31" t="b">
        <f>貼り付け用!AL296=集計用!AL296</f>
        <v>1</v>
      </c>
      <c r="AM296" s="31" t="b">
        <f>貼り付け用!AM296=集計用!AM296</f>
        <v>1</v>
      </c>
      <c r="AN296" s="31" t="b">
        <f>貼り付け用!AN296=集計用!AN296</f>
        <v>1</v>
      </c>
      <c r="AO296" s="31" t="b">
        <f>貼り付け用!AO296=集計用!AO296</f>
        <v>1</v>
      </c>
      <c r="AP296" s="31" t="b">
        <f>貼り付け用!AP296=集計用!AP296</f>
        <v>1</v>
      </c>
      <c r="AQ296" s="31" t="b">
        <f>貼り付け用!AQ296=集計用!AQ296</f>
        <v>1</v>
      </c>
      <c r="AR296" s="31" t="b">
        <f>貼り付け用!AR296=集計用!AR296</f>
        <v>1</v>
      </c>
      <c r="AS296" s="31" t="b">
        <f>貼り付け用!AS296=集計用!AS296</f>
        <v>1</v>
      </c>
      <c r="AT296" s="31" t="b">
        <f>貼り付け用!AT296=集計用!AT296</f>
        <v>1</v>
      </c>
      <c r="AU296" s="31" t="b">
        <f>貼り付け用!AU296=集計用!AU296</f>
        <v>1</v>
      </c>
    </row>
    <row r="297" spans="10:47" ht="24" customHeight="1">
      <c r="J297" s="2" t="str">
        <f>IF(集計用!J297="","",集計用!J297)</f>
        <v>雨水排水施設</v>
      </c>
      <c r="K297" s="2"/>
      <c r="L297" s="2"/>
      <c r="M297" s="31" t="b">
        <f>貼り付け用!M297=集計用!M297</f>
        <v>1</v>
      </c>
      <c r="N297" s="31" t="b">
        <f>貼り付け用!N297=集計用!N297</f>
        <v>1</v>
      </c>
      <c r="O297" s="31" t="b">
        <f>貼り付け用!O297=集計用!O297</f>
        <v>1</v>
      </c>
      <c r="P297" s="31" t="b">
        <f>貼り付け用!P297=集計用!P297</f>
        <v>1</v>
      </c>
      <c r="Q297" s="31" t="b">
        <f>貼り付け用!Q297=集計用!Q297</f>
        <v>1</v>
      </c>
      <c r="R297" s="31" t="b">
        <f>貼り付け用!R297=集計用!R297</f>
        <v>1</v>
      </c>
      <c r="S297" s="31" t="b">
        <f>貼り付け用!S297=集計用!S297</f>
        <v>1</v>
      </c>
      <c r="T297" s="31" t="b">
        <f>貼り付け用!T297=集計用!T297</f>
        <v>1</v>
      </c>
      <c r="U297" s="31" t="b">
        <f>貼り付け用!U297=集計用!U297</f>
        <v>1</v>
      </c>
      <c r="V297" s="31" t="b">
        <f>貼り付け用!V297=集計用!V297</f>
        <v>1</v>
      </c>
      <c r="W297" s="31" t="b">
        <f>貼り付け用!W297=集計用!W297</f>
        <v>1</v>
      </c>
      <c r="X297" s="31" t="b">
        <f>貼り付け用!X297=集計用!X297</f>
        <v>1</v>
      </c>
      <c r="Y297" s="31" t="b">
        <f>貼り付け用!Y297=集計用!Y297</f>
        <v>1</v>
      </c>
      <c r="Z297" s="31" t="b">
        <f>貼り付け用!Z297=集計用!Z297</f>
        <v>1</v>
      </c>
      <c r="AA297" s="31" t="b">
        <f>貼り付け用!AA297=集計用!AA297</f>
        <v>1</v>
      </c>
      <c r="AB297" s="31" t="b">
        <f>貼り付け用!AB297=集計用!AB297</f>
        <v>1</v>
      </c>
      <c r="AC297" s="31" t="b">
        <f>貼り付け用!AC297=集計用!AC297</f>
        <v>1</v>
      </c>
      <c r="AD297" s="31" t="b">
        <f>貼り付け用!AD297=集計用!AD297</f>
        <v>1</v>
      </c>
      <c r="AE297" s="31" t="b">
        <f>貼り付け用!AE297=集計用!AE297</f>
        <v>1</v>
      </c>
      <c r="AF297" s="31" t="b">
        <f>貼り付け用!AF297=集計用!AF297</f>
        <v>1</v>
      </c>
      <c r="AG297" s="31" t="b">
        <f>貼り付け用!AG297=集計用!AG297</f>
        <v>1</v>
      </c>
      <c r="AH297" s="31" t="b">
        <f>貼り付け用!AH297=集計用!AH297</f>
        <v>1</v>
      </c>
      <c r="AI297" s="31" t="b">
        <f>貼り付け用!AI297=集計用!AI297</f>
        <v>1</v>
      </c>
      <c r="AJ297" s="31" t="b">
        <f>貼り付け用!AJ297=集計用!AJ297</f>
        <v>1</v>
      </c>
      <c r="AK297" s="31" t="b">
        <f>貼り付け用!AK297=集計用!AK297</f>
        <v>1</v>
      </c>
      <c r="AL297" s="31" t="b">
        <f>貼り付け用!AL297=集計用!AL297</f>
        <v>1</v>
      </c>
      <c r="AM297" s="31" t="b">
        <f>貼り付け用!AM297=集計用!AM297</f>
        <v>1</v>
      </c>
      <c r="AN297" s="31" t="b">
        <f>貼り付け用!AN297=集計用!AN297</f>
        <v>1</v>
      </c>
      <c r="AO297" s="31" t="b">
        <f>貼り付け用!AO297=集計用!AO297</f>
        <v>1</v>
      </c>
      <c r="AP297" s="31" t="b">
        <f>貼り付け用!AP297=集計用!AP297</f>
        <v>1</v>
      </c>
      <c r="AQ297" s="31" t="b">
        <f>貼り付け用!AQ297=集計用!AQ297</f>
        <v>1</v>
      </c>
      <c r="AR297" s="31" t="b">
        <f>貼り付け用!AR297=集計用!AR297</f>
        <v>1</v>
      </c>
      <c r="AS297" s="31" t="b">
        <f>貼り付け用!AS297=集計用!AS297</f>
        <v>1</v>
      </c>
      <c r="AT297" s="31" t="b">
        <f>貼り付け用!AT297=集計用!AT297</f>
        <v>1</v>
      </c>
      <c r="AU297" s="31" t="b">
        <f>貼り付け用!AU297=集計用!AU297</f>
        <v>1</v>
      </c>
    </row>
    <row r="298" spans="10:47" ht="24" customHeight="1">
      <c r="J298" s="2" t="str">
        <f>IF(集計用!J298="","",集計用!J298)</f>
        <v>雨水排水施設</v>
      </c>
      <c r="K298" s="2"/>
      <c r="L298" s="2"/>
      <c r="M298" s="31" t="b">
        <f>貼り付け用!M298=集計用!M298</f>
        <v>1</v>
      </c>
      <c r="N298" s="31" t="b">
        <f>貼り付け用!N298=集計用!N298</f>
        <v>1</v>
      </c>
      <c r="O298" s="31" t="b">
        <f>貼り付け用!O298=集計用!O298</f>
        <v>1</v>
      </c>
      <c r="P298" s="31" t="b">
        <f>貼り付け用!P298=集計用!P298</f>
        <v>1</v>
      </c>
      <c r="Q298" s="31" t="b">
        <f>貼り付け用!Q298=集計用!Q298</f>
        <v>1</v>
      </c>
      <c r="R298" s="31" t="b">
        <f>貼り付け用!R298=集計用!R298</f>
        <v>1</v>
      </c>
      <c r="S298" s="31" t="b">
        <f>貼り付け用!S298=集計用!S298</f>
        <v>1</v>
      </c>
      <c r="T298" s="31" t="b">
        <f>貼り付け用!T298=集計用!T298</f>
        <v>1</v>
      </c>
      <c r="U298" s="31" t="b">
        <f>貼り付け用!U298=集計用!U298</f>
        <v>1</v>
      </c>
      <c r="V298" s="31" t="b">
        <f>貼り付け用!V298=集計用!V298</f>
        <v>1</v>
      </c>
      <c r="W298" s="31" t="b">
        <f>貼り付け用!W298=集計用!W298</f>
        <v>1</v>
      </c>
      <c r="X298" s="31" t="b">
        <f>貼り付け用!X298=集計用!X298</f>
        <v>1</v>
      </c>
      <c r="Y298" s="31" t="b">
        <f>貼り付け用!Y298=集計用!Y298</f>
        <v>1</v>
      </c>
      <c r="Z298" s="31" t="b">
        <f>貼り付け用!Z298=集計用!Z298</f>
        <v>1</v>
      </c>
      <c r="AA298" s="31" t="b">
        <f>貼り付け用!AA298=集計用!AA298</f>
        <v>1</v>
      </c>
      <c r="AB298" s="31" t="b">
        <f>貼り付け用!AB298=集計用!AB298</f>
        <v>1</v>
      </c>
      <c r="AC298" s="31" t="b">
        <f>貼り付け用!AC298=集計用!AC298</f>
        <v>1</v>
      </c>
      <c r="AD298" s="31" t="b">
        <f>貼り付け用!AD298=集計用!AD298</f>
        <v>1</v>
      </c>
      <c r="AE298" s="31" t="b">
        <f>貼り付け用!AE298=集計用!AE298</f>
        <v>1</v>
      </c>
      <c r="AF298" s="31" t="b">
        <f>貼り付け用!AF298=集計用!AF298</f>
        <v>1</v>
      </c>
      <c r="AG298" s="31" t="b">
        <f>貼り付け用!AG298=集計用!AG298</f>
        <v>1</v>
      </c>
      <c r="AH298" s="31" t="b">
        <f>貼り付け用!AH298=集計用!AH298</f>
        <v>1</v>
      </c>
      <c r="AI298" s="31" t="b">
        <f>貼り付け用!AI298=集計用!AI298</f>
        <v>1</v>
      </c>
      <c r="AJ298" s="31" t="b">
        <f>貼り付け用!AJ298=集計用!AJ298</f>
        <v>1</v>
      </c>
      <c r="AK298" s="31" t="b">
        <f>貼り付け用!AK298=集計用!AK298</f>
        <v>1</v>
      </c>
      <c r="AL298" s="31" t="b">
        <f>貼り付け用!AL298=集計用!AL298</f>
        <v>1</v>
      </c>
      <c r="AM298" s="31" t="b">
        <f>貼り付け用!AM298=集計用!AM298</f>
        <v>1</v>
      </c>
      <c r="AN298" s="31" t="b">
        <f>貼り付け用!AN298=集計用!AN298</f>
        <v>1</v>
      </c>
      <c r="AO298" s="31" t="b">
        <f>貼り付け用!AO298=集計用!AO298</f>
        <v>1</v>
      </c>
      <c r="AP298" s="31" t="b">
        <f>貼り付け用!AP298=集計用!AP298</f>
        <v>1</v>
      </c>
      <c r="AQ298" s="31" t="b">
        <f>貼り付け用!AQ298=集計用!AQ298</f>
        <v>1</v>
      </c>
      <c r="AR298" s="31" t="b">
        <f>貼り付け用!AR298=集計用!AR298</f>
        <v>1</v>
      </c>
      <c r="AS298" s="31" t="b">
        <f>貼り付け用!AS298=集計用!AS298</f>
        <v>1</v>
      </c>
      <c r="AT298" s="31" t="b">
        <f>貼り付け用!AT298=集計用!AT298</f>
        <v>1</v>
      </c>
      <c r="AU298" s="31" t="b">
        <f>貼り付け用!AU298=集計用!AU298</f>
        <v>1</v>
      </c>
    </row>
    <row r="299" spans="10:47" ht="24" customHeight="1">
      <c r="J299" s="2" t="str">
        <f>IF(集計用!J299="","",集計用!J299)</f>
        <v>雨水排水施設</v>
      </c>
      <c r="K299" s="2"/>
      <c r="L299" s="2"/>
      <c r="M299" s="31" t="b">
        <f>貼り付け用!M299=集計用!M299</f>
        <v>1</v>
      </c>
      <c r="N299" s="31" t="b">
        <f>貼り付け用!N299=集計用!N299</f>
        <v>1</v>
      </c>
      <c r="O299" s="31" t="b">
        <f>貼り付け用!O299=集計用!O299</f>
        <v>1</v>
      </c>
      <c r="P299" s="31" t="b">
        <f>貼り付け用!P299=集計用!P299</f>
        <v>1</v>
      </c>
      <c r="Q299" s="31" t="b">
        <f>貼り付け用!Q299=集計用!Q299</f>
        <v>1</v>
      </c>
      <c r="R299" s="31" t="b">
        <f>貼り付け用!R299=集計用!R299</f>
        <v>1</v>
      </c>
      <c r="S299" s="31" t="b">
        <f>貼り付け用!S299=集計用!S299</f>
        <v>1</v>
      </c>
      <c r="T299" s="31" t="b">
        <f>貼り付け用!T299=集計用!T299</f>
        <v>1</v>
      </c>
      <c r="U299" s="31" t="b">
        <f>貼り付け用!U299=集計用!U299</f>
        <v>1</v>
      </c>
      <c r="V299" s="31" t="b">
        <f>貼り付け用!V299=集計用!V299</f>
        <v>1</v>
      </c>
      <c r="W299" s="31" t="b">
        <f>貼り付け用!W299=集計用!W299</f>
        <v>1</v>
      </c>
      <c r="X299" s="31" t="b">
        <f>貼り付け用!X299=集計用!X299</f>
        <v>1</v>
      </c>
      <c r="Y299" s="31" t="b">
        <f>貼り付け用!Y299=集計用!Y299</f>
        <v>1</v>
      </c>
      <c r="Z299" s="31" t="b">
        <f>貼り付け用!Z299=集計用!Z299</f>
        <v>1</v>
      </c>
      <c r="AA299" s="31" t="b">
        <f>貼り付け用!AA299=集計用!AA299</f>
        <v>1</v>
      </c>
      <c r="AB299" s="31" t="b">
        <f>貼り付け用!AB299=集計用!AB299</f>
        <v>1</v>
      </c>
      <c r="AC299" s="31" t="b">
        <f>貼り付け用!AC299=集計用!AC299</f>
        <v>1</v>
      </c>
      <c r="AD299" s="31" t="b">
        <f>貼り付け用!AD299=集計用!AD299</f>
        <v>1</v>
      </c>
      <c r="AE299" s="31" t="b">
        <f>貼り付け用!AE299=集計用!AE299</f>
        <v>1</v>
      </c>
      <c r="AF299" s="31" t="b">
        <f>貼り付け用!AF299=集計用!AF299</f>
        <v>1</v>
      </c>
      <c r="AG299" s="31" t="b">
        <f>貼り付け用!AG299=集計用!AG299</f>
        <v>1</v>
      </c>
      <c r="AH299" s="31" t="b">
        <f>貼り付け用!AH299=集計用!AH299</f>
        <v>1</v>
      </c>
      <c r="AI299" s="31" t="b">
        <f>貼り付け用!AI299=集計用!AI299</f>
        <v>1</v>
      </c>
      <c r="AJ299" s="31" t="b">
        <f>貼り付け用!AJ299=集計用!AJ299</f>
        <v>1</v>
      </c>
      <c r="AK299" s="31" t="b">
        <f>貼り付け用!AK299=集計用!AK299</f>
        <v>1</v>
      </c>
      <c r="AL299" s="31" t="b">
        <f>貼り付け用!AL299=集計用!AL299</f>
        <v>1</v>
      </c>
      <c r="AM299" s="31" t="b">
        <f>貼り付け用!AM299=集計用!AM299</f>
        <v>1</v>
      </c>
      <c r="AN299" s="31" t="b">
        <f>貼り付け用!AN299=集計用!AN299</f>
        <v>1</v>
      </c>
      <c r="AO299" s="31" t="b">
        <f>貼り付け用!AO299=集計用!AO299</f>
        <v>1</v>
      </c>
      <c r="AP299" s="31" t="b">
        <f>貼り付け用!AP299=集計用!AP299</f>
        <v>1</v>
      </c>
      <c r="AQ299" s="31" t="b">
        <f>貼り付け用!AQ299=集計用!AQ299</f>
        <v>1</v>
      </c>
      <c r="AR299" s="31" t="b">
        <f>貼り付け用!AR299=集計用!AR299</f>
        <v>1</v>
      </c>
      <c r="AS299" s="31" t="b">
        <f>貼り付け用!AS299=集計用!AS299</f>
        <v>1</v>
      </c>
      <c r="AT299" s="31" t="b">
        <f>貼り付け用!AT299=集計用!AT299</f>
        <v>1</v>
      </c>
      <c r="AU299" s="31" t="b">
        <f>貼り付け用!AU299=集計用!AU299</f>
        <v>1</v>
      </c>
    </row>
    <row r="300" spans="10:47" ht="24" customHeight="1">
      <c r="J300" s="2" t="str">
        <f>IF(集計用!J300="","",集計用!J300)</f>
        <v>雨水排水施設</v>
      </c>
      <c r="K300" s="2"/>
      <c r="L300" s="2"/>
      <c r="M300" s="31" t="b">
        <f>貼り付け用!M300=集計用!M300</f>
        <v>1</v>
      </c>
      <c r="N300" s="31" t="b">
        <f>貼り付け用!N300=集計用!N300</f>
        <v>1</v>
      </c>
      <c r="O300" s="31" t="b">
        <f>貼り付け用!O300=集計用!O300</f>
        <v>1</v>
      </c>
      <c r="P300" s="31" t="b">
        <f>貼り付け用!P300=集計用!P300</f>
        <v>1</v>
      </c>
      <c r="Q300" s="31" t="b">
        <f>貼り付け用!Q300=集計用!Q300</f>
        <v>1</v>
      </c>
      <c r="R300" s="31" t="b">
        <f>貼り付け用!R300=集計用!R300</f>
        <v>1</v>
      </c>
      <c r="S300" s="31" t="b">
        <f>貼り付け用!S300=集計用!S300</f>
        <v>1</v>
      </c>
      <c r="T300" s="31" t="b">
        <f>貼り付け用!T300=集計用!T300</f>
        <v>1</v>
      </c>
      <c r="U300" s="31" t="b">
        <f>貼り付け用!U300=集計用!U300</f>
        <v>1</v>
      </c>
      <c r="V300" s="31" t="b">
        <f>貼り付け用!V300=集計用!V300</f>
        <v>1</v>
      </c>
      <c r="W300" s="31" t="b">
        <f>貼り付け用!W300=集計用!W300</f>
        <v>1</v>
      </c>
      <c r="X300" s="31" t="b">
        <f>貼り付け用!X300=集計用!X300</f>
        <v>1</v>
      </c>
      <c r="Y300" s="31" t="b">
        <f>貼り付け用!Y300=集計用!Y300</f>
        <v>1</v>
      </c>
      <c r="Z300" s="31" t="b">
        <f>貼り付け用!Z300=集計用!Z300</f>
        <v>1</v>
      </c>
      <c r="AA300" s="31" t="b">
        <f>貼り付け用!AA300=集計用!AA300</f>
        <v>1</v>
      </c>
      <c r="AB300" s="31" t="b">
        <f>貼り付け用!AB300=集計用!AB300</f>
        <v>1</v>
      </c>
      <c r="AC300" s="31" t="b">
        <f>貼り付け用!AC300=集計用!AC300</f>
        <v>1</v>
      </c>
      <c r="AD300" s="31" t="b">
        <f>貼り付け用!AD300=集計用!AD300</f>
        <v>1</v>
      </c>
      <c r="AE300" s="31" t="b">
        <f>貼り付け用!AE300=集計用!AE300</f>
        <v>1</v>
      </c>
      <c r="AF300" s="31" t="b">
        <f>貼り付け用!AF300=集計用!AF300</f>
        <v>1</v>
      </c>
      <c r="AG300" s="31" t="b">
        <f>貼り付け用!AG300=集計用!AG300</f>
        <v>1</v>
      </c>
      <c r="AH300" s="31" t="b">
        <f>貼り付け用!AH300=集計用!AH300</f>
        <v>1</v>
      </c>
      <c r="AI300" s="31" t="b">
        <f>貼り付け用!AI300=集計用!AI300</f>
        <v>1</v>
      </c>
      <c r="AJ300" s="31" t="b">
        <f>貼り付け用!AJ300=集計用!AJ300</f>
        <v>1</v>
      </c>
      <c r="AK300" s="31" t="b">
        <f>貼り付け用!AK300=集計用!AK300</f>
        <v>1</v>
      </c>
      <c r="AL300" s="31" t="b">
        <f>貼り付け用!AL300=集計用!AL300</f>
        <v>1</v>
      </c>
      <c r="AM300" s="31" t="b">
        <f>貼り付け用!AM300=集計用!AM300</f>
        <v>1</v>
      </c>
      <c r="AN300" s="31" t="b">
        <f>貼り付け用!AN300=集計用!AN300</f>
        <v>1</v>
      </c>
      <c r="AO300" s="31" t="b">
        <f>貼り付け用!AO300=集計用!AO300</f>
        <v>1</v>
      </c>
      <c r="AP300" s="31" t="b">
        <f>貼り付け用!AP300=集計用!AP300</f>
        <v>1</v>
      </c>
      <c r="AQ300" s="31" t="b">
        <f>貼り付け用!AQ300=集計用!AQ300</f>
        <v>1</v>
      </c>
      <c r="AR300" s="31" t="b">
        <f>貼り付け用!AR300=集計用!AR300</f>
        <v>1</v>
      </c>
      <c r="AS300" s="31" t="b">
        <f>貼り付け用!AS300=集計用!AS300</f>
        <v>1</v>
      </c>
      <c r="AT300" s="31" t="b">
        <f>貼り付け用!AT300=集計用!AT300</f>
        <v>1</v>
      </c>
      <c r="AU300" s="31" t="b">
        <f>貼り付け用!AU300=集計用!AU300</f>
        <v>1</v>
      </c>
    </row>
    <row r="301" spans="10:47" ht="24" customHeight="1">
      <c r="J301" s="2" t="str">
        <f>IF(集計用!J301="","",集計用!J301)</f>
        <v>雨水排水施設</v>
      </c>
      <c r="K301" s="2"/>
      <c r="L301" s="2"/>
      <c r="M301" s="31" t="b">
        <f>貼り付け用!M301=集計用!M301</f>
        <v>1</v>
      </c>
      <c r="N301" s="31" t="b">
        <f>貼り付け用!N301=集計用!N301</f>
        <v>1</v>
      </c>
      <c r="O301" s="31" t="b">
        <f>貼り付け用!O301=集計用!O301</f>
        <v>1</v>
      </c>
      <c r="P301" s="31" t="b">
        <f>貼り付け用!P301=集計用!P301</f>
        <v>1</v>
      </c>
      <c r="Q301" s="31" t="b">
        <f>貼り付け用!Q301=集計用!Q301</f>
        <v>1</v>
      </c>
      <c r="R301" s="31" t="b">
        <f>貼り付け用!R301=集計用!R301</f>
        <v>1</v>
      </c>
      <c r="S301" s="31" t="b">
        <f>貼り付け用!S301=集計用!S301</f>
        <v>1</v>
      </c>
      <c r="T301" s="31" t="b">
        <f>貼り付け用!T301=集計用!T301</f>
        <v>1</v>
      </c>
      <c r="U301" s="31" t="b">
        <f>貼り付け用!U301=集計用!U301</f>
        <v>1</v>
      </c>
      <c r="V301" s="31" t="b">
        <f>貼り付け用!V301=集計用!V301</f>
        <v>1</v>
      </c>
      <c r="W301" s="31" t="b">
        <f>貼り付け用!W301=集計用!W301</f>
        <v>1</v>
      </c>
      <c r="X301" s="31" t="b">
        <f>貼り付け用!X301=集計用!X301</f>
        <v>1</v>
      </c>
      <c r="Y301" s="31" t="b">
        <f>貼り付け用!Y301=集計用!Y301</f>
        <v>1</v>
      </c>
      <c r="Z301" s="31" t="b">
        <f>貼り付け用!Z301=集計用!Z301</f>
        <v>1</v>
      </c>
      <c r="AA301" s="31" t="b">
        <f>貼り付け用!AA301=集計用!AA301</f>
        <v>1</v>
      </c>
      <c r="AB301" s="31" t="b">
        <f>貼り付け用!AB301=集計用!AB301</f>
        <v>1</v>
      </c>
      <c r="AC301" s="31" t="b">
        <f>貼り付け用!AC301=集計用!AC301</f>
        <v>1</v>
      </c>
      <c r="AD301" s="31" t="b">
        <f>貼り付け用!AD301=集計用!AD301</f>
        <v>1</v>
      </c>
      <c r="AE301" s="31" t="b">
        <f>貼り付け用!AE301=集計用!AE301</f>
        <v>1</v>
      </c>
      <c r="AF301" s="31" t="b">
        <f>貼り付け用!AF301=集計用!AF301</f>
        <v>1</v>
      </c>
      <c r="AG301" s="31" t="b">
        <f>貼り付け用!AG301=集計用!AG301</f>
        <v>1</v>
      </c>
      <c r="AH301" s="31" t="b">
        <f>貼り付け用!AH301=集計用!AH301</f>
        <v>1</v>
      </c>
      <c r="AI301" s="31" t="b">
        <f>貼り付け用!AI301=集計用!AI301</f>
        <v>1</v>
      </c>
      <c r="AJ301" s="31" t="b">
        <f>貼り付け用!AJ301=集計用!AJ301</f>
        <v>1</v>
      </c>
      <c r="AK301" s="31" t="b">
        <f>貼り付け用!AK301=集計用!AK301</f>
        <v>1</v>
      </c>
      <c r="AL301" s="31" t="b">
        <f>貼り付け用!AL301=集計用!AL301</f>
        <v>1</v>
      </c>
      <c r="AM301" s="31" t="b">
        <f>貼り付け用!AM301=集計用!AM301</f>
        <v>1</v>
      </c>
      <c r="AN301" s="31" t="b">
        <f>貼り付け用!AN301=集計用!AN301</f>
        <v>1</v>
      </c>
      <c r="AO301" s="31" t="b">
        <f>貼り付け用!AO301=集計用!AO301</f>
        <v>1</v>
      </c>
      <c r="AP301" s="31" t="b">
        <f>貼り付け用!AP301=集計用!AP301</f>
        <v>1</v>
      </c>
      <c r="AQ301" s="31" t="b">
        <f>貼り付け用!AQ301=集計用!AQ301</f>
        <v>1</v>
      </c>
      <c r="AR301" s="31" t="b">
        <f>貼り付け用!AR301=集計用!AR301</f>
        <v>1</v>
      </c>
      <c r="AS301" s="31" t="b">
        <f>貼り付け用!AS301=集計用!AS301</f>
        <v>1</v>
      </c>
      <c r="AT301" s="31" t="b">
        <f>貼り付け用!AT301=集計用!AT301</f>
        <v>1</v>
      </c>
      <c r="AU301" s="31" t="b">
        <f>貼り付け用!AU301=集計用!AU301</f>
        <v>1</v>
      </c>
    </row>
    <row r="302" spans="10:47" ht="24" customHeight="1">
      <c r="J302" s="2" t="str">
        <f>IF(集計用!J302="","",集計用!J302)</f>
        <v>雨水排水施設</v>
      </c>
      <c r="K302" s="2"/>
      <c r="L302" s="2"/>
      <c r="M302" s="31" t="b">
        <f>貼り付け用!M302=集計用!M302</f>
        <v>1</v>
      </c>
      <c r="N302" s="31" t="b">
        <f>貼り付け用!N302=集計用!N302</f>
        <v>1</v>
      </c>
      <c r="O302" s="31" t="b">
        <f>貼り付け用!O302=集計用!O302</f>
        <v>1</v>
      </c>
      <c r="P302" s="31" t="b">
        <f>貼り付け用!P302=集計用!P302</f>
        <v>1</v>
      </c>
      <c r="Q302" s="31" t="b">
        <f>貼り付け用!Q302=集計用!Q302</f>
        <v>1</v>
      </c>
      <c r="R302" s="31" t="b">
        <f>貼り付け用!R302=集計用!R302</f>
        <v>1</v>
      </c>
      <c r="S302" s="31" t="b">
        <f>貼り付け用!S302=集計用!S302</f>
        <v>1</v>
      </c>
      <c r="T302" s="31" t="b">
        <f>貼り付け用!T302=集計用!T302</f>
        <v>1</v>
      </c>
      <c r="U302" s="31" t="b">
        <f>貼り付け用!U302=集計用!U302</f>
        <v>1</v>
      </c>
      <c r="V302" s="31" t="b">
        <f>貼り付け用!V302=集計用!V302</f>
        <v>1</v>
      </c>
      <c r="W302" s="31" t="b">
        <f>貼り付け用!W302=集計用!W302</f>
        <v>1</v>
      </c>
      <c r="X302" s="31" t="b">
        <f>貼り付け用!X302=集計用!X302</f>
        <v>1</v>
      </c>
      <c r="Y302" s="31" t="b">
        <f>貼り付け用!Y302=集計用!Y302</f>
        <v>1</v>
      </c>
      <c r="Z302" s="31" t="b">
        <f>貼り付け用!Z302=集計用!Z302</f>
        <v>1</v>
      </c>
      <c r="AA302" s="31" t="b">
        <f>貼り付け用!AA302=集計用!AA302</f>
        <v>1</v>
      </c>
      <c r="AB302" s="31" t="b">
        <f>貼り付け用!AB302=集計用!AB302</f>
        <v>1</v>
      </c>
      <c r="AC302" s="31" t="b">
        <f>貼り付け用!AC302=集計用!AC302</f>
        <v>1</v>
      </c>
      <c r="AD302" s="31" t="b">
        <f>貼り付け用!AD302=集計用!AD302</f>
        <v>1</v>
      </c>
      <c r="AE302" s="31" t="b">
        <f>貼り付け用!AE302=集計用!AE302</f>
        <v>1</v>
      </c>
      <c r="AF302" s="31" t="b">
        <f>貼り付け用!AF302=集計用!AF302</f>
        <v>1</v>
      </c>
      <c r="AG302" s="31" t="b">
        <f>貼り付け用!AG302=集計用!AG302</f>
        <v>1</v>
      </c>
      <c r="AH302" s="31" t="b">
        <f>貼り付け用!AH302=集計用!AH302</f>
        <v>1</v>
      </c>
      <c r="AI302" s="31" t="b">
        <f>貼り付け用!AI302=集計用!AI302</f>
        <v>1</v>
      </c>
      <c r="AJ302" s="31" t="b">
        <f>貼り付け用!AJ302=集計用!AJ302</f>
        <v>1</v>
      </c>
      <c r="AK302" s="31" t="b">
        <f>貼り付け用!AK302=集計用!AK302</f>
        <v>1</v>
      </c>
      <c r="AL302" s="31" t="b">
        <f>貼り付け用!AL302=集計用!AL302</f>
        <v>1</v>
      </c>
      <c r="AM302" s="31" t="b">
        <f>貼り付け用!AM302=集計用!AM302</f>
        <v>1</v>
      </c>
      <c r="AN302" s="31" t="b">
        <f>貼り付け用!AN302=集計用!AN302</f>
        <v>1</v>
      </c>
      <c r="AO302" s="31" t="b">
        <f>貼り付け用!AO302=集計用!AO302</f>
        <v>1</v>
      </c>
      <c r="AP302" s="31" t="b">
        <f>貼り付け用!AP302=集計用!AP302</f>
        <v>1</v>
      </c>
      <c r="AQ302" s="31" t="b">
        <f>貼り付け用!AQ302=集計用!AQ302</f>
        <v>1</v>
      </c>
      <c r="AR302" s="31" t="b">
        <f>貼り付け用!AR302=集計用!AR302</f>
        <v>1</v>
      </c>
      <c r="AS302" s="31" t="b">
        <f>貼り付け用!AS302=集計用!AS302</f>
        <v>1</v>
      </c>
      <c r="AT302" s="31" t="b">
        <f>貼り付け用!AT302=集計用!AT302</f>
        <v>1</v>
      </c>
      <c r="AU302" s="31" t="b">
        <f>貼り付け用!AU302=集計用!AU302</f>
        <v>1</v>
      </c>
    </row>
    <row r="303" spans="10:47" ht="24" customHeight="1">
      <c r="J303" s="2" t="str">
        <f>IF(集計用!J303="","",集計用!J303)</f>
        <v>雨水排水施設</v>
      </c>
      <c r="K303" s="2"/>
      <c r="L303" s="2"/>
      <c r="M303" s="31" t="b">
        <f>貼り付け用!M303=集計用!M303</f>
        <v>1</v>
      </c>
      <c r="N303" s="31" t="b">
        <f>貼り付け用!N303=集計用!N303</f>
        <v>1</v>
      </c>
      <c r="O303" s="31" t="b">
        <f>貼り付け用!O303=集計用!O303</f>
        <v>1</v>
      </c>
      <c r="P303" s="31" t="b">
        <f>貼り付け用!P303=集計用!P303</f>
        <v>1</v>
      </c>
      <c r="Q303" s="31" t="b">
        <f>貼り付け用!Q303=集計用!Q303</f>
        <v>1</v>
      </c>
      <c r="R303" s="31" t="b">
        <f>貼り付け用!R303=集計用!R303</f>
        <v>1</v>
      </c>
      <c r="S303" s="31" t="b">
        <f>貼り付け用!S303=集計用!S303</f>
        <v>1</v>
      </c>
      <c r="T303" s="31" t="b">
        <f>貼り付け用!T303=集計用!T303</f>
        <v>1</v>
      </c>
      <c r="U303" s="31" t="b">
        <f>貼り付け用!U303=集計用!U303</f>
        <v>1</v>
      </c>
      <c r="V303" s="31" t="b">
        <f>貼り付け用!V303=集計用!V303</f>
        <v>1</v>
      </c>
      <c r="W303" s="31" t="b">
        <f>貼り付け用!W303=集計用!W303</f>
        <v>1</v>
      </c>
      <c r="X303" s="31" t="b">
        <f>貼り付け用!X303=集計用!X303</f>
        <v>1</v>
      </c>
      <c r="Y303" s="31" t="b">
        <f>貼り付け用!Y303=集計用!Y303</f>
        <v>1</v>
      </c>
      <c r="Z303" s="31" t="b">
        <f>貼り付け用!Z303=集計用!Z303</f>
        <v>1</v>
      </c>
      <c r="AA303" s="31" t="b">
        <f>貼り付け用!AA303=集計用!AA303</f>
        <v>1</v>
      </c>
      <c r="AB303" s="31" t="b">
        <f>貼り付け用!AB303=集計用!AB303</f>
        <v>1</v>
      </c>
      <c r="AC303" s="31" t="b">
        <f>貼り付け用!AC303=集計用!AC303</f>
        <v>1</v>
      </c>
      <c r="AD303" s="31" t="b">
        <f>貼り付け用!AD303=集計用!AD303</f>
        <v>1</v>
      </c>
      <c r="AE303" s="31" t="b">
        <f>貼り付け用!AE303=集計用!AE303</f>
        <v>1</v>
      </c>
      <c r="AF303" s="31" t="b">
        <f>貼り付け用!AF303=集計用!AF303</f>
        <v>1</v>
      </c>
      <c r="AG303" s="31" t="b">
        <f>貼り付け用!AG303=集計用!AG303</f>
        <v>1</v>
      </c>
      <c r="AH303" s="31" t="b">
        <f>貼り付け用!AH303=集計用!AH303</f>
        <v>1</v>
      </c>
      <c r="AI303" s="31" t="b">
        <f>貼り付け用!AI303=集計用!AI303</f>
        <v>1</v>
      </c>
      <c r="AJ303" s="31" t="b">
        <f>貼り付け用!AJ303=集計用!AJ303</f>
        <v>1</v>
      </c>
      <c r="AK303" s="31" t="b">
        <f>貼り付け用!AK303=集計用!AK303</f>
        <v>1</v>
      </c>
      <c r="AL303" s="31" t="b">
        <f>貼り付け用!AL303=集計用!AL303</f>
        <v>1</v>
      </c>
      <c r="AM303" s="31" t="b">
        <f>貼り付け用!AM303=集計用!AM303</f>
        <v>1</v>
      </c>
      <c r="AN303" s="31" t="b">
        <f>貼り付け用!AN303=集計用!AN303</f>
        <v>1</v>
      </c>
      <c r="AO303" s="31" t="b">
        <f>貼り付け用!AO303=集計用!AO303</f>
        <v>1</v>
      </c>
      <c r="AP303" s="31" t="b">
        <f>貼り付け用!AP303=集計用!AP303</f>
        <v>1</v>
      </c>
      <c r="AQ303" s="31" t="b">
        <f>貼り付け用!AQ303=集計用!AQ303</f>
        <v>1</v>
      </c>
      <c r="AR303" s="31" t="b">
        <f>貼り付け用!AR303=集計用!AR303</f>
        <v>1</v>
      </c>
      <c r="AS303" s="31" t="b">
        <f>貼り付け用!AS303=集計用!AS303</f>
        <v>1</v>
      </c>
      <c r="AT303" s="31" t="b">
        <f>貼り付け用!AT303=集計用!AT303</f>
        <v>1</v>
      </c>
      <c r="AU303" s="31" t="b">
        <f>貼り付け用!AU303=集計用!AU303</f>
        <v>1</v>
      </c>
    </row>
    <row r="304" spans="10:47" ht="24" customHeight="1">
      <c r="J304" s="2" t="str">
        <f>IF(集計用!J304="","",集計用!J304)</f>
        <v>雨水排水施設</v>
      </c>
      <c r="K304" s="2"/>
      <c r="L304" s="2"/>
      <c r="M304" s="31" t="b">
        <f>貼り付け用!M304=集計用!M304</f>
        <v>1</v>
      </c>
      <c r="N304" s="31" t="b">
        <f>貼り付け用!N304=集計用!N304</f>
        <v>1</v>
      </c>
      <c r="O304" s="31" t="b">
        <f>貼り付け用!O304=集計用!O304</f>
        <v>1</v>
      </c>
      <c r="P304" s="31" t="b">
        <f>貼り付け用!P304=集計用!P304</f>
        <v>1</v>
      </c>
      <c r="Q304" s="31" t="b">
        <f>貼り付け用!Q304=集計用!Q304</f>
        <v>1</v>
      </c>
      <c r="R304" s="31" t="b">
        <f>貼り付け用!R304=集計用!R304</f>
        <v>1</v>
      </c>
      <c r="S304" s="31" t="b">
        <f>貼り付け用!S304=集計用!S304</f>
        <v>1</v>
      </c>
      <c r="T304" s="31" t="b">
        <f>貼り付け用!T304=集計用!T304</f>
        <v>1</v>
      </c>
      <c r="U304" s="31" t="b">
        <f>貼り付け用!U304=集計用!U304</f>
        <v>1</v>
      </c>
      <c r="V304" s="31" t="b">
        <f>貼り付け用!V304=集計用!V304</f>
        <v>1</v>
      </c>
      <c r="W304" s="31" t="b">
        <f>貼り付け用!W304=集計用!W304</f>
        <v>1</v>
      </c>
      <c r="X304" s="31" t="b">
        <f>貼り付け用!X304=集計用!X304</f>
        <v>1</v>
      </c>
      <c r="Y304" s="31" t="b">
        <f>貼り付け用!Y304=集計用!Y304</f>
        <v>1</v>
      </c>
      <c r="Z304" s="31" t="b">
        <f>貼り付け用!Z304=集計用!Z304</f>
        <v>1</v>
      </c>
      <c r="AA304" s="31" t="b">
        <f>貼り付け用!AA304=集計用!AA304</f>
        <v>1</v>
      </c>
      <c r="AB304" s="31" t="b">
        <f>貼り付け用!AB304=集計用!AB304</f>
        <v>1</v>
      </c>
      <c r="AC304" s="31" t="b">
        <f>貼り付け用!AC304=集計用!AC304</f>
        <v>1</v>
      </c>
      <c r="AD304" s="31" t="b">
        <f>貼り付け用!AD304=集計用!AD304</f>
        <v>1</v>
      </c>
      <c r="AE304" s="31" t="b">
        <f>貼り付け用!AE304=集計用!AE304</f>
        <v>1</v>
      </c>
      <c r="AF304" s="31" t="b">
        <f>貼り付け用!AF304=集計用!AF304</f>
        <v>1</v>
      </c>
      <c r="AG304" s="31" t="b">
        <f>貼り付け用!AG304=集計用!AG304</f>
        <v>1</v>
      </c>
      <c r="AH304" s="31" t="b">
        <f>貼り付け用!AH304=集計用!AH304</f>
        <v>1</v>
      </c>
      <c r="AI304" s="31" t="b">
        <f>貼り付け用!AI304=集計用!AI304</f>
        <v>1</v>
      </c>
      <c r="AJ304" s="31" t="b">
        <f>貼り付け用!AJ304=集計用!AJ304</f>
        <v>1</v>
      </c>
      <c r="AK304" s="31" t="b">
        <f>貼り付け用!AK304=集計用!AK304</f>
        <v>1</v>
      </c>
      <c r="AL304" s="31" t="b">
        <f>貼り付け用!AL304=集計用!AL304</f>
        <v>1</v>
      </c>
      <c r="AM304" s="31" t="b">
        <f>貼り付け用!AM304=集計用!AM304</f>
        <v>1</v>
      </c>
      <c r="AN304" s="31" t="b">
        <f>貼り付け用!AN304=集計用!AN304</f>
        <v>1</v>
      </c>
      <c r="AO304" s="31" t="b">
        <f>貼り付け用!AO304=集計用!AO304</f>
        <v>1</v>
      </c>
      <c r="AP304" s="31" t="b">
        <f>貼り付け用!AP304=集計用!AP304</f>
        <v>1</v>
      </c>
      <c r="AQ304" s="31" t="b">
        <f>貼り付け用!AQ304=集計用!AQ304</f>
        <v>1</v>
      </c>
      <c r="AR304" s="31" t="b">
        <f>貼り付け用!AR304=集計用!AR304</f>
        <v>1</v>
      </c>
      <c r="AS304" s="31" t="b">
        <f>貼り付け用!AS304=集計用!AS304</f>
        <v>1</v>
      </c>
      <c r="AT304" s="31" t="b">
        <f>貼り付け用!AT304=集計用!AT304</f>
        <v>1</v>
      </c>
      <c r="AU304" s="31" t="b">
        <f>貼り付け用!AU304=集計用!AU304</f>
        <v>1</v>
      </c>
    </row>
    <row r="305" spans="10:47" ht="24" customHeight="1">
      <c r="J305" s="2" t="str">
        <f>IF(集計用!J305="","",集計用!J305)</f>
        <v>雨水排水施設</v>
      </c>
      <c r="K305" s="2"/>
      <c r="L305" s="2"/>
      <c r="M305" s="31" t="b">
        <f>貼り付け用!M305=集計用!M305</f>
        <v>1</v>
      </c>
      <c r="N305" s="31" t="b">
        <f>貼り付け用!N305=集計用!N305</f>
        <v>1</v>
      </c>
      <c r="O305" s="31" t="b">
        <f>貼り付け用!O305=集計用!O305</f>
        <v>1</v>
      </c>
      <c r="P305" s="31" t="b">
        <f>貼り付け用!P305=集計用!P305</f>
        <v>1</v>
      </c>
      <c r="Q305" s="31" t="b">
        <f>貼り付け用!Q305=集計用!Q305</f>
        <v>1</v>
      </c>
      <c r="R305" s="31" t="b">
        <f>貼り付け用!R305=集計用!R305</f>
        <v>1</v>
      </c>
      <c r="S305" s="31" t="b">
        <f>貼り付け用!S305=集計用!S305</f>
        <v>1</v>
      </c>
      <c r="T305" s="31" t="b">
        <f>貼り付け用!T305=集計用!T305</f>
        <v>1</v>
      </c>
      <c r="U305" s="31" t="b">
        <f>貼り付け用!U305=集計用!U305</f>
        <v>1</v>
      </c>
      <c r="V305" s="31" t="b">
        <f>貼り付け用!V305=集計用!V305</f>
        <v>1</v>
      </c>
      <c r="W305" s="31" t="b">
        <f>貼り付け用!W305=集計用!W305</f>
        <v>1</v>
      </c>
      <c r="X305" s="31" t="b">
        <f>貼り付け用!X305=集計用!X305</f>
        <v>1</v>
      </c>
      <c r="Y305" s="31" t="b">
        <f>貼り付け用!Y305=集計用!Y305</f>
        <v>1</v>
      </c>
      <c r="Z305" s="31" t="b">
        <f>貼り付け用!Z305=集計用!Z305</f>
        <v>1</v>
      </c>
      <c r="AA305" s="31" t="b">
        <f>貼り付け用!AA305=集計用!AA305</f>
        <v>1</v>
      </c>
      <c r="AB305" s="31" t="b">
        <f>貼り付け用!AB305=集計用!AB305</f>
        <v>1</v>
      </c>
      <c r="AC305" s="31" t="b">
        <f>貼り付け用!AC305=集計用!AC305</f>
        <v>1</v>
      </c>
      <c r="AD305" s="31" t="b">
        <f>貼り付け用!AD305=集計用!AD305</f>
        <v>1</v>
      </c>
      <c r="AE305" s="31" t="b">
        <f>貼り付け用!AE305=集計用!AE305</f>
        <v>1</v>
      </c>
      <c r="AF305" s="31" t="b">
        <f>貼り付け用!AF305=集計用!AF305</f>
        <v>1</v>
      </c>
      <c r="AG305" s="31" t="b">
        <f>貼り付け用!AG305=集計用!AG305</f>
        <v>1</v>
      </c>
      <c r="AH305" s="31" t="b">
        <f>貼り付け用!AH305=集計用!AH305</f>
        <v>1</v>
      </c>
      <c r="AI305" s="31" t="b">
        <f>貼り付け用!AI305=集計用!AI305</f>
        <v>1</v>
      </c>
      <c r="AJ305" s="31" t="b">
        <f>貼り付け用!AJ305=集計用!AJ305</f>
        <v>1</v>
      </c>
      <c r="AK305" s="31" t="b">
        <f>貼り付け用!AK305=集計用!AK305</f>
        <v>1</v>
      </c>
      <c r="AL305" s="31" t="b">
        <f>貼り付け用!AL305=集計用!AL305</f>
        <v>1</v>
      </c>
      <c r="AM305" s="31" t="b">
        <f>貼り付け用!AM305=集計用!AM305</f>
        <v>1</v>
      </c>
      <c r="AN305" s="31" t="b">
        <f>貼り付け用!AN305=集計用!AN305</f>
        <v>1</v>
      </c>
      <c r="AO305" s="31" t="b">
        <f>貼り付け用!AO305=集計用!AO305</f>
        <v>1</v>
      </c>
      <c r="AP305" s="31" t="b">
        <f>貼り付け用!AP305=集計用!AP305</f>
        <v>1</v>
      </c>
      <c r="AQ305" s="31" t="b">
        <f>貼り付け用!AQ305=集計用!AQ305</f>
        <v>1</v>
      </c>
      <c r="AR305" s="31" t="b">
        <f>貼り付け用!AR305=集計用!AR305</f>
        <v>1</v>
      </c>
      <c r="AS305" s="31" t="b">
        <f>貼り付け用!AS305=集計用!AS305</f>
        <v>1</v>
      </c>
      <c r="AT305" s="31" t="b">
        <f>貼り付け用!AT305=集計用!AT305</f>
        <v>1</v>
      </c>
      <c r="AU305" s="31" t="b">
        <f>貼り付け用!AU305=集計用!AU305</f>
        <v>1</v>
      </c>
    </row>
    <row r="306" spans="10:47" ht="24" customHeight="1">
      <c r="J306" s="2" t="str">
        <f>IF(集計用!J306="","",集計用!J306)</f>
        <v>雨水排水施設</v>
      </c>
      <c r="K306" s="2"/>
      <c r="L306" s="2"/>
      <c r="M306" s="31" t="b">
        <f>貼り付け用!M306=集計用!M306</f>
        <v>1</v>
      </c>
      <c r="N306" s="31" t="b">
        <f>貼り付け用!N306=集計用!N306</f>
        <v>1</v>
      </c>
      <c r="O306" s="31" t="b">
        <f>貼り付け用!O306=集計用!O306</f>
        <v>1</v>
      </c>
      <c r="P306" s="31" t="b">
        <f>貼り付け用!P306=集計用!P306</f>
        <v>1</v>
      </c>
      <c r="Q306" s="31" t="b">
        <f>貼り付け用!Q306=集計用!Q306</f>
        <v>1</v>
      </c>
      <c r="R306" s="31" t="b">
        <f>貼り付け用!R306=集計用!R306</f>
        <v>1</v>
      </c>
      <c r="S306" s="31" t="b">
        <f>貼り付け用!S306=集計用!S306</f>
        <v>1</v>
      </c>
      <c r="T306" s="31" t="b">
        <f>貼り付け用!T306=集計用!T306</f>
        <v>1</v>
      </c>
      <c r="U306" s="31" t="b">
        <f>貼り付け用!U306=集計用!U306</f>
        <v>1</v>
      </c>
      <c r="V306" s="31" t="b">
        <f>貼り付け用!V306=集計用!V306</f>
        <v>1</v>
      </c>
      <c r="W306" s="31" t="b">
        <f>貼り付け用!W306=集計用!W306</f>
        <v>1</v>
      </c>
      <c r="X306" s="31" t="b">
        <f>貼り付け用!X306=集計用!X306</f>
        <v>1</v>
      </c>
      <c r="Y306" s="31" t="b">
        <f>貼り付け用!Y306=集計用!Y306</f>
        <v>1</v>
      </c>
      <c r="Z306" s="31" t="b">
        <f>貼り付け用!Z306=集計用!Z306</f>
        <v>1</v>
      </c>
      <c r="AA306" s="31" t="b">
        <f>貼り付け用!AA306=集計用!AA306</f>
        <v>1</v>
      </c>
      <c r="AB306" s="31" t="b">
        <f>貼り付け用!AB306=集計用!AB306</f>
        <v>1</v>
      </c>
      <c r="AC306" s="31" t="b">
        <f>貼り付け用!AC306=集計用!AC306</f>
        <v>1</v>
      </c>
      <c r="AD306" s="31" t="b">
        <f>貼り付け用!AD306=集計用!AD306</f>
        <v>1</v>
      </c>
      <c r="AE306" s="31" t="b">
        <f>貼り付け用!AE306=集計用!AE306</f>
        <v>1</v>
      </c>
      <c r="AF306" s="31" t="b">
        <f>貼り付け用!AF306=集計用!AF306</f>
        <v>1</v>
      </c>
      <c r="AG306" s="31" t="b">
        <f>貼り付け用!AG306=集計用!AG306</f>
        <v>1</v>
      </c>
      <c r="AH306" s="31" t="b">
        <f>貼り付け用!AH306=集計用!AH306</f>
        <v>1</v>
      </c>
      <c r="AI306" s="31" t="b">
        <f>貼り付け用!AI306=集計用!AI306</f>
        <v>1</v>
      </c>
      <c r="AJ306" s="31" t="b">
        <f>貼り付け用!AJ306=集計用!AJ306</f>
        <v>1</v>
      </c>
      <c r="AK306" s="31" t="b">
        <f>貼り付け用!AK306=集計用!AK306</f>
        <v>1</v>
      </c>
      <c r="AL306" s="31" t="b">
        <f>貼り付け用!AL306=集計用!AL306</f>
        <v>1</v>
      </c>
      <c r="AM306" s="31" t="b">
        <f>貼り付け用!AM306=集計用!AM306</f>
        <v>1</v>
      </c>
      <c r="AN306" s="31" t="b">
        <f>貼り付け用!AN306=集計用!AN306</f>
        <v>1</v>
      </c>
      <c r="AO306" s="31" t="b">
        <f>貼り付け用!AO306=集計用!AO306</f>
        <v>1</v>
      </c>
      <c r="AP306" s="31" t="b">
        <f>貼り付け用!AP306=集計用!AP306</f>
        <v>1</v>
      </c>
      <c r="AQ306" s="31" t="b">
        <f>貼り付け用!AQ306=集計用!AQ306</f>
        <v>1</v>
      </c>
      <c r="AR306" s="31" t="b">
        <f>貼り付け用!AR306=集計用!AR306</f>
        <v>1</v>
      </c>
      <c r="AS306" s="31" t="b">
        <f>貼り付け用!AS306=集計用!AS306</f>
        <v>1</v>
      </c>
      <c r="AT306" s="31" t="b">
        <f>貼り付け用!AT306=集計用!AT306</f>
        <v>1</v>
      </c>
      <c r="AU306" s="31" t="b">
        <f>貼り付け用!AU306=集計用!AU306</f>
        <v>1</v>
      </c>
    </row>
    <row r="307" spans="10:47" ht="24" customHeight="1">
      <c r="J307" s="2" t="str">
        <f>IF(集計用!J307="","",集計用!J307)</f>
        <v>雨水排水施設</v>
      </c>
      <c r="K307" s="2"/>
      <c r="L307" s="2"/>
      <c r="M307" s="31" t="b">
        <f>貼り付け用!M307=集計用!M307</f>
        <v>1</v>
      </c>
      <c r="N307" s="31" t="b">
        <f>貼り付け用!N307=集計用!N307</f>
        <v>1</v>
      </c>
      <c r="O307" s="31" t="b">
        <f>貼り付け用!O307=集計用!O307</f>
        <v>1</v>
      </c>
      <c r="P307" s="31" t="b">
        <f>貼り付け用!P307=集計用!P307</f>
        <v>1</v>
      </c>
      <c r="Q307" s="31" t="b">
        <f>貼り付け用!Q307=集計用!Q307</f>
        <v>1</v>
      </c>
      <c r="R307" s="31" t="b">
        <f>貼り付け用!R307=集計用!R307</f>
        <v>1</v>
      </c>
      <c r="S307" s="31" t="b">
        <f>貼り付け用!S307=集計用!S307</f>
        <v>1</v>
      </c>
      <c r="T307" s="31" t="b">
        <f>貼り付け用!T307=集計用!T307</f>
        <v>1</v>
      </c>
      <c r="U307" s="31" t="b">
        <f>貼り付け用!U307=集計用!U307</f>
        <v>1</v>
      </c>
      <c r="V307" s="31" t="b">
        <f>貼り付け用!V307=集計用!V307</f>
        <v>1</v>
      </c>
      <c r="W307" s="31" t="b">
        <f>貼り付け用!W307=集計用!W307</f>
        <v>1</v>
      </c>
      <c r="X307" s="31" t="b">
        <f>貼り付け用!X307=集計用!X307</f>
        <v>1</v>
      </c>
      <c r="Y307" s="31" t="b">
        <f>貼り付け用!Y307=集計用!Y307</f>
        <v>1</v>
      </c>
      <c r="Z307" s="31" t="b">
        <f>貼り付け用!Z307=集計用!Z307</f>
        <v>1</v>
      </c>
      <c r="AA307" s="31" t="b">
        <f>貼り付け用!AA307=集計用!AA307</f>
        <v>1</v>
      </c>
      <c r="AB307" s="31" t="b">
        <f>貼り付け用!AB307=集計用!AB307</f>
        <v>1</v>
      </c>
      <c r="AC307" s="31" t="b">
        <f>貼り付け用!AC307=集計用!AC307</f>
        <v>1</v>
      </c>
      <c r="AD307" s="31" t="b">
        <f>貼り付け用!AD307=集計用!AD307</f>
        <v>1</v>
      </c>
      <c r="AE307" s="31" t="b">
        <f>貼り付け用!AE307=集計用!AE307</f>
        <v>1</v>
      </c>
      <c r="AF307" s="31" t="b">
        <f>貼り付け用!AF307=集計用!AF307</f>
        <v>1</v>
      </c>
      <c r="AG307" s="31" t="b">
        <f>貼り付け用!AG307=集計用!AG307</f>
        <v>1</v>
      </c>
      <c r="AH307" s="31" t="b">
        <f>貼り付け用!AH307=集計用!AH307</f>
        <v>1</v>
      </c>
      <c r="AI307" s="31" t="b">
        <f>貼り付け用!AI307=集計用!AI307</f>
        <v>1</v>
      </c>
      <c r="AJ307" s="31" t="b">
        <f>貼り付け用!AJ307=集計用!AJ307</f>
        <v>1</v>
      </c>
      <c r="AK307" s="31" t="b">
        <f>貼り付け用!AK307=集計用!AK307</f>
        <v>1</v>
      </c>
      <c r="AL307" s="31" t="b">
        <f>貼り付け用!AL307=集計用!AL307</f>
        <v>1</v>
      </c>
      <c r="AM307" s="31" t="b">
        <f>貼り付け用!AM307=集計用!AM307</f>
        <v>1</v>
      </c>
      <c r="AN307" s="31" t="b">
        <f>貼り付け用!AN307=集計用!AN307</f>
        <v>1</v>
      </c>
      <c r="AO307" s="31" t="b">
        <f>貼り付け用!AO307=集計用!AO307</f>
        <v>1</v>
      </c>
      <c r="AP307" s="31" t="b">
        <f>貼り付け用!AP307=集計用!AP307</f>
        <v>1</v>
      </c>
      <c r="AQ307" s="31" t="b">
        <f>貼り付け用!AQ307=集計用!AQ307</f>
        <v>1</v>
      </c>
      <c r="AR307" s="31" t="b">
        <f>貼り付け用!AR307=集計用!AR307</f>
        <v>1</v>
      </c>
      <c r="AS307" s="31" t="b">
        <f>貼り付け用!AS307=集計用!AS307</f>
        <v>1</v>
      </c>
      <c r="AT307" s="31" t="b">
        <f>貼り付け用!AT307=集計用!AT307</f>
        <v>1</v>
      </c>
      <c r="AU307" s="31" t="b">
        <f>貼り付け用!AU307=集計用!AU307</f>
        <v>1</v>
      </c>
    </row>
    <row r="308" spans="10:47" ht="24" customHeight="1">
      <c r="J308" s="2" t="str">
        <f>IF(集計用!J308="","",集計用!J308)</f>
        <v>雨水排水施設</v>
      </c>
      <c r="K308" s="2"/>
      <c r="L308" s="2"/>
      <c r="M308" s="31" t="b">
        <f>貼り付け用!M308=集計用!M308</f>
        <v>1</v>
      </c>
      <c r="N308" s="31" t="b">
        <f>貼り付け用!N308=集計用!N308</f>
        <v>1</v>
      </c>
      <c r="O308" s="31" t="b">
        <f>貼り付け用!O308=集計用!O308</f>
        <v>1</v>
      </c>
      <c r="P308" s="31" t="b">
        <f>貼り付け用!P308=集計用!P308</f>
        <v>1</v>
      </c>
      <c r="Q308" s="31" t="b">
        <f>貼り付け用!Q308=集計用!Q308</f>
        <v>1</v>
      </c>
      <c r="R308" s="31" t="b">
        <f>貼り付け用!R308=集計用!R308</f>
        <v>1</v>
      </c>
      <c r="S308" s="31" t="b">
        <f>貼り付け用!S308=集計用!S308</f>
        <v>1</v>
      </c>
      <c r="T308" s="31" t="b">
        <f>貼り付け用!T308=集計用!T308</f>
        <v>1</v>
      </c>
      <c r="U308" s="31" t="b">
        <f>貼り付け用!U308=集計用!U308</f>
        <v>1</v>
      </c>
      <c r="V308" s="31" t="b">
        <f>貼り付け用!V308=集計用!V308</f>
        <v>1</v>
      </c>
      <c r="W308" s="31" t="b">
        <f>貼り付け用!W308=集計用!W308</f>
        <v>1</v>
      </c>
      <c r="X308" s="31" t="b">
        <f>貼り付け用!X308=集計用!X308</f>
        <v>1</v>
      </c>
      <c r="Y308" s="31" t="b">
        <f>貼り付け用!Y308=集計用!Y308</f>
        <v>1</v>
      </c>
      <c r="Z308" s="31" t="b">
        <f>貼り付け用!Z308=集計用!Z308</f>
        <v>1</v>
      </c>
      <c r="AA308" s="31" t="b">
        <f>貼り付け用!AA308=集計用!AA308</f>
        <v>1</v>
      </c>
      <c r="AB308" s="31" t="b">
        <f>貼り付け用!AB308=集計用!AB308</f>
        <v>1</v>
      </c>
      <c r="AC308" s="31" t="b">
        <f>貼り付け用!AC308=集計用!AC308</f>
        <v>1</v>
      </c>
      <c r="AD308" s="31" t="b">
        <f>貼り付け用!AD308=集計用!AD308</f>
        <v>1</v>
      </c>
      <c r="AE308" s="31" t="b">
        <f>貼り付け用!AE308=集計用!AE308</f>
        <v>1</v>
      </c>
      <c r="AF308" s="31" t="b">
        <f>貼り付け用!AF308=集計用!AF308</f>
        <v>1</v>
      </c>
      <c r="AG308" s="31" t="b">
        <f>貼り付け用!AG308=集計用!AG308</f>
        <v>1</v>
      </c>
      <c r="AH308" s="31" t="b">
        <f>貼り付け用!AH308=集計用!AH308</f>
        <v>1</v>
      </c>
      <c r="AI308" s="31" t="b">
        <f>貼り付け用!AI308=集計用!AI308</f>
        <v>1</v>
      </c>
      <c r="AJ308" s="31" t="b">
        <f>貼り付け用!AJ308=集計用!AJ308</f>
        <v>1</v>
      </c>
      <c r="AK308" s="31" t="b">
        <f>貼り付け用!AK308=集計用!AK308</f>
        <v>1</v>
      </c>
      <c r="AL308" s="31" t="b">
        <f>貼り付け用!AL308=集計用!AL308</f>
        <v>1</v>
      </c>
      <c r="AM308" s="31" t="b">
        <f>貼り付け用!AM308=集計用!AM308</f>
        <v>1</v>
      </c>
      <c r="AN308" s="31" t="b">
        <f>貼り付け用!AN308=集計用!AN308</f>
        <v>1</v>
      </c>
      <c r="AO308" s="31" t="b">
        <f>貼り付け用!AO308=集計用!AO308</f>
        <v>1</v>
      </c>
      <c r="AP308" s="31" t="b">
        <f>貼り付け用!AP308=集計用!AP308</f>
        <v>1</v>
      </c>
      <c r="AQ308" s="31" t="b">
        <f>貼り付け用!AQ308=集計用!AQ308</f>
        <v>1</v>
      </c>
      <c r="AR308" s="31" t="b">
        <f>貼り付け用!AR308=集計用!AR308</f>
        <v>1</v>
      </c>
      <c r="AS308" s="31" t="b">
        <f>貼り付け用!AS308=集計用!AS308</f>
        <v>1</v>
      </c>
      <c r="AT308" s="31" t="b">
        <f>貼り付け用!AT308=集計用!AT308</f>
        <v>1</v>
      </c>
      <c r="AU308" s="31" t="b">
        <f>貼り付け用!AU308=集計用!AU308</f>
        <v>1</v>
      </c>
    </row>
    <row r="309" spans="10:47" ht="24" customHeight="1">
      <c r="J309" s="2" t="str">
        <f>IF(集計用!J309="","",集計用!J309)</f>
        <v>雨水排水施設</v>
      </c>
      <c r="K309" s="2"/>
      <c r="L309" s="2"/>
      <c r="M309" s="31" t="b">
        <f>貼り付け用!M309=集計用!M309</f>
        <v>1</v>
      </c>
      <c r="N309" s="31" t="b">
        <f>貼り付け用!N309=集計用!N309</f>
        <v>1</v>
      </c>
      <c r="O309" s="31" t="b">
        <f>貼り付け用!O309=集計用!O309</f>
        <v>1</v>
      </c>
      <c r="P309" s="31" t="b">
        <f>貼り付け用!P309=集計用!P309</f>
        <v>1</v>
      </c>
      <c r="Q309" s="31" t="b">
        <f>貼り付け用!Q309=集計用!Q309</f>
        <v>1</v>
      </c>
      <c r="R309" s="31" t="b">
        <f>貼り付け用!R309=集計用!R309</f>
        <v>1</v>
      </c>
      <c r="S309" s="31" t="b">
        <f>貼り付け用!S309=集計用!S309</f>
        <v>1</v>
      </c>
      <c r="T309" s="31" t="b">
        <f>貼り付け用!T309=集計用!T309</f>
        <v>1</v>
      </c>
      <c r="U309" s="31" t="b">
        <f>貼り付け用!U309=集計用!U309</f>
        <v>1</v>
      </c>
      <c r="V309" s="31" t="b">
        <f>貼り付け用!V309=集計用!V309</f>
        <v>1</v>
      </c>
      <c r="W309" s="31" t="b">
        <f>貼り付け用!W309=集計用!W309</f>
        <v>1</v>
      </c>
      <c r="X309" s="31" t="b">
        <f>貼り付け用!X309=集計用!X309</f>
        <v>1</v>
      </c>
      <c r="Y309" s="31" t="b">
        <f>貼り付け用!Y309=集計用!Y309</f>
        <v>1</v>
      </c>
      <c r="Z309" s="31" t="b">
        <f>貼り付け用!Z309=集計用!Z309</f>
        <v>1</v>
      </c>
      <c r="AA309" s="31" t="b">
        <f>貼り付け用!AA309=集計用!AA309</f>
        <v>1</v>
      </c>
      <c r="AB309" s="31" t="b">
        <f>貼り付け用!AB309=集計用!AB309</f>
        <v>1</v>
      </c>
      <c r="AC309" s="31" t="b">
        <f>貼り付け用!AC309=集計用!AC309</f>
        <v>1</v>
      </c>
      <c r="AD309" s="31" t="b">
        <f>貼り付け用!AD309=集計用!AD309</f>
        <v>1</v>
      </c>
      <c r="AE309" s="31" t="b">
        <f>貼り付け用!AE309=集計用!AE309</f>
        <v>1</v>
      </c>
      <c r="AF309" s="31" t="b">
        <f>貼り付け用!AF309=集計用!AF309</f>
        <v>1</v>
      </c>
      <c r="AG309" s="31" t="b">
        <f>貼り付け用!AG309=集計用!AG309</f>
        <v>1</v>
      </c>
      <c r="AH309" s="31" t="b">
        <f>貼り付け用!AH309=集計用!AH309</f>
        <v>1</v>
      </c>
      <c r="AI309" s="31" t="b">
        <f>貼り付け用!AI309=集計用!AI309</f>
        <v>1</v>
      </c>
      <c r="AJ309" s="31" t="b">
        <f>貼り付け用!AJ309=集計用!AJ309</f>
        <v>1</v>
      </c>
      <c r="AK309" s="31" t="b">
        <f>貼り付け用!AK309=集計用!AK309</f>
        <v>1</v>
      </c>
      <c r="AL309" s="31" t="b">
        <f>貼り付け用!AL309=集計用!AL309</f>
        <v>1</v>
      </c>
      <c r="AM309" s="31" t="b">
        <f>貼り付け用!AM309=集計用!AM309</f>
        <v>1</v>
      </c>
      <c r="AN309" s="31" t="b">
        <f>貼り付け用!AN309=集計用!AN309</f>
        <v>1</v>
      </c>
      <c r="AO309" s="31" t="b">
        <f>貼り付け用!AO309=集計用!AO309</f>
        <v>1</v>
      </c>
      <c r="AP309" s="31" t="b">
        <f>貼り付け用!AP309=集計用!AP309</f>
        <v>1</v>
      </c>
      <c r="AQ309" s="31" t="b">
        <f>貼り付け用!AQ309=集計用!AQ309</f>
        <v>1</v>
      </c>
      <c r="AR309" s="31" t="b">
        <f>貼り付け用!AR309=集計用!AR309</f>
        <v>1</v>
      </c>
      <c r="AS309" s="31" t="b">
        <f>貼り付け用!AS309=集計用!AS309</f>
        <v>1</v>
      </c>
      <c r="AT309" s="31" t="b">
        <f>貼り付け用!AT309=集計用!AT309</f>
        <v>1</v>
      </c>
      <c r="AU309" s="31" t="b">
        <f>貼り付け用!AU309=集計用!AU309</f>
        <v>1</v>
      </c>
    </row>
    <row r="310" spans="10:47" ht="24" customHeight="1">
      <c r="J310" s="2" t="str">
        <f>IF(集計用!J310="","",集計用!J310)</f>
        <v>雨水排水施設</v>
      </c>
      <c r="K310" s="2"/>
      <c r="L310" s="2"/>
      <c r="M310" s="31" t="b">
        <f>貼り付け用!M310=集計用!M310</f>
        <v>1</v>
      </c>
      <c r="N310" s="31" t="b">
        <f>貼り付け用!N310=集計用!N310</f>
        <v>1</v>
      </c>
      <c r="O310" s="31" t="b">
        <f>貼り付け用!O310=集計用!O310</f>
        <v>1</v>
      </c>
      <c r="P310" s="31" t="b">
        <f>貼り付け用!P310=集計用!P310</f>
        <v>1</v>
      </c>
      <c r="Q310" s="31" t="b">
        <f>貼り付け用!Q310=集計用!Q310</f>
        <v>1</v>
      </c>
      <c r="R310" s="31" t="b">
        <f>貼り付け用!R310=集計用!R310</f>
        <v>1</v>
      </c>
      <c r="S310" s="31" t="b">
        <f>貼り付け用!S310=集計用!S310</f>
        <v>1</v>
      </c>
      <c r="T310" s="31" t="b">
        <f>貼り付け用!T310=集計用!T310</f>
        <v>1</v>
      </c>
      <c r="U310" s="31" t="b">
        <f>貼り付け用!U310=集計用!U310</f>
        <v>1</v>
      </c>
      <c r="V310" s="31" t="b">
        <f>貼り付け用!V310=集計用!V310</f>
        <v>1</v>
      </c>
      <c r="W310" s="31" t="b">
        <f>貼り付け用!W310=集計用!W310</f>
        <v>1</v>
      </c>
      <c r="X310" s="31" t="b">
        <f>貼り付け用!X310=集計用!X310</f>
        <v>1</v>
      </c>
      <c r="Y310" s="31" t="b">
        <f>貼り付け用!Y310=集計用!Y310</f>
        <v>1</v>
      </c>
      <c r="Z310" s="31" t="b">
        <f>貼り付け用!Z310=集計用!Z310</f>
        <v>1</v>
      </c>
      <c r="AA310" s="31" t="b">
        <f>貼り付け用!AA310=集計用!AA310</f>
        <v>1</v>
      </c>
      <c r="AB310" s="31" t="b">
        <f>貼り付け用!AB310=集計用!AB310</f>
        <v>1</v>
      </c>
      <c r="AC310" s="31" t="b">
        <f>貼り付け用!AC310=集計用!AC310</f>
        <v>1</v>
      </c>
      <c r="AD310" s="31" t="b">
        <f>貼り付け用!AD310=集計用!AD310</f>
        <v>1</v>
      </c>
      <c r="AE310" s="31" t="b">
        <f>貼り付け用!AE310=集計用!AE310</f>
        <v>1</v>
      </c>
      <c r="AF310" s="31" t="b">
        <f>貼り付け用!AF310=集計用!AF310</f>
        <v>1</v>
      </c>
      <c r="AG310" s="31" t="b">
        <f>貼り付け用!AG310=集計用!AG310</f>
        <v>1</v>
      </c>
      <c r="AH310" s="31" t="b">
        <f>貼り付け用!AH310=集計用!AH310</f>
        <v>1</v>
      </c>
      <c r="AI310" s="31" t="b">
        <f>貼り付け用!AI310=集計用!AI310</f>
        <v>1</v>
      </c>
      <c r="AJ310" s="31" t="b">
        <f>貼り付け用!AJ310=集計用!AJ310</f>
        <v>1</v>
      </c>
      <c r="AK310" s="31" t="b">
        <f>貼り付け用!AK310=集計用!AK310</f>
        <v>1</v>
      </c>
      <c r="AL310" s="31" t="b">
        <f>貼り付け用!AL310=集計用!AL310</f>
        <v>1</v>
      </c>
      <c r="AM310" s="31" t="b">
        <f>貼り付け用!AM310=集計用!AM310</f>
        <v>1</v>
      </c>
      <c r="AN310" s="31" t="b">
        <f>貼り付け用!AN310=集計用!AN310</f>
        <v>1</v>
      </c>
      <c r="AO310" s="31" t="b">
        <f>貼り付け用!AO310=集計用!AO310</f>
        <v>1</v>
      </c>
      <c r="AP310" s="31" t="b">
        <f>貼り付け用!AP310=集計用!AP310</f>
        <v>1</v>
      </c>
      <c r="AQ310" s="31" t="b">
        <f>貼り付け用!AQ310=集計用!AQ310</f>
        <v>1</v>
      </c>
      <c r="AR310" s="31" t="b">
        <f>貼り付け用!AR310=集計用!AR310</f>
        <v>1</v>
      </c>
      <c r="AS310" s="31" t="b">
        <f>貼り付け用!AS310=集計用!AS310</f>
        <v>1</v>
      </c>
      <c r="AT310" s="31" t="b">
        <f>貼り付け用!AT310=集計用!AT310</f>
        <v>1</v>
      </c>
      <c r="AU310" s="31" t="b">
        <f>貼り付け用!AU310=集計用!AU310</f>
        <v>1</v>
      </c>
    </row>
    <row r="311" spans="10:47" ht="24" customHeight="1">
      <c r="J311" s="2" t="str">
        <f>IF(集計用!J311="","",集計用!J311)</f>
        <v>雨水排水施設</v>
      </c>
      <c r="K311" s="2"/>
      <c r="L311" s="2"/>
      <c r="M311" s="31" t="b">
        <f>貼り付け用!M311=集計用!M311</f>
        <v>1</v>
      </c>
      <c r="N311" s="31" t="b">
        <f>貼り付け用!N311=集計用!N311</f>
        <v>1</v>
      </c>
      <c r="O311" s="31" t="b">
        <f>貼り付け用!O311=集計用!O311</f>
        <v>1</v>
      </c>
      <c r="P311" s="31" t="b">
        <f>貼り付け用!P311=集計用!P311</f>
        <v>1</v>
      </c>
      <c r="Q311" s="31" t="b">
        <f>貼り付け用!Q311=集計用!Q311</f>
        <v>1</v>
      </c>
      <c r="R311" s="31" t="b">
        <f>貼り付け用!R311=集計用!R311</f>
        <v>1</v>
      </c>
      <c r="S311" s="31" t="b">
        <f>貼り付け用!S311=集計用!S311</f>
        <v>1</v>
      </c>
      <c r="T311" s="31" t="b">
        <f>貼り付け用!T311=集計用!T311</f>
        <v>1</v>
      </c>
      <c r="U311" s="31" t="b">
        <f>貼り付け用!U311=集計用!U311</f>
        <v>1</v>
      </c>
      <c r="V311" s="31" t="b">
        <f>貼り付け用!V311=集計用!V311</f>
        <v>1</v>
      </c>
      <c r="W311" s="31" t="b">
        <f>貼り付け用!W311=集計用!W311</f>
        <v>1</v>
      </c>
      <c r="X311" s="31" t="b">
        <f>貼り付け用!X311=集計用!X311</f>
        <v>1</v>
      </c>
      <c r="Y311" s="31" t="b">
        <f>貼り付け用!Y311=集計用!Y311</f>
        <v>1</v>
      </c>
      <c r="Z311" s="31" t="b">
        <f>貼り付け用!Z311=集計用!Z311</f>
        <v>1</v>
      </c>
      <c r="AA311" s="31" t="b">
        <f>貼り付け用!AA311=集計用!AA311</f>
        <v>1</v>
      </c>
      <c r="AB311" s="31" t="b">
        <f>貼り付け用!AB311=集計用!AB311</f>
        <v>1</v>
      </c>
      <c r="AC311" s="31" t="b">
        <f>貼り付け用!AC311=集計用!AC311</f>
        <v>1</v>
      </c>
      <c r="AD311" s="31" t="b">
        <f>貼り付け用!AD311=集計用!AD311</f>
        <v>1</v>
      </c>
      <c r="AE311" s="31" t="b">
        <f>貼り付け用!AE311=集計用!AE311</f>
        <v>1</v>
      </c>
      <c r="AF311" s="31" t="b">
        <f>貼り付け用!AF311=集計用!AF311</f>
        <v>1</v>
      </c>
      <c r="AG311" s="31" t="b">
        <f>貼り付け用!AG311=集計用!AG311</f>
        <v>1</v>
      </c>
      <c r="AH311" s="31" t="b">
        <f>貼り付け用!AH311=集計用!AH311</f>
        <v>1</v>
      </c>
      <c r="AI311" s="31" t="b">
        <f>貼り付け用!AI311=集計用!AI311</f>
        <v>1</v>
      </c>
      <c r="AJ311" s="31" t="b">
        <f>貼り付け用!AJ311=集計用!AJ311</f>
        <v>1</v>
      </c>
      <c r="AK311" s="31" t="b">
        <f>貼り付け用!AK311=集計用!AK311</f>
        <v>1</v>
      </c>
      <c r="AL311" s="31" t="b">
        <f>貼り付け用!AL311=集計用!AL311</f>
        <v>1</v>
      </c>
      <c r="AM311" s="31" t="b">
        <f>貼り付け用!AM311=集計用!AM311</f>
        <v>1</v>
      </c>
      <c r="AN311" s="31" t="b">
        <f>貼り付け用!AN311=集計用!AN311</f>
        <v>1</v>
      </c>
      <c r="AO311" s="31" t="b">
        <f>貼り付け用!AO311=集計用!AO311</f>
        <v>1</v>
      </c>
      <c r="AP311" s="31" t="b">
        <f>貼り付け用!AP311=集計用!AP311</f>
        <v>1</v>
      </c>
      <c r="AQ311" s="31" t="b">
        <f>貼り付け用!AQ311=集計用!AQ311</f>
        <v>1</v>
      </c>
      <c r="AR311" s="31" t="b">
        <f>貼り付け用!AR311=集計用!AR311</f>
        <v>1</v>
      </c>
      <c r="AS311" s="31" t="b">
        <f>貼り付け用!AS311=集計用!AS311</f>
        <v>1</v>
      </c>
      <c r="AT311" s="31" t="b">
        <f>貼り付け用!AT311=集計用!AT311</f>
        <v>1</v>
      </c>
      <c r="AU311" s="31" t="b">
        <f>貼り付け用!AU311=集計用!AU311</f>
        <v>1</v>
      </c>
    </row>
    <row r="312" spans="10:47" ht="24" customHeight="1">
      <c r="J312" s="2" t="str">
        <f>IF(集計用!J312="","",集計用!J312)</f>
        <v>雨水排水施設</v>
      </c>
      <c r="K312" s="2"/>
      <c r="L312" s="2"/>
      <c r="M312" s="31" t="b">
        <f>貼り付け用!M312=集計用!M312</f>
        <v>1</v>
      </c>
      <c r="N312" s="31" t="b">
        <f>貼り付け用!N312=集計用!N312</f>
        <v>1</v>
      </c>
      <c r="O312" s="31" t="b">
        <f>貼り付け用!O312=集計用!O312</f>
        <v>1</v>
      </c>
      <c r="P312" s="31" t="b">
        <f>貼り付け用!P312=集計用!P312</f>
        <v>1</v>
      </c>
      <c r="Q312" s="31" t="b">
        <f>貼り付け用!Q312=集計用!Q312</f>
        <v>1</v>
      </c>
      <c r="R312" s="31" t="b">
        <f>貼り付け用!R312=集計用!R312</f>
        <v>1</v>
      </c>
      <c r="S312" s="31" t="b">
        <f>貼り付け用!S312=集計用!S312</f>
        <v>1</v>
      </c>
      <c r="T312" s="31" t="b">
        <f>貼り付け用!T312=集計用!T312</f>
        <v>1</v>
      </c>
      <c r="U312" s="31" t="b">
        <f>貼り付け用!U312=集計用!U312</f>
        <v>1</v>
      </c>
      <c r="V312" s="31" t="b">
        <f>貼り付け用!V312=集計用!V312</f>
        <v>1</v>
      </c>
      <c r="W312" s="31" t="b">
        <f>貼り付け用!W312=集計用!W312</f>
        <v>1</v>
      </c>
      <c r="X312" s="31" t="b">
        <f>貼り付け用!X312=集計用!X312</f>
        <v>1</v>
      </c>
      <c r="Y312" s="31" t="b">
        <f>貼り付け用!Y312=集計用!Y312</f>
        <v>1</v>
      </c>
      <c r="Z312" s="31" t="b">
        <f>貼り付け用!Z312=集計用!Z312</f>
        <v>1</v>
      </c>
      <c r="AA312" s="31" t="b">
        <f>貼り付け用!AA312=集計用!AA312</f>
        <v>1</v>
      </c>
      <c r="AB312" s="31" t="b">
        <f>貼り付け用!AB312=集計用!AB312</f>
        <v>1</v>
      </c>
      <c r="AC312" s="31" t="b">
        <f>貼り付け用!AC312=集計用!AC312</f>
        <v>1</v>
      </c>
      <c r="AD312" s="31" t="b">
        <f>貼り付け用!AD312=集計用!AD312</f>
        <v>1</v>
      </c>
      <c r="AE312" s="31" t="b">
        <f>貼り付け用!AE312=集計用!AE312</f>
        <v>1</v>
      </c>
      <c r="AF312" s="31" t="b">
        <f>貼り付け用!AF312=集計用!AF312</f>
        <v>1</v>
      </c>
      <c r="AG312" s="31" t="b">
        <f>貼り付け用!AG312=集計用!AG312</f>
        <v>1</v>
      </c>
      <c r="AH312" s="31" t="b">
        <f>貼り付け用!AH312=集計用!AH312</f>
        <v>1</v>
      </c>
      <c r="AI312" s="31" t="b">
        <f>貼り付け用!AI312=集計用!AI312</f>
        <v>1</v>
      </c>
      <c r="AJ312" s="31" t="b">
        <f>貼り付け用!AJ312=集計用!AJ312</f>
        <v>1</v>
      </c>
      <c r="AK312" s="31" t="b">
        <f>貼り付け用!AK312=集計用!AK312</f>
        <v>1</v>
      </c>
      <c r="AL312" s="31" t="b">
        <f>貼り付け用!AL312=集計用!AL312</f>
        <v>1</v>
      </c>
      <c r="AM312" s="31" t="b">
        <f>貼り付け用!AM312=集計用!AM312</f>
        <v>1</v>
      </c>
      <c r="AN312" s="31" t="b">
        <f>貼り付け用!AN312=集計用!AN312</f>
        <v>1</v>
      </c>
      <c r="AO312" s="31" t="b">
        <f>貼り付け用!AO312=集計用!AO312</f>
        <v>1</v>
      </c>
      <c r="AP312" s="31" t="b">
        <f>貼り付け用!AP312=集計用!AP312</f>
        <v>1</v>
      </c>
      <c r="AQ312" s="31" t="b">
        <f>貼り付け用!AQ312=集計用!AQ312</f>
        <v>1</v>
      </c>
      <c r="AR312" s="31" t="b">
        <f>貼り付け用!AR312=集計用!AR312</f>
        <v>1</v>
      </c>
      <c r="AS312" s="31" t="b">
        <f>貼り付け用!AS312=集計用!AS312</f>
        <v>1</v>
      </c>
      <c r="AT312" s="31" t="b">
        <f>貼り付け用!AT312=集計用!AT312</f>
        <v>1</v>
      </c>
      <c r="AU312" s="31" t="b">
        <f>貼り付け用!AU312=集計用!AU312</f>
        <v>1</v>
      </c>
    </row>
    <row r="313" spans="10:47" ht="24" customHeight="1">
      <c r="J313" s="2" t="str">
        <f>IF(集計用!J313="","",集計用!J313)</f>
        <v>雨水排水施設</v>
      </c>
      <c r="K313" s="2"/>
      <c r="L313" s="2"/>
      <c r="M313" s="31" t="b">
        <f>貼り付け用!M313=集計用!M313</f>
        <v>1</v>
      </c>
      <c r="N313" s="31" t="b">
        <f>貼り付け用!N313=集計用!N313</f>
        <v>1</v>
      </c>
      <c r="O313" s="31" t="b">
        <f>貼り付け用!O313=集計用!O313</f>
        <v>1</v>
      </c>
      <c r="P313" s="31" t="b">
        <f>貼り付け用!P313=集計用!P313</f>
        <v>1</v>
      </c>
      <c r="Q313" s="31" t="b">
        <f>貼り付け用!Q313=集計用!Q313</f>
        <v>1</v>
      </c>
      <c r="R313" s="31" t="b">
        <f>貼り付け用!R313=集計用!R313</f>
        <v>1</v>
      </c>
      <c r="S313" s="31" t="b">
        <f>貼り付け用!S313=集計用!S313</f>
        <v>1</v>
      </c>
      <c r="T313" s="31" t="b">
        <f>貼り付け用!T313=集計用!T313</f>
        <v>1</v>
      </c>
      <c r="U313" s="31" t="b">
        <f>貼り付け用!U313=集計用!U313</f>
        <v>1</v>
      </c>
      <c r="V313" s="31" t="b">
        <f>貼り付け用!V313=集計用!V313</f>
        <v>1</v>
      </c>
      <c r="W313" s="31" t="b">
        <f>貼り付け用!W313=集計用!W313</f>
        <v>1</v>
      </c>
      <c r="X313" s="31" t="b">
        <f>貼り付け用!X313=集計用!X313</f>
        <v>1</v>
      </c>
      <c r="Y313" s="31" t="b">
        <f>貼り付け用!Y313=集計用!Y313</f>
        <v>1</v>
      </c>
      <c r="Z313" s="31" t="b">
        <f>貼り付け用!Z313=集計用!Z313</f>
        <v>1</v>
      </c>
      <c r="AA313" s="31" t="b">
        <f>貼り付け用!AA313=集計用!AA313</f>
        <v>1</v>
      </c>
      <c r="AB313" s="31" t="b">
        <f>貼り付け用!AB313=集計用!AB313</f>
        <v>1</v>
      </c>
      <c r="AC313" s="31" t="b">
        <f>貼り付け用!AC313=集計用!AC313</f>
        <v>1</v>
      </c>
      <c r="AD313" s="31" t="b">
        <f>貼り付け用!AD313=集計用!AD313</f>
        <v>1</v>
      </c>
      <c r="AE313" s="31" t="b">
        <f>貼り付け用!AE313=集計用!AE313</f>
        <v>1</v>
      </c>
      <c r="AF313" s="31" t="b">
        <f>貼り付け用!AF313=集計用!AF313</f>
        <v>1</v>
      </c>
      <c r="AG313" s="31" t="b">
        <f>貼り付け用!AG313=集計用!AG313</f>
        <v>1</v>
      </c>
      <c r="AH313" s="31" t="b">
        <f>貼り付け用!AH313=集計用!AH313</f>
        <v>1</v>
      </c>
      <c r="AI313" s="31" t="b">
        <f>貼り付け用!AI313=集計用!AI313</f>
        <v>1</v>
      </c>
      <c r="AJ313" s="31" t="b">
        <f>貼り付け用!AJ313=集計用!AJ313</f>
        <v>1</v>
      </c>
      <c r="AK313" s="31" t="b">
        <f>貼り付け用!AK313=集計用!AK313</f>
        <v>1</v>
      </c>
      <c r="AL313" s="31" t="b">
        <f>貼り付け用!AL313=集計用!AL313</f>
        <v>1</v>
      </c>
      <c r="AM313" s="31" t="b">
        <f>貼り付け用!AM313=集計用!AM313</f>
        <v>1</v>
      </c>
      <c r="AN313" s="31" t="b">
        <f>貼り付け用!AN313=集計用!AN313</f>
        <v>1</v>
      </c>
      <c r="AO313" s="31" t="b">
        <f>貼り付け用!AO313=集計用!AO313</f>
        <v>1</v>
      </c>
      <c r="AP313" s="31" t="b">
        <f>貼り付け用!AP313=集計用!AP313</f>
        <v>1</v>
      </c>
      <c r="AQ313" s="31" t="b">
        <f>貼り付け用!AQ313=集計用!AQ313</f>
        <v>1</v>
      </c>
      <c r="AR313" s="31" t="b">
        <f>貼り付け用!AR313=集計用!AR313</f>
        <v>1</v>
      </c>
      <c r="AS313" s="31" t="b">
        <f>貼り付け用!AS313=集計用!AS313</f>
        <v>1</v>
      </c>
      <c r="AT313" s="31" t="b">
        <f>貼り付け用!AT313=集計用!AT313</f>
        <v>1</v>
      </c>
      <c r="AU313" s="31" t="b">
        <f>貼り付け用!AU313=集計用!AU313</f>
        <v>1</v>
      </c>
    </row>
    <row r="314" spans="10:47" ht="24" customHeight="1">
      <c r="J314" s="2" t="str">
        <f>IF(集計用!J314="","",集計用!J314)</f>
        <v>雨水排水施設</v>
      </c>
      <c r="K314" s="2"/>
      <c r="L314" s="2"/>
      <c r="M314" s="31" t="b">
        <f>貼り付け用!M314=集計用!M314</f>
        <v>1</v>
      </c>
      <c r="N314" s="31" t="b">
        <f>貼り付け用!N314=集計用!N314</f>
        <v>1</v>
      </c>
      <c r="O314" s="31" t="b">
        <f>貼り付け用!O314=集計用!O314</f>
        <v>1</v>
      </c>
      <c r="P314" s="31" t="b">
        <f>貼り付け用!P314=集計用!P314</f>
        <v>1</v>
      </c>
      <c r="Q314" s="31" t="b">
        <f>貼り付け用!Q314=集計用!Q314</f>
        <v>1</v>
      </c>
      <c r="R314" s="31" t="b">
        <f>貼り付け用!R314=集計用!R314</f>
        <v>1</v>
      </c>
      <c r="S314" s="31" t="b">
        <f>貼り付け用!S314=集計用!S314</f>
        <v>1</v>
      </c>
      <c r="T314" s="31" t="b">
        <f>貼り付け用!T314=集計用!T314</f>
        <v>1</v>
      </c>
      <c r="U314" s="31" t="b">
        <f>貼り付け用!U314=集計用!U314</f>
        <v>1</v>
      </c>
      <c r="V314" s="31" t="b">
        <f>貼り付け用!V314=集計用!V314</f>
        <v>1</v>
      </c>
      <c r="W314" s="31" t="b">
        <f>貼り付け用!W314=集計用!W314</f>
        <v>1</v>
      </c>
      <c r="X314" s="31" t="b">
        <f>貼り付け用!X314=集計用!X314</f>
        <v>1</v>
      </c>
      <c r="Y314" s="31" t="b">
        <f>貼り付け用!Y314=集計用!Y314</f>
        <v>1</v>
      </c>
      <c r="Z314" s="31" t="b">
        <f>貼り付け用!Z314=集計用!Z314</f>
        <v>1</v>
      </c>
      <c r="AA314" s="31" t="b">
        <f>貼り付け用!AA314=集計用!AA314</f>
        <v>1</v>
      </c>
      <c r="AB314" s="31" t="b">
        <f>貼り付け用!AB314=集計用!AB314</f>
        <v>1</v>
      </c>
      <c r="AC314" s="31" t="b">
        <f>貼り付け用!AC314=集計用!AC314</f>
        <v>1</v>
      </c>
      <c r="AD314" s="31" t="b">
        <f>貼り付け用!AD314=集計用!AD314</f>
        <v>1</v>
      </c>
      <c r="AE314" s="31" t="b">
        <f>貼り付け用!AE314=集計用!AE314</f>
        <v>1</v>
      </c>
      <c r="AF314" s="31" t="b">
        <f>貼り付け用!AF314=集計用!AF314</f>
        <v>1</v>
      </c>
      <c r="AG314" s="31" t="b">
        <f>貼り付け用!AG314=集計用!AG314</f>
        <v>1</v>
      </c>
      <c r="AH314" s="31" t="b">
        <f>貼り付け用!AH314=集計用!AH314</f>
        <v>1</v>
      </c>
      <c r="AI314" s="31" t="b">
        <f>貼り付け用!AI314=集計用!AI314</f>
        <v>1</v>
      </c>
      <c r="AJ314" s="31" t="b">
        <f>貼り付け用!AJ314=集計用!AJ314</f>
        <v>1</v>
      </c>
      <c r="AK314" s="31" t="b">
        <f>貼り付け用!AK314=集計用!AK314</f>
        <v>1</v>
      </c>
      <c r="AL314" s="31" t="b">
        <f>貼り付け用!AL314=集計用!AL314</f>
        <v>1</v>
      </c>
      <c r="AM314" s="31" t="b">
        <f>貼り付け用!AM314=集計用!AM314</f>
        <v>1</v>
      </c>
      <c r="AN314" s="31" t="b">
        <f>貼り付け用!AN314=集計用!AN314</f>
        <v>1</v>
      </c>
      <c r="AO314" s="31" t="b">
        <f>貼り付け用!AO314=集計用!AO314</f>
        <v>1</v>
      </c>
      <c r="AP314" s="31" t="b">
        <f>貼り付け用!AP314=集計用!AP314</f>
        <v>1</v>
      </c>
      <c r="AQ314" s="31" t="b">
        <f>貼り付け用!AQ314=集計用!AQ314</f>
        <v>1</v>
      </c>
      <c r="AR314" s="31" t="b">
        <f>貼り付け用!AR314=集計用!AR314</f>
        <v>1</v>
      </c>
      <c r="AS314" s="31" t="b">
        <f>貼り付け用!AS314=集計用!AS314</f>
        <v>1</v>
      </c>
      <c r="AT314" s="31" t="b">
        <f>貼り付け用!AT314=集計用!AT314</f>
        <v>1</v>
      </c>
      <c r="AU314" s="31" t="b">
        <f>貼り付け用!AU314=集計用!AU314</f>
        <v>1</v>
      </c>
    </row>
    <row r="315" spans="10:47" ht="24" customHeight="1">
      <c r="J315" s="2" t="str">
        <f>IF(集計用!J315="","",集計用!J315)</f>
        <v>雨水排水施設</v>
      </c>
      <c r="K315" s="2"/>
      <c r="L315" s="2"/>
      <c r="M315" s="31" t="b">
        <f>貼り付け用!M315=集計用!M315</f>
        <v>1</v>
      </c>
      <c r="N315" s="31" t="b">
        <f>貼り付け用!N315=集計用!N315</f>
        <v>1</v>
      </c>
      <c r="O315" s="31" t="b">
        <f>貼り付け用!O315=集計用!O315</f>
        <v>1</v>
      </c>
      <c r="P315" s="31" t="b">
        <f>貼り付け用!P315=集計用!P315</f>
        <v>1</v>
      </c>
      <c r="Q315" s="31" t="b">
        <f>貼り付け用!Q315=集計用!Q315</f>
        <v>1</v>
      </c>
      <c r="R315" s="31" t="b">
        <f>貼り付け用!R315=集計用!R315</f>
        <v>1</v>
      </c>
      <c r="S315" s="31" t="b">
        <f>貼り付け用!S315=集計用!S315</f>
        <v>1</v>
      </c>
      <c r="T315" s="31" t="b">
        <f>貼り付け用!T315=集計用!T315</f>
        <v>1</v>
      </c>
      <c r="U315" s="31" t="b">
        <f>貼り付け用!U315=集計用!U315</f>
        <v>1</v>
      </c>
      <c r="V315" s="31" t="b">
        <f>貼り付け用!V315=集計用!V315</f>
        <v>1</v>
      </c>
      <c r="W315" s="31" t="b">
        <f>貼り付け用!W315=集計用!W315</f>
        <v>1</v>
      </c>
      <c r="X315" s="31" t="b">
        <f>貼り付け用!X315=集計用!X315</f>
        <v>1</v>
      </c>
      <c r="Y315" s="31" t="b">
        <f>貼り付け用!Y315=集計用!Y315</f>
        <v>1</v>
      </c>
      <c r="Z315" s="31" t="b">
        <f>貼り付け用!Z315=集計用!Z315</f>
        <v>1</v>
      </c>
      <c r="AA315" s="31" t="b">
        <f>貼り付け用!AA315=集計用!AA315</f>
        <v>1</v>
      </c>
      <c r="AB315" s="31" t="b">
        <f>貼り付け用!AB315=集計用!AB315</f>
        <v>1</v>
      </c>
      <c r="AC315" s="31" t="b">
        <f>貼り付け用!AC315=集計用!AC315</f>
        <v>1</v>
      </c>
      <c r="AD315" s="31" t="b">
        <f>貼り付け用!AD315=集計用!AD315</f>
        <v>1</v>
      </c>
      <c r="AE315" s="31" t="b">
        <f>貼り付け用!AE315=集計用!AE315</f>
        <v>1</v>
      </c>
      <c r="AF315" s="31" t="b">
        <f>貼り付け用!AF315=集計用!AF315</f>
        <v>1</v>
      </c>
      <c r="AG315" s="31" t="b">
        <f>貼り付け用!AG315=集計用!AG315</f>
        <v>1</v>
      </c>
      <c r="AH315" s="31" t="b">
        <f>貼り付け用!AH315=集計用!AH315</f>
        <v>1</v>
      </c>
      <c r="AI315" s="31" t="b">
        <f>貼り付け用!AI315=集計用!AI315</f>
        <v>1</v>
      </c>
      <c r="AJ315" s="31" t="b">
        <f>貼り付け用!AJ315=集計用!AJ315</f>
        <v>1</v>
      </c>
      <c r="AK315" s="31" t="b">
        <f>貼り付け用!AK315=集計用!AK315</f>
        <v>1</v>
      </c>
      <c r="AL315" s="31" t="b">
        <f>貼り付け用!AL315=集計用!AL315</f>
        <v>1</v>
      </c>
      <c r="AM315" s="31" t="b">
        <f>貼り付け用!AM315=集計用!AM315</f>
        <v>1</v>
      </c>
      <c r="AN315" s="31" t="b">
        <f>貼り付け用!AN315=集計用!AN315</f>
        <v>1</v>
      </c>
      <c r="AO315" s="31" t="b">
        <f>貼り付け用!AO315=集計用!AO315</f>
        <v>1</v>
      </c>
      <c r="AP315" s="31" t="b">
        <f>貼り付け用!AP315=集計用!AP315</f>
        <v>1</v>
      </c>
      <c r="AQ315" s="31" t="b">
        <f>貼り付け用!AQ315=集計用!AQ315</f>
        <v>1</v>
      </c>
      <c r="AR315" s="31" t="b">
        <f>貼り付け用!AR315=集計用!AR315</f>
        <v>1</v>
      </c>
      <c r="AS315" s="31" t="b">
        <f>貼り付け用!AS315=集計用!AS315</f>
        <v>1</v>
      </c>
      <c r="AT315" s="31" t="b">
        <f>貼り付け用!AT315=集計用!AT315</f>
        <v>1</v>
      </c>
      <c r="AU315" s="31" t="b">
        <f>貼り付け用!AU315=集計用!AU315</f>
        <v>1</v>
      </c>
    </row>
    <row r="316" spans="10:47" ht="24" customHeight="1">
      <c r="J316" s="2" t="str">
        <f>IF(集計用!J316="","",集計用!J316)</f>
        <v>雨水排水施設</v>
      </c>
      <c r="K316" s="2"/>
      <c r="L316" s="2"/>
      <c r="M316" s="31" t="b">
        <f>貼り付け用!M316=集計用!M316</f>
        <v>1</v>
      </c>
      <c r="N316" s="31" t="b">
        <f>貼り付け用!N316=集計用!N316</f>
        <v>1</v>
      </c>
      <c r="O316" s="31" t="b">
        <f>貼り付け用!O316=集計用!O316</f>
        <v>1</v>
      </c>
      <c r="P316" s="31" t="b">
        <f>貼り付け用!P316=集計用!P316</f>
        <v>1</v>
      </c>
      <c r="Q316" s="31" t="b">
        <f>貼り付け用!Q316=集計用!Q316</f>
        <v>1</v>
      </c>
      <c r="R316" s="31" t="b">
        <f>貼り付け用!R316=集計用!R316</f>
        <v>1</v>
      </c>
      <c r="S316" s="31" t="b">
        <f>貼り付け用!S316=集計用!S316</f>
        <v>1</v>
      </c>
      <c r="T316" s="31" t="b">
        <f>貼り付け用!T316=集計用!T316</f>
        <v>1</v>
      </c>
      <c r="U316" s="31" t="b">
        <f>貼り付け用!U316=集計用!U316</f>
        <v>1</v>
      </c>
      <c r="V316" s="31" t="b">
        <f>貼り付け用!V316=集計用!V316</f>
        <v>1</v>
      </c>
      <c r="W316" s="31" t="b">
        <f>貼り付け用!W316=集計用!W316</f>
        <v>1</v>
      </c>
      <c r="X316" s="31" t="b">
        <f>貼り付け用!X316=集計用!X316</f>
        <v>1</v>
      </c>
      <c r="Y316" s="31" t="b">
        <f>貼り付け用!Y316=集計用!Y316</f>
        <v>1</v>
      </c>
      <c r="Z316" s="31" t="b">
        <f>貼り付け用!Z316=集計用!Z316</f>
        <v>1</v>
      </c>
      <c r="AA316" s="31" t="b">
        <f>貼り付け用!AA316=集計用!AA316</f>
        <v>1</v>
      </c>
      <c r="AB316" s="31" t="b">
        <f>貼り付け用!AB316=集計用!AB316</f>
        <v>1</v>
      </c>
      <c r="AC316" s="31" t="b">
        <f>貼り付け用!AC316=集計用!AC316</f>
        <v>1</v>
      </c>
      <c r="AD316" s="31" t="b">
        <f>貼り付け用!AD316=集計用!AD316</f>
        <v>1</v>
      </c>
      <c r="AE316" s="31" t="b">
        <f>貼り付け用!AE316=集計用!AE316</f>
        <v>1</v>
      </c>
      <c r="AF316" s="31" t="b">
        <f>貼り付け用!AF316=集計用!AF316</f>
        <v>1</v>
      </c>
      <c r="AG316" s="31" t="b">
        <f>貼り付け用!AG316=集計用!AG316</f>
        <v>1</v>
      </c>
      <c r="AH316" s="31" t="b">
        <f>貼り付け用!AH316=集計用!AH316</f>
        <v>1</v>
      </c>
      <c r="AI316" s="31" t="b">
        <f>貼り付け用!AI316=集計用!AI316</f>
        <v>1</v>
      </c>
      <c r="AJ316" s="31" t="b">
        <f>貼り付け用!AJ316=集計用!AJ316</f>
        <v>1</v>
      </c>
      <c r="AK316" s="31" t="b">
        <f>貼り付け用!AK316=集計用!AK316</f>
        <v>1</v>
      </c>
      <c r="AL316" s="31" t="b">
        <f>貼り付け用!AL316=集計用!AL316</f>
        <v>1</v>
      </c>
      <c r="AM316" s="31" t="b">
        <f>貼り付け用!AM316=集計用!AM316</f>
        <v>1</v>
      </c>
      <c r="AN316" s="31" t="b">
        <f>貼り付け用!AN316=集計用!AN316</f>
        <v>1</v>
      </c>
      <c r="AO316" s="31" t="b">
        <f>貼り付け用!AO316=集計用!AO316</f>
        <v>1</v>
      </c>
      <c r="AP316" s="31" t="b">
        <f>貼り付け用!AP316=集計用!AP316</f>
        <v>1</v>
      </c>
      <c r="AQ316" s="31" t="b">
        <f>貼り付け用!AQ316=集計用!AQ316</f>
        <v>1</v>
      </c>
      <c r="AR316" s="31" t="b">
        <f>貼り付け用!AR316=集計用!AR316</f>
        <v>1</v>
      </c>
      <c r="AS316" s="31" t="b">
        <f>貼り付け用!AS316=集計用!AS316</f>
        <v>1</v>
      </c>
      <c r="AT316" s="31" t="b">
        <f>貼り付け用!AT316=集計用!AT316</f>
        <v>1</v>
      </c>
      <c r="AU316" s="31" t="b">
        <f>貼り付け用!AU316=集計用!AU316</f>
        <v>1</v>
      </c>
    </row>
    <row r="317" spans="10:47" ht="24" customHeight="1">
      <c r="J317" s="2" t="str">
        <f>IF(集計用!J317="","",集計用!J317)</f>
        <v>雨水排水施設</v>
      </c>
      <c r="K317" s="2"/>
      <c r="L317" s="2"/>
      <c r="M317" s="31" t="b">
        <f>貼り付け用!M317=集計用!M317</f>
        <v>1</v>
      </c>
      <c r="N317" s="31" t="b">
        <f>貼り付け用!N317=集計用!N317</f>
        <v>1</v>
      </c>
      <c r="O317" s="31" t="b">
        <f>貼り付け用!O317=集計用!O317</f>
        <v>1</v>
      </c>
      <c r="P317" s="31" t="b">
        <f>貼り付け用!P317=集計用!P317</f>
        <v>1</v>
      </c>
      <c r="Q317" s="31" t="b">
        <f>貼り付け用!Q317=集計用!Q317</f>
        <v>1</v>
      </c>
      <c r="R317" s="31" t="b">
        <f>貼り付け用!R317=集計用!R317</f>
        <v>1</v>
      </c>
      <c r="S317" s="31" t="b">
        <f>貼り付け用!S317=集計用!S317</f>
        <v>1</v>
      </c>
      <c r="T317" s="31" t="b">
        <f>貼り付け用!T317=集計用!T317</f>
        <v>1</v>
      </c>
      <c r="U317" s="31" t="b">
        <f>貼り付け用!U317=集計用!U317</f>
        <v>1</v>
      </c>
      <c r="V317" s="31" t="b">
        <f>貼り付け用!V317=集計用!V317</f>
        <v>1</v>
      </c>
      <c r="W317" s="31" t="b">
        <f>貼り付け用!W317=集計用!W317</f>
        <v>1</v>
      </c>
      <c r="X317" s="31" t="b">
        <f>貼り付け用!X317=集計用!X317</f>
        <v>1</v>
      </c>
      <c r="Y317" s="31" t="b">
        <f>貼り付け用!Y317=集計用!Y317</f>
        <v>1</v>
      </c>
      <c r="Z317" s="31" t="b">
        <f>貼り付け用!Z317=集計用!Z317</f>
        <v>1</v>
      </c>
      <c r="AA317" s="31" t="b">
        <f>貼り付け用!AA317=集計用!AA317</f>
        <v>1</v>
      </c>
      <c r="AB317" s="31" t="b">
        <f>貼り付け用!AB317=集計用!AB317</f>
        <v>1</v>
      </c>
      <c r="AC317" s="31" t="b">
        <f>貼り付け用!AC317=集計用!AC317</f>
        <v>1</v>
      </c>
      <c r="AD317" s="31" t="b">
        <f>貼り付け用!AD317=集計用!AD317</f>
        <v>1</v>
      </c>
      <c r="AE317" s="31" t="b">
        <f>貼り付け用!AE317=集計用!AE317</f>
        <v>1</v>
      </c>
      <c r="AF317" s="31" t="b">
        <f>貼り付け用!AF317=集計用!AF317</f>
        <v>1</v>
      </c>
      <c r="AG317" s="31" t="b">
        <f>貼り付け用!AG317=集計用!AG317</f>
        <v>1</v>
      </c>
      <c r="AH317" s="31" t="b">
        <f>貼り付け用!AH317=集計用!AH317</f>
        <v>1</v>
      </c>
      <c r="AI317" s="31" t="b">
        <f>貼り付け用!AI317=集計用!AI317</f>
        <v>1</v>
      </c>
      <c r="AJ317" s="31" t="b">
        <f>貼り付け用!AJ317=集計用!AJ317</f>
        <v>1</v>
      </c>
      <c r="AK317" s="31" t="b">
        <f>貼り付け用!AK317=集計用!AK317</f>
        <v>1</v>
      </c>
      <c r="AL317" s="31" t="b">
        <f>貼り付け用!AL317=集計用!AL317</f>
        <v>1</v>
      </c>
      <c r="AM317" s="31" t="b">
        <f>貼り付け用!AM317=集計用!AM317</f>
        <v>1</v>
      </c>
      <c r="AN317" s="31" t="b">
        <f>貼り付け用!AN317=集計用!AN317</f>
        <v>1</v>
      </c>
      <c r="AO317" s="31" t="b">
        <f>貼り付け用!AO317=集計用!AO317</f>
        <v>1</v>
      </c>
      <c r="AP317" s="31" t="b">
        <f>貼り付け用!AP317=集計用!AP317</f>
        <v>1</v>
      </c>
      <c r="AQ317" s="31" t="b">
        <f>貼り付け用!AQ317=集計用!AQ317</f>
        <v>1</v>
      </c>
      <c r="AR317" s="31" t="b">
        <f>貼り付け用!AR317=集計用!AR317</f>
        <v>1</v>
      </c>
      <c r="AS317" s="31" t="b">
        <f>貼り付け用!AS317=集計用!AS317</f>
        <v>1</v>
      </c>
      <c r="AT317" s="31" t="b">
        <f>貼り付け用!AT317=集計用!AT317</f>
        <v>1</v>
      </c>
      <c r="AU317" s="31" t="b">
        <f>貼り付け用!AU317=集計用!AU317</f>
        <v>1</v>
      </c>
    </row>
    <row r="318" spans="10:47" ht="24" customHeight="1">
      <c r="J318" s="2" t="str">
        <f>IF(集計用!J318="","",集計用!J318)</f>
        <v>雨水排水施設</v>
      </c>
      <c r="K318" s="2"/>
      <c r="L318" s="2"/>
      <c r="M318" s="31" t="b">
        <f>貼り付け用!M318=集計用!M318</f>
        <v>1</v>
      </c>
      <c r="N318" s="31" t="b">
        <f>貼り付け用!N318=集計用!N318</f>
        <v>1</v>
      </c>
      <c r="O318" s="31" t="b">
        <f>貼り付け用!O318=集計用!O318</f>
        <v>1</v>
      </c>
      <c r="P318" s="31" t="b">
        <f>貼り付け用!P318=集計用!P318</f>
        <v>1</v>
      </c>
      <c r="Q318" s="31" t="b">
        <f>貼り付け用!Q318=集計用!Q318</f>
        <v>1</v>
      </c>
      <c r="R318" s="31" t="b">
        <f>貼り付け用!R318=集計用!R318</f>
        <v>1</v>
      </c>
      <c r="S318" s="31" t="b">
        <f>貼り付け用!S318=集計用!S318</f>
        <v>1</v>
      </c>
      <c r="T318" s="31" t="b">
        <f>貼り付け用!T318=集計用!T318</f>
        <v>1</v>
      </c>
      <c r="U318" s="31" t="b">
        <f>貼り付け用!U318=集計用!U318</f>
        <v>1</v>
      </c>
      <c r="V318" s="31" t="b">
        <f>貼り付け用!V318=集計用!V318</f>
        <v>1</v>
      </c>
      <c r="W318" s="31" t="b">
        <f>貼り付け用!W318=集計用!W318</f>
        <v>1</v>
      </c>
      <c r="X318" s="31" t="b">
        <f>貼り付け用!X318=集計用!X318</f>
        <v>1</v>
      </c>
      <c r="Y318" s="31" t="b">
        <f>貼り付け用!Y318=集計用!Y318</f>
        <v>1</v>
      </c>
      <c r="Z318" s="31" t="b">
        <f>貼り付け用!Z318=集計用!Z318</f>
        <v>1</v>
      </c>
      <c r="AA318" s="31" t="b">
        <f>貼り付け用!AA318=集計用!AA318</f>
        <v>1</v>
      </c>
      <c r="AB318" s="31" t="b">
        <f>貼り付け用!AB318=集計用!AB318</f>
        <v>1</v>
      </c>
      <c r="AC318" s="31" t="b">
        <f>貼り付け用!AC318=集計用!AC318</f>
        <v>1</v>
      </c>
      <c r="AD318" s="31" t="b">
        <f>貼り付け用!AD318=集計用!AD318</f>
        <v>1</v>
      </c>
      <c r="AE318" s="31" t="b">
        <f>貼り付け用!AE318=集計用!AE318</f>
        <v>1</v>
      </c>
      <c r="AF318" s="31" t="b">
        <f>貼り付け用!AF318=集計用!AF318</f>
        <v>1</v>
      </c>
      <c r="AG318" s="31" t="b">
        <f>貼り付け用!AG318=集計用!AG318</f>
        <v>1</v>
      </c>
      <c r="AH318" s="31" t="b">
        <f>貼り付け用!AH318=集計用!AH318</f>
        <v>1</v>
      </c>
      <c r="AI318" s="31" t="b">
        <f>貼り付け用!AI318=集計用!AI318</f>
        <v>1</v>
      </c>
      <c r="AJ318" s="31" t="b">
        <f>貼り付け用!AJ318=集計用!AJ318</f>
        <v>1</v>
      </c>
      <c r="AK318" s="31" t="b">
        <f>貼り付け用!AK318=集計用!AK318</f>
        <v>1</v>
      </c>
      <c r="AL318" s="31" t="b">
        <f>貼り付け用!AL318=集計用!AL318</f>
        <v>1</v>
      </c>
      <c r="AM318" s="31" t="b">
        <f>貼り付け用!AM318=集計用!AM318</f>
        <v>1</v>
      </c>
      <c r="AN318" s="31" t="b">
        <f>貼り付け用!AN318=集計用!AN318</f>
        <v>1</v>
      </c>
      <c r="AO318" s="31" t="b">
        <f>貼り付け用!AO318=集計用!AO318</f>
        <v>1</v>
      </c>
      <c r="AP318" s="31" t="b">
        <f>貼り付け用!AP318=集計用!AP318</f>
        <v>1</v>
      </c>
      <c r="AQ318" s="31" t="b">
        <f>貼り付け用!AQ318=集計用!AQ318</f>
        <v>1</v>
      </c>
      <c r="AR318" s="31" t="b">
        <f>貼り付け用!AR318=集計用!AR318</f>
        <v>1</v>
      </c>
      <c r="AS318" s="31" t="b">
        <f>貼り付け用!AS318=集計用!AS318</f>
        <v>1</v>
      </c>
      <c r="AT318" s="31" t="b">
        <f>貼り付け用!AT318=集計用!AT318</f>
        <v>1</v>
      </c>
      <c r="AU318" s="31" t="b">
        <f>貼り付け用!AU318=集計用!AU318</f>
        <v>1</v>
      </c>
    </row>
    <row r="319" spans="10:47" ht="24" customHeight="1">
      <c r="J319" s="2" t="str">
        <f>IF(集計用!J319="","",集計用!J319)</f>
        <v>雨水排水施設</v>
      </c>
      <c r="K319" s="2"/>
      <c r="L319" s="2"/>
      <c r="M319" s="31" t="b">
        <f>貼り付け用!M319=集計用!M319</f>
        <v>1</v>
      </c>
      <c r="N319" s="31" t="b">
        <f>貼り付け用!N319=集計用!N319</f>
        <v>1</v>
      </c>
      <c r="O319" s="31" t="b">
        <f>貼り付け用!O319=集計用!O319</f>
        <v>1</v>
      </c>
      <c r="P319" s="31" t="b">
        <f>貼り付け用!P319=集計用!P319</f>
        <v>1</v>
      </c>
      <c r="Q319" s="31" t="b">
        <f>貼り付け用!Q319=集計用!Q319</f>
        <v>1</v>
      </c>
      <c r="R319" s="31" t="b">
        <f>貼り付け用!R319=集計用!R319</f>
        <v>1</v>
      </c>
      <c r="S319" s="31" t="b">
        <f>貼り付け用!S319=集計用!S319</f>
        <v>1</v>
      </c>
      <c r="T319" s="31" t="b">
        <f>貼り付け用!T319=集計用!T319</f>
        <v>1</v>
      </c>
      <c r="U319" s="31" t="b">
        <f>貼り付け用!U319=集計用!U319</f>
        <v>1</v>
      </c>
      <c r="V319" s="31" t="b">
        <f>貼り付け用!V319=集計用!V319</f>
        <v>1</v>
      </c>
      <c r="W319" s="31" t="b">
        <f>貼り付け用!W319=集計用!W319</f>
        <v>1</v>
      </c>
      <c r="X319" s="31" t="b">
        <f>貼り付け用!X319=集計用!X319</f>
        <v>1</v>
      </c>
      <c r="Y319" s="31" t="b">
        <f>貼り付け用!Y319=集計用!Y319</f>
        <v>1</v>
      </c>
      <c r="Z319" s="31" t="b">
        <f>貼り付け用!Z319=集計用!Z319</f>
        <v>1</v>
      </c>
      <c r="AA319" s="31" t="b">
        <f>貼り付け用!AA319=集計用!AA319</f>
        <v>1</v>
      </c>
      <c r="AB319" s="31" t="b">
        <f>貼り付け用!AB319=集計用!AB319</f>
        <v>1</v>
      </c>
      <c r="AC319" s="31" t="b">
        <f>貼り付け用!AC319=集計用!AC319</f>
        <v>1</v>
      </c>
      <c r="AD319" s="31" t="b">
        <f>貼り付け用!AD319=集計用!AD319</f>
        <v>1</v>
      </c>
      <c r="AE319" s="31" t="b">
        <f>貼り付け用!AE319=集計用!AE319</f>
        <v>1</v>
      </c>
      <c r="AF319" s="31" t="b">
        <f>貼り付け用!AF319=集計用!AF319</f>
        <v>1</v>
      </c>
      <c r="AG319" s="31" t="b">
        <f>貼り付け用!AG319=集計用!AG319</f>
        <v>1</v>
      </c>
      <c r="AH319" s="31" t="b">
        <f>貼り付け用!AH319=集計用!AH319</f>
        <v>1</v>
      </c>
      <c r="AI319" s="31" t="b">
        <f>貼り付け用!AI319=集計用!AI319</f>
        <v>1</v>
      </c>
      <c r="AJ319" s="31" t="b">
        <f>貼り付け用!AJ319=集計用!AJ319</f>
        <v>1</v>
      </c>
      <c r="AK319" s="31" t="b">
        <f>貼り付け用!AK319=集計用!AK319</f>
        <v>1</v>
      </c>
      <c r="AL319" s="31" t="b">
        <f>貼り付け用!AL319=集計用!AL319</f>
        <v>1</v>
      </c>
      <c r="AM319" s="31" t="b">
        <f>貼り付け用!AM319=集計用!AM319</f>
        <v>1</v>
      </c>
      <c r="AN319" s="31" t="b">
        <f>貼り付け用!AN319=集計用!AN319</f>
        <v>1</v>
      </c>
      <c r="AO319" s="31" t="b">
        <f>貼り付け用!AO319=集計用!AO319</f>
        <v>1</v>
      </c>
      <c r="AP319" s="31" t="b">
        <f>貼り付け用!AP319=集計用!AP319</f>
        <v>1</v>
      </c>
      <c r="AQ319" s="31" t="b">
        <f>貼り付け用!AQ319=集計用!AQ319</f>
        <v>1</v>
      </c>
      <c r="AR319" s="31" t="b">
        <f>貼り付け用!AR319=集計用!AR319</f>
        <v>1</v>
      </c>
      <c r="AS319" s="31" t="b">
        <f>貼り付け用!AS319=集計用!AS319</f>
        <v>1</v>
      </c>
      <c r="AT319" s="31" t="b">
        <f>貼り付け用!AT319=集計用!AT319</f>
        <v>1</v>
      </c>
      <c r="AU319" s="31" t="b">
        <f>貼り付け用!AU319=集計用!AU319</f>
        <v>1</v>
      </c>
    </row>
    <row r="320" spans="10:47" ht="24" customHeight="1">
      <c r="J320" s="2" t="str">
        <f>IF(集計用!J320="","",集計用!J320)</f>
        <v>雨水排水施設</v>
      </c>
      <c r="K320" s="2"/>
      <c r="L320" s="2"/>
      <c r="M320" s="31" t="b">
        <f>貼り付け用!M320=集計用!M320</f>
        <v>1</v>
      </c>
      <c r="N320" s="31" t="b">
        <f>貼り付け用!N320=集計用!N320</f>
        <v>1</v>
      </c>
      <c r="O320" s="31" t="b">
        <f>貼り付け用!O320=集計用!O320</f>
        <v>1</v>
      </c>
      <c r="P320" s="31" t="b">
        <f>貼り付け用!P320=集計用!P320</f>
        <v>1</v>
      </c>
      <c r="Q320" s="31" t="b">
        <f>貼り付け用!Q320=集計用!Q320</f>
        <v>1</v>
      </c>
      <c r="R320" s="31" t="b">
        <f>貼り付け用!R320=集計用!R320</f>
        <v>1</v>
      </c>
      <c r="S320" s="31" t="b">
        <f>貼り付け用!S320=集計用!S320</f>
        <v>1</v>
      </c>
      <c r="T320" s="31" t="b">
        <f>貼り付け用!T320=集計用!T320</f>
        <v>1</v>
      </c>
      <c r="U320" s="31" t="b">
        <f>貼り付け用!U320=集計用!U320</f>
        <v>1</v>
      </c>
      <c r="V320" s="31" t="b">
        <f>貼り付け用!V320=集計用!V320</f>
        <v>1</v>
      </c>
      <c r="W320" s="31" t="b">
        <f>貼り付け用!W320=集計用!W320</f>
        <v>1</v>
      </c>
      <c r="X320" s="31" t="b">
        <f>貼り付け用!X320=集計用!X320</f>
        <v>1</v>
      </c>
      <c r="Y320" s="31" t="b">
        <f>貼り付け用!Y320=集計用!Y320</f>
        <v>1</v>
      </c>
      <c r="Z320" s="31" t="b">
        <f>貼り付け用!Z320=集計用!Z320</f>
        <v>1</v>
      </c>
      <c r="AA320" s="31" t="b">
        <f>貼り付け用!AA320=集計用!AA320</f>
        <v>1</v>
      </c>
      <c r="AB320" s="31" t="b">
        <f>貼り付け用!AB320=集計用!AB320</f>
        <v>1</v>
      </c>
      <c r="AC320" s="31" t="b">
        <f>貼り付け用!AC320=集計用!AC320</f>
        <v>1</v>
      </c>
      <c r="AD320" s="31" t="b">
        <f>貼り付け用!AD320=集計用!AD320</f>
        <v>1</v>
      </c>
      <c r="AE320" s="31" t="b">
        <f>貼り付け用!AE320=集計用!AE320</f>
        <v>1</v>
      </c>
      <c r="AF320" s="31" t="b">
        <f>貼り付け用!AF320=集計用!AF320</f>
        <v>1</v>
      </c>
      <c r="AG320" s="31" t="b">
        <f>貼り付け用!AG320=集計用!AG320</f>
        <v>1</v>
      </c>
      <c r="AH320" s="31" t="b">
        <f>貼り付け用!AH320=集計用!AH320</f>
        <v>1</v>
      </c>
      <c r="AI320" s="31" t="b">
        <f>貼り付け用!AI320=集計用!AI320</f>
        <v>1</v>
      </c>
      <c r="AJ320" s="31" t="b">
        <f>貼り付け用!AJ320=集計用!AJ320</f>
        <v>1</v>
      </c>
      <c r="AK320" s="31" t="b">
        <f>貼り付け用!AK320=集計用!AK320</f>
        <v>1</v>
      </c>
      <c r="AL320" s="31" t="b">
        <f>貼り付け用!AL320=集計用!AL320</f>
        <v>1</v>
      </c>
      <c r="AM320" s="31" t="b">
        <f>貼り付け用!AM320=集計用!AM320</f>
        <v>1</v>
      </c>
      <c r="AN320" s="31" t="b">
        <f>貼り付け用!AN320=集計用!AN320</f>
        <v>1</v>
      </c>
      <c r="AO320" s="31" t="b">
        <f>貼り付け用!AO320=集計用!AO320</f>
        <v>1</v>
      </c>
      <c r="AP320" s="31" t="b">
        <f>貼り付け用!AP320=集計用!AP320</f>
        <v>1</v>
      </c>
      <c r="AQ320" s="31" t="b">
        <f>貼り付け用!AQ320=集計用!AQ320</f>
        <v>1</v>
      </c>
      <c r="AR320" s="31" t="b">
        <f>貼り付け用!AR320=集計用!AR320</f>
        <v>1</v>
      </c>
      <c r="AS320" s="31" t="b">
        <f>貼り付け用!AS320=集計用!AS320</f>
        <v>1</v>
      </c>
      <c r="AT320" s="31" t="b">
        <f>貼り付け用!AT320=集計用!AT320</f>
        <v>1</v>
      </c>
      <c r="AU320" s="31" t="b">
        <f>貼り付け用!AU320=集計用!AU320</f>
        <v>1</v>
      </c>
    </row>
    <row r="321" spans="10:47" ht="24" customHeight="1">
      <c r="J321" s="2" t="str">
        <f>IF(集計用!J321="","",集計用!J321)</f>
        <v>雨水排水施設</v>
      </c>
      <c r="K321" s="2"/>
      <c r="L321" s="2"/>
      <c r="M321" s="31" t="b">
        <f>貼り付け用!M321=集計用!M321</f>
        <v>1</v>
      </c>
      <c r="N321" s="31" t="b">
        <f>貼り付け用!N321=集計用!N321</f>
        <v>1</v>
      </c>
      <c r="O321" s="31" t="b">
        <f>貼り付け用!O321=集計用!O321</f>
        <v>1</v>
      </c>
      <c r="P321" s="31" t="b">
        <f>貼り付け用!P321=集計用!P321</f>
        <v>1</v>
      </c>
      <c r="Q321" s="31" t="b">
        <f>貼り付け用!Q321=集計用!Q321</f>
        <v>1</v>
      </c>
      <c r="R321" s="31" t="b">
        <f>貼り付け用!R321=集計用!R321</f>
        <v>1</v>
      </c>
      <c r="S321" s="31" t="b">
        <f>貼り付け用!S321=集計用!S321</f>
        <v>1</v>
      </c>
      <c r="T321" s="31" t="b">
        <f>貼り付け用!T321=集計用!T321</f>
        <v>1</v>
      </c>
      <c r="U321" s="31" t="b">
        <f>貼り付け用!U321=集計用!U321</f>
        <v>1</v>
      </c>
      <c r="V321" s="31" t="b">
        <f>貼り付け用!V321=集計用!V321</f>
        <v>1</v>
      </c>
      <c r="W321" s="31" t="b">
        <f>貼り付け用!W321=集計用!W321</f>
        <v>1</v>
      </c>
      <c r="X321" s="31" t="b">
        <f>貼り付け用!X321=集計用!X321</f>
        <v>1</v>
      </c>
      <c r="Y321" s="31" t="b">
        <f>貼り付け用!Y321=集計用!Y321</f>
        <v>1</v>
      </c>
      <c r="Z321" s="31" t="b">
        <f>貼り付け用!Z321=集計用!Z321</f>
        <v>1</v>
      </c>
      <c r="AA321" s="31" t="b">
        <f>貼り付け用!AA321=集計用!AA321</f>
        <v>1</v>
      </c>
      <c r="AB321" s="31" t="b">
        <f>貼り付け用!AB321=集計用!AB321</f>
        <v>1</v>
      </c>
      <c r="AC321" s="31" t="b">
        <f>貼り付け用!AC321=集計用!AC321</f>
        <v>1</v>
      </c>
      <c r="AD321" s="31" t="b">
        <f>貼り付け用!AD321=集計用!AD321</f>
        <v>1</v>
      </c>
      <c r="AE321" s="31" t="b">
        <f>貼り付け用!AE321=集計用!AE321</f>
        <v>1</v>
      </c>
      <c r="AF321" s="31" t="b">
        <f>貼り付け用!AF321=集計用!AF321</f>
        <v>1</v>
      </c>
      <c r="AG321" s="31" t="b">
        <f>貼り付け用!AG321=集計用!AG321</f>
        <v>1</v>
      </c>
      <c r="AH321" s="31" t="b">
        <f>貼り付け用!AH321=集計用!AH321</f>
        <v>1</v>
      </c>
      <c r="AI321" s="31" t="b">
        <f>貼り付け用!AI321=集計用!AI321</f>
        <v>1</v>
      </c>
      <c r="AJ321" s="31" t="b">
        <f>貼り付け用!AJ321=集計用!AJ321</f>
        <v>1</v>
      </c>
      <c r="AK321" s="31" t="b">
        <f>貼り付け用!AK321=集計用!AK321</f>
        <v>1</v>
      </c>
      <c r="AL321" s="31" t="b">
        <f>貼り付け用!AL321=集計用!AL321</f>
        <v>1</v>
      </c>
      <c r="AM321" s="31" t="b">
        <f>貼り付け用!AM321=集計用!AM321</f>
        <v>1</v>
      </c>
      <c r="AN321" s="31" t="b">
        <f>貼り付け用!AN321=集計用!AN321</f>
        <v>1</v>
      </c>
      <c r="AO321" s="31" t="b">
        <f>貼り付け用!AO321=集計用!AO321</f>
        <v>1</v>
      </c>
      <c r="AP321" s="31" t="b">
        <f>貼り付け用!AP321=集計用!AP321</f>
        <v>1</v>
      </c>
      <c r="AQ321" s="31" t="b">
        <f>貼り付け用!AQ321=集計用!AQ321</f>
        <v>1</v>
      </c>
      <c r="AR321" s="31" t="b">
        <f>貼り付け用!AR321=集計用!AR321</f>
        <v>1</v>
      </c>
      <c r="AS321" s="31" t="b">
        <f>貼り付け用!AS321=集計用!AS321</f>
        <v>1</v>
      </c>
      <c r="AT321" s="31" t="b">
        <f>貼り付け用!AT321=集計用!AT321</f>
        <v>1</v>
      </c>
      <c r="AU321" s="31" t="b">
        <f>貼り付け用!AU321=集計用!AU321</f>
        <v>1</v>
      </c>
    </row>
    <row r="322" spans="10:47" ht="24" customHeight="1">
      <c r="J322" s="2" t="str">
        <f>IF(集計用!J322="","",集計用!J322)</f>
        <v>雨水排水施設</v>
      </c>
      <c r="K322" s="2"/>
      <c r="L322" s="2"/>
      <c r="M322" s="31" t="b">
        <f>貼り付け用!M322=集計用!M322</f>
        <v>1</v>
      </c>
      <c r="N322" s="31" t="b">
        <f>貼り付け用!N322=集計用!N322</f>
        <v>1</v>
      </c>
      <c r="O322" s="31" t="b">
        <f>貼り付け用!O322=集計用!O322</f>
        <v>1</v>
      </c>
      <c r="P322" s="31" t="b">
        <f>貼り付け用!P322=集計用!P322</f>
        <v>1</v>
      </c>
      <c r="Q322" s="31" t="b">
        <f>貼り付け用!Q322=集計用!Q322</f>
        <v>1</v>
      </c>
      <c r="R322" s="31" t="b">
        <f>貼り付け用!R322=集計用!R322</f>
        <v>1</v>
      </c>
      <c r="S322" s="31" t="b">
        <f>貼り付け用!S322=集計用!S322</f>
        <v>1</v>
      </c>
      <c r="T322" s="31" t="b">
        <f>貼り付け用!T322=集計用!T322</f>
        <v>1</v>
      </c>
      <c r="U322" s="31" t="b">
        <f>貼り付け用!U322=集計用!U322</f>
        <v>1</v>
      </c>
      <c r="V322" s="31" t="b">
        <f>貼り付け用!V322=集計用!V322</f>
        <v>1</v>
      </c>
      <c r="W322" s="31" t="b">
        <f>貼り付け用!W322=集計用!W322</f>
        <v>1</v>
      </c>
      <c r="X322" s="31" t="b">
        <f>貼り付け用!X322=集計用!X322</f>
        <v>1</v>
      </c>
      <c r="Y322" s="31" t="b">
        <f>貼り付け用!Y322=集計用!Y322</f>
        <v>1</v>
      </c>
      <c r="Z322" s="31" t="b">
        <f>貼り付け用!Z322=集計用!Z322</f>
        <v>1</v>
      </c>
      <c r="AA322" s="31" t="b">
        <f>貼り付け用!AA322=集計用!AA322</f>
        <v>1</v>
      </c>
      <c r="AB322" s="31" t="b">
        <f>貼り付け用!AB322=集計用!AB322</f>
        <v>1</v>
      </c>
      <c r="AC322" s="31" t="b">
        <f>貼り付け用!AC322=集計用!AC322</f>
        <v>1</v>
      </c>
      <c r="AD322" s="31" t="b">
        <f>貼り付け用!AD322=集計用!AD322</f>
        <v>1</v>
      </c>
      <c r="AE322" s="31" t="b">
        <f>貼り付け用!AE322=集計用!AE322</f>
        <v>1</v>
      </c>
      <c r="AF322" s="31" t="b">
        <f>貼り付け用!AF322=集計用!AF322</f>
        <v>1</v>
      </c>
      <c r="AG322" s="31" t="b">
        <f>貼り付け用!AG322=集計用!AG322</f>
        <v>1</v>
      </c>
      <c r="AH322" s="31" t="b">
        <f>貼り付け用!AH322=集計用!AH322</f>
        <v>1</v>
      </c>
      <c r="AI322" s="31" t="b">
        <f>貼り付け用!AI322=集計用!AI322</f>
        <v>1</v>
      </c>
      <c r="AJ322" s="31" t="b">
        <f>貼り付け用!AJ322=集計用!AJ322</f>
        <v>1</v>
      </c>
      <c r="AK322" s="31" t="b">
        <f>貼り付け用!AK322=集計用!AK322</f>
        <v>1</v>
      </c>
      <c r="AL322" s="31" t="b">
        <f>貼り付け用!AL322=集計用!AL322</f>
        <v>1</v>
      </c>
      <c r="AM322" s="31" t="b">
        <f>貼り付け用!AM322=集計用!AM322</f>
        <v>1</v>
      </c>
      <c r="AN322" s="31" t="b">
        <f>貼り付け用!AN322=集計用!AN322</f>
        <v>1</v>
      </c>
      <c r="AO322" s="31" t="b">
        <f>貼り付け用!AO322=集計用!AO322</f>
        <v>1</v>
      </c>
      <c r="AP322" s="31" t="b">
        <f>貼り付け用!AP322=集計用!AP322</f>
        <v>1</v>
      </c>
      <c r="AQ322" s="31" t="b">
        <f>貼り付け用!AQ322=集計用!AQ322</f>
        <v>1</v>
      </c>
      <c r="AR322" s="31" t="b">
        <f>貼り付け用!AR322=集計用!AR322</f>
        <v>1</v>
      </c>
      <c r="AS322" s="31" t="b">
        <f>貼り付け用!AS322=集計用!AS322</f>
        <v>1</v>
      </c>
      <c r="AT322" s="31" t="b">
        <f>貼り付け用!AT322=集計用!AT322</f>
        <v>1</v>
      </c>
      <c r="AU322" s="31" t="b">
        <f>貼り付け用!AU322=集計用!AU322</f>
        <v>1</v>
      </c>
    </row>
    <row r="323" spans="10:47" ht="24" customHeight="1">
      <c r="J323" s="2" t="str">
        <f>IF(集計用!J323="","",集計用!J323)</f>
        <v>遊具（ハントウ棒）</v>
      </c>
      <c r="K323" s="2"/>
      <c r="L323" s="2"/>
      <c r="M323" s="31" t="b">
        <f>貼り付け用!M323=集計用!M323</f>
        <v>1</v>
      </c>
      <c r="N323" s="31" t="b">
        <f>貼り付け用!N323=集計用!N323</f>
        <v>1</v>
      </c>
      <c r="O323" s="31" t="b">
        <f>貼り付け用!O323=集計用!O323</f>
        <v>1</v>
      </c>
      <c r="P323" s="31" t="b">
        <f>貼り付け用!P323=集計用!P323</f>
        <v>1</v>
      </c>
      <c r="Q323" s="31" t="b">
        <f>貼り付け用!Q323=集計用!Q323</f>
        <v>1</v>
      </c>
      <c r="R323" s="31" t="b">
        <f>貼り付け用!R323=集計用!R323</f>
        <v>1</v>
      </c>
      <c r="S323" s="31" t="b">
        <f>貼り付け用!S323=集計用!S323</f>
        <v>1</v>
      </c>
      <c r="T323" s="31" t="b">
        <f>貼り付け用!T323=集計用!T323</f>
        <v>1</v>
      </c>
      <c r="U323" s="31" t="b">
        <f>貼り付け用!U323=集計用!U323</f>
        <v>1</v>
      </c>
      <c r="V323" s="31" t="b">
        <f>貼り付け用!V323=集計用!V323</f>
        <v>1</v>
      </c>
      <c r="W323" s="31" t="b">
        <f>貼り付け用!W323=集計用!W323</f>
        <v>1</v>
      </c>
      <c r="X323" s="31" t="b">
        <f>貼り付け用!X323=集計用!X323</f>
        <v>1</v>
      </c>
      <c r="Y323" s="31" t="b">
        <f>貼り付け用!Y323=集計用!Y323</f>
        <v>1</v>
      </c>
      <c r="Z323" s="31" t="b">
        <f>貼り付け用!Z323=集計用!Z323</f>
        <v>1</v>
      </c>
      <c r="AA323" s="31" t="b">
        <f>貼り付け用!AA323=集計用!AA323</f>
        <v>1</v>
      </c>
      <c r="AB323" s="31" t="b">
        <f>貼り付け用!AB323=集計用!AB323</f>
        <v>1</v>
      </c>
      <c r="AC323" s="31" t="b">
        <f>貼り付け用!AC323=集計用!AC323</f>
        <v>1</v>
      </c>
      <c r="AD323" s="31" t="b">
        <f>貼り付け用!AD323=集計用!AD323</f>
        <v>1</v>
      </c>
      <c r="AE323" s="31" t="b">
        <f>貼り付け用!AE323=集計用!AE323</f>
        <v>1</v>
      </c>
      <c r="AF323" s="31" t="b">
        <f>貼り付け用!AF323=集計用!AF323</f>
        <v>1</v>
      </c>
      <c r="AG323" s="31" t="b">
        <f>貼り付け用!AG323=集計用!AG323</f>
        <v>1</v>
      </c>
      <c r="AH323" s="31" t="b">
        <f>貼り付け用!AH323=集計用!AH323</f>
        <v>1</v>
      </c>
      <c r="AI323" s="31" t="b">
        <f>貼り付け用!AI323=集計用!AI323</f>
        <v>1</v>
      </c>
      <c r="AJ323" s="31" t="b">
        <f>貼り付け用!AJ323=集計用!AJ323</f>
        <v>1</v>
      </c>
      <c r="AK323" s="31" t="b">
        <f>貼り付け用!AK323=集計用!AK323</f>
        <v>1</v>
      </c>
      <c r="AL323" s="31" t="b">
        <f>貼り付け用!AL323=集計用!AL323</f>
        <v>1</v>
      </c>
      <c r="AM323" s="31" t="b">
        <f>貼り付け用!AM323=集計用!AM323</f>
        <v>1</v>
      </c>
      <c r="AN323" s="31" t="b">
        <f>貼り付け用!AN323=集計用!AN323</f>
        <v>1</v>
      </c>
      <c r="AO323" s="31" t="b">
        <f>貼り付け用!AO323=集計用!AO323</f>
        <v>1</v>
      </c>
      <c r="AP323" s="31" t="b">
        <f>貼り付け用!AP323=集計用!AP323</f>
        <v>1</v>
      </c>
      <c r="AQ323" s="31" t="b">
        <f>貼り付け用!AQ323=集計用!AQ323</f>
        <v>1</v>
      </c>
      <c r="AR323" s="31" t="b">
        <f>貼り付け用!AR323=集計用!AR323</f>
        <v>1</v>
      </c>
      <c r="AS323" s="31" t="b">
        <f>貼り付け用!AS323=集計用!AS323</f>
        <v>1</v>
      </c>
      <c r="AT323" s="31" t="b">
        <f>貼り付け用!AT323=集計用!AT323</f>
        <v>1</v>
      </c>
      <c r="AU323" s="31" t="b">
        <f>貼り付け用!AU323=集計用!AU323</f>
        <v>1</v>
      </c>
    </row>
    <row r="324" spans="10:47" ht="24" customHeight="1">
      <c r="J324" s="2" t="str">
        <f>IF(集計用!J324="","",集計用!J324)</f>
        <v>遊具（大型滑台FRP)</v>
      </c>
      <c r="K324" s="2"/>
      <c r="L324" s="2"/>
      <c r="M324" s="31" t="b">
        <f>貼り付け用!M324=集計用!M324</f>
        <v>1</v>
      </c>
      <c r="N324" s="31" t="b">
        <f>貼り付け用!N324=集計用!N324</f>
        <v>1</v>
      </c>
      <c r="O324" s="31" t="b">
        <f>貼り付け用!O324=集計用!O324</f>
        <v>1</v>
      </c>
      <c r="P324" s="31" t="b">
        <f>貼り付け用!P324=集計用!P324</f>
        <v>1</v>
      </c>
      <c r="Q324" s="31" t="b">
        <f>貼り付け用!Q324=集計用!Q324</f>
        <v>1</v>
      </c>
      <c r="R324" s="31" t="b">
        <f>貼り付け用!R324=集計用!R324</f>
        <v>1</v>
      </c>
      <c r="S324" s="31" t="b">
        <f>貼り付け用!S324=集計用!S324</f>
        <v>1</v>
      </c>
      <c r="T324" s="31" t="b">
        <f>貼り付け用!T324=集計用!T324</f>
        <v>1</v>
      </c>
      <c r="U324" s="31" t="b">
        <f>貼り付け用!U324=集計用!U324</f>
        <v>1</v>
      </c>
      <c r="V324" s="31" t="b">
        <f>貼り付け用!V324=集計用!V324</f>
        <v>1</v>
      </c>
      <c r="W324" s="31" t="b">
        <f>貼り付け用!W324=集計用!W324</f>
        <v>1</v>
      </c>
      <c r="X324" s="31" t="b">
        <f>貼り付け用!X324=集計用!X324</f>
        <v>1</v>
      </c>
      <c r="Y324" s="31" t="b">
        <f>貼り付け用!Y324=集計用!Y324</f>
        <v>1</v>
      </c>
      <c r="Z324" s="31" t="b">
        <f>貼り付け用!Z324=集計用!Z324</f>
        <v>1</v>
      </c>
      <c r="AA324" s="31" t="b">
        <f>貼り付け用!AA324=集計用!AA324</f>
        <v>1</v>
      </c>
      <c r="AB324" s="31" t="b">
        <f>貼り付け用!AB324=集計用!AB324</f>
        <v>1</v>
      </c>
      <c r="AC324" s="31" t="b">
        <f>貼り付け用!AC324=集計用!AC324</f>
        <v>1</v>
      </c>
      <c r="AD324" s="31" t="b">
        <f>貼り付け用!AD324=集計用!AD324</f>
        <v>1</v>
      </c>
      <c r="AE324" s="31" t="b">
        <f>貼り付け用!AE324=集計用!AE324</f>
        <v>1</v>
      </c>
      <c r="AF324" s="31" t="b">
        <f>貼り付け用!AF324=集計用!AF324</f>
        <v>1</v>
      </c>
      <c r="AG324" s="31" t="b">
        <f>貼り付け用!AG324=集計用!AG324</f>
        <v>1</v>
      </c>
      <c r="AH324" s="31" t="b">
        <f>貼り付け用!AH324=集計用!AH324</f>
        <v>1</v>
      </c>
      <c r="AI324" s="31" t="b">
        <f>貼り付け用!AI324=集計用!AI324</f>
        <v>1</v>
      </c>
      <c r="AJ324" s="31" t="b">
        <f>貼り付け用!AJ324=集計用!AJ324</f>
        <v>1</v>
      </c>
      <c r="AK324" s="31" t="b">
        <f>貼り付け用!AK324=集計用!AK324</f>
        <v>1</v>
      </c>
      <c r="AL324" s="31" t="b">
        <f>貼り付け用!AL324=集計用!AL324</f>
        <v>1</v>
      </c>
      <c r="AM324" s="31" t="b">
        <f>貼り付け用!AM324=集計用!AM324</f>
        <v>1</v>
      </c>
      <c r="AN324" s="31" t="b">
        <f>貼り付け用!AN324=集計用!AN324</f>
        <v>1</v>
      </c>
      <c r="AO324" s="31" t="b">
        <f>貼り付け用!AO324=集計用!AO324</f>
        <v>1</v>
      </c>
      <c r="AP324" s="31" t="b">
        <f>貼り付け用!AP324=集計用!AP324</f>
        <v>1</v>
      </c>
      <c r="AQ324" s="31" t="b">
        <f>貼り付け用!AQ324=集計用!AQ324</f>
        <v>1</v>
      </c>
      <c r="AR324" s="31" t="b">
        <f>貼り付け用!AR324=集計用!AR324</f>
        <v>1</v>
      </c>
      <c r="AS324" s="31" t="b">
        <f>貼り付け用!AS324=集計用!AS324</f>
        <v>1</v>
      </c>
      <c r="AT324" s="31" t="b">
        <f>貼り付け用!AT324=集計用!AT324</f>
        <v>1</v>
      </c>
      <c r="AU324" s="31" t="b">
        <f>貼り付け用!AU324=集計用!AU324</f>
        <v>1</v>
      </c>
    </row>
    <row r="325" spans="10:47" ht="24" customHeight="1">
      <c r="J325" s="2" t="str">
        <f>IF(集計用!J325="","",集計用!J325)</f>
        <v>遊具（二連鉄棒）</v>
      </c>
      <c r="K325" s="2"/>
      <c r="L325" s="2"/>
      <c r="M325" s="31" t="b">
        <f>貼り付け用!M325=集計用!M325</f>
        <v>1</v>
      </c>
      <c r="N325" s="31" t="b">
        <f>貼り付け用!N325=集計用!N325</f>
        <v>1</v>
      </c>
      <c r="O325" s="31" t="b">
        <f>貼り付け用!O325=集計用!O325</f>
        <v>1</v>
      </c>
      <c r="P325" s="31" t="b">
        <f>貼り付け用!P325=集計用!P325</f>
        <v>1</v>
      </c>
      <c r="Q325" s="31" t="b">
        <f>貼り付け用!Q325=集計用!Q325</f>
        <v>1</v>
      </c>
      <c r="R325" s="31" t="b">
        <f>貼り付け用!R325=集計用!R325</f>
        <v>1</v>
      </c>
      <c r="S325" s="31" t="b">
        <f>貼り付け用!S325=集計用!S325</f>
        <v>1</v>
      </c>
      <c r="T325" s="31" t="b">
        <f>貼り付け用!T325=集計用!T325</f>
        <v>1</v>
      </c>
      <c r="U325" s="31" t="b">
        <f>貼り付け用!U325=集計用!U325</f>
        <v>1</v>
      </c>
      <c r="V325" s="31" t="b">
        <f>貼り付け用!V325=集計用!V325</f>
        <v>1</v>
      </c>
      <c r="W325" s="31" t="b">
        <f>貼り付け用!W325=集計用!W325</f>
        <v>1</v>
      </c>
      <c r="X325" s="31" t="b">
        <f>貼り付け用!X325=集計用!X325</f>
        <v>1</v>
      </c>
      <c r="Y325" s="31" t="b">
        <f>貼り付け用!Y325=集計用!Y325</f>
        <v>1</v>
      </c>
      <c r="Z325" s="31" t="b">
        <f>貼り付け用!Z325=集計用!Z325</f>
        <v>1</v>
      </c>
      <c r="AA325" s="31" t="b">
        <f>貼り付け用!AA325=集計用!AA325</f>
        <v>1</v>
      </c>
      <c r="AB325" s="31" t="b">
        <f>貼り付け用!AB325=集計用!AB325</f>
        <v>1</v>
      </c>
      <c r="AC325" s="31" t="b">
        <f>貼り付け用!AC325=集計用!AC325</f>
        <v>1</v>
      </c>
      <c r="AD325" s="31" t="b">
        <f>貼り付け用!AD325=集計用!AD325</f>
        <v>1</v>
      </c>
      <c r="AE325" s="31" t="b">
        <f>貼り付け用!AE325=集計用!AE325</f>
        <v>1</v>
      </c>
      <c r="AF325" s="31" t="b">
        <f>貼り付け用!AF325=集計用!AF325</f>
        <v>1</v>
      </c>
      <c r="AG325" s="31" t="b">
        <f>貼り付け用!AG325=集計用!AG325</f>
        <v>1</v>
      </c>
      <c r="AH325" s="31" t="b">
        <f>貼り付け用!AH325=集計用!AH325</f>
        <v>1</v>
      </c>
      <c r="AI325" s="31" t="b">
        <f>貼り付け用!AI325=集計用!AI325</f>
        <v>1</v>
      </c>
      <c r="AJ325" s="31" t="b">
        <f>貼り付け用!AJ325=集計用!AJ325</f>
        <v>1</v>
      </c>
      <c r="AK325" s="31" t="b">
        <f>貼り付け用!AK325=集計用!AK325</f>
        <v>1</v>
      </c>
      <c r="AL325" s="31" t="b">
        <f>貼り付け用!AL325=集計用!AL325</f>
        <v>1</v>
      </c>
      <c r="AM325" s="31" t="b">
        <f>貼り付け用!AM325=集計用!AM325</f>
        <v>1</v>
      </c>
      <c r="AN325" s="31" t="b">
        <f>貼り付け用!AN325=集計用!AN325</f>
        <v>1</v>
      </c>
      <c r="AO325" s="31" t="b">
        <f>貼り付け用!AO325=集計用!AO325</f>
        <v>1</v>
      </c>
      <c r="AP325" s="31" t="b">
        <f>貼り付け用!AP325=集計用!AP325</f>
        <v>1</v>
      </c>
      <c r="AQ325" s="31" t="b">
        <f>貼り付け用!AQ325=集計用!AQ325</f>
        <v>1</v>
      </c>
      <c r="AR325" s="31" t="b">
        <f>貼り付け用!AR325=集計用!AR325</f>
        <v>1</v>
      </c>
      <c r="AS325" s="31" t="b">
        <f>貼り付け用!AS325=集計用!AS325</f>
        <v>1</v>
      </c>
      <c r="AT325" s="31" t="b">
        <f>貼り付け用!AT325=集計用!AT325</f>
        <v>1</v>
      </c>
      <c r="AU325" s="31" t="b">
        <f>貼り付け用!AU325=集計用!AU325</f>
        <v>1</v>
      </c>
    </row>
    <row r="326" spans="10:47" ht="24" customHeight="1">
      <c r="J326" s="2" t="str">
        <f>IF(集計用!J326="","",集計用!J326)</f>
        <v>遊具（雲梯）</v>
      </c>
      <c r="K326" s="2"/>
      <c r="L326" s="2"/>
      <c r="M326" s="31" t="b">
        <f>貼り付け用!M326=集計用!M326</f>
        <v>1</v>
      </c>
      <c r="N326" s="31" t="b">
        <f>貼り付け用!N326=集計用!N326</f>
        <v>1</v>
      </c>
      <c r="O326" s="31" t="b">
        <f>貼り付け用!O326=集計用!O326</f>
        <v>1</v>
      </c>
      <c r="P326" s="31" t="b">
        <f>貼り付け用!P326=集計用!P326</f>
        <v>1</v>
      </c>
      <c r="Q326" s="31" t="b">
        <f>貼り付け用!Q326=集計用!Q326</f>
        <v>1</v>
      </c>
      <c r="R326" s="31" t="b">
        <f>貼り付け用!R326=集計用!R326</f>
        <v>1</v>
      </c>
      <c r="S326" s="31" t="b">
        <f>貼り付け用!S326=集計用!S326</f>
        <v>1</v>
      </c>
      <c r="T326" s="31" t="b">
        <f>貼り付け用!T326=集計用!T326</f>
        <v>1</v>
      </c>
      <c r="U326" s="31" t="b">
        <f>貼り付け用!U326=集計用!U326</f>
        <v>1</v>
      </c>
      <c r="V326" s="31" t="b">
        <f>貼り付け用!V326=集計用!V326</f>
        <v>1</v>
      </c>
      <c r="W326" s="31" t="b">
        <f>貼り付け用!W326=集計用!W326</f>
        <v>1</v>
      </c>
      <c r="X326" s="31" t="b">
        <f>貼り付け用!X326=集計用!X326</f>
        <v>1</v>
      </c>
      <c r="Y326" s="31" t="b">
        <f>貼り付け用!Y326=集計用!Y326</f>
        <v>1</v>
      </c>
      <c r="Z326" s="31" t="b">
        <f>貼り付け用!Z326=集計用!Z326</f>
        <v>1</v>
      </c>
      <c r="AA326" s="31" t="b">
        <f>貼り付け用!AA326=集計用!AA326</f>
        <v>1</v>
      </c>
      <c r="AB326" s="31" t="b">
        <f>貼り付け用!AB326=集計用!AB326</f>
        <v>1</v>
      </c>
      <c r="AC326" s="31" t="b">
        <f>貼り付け用!AC326=集計用!AC326</f>
        <v>1</v>
      </c>
      <c r="AD326" s="31" t="b">
        <f>貼り付け用!AD326=集計用!AD326</f>
        <v>1</v>
      </c>
      <c r="AE326" s="31" t="b">
        <f>貼り付け用!AE326=集計用!AE326</f>
        <v>1</v>
      </c>
      <c r="AF326" s="31" t="b">
        <f>貼り付け用!AF326=集計用!AF326</f>
        <v>1</v>
      </c>
      <c r="AG326" s="31" t="b">
        <f>貼り付け用!AG326=集計用!AG326</f>
        <v>1</v>
      </c>
      <c r="AH326" s="31" t="b">
        <f>貼り付け用!AH326=集計用!AH326</f>
        <v>1</v>
      </c>
      <c r="AI326" s="31" t="b">
        <f>貼り付け用!AI326=集計用!AI326</f>
        <v>1</v>
      </c>
      <c r="AJ326" s="31" t="b">
        <f>貼り付け用!AJ326=集計用!AJ326</f>
        <v>1</v>
      </c>
      <c r="AK326" s="31" t="b">
        <f>貼り付け用!AK326=集計用!AK326</f>
        <v>1</v>
      </c>
      <c r="AL326" s="31" t="b">
        <f>貼り付け用!AL326=集計用!AL326</f>
        <v>1</v>
      </c>
      <c r="AM326" s="31" t="b">
        <f>貼り付け用!AM326=集計用!AM326</f>
        <v>1</v>
      </c>
      <c r="AN326" s="31" t="b">
        <f>貼り付け用!AN326=集計用!AN326</f>
        <v>1</v>
      </c>
      <c r="AO326" s="31" t="b">
        <f>貼り付け用!AO326=集計用!AO326</f>
        <v>1</v>
      </c>
      <c r="AP326" s="31" t="b">
        <f>貼り付け用!AP326=集計用!AP326</f>
        <v>1</v>
      </c>
      <c r="AQ326" s="31" t="b">
        <f>貼り付け用!AQ326=集計用!AQ326</f>
        <v>1</v>
      </c>
      <c r="AR326" s="31" t="b">
        <f>貼り付け用!AR326=集計用!AR326</f>
        <v>1</v>
      </c>
      <c r="AS326" s="31" t="b">
        <f>貼り付け用!AS326=集計用!AS326</f>
        <v>1</v>
      </c>
      <c r="AT326" s="31" t="b">
        <f>貼り付け用!AT326=集計用!AT326</f>
        <v>1</v>
      </c>
      <c r="AU326" s="31" t="b">
        <f>貼り付け用!AU326=集計用!AU326</f>
        <v>1</v>
      </c>
    </row>
    <row r="327" spans="10:47" ht="24" customHeight="1">
      <c r="J327" s="2" t="str">
        <f>IF(集計用!J327="","",集計用!J327)</f>
        <v>遊具（４連ブランコ）</v>
      </c>
      <c r="K327" s="2"/>
      <c r="L327" s="2"/>
      <c r="M327" s="31" t="b">
        <f>貼り付け用!M327=集計用!M327</f>
        <v>1</v>
      </c>
      <c r="N327" s="31" t="b">
        <f>貼り付け用!N327=集計用!N327</f>
        <v>1</v>
      </c>
      <c r="O327" s="31" t="b">
        <f>貼り付け用!O327=集計用!O327</f>
        <v>1</v>
      </c>
      <c r="P327" s="31" t="b">
        <f>貼り付け用!P327=集計用!P327</f>
        <v>1</v>
      </c>
      <c r="Q327" s="31" t="b">
        <f>貼り付け用!Q327=集計用!Q327</f>
        <v>1</v>
      </c>
      <c r="R327" s="31" t="b">
        <f>貼り付け用!R327=集計用!R327</f>
        <v>1</v>
      </c>
      <c r="S327" s="31" t="b">
        <f>貼り付け用!S327=集計用!S327</f>
        <v>1</v>
      </c>
      <c r="T327" s="31" t="b">
        <f>貼り付け用!T327=集計用!T327</f>
        <v>1</v>
      </c>
      <c r="U327" s="31" t="b">
        <f>貼り付け用!U327=集計用!U327</f>
        <v>1</v>
      </c>
      <c r="V327" s="31" t="b">
        <f>貼り付け用!V327=集計用!V327</f>
        <v>1</v>
      </c>
      <c r="W327" s="31" t="b">
        <f>貼り付け用!W327=集計用!W327</f>
        <v>1</v>
      </c>
      <c r="X327" s="31" t="b">
        <f>貼り付け用!X327=集計用!X327</f>
        <v>1</v>
      </c>
      <c r="Y327" s="31" t="b">
        <f>貼り付け用!Y327=集計用!Y327</f>
        <v>1</v>
      </c>
      <c r="Z327" s="31" t="b">
        <f>貼り付け用!Z327=集計用!Z327</f>
        <v>1</v>
      </c>
      <c r="AA327" s="31" t="b">
        <f>貼り付け用!AA327=集計用!AA327</f>
        <v>1</v>
      </c>
      <c r="AB327" s="31" t="b">
        <f>貼り付け用!AB327=集計用!AB327</f>
        <v>1</v>
      </c>
      <c r="AC327" s="31" t="b">
        <f>貼り付け用!AC327=集計用!AC327</f>
        <v>1</v>
      </c>
      <c r="AD327" s="31" t="b">
        <f>貼り付け用!AD327=集計用!AD327</f>
        <v>1</v>
      </c>
      <c r="AE327" s="31" t="b">
        <f>貼り付け用!AE327=集計用!AE327</f>
        <v>1</v>
      </c>
      <c r="AF327" s="31" t="b">
        <f>貼り付け用!AF327=集計用!AF327</f>
        <v>1</v>
      </c>
      <c r="AG327" s="31" t="b">
        <f>貼り付け用!AG327=集計用!AG327</f>
        <v>1</v>
      </c>
      <c r="AH327" s="31" t="b">
        <f>貼り付け用!AH327=集計用!AH327</f>
        <v>1</v>
      </c>
      <c r="AI327" s="31" t="b">
        <f>貼り付け用!AI327=集計用!AI327</f>
        <v>1</v>
      </c>
      <c r="AJ327" s="31" t="b">
        <f>貼り付け用!AJ327=集計用!AJ327</f>
        <v>1</v>
      </c>
      <c r="AK327" s="31" t="b">
        <f>貼り付け用!AK327=集計用!AK327</f>
        <v>1</v>
      </c>
      <c r="AL327" s="31" t="b">
        <f>貼り付け用!AL327=集計用!AL327</f>
        <v>1</v>
      </c>
      <c r="AM327" s="31" t="b">
        <f>貼り付け用!AM327=集計用!AM327</f>
        <v>1</v>
      </c>
      <c r="AN327" s="31" t="b">
        <f>貼り付け用!AN327=集計用!AN327</f>
        <v>1</v>
      </c>
      <c r="AO327" s="31" t="b">
        <f>貼り付け用!AO327=集計用!AO327</f>
        <v>1</v>
      </c>
      <c r="AP327" s="31" t="b">
        <f>貼り付け用!AP327=集計用!AP327</f>
        <v>1</v>
      </c>
      <c r="AQ327" s="31" t="b">
        <f>貼り付け用!AQ327=集計用!AQ327</f>
        <v>1</v>
      </c>
      <c r="AR327" s="31" t="b">
        <f>貼り付け用!AR327=集計用!AR327</f>
        <v>1</v>
      </c>
      <c r="AS327" s="31" t="b">
        <f>貼り付け用!AS327=集計用!AS327</f>
        <v>1</v>
      </c>
      <c r="AT327" s="31" t="b">
        <f>貼り付け用!AT327=集計用!AT327</f>
        <v>1</v>
      </c>
      <c r="AU327" s="31" t="b">
        <f>貼り付け用!AU327=集計用!AU327</f>
        <v>1</v>
      </c>
    </row>
    <row r="328" spans="10:47" ht="24" customHeight="1">
      <c r="J328" s="2" t="str">
        <f>IF(集計用!J328="","",集計用!J328)</f>
        <v>遊具（シーソー）</v>
      </c>
      <c r="K328" s="2"/>
      <c r="L328" s="2"/>
      <c r="M328" s="31" t="b">
        <f>貼り付け用!M328=集計用!M328</f>
        <v>1</v>
      </c>
      <c r="N328" s="31" t="b">
        <f>貼り付け用!N328=集計用!N328</f>
        <v>1</v>
      </c>
      <c r="O328" s="31" t="b">
        <f>貼り付け用!O328=集計用!O328</f>
        <v>1</v>
      </c>
      <c r="P328" s="31" t="b">
        <f>貼り付け用!P328=集計用!P328</f>
        <v>1</v>
      </c>
      <c r="Q328" s="31" t="b">
        <f>貼り付け用!Q328=集計用!Q328</f>
        <v>1</v>
      </c>
      <c r="R328" s="31" t="b">
        <f>貼り付け用!R328=集計用!R328</f>
        <v>1</v>
      </c>
      <c r="S328" s="31" t="b">
        <f>貼り付け用!S328=集計用!S328</f>
        <v>1</v>
      </c>
      <c r="T328" s="31" t="b">
        <f>貼り付け用!T328=集計用!T328</f>
        <v>1</v>
      </c>
      <c r="U328" s="31" t="b">
        <f>貼り付け用!U328=集計用!U328</f>
        <v>1</v>
      </c>
      <c r="V328" s="31" t="b">
        <f>貼り付け用!V328=集計用!V328</f>
        <v>1</v>
      </c>
      <c r="W328" s="31" t="b">
        <f>貼り付け用!W328=集計用!W328</f>
        <v>1</v>
      </c>
      <c r="X328" s="31" t="b">
        <f>貼り付け用!X328=集計用!X328</f>
        <v>1</v>
      </c>
      <c r="Y328" s="31" t="b">
        <f>貼り付け用!Y328=集計用!Y328</f>
        <v>1</v>
      </c>
      <c r="Z328" s="31" t="b">
        <f>貼り付け用!Z328=集計用!Z328</f>
        <v>1</v>
      </c>
      <c r="AA328" s="31" t="b">
        <f>貼り付け用!AA328=集計用!AA328</f>
        <v>1</v>
      </c>
      <c r="AB328" s="31" t="b">
        <f>貼り付け用!AB328=集計用!AB328</f>
        <v>1</v>
      </c>
      <c r="AC328" s="31" t="b">
        <f>貼り付け用!AC328=集計用!AC328</f>
        <v>1</v>
      </c>
      <c r="AD328" s="31" t="b">
        <f>貼り付け用!AD328=集計用!AD328</f>
        <v>1</v>
      </c>
      <c r="AE328" s="31" t="b">
        <f>貼り付け用!AE328=集計用!AE328</f>
        <v>1</v>
      </c>
      <c r="AF328" s="31" t="b">
        <f>貼り付け用!AF328=集計用!AF328</f>
        <v>1</v>
      </c>
      <c r="AG328" s="31" t="b">
        <f>貼り付け用!AG328=集計用!AG328</f>
        <v>1</v>
      </c>
      <c r="AH328" s="31" t="b">
        <f>貼り付け用!AH328=集計用!AH328</f>
        <v>1</v>
      </c>
      <c r="AI328" s="31" t="b">
        <f>貼り付け用!AI328=集計用!AI328</f>
        <v>1</v>
      </c>
      <c r="AJ328" s="31" t="b">
        <f>貼り付け用!AJ328=集計用!AJ328</f>
        <v>1</v>
      </c>
      <c r="AK328" s="31" t="b">
        <f>貼り付け用!AK328=集計用!AK328</f>
        <v>1</v>
      </c>
      <c r="AL328" s="31" t="b">
        <f>貼り付け用!AL328=集計用!AL328</f>
        <v>1</v>
      </c>
      <c r="AM328" s="31" t="b">
        <f>貼り付け用!AM328=集計用!AM328</f>
        <v>1</v>
      </c>
      <c r="AN328" s="31" t="b">
        <f>貼り付け用!AN328=集計用!AN328</f>
        <v>1</v>
      </c>
      <c r="AO328" s="31" t="b">
        <f>貼り付け用!AO328=集計用!AO328</f>
        <v>1</v>
      </c>
      <c r="AP328" s="31" t="b">
        <f>貼り付け用!AP328=集計用!AP328</f>
        <v>1</v>
      </c>
      <c r="AQ328" s="31" t="b">
        <f>貼り付け用!AQ328=集計用!AQ328</f>
        <v>1</v>
      </c>
      <c r="AR328" s="31" t="b">
        <f>貼り付け用!AR328=集計用!AR328</f>
        <v>1</v>
      </c>
      <c r="AS328" s="31" t="b">
        <f>貼り付け用!AS328=集計用!AS328</f>
        <v>1</v>
      </c>
      <c r="AT328" s="31" t="b">
        <f>貼り付け用!AT328=集計用!AT328</f>
        <v>1</v>
      </c>
      <c r="AU328" s="31" t="b">
        <f>貼り付け用!AU328=集計用!AU328</f>
        <v>1</v>
      </c>
    </row>
    <row r="329" spans="10:47" ht="24" customHeight="1">
      <c r="J329" s="2" t="str">
        <f>IF(集計用!J329="","",集計用!J329)</f>
        <v>遊具（滑台ステンレス製）</v>
      </c>
      <c r="K329" s="2"/>
      <c r="L329" s="2"/>
      <c r="M329" s="31" t="b">
        <f>貼り付け用!M329=集計用!M329</f>
        <v>1</v>
      </c>
      <c r="N329" s="31" t="b">
        <f>貼り付け用!N329=集計用!N329</f>
        <v>1</v>
      </c>
      <c r="O329" s="31" t="b">
        <f>貼り付け用!O329=集計用!O329</f>
        <v>1</v>
      </c>
      <c r="P329" s="31" t="b">
        <f>貼り付け用!P329=集計用!P329</f>
        <v>1</v>
      </c>
      <c r="Q329" s="31" t="b">
        <f>貼り付け用!Q329=集計用!Q329</f>
        <v>1</v>
      </c>
      <c r="R329" s="31" t="b">
        <f>貼り付け用!R329=集計用!R329</f>
        <v>1</v>
      </c>
      <c r="S329" s="31" t="b">
        <f>貼り付け用!S329=集計用!S329</f>
        <v>1</v>
      </c>
      <c r="T329" s="31" t="b">
        <f>貼り付け用!T329=集計用!T329</f>
        <v>1</v>
      </c>
      <c r="U329" s="31" t="b">
        <f>貼り付け用!U329=集計用!U329</f>
        <v>1</v>
      </c>
      <c r="V329" s="31" t="b">
        <f>貼り付け用!V329=集計用!V329</f>
        <v>1</v>
      </c>
      <c r="W329" s="31" t="b">
        <f>貼り付け用!W329=集計用!W329</f>
        <v>1</v>
      </c>
      <c r="X329" s="31" t="b">
        <f>貼り付け用!X329=集計用!X329</f>
        <v>1</v>
      </c>
      <c r="Y329" s="31" t="b">
        <f>貼り付け用!Y329=集計用!Y329</f>
        <v>1</v>
      </c>
      <c r="Z329" s="31" t="b">
        <f>貼り付け用!Z329=集計用!Z329</f>
        <v>1</v>
      </c>
      <c r="AA329" s="31" t="b">
        <f>貼り付け用!AA329=集計用!AA329</f>
        <v>1</v>
      </c>
      <c r="AB329" s="31" t="b">
        <f>貼り付け用!AB329=集計用!AB329</f>
        <v>1</v>
      </c>
      <c r="AC329" s="31" t="b">
        <f>貼り付け用!AC329=集計用!AC329</f>
        <v>1</v>
      </c>
      <c r="AD329" s="31" t="b">
        <f>貼り付け用!AD329=集計用!AD329</f>
        <v>1</v>
      </c>
      <c r="AE329" s="31" t="b">
        <f>貼り付け用!AE329=集計用!AE329</f>
        <v>1</v>
      </c>
      <c r="AF329" s="31" t="b">
        <f>貼り付け用!AF329=集計用!AF329</f>
        <v>1</v>
      </c>
      <c r="AG329" s="31" t="b">
        <f>貼り付け用!AG329=集計用!AG329</f>
        <v>1</v>
      </c>
      <c r="AH329" s="31" t="b">
        <f>貼り付け用!AH329=集計用!AH329</f>
        <v>1</v>
      </c>
      <c r="AI329" s="31" t="b">
        <f>貼り付け用!AI329=集計用!AI329</f>
        <v>1</v>
      </c>
      <c r="AJ329" s="31" t="b">
        <f>貼り付け用!AJ329=集計用!AJ329</f>
        <v>1</v>
      </c>
      <c r="AK329" s="31" t="b">
        <f>貼り付け用!AK329=集計用!AK329</f>
        <v>1</v>
      </c>
      <c r="AL329" s="31" t="b">
        <f>貼り付け用!AL329=集計用!AL329</f>
        <v>1</v>
      </c>
      <c r="AM329" s="31" t="b">
        <f>貼り付け用!AM329=集計用!AM329</f>
        <v>1</v>
      </c>
      <c r="AN329" s="31" t="b">
        <f>貼り付け用!AN329=集計用!AN329</f>
        <v>1</v>
      </c>
      <c r="AO329" s="31" t="b">
        <f>貼り付け用!AO329=集計用!AO329</f>
        <v>1</v>
      </c>
      <c r="AP329" s="31" t="b">
        <f>貼り付け用!AP329=集計用!AP329</f>
        <v>1</v>
      </c>
      <c r="AQ329" s="31" t="b">
        <f>貼り付け用!AQ329=集計用!AQ329</f>
        <v>1</v>
      </c>
      <c r="AR329" s="31" t="b">
        <f>貼り付け用!AR329=集計用!AR329</f>
        <v>1</v>
      </c>
      <c r="AS329" s="31" t="b">
        <f>貼り付け用!AS329=集計用!AS329</f>
        <v>1</v>
      </c>
      <c r="AT329" s="31" t="b">
        <f>貼り付け用!AT329=集計用!AT329</f>
        <v>1</v>
      </c>
      <c r="AU329" s="31" t="b">
        <f>貼り付け用!AU329=集計用!AU329</f>
        <v>1</v>
      </c>
    </row>
    <row r="330" spans="10:47" ht="24" customHeight="1">
      <c r="J330" s="2" t="str">
        <f>IF(集計用!J330="","",集計用!J330)</f>
        <v>遊具（ロケットジム）</v>
      </c>
      <c r="K330" s="2"/>
      <c r="L330" s="2"/>
      <c r="M330" s="31" t="b">
        <f>貼り付け用!M330=集計用!M330</f>
        <v>1</v>
      </c>
      <c r="N330" s="31" t="b">
        <f>貼り付け用!N330=集計用!N330</f>
        <v>1</v>
      </c>
      <c r="O330" s="31" t="b">
        <f>貼り付け用!O330=集計用!O330</f>
        <v>1</v>
      </c>
      <c r="P330" s="31" t="b">
        <f>貼り付け用!P330=集計用!P330</f>
        <v>1</v>
      </c>
      <c r="Q330" s="31" t="b">
        <f>貼り付け用!Q330=集計用!Q330</f>
        <v>1</v>
      </c>
      <c r="R330" s="31" t="b">
        <f>貼り付け用!R330=集計用!R330</f>
        <v>1</v>
      </c>
      <c r="S330" s="31" t="b">
        <f>貼り付け用!S330=集計用!S330</f>
        <v>1</v>
      </c>
      <c r="T330" s="31" t="b">
        <f>貼り付け用!T330=集計用!T330</f>
        <v>1</v>
      </c>
      <c r="U330" s="31" t="b">
        <f>貼り付け用!U330=集計用!U330</f>
        <v>1</v>
      </c>
      <c r="V330" s="31" t="b">
        <f>貼り付け用!V330=集計用!V330</f>
        <v>1</v>
      </c>
      <c r="W330" s="31" t="b">
        <f>貼り付け用!W330=集計用!W330</f>
        <v>1</v>
      </c>
      <c r="X330" s="31" t="b">
        <f>貼り付け用!X330=集計用!X330</f>
        <v>1</v>
      </c>
      <c r="Y330" s="31" t="b">
        <f>貼り付け用!Y330=集計用!Y330</f>
        <v>1</v>
      </c>
      <c r="Z330" s="31" t="b">
        <f>貼り付け用!Z330=集計用!Z330</f>
        <v>1</v>
      </c>
      <c r="AA330" s="31" t="b">
        <f>貼り付け用!AA330=集計用!AA330</f>
        <v>1</v>
      </c>
      <c r="AB330" s="31" t="b">
        <f>貼り付け用!AB330=集計用!AB330</f>
        <v>1</v>
      </c>
      <c r="AC330" s="31" t="b">
        <f>貼り付け用!AC330=集計用!AC330</f>
        <v>1</v>
      </c>
      <c r="AD330" s="31" t="b">
        <f>貼り付け用!AD330=集計用!AD330</f>
        <v>1</v>
      </c>
      <c r="AE330" s="31" t="b">
        <f>貼り付け用!AE330=集計用!AE330</f>
        <v>1</v>
      </c>
      <c r="AF330" s="31" t="b">
        <f>貼り付け用!AF330=集計用!AF330</f>
        <v>1</v>
      </c>
      <c r="AG330" s="31" t="b">
        <f>貼り付け用!AG330=集計用!AG330</f>
        <v>1</v>
      </c>
      <c r="AH330" s="31" t="b">
        <f>貼り付け用!AH330=集計用!AH330</f>
        <v>1</v>
      </c>
      <c r="AI330" s="31" t="b">
        <f>貼り付け用!AI330=集計用!AI330</f>
        <v>1</v>
      </c>
      <c r="AJ330" s="31" t="b">
        <f>貼り付け用!AJ330=集計用!AJ330</f>
        <v>1</v>
      </c>
      <c r="AK330" s="31" t="b">
        <f>貼り付け用!AK330=集計用!AK330</f>
        <v>1</v>
      </c>
      <c r="AL330" s="31" t="b">
        <f>貼り付け用!AL330=集計用!AL330</f>
        <v>1</v>
      </c>
      <c r="AM330" s="31" t="b">
        <f>貼り付け用!AM330=集計用!AM330</f>
        <v>1</v>
      </c>
      <c r="AN330" s="31" t="b">
        <f>貼り付け用!AN330=集計用!AN330</f>
        <v>1</v>
      </c>
      <c r="AO330" s="31" t="b">
        <f>貼り付け用!AO330=集計用!AO330</f>
        <v>1</v>
      </c>
      <c r="AP330" s="31" t="b">
        <f>貼り付け用!AP330=集計用!AP330</f>
        <v>1</v>
      </c>
      <c r="AQ330" s="31" t="b">
        <f>貼り付け用!AQ330=集計用!AQ330</f>
        <v>1</v>
      </c>
      <c r="AR330" s="31" t="b">
        <f>貼り付け用!AR330=集計用!AR330</f>
        <v>1</v>
      </c>
      <c r="AS330" s="31" t="b">
        <f>貼り付け用!AS330=集計用!AS330</f>
        <v>1</v>
      </c>
      <c r="AT330" s="31" t="b">
        <f>貼り付け用!AT330=集計用!AT330</f>
        <v>1</v>
      </c>
      <c r="AU330" s="31" t="b">
        <f>貼り付け用!AU330=集計用!AU330</f>
        <v>1</v>
      </c>
    </row>
    <row r="331" spans="10:47" ht="24" customHeight="1">
      <c r="J331" s="2" t="str">
        <f>IF(集計用!J331="","",集計用!J331)</f>
        <v>遊具（４連ブランコ）</v>
      </c>
      <c r="K331" s="2"/>
      <c r="L331" s="2"/>
      <c r="M331" s="31" t="b">
        <f>貼り付け用!M331=集計用!M331</f>
        <v>1</v>
      </c>
      <c r="N331" s="31" t="b">
        <f>貼り付け用!N331=集計用!N331</f>
        <v>1</v>
      </c>
      <c r="O331" s="31" t="b">
        <f>貼り付け用!O331=集計用!O331</f>
        <v>1</v>
      </c>
      <c r="P331" s="31" t="b">
        <f>貼り付け用!P331=集計用!P331</f>
        <v>1</v>
      </c>
      <c r="Q331" s="31" t="b">
        <f>貼り付け用!Q331=集計用!Q331</f>
        <v>1</v>
      </c>
      <c r="R331" s="31" t="b">
        <f>貼り付け用!R331=集計用!R331</f>
        <v>1</v>
      </c>
      <c r="S331" s="31" t="b">
        <f>貼り付け用!S331=集計用!S331</f>
        <v>1</v>
      </c>
      <c r="T331" s="31" t="b">
        <f>貼り付け用!T331=集計用!T331</f>
        <v>1</v>
      </c>
      <c r="U331" s="31" t="b">
        <f>貼り付け用!U331=集計用!U331</f>
        <v>1</v>
      </c>
      <c r="V331" s="31" t="b">
        <f>貼り付け用!V331=集計用!V331</f>
        <v>1</v>
      </c>
      <c r="W331" s="31" t="b">
        <f>貼り付け用!W331=集計用!W331</f>
        <v>1</v>
      </c>
      <c r="X331" s="31" t="b">
        <f>貼り付け用!X331=集計用!X331</f>
        <v>1</v>
      </c>
      <c r="Y331" s="31" t="b">
        <f>貼り付け用!Y331=集計用!Y331</f>
        <v>1</v>
      </c>
      <c r="Z331" s="31" t="b">
        <f>貼り付け用!Z331=集計用!Z331</f>
        <v>1</v>
      </c>
      <c r="AA331" s="31" t="b">
        <f>貼り付け用!AA331=集計用!AA331</f>
        <v>1</v>
      </c>
      <c r="AB331" s="31" t="b">
        <f>貼り付け用!AB331=集計用!AB331</f>
        <v>1</v>
      </c>
      <c r="AC331" s="31" t="b">
        <f>貼り付け用!AC331=集計用!AC331</f>
        <v>1</v>
      </c>
      <c r="AD331" s="31" t="b">
        <f>貼り付け用!AD331=集計用!AD331</f>
        <v>1</v>
      </c>
      <c r="AE331" s="31" t="b">
        <f>貼り付け用!AE331=集計用!AE331</f>
        <v>1</v>
      </c>
      <c r="AF331" s="31" t="b">
        <f>貼り付け用!AF331=集計用!AF331</f>
        <v>1</v>
      </c>
      <c r="AG331" s="31" t="b">
        <f>貼り付け用!AG331=集計用!AG331</f>
        <v>1</v>
      </c>
      <c r="AH331" s="31" t="b">
        <f>貼り付け用!AH331=集計用!AH331</f>
        <v>1</v>
      </c>
      <c r="AI331" s="31" t="b">
        <f>貼り付け用!AI331=集計用!AI331</f>
        <v>1</v>
      </c>
      <c r="AJ331" s="31" t="b">
        <f>貼り付け用!AJ331=集計用!AJ331</f>
        <v>1</v>
      </c>
      <c r="AK331" s="31" t="b">
        <f>貼り付け用!AK331=集計用!AK331</f>
        <v>1</v>
      </c>
      <c r="AL331" s="31" t="b">
        <f>貼り付け用!AL331=集計用!AL331</f>
        <v>1</v>
      </c>
      <c r="AM331" s="31" t="b">
        <f>貼り付け用!AM331=集計用!AM331</f>
        <v>1</v>
      </c>
      <c r="AN331" s="31" t="b">
        <f>貼り付け用!AN331=集計用!AN331</f>
        <v>1</v>
      </c>
      <c r="AO331" s="31" t="b">
        <f>貼り付け用!AO331=集計用!AO331</f>
        <v>1</v>
      </c>
      <c r="AP331" s="31" t="b">
        <f>貼り付け用!AP331=集計用!AP331</f>
        <v>1</v>
      </c>
      <c r="AQ331" s="31" t="b">
        <f>貼り付け用!AQ331=集計用!AQ331</f>
        <v>1</v>
      </c>
      <c r="AR331" s="31" t="b">
        <f>貼り付け用!AR331=集計用!AR331</f>
        <v>1</v>
      </c>
      <c r="AS331" s="31" t="b">
        <f>貼り付け用!AS331=集計用!AS331</f>
        <v>1</v>
      </c>
      <c r="AT331" s="31" t="b">
        <f>貼り付け用!AT331=集計用!AT331</f>
        <v>1</v>
      </c>
      <c r="AU331" s="31" t="b">
        <f>貼り付け用!AU331=集計用!AU331</f>
        <v>1</v>
      </c>
    </row>
    <row r="332" spans="10:47" ht="24" customHeight="1">
      <c r="J332" s="2" t="str">
        <f>IF(集計用!J332="","",集計用!J332)</f>
        <v>遊具（三連鉄棒）</v>
      </c>
      <c r="K332" s="2"/>
      <c r="L332" s="2"/>
      <c r="M332" s="31" t="b">
        <f>貼り付け用!M332=集計用!M332</f>
        <v>1</v>
      </c>
      <c r="N332" s="31" t="b">
        <f>貼り付け用!N332=集計用!N332</f>
        <v>1</v>
      </c>
      <c r="O332" s="31" t="b">
        <f>貼り付け用!O332=集計用!O332</f>
        <v>1</v>
      </c>
      <c r="P332" s="31" t="b">
        <f>貼り付け用!P332=集計用!P332</f>
        <v>1</v>
      </c>
      <c r="Q332" s="31" t="b">
        <f>貼り付け用!Q332=集計用!Q332</f>
        <v>1</v>
      </c>
      <c r="R332" s="31" t="b">
        <f>貼り付け用!R332=集計用!R332</f>
        <v>1</v>
      </c>
      <c r="S332" s="31" t="b">
        <f>貼り付け用!S332=集計用!S332</f>
        <v>1</v>
      </c>
      <c r="T332" s="31" t="b">
        <f>貼り付け用!T332=集計用!T332</f>
        <v>1</v>
      </c>
      <c r="U332" s="31" t="b">
        <f>貼り付け用!U332=集計用!U332</f>
        <v>1</v>
      </c>
      <c r="V332" s="31" t="b">
        <f>貼り付け用!V332=集計用!V332</f>
        <v>1</v>
      </c>
      <c r="W332" s="31" t="b">
        <f>貼り付け用!W332=集計用!W332</f>
        <v>1</v>
      </c>
      <c r="X332" s="31" t="b">
        <f>貼り付け用!X332=集計用!X332</f>
        <v>1</v>
      </c>
      <c r="Y332" s="31" t="b">
        <f>貼り付け用!Y332=集計用!Y332</f>
        <v>1</v>
      </c>
      <c r="Z332" s="31" t="b">
        <f>貼り付け用!Z332=集計用!Z332</f>
        <v>1</v>
      </c>
      <c r="AA332" s="31" t="b">
        <f>貼り付け用!AA332=集計用!AA332</f>
        <v>1</v>
      </c>
      <c r="AB332" s="31" t="b">
        <f>貼り付け用!AB332=集計用!AB332</f>
        <v>1</v>
      </c>
      <c r="AC332" s="31" t="b">
        <f>貼り付け用!AC332=集計用!AC332</f>
        <v>1</v>
      </c>
      <c r="AD332" s="31" t="b">
        <f>貼り付け用!AD332=集計用!AD332</f>
        <v>1</v>
      </c>
      <c r="AE332" s="31" t="b">
        <f>貼り付け用!AE332=集計用!AE332</f>
        <v>1</v>
      </c>
      <c r="AF332" s="31" t="b">
        <f>貼り付け用!AF332=集計用!AF332</f>
        <v>1</v>
      </c>
      <c r="AG332" s="31" t="b">
        <f>貼り付け用!AG332=集計用!AG332</f>
        <v>1</v>
      </c>
      <c r="AH332" s="31" t="b">
        <f>貼り付け用!AH332=集計用!AH332</f>
        <v>1</v>
      </c>
      <c r="AI332" s="31" t="b">
        <f>貼り付け用!AI332=集計用!AI332</f>
        <v>1</v>
      </c>
      <c r="AJ332" s="31" t="b">
        <f>貼り付け用!AJ332=集計用!AJ332</f>
        <v>1</v>
      </c>
      <c r="AK332" s="31" t="b">
        <f>貼り付け用!AK332=集計用!AK332</f>
        <v>1</v>
      </c>
      <c r="AL332" s="31" t="b">
        <f>貼り付け用!AL332=集計用!AL332</f>
        <v>1</v>
      </c>
      <c r="AM332" s="31" t="b">
        <f>貼り付け用!AM332=集計用!AM332</f>
        <v>1</v>
      </c>
      <c r="AN332" s="31" t="b">
        <f>貼り付け用!AN332=集計用!AN332</f>
        <v>1</v>
      </c>
      <c r="AO332" s="31" t="b">
        <f>貼り付け用!AO332=集計用!AO332</f>
        <v>1</v>
      </c>
      <c r="AP332" s="31" t="b">
        <f>貼り付け用!AP332=集計用!AP332</f>
        <v>1</v>
      </c>
      <c r="AQ332" s="31" t="b">
        <f>貼り付け用!AQ332=集計用!AQ332</f>
        <v>1</v>
      </c>
      <c r="AR332" s="31" t="b">
        <f>貼り付け用!AR332=集計用!AR332</f>
        <v>1</v>
      </c>
      <c r="AS332" s="31" t="b">
        <f>貼り付け用!AS332=集計用!AS332</f>
        <v>1</v>
      </c>
      <c r="AT332" s="31" t="b">
        <f>貼り付け用!AT332=集計用!AT332</f>
        <v>1</v>
      </c>
      <c r="AU332" s="31" t="b">
        <f>貼り付け用!AU332=集計用!AU332</f>
        <v>1</v>
      </c>
    </row>
    <row r="333" spans="10:47" ht="24" customHeight="1">
      <c r="J333" s="2" t="str">
        <f>IF(集計用!J333="","",集計用!J333)</f>
        <v>遊具（雲梯）</v>
      </c>
      <c r="K333" s="2"/>
      <c r="L333" s="2"/>
      <c r="M333" s="31" t="b">
        <f>貼り付け用!M333=集計用!M333</f>
        <v>1</v>
      </c>
      <c r="N333" s="31" t="b">
        <f>貼り付け用!N333=集計用!N333</f>
        <v>1</v>
      </c>
      <c r="O333" s="31" t="b">
        <f>貼り付け用!O333=集計用!O333</f>
        <v>1</v>
      </c>
      <c r="P333" s="31" t="b">
        <f>貼り付け用!P333=集計用!P333</f>
        <v>1</v>
      </c>
      <c r="Q333" s="31" t="b">
        <f>貼り付け用!Q333=集計用!Q333</f>
        <v>1</v>
      </c>
      <c r="R333" s="31" t="b">
        <f>貼り付け用!R333=集計用!R333</f>
        <v>1</v>
      </c>
      <c r="S333" s="31" t="b">
        <f>貼り付け用!S333=集計用!S333</f>
        <v>1</v>
      </c>
      <c r="T333" s="31" t="b">
        <f>貼り付け用!T333=集計用!T333</f>
        <v>1</v>
      </c>
      <c r="U333" s="31" t="b">
        <f>貼り付け用!U333=集計用!U333</f>
        <v>1</v>
      </c>
      <c r="V333" s="31" t="b">
        <f>貼り付け用!V333=集計用!V333</f>
        <v>1</v>
      </c>
      <c r="W333" s="31" t="b">
        <f>貼り付け用!W333=集計用!W333</f>
        <v>1</v>
      </c>
      <c r="X333" s="31" t="b">
        <f>貼り付け用!X333=集計用!X333</f>
        <v>1</v>
      </c>
      <c r="Y333" s="31" t="b">
        <f>貼り付け用!Y333=集計用!Y333</f>
        <v>1</v>
      </c>
      <c r="Z333" s="31" t="b">
        <f>貼り付け用!Z333=集計用!Z333</f>
        <v>1</v>
      </c>
      <c r="AA333" s="31" t="b">
        <f>貼り付け用!AA333=集計用!AA333</f>
        <v>1</v>
      </c>
      <c r="AB333" s="31" t="b">
        <f>貼り付け用!AB333=集計用!AB333</f>
        <v>1</v>
      </c>
      <c r="AC333" s="31" t="b">
        <f>貼り付け用!AC333=集計用!AC333</f>
        <v>1</v>
      </c>
      <c r="AD333" s="31" t="b">
        <f>貼り付け用!AD333=集計用!AD333</f>
        <v>1</v>
      </c>
      <c r="AE333" s="31" t="b">
        <f>貼り付け用!AE333=集計用!AE333</f>
        <v>1</v>
      </c>
      <c r="AF333" s="31" t="b">
        <f>貼り付け用!AF333=集計用!AF333</f>
        <v>1</v>
      </c>
      <c r="AG333" s="31" t="b">
        <f>貼り付け用!AG333=集計用!AG333</f>
        <v>1</v>
      </c>
      <c r="AH333" s="31" t="b">
        <f>貼り付け用!AH333=集計用!AH333</f>
        <v>1</v>
      </c>
      <c r="AI333" s="31" t="b">
        <f>貼り付け用!AI333=集計用!AI333</f>
        <v>1</v>
      </c>
      <c r="AJ333" s="31" t="b">
        <f>貼り付け用!AJ333=集計用!AJ333</f>
        <v>1</v>
      </c>
      <c r="AK333" s="31" t="b">
        <f>貼り付け用!AK333=集計用!AK333</f>
        <v>1</v>
      </c>
      <c r="AL333" s="31" t="b">
        <f>貼り付け用!AL333=集計用!AL333</f>
        <v>1</v>
      </c>
      <c r="AM333" s="31" t="b">
        <f>貼り付け用!AM333=集計用!AM333</f>
        <v>1</v>
      </c>
      <c r="AN333" s="31" t="b">
        <f>貼り付け用!AN333=集計用!AN333</f>
        <v>1</v>
      </c>
      <c r="AO333" s="31" t="b">
        <f>貼り付け用!AO333=集計用!AO333</f>
        <v>1</v>
      </c>
      <c r="AP333" s="31" t="b">
        <f>貼り付け用!AP333=集計用!AP333</f>
        <v>1</v>
      </c>
      <c r="AQ333" s="31" t="b">
        <f>貼り付け用!AQ333=集計用!AQ333</f>
        <v>1</v>
      </c>
      <c r="AR333" s="31" t="b">
        <f>貼り付け用!AR333=集計用!AR333</f>
        <v>1</v>
      </c>
      <c r="AS333" s="31" t="b">
        <f>貼り付け用!AS333=集計用!AS333</f>
        <v>1</v>
      </c>
      <c r="AT333" s="31" t="b">
        <f>貼り付け用!AT333=集計用!AT333</f>
        <v>1</v>
      </c>
      <c r="AU333" s="31" t="b">
        <f>貼り付け用!AU333=集計用!AU333</f>
        <v>1</v>
      </c>
    </row>
    <row r="334" spans="10:47" ht="24" customHeight="1">
      <c r="J334" s="2" t="str">
        <f>IF(集計用!J334="","",集計用!J334)</f>
        <v>構内道路</v>
      </c>
      <c r="K334" s="2"/>
      <c r="L334" s="2"/>
      <c r="M334" s="31" t="b">
        <f>貼り付け用!M334=集計用!M334</f>
        <v>1</v>
      </c>
      <c r="N334" s="31" t="b">
        <f>貼り付け用!N334=集計用!N334</f>
        <v>1</v>
      </c>
      <c r="O334" s="31" t="b">
        <f>貼り付け用!O334=集計用!O334</f>
        <v>1</v>
      </c>
      <c r="P334" s="31" t="b">
        <f>貼り付け用!P334=集計用!P334</f>
        <v>1</v>
      </c>
      <c r="Q334" s="31" t="b">
        <f>貼り付け用!Q334=集計用!Q334</f>
        <v>1</v>
      </c>
      <c r="R334" s="31" t="b">
        <f>貼り付け用!R334=集計用!R334</f>
        <v>1</v>
      </c>
      <c r="S334" s="31" t="b">
        <f>貼り付け用!S334=集計用!S334</f>
        <v>1</v>
      </c>
      <c r="T334" s="31" t="b">
        <f>貼り付け用!T334=集計用!T334</f>
        <v>1</v>
      </c>
      <c r="U334" s="31" t="b">
        <f>貼り付け用!U334=集計用!U334</f>
        <v>1</v>
      </c>
      <c r="V334" s="31" t="b">
        <f>貼り付け用!V334=集計用!V334</f>
        <v>1</v>
      </c>
      <c r="W334" s="31" t="b">
        <f>貼り付け用!W334=集計用!W334</f>
        <v>1</v>
      </c>
      <c r="X334" s="31" t="b">
        <f>貼り付け用!X334=集計用!X334</f>
        <v>1</v>
      </c>
      <c r="Y334" s="31" t="b">
        <f>貼り付け用!Y334=集計用!Y334</f>
        <v>1</v>
      </c>
      <c r="Z334" s="31" t="b">
        <f>貼り付け用!Z334=集計用!Z334</f>
        <v>1</v>
      </c>
      <c r="AA334" s="31" t="b">
        <f>貼り付け用!AA334=集計用!AA334</f>
        <v>1</v>
      </c>
      <c r="AB334" s="31" t="b">
        <f>貼り付け用!AB334=集計用!AB334</f>
        <v>1</v>
      </c>
      <c r="AC334" s="31" t="b">
        <f>貼り付け用!AC334=集計用!AC334</f>
        <v>1</v>
      </c>
      <c r="AD334" s="31" t="b">
        <f>貼り付け用!AD334=集計用!AD334</f>
        <v>1</v>
      </c>
      <c r="AE334" s="31" t="b">
        <f>貼り付け用!AE334=集計用!AE334</f>
        <v>1</v>
      </c>
      <c r="AF334" s="31" t="b">
        <f>貼り付け用!AF334=集計用!AF334</f>
        <v>1</v>
      </c>
      <c r="AG334" s="31" t="b">
        <f>貼り付け用!AG334=集計用!AG334</f>
        <v>1</v>
      </c>
      <c r="AH334" s="31" t="b">
        <f>貼り付け用!AH334=集計用!AH334</f>
        <v>1</v>
      </c>
      <c r="AI334" s="31" t="b">
        <f>貼り付け用!AI334=集計用!AI334</f>
        <v>1</v>
      </c>
      <c r="AJ334" s="31" t="b">
        <f>貼り付け用!AJ334=集計用!AJ334</f>
        <v>1</v>
      </c>
      <c r="AK334" s="31" t="b">
        <f>貼り付け用!AK334=集計用!AK334</f>
        <v>1</v>
      </c>
      <c r="AL334" s="31" t="b">
        <f>貼り付け用!AL334=集計用!AL334</f>
        <v>1</v>
      </c>
      <c r="AM334" s="31" t="b">
        <f>貼り付け用!AM334=集計用!AM334</f>
        <v>1</v>
      </c>
      <c r="AN334" s="31" t="b">
        <f>貼り付け用!AN334=集計用!AN334</f>
        <v>1</v>
      </c>
      <c r="AO334" s="31" t="b">
        <f>貼り付け用!AO334=集計用!AO334</f>
        <v>1</v>
      </c>
      <c r="AP334" s="31" t="b">
        <f>貼り付け用!AP334=集計用!AP334</f>
        <v>1</v>
      </c>
      <c r="AQ334" s="31" t="b">
        <f>貼り付け用!AQ334=集計用!AQ334</f>
        <v>1</v>
      </c>
      <c r="AR334" s="31" t="b">
        <f>貼り付け用!AR334=集計用!AR334</f>
        <v>1</v>
      </c>
      <c r="AS334" s="31" t="b">
        <f>貼り付け用!AS334=集計用!AS334</f>
        <v>1</v>
      </c>
      <c r="AT334" s="31" t="b">
        <f>貼り付け用!AT334=集計用!AT334</f>
        <v>1</v>
      </c>
      <c r="AU334" s="31" t="b">
        <f>貼り付け用!AU334=集計用!AU334</f>
        <v>1</v>
      </c>
    </row>
    <row r="335" spans="10:47" ht="24" customHeight="1">
      <c r="J335" s="2" t="str">
        <f>IF(集計用!J335="","",集計用!J335)</f>
        <v>構内道路</v>
      </c>
      <c r="K335" s="2"/>
      <c r="L335" s="2"/>
      <c r="M335" s="31" t="b">
        <f>貼り付け用!M335=集計用!M335</f>
        <v>1</v>
      </c>
      <c r="N335" s="31" t="b">
        <f>貼り付け用!N335=集計用!N335</f>
        <v>1</v>
      </c>
      <c r="O335" s="31" t="b">
        <f>貼り付け用!O335=集計用!O335</f>
        <v>1</v>
      </c>
      <c r="P335" s="31" t="b">
        <f>貼り付け用!P335=集計用!P335</f>
        <v>1</v>
      </c>
      <c r="Q335" s="31" t="b">
        <f>貼り付け用!Q335=集計用!Q335</f>
        <v>1</v>
      </c>
      <c r="R335" s="31" t="b">
        <f>貼り付け用!R335=集計用!R335</f>
        <v>1</v>
      </c>
      <c r="S335" s="31" t="b">
        <f>貼り付け用!S335=集計用!S335</f>
        <v>1</v>
      </c>
      <c r="T335" s="31" t="b">
        <f>貼り付け用!T335=集計用!T335</f>
        <v>1</v>
      </c>
      <c r="U335" s="31" t="b">
        <f>貼り付け用!U335=集計用!U335</f>
        <v>1</v>
      </c>
      <c r="V335" s="31" t="b">
        <f>貼り付け用!V335=集計用!V335</f>
        <v>1</v>
      </c>
      <c r="W335" s="31" t="b">
        <f>貼り付け用!W335=集計用!W335</f>
        <v>1</v>
      </c>
      <c r="X335" s="31" t="b">
        <f>貼り付け用!X335=集計用!X335</f>
        <v>1</v>
      </c>
      <c r="Y335" s="31" t="b">
        <f>貼り付け用!Y335=集計用!Y335</f>
        <v>1</v>
      </c>
      <c r="Z335" s="31" t="b">
        <f>貼り付け用!Z335=集計用!Z335</f>
        <v>1</v>
      </c>
      <c r="AA335" s="31" t="b">
        <f>貼り付け用!AA335=集計用!AA335</f>
        <v>1</v>
      </c>
      <c r="AB335" s="31" t="b">
        <f>貼り付け用!AB335=集計用!AB335</f>
        <v>1</v>
      </c>
      <c r="AC335" s="31" t="b">
        <f>貼り付け用!AC335=集計用!AC335</f>
        <v>1</v>
      </c>
      <c r="AD335" s="31" t="b">
        <f>貼り付け用!AD335=集計用!AD335</f>
        <v>1</v>
      </c>
      <c r="AE335" s="31" t="b">
        <f>貼り付け用!AE335=集計用!AE335</f>
        <v>1</v>
      </c>
      <c r="AF335" s="31" t="b">
        <f>貼り付け用!AF335=集計用!AF335</f>
        <v>1</v>
      </c>
      <c r="AG335" s="31" t="b">
        <f>貼り付け用!AG335=集計用!AG335</f>
        <v>1</v>
      </c>
      <c r="AH335" s="31" t="b">
        <f>貼り付け用!AH335=集計用!AH335</f>
        <v>1</v>
      </c>
      <c r="AI335" s="31" t="b">
        <f>貼り付け用!AI335=集計用!AI335</f>
        <v>1</v>
      </c>
      <c r="AJ335" s="31" t="b">
        <f>貼り付け用!AJ335=集計用!AJ335</f>
        <v>1</v>
      </c>
      <c r="AK335" s="31" t="b">
        <f>貼り付け用!AK335=集計用!AK335</f>
        <v>1</v>
      </c>
      <c r="AL335" s="31" t="b">
        <f>貼り付け用!AL335=集計用!AL335</f>
        <v>1</v>
      </c>
      <c r="AM335" s="31" t="b">
        <f>貼り付け用!AM335=集計用!AM335</f>
        <v>1</v>
      </c>
      <c r="AN335" s="31" t="b">
        <f>貼り付け用!AN335=集計用!AN335</f>
        <v>1</v>
      </c>
      <c r="AO335" s="31" t="b">
        <f>貼り付け用!AO335=集計用!AO335</f>
        <v>1</v>
      </c>
      <c r="AP335" s="31" t="b">
        <f>貼り付け用!AP335=集計用!AP335</f>
        <v>1</v>
      </c>
      <c r="AQ335" s="31" t="b">
        <f>貼り付け用!AQ335=集計用!AQ335</f>
        <v>1</v>
      </c>
      <c r="AR335" s="31" t="b">
        <f>貼り付け用!AR335=集計用!AR335</f>
        <v>1</v>
      </c>
      <c r="AS335" s="31" t="b">
        <f>貼り付け用!AS335=集計用!AS335</f>
        <v>1</v>
      </c>
      <c r="AT335" s="31" t="b">
        <f>貼り付け用!AT335=集計用!AT335</f>
        <v>1</v>
      </c>
      <c r="AU335" s="31" t="b">
        <f>貼り付け用!AU335=集計用!AU335</f>
        <v>1</v>
      </c>
    </row>
    <row r="336" spans="10:47" ht="24" customHeight="1">
      <c r="J336" s="2" t="str">
        <f>IF(集計用!J336="","",集計用!J336)</f>
        <v>ネットフェンス</v>
      </c>
      <c r="K336" s="2"/>
      <c r="L336" s="2"/>
      <c r="M336" s="31" t="b">
        <f>貼り付け用!M336=集計用!M336</f>
        <v>1</v>
      </c>
      <c r="N336" s="31" t="b">
        <f>貼り付け用!N336=集計用!N336</f>
        <v>1</v>
      </c>
      <c r="O336" s="31" t="b">
        <f>貼り付け用!O336=集計用!O336</f>
        <v>1</v>
      </c>
      <c r="P336" s="31" t="b">
        <f>貼り付け用!P336=集計用!P336</f>
        <v>1</v>
      </c>
      <c r="Q336" s="31" t="b">
        <f>貼り付け用!Q336=集計用!Q336</f>
        <v>1</v>
      </c>
      <c r="R336" s="31" t="b">
        <f>貼り付け用!R336=集計用!R336</f>
        <v>1</v>
      </c>
      <c r="S336" s="31" t="b">
        <f>貼り付け用!S336=集計用!S336</f>
        <v>1</v>
      </c>
      <c r="T336" s="31" t="b">
        <f>貼り付け用!T336=集計用!T336</f>
        <v>1</v>
      </c>
      <c r="U336" s="31" t="b">
        <f>貼り付け用!U336=集計用!U336</f>
        <v>1</v>
      </c>
      <c r="V336" s="31" t="b">
        <f>貼り付け用!V336=集計用!V336</f>
        <v>1</v>
      </c>
      <c r="W336" s="31" t="b">
        <f>貼り付け用!W336=集計用!W336</f>
        <v>1</v>
      </c>
      <c r="X336" s="31" t="b">
        <f>貼り付け用!X336=集計用!X336</f>
        <v>1</v>
      </c>
      <c r="Y336" s="31" t="b">
        <f>貼り付け用!Y336=集計用!Y336</f>
        <v>1</v>
      </c>
      <c r="Z336" s="31" t="b">
        <f>貼り付け用!Z336=集計用!Z336</f>
        <v>1</v>
      </c>
      <c r="AA336" s="31" t="b">
        <f>貼り付け用!AA336=集計用!AA336</f>
        <v>1</v>
      </c>
      <c r="AB336" s="31" t="b">
        <f>貼り付け用!AB336=集計用!AB336</f>
        <v>1</v>
      </c>
      <c r="AC336" s="31" t="b">
        <f>貼り付け用!AC336=集計用!AC336</f>
        <v>1</v>
      </c>
      <c r="AD336" s="31" t="b">
        <f>貼り付け用!AD336=集計用!AD336</f>
        <v>1</v>
      </c>
      <c r="AE336" s="31" t="b">
        <f>貼り付け用!AE336=集計用!AE336</f>
        <v>1</v>
      </c>
      <c r="AF336" s="31" t="b">
        <f>貼り付け用!AF336=集計用!AF336</f>
        <v>1</v>
      </c>
      <c r="AG336" s="31" t="b">
        <f>貼り付け用!AG336=集計用!AG336</f>
        <v>1</v>
      </c>
      <c r="AH336" s="31" t="b">
        <f>貼り付け用!AH336=集計用!AH336</f>
        <v>1</v>
      </c>
      <c r="AI336" s="31" t="b">
        <f>貼り付け用!AI336=集計用!AI336</f>
        <v>1</v>
      </c>
      <c r="AJ336" s="31" t="b">
        <f>貼り付け用!AJ336=集計用!AJ336</f>
        <v>1</v>
      </c>
      <c r="AK336" s="31" t="b">
        <f>貼り付け用!AK336=集計用!AK336</f>
        <v>1</v>
      </c>
      <c r="AL336" s="31" t="b">
        <f>貼り付け用!AL336=集計用!AL336</f>
        <v>1</v>
      </c>
      <c r="AM336" s="31" t="b">
        <f>貼り付け用!AM336=集計用!AM336</f>
        <v>1</v>
      </c>
      <c r="AN336" s="31" t="b">
        <f>貼り付け用!AN336=集計用!AN336</f>
        <v>1</v>
      </c>
      <c r="AO336" s="31" t="b">
        <f>貼り付け用!AO336=集計用!AO336</f>
        <v>1</v>
      </c>
      <c r="AP336" s="31" t="b">
        <f>貼り付け用!AP336=集計用!AP336</f>
        <v>1</v>
      </c>
      <c r="AQ336" s="31" t="b">
        <f>貼り付け用!AQ336=集計用!AQ336</f>
        <v>1</v>
      </c>
      <c r="AR336" s="31" t="b">
        <f>貼り付け用!AR336=集計用!AR336</f>
        <v>1</v>
      </c>
      <c r="AS336" s="31" t="b">
        <f>貼り付け用!AS336=集計用!AS336</f>
        <v>1</v>
      </c>
      <c r="AT336" s="31" t="b">
        <f>貼り付け用!AT336=集計用!AT336</f>
        <v>1</v>
      </c>
      <c r="AU336" s="31" t="b">
        <f>貼り付け用!AU336=集計用!AU336</f>
        <v>1</v>
      </c>
    </row>
    <row r="337" spans="10:47" ht="24" customHeight="1">
      <c r="J337" s="2" t="str">
        <f>IF(集計用!J337="","",集計用!J337)</f>
        <v>構内道路</v>
      </c>
      <c r="K337" s="2"/>
      <c r="L337" s="2"/>
      <c r="M337" s="31" t="b">
        <f>貼り付け用!M337=集計用!M337</f>
        <v>1</v>
      </c>
      <c r="N337" s="31" t="b">
        <f>貼り付け用!N337=集計用!N337</f>
        <v>1</v>
      </c>
      <c r="O337" s="31" t="b">
        <f>貼り付け用!O337=集計用!O337</f>
        <v>1</v>
      </c>
      <c r="P337" s="31" t="b">
        <f>貼り付け用!P337=集計用!P337</f>
        <v>1</v>
      </c>
      <c r="Q337" s="31" t="b">
        <f>貼り付け用!Q337=集計用!Q337</f>
        <v>1</v>
      </c>
      <c r="R337" s="31" t="b">
        <f>貼り付け用!R337=集計用!R337</f>
        <v>1</v>
      </c>
      <c r="S337" s="31" t="b">
        <f>貼り付け用!S337=集計用!S337</f>
        <v>1</v>
      </c>
      <c r="T337" s="31" t="b">
        <f>貼り付け用!T337=集計用!T337</f>
        <v>1</v>
      </c>
      <c r="U337" s="31" t="b">
        <f>貼り付け用!U337=集計用!U337</f>
        <v>1</v>
      </c>
      <c r="V337" s="31" t="b">
        <f>貼り付け用!V337=集計用!V337</f>
        <v>1</v>
      </c>
      <c r="W337" s="31" t="b">
        <f>貼り付け用!W337=集計用!W337</f>
        <v>1</v>
      </c>
      <c r="X337" s="31" t="b">
        <f>貼り付け用!X337=集計用!X337</f>
        <v>1</v>
      </c>
      <c r="Y337" s="31" t="b">
        <f>貼り付け用!Y337=集計用!Y337</f>
        <v>1</v>
      </c>
      <c r="Z337" s="31" t="b">
        <f>貼り付け用!Z337=集計用!Z337</f>
        <v>1</v>
      </c>
      <c r="AA337" s="31" t="b">
        <f>貼り付け用!AA337=集計用!AA337</f>
        <v>1</v>
      </c>
      <c r="AB337" s="31" t="b">
        <f>貼り付け用!AB337=集計用!AB337</f>
        <v>1</v>
      </c>
      <c r="AC337" s="31" t="b">
        <f>貼り付け用!AC337=集計用!AC337</f>
        <v>1</v>
      </c>
      <c r="AD337" s="31" t="b">
        <f>貼り付け用!AD337=集計用!AD337</f>
        <v>1</v>
      </c>
      <c r="AE337" s="31" t="b">
        <f>貼り付け用!AE337=集計用!AE337</f>
        <v>1</v>
      </c>
      <c r="AF337" s="31" t="b">
        <f>貼り付け用!AF337=集計用!AF337</f>
        <v>1</v>
      </c>
      <c r="AG337" s="31" t="b">
        <f>貼り付け用!AG337=集計用!AG337</f>
        <v>1</v>
      </c>
      <c r="AH337" s="31" t="b">
        <f>貼り付け用!AH337=集計用!AH337</f>
        <v>1</v>
      </c>
      <c r="AI337" s="31" t="b">
        <f>貼り付け用!AI337=集計用!AI337</f>
        <v>1</v>
      </c>
      <c r="AJ337" s="31" t="b">
        <f>貼り付け用!AJ337=集計用!AJ337</f>
        <v>1</v>
      </c>
      <c r="AK337" s="31" t="b">
        <f>貼り付け用!AK337=集計用!AK337</f>
        <v>1</v>
      </c>
      <c r="AL337" s="31" t="b">
        <f>貼り付け用!AL337=集計用!AL337</f>
        <v>1</v>
      </c>
      <c r="AM337" s="31" t="b">
        <f>貼り付け用!AM337=集計用!AM337</f>
        <v>1</v>
      </c>
      <c r="AN337" s="31" t="b">
        <f>貼り付け用!AN337=集計用!AN337</f>
        <v>1</v>
      </c>
      <c r="AO337" s="31" t="b">
        <f>貼り付け用!AO337=集計用!AO337</f>
        <v>1</v>
      </c>
      <c r="AP337" s="31" t="b">
        <f>貼り付け用!AP337=集計用!AP337</f>
        <v>1</v>
      </c>
      <c r="AQ337" s="31" t="b">
        <f>貼り付け用!AQ337=集計用!AQ337</f>
        <v>1</v>
      </c>
      <c r="AR337" s="31" t="b">
        <f>貼り付け用!AR337=集計用!AR337</f>
        <v>1</v>
      </c>
      <c r="AS337" s="31" t="b">
        <f>貼り付け用!AS337=集計用!AS337</f>
        <v>1</v>
      </c>
      <c r="AT337" s="31" t="b">
        <f>貼り付け用!AT337=集計用!AT337</f>
        <v>1</v>
      </c>
      <c r="AU337" s="31" t="b">
        <f>貼り付け用!AU337=集計用!AU337</f>
        <v>1</v>
      </c>
    </row>
    <row r="338" spans="10:47" ht="24" customHeight="1">
      <c r="J338" s="2" t="str">
        <f>IF(集計用!J338="","",集計用!J338)</f>
        <v>構内道路</v>
      </c>
      <c r="K338" s="2"/>
      <c r="L338" s="2"/>
      <c r="M338" s="31" t="b">
        <f>貼り付け用!M338=集計用!M338</f>
        <v>1</v>
      </c>
      <c r="N338" s="31" t="b">
        <f>貼り付け用!N338=集計用!N338</f>
        <v>1</v>
      </c>
      <c r="O338" s="31" t="b">
        <f>貼り付け用!O338=集計用!O338</f>
        <v>1</v>
      </c>
      <c r="P338" s="31" t="b">
        <f>貼り付け用!P338=集計用!P338</f>
        <v>1</v>
      </c>
      <c r="Q338" s="31" t="b">
        <f>貼り付け用!Q338=集計用!Q338</f>
        <v>1</v>
      </c>
      <c r="R338" s="31" t="b">
        <f>貼り付け用!R338=集計用!R338</f>
        <v>1</v>
      </c>
      <c r="S338" s="31" t="b">
        <f>貼り付け用!S338=集計用!S338</f>
        <v>1</v>
      </c>
      <c r="T338" s="31" t="b">
        <f>貼り付け用!T338=集計用!T338</f>
        <v>1</v>
      </c>
      <c r="U338" s="31" t="b">
        <f>貼り付け用!U338=集計用!U338</f>
        <v>1</v>
      </c>
      <c r="V338" s="31" t="b">
        <f>貼り付け用!V338=集計用!V338</f>
        <v>1</v>
      </c>
      <c r="W338" s="31" t="b">
        <f>貼り付け用!W338=集計用!W338</f>
        <v>1</v>
      </c>
      <c r="X338" s="31" t="b">
        <f>貼り付け用!X338=集計用!X338</f>
        <v>1</v>
      </c>
      <c r="Y338" s="31" t="b">
        <f>貼り付け用!Y338=集計用!Y338</f>
        <v>1</v>
      </c>
      <c r="Z338" s="31" t="b">
        <f>貼り付け用!Z338=集計用!Z338</f>
        <v>1</v>
      </c>
      <c r="AA338" s="31" t="b">
        <f>貼り付け用!AA338=集計用!AA338</f>
        <v>1</v>
      </c>
      <c r="AB338" s="31" t="b">
        <f>貼り付け用!AB338=集計用!AB338</f>
        <v>1</v>
      </c>
      <c r="AC338" s="31" t="b">
        <f>貼り付け用!AC338=集計用!AC338</f>
        <v>1</v>
      </c>
      <c r="AD338" s="31" t="b">
        <f>貼り付け用!AD338=集計用!AD338</f>
        <v>1</v>
      </c>
      <c r="AE338" s="31" t="b">
        <f>貼り付け用!AE338=集計用!AE338</f>
        <v>1</v>
      </c>
      <c r="AF338" s="31" t="b">
        <f>貼り付け用!AF338=集計用!AF338</f>
        <v>1</v>
      </c>
      <c r="AG338" s="31" t="b">
        <f>貼り付け用!AG338=集計用!AG338</f>
        <v>1</v>
      </c>
      <c r="AH338" s="31" t="b">
        <f>貼り付け用!AH338=集計用!AH338</f>
        <v>1</v>
      </c>
      <c r="AI338" s="31" t="b">
        <f>貼り付け用!AI338=集計用!AI338</f>
        <v>1</v>
      </c>
      <c r="AJ338" s="31" t="b">
        <f>貼り付け用!AJ338=集計用!AJ338</f>
        <v>1</v>
      </c>
      <c r="AK338" s="31" t="b">
        <f>貼り付け用!AK338=集計用!AK338</f>
        <v>1</v>
      </c>
      <c r="AL338" s="31" t="b">
        <f>貼り付け用!AL338=集計用!AL338</f>
        <v>1</v>
      </c>
      <c r="AM338" s="31" t="b">
        <f>貼り付け用!AM338=集計用!AM338</f>
        <v>1</v>
      </c>
      <c r="AN338" s="31" t="b">
        <f>貼り付け用!AN338=集計用!AN338</f>
        <v>1</v>
      </c>
      <c r="AO338" s="31" t="b">
        <f>貼り付け用!AO338=集計用!AO338</f>
        <v>1</v>
      </c>
      <c r="AP338" s="31" t="b">
        <f>貼り付け用!AP338=集計用!AP338</f>
        <v>1</v>
      </c>
      <c r="AQ338" s="31" t="b">
        <f>貼り付け用!AQ338=集計用!AQ338</f>
        <v>1</v>
      </c>
      <c r="AR338" s="31" t="b">
        <f>貼り付け用!AR338=集計用!AR338</f>
        <v>1</v>
      </c>
      <c r="AS338" s="31" t="b">
        <f>貼り付け用!AS338=集計用!AS338</f>
        <v>1</v>
      </c>
      <c r="AT338" s="31" t="b">
        <f>貼り付け用!AT338=集計用!AT338</f>
        <v>1</v>
      </c>
      <c r="AU338" s="31" t="b">
        <f>貼り付け用!AU338=集計用!AU338</f>
        <v>1</v>
      </c>
    </row>
    <row r="339" spans="10:47" ht="24" customHeight="1">
      <c r="J339" s="2" t="str">
        <f>IF(集計用!J339="","",集計用!J339)</f>
        <v>構内道路</v>
      </c>
      <c r="K339" s="2"/>
      <c r="L339" s="2"/>
      <c r="M339" s="31" t="b">
        <f>貼り付け用!M339=集計用!M339</f>
        <v>1</v>
      </c>
      <c r="N339" s="31" t="b">
        <f>貼り付け用!N339=集計用!N339</f>
        <v>1</v>
      </c>
      <c r="O339" s="31" t="b">
        <f>貼り付け用!O339=集計用!O339</f>
        <v>1</v>
      </c>
      <c r="P339" s="31" t="b">
        <f>貼り付け用!P339=集計用!P339</f>
        <v>1</v>
      </c>
      <c r="Q339" s="31" t="b">
        <f>貼り付け用!Q339=集計用!Q339</f>
        <v>1</v>
      </c>
      <c r="R339" s="31" t="b">
        <f>貼り付け用!R339=集計用!R339</f>
        <v>1</v>
      </c>
      <c r="S339" s="31" t="b">
        <f>貼り付け用!S339=集計用!S339</f>
        <v>1</v>
      </c>
      <c r="T339" s="31" t="b">
        <f>貼り付け用!T339=集計用!T339</f>
        <v>1</v>
      </c>
      <c r="U339" s="31" t="b">
        <f>貼り付け用!U339=集計用!U339</f>
        <v>1</v>
      </c>
      <c r="V339" s="31" t="b">
        <f>貼り付け用!V339=集計用!V339</f>
        <v>1</v>
      </c>
      <c r="W339" s="31" t="b">
        <f>貼り付け用!W339=集計用!W339</f>
        <v>1</v>
      </c>
      <c r="X339" s="31" t="b">
        <f>貼り付け用!X339=集計用!X339</f>
        <v>1</v>
      </c>
      <c r="Y339" s="31" t="b">
        <f>貼り付け用!Y339=集計用!Y339</f>
        <v>1</v>
      </c>
      <c r="Z339" s="31" t="b">
        <f>貼り付け用!Z339=集計用!Z339</f>
        <v>1</v>
      </c>
      <c r="AA339" s="31" t="b">
        <f>貼り付け用!AA339=集計用!AA339</f>
        <v>1</v>
      </c>
      <c r="AB339" s="31" t="b">
        <f>貼り付け用!AB339=集計用!AB339</f>
        <v>1</v>
      </c>
      <c r="AC339" s="31" t="b">
        <f>貼り付け用!AC339=集計用!AC339</f>
        <v>1</v>
      </c>
      <c r="AD339" s="31" t="b">
        <f>貼り付け用!AD339=集計用!AD339</f>
        <v>1</v>
      </c>
      <c r="AE339" s="31" t="b">
        <f>貼り付け用!AE339=集計用!AE339</f>
        <v>1</v>
      </c>
      <c r="AF339" s="31" t="b">
        <f>貼り付け用!AF339=集計用!AF339</f>
        <v>1</v>
      </c>
      <c r="AG339" s="31" t="b">
        <f>貼り付け用!AG339=集計用!AG339</f>
        <v>1</v>
      </c>
      <c r="AH339" s="31" t="b">
        <f>貼り付け用!AH339=集計用!AH339</f>
        <v>1</v>
      </c>
      <c r="AI339" s="31" t="b">
        <f>貼り付け用!AI339=集計用!AI339</f>
        <v>1</v>
      </c>
      <c r="AJ339" s="31" t="b">
        <f>貼り付け用!AJ339=集計用!AJ339</f>
        <v>1</v>
      </c>
      <c r="AK339" s="31" t="b">
        <f>貼り付け用!AK339=集計用!AK339</f>
        <v>1</v>
      </c>
      <c r="AL339" s="31" t="b">
        <f>貼り付け用!AL339=集計用!AL339</f>
        <v>1</v>
      </c>
      <c r="AM339" s="31" t="b">
        <f>貼り付け用!AM339=集計用!AM339</f>
        <v>1</v>
      </c>
      <c r="AN339" s="31" t="b">
        <f>貼り付け用!AN339=集計用!AN339</f>
        <v>1</v>
      </c>
      <c r="AO339" s="31" t="b">
        <f>貼り付け用!AO339=集計用!AO339</f>
        <v>1</v>
      </c>
      <c r="AP339" s="31" t="b">
        <f>貼り付け用!AP339=集計用!AP339</f>
        <v>1</v>
      </c>
      <c r="AQ339" s="31" t="b">
        <f>貼り付け用!AQ339=集計用!AQ339</f>
        <v>1</v>
      </c>
      <c r="AR339" s="31" t="b">
        <f>貼り付け用!AR339=集計用!AR339</f>
        <v>1</v>
      </c>
      <c r="AS339" s="31" t="b">
        <f>貼り付け用!AS339=集計用!AS339</f>
        <v>1</v>
      </c>
      <c r="AT339" s="31" t="b">
        <f>貼り付け用!AT339=集計用!AT339</f>
        <v>1</v>
      </c>
      <c r="AU339" s="31" t="b">
        <f>貼り付け用!AU339=集計用!AU339</f>
        <v>1</v>
      </c>
    </row>
    <row r="340" spans="10:47" ht="24" customHeight="1">
      <c r="J340" s="2" t="str">
        <f>IF(集計用!J340="","",集計用!J340)</f>
        <v>ネットフェンス</v>
      </c>
      <c r="K340" s="2"/>
      <c r="L340" s="2"/>
      <c r="M340" s="31" t="b">
        <f>貼り付け用!M340=集計用!M340</f>
        <v>1</v>
      </c>
      <c r="N340" s="31" t="b">
        <f>貼り付け用!N340=集計用!N340</f>
        <v>1</v>
      </c>
      <c r="O340" s="31" t="b">
        <f>貼り付け用!O340=集計用!O340</f>
        <v>1</v>
      </c>
      <c r="P340" s="31" t="b">
        <f>貼り付け用!P340=集計用!P340</f>
        <v>1</v>
      </c>
      <c r="Q340" s="31" t="b">
        <f>貼り付け用!Q340=集計用!Q340</f>
        <v>1</v>
      </c>
      <c r="R340" s="31" t="b">
        <f>貼り付け用!R340=集計用!R340</f>
        <v>1</v>
      </c>
      <c r="S340" s="31" t="b">
        <f>貼り付け用!S340=集計用!S340</f>
        <v>1</v>
      </c>
      <c r="T340" s="31" t="b">
        <f>貼り付け用!T340=集計用!T340</f>
        <v>1</v>
      </c>
      <c r="U340" s="31" t="b">
        <f>貼り付け用!U340=集計用!U340</f>
        <v>1</v>
      </c>
      <c r="V340" s="31" t="b">
        <f>貼り付け用!V340=集計用!V340</f>
        <v>1</v>
      </c>
      <c r="W340" s="31" t="b">
        <f>貼り付け用!W340=集計用!W340</f>
        <v>1</v>
      </c>
      <c r="X340" s="31" t="b">
        <f>貼り付け用!X340=集計用!X340</f>
        <v>1</v>
      </c>
      <c r="Y340" s="31" t="b">
        <f>貼り付け用!Y340=集計用!Y340</f>
        <v>1</v>
      </c>
      <c r="Z340" s="31" t="b">
        <f>貼り付け用!Z340=集計用!Z340</f>
        <v>1</v>
      </c>
      <c r="AA340" s="31" t="b">
        <f>貼り付け用!AA340=集計用!AA340</f>
        <v>1</v>
      </c>
      <c r="AB340" s="31" t="b">
        <f>貼り付け用!AB340=集計用!AB340</f>
        <v>1</v>
      </c>
      <c r="AC340" s="31" t="b">
        <f>貼り付け用!AC340=集計用!AC340</f>
        <v>1</v>
      </c>
      <c r="AD340" s="31" t="b">
        <f>貼り付け用!AD340=集計用!AD340</f>
        <v>1</v>
      </c>
      <c r="AE340" s="31" t="b">
        <f>貼り付け用!AE340=集計用!AE340</f>
        <v>1</v>
      </c>
      <c r="AF340" s="31" t="b">
        <f>貼り付け用!AF340=集計用!AF340</f>
        <v>1</v>
      </c>
      <c r="AG340" s="31" t="b">
        <f>貼り付け用!AG340=集計用!AG340</f>
        <v>1</v>
      </c>
      <c r="AH340" s="31" t="b">
        <f>貼り付け用!AH340=集計用!AH340</f>
        <v>1</v>
      </c>
      <c r="AI340" s="31" t="b">
        <f>貼り付け用!AI340=集計用!AI340</f>
        <v>1</v>
      </c>
      <c r="AJ340" s="31" t="b">
        <f>貼り付け用!AJ340=集計用!AJ340</f>
        <v>1</v>
      </c>
      <c r="AK340" s="31" t="b">
        <f>貼り付け用!AK340=集計用!AK340</f>
        <v>1</v>
      </c>
      <c r="AL340" s="31" t="b">
        <f>貼り付け用!AL340=集計用!AL340</f>
        <v>1</v>
      </c>
      <c r="AM340" s="31" t="b">
        <f>貼り付け用!AM340=集計用!AM340</f>
        <v>1</v>
      </c>
      <c r="AN340" s="31" t="b">
        <f>貼り付け用!AN340=集計用!AN340</f>
        <v>1</v>
      </c>
      <c r="AO340" s="31" t="b">
        <f>貼り付け用!AO340=集計用!AO340</f>
        <v>1</v>
      </c>
      <c r="AP340" s="31" t="b">
        <f>貼り付け用!AP340=集計用!AP340</f>
        <v>1</v>
      </c>
      <c r="AQ340" s="31" t="b">
        <f>貼り付け用!AQ340=集計用!AQ340</f>
        <v>1</v>
      </c>
      <c r="AR340" s="31" t="b">
        <f>貼り付け用!AR340=集計用!AR340</f>
        <v>1</v>
      </c>
      <c r="AS340" s="31" t="b">
        <f>貼り付け用!AS340=集計用!AS340</f>
        <v>1</v>
      </c>
      <c r="AT340" s="31" t="b">
        <f>貼り付け用!AT340=集計用!AT340</f>
        <v>1</v>
      </c>
      <c r="AU340" s="31" t="b">
        <f>貼り付け用!AU340=集計用!AU340</f>
        <v>1</v>
      </c>
    </row>
    <row r="341" spans="10:47" ht="24" customHeight="1">
      <c r="J341" s="2" t="str">
        <f>IF(集計用!J341="","",集計用!J341)</f>
        <v>歩道橋</v>
      </c>
      <c r="K341" s="2"/>
      <c r="L341" s="2"/>
      <c r="M341" s="31" t="b">
        <f>貼り付け用!M341=集計用!M341</f>
        <v>1</v>
      </c>
      <c r="N341" s="31" t="b">
        <f>貼り付け用!N341=集計用!N341</f>
        <v>1</v>
      </c>
      <c r="O341" s="31" t="b">
        <f>貼り付け用!O341=集計用!O341</f>
        <v>1</v>
      </c>
      <c r="P341" s="31" t="b">
        <f>貼り付け用!P341=集計用!P341</f>
        <v>1</v>
      </c>
      <c r="Q341" s="31" t="b">
        <f>貼り付け用!Q341=集計用!Q341</f>
        <v>1</v>
      </c>
      <c r="R341" s="31" t="b">
        <f>貼り付け用!R341=集計用!R341</f>
        <v>1</v>
      </c>
      <c r="S341" s="31" t="b">
        <f>貼り付け用!S341=集計用!S341</f>
        <v>1</v>
      </c>
      <c r="T341" s="31" t="b">
        <f>貼り付け用!T341=集計用!T341</f>
        <v>1</v>
      </c>
      <c r="U341" s="31" t="b">
        <f>貼り付け用!U341=集計用!U341</f>
        <v>1</v>
      </c>
      <c r="V341" s="31" t="b">
        <f>貼り付け用!V341=集計用!V341</f>
        <v>1</v>
      </c>
      <c r="W341" s="31" t="b">
        <f>貼り付け用!W341=集計用!W341</f>
        <v>1</v>
      </c>
      <c r="X341" s="31" t="b">
        <f>貼り付け用!X341=集計用!X341</f>
        <v>1</v>
      </c>
      <c r="Y341" s="31" t="b">
        <f>貼り付け用!Y341=集計用!Y341</f>
        <v>1</v>
      </c>
      <c r="Z341" s="31" t="b">
        <f>貼り付け用!Z341=集計用!Z341</f>
        <v>1</v>
      </c>
      <c r="AA341" s="31" t="b">
        <f>貼り付け用!AA341=集計用!AA341</f>
        <v>1</v>
      </c>
      <c r="AB341" s="31" t="b">
        <f>貼り付け用!AB341=集計用!AB341</f>
        <v>1</v>
      </c>
      <c r="AC341" s="31" t="b">
        <f>貼り付け用!AC341=集計用!AC341</f>
        <v>1</v>
      </c>
      <c r="AD341" s="31" t="b">
        <f>貼り付け用!AD341=集計用!AD341</f>
        <v>1</v>
      </c>
      <c r="AE341" s="31" t="b">
        <f>貼り付け用!AE341=集計用!AE341</f>
        <v>1</v>
      </c>
      <c r="AF341" s="31" t="b">
        <f>貼り付け用!AF341=集計用!AF341</f>
        <v>1</v>
      </c>
      <c r="AG341" s="31" t="b">
        <f>貼り付け用!AG341=集計用!AG341</f>
        <v>1</v>
      </c>
      <c r="AH341" s="31" t="b">
        <f>貼り付け用!AH341=集計用!AH341</f>
        <v>1</v>
      </c>
      <c r="AI341" s="31" t="b">
        <f>貼り付け用!AI341=集計用!AI341</f>
        <v>1</v>
      </c>
      <c r="AJ341" s="31" t="b">
        <f>貼り付け用!AJ341=集計用!AJ341</f>
        <v>1</v>
      </c>
      <c r="AK341" s="31" t="b">
        <f>貼り付け用!AK341=集計用!AK341</f>
        <v>1</v>
      </c>
      <c r="AL341" s="31" t="b">
        <f>貼り付け用!AL341=集計用!AL341</f>
        <v>1</v>
      </c>
      <c r="AM341" s="31" t="b">
        <f>貼り付け用!AM341=集計用!AM341</f>
        <v>1</v>
      </c>
      <c r="AN341" s="31" t="b">
        <f>貼り付け用!AN341=集計用!AN341</f>
        <v>1</v>
      </c>
      <c r="AO341" s="31" t="b">
        <f>貼り付け用!AO341=集計用!AO341</f>
        <v>1</v>
      </c>
      <c r="AP341" s="31" t="b">
        <f>貼り付け用!AP341=集計用!AP341</f>
        <v>1</v>
      </c>
      <c r="AQ341" s="31" t="b">
        <f>貼り付け用!AQ341=集計用!AQ341</f>
        <v>1</v>
      </c>
      <c r="AR341" s="31" t="b">
        <f>貼り付け用!AR341=集計用!AR341</f>
        <v>1</v>
      </c>
      <c r="AS341" s="31" t="b">
        <f>貼り付け用!AS341=集計用!AS341</f>
        <v>1</v>
      </c>
      <c r="AT341" s="31" t="b">
        <f>貼り付け用!AT341=集計用!AT341</f>
        <v>1</v>
      </c>
      <c r="AU341" s="31" t="b">
        <f>貼り付け用!AU341=集計用!AU341</f>
        <v>1</v>
      </c>
    </row>
    <row r="342" spans="10:47" ht="24" customHeight="1">
      <c r="J342" s="2" t="str">
        <f>IF(集計用!J342="","",集計用!J342)</f>
        <v>避難設備</v>
      </c>
      <c r="K342" s="2"/>
      <c r="L342" s="2"/>
      <c r="M342" s="31" t="b">
        <f>貼り付け用!M342=集計用!M342</f>
        <v>1</v>
      </c>
      <c r="N342" s="31" t="b">
        <f>貼り付け用!N342=集計用!N342</f>
        <v>1</v>
      </c>
      <c r="O342" s="31" t="b">
        <f>貼り付け用!O342=集計用!O342</f>
        <v>1</v>
      </c>
      <c r="P342" s="31" t="b">
        <f>貼り付け用!P342=集計用!P342</f>
        <v>1</v>
      </c>
      <c r="Q342" s="31" t="b">
        <f>貼り付け用!Q342=集計用!Q342</f>
        <v>1</v>
      </c>
      <c r="R342" s="31" t="b">
        <f>貼り付け用!R342=集計用!R342</f>
        <v>1</v>
      </c>
      <c r="S342" s="31" t="b">
        <f>貼り付け用!S342=集計用!S342</f>
        <v>1</v>
      </c>
      <c r="T342" s="31" t="b">
        <f>貼り付け用!T342=集計用!T342</f>
        <v>1</v>
      </c>
      <c r="U342" s="31" t="b">
        <f>貼り付け用!U342=集計用!U342</f>
        <v>1</v>
      </c>
      <c r="V342" s="31" t="b">
        <f>貼り付け用!V342=集計用!V342</f>
        <v>1</v>
      </c>
      <c r="W342" s="31" t="b">
        <f>貼り付け用!W342=集計用!W342</f>
        <v>1</v>
      </c>
      <c r="X342" s="31" t="b">
        <f>貼り付け用!X342=集計用!X342</f>
        <v>1</v>
      </c>
      <c r="Y342" s="31" t="b">
        <f>貼り付け用!Y342=集計用!Y342</f>
        <v>1</v>
      </c>
      <c r="Z342" s="31" t="b">
        <f>貼り付け用!Z342=集計用!Z342</f>
        <v>1</v>
      </c>
      <c r="AA342" s="31" t="b">
        <f>貼り付け用!AA342=集計用!AA342</f>
        <v>1</v>
      </c>
      <c r="AB342" s="31" t="b">
        <f>貼り付け用!AB342=集計用!AB342</f>
        <v>1</v>
      </c>
      <c r="AC342" s="31" t="b">
        <f>貼り付け用!AC342=集計用!AC342</f>
        <v>1</v>
      </c>
      <c r="AD342" s="31" t="b">
        <f>貼り付け用!AD342=集計用!AD342</f>
        <v>1</v>
      </c>
      <c r="AE342" s="31" t="b">
        <f>貼り付け用!AE342=集計用!AE342</f>
        <v>1</v>
      </c>
      <c r="AF342" s="31" t="b">
        <f>貼り付け用!AF342=集計用!AF342</f>
        <v>1</v>
      </c>
      <c r="AG342" s="31" t="b">
        <f>貼り付け用!AG342=集計用!AG342</f>
        <v>1</v>
      </c>
      <c r="AH342" s="31" t="b">
        <f>貼り付け用!AH342=集計用!AH342</f>
        <v>1</v>
      </c>
      <c r="AI342" s="31" t="b">
        <f>貼り付け用!AI342=集計用!AI342</f>
        <v>1</v>
      </c>
      <c r="AJ342" s="31" t="b">
        <f>貼り付け用!AJ342=集計用!AJ342</f>
        <v>1</v>
      </c>
      <c r="AK342" s="31" t="b">
        <f>貼り付け用!AK342=集計用!AK342</f>
        <v>1</v>
      </c>
      <c r="AL342" s="31" t="b">
        <f>貼り付け用!AL342=集計用!AL342</f>
        <v>1</v>
      </c>
      <c r="AM342" s="31" t="b">
        <f>貼り付け用!AM342=集計用!AM342</f>
        <v>1</v>
      </c>
      <c r="AN342" s="31" t="b">
        <f>貼り付け用!AN342=集計用!AN342</f>
        <v>1</v>
      </c>
      <c r="AO342" s="31" t="b">
        <f>貼り付け用!AO342=集計用!AO342</f>
        <v>1</v>
      </c>
      <c r="AP342" s="31" t="b">
        <f>貼り付け用!AP342=集計用!AP342</f>
        <v>1</v>
      </c>
      <c r="AQ342" s="31" t="b">
        <f>貼り付け用!AQ342=集計用!AQ342</f>
        <v>1</v>
      </c>
      <c r="AR342" s="31" t="b">
        <f>貼り付け用!AR342=集計用!AR342</f>
        <v>1</v>
      </c>
      <c r="AS342" s="31" t="b">
        <f>貼り付け用!AS342=集計用!AS342</f>
        <v>1</v>
      </c>
      <c r="AT342" s="31" t="b">
        <f>貼り付け用!AT342=集計用!AT342</f>
        <v>1</v>
      </c>
      <c r="AU342" s="31" t="b">
        <f>貼り付け用!AU342=集計用!AU342</f>
        <v>1</v>
      </c>
    </row>
    <row r="343" spans="10:47" ht="24" customHeight="1">
      <c r="J343" s="2" t="str">
        <f>IF(集計用!J343="","",集計用!J343)</f>
        <v>避難設備</v>
      </c>
      <c r="K343" s="2"/>
      <c r="L343" s="2"/>
      <c r="M343" s="31" t="b">
        <f>貼り付け用!M343=集計用!M343</f>
        <v>1</v>
      </c>
      <c r="N343" s="31" t="b">
        <f>貼り付け用!N343=集計用!N343</f>
        <v>1</v>
      </c>
      <c r="O343" s="31" t="b">
        <f>貼り付け用!O343=集計用!O343</f>
        <v>1</v>
      </c>
      <c r="P343" s="31" t="b">
        <f>貼り付け用!P343=集計用!P343</f>
        <v>1</v>
      </c>
      <c r="Q343" s="31" t="b">
        <f>貼り付け用!Q343=集計用!Q343</f>
        <v>1</v>
      </c>
      <c r="R343" s="31" t="b">
        <f>貼り付け用!R343=集計用!R343</f>
        <v>1</v>
      </c>
      <c r="S343" s="31" t="b">
        <f>貼り付け用!S343=集計用!S343</f>
        <v>1</v>
      </c>
      <c r="T343" s="31" t="b">
        <f>貼り付け用!T343=集計用!T343</f>
        <v>1</v>
      </c>
      <c r="U343" s="31" t="b">
        <f>貼り付け用!U343=集計用!U343</f>
        <v>1</v>
      </c>
      <c r="V343" s="31" t="b">
        <f>貼り付け用!V343=集計用!V343</f>
        <v>1</v>
      </c>
      <c r="W343" s="31" t="b">
        <f>貼り付け用!W343=集計用!W343</f>
        <v>1</v>
      </c>
      <c r="X343" s="31" t="b">
        <f>貼り付け用!X343=集計用!X343</f>
        <v>1</v>
      </c>
      <c r="Y343" s="31" t="b">
        <f>貼り付け用!Y343=集計用!Y343</f>
        <v>1</v>
      </c>
      <c r="Z343" s="31" t="b">
        <f>貼り付け用!Z343=集計用!Z343</f>
        <v>1</v>
      </c>
      <c r="AA343" s="31" t="b">
        <f>貼り付け用!AA343=集計用!AA343</f>
        <v>1</v>
      </c>
      <c r="AB343" s="31" t="b">
        <f>貼り付け用!AB343=集計用!AB343</f>
        <v>1</v>
      </c>
      <c r="AC343" s="31" t="b">
        <f>貼り付け用!AC343=集計用!AC343</f>
        <v>1</v>
      </c>
      <c r="AD343" s="31" t="b">
        <f>貼り付け用!AD343=集計用!AD343</f>
        <v>1</v>
      </c>
      <c r="AE343" s="31" t="b">
        <f>貼り付け用!AE343=集計用!AE343</f>
        <v>1</v>
      </c>
      <c r="AF343" s="31" t="b">
        <f>貼り付け用!AF343=集計用!AF343</f>
        <v>1</v>
      </c>
      <c r="AG343" s="31" t="b">
        <f>貼り付け用!AG343=集計用!AG343</f>
        <v>1</v>
      </c>
      <c r="AH343" s="31" t="b">
        <f>貼り付け用!AH343=集計用!AH343</f>
        <v>1</v>
      </c>
      <c r="AI343" s="31" t="b">
        <f>貼り付け用!AI343=集計用!AI343</f>
        <v>1</v>
      </c>
      <c r="AJ343" s="31" t="b">
        <f>貼り付け用!AJ343=集計用!AJ343</f>
        <v>1</v>
      </c>
      <c r="AK343" s="31" t="b">
        <f>貼り付け用!AK343=集計用!AK343</f>
        <v>1</v>
      </c>
      <c r="AL343" s="31" t="b">
        <f>貼り付け用!AL343=集計用!AL343</f>
        <v>1</v>
      </c>
      <c r="AM343" s="31" t="b">
        <f>貼り付け用!AM343=集計用!AM343</f>
        <v>1</v>
      </c>
      <c r="AN343" s="31" t="b">
        <f>貼り付け用!AN343=集計用!AN343</f>
        <v>1</v>
      </c>
      <c r="AO343" s="31" t="b">
        <f>貼り付け用!AO343=集計用!AO343</f>
        <v>1</v>
      </c>
      <c r="AP343" s="31" t="b">
        <f>貼り付け用!AP343=集計用!AP343</f>
        <v>1</v>
      </c>
      <c r="AQ343" s="31" t="b">
        <f>貼り付け用!AQ343=集計用!AQ343</f>
        <v>1</v>
      </c>
      <c r="AR343" s="31" t="b">
        <f>貼り付け用!AR343=集計用!AR343</f>
        <v>1</v>
      </c>
      <c r="AS343" s="31" t="b">
        <f>貼り付け用!AS343=集計用!AS343</f>
        <v>1</v>
      </c>
      <c r="AT343" s="31" t="b">
        <f>貼り付け用!AT343=集計用!AT343</f>
        <v>1</v>
      </c>
      <c r="AU343" s="31" t="b">
        <f>貼り付け用!AU343=集計用!AU343</f>
        <v>1</v>
      </c>
    </row>
    <row r="344" spans="10:47" ht="24" customHeight="1">
      <c r="J344" s="2" t="str">
        <f>IF(集計用!J344="","",集計用!J344)</f>
        <v>広場</v>
      </c>
      <c r="K344" s="2"/>
      <c r="L344" s="2"/>
      <c r="M344" s="31" t="b">
        <f>貼り付け用!M344=集計用!M344</f>
        <v>1</v>
      </c>
      <c r="N344" s="31" t="b">
        <f>貼り付け用!N344=集計用!N344</f>
        <v>1</v>
      </c>
      <c r="O344" s="31" t="b">
        <f>貼り付け用!O344=集計用!O344</f>
        <v>1</v>
      </c>
      <c r="P344" s="31" t="b">
        <f>貼り付け用!P344=集計用!P344</f>
        <v>1</v>
      </c>
      <c r="Q344" s="31" t="b">
        <f>貼り付け用!Q344=集計用!Q344</f>
        <v>1</v>
      </c>
      <c r="R344" s="31" t="b">
        <f>貼り付け用!R344=集計用!R344</f>
        <v>1</v>
      </c>
      <c r="S344" s="31" t="b">
        <f>貼り付け用!S344=集計用!S344</f>
        <v>1</v>
      </c>
      <c r="T344" s="31" t="b">
        <f>貼り付け用!T344=集計用!T344</f>
        <v>1</v>
      </c>
      <c r="U344" s="31" t="b">
        <f>貼り付け用!U344=集計用!U344</f>
        <v>1</v>
      </c>
      <c r="V344" s="31" t="b">
        <f>貼り付け用!V344=集計用!V344</f>
        <v>1</v>
      </c>
      <c r="W344" s="31" t="b">
        <f>貼り付け用!W344=集計用!W344</f>
        <v>1</v>
      </c>
      <c r="X344" s="31" t="b">
        <f>貼り付け用!X344=集計用!X344</f>
        <v>1</v>
      </c>
      <c r="Y344" s="31" t="b">
        <f>貼り付け用!Y344=集計用!Y344</f>
        <v>1</v>
      </c>
      <c r="Z344" s="31" t="b">
        <f>貼り付け用!Z344=集計用!Z344</f>
        <v>1</v>
      </c>
      <c r="AA344" s="31" t="b">
        <f>貼り付け用!AA344=集計用!AA344</f>
        <v>1</v>
      </c>
      <c r="AB344" s="31" t="b">
        <f>貼り付け用!AB344=集計用!AB344</f>
        <v>1</v>
      </c>
      <c r="AC344" s="31" t="b">
        <f>貼り付け用!AC344=集計用!AC344</f>
        <v>1</v>
      </c>
      <c r="AD344" s="31" t="b">
        <f>貼り付け用!AD344=集計用!AD344</f>
        <v>1</v>
      </c>
      <c r="AE344" s="31" t="b">
        <f>貼り付け用!AE344=集計用!AE344</f>
        <v>1</v>
      </c>
      <c r="AF344" s="31" t="b">
        <f>貼り付け用!AF344=集計用!AF344</f>
        <v>1</v>
      </c>
      <c r="AG344" s="31" t="b">
        <f>貼り付け用!AG344=集計用!AG344</f>
        <v>1</v>
      </c>
      <c r="AH344" s="31" t="b">
        <f>貼り付け用!AH344=集計用!AH344</f>
        <v>1</v>
      </c>
      <c r="AI344" s="31" t="b">
        <f>貼り付け用!AI344=集計用!AI344</f>
        <v>1</v>
      </c>
      <c r="AJ344" s="31" t="b">
        <f>貼り付け用!AJ344=集計用!AJ344</f>
        <v>1</v>
      </c>
      <c r="AK344" s="31" t="b">
        <f>貼り付け用!AK344=集計用!AK344</f>
        <v>1</v>
      </c>
      <c r="AL344" s="31" t="b">
        <f>貼り付け用!AL344=集計用!AL344</f>
        <v>1</v>
      </c>
      <c r="AM344" s="31" t="b">
        <f>貼り付け用!AM344=集計用!AM344</f>
        <v>1</v>
      </c>
      <c r="AN344" s="31" t="b">
        <f>貼り付け用!AN344=集計用!AN344</f>
        <v>1</v>
      </c>
      <c r="AO344" s="31" t="b">
        <f>貼り付け用!AO344=集計用!AO344</f>
        <v>1</v>
      </c>
      <c r="AP344" s="31" t="b">
        <f>貼り付け用!AP344=集計用!AP344</f>
        <v>1</v>
      </c>
      <c r="AQ344" s="31" t="b">
        <f>貼り付け用!AQ344=集計用!AQ344</f>
        <v>1</v>
      </c>
      <c r="AR344" s="31" t="b">
        <f>貼り付け用!AR344=集計用!AR344</f>
        <v>1</v>
      </c>
      <c r="AS344" s="31" t="b">
        <f>貼り付け用!AS344=集計用!AS344</f>
        <v>1</v>
      </c>
      <c r="AT344" s="31" t="b">
        <f>貼り付け用!AT344=集計用!AT344</f>
        <v>0</v>
      </c>
      <c r="AU344" s="31" t="b">
        <f>貼り付け用!AU344=集計用!AU344</f>
        <v>1</v>
      </c>
    </row>
    <row r="345" spans="10:47" ht="24" customHeight="1">
      <c r="J345" s="2" t="str">
        <f>IF(集計用!J345="","",集計用!J345)</f>
        <v>調整池</v>
      </c>
      <c r="K345" s="2"/>
      <c r="L345" s="2"/>
      <c r="M345" s="31" t="b">
        <f>貼り付け用!M345=集計用!M345</f>
        <v>1</v>
      </c>
      <c r="N345" s="31" t="b">
        <f>貼り付け用!N345=集計用!N345</f>
        <v>1</v>
      </c>
      <c r="O345" s="31" t="b">
        <f>貼り付け用!O345=集計用!O345</f>
        <v>1</v>
      </c>
      <c r="P345" s="31" t="b">
        <f>貼り付け用!P345=集計用!P345</f>
        <v>1</v>
      </c>
      <c r="Q345" s="31" t="b">
        <f>貼り付け用!Q345=集計用!Q345</f>
        <v>1</v>
      </c>
      <c r="R345" s="31" t="b">
        <f>貼り付け用!R345=集計用!R345</f>
        <v>1</v>
      </c>
      <c r="S345" s="31" t="b">
        <f>貼り付け用!S345=集計用!S345</f>
        <v>1</v>
      </c>
      <c r="T345" s="31" t="b">
        <f>貼り付け用!T345=集計用!T345</f>
        <v>1</v>
      </c>
      <c r="U345" s="31" t="b">
        <f>貼り付け用!U345=集計用!U345</f>
        <v>1</v>
      </c>
      <c r="V345" s="31" t="b">
        <f>貼り付け用!V345=集計用!V345</f>
        <v>1</v>
      </c>
      <c r="W345" s="31" t="b">
        <f>貼り付け用!W345=集計用!W345</f>
        <v>1</v>
      </c>
      <c r="X345" s="31" t="b">
        <f>貼り付け用!X345=集計用!X345</f>
        <v>1</v>
      </c>
      <c r="Y345" s="31" t="b">
        <f>貼り付け用!Y345=集計用!Y345</f>
        <v>1</v>
      </c>
      <c r="Z345" s="31" t="b">
        <f>貼り付け用!Z345=集計用!Z345</f>
        <v>1</v>
      </c>
      <c r="AA345" s="31" t="b">
        <f>貼り付け用!AA345=集計用!AA345</f>
        <v>1</v>
      </c>
      <c r="AB345" s="31" t="b">
        <f>貼り付け用!AB345=集計用!AB345</f>
        <v>1</v>
      </c>
      <c r="AC345" s="31" t="b">
        <f>貼り付け用!AC345=集計用!AC345</f>
        <v>1</v>
      </c>
      <c r="AD345" s="31" t="b">
        <f>貼り付け用!AD345=集計用!AD345</f>
        <v>1</v>
      </c>
      <c r="AE345" s="31" t="b">
        <f>貼り付け用!AE345=集計用!AE345</f>
        <v>1</v>
      </c>
      <c r="AF345" s="31" t="b">
        <f>貼り付け用!AF345=集計用!AF345</f>
        <v>1</v>
      </c>
      <c r="AG345" s="31" t="b">
        <f>貼り付け用!AG345=集計用!AG345</f>
        <v>1</v>
      </c>
      <c r="AH345" s="31" t="b">
        <f>貼り付け用!AH345=集計用!AH345</f>
        <v>1</v>
      </c>
      <c r="AI345" s="31" t="b">
        <f>貼り付け用!AI345=集計用!AI345</f>
        <v>1</v>
      </c>
      <c r="AJ345" s="31" t="b">
        <f>貼り付け用!AJ345=集計用!AJ345</f>
        <v>1</v>
      </c>
      <c r="AK345" s="31" t="b">
        <f>貼り付け用!AK345=集計用!AK345</f>
        <v>1</v>
      </c>
      <c r="AL345" s="31" t="b">
        <f>貼り付け用!AL345=集計用!AL345</f>
        <v>1</v>
      </c>
      <c r="AM345" s="31" t="b">
        <f>貼り付け用!AM345=集計用!AM345</f>
        <v>1</v>
      </c>
      <c r="AN345" s="31" t="b">
        <f>貼り付け用!AN345=集計用!AN345</f>
        <v>1</v>
      </c>
      <c r="AO345" s="31" t="b">
        <f>貼り付け用!AO345=集計用!AO345</f>
        <v>1</v>
      </c>
      <c r="AP345" s="31" t="b">
        <f>貼り付け用!AP345=集計用!AP345</f>
        <v>1</v>
      </c>
      <c r="AQ345" s="31" t="b">
        <f>貼り付け用!AQ345=集計用!AQ345</f>
        <v>1</v>
      </c>
      <c r="AR345" s="31" t="b">
        <f>貼り付け用!AR345=集計用!AR345</f>
        <v>1</v>
      </c>
      <c r="AS345" s="31" t="b">
        <f>貼り付け用!AS345=集計用!AS345</f>
        <v>1</v>
      </c>
      <c r="AT345" s="31" t="b">
        <f>貼り付け用!AT345=集計用!AT345</f>
        <v>0</v>
      </c>
      <c r="AU345" s="31" t="b">
        <f>貼り付け用!AU345=集計用!AU345</f>
        <v>1</v>
      </c>
    </row>
    <row r="346" spans="10:47" ht="24" customHeight="1">
      <c r="J346" s="2" t="str">
        <f>IF(集計用!J346="","",集計用!J346)</f>
        <v>四阿</v>
      </c>
      <c r="K346" s="2"/>
      <c r="L346" s="2"/>
      <c r="M346" s="31" t="b">
        <f>貼り付け用!M346=集計用!M346</f>
        <v>1</v>
      </c>
      <c r="N346" s="31" t="b">
        <f>貼り付け用!N346=集計用!N346</f>
        <v>1</v>
      </c>
      <c r="O346" s="31" t="b">
        <f>貼り付け用!O346=集計用!O346</f>
        <v>1</v>
      </c>
      <c r="P346" s="31" t="b">
        <f>貼り付け用!P346=集計用!P346</f>
        <v>1</v>
      </c>
      <c r="Q346" s="31" t="b">
        <f>貼り付け用!Q346=集計用!Q346</f>
        <v>1</v>
      </c>
      <c r="R346" s="31" t="b">
        <f>貼り付け用!R346=集計用!R346</f>
        <v>1</v>
      </c>
      <c r="S346" s="31" t="b">
        <f>貼り付け用!S346=集計用!S346</f>
        <v>1</v>
      </c>
      <c r="T346" s="31" t="b">
        <f>貼り付け用!T346=集計用!T346</f>
        <v>1</v>
      </c>
      <c r="U346" s="31" t="b">
        <f>貼り付け用!U346=集計用!U346</f>
        <v>1</v>
      </c>
      <c r="V346" s="31" t="b">
        <f>貼り付け用!V346=集計用!V346</f>
        <v>1</v>
      </c>
      <c r="W346" s="31" t="b">
        <f>貼り付け用!W346=集計用!W346</f>
        <v>1</v>
      </c>
      <c r="X346" s="31" t="b">
        <f>貼り付け用!X346=集計用!X346</f>
        <v>1</v>
      </c>
      <c r="Y346" s="31" t="b">
        <f>貼り付け用!Y346=集計用!Y346</f>
        <v>1</v>
      </c>
      <c r="Z346" s="31" t="b">
        <f>貼り付け用!Z346=集計用!Z346</f>
        <v>1</v>
      </c>
      <c r="AA346" s="31" t="b">
        <f>貼り付け用!AA346=集計用!AA346</f>
        <v>1</v>
      </c>
      <c r="AB346" s="31" t="b">
        <f>貼り付け用!AB346=集計用!AB346</f>
        <v>1</v>
      </c>
      <c r="AC346" s="31" t="b">
        <f>貼り付け用!AC346=集計用!AC346</f>
        <v>1</v>
      </c>
      <c r="AD346" s="31" t="b">
        <f>貼り付け用!AD346=集計用!AD346</f>
        <v>1</v>
      </c>
      <c r="AE346" s="31" t="b">
        <f>貼り付け用!AE346=集計用!AE346</f>
        <v>1</v>
      </c>
      <c r="AF346" s="31" t="b">
        <f>貼り付け用!AF346=集計用!AF346</f>
        <v>1</v>
      </c>
      <c r="AG346" s="31" t="b">
        <f>貼り付け用!AG346=集計用!AG346</f>
        <v>1</v>
      </c>
      <c r="AH346" s="31" t="b">
        <f>貼り付け用!AH346=集計用!AH346</f>
        <v>1</v>
      </c>
      <c r="AI346" s="31" t="b">
        <f>貼り付け用!AI346=集計用!AI346</f>
        <v>1</v>
      </c>
      <c r="AJ346" s="31" t="b">
        <f>貼り付け用!AJ346=集計用!AJ346</f>
        <v>1</v>
      </c>
      <c r="AK346" s="31" t="b">
        <f>貼り付け用!AK346=集計用!AK346</f>
        <v>1</v>
      </c>
      <c r="AL346" s="31" t="b">
        <f>貼り付け用!AL346=集計用!AL346</f>
        <v>1</v>
      </c>
      <c r="AM346" s="31" t="b">
        <f>貼り付け用!AM346=集計用!AM346</f>
        <v>1</v>
      </c>
      <c r="AN346" s="31" t="b">
        <f>貼り付け用!AN346=集計用!AN346</f>
        <v>1</v>
      </c>
      <c r="AO346" s="31" t="b">
        <f>貼り付け用!AO346=集計用!AO346</f>
        <v>1</v>
      </c>
      <c r="AP346" s="31" t="b">
        <f>貼り付け用!AP346=集計用!AP346</f>
        <v>1</v>
      </c>
      <c r="AQ346" s="31" t="b">
        <f>貼り付け用!AQ346=集計用!AQ346</f>
        <v>1</v>
      </c>
      <c r="AR346" s="31" t="b">
        <f>貼り付け用!AR346=集計用!AR346</f>
        <v>1</v>
      </c>
      <c r="AS346" s="31" t="b">
        <f>貼り付け用!AS346=集計用!AS346</f>
        <v>1</v>
      </c>
      <c r="AT346" s="31" t="b">
        <f>貼り付け用!AT346=集計用!AT346</f>
        <v>0</v>
      </c>
      <c r="AU346" s="31" t="b">
        <f>貼り付け用!AU346=集計用!AU346</f>
        <v>1</v>
      </c>
    </row>
    <row r="347" spans="10:47" ht="24" customHeight="1">
      <c r="J347" s="2" t="str">
        <f>IF(集計用!J347="","",集計用!J347)</f>
        <v>園路</v>
      </c>
      <c r="K347" s="2"/>
      <c r="L347" s="2"/>
      <c r="M347" s="31" t="b">
        <f>貼り付け用!M347=集計用!M347</f>
        <v>1</v>
      </c>
      <c r="N347" s="31" t="b">
        <f>貼り付け用!N347=集計用!N347</f>
        <v>1</v>
      </c>
      <c r="O347" s="31" t="b">
        <f>貼り付け用!O347=集計用!O347</f>
        <v>1</v>
      </c>
      <c r="P347" s="31" t="b">
        <f>貼り付け用!P347=集計用!P347</f>
        <v>1</v>
      </c>
      <c r="Q347" s="31" t="b">
        <f>貼り付け用!Q347=集計用!Q347</f>
        <v>1</v>
      </c>
      <c r="R347" s="31" t="b">
        <f>貼り付け用!R347=集計用!R347</f>
        <v>1</v>
      </c>
      <c r="S347" s="31" t="b">
        <f>貼り付け用!S347=集計用!S347</f>
        <v>1</v>
      </c>
      <c r="T347" s="31" t="b">
        <f>貼り付け用!T347=集計用!T347</f>
        <v>1</v>
      </c>
      <c r="U347" s="31" t="b">
        <f>貼り付け用!U347=集計用!U347</f>
        <v>1</v>
      </c>
      <c r="V347" s="31" t="b">
        <f>貼り付け用!V347=集計用!V347</f>
        <v>1</v>
      </c>
      <c r="W347" s="31" t="b">
        <f>貼り付け用!W347=集計用!W347</f>
        <v>1</v>
      </c>
      <c r="X347" s="31" t="b">
        <f>貼り付け用!X347=集計用!X347</f>
        <v>1</v>
      </c>
      <c r="Y347" s="31" t="b">
        <f>貼り付け用!Y347=集計用!Y347</f>
        <v>1</v>
      </c>
      <c r="Z347" s="31" t="b">
        <f>貼り付け用!Z347=集計用!Z347</f>
        <v>1</v>
      </c>
      <c r="AA347" s="31" t="b">
        <f>貼り付け用!AA347=集計用!AA347</f>
        <v>1</v>
      </c>
      <c r="AB347" s="31" t="b">
        <f>貼り付け用!AB347=集計用!AB347</f>
        <v>1</v>
      </c>
      <c r="AC347" s="31" t="b">
        <f>貼り付け用!AC347=集計用!AC347</f>
        <v>1</v>
      </c>
      <c r="AD347" s="31" t="b">
        <f>貼り付け用!AD347=集計用!AD347</f>
        <v>1</v>
      </c>
      <c r="AE347" s="31" t="b">
        <f>貼り付け用!AE347=集計用!AE347</f>
        <v>1</v>
      </c>
      <c r="AF347" s="31" t="b">
        <f>貼り付け用!AF347=集計用!AF347</f>
        <v>1</v>
      </c>
      <c r="AG347" s="31" t="b">
        <f>貼り付け用!AG347=集計用!AG347</f>
        <v>1</v>
      </c>
      <c r="AH347" s="31" t="b">
        <f>貼り付け用!AH347=集計用!AH347</f>
        <v>1</v>
      </c>
      <c r="AI347" s="31" t="b">
        <f>貼り付け用!AI347=集計用!AI347</f>
        <v>1</v>
      </c>
      <c r="AJ347" s="31" t="b">
        <f>貼り付け用!AJ347=集計用!AJ347</f>
        <v>1</v>
      </c>
      <c r="AK347" s="31" t="b">
        <f>貼り付け用!AK347=集計用!AK347</f>
        <v>1</v>
      </c>
      <c r="AL347" s="31" t="b">
        <f>貼り付け用!AL347=集計用!AL347</f>
        <v>1</v>
      </c>
      <c r="AM347" s="31" t="b">
        <f>貼り付け用!AM347=集計用!AM347</f>
        <v>1</v>
      </c>
      <c r="AN347" s="31" t="b">
        <f>貼り付け用!AN347=集計用!AN347</f>
        <v>1</v>
      </c>
      <c r="AO347" s="31" t="b">
        <f>貼り付け用!AO347=集計用!AO347</f>
        <v>1</v>
      </c>
      <c r="AP347" s="31" t="b">
        <f>貼り付け用!AP347=集計用!AP347</f>
        <v>1</v>
      </c>
      <c r="AQ347" s="31" t="b">
        <f>貼り付け用!AQ347=集計用!AQ347</f>
        <v>1</v>
      </c>
      <c r="AR347" s="31" t="b">
        <f>貼り付け用!AR347=集計用!AR347</f>
        <v>1</v>
      </c>
      <c r="AS347" s="31" t="b">
        <f>貼り付け用!AS347=集計用!AS347</f>
        <v>1</v>
      </c>
      <c r="AT347" s="31" t="b">
        <f>貼り付け用!AT347=集計用!AT347</f>
        <v>0</v>
      </c>
      <c r="AU347" s="31" t="b">
        <f>貼り付け用!AU347=集計用!AU347</f>
        <v>1</v>
      </c>
    </row>
    <row r="348" spans="10:47" ht="24" customHeight="1">
      <c r="J348" s="2" t="str">
        <f>IF(集計用!J348="","",集計用!J348)</f>
        <v>外周道路</v>
      </c>
      <c r="K348" s="2"/>
      <c r="L348" s="2"/>
      <c r="M348" s="31" t="b">
        <f>貼り付け用!M348=集計用!M348</f>
        <v>1</v>
      </c>
      <c r="N348" s="31" t="b">
        <f>貼り付け用!N348=集計用!N348</f>
        <v>1</v>
      </c>
      <c r="O348" s="31" t="b">
        <f>貼り付け用!O348=集計用!O348</f>
        <v>1</v>
      </c>
      <c r="P348" s="31" t="b">
        <f>貼り付け用!P348=集計用!P348</f>
        <v>1</v>
      </c>
      <c r="Q348" s="31" t="b">
        <f>貼り付け用!Q348=集計用!Q348</f>
        <v>1</v>
      </c>
      <c r="R348" s="31" t="b">
        <f>貼り付け用!R348=集計用!R348</f>
        <v>1</v>
      </c>
      <c r="S348" s="31" t="b">
        <f>貼り付け用!S348=集計用!S348</f>
        <v>1</v>
      </c>
      <c r="T348" s="31" t="b">
        <f>貼り付け用!T348=集計用!T348</f>
        <v>1</v>
      </c>
      <c r="U348" s="31" t="b">
        <f>貼り付け用!U348=集計用!U348</f>
        <v>1</v>
      </c>
      <c r="V348" s="31" t="b">
        <f>貼り付け用!V348=集計用!V348</f>
        <v>1</v>
      </c>
      <c r="W348" s="31" t="b">
        <f>貼り付け用!W348=集計用!W348</f>
        <v>1</v>
      </c>
      <c r="X348" s="31" t="b">
        <f>貼り付け用!X348=集計用!X348</f>
        <v>1</v>
      </c>
      <c r="Y348" s="31" t="b">
        <f>貼り付け用!Y348=集計用!Y348</f>
        <v>1</v>
      </c>
      <c r="Z348" s="31" t="b">
        <f>貼り付け用!Z348=集計用!Z348</f>
        <v>1</v>
      </c>
      <c r="AA348" s="31" t="b">
        <f>貼り付け用!AA348=集計用!AA348</f>
        <v>1</v>
      </c>
      <c r="AB348" s="31" t="b">
        <f>貼り付け用!AB348=集計用!AB348</f>
        <v>1</v>
      </c>
      <c r="AC348" s="31" t="b">
        <f>貼り付け用!AC348=集計用!AC348</f>
        <v>1</v>
      </c>
      <c r="AD348" s="31" t="b">
        <f>貼り付け用!AD348=集計用!AD348</f>
        <v>1</v>
      </c>
      <c r="AE348" s="31" t="b">
        <f>貼り付け用!AE348=集計用!AE348</f>
        <v>1</v>
      </c>
      <c r="AF348" s="31" t="b">
        <f>貼り付け用!AF348=集計用!AF348</f>
        <v>1</v>
      </c>
      <c r="AG348" s="31" t="b">
        <f>貼り付け用!AG348=集計用!AG348</f>
        <v>1</v>
      </c>
      <c r="AH348" s="31" t="b">
        <f>貼り付け用!AH348=集計用!AH348</f>
        <v>1</v>
      </c>
      <c r="AI348" s="31" t="b">
        <f>貼り付け用!AI348=集計用!AI348</f>
        <v>1</v>
      </c>
      <c r="AJ348" s="31" t="b">
        <f>貼り付け用!AJ348=集計用!AJ348</f>
        <v>1</v>
      </c>
      <c r="AK348" s="31" t="b">
        <f>貼り付け用!AK348=集計用!AK348</f>
        <v>1</v>
      </c>
      <c r="AL348" s="31" t="b">
        <f>貼り付け用!AL348=集計用!AL348</f>
        <v>1</v>
      </c>
      <c r="AM348" s="31" t="b">
        <f>貼り付け用!AM348=集計用!AM348</f>
        <v>1</v>
      </c>
      <c r="AN348" s="31" t="b">
        <f>貼り付け用!AN348=集計用!AN348</f>
        <v>1</v>
      </c>
      <c r="AO348" s="31" t="b">
        <f>貼り付け用!AO348=集計用!AO348</f>
        <v>1</v>
      </c>
      <c r="AP348" s="31" t="b">
        <f>貼り付け用!AP348=集計用!AP348</f>
        <v>1</v>
      </c>
      <c r="AQ348" s="31" t="b">
        <f>貼り付け用!AQ348=集計用!AQ348</f>
        <v>1</v>
      </c>
      <c r="AR348" s="31" t="b">
        <f>貼り付け用!AR348=集計用!AR348</f>
        <v>1</v>
      </c>
      <c r="AS348" s="31" t="b">
        <f>貼り付け用!AS348=集計用!AS348</f>
        <v>1</v>
      </c>
      <c r="AT348" s="31" t="b">
        <f>貼り付け用!AT348=集計用!AT348</f>
        <v>0</v>
      </c>
      <c r="AU348" s="31" t="b">
        <f>貼り付け用!AU348=集計用!AU348</f>
        <v>1</v>
      </c>
    </row>
    <row r="349" spans="10:47" ht="24" customHeight="1">
      <c r="J349" s="2" t="str">
        <f>IF(集計用!J349="","",集計用!J349)</f>
        <v>外構</v>
      </c>
      <c r="K349" s="2"/>
      <c r="L349" s="2"/>
      <c r="M349" s="31" t="b">
        <f>貼り付け用!M349=集計用!M349</f>
        <v>1</v>
      </c>
      <c r="N349" s="31" t="b">
        <f>貼り付け用!N349=集計用!N349</f>
        <v>1</v>
      </c>
      <c r="O349" s="31" t="b">
        <f>貼り付け用!O349=集計用!O349</f>
        <v>1</v>
      </c>
      <c r="P349" s="31" t="b">
        <f>貼り付け用!P349=集計用!P349</f>
        <v>1</v>
      </c>
      <c r="Q349" s="31" t="b">
        <f>貼り付け用!Q349=集計用!Q349</f>
        <v>1</v>
      </c>
      <c r="R349" s="31" t="b">
        <f>貼り付け用!R349=集計用!R349</f>
        <v>1</v>
      </c>
      <c r="S349" s="31" t="b">
        <f>貼り付け用!S349=集計用!S349</f>
        <v>1</v>
      </c>
      <c r="T349" s="31" t="b">
        <f>貼り付け用!T349=集計用!T349</f>
        <v>1</v>
      </c>
      <c r="U349" s="31" t="b">
        <f>貼り付け用!U349=集計用!U349</f>
        <v>1</v>
      </c>
      <c r="V349" s="31" t="b">
        <f>貼り付け用!V349=集計用!V349</f>
        <v>1</v>
      </c>
      <c r="W349" s="31" t="b">
        <f>貼り付け用!W349=集計用!W349</f>
        <v>1</v>
      </c>
      <c r="X349" s="31" t="b">
        <f>貼り付け用!X349=集計用!X349</f>
        <v>1</v>
      </c>
      <c r="Y349" s="31" t="b">
        <f>貼り付け用!Y349=集計用!Y349</f>
        <v>1</v>
      </c>
      <c r="Z349" s="31" t="b">
        <f>貼り付け用!Z349=集計用!Z349</f>
        <v>1</v>
      </c>
      <c r="AA349" s="31" t="b">
        <f>貼り付け用!AA349=集計用!AA349</f>
        <v>1</v>
      </c>
      <c r="AB349" s="31" t="b">
        <f>貼り付け用!AB349=集計用!AB349</f>
        <v>1</v>
      </c>
      <c r="AC349" s="31" t="b">
        <f>貼り付け用!AC349=集計用!AC349</f>
        <v>1</v>
      </c>
      <c r="AD349" s="31" t="b">
        <f>貼り付け用!AD349=集計用!AD349</f>
        <v>1</v>
      </c>
      <c r="AE349" s="31" t="b">
        <f>貼り付け用!AE349=集計用!AE349</f>
        <v>1</v>
      </c>
      <c r="AF349" s="31" t="b">
        <f>貼り付け用!AF349=集計用!AF349</f>
        <v>1</v>
      </c>
      <c r="AG349" s="31" t="b">
        <f>貼り付け用!AG349=集計用!AG349</f>
        <v>1</v>
      </c>
      <c r="AH349" s="31" t="b">
        <f>貼り付け用!AH349=集計用!AH349</f>
        <v>1</v>
      </c>
      <c r="AI349" s="31" t="b">
        <f>貼り付け用!AI349=集計用!AI349</f>
        <v>1</v>
      </c>
      <c r="AJ349" s="31" t="b">
        <f>貼り付け用!AJ349=集計用!AJ349</f>
        <v>1</v>
      </c>
      <c r="AK349" s="31" t="b">
        <f>貼り付け用!AK349=集計用!AK349</f>
        <v>1</v>
      </c>
      <c r="AL349" s="31" t="b">
        <f>貼り付け用!AL349=集計用!AL349</f>
        <v>1</v>
      </c>
      <c r="AM349" s="31" t="b">
        <f>貼り付け用!AM349=集計用!AM349</f>
        <v>1</v>
      </c>
      <c r="AN349" s="31" t="b">
        <f>貼り付け用!AN349=集計用!AN349</f>
        <v>1</v>
      </c>
      <c r="AO349" s="31" t="b">
        <f>貼り付け用!AO349=集計用!AO349</f>
        <v>1</v>
      </c>
      <c r="AP349" s="31" t="b">
        <f>貼り付け用!AP349=集計用!AP349</f>
        <v>1</v>
      </c>
      <c r="AQ349" s="31" t="b">
        <f>貼り付け用!AQ349=集計用!AQ349</f>
        <v>1</v>
      </c>
      <c r="AR349" s="31" t="b">
        <f>貼り付け用!AR349=集計用!AR349</f>
        <v>1</v>
      </c>
      <c r="AS349" s="31" t="b">
        <f>貼り付け用!AS349=集計用!AS349</f>
        <v>1</v>
      </c>
      <c r="AT349" s="31" t="b">
        <f>貼り付け用!AT349=集計用!AT349</f>
        <v>0</v>
      </c>
      <c r="AU349" s="31" t="b">
        <f>貼り付け用!AU349=集計用!AU349</f>
        <v>1</v>
      </c>
    </row>
    <row r="350" spans="10:47" ht="24" customHeight="1">
      <c r="J350" s="2" t="str">
        <f>IF(集計用!J350="","",集計用!J350)</f>
        <v>雨水管路</v>
      </c>
      <c r="K350" s="2"/>
      <c r="L350" s="2"/>
      <c r="M350" s="31" t="b">
        <f>貼り付け用!M350=集計用!M350</f>
        <v>1</v>
      </c>
      <c r="N350" s="31" t="b">
        <f>貼り付け用!N350=集計用!N350</f>
        <v>1</v>
      </c>
      <c r="O350" s="31" t="b">
        <f>貼り付け用!O350=集計用!O350</f>
        <v>1</v>
      </c>
      <c r="P350" s="31" t="b">
        <f>貼り付け用!P350=集計用!P350</f>
        <v>1</v>
      </c>
      <c r="Q350" s="31" t="b">
        <f>貼り付け用!Q350=集計用!Q350</f>
        <v>1</v>
      </c>
      <c r="R350" s="31" t="b">
        <f>貼り付け用!R350=集計用!R350</f>
        <v>1</v>
      </c>
      <c r="S350" s="31" t="b">
        <f>貼り付け用!S350=集計用!S350</f>
        <v>1</v>
      </c>
      <c r="T350" s="31" t="b">
        <f>貼り付け用!T350=集計用!T350</f>
        <v>1</v>
      </c>
      <c r="U350" s="31" t="b">
        <f>貼り付け用!U350=集計用!U350</f>
        <v>1</v>
      </c>
      <c r="V350" s="31" t="b">
        <f>貼り付け用!V350=集計用!V350</f>
        <v>1</v>
      </c>
      <c r="W350" s="31" t="b">
        <f>貼り付け用!W350=集計用!W350</f>
        <v>1</v>
      </c>
      <c r="X350" s="31" t="b">
        <f>貼り付け用!X350=集計用!X350</f>
        <v>1</v>
      </c>
      <c r="Y350" s="31" t="b">
        <f>貼り付け用!Y350=集計用!Y350</f>
        <v>1</v>
      </c>
      <c r="Z350" s="31" t="b">
        <f>貼り付け用!Z350=集計用!Z350</f>
        <v>1</v>
      </c>
      <c r="AA350" s="31" t="b">
        <f>貼り付け用!AA350=集計用!AA350</f>
        <v>1</v>
      </c>
      <c r="AB350" s="31" t="b">
        <f>貼り付け用!AB350=集計用!AB350</f>
        <v>1</v>
      </c>
      <c r="AC350" s="31" t="b">
        <f>貼り付け用!AC350=集計用!AC350</f>
        <v>1</v>
      </c>
      <c r="AD350" s="31" t="b">
        <f>貼り付け用!AD350=集計用!AD350</f>
        <v>1</v>
      </c>
      <c r="AE350" s="31" t="b">
        <f>貼り付け用!AE350=集計用!AE350</f>
        <v>1</v>
      </c>
      <c r="AF350" s="31" t="b">
        <f>貼り付け用!AF350=集計用!AF350</f>
        <v>1</v>
      </c>
      <c r="AG350" s="31" t="b">
        <f>貼り付け用!AG350=集計用!AG350</f>
        <v>1</v>
      </c>
      <c r="AH350" s="31" t="b">
        <f>貼り付け用!AH350=集計用!AH350</f>
        <v>1</v>
      </c>
      <c r="AI350" s="31" t="b">
        <f>貼り付け用!AI350=集計用!AI350</f>
        <v>1</v>
      </c>
      <c r="AJ350" s="31" t="b">
        <f>貼り付け用!AJ350=集計用!AJ350</f>
        <v>1</v>
      </c>
      <c r="AK350" s="31" t="b">
        <f>貼り付け用!AK350=集計用!AK350</f>
        <v>1</v>
      </c>
      <c r="AL350" s="31" t="b">
        <f>貼り付け用!AL350=集計用!AL350</f>
        <v>1</v>
      </c>
      <c r="AM350" s="31" t="b">
        <f>貼り付け用!AM350=集計用!AM350</f>
        <v>1</v>
      </c>
      <c r="AN350" s="31" t="b">
        <f>貼り付け用!AN350=集計用!AN350</f>
        <v>1</v>
      </c>
      <c r="AO350" s="31" t="b">
        <f>貼り付け用!AO350=集計用!AO350</f>
        <v>1</v>
      </c>
      <c r="AP350" s="31" t="b">
        <f>貼り付け用!AP350=集計用!AP350</f>
        <v>1</v>
      </c>
      <c r="AQ350" s="31" t="b">
        <f>貼り付け用!AQ350=集計用!AQ350</f>
        <v>1</v>
      </c>
      <c r="AR350" s="31" t="b">
        <f>貼り付け用!AR350=集計用!AR350</f>
        <v>1</v>
      </c>
      <c r="AS350" s="31" t="b">
        <f>貼り付け用!AS350=集計用!AS350</f>
        <v>1</v>
      </c>
      <c r="AT350" s="31" t="b">
        <f>貼り付け用!AT350=集計用!AT350</f>
        <v>0</v>
      </c>
      <c r="AU350" s="31" t="b">
        <f>貼り付け用!AU350=集計用!AU350</f>
        <v>1</v>
      </c>
    </row>
    <row r="351" spans="10:47" ht="24" customHeight="1">
      <c r="J351" s="2" t="str">
        <f>IF(集計用!J351="","",集計用!J351)</f>
        <v>汚水管</v>
      </c>
      <c r="K351" s="2"/>
      <c r="L351" s="2"/>
      <c r="M351" s="31" t="b">
        <f>貼り付け用!M351=集計用!M351</f>
        <v>1</v>
      </c>
      <c r="N351" s="31" t="b">
        <f>貼り付け用!N351=集計用!N351</f>
        <v>1</v>
      </c>
      <c r="O351" s="31" t="b">
        <f>貼り付け用!O351=集計用!O351</f>
        <v>1</v>
      </c>
      <c r="P351" s="31" t="b">
        <f>貼り付け用!P351=集計用!P351</f>
        <v>1</v>
      </c>
      <c r="Q351" s="31" t="b">
        <f>貼り付け用!Q351=集計用!Q351</f>
        <v>1</v>
      </c>
      <c r="R351" s="31" t="b">
        <f>貼り付け用!R351=集計用!R351</f>
        <v>1</v>
      </c>
      <c r="S351" s="31" t="b">
        <f>貼り付け用!S351=集計用!S351</f>
        <v>1</v>
      </c>
      <c r="T351" s="31" t="b">
        <f>貼り付け用!T351=集計用!T351</f>
        <v>1</v>
      </c>
      <c r="U351" s="31" t="b">
        <f>貼り付け用!U351=集計用!U351</f>
        <v>1</v>
      </c>
      <c r="V351" s="31" t="b">
        <f>貼り付け用!V351=集計用!V351</f>
        <v>1</v>
      </c>
      <c r="W351" s="31" t="b">
        <f>貼り付け用!W351=集計用!W351</f>
        <v>1</v>
      </c>
      <c r="X351" s="31" t="b">
        <f>貼り付け用!X351=集計用!X351</f>
        <v>1</v>
      </c>
      <c r="Y351" s="31" t="b">
        <f>貼り付け用!Y351=集計用!Y351</f>
        <v>1</v>
      </c>
      <c r="Z351" s="31" t="b">
        <f>貼り付け用!Z351=集計用!Z351</f>
        <v>1</v>
      </c>
      <c r="AA351" s="31" t="b">
        <f>貼り付け用!AA351=集計用!AA351</f>
        <v>1</v>
      </c>
      <c r="AB351" s="31" t="b">
        <f>貼り付け用!AB351=集計用!AB351</f>
        <v>1</v>
      </c>
      <c r="AC351" s="31" t="b">
        <f>貼り付け用!AC351=集計用!AC351</f>
        <v>1</v>
      </c>
      <c r="AD351" s="31" t="b">
        <f>貼り付け用!AD351=集計用!AD351</f>
        <v>1</v>
      </c>
      <c r="AE351" s="31" t="b">
        <f>貼り付け用!AE351=集計用!AE351</f>
        <v>1</v>
      </c>
      <c r="AF351" s="31" t="b">
        <f>貼り付け用!AF351=集計用!AF351</f>
        <v>1</v>
      </c>
      <c r="AG351" s="31" t="b">
        <f>貼り付け用!AG351=集計用!AG351</f>
        <v>1</v>
      </c>
      <c r="AH351" s="31" t="b">
        <f>貼り付け用!AH351=集計用!AH351</f>
        <v>1</v>
      </c>
      <c r="AI351" s="31" t="b">
        <f>貼り付け用!AI351=集計用!AI351</f>
        <v>1</v>
      </c>
      <c r="AJ351" s="31" t="b">
        <f>貼り付け用!AJ351=集計用!AJ351</f>
        <v>1</v>
      </c>
      <c r="AK351" s="31" t="b">
        <f>貼り付け用!AK351=集計用!AK351</f>
        <v>1</v>
      </c>
      <c r="AL351" s="31" t="b">
        <f>貼り付け用!AL351=集計用!AL351</f>
        <v>1</v>
      </c>
      <c r="AM351" s="31" t="b">
        <f>貼り付け用!AM351=集計用!AM351</f>
        <v>1</v>
      </c>
      <c r="AN351" s="31" t="b">
        <f>貼り付け用!AN351=集計用!AN351</f>
        <v>1</v>
      </c>
      <c r="AO351" s="31" t="b">
        <f>貼り付け用!AO351=集計用!AO351</f>
        <v>1</v>
      </c>
      <c r="AP351" s="31" t="b">
        <f>貼り付け用!AP351=集計用!AP351</f>
        <v>1</v>
      </c>
      <c r="AQ351" s="31" t="b">
        <f>貼り付け用!AQ351=集計用!AQ351</f>
        <v>1</v>
      </c>
      <c r="AR351" s="31" t="b">
        <f>貼り付け用!AR351=集計用!AR351</f>
        <v>1</v>
      </c>
      <c r="AS351" s="31" t="b">
        <f>貼り付け用!AS351=集計用!AS351</f>
        <v>1</v>
      </c>
      <c r="AT351" s="31" t="b">
        <f>貼り付け用!AT351=集計用!AT351</f>
        <v>0</v>
      </c>
      <c r="AU351" s="31" t="b">
        <f>貼り付け用!AU351=集計用!AU351</f>
        <v>1</v>
      </c>
    </row>
    <row r="352" spans="10:47" ht="24" customHeight="1">
      <c r="J352" s="2" t="str">
        <f>IF(集計用!J352="","",集計用!J352)</f>
        <v>照明灯</v>
      </c>
      <c r="K352" s="2"/>
      <c r="L352" s="2"/>
      <c r="M352" s="31" t="b">
        <f>貼り付け用!M352=集計用!M352</f>
        <v>1</v>
      </c>
      <c r="N352" s="31" t="b">
        <f>貼り付け用!N352=集計用!N352</f>
        <v>1</v>
      </c>
      <c r="O352" s="31" t="b">
        <f>貼り付け用!O352=集計用!O352</f>
        <v>1</v>
      </c>
      <c r="P352" s="31" t="b">
        <f>貼り付け用!P352=集計用!P352</f>
        <v>1</v>
      </c>
      <c r="Q352" s="31" t="b">
        <f>貼り付け用!Q352=集計用!Q352</f>
        <v>1</v>
      </c>
      <c r="R352" s="31" t="b">
        <f>貼り付け用!R352=集計用!R352</f>
        <v>1</v>
      </c>
      <c r="S352" s="31" t="b">
        <f>貼り付け用!S352=集計用!S352</f>
        <v>1</v>
      </c>
      <c r="T352" s="31" t="b">
        <f>貼り付け用!T352=集計用!T352</f>
        <v>1</v>
      </c>
      <c r="U352" s="31" t="b">
        <f>貼り付け用!U352=集計用!U352</f>
        <v>1</v>
      </c>
      <c r="V352" s="31" t="b">
        <f>貼り付け用!V352=集計用!V352</f>
        <v>1</v>
      </c>
      <c r="W352" s="31" t="b">
        <f>貼り付け用!W352=集計用!W352</f>
        <v>1</v>
      </c>
      <c r="X352" s="31" t="b">
        <f>貼り付け用!X352=集計用!X352</f>
        <v>1</v>
      </c>
      <c r="Y352" s="31" t="b">
        <f>貼り付け用!Y352=集計用!Y352</f>
        <v>1</v>
      </c>
      <c r="Z352" s="31" t="b">
        <f>貼り付け用!Z352=集計用!Z352</f>
        <v>1</v>
      </c>
      <c r="AA352" s="31" t="b">
        <f>貼り付け用!AA352=集計用!AA352</f>
        <v>1</v>
      </c>
      <c r="AB352" s="31" t="b">
        <f>貼り付け用!AB352=集計用!AB352</f>
        <v>1</v>
      </c>
      <c r="AC352" s="31" t="b">
        <f>貼り付け用!AC352=集計用!AC352</f>
        <v>1</v>
      </c>
      <c r="AD352" s="31" t="b">
        <f>貼り付け用!AD352=集計用!AD352</f>
        <v>1</v>
      </c>
      <c r="AE352" s="31" t="b">
        <f>貼り付け用!AE352=集計用!AE352</f>
        <v>1</v>
      </c>
      <c r="AF352" s="31" t="b">
        <f>貼り付け用!AF352=集計用!AF352</f>
        <v>1</v>
      </c>
      <c r="AG352" s="31" t="b">
        <f>貼り付け用!AG352=集計用!AG352</f>
        <v>1</v>
      </c>
      <c r="AH352" s="31" t="b">
        <f>貼り付け用!AH352=集計用!AH352</f>
        <v>1</v>
      </c>
      <c r="AI352" s="31" t="b">
        <f>貼り付け用!AI352=集計用!AI352</f>
        <v>1</v>
      </c>
      <c r="AJ352" s="31" t="b">
        <f>貼り付け用!AJ352=集計用!AJ352</f>
        <v>1</v>
      </c>
      <c r="AK352" s="31" t="b">
        <f>貼り付け用!AK352=集計用!AK352</f>
        <v>1</v>
      </c>
      <c r="AL352" s="31" t="b">
        <f>貼り付け用!AL352=集計用!AL352</f>
        <v>1</v>
      </c>
      <c r="AM352" s="31" t="b">
        <f>貼り付け用!AM352=集計用!AM352</f>
        <v>1</v>
      </c>
      <c r="AN352" s="31" t="b">
        <f>貼り付け用!AN352=集計用!AN352</f>
        <v>1</v>
      </c>
      <c r="AO352" s="31" t="b">
        <f>貼り付け用!AO352=集計用!AO352</f>
        <v>1</v>
      </c>
      <c r="AP352" s="31" t="b">
        <f>貼り付け用!AP352=集計用!AP352</f>
        <v>1</v>
      </c>
      <c r="AQ352" s="31" t="b">
        <f>貼り付け用!AQ352=集計用!AQ352</f>
        <v>1</v>
      </c>
      <c r="AR352" s="31" t="b">
        <f>貼り付け用!AR352=集計用!AR352</f>
        <v>1</v>
      </c>
      <c r="AS352" s="31" t="b">
        <f>貼り付け用!AS352=集計用!AS352</f>
        <v>1</v>
      </c>
      <c r="AT352" s="31" t="b">
        <f>貼り付け用!AT352=集計用!AT352</f>
        <v>0</v>
      </c>
      <c r="AU352" s="31" t="b">
        <f>貼り付け用!AU352=集計用!AU352</f>
        <v>1</v>
      </c>
    </row>
    <row r="353" spans="10:47" ht="24" customHeight="1">
      <c r="J353" s="2" t="str">
        <f>IF(集計用!J353="","",集計用!J353)</f>
        <v>街路灯</v>
      </c>
      <c r="K353" s="2"/>
      <c r="L353" s="2"/>
      <c r="M353" s="31" t="b">
        <f>貼り付け用!M353=集計用!M353</f>
        <v>1</v>
      </c>
      <c r="N353" s="31" t="b">
        <f>貼り付け用!N353=集計用!N353</f>
        <v>1</v>
      </c>
      <c r="O353" s="31" t="b">
        <f>貼り付け用!O353=集計用!O353</f>
        <v>1</v>
      </c>
      <c r="P353" s="31" t="b">
        <f>貼り付け用!P353=集計用!P353</f>
        <v>1</v>
      </c>
      <c r="Q353" s="31" t="b">
        <f>貼り付け用!Q353=集計用!Q353</f>
        <v>1</v>
      </c>
      <c r="R353" s="31" t="b">
        <f>貼り付け用!R353=集計用!R353</f>
        <v>1</v>
      </c>
      <c r="S353" s="31" t="b">
        <f>貼り付け用!S353=集計用!S353</f>
        <v>1</v>
      </c>
      <c r="T353" s="31" t="b">
        <f>貼り付け用!T353=集計用!T353</f>
        <v>1</v>
      </c>
      <c r="U353" s="31" t="b">
        <f>貼り付け用!U353=集計用!U353</f>
        <v>1</v>
      </c>
      <c r="V353" s="31" t="b">
        <f>貼り付け用!V353=集計用!V353</f>
        <v>1</v>
      </c>
      <c r="W353" s="31" t="b">
        <f>貼り付け用!W353=集計用!W353</f>
        <v>1</v>
      </c>
      <c r="X353" s="31" t="b">
        <f>貼り付け用!X353=集計用!X353</f>
        <v>1</v>
      </c>
      <c r="Y353" s="31" t="b">
        <f>貼り付け用!Y353=集計用!Y353</f>
        <v>1</v>
      </c>
      <c r="Z353" s="31" t="b">
        <f>貼り付け用!Z353=集計用!Z353</f>
        <v>1</v>
      </c>
      <c r="AA353" s="31" t="b">
        <f>貼り付け用!AA353=集計用!AA353</f>
        <v>1</v>
      </c>
      <c r="AB353" s="31" t="b">
        <f>貼り付け用!AB353=集計用!AB353</f>
        <v>1</v>
      </c>
      <c r="AC353" s="31" t="b">
        <f>貼り付け用!AC353=集計用!AC353</f>
        <v>1</v>
      </c>
      <c r="AD353" s="31" t="b">
        <f>貼り付け用!AD353=集計用!AD353</f>
        <v>1</v>
      </c>
      <c r="AE353" s="31" t="b">
        <f>貼り付け用!AE353=集計用!AE353</f>
        <v>1</v>
      </c>
      <c r="AF353" s="31" t="b">
        <f>貼り付け用!AF353=集計用!AF353</f>
        <v>1</v>
      </c>
      <c r="AG353" s="31" t="b">
        <f>貼り付け用!AG353=集計用!AG353</f>
        <v>1</v>
      </c>
      <c r="AH353" s="31" t="b">
        <f>貼り付け用!AH353=集計用!AH353</f>
        <v>1</v>
      </c>
      <c r="AI353" s="31" t="b">
        <f>貼り付け用!AI353=集計用!AI353</f>
        <v>1</v>
      </c>
      <c r="AJ353" s="31" t="b">
        <f>貼り付け用!AJ353=集計用!AJ353</f>
        <v>1</v>
      </c>
      <c r="AK353" s="31" t="b">
        <f>貼り付け用!AK353=集計用!AK353</f>
        <v>1</v>
      </c>
      <c r="AL353" s="31" t="b">
        <f>貼り付け用!AL353=集計用!AL353</f>
        <v>1</v>
      </c>
      <c r="AM353" s="31" t="b">
        <f>貼り付け用!AM353=集計用!AM353</f>
        <v>1</v>
      </c>
      <c r="AN353" s="31" t="b">
        <f>貼り付け用!AN353=集計用!AN353</f>
        <v>1</v>
      </c>
      <c r="AO353" s="31" t="b">
        <f>貼り付け用!AO353=集計用!AO353</f>
        <v>1</v>
      </c>
      <c r="AP353" s="31" t="b">
        <f>貼り付け用!AP353=集計用!AP353</f>
        <v>1</v>
      </c>
      <c r="AQ353" s="31" t="b">
        <f>貼り付け用!AQ353=集計用!AQ353</f>
        <v>1</v>
      </c>
      <c r="AR353" s="31" t="b">
        <f>貼り付け用!AR353=集計用!AR353</f>
        <v>1</v>
      </c>
      <c r="AS353" s="31" t="b">
        <f>貼り付け用!AS353=集計用!AS353</f>
        <v>1</v>
      </c>
      <c r="AT353" s="31" t="b">
        <f>貼り付け用!AT353=集計用!AT353</f>
        <v>0</v>
      </c>
      <c r="AU353" s="31" t="b">
        <f>貼り付け用!AU353=集計用!AU353</f>
        <v>1</v>
      </c>
    </row>
    <row r="354" spans="10:47" ht="24" customHeight="1">
      <c r="J354" s="2" t="str">
        <f>IF(集計用!J354="","",集計用!J354)</f>
        <v>非常照明灯</v>
      </c>
      <c r="K354" s="2"/>
      <c r="L354" s="2"/>
      <c r="M354" s="31" t="b">
        <f>貼り付け用!M354=集計用!M354</f>
        <v>1</v>
      </c>
      <c r="N354" s="31" t="b">
        <f>貼り付け用!N354=集計用!N354</f>
        <v>1</v>
      </c>
      <c r="O354" s="31" t="b">
        <f>貼り付け用!O354=集計用!O354</f>
        <v>1</v>
      </c>
      <c r="P354" s="31" t="b">
        <f>貼り付け用!P354=集計用!P354</f>
        <v>1</v>
      </c>
      <c r="Q354" s="31" t="b">
        <f>貼り付け用!Q354=集計用!Q354</f>
        <v>1</v>
      </c>
      <c r="R354" s="31" t="b">
        <f>貼り付け用!R354=集計用!R354</f>
        <v>1</v>
      </c>
      <c r="S354" s="31" t="b">
        <f>貼り付け用!S354=集計用!S354</f>
        <v>1</v>
      </c>
      <c r="T354" s="31" t="b">
        <f>貼り付け用!T354=集計用!T354</f>
        <v>1</v>
      </c>
      <c r="U354" s="31" t="b">
        <f>貼り付け用!U354=集計用!U354</f>
        <v>1</v>
      </c>
      <c r="V354" s="31" t="b">
        <f>貼り付け用!V354=集計用!V354</f>
        <v>1</v>
      </c>
      <c r="W354" s="31" t="b">
        <f>貼り付け用!W354=集計用!W354</f>
        <v>1</v>
      </c>
      <c r="X354" s="31" t="b">
        <f>貼り付け用!X354=集計用!X354</f>
        <v>1</v>
      </c>
      <c r="Y354" s="31" t="b">
        <f>貼り付け用!Y354=集計用!Y354</f>
        <v>1</v>
      </c>
      <c r="Z354" s="31" t="b">
        <f>貼り付け用!Z354=集計用!Z354</f>
        <v>1</v>
      </c>
      <c r="AA354" s="31" t="b">
        <f>貼り付け用!AA354=集計用!AA354</f>
        <v>1</v>
      </c>
      <c r="AB354" s="31" t="b">
        <f>貼り付け用!AB354=集計用!AB354</f>
        <v>1</v>
      </c>
      <c r="AC354" s="31" t="b">
        <f>貼り付け用!AC354=集計用!AC354</f>
        <v>1</v>
      </c>
      <c r="AD354" s="31" t="b">
        <f>貼り付け用!AD354=集計用!AD354</f>
        <v>1</v>
      </c>
      <c r="AE354" s="31" t="b">
        <f>貼り付け用!AE354=集計用!AE354</f>
        <v>1</v>
      </c>
      <c r="AF354" s="31" t="b">
        <f>貼り付け用!AF354=集計用!AF354</f>
        <v>1</v>
      </c>
      <c r="AG354" s="31" t="b">
        <f>貼り付け用!AG354=集計用!AG354</f>
        <v>1</v>
      </c>
      <c r="AH354" s="31" t="b">
        <f>貼り付け用!AH354=集計用!AH354</f>
        <v>1</v>
      </c>
      <c r="AI354" s="31" t="b">
        <f>貼り付け用!AI354=集計用!AI354</f>
        <v>1</v>
      </c>
      <c r="AJ354" s="31" t="b">
        <f>貼り付け用!AJ354=集計用!AJ354</f>
        <v>1</v>
      </c>
      <c r="AK354" s="31" t="b">
        <f>貼り付け用!AK354=集計用!AK354</f>
        <v>1</v>
      </c>
      <c r="AL354" s="31" t="b">
        <f>貼り付け用!AL354=集計用!AL354</f>
        <v>1</v>
      </c>
      <c r="AM354" s="31" t="b">
        <f>貼り付け用!AM354=集計用!AM354</f>
        <v>1</v>
      </c>
      <c r="AN354" s="31" t="b">
        <f>貼り付け用!AN354=集計用!AN354</f>
        <v>1</v>
      </c>
      <c r="AO354" s="31" t="b">
        <f>貼り付け用!AO354=集計用!AO354</f>
        <v>1</v>
      </c>
      <c r="AP354" s="31" t="b">
        <f>貼り付け用!AP354=集計用!AP354</f>
        <v>1</v>
      </c>
      <c r="AQ354" s="31" t="b">
        <f>貼り付け用!AQ354=集計用!AQ354</f>
        <v>1</v>
      </c>
      <c r="AR354" s="31" t="b">
        <f>貼り付け用!AR354=集計用!AR354</f>
        <v>1</v>
      </c>
      <c r="AS354" s="31" t="b">
        <f>貼り付け用!AS354=集計用!AS354</f>
        <v>1</v>
      </c>
      <c r="AT354" s="31" t="b">
        <f>貼り付け用!AT354=集計用!AT354</f>
        <v>0</v>
      </c>
      <c r="AU354" s="31" t="b">
        <f>貼り付け用!AU354=集計用!AU354</f>
        <v>1</v>
      </c>
    </row>
    <row r="355" spans="10:47" ht="24" customHeight="1">
      <c r="J355" s="2" t="str">
        <f>IF(集計用!J355="","",集計用!J355)</f>
        <v>ＰＡ側第2駐車場</v>
      </c>
      <c r="K355" s="2"/>
      <c r="L355" s="2"/>
      <c r="M355" s="31" t="b">
        <f>貼り付け用!M355=集計用!M355</f>
        <v>1</v>
      </c>
      <c r="N355" s="31" t="b">
        <f>貼り付け用!N355=集計用!N355</f>
        <v>1</v>
      </c>
      <c r="O355" s="31" t="b">
        <f>貼り付け用!O355=集計用!O355</f>
        <v>1</v>
      </c>
      <c r="P355" s="31" t="b">
        <f>貼り付け用!P355=集計用!P355</f>
        <v>1</v>
      </c>
      <c r="Q355" s="31" t="b">
        <f>貼り付け用!Q355=集計用!Q355</f>
        <v>1</v>
      </c>
      <c r="R355" s="31" t="b">
        <f>貼り付け用!R355=集計用!R355</f>
        <v>1</v>
      </c>
      <c r="S355" s="31" t="b">
        <f>貼り付け用!S355=集計用!S355</f>
        <v>1</v>
      </c>
      <c r="T355" s="31" t="b">
        <f>貼り付け用!T355=集計用!T355</f>
        <v>1</v>
      </c>
      <c r="U355" s="31" t="b">
        <f>貼り付け用!U355=集計用!U355</f>
        <v>1</v>
      </c>
      <c r="V355" s="31" t="b">
        <f>貼り付け用!V355=集計用!V355</f>
        <v>1</v>
      </c>
      <c r="W355" s="31" t="b">
        <f>貼り付け用!W355=集計用!W355</f>
        <v>1</v>
      </c>
      <c r="X355" s="31" t="b">
        <f>貼り付け用!X355=集計用!X355</f>
        <v>1</v>
      </c>
      <c r="Y355" s="31" t="b">
        <f>貼り付け用!Y355=集計用!Y355</f>
        <v>1</v>
      </c>
      <c r="Z355" s="31" t="b">
        <f>貼り付け用!Z355=集計用!Z355</f>
        <v>1</v>
      </c>
      <c r="AA355" s="31" t="b">
        <f>貼り付け用!AA355=集計用!AA355</f>
        <v>1</v>
      </c>
      <c r="AB355" s="31" t="b">
        <f>貼り付け用!AB355=集計用!AB355</f>
        <v>1</v>
      </c>
      <c r="AC355" s="31" t="b">
        <f>貼り付け用!AC355=集計用!AC355</f>
        <v>1</v>
      </c>
      <c r="AD355" s="31" t="b">
        <f>貼り付け用!AD355=集計用!AD355</f>
        <v>1</v>
      </c>
      <c r="AE355" s="31" t="b">
        <f>貼り付け用!AE355=集計用!AE355</f>
        <v>1</v>
      </c>
      <c r="AF355" s="31" t="b">
        <f>貼り付け用!AF355=集計用!AF355</f>
        <v>1</v>
      </c>
      <c r="AG355" s="31" t="b">
        <f>貼り付け用!AG355=集計用!AG355</f>
        <v>1</v>
      </c>
      <c r="AH355" s="31" t="b">
        <f>貼り付け用!AH355=集計用!AH355</f>
        <v>1</v>
      </c>
      <c r="AI355" s="31" t="b">
        <f>貼り付け用!AI355=集計用!AI355</f>
        <v>1</v>
      </c>
      <c r="AJ355" s="31" t="b">
        <f>貼り付け用!AJ355=集計用!AJ355</f>
        <v>1</v>
      </c>
      <c r="AK355" s="31" t="b">
        <f>貼り付け用!AK355=集計用!AK355</f>
        <v>1</v>
      </c>
      <c r="AL355" s="31" t="b">
        <f>貼り付け用!AL355=集計用!AL355</f>
        <v>1</v>
      </c>
      <c r="AM355" s="31" t="b">
        <f>貼り付け用!AM355=集計用!AM355</f>
        <v>1</v>
      </c>
      <c r="AN355" s="31" t="b">
        <f>貼り付け用!AN355=集計用!AN355</f>
        <v>1</v>
      </c>
      <c r="AO355" s="31" t="b">
        <f>貼り付け用!AO355=集計用!AO355</f>
        <v>1</v>
      </c>
      <c r="AP355" s="31" t="b">
        <f>貼り付け用!AP355=集計用!AP355</f>
        <v>1</v>
      </c>
      <c r="AQ355" s="31" t="b">
        <f>貼り付け用!AQ355=集計用!AQ355</f>
        <v>1</v>
      </c>
      <c r="AR355" s="31" t="b">
        <f>貼り付け用!AR355=集計用!AR355</f>
        <v>1</v>
      </c>
      <c r="AS355" s="31" t="b">
        <f>貼り付け用!AS355=集計用!AS355</f>
        <v>1</v>
      </c>
      <c r="AT355" s="31" t="b">
        <f>貼り付け用!AT355=集計用!AT355</f>
        <v>0</v>
      </c>
      <c r="AU355" s="31" t="b">
        <f>貼り付け用!AU355=集計用!AU355</f>
        <v>1</v>
      </c>
    </row>
    <row r="356" spans="10:47" ht="24" customHeight="1">
      <c r="J356" s="2" t="str">
        <f>IF(集計用!J356="","",集計用!J356)</f>
        <v>散水栓装置</v>
      </c>
      <c r="K356" s="2"/>
      <c r="L356" s="2"/>
      <c r="M356" s="31" t="b">
        <f>貼り付け用!M356=集計用!M356</f>
        <v>1</v>
      </c>
      <c r="N356" s="31" t="b">
        <f>貼り付け用!N356=集計用!N356</f>
        <v>1</v>
      </c>
      <c r="O356" s="31" t="b">
        <f>貼り付け用!O356=集計用!O356</f>
        <v>1</v>
      </c>
      <c r="P356" s="31" t="b">
        <f>貼り付け用!P356=集計用!P356</f>
        <v>1</v>
      </c>
      <c r="Q356" s="31" t="b">
        <f>貼り付け用!Q356=集計用!Q356</f>
        <v>1</v>
      </c>
      <c r="R356" s="31" t="b">
        <f>貼り付け用!R356=集計用!R356</f>
        <v>1</v>
      </c>
      <c r="S356" s="31" t="b">
        <f>貼り付け用!S356=集計用!S356</f>
        <v>1</v>
      </c>
      <c r="T356" s="31" t="b">
        <f>貼り付け用!T356=集計用!T356</f>
        <v>1</v>
      </c>
      <c r="U356" s="31" t="b">
        <f>貼り付け用!U356=集計用!U356</f>
        <v>1</v>
      </c>
      <c r="V356" s="31" t="b">
        <f>貼り付け用!V356=集計用!V356</f>
        <v>1</v>
      </c>
      <c r="W356" s="31" t="b">
        <f>貼り付け用!W356=集計用!W356</f>
        <v>1</v>
      </c>
      <c r="X356" s="31" t="b">
        <f>貼り付け用!X356=集計用!X356</f>
        <v>1</v>
      </c>
      <c r="Y356" s="31" t="b">
        <f>貼り付け用!Y356=集計用!Y356</f>
        <v>1</v>
      </c>
      <c r="Z356" s="31" t="b">
        <f>貼り付け用!Z356=集計用!Z356</f>
        <v>1</v>
      </c>
      <c r="AA356" s="31" t="b">
        <f>貼り付け用!AA356=集計用!AA356</f>
        <v>1</v>
      </c>
      <c r="AB356" s="31" t="b">
        <f>貼り付け用!AB356=集計用!AB356</f>
        <v>1</v>
      </c>
      <c r="AC356" s="31" t="b">
        <f>貼り付け用!AC356=集計用!AC356</f>
        <v>1</v>
      </c>
      <c r="AD356" s="31" t="b">
        <f>貼り付け用!AD356=集計用!AD356</f>
        <v>1</v>
      </c>
      <c r="AE356" s="31" t="b">
        <f>貼り付け用!AE356=集計用!AE356</f>
        <v>1</v>
      </c>
      <c r="AF356" s="31" t="b">
        <f>貼り付け用!AF356=集計用!AF356</f>
        <v>1</v>
      </c>
      <c r="AG356" s="31" t="b">
        <f>貼り付け用!AG356=集計用!AG356</f>
        <v>1</v>
      </c>
      <c r="AH356" s="31" t="b">
        <f>貼り付け用!AH356=集計用!AH356</f>
        <v>1</v>
      </c>
      <c r="AI356" s="31" t="b">
        <f>貼り付け用!AI356=集計用!AI356</f>
        <v>1</v>
      </c>
      <c r="AJ356" s="31" t="b">
        <f>貼り付け用!AJ356=集計用!AJ356</f>
        <v>1</v>
      </c>
      <c r="AK356" s="31" t="b">
        <f>貼り付け用!AK356=集計用!AK356</f>
        <v>1</v>
      </c>
      <c r="AL356" s="31" t="b">
        <f>貼り付け用!AL356=集計用!AL356</f>
        <v>1</v>
      </c>
      <c r="AM356" s="31" t="b">
        <f>貼り付け用!AM356=集計用!AM356</f>
        <v>1</v>
      </c>
      <c r="AN356" s="31" t="b">
        <f>貼り付け用!AN356=集計用!AN356</f>
        <v>1</v>
      </c>
      <c r="AO356" s="31" t="b">
        <f>貼り付け用!AO356=集計用!AO356</f>
        <v>1</v>
      </c>
      <c r="AP356" s="31" t="b">
        <f>貼り付け用!AP356=集計用!AP356</f>
        <v>1</v>
      </c>
      <c r="AQ356" s="31" t="b">
        <f>貼り付け用!AQ356=集計用!AQ356</f>
        <v>1</v>
      </c>
      <c r="AR356" s="31" t="b">
        <f>貼り付け用!AR356=集計用!AR356</f>
        <v>1</v>
      </c>
      <c r="AS356" s="31" t="b">
        <f>貼り付け用!AS356=集計用!AS356</f>
        <v>1</v>
      </c>
      <c r="AT356" s="31" t="b">
        <f>貼り付け用!AT356=集計用!AT356</f>
        <v>0</v>
      </c>
      <c r="AU356" s="31" t="b">
        <f>貼り付け用!AU356=集計用!AU356</f>
        <v>1</v>
      </c>
    </row>
    <row r="357" spans="10:47" ht="24" customHeight="1">
      <c r="J357" s="2" t="str">
        <f>IF(集計用!J357="","",集計用!J357)</f>
        <v>駐車場</v>
      </c>
      <c r="K357" s="2"/>
      <c r="L357" s="2"/>
      <c r="M357" s="31" t="b">
        <f>貼り付け用!M357=集計用!M357</f>
        <v>1</v>
      </c>
      <c r="N357" s="31" t="b">
        <f>貼り付け用!N357=集計用!N357</f>
        <v>1</v>
      </c>
      <c r="O357" s="31" t="b">
        <f>貼り付け用!O357=集計用!O357</f>
        <v>1</v>
      </c>
      <c r="P357" s="31" t="b">
        <f>貼り付け用!P357=集計用!P357</f>
        <v>1</v>
      </c>
      <c r="Q357" s="31" t="b">
        <f>貼り付け用!Q357=集計用!Q357</f>
        <v>1</v>
      </c>
      <c r="R357" s="31" t="b">
        <f>貼り付け用!R357=集計用!R357</f>
        <v>1</v>
      </c>
      <c r="S357" s="31" t="b">
        <f>貼り付け用!S357=集計用!S357</f>
        <v>1</v>
      </c>
      <c r="T357" s="31" t="b">
        <f>貼り付け用!T357=集計用!T357</f>
        <v>1</v>
      </c>
      <c r="U357" s="31" t="b">
        <f>貼り付け用!U357=集計用!U357</f>
        <v>1</v>
      </c>
      <c r="V357" s="31" t="b">
        <f>貼り付け用!V357=集計用!V357</f>
        <v>1</v>
      </c>
      <c r="W357" s="31" t="b">
        <f>貼り付け用!W357=集計用!W357</f>
        <v>1</v>
      </c>
      <c r="X357" s="31" t="b">
        <f>貼り付け用!X357=集計用!X357</f>
        <v>1</v>
      </c>
      <c r="Y357" s="31" t="b">
        <f>貼り付け用!Y357=集計用!Y357</f>
        <v>1</v>
      </c>
      <c r="Z357" s="31" t="b">
        <f>貼り付け用!Z357=集計用!Z357</f>
        <v>1</v>
      </c>
      <c r="AA357" s="31" t="b">
        <f>貼り付け用!AA357=集計用!AA357</f>
        <v>1</v>
      </c>
      <c r="AB357" s="31" t="b">
        <f>貼り付け用!AB357=集計用!AB357</f>
        <v>1</v>
      </c>
      <c r="AC357" s="31" t="b">
        <f>貼り付け用!AC357=集計用!AC357</f>
        <v>1</v>
      </c>
      <c r="AD357" s="31" t="b">
        <f>貼り付け用!AD357=集計用!AD357</f>
        <v>1</v>
      </c>
      <c r="AE357" s="31" t="b">
        <f>貼り付け用!AE357=集計用!AE357</f>
        <v>1</v>
      </c>
      <c r="AF357" s="31" t="b">
        <f>貼り付け用!AF357=集計用!AF357</f>
        <v>1</v>
      </c>
      <c r="AG357" s="31" t="b">
        <f>貼り付け用!AG357=集計用!AG357</f>
        <v>1</v>
      </c>
      <c r="AH357" s="31" t="b">
        <f>貼り付け用!AH357=集計用!AH357</f>
        <v>1</v>
      </c>
      <c r="AI357" s="31" t="b">
        <f>貼り付け用!AI357=集計用!AI357</f>
        <v>1</v>
      </c>
      <c r="AJ357" s="31" t="b">
        <f>貼り付け用!AJ357=集計用!AJ357</f>
        <v>1</v>
      </c>
      <c r="AK357" s="31" t="b">
        <f>貼り付け用!AK357=集計用!AK357</f>
        <v>1</v>
      </c>
      <c r="AL357" s="31" t="b">
        <f>貼り付け用!AL357=集計用!AL357</f>
        <v>1</v>
      </c>
      <c r="AM357" s="31" t="b">
        <f>貼り付け用!AM357=集計用!AM357</f>
        <v>1</v>
      </c>
      <c r="AN357" s="31" t="b">
        <f>貼り付け用!AN357=集計用!AN357</f>
        <v>1</v>
      </c>
      <c r="AO357" s="31" t="b">
        <f>貼り付け用!AO357=集計用!AO357</f>
        <v>1</v>
      </c>
      <c r="AP357" s="31" t="b">
        <f>貼り付け用!AP357=集計用!AP357</f>
        <v>1</v>
      </c>
      <c r="AQ357" s="31" t="b">
        <f>貼り付け用!AQ357=集計用!AQ357</f>
        <v>1</v>
      </c>
      <c r="AR357" s="31" t="b">
        <f>貼り付け用!AR357=集計用!AR357</f>
        <v>1</v>
      </c>
      <c r="AS357" s="31" t="b">
        <f>貼り付け用!AS357=集計用!AS357</f>
        <v>1</v>
      </c>
      <c r="AT357" s="31" t="b">
        <f>貼り付け用!AT357=集計用!AT357</f>
        <v>0</v>
      </c>
      <c r="AU357" s="31" t="b">
        <f>貼り付け用!AU357=集計用!AU357</f>
        <v>1</v>
      </c>
    </row>
    <row r="358" spans="10:47" ht="24" customHeight="1">
      <c r="J358" s="2" t="str">
        <f>IF(集計用!J358="","",集計用!J358)</f>
        <v>案内看板</v>
      </c>
      <c r="K358" s="2"/>
      <c r="L358" s="2"/>
      <c r="M358" s="31" t="b">
        <f>貼り付け用!M358=集計用!M358</f>
        <v>1</v>
      </c>
      <c r="N358" s="31" t="b">
        <f>貼り付け用!N358=集計用!N358</f>
        <v>1</v>
      </c>
      <c r="O358" s="31" t="b">
        <f>貼り付け用!O358=集計用!O358</f>
        <v>1</v>
      </c>
      <c r="P358" s="31" t="b">
        <f>貼り付け用!P358=集計用!P358</f>
        <v>1</v>
      </c>
      <c r="Q358" s="31" t="b">
        <f>貼り付け用!Q358=集計用!Q358</f>
        <v>1</v>
      </c>
      <c r="R358" s="31" t="b">
        <f>貼り付け用!R358=集計用!R358</f>
        <v>1</v>
      </c>
      <c r="S358" s="31" t="b">
        <f>貼り付け用!S358=集計用!S358</f>
        <v>1</v>
      </c>
      <c r="T358" s="31" t="b">
        <f>貼り付け用!T358=集計用!T358</f>
        <v>1</v>
      </c>
      <c r="U358" s="31" t="b">
        <f>貼り付け用!U358=集計用!U358</f>
        <v>1</v>
      </c>
      <c r="V358" s="31" t="b">
        <f>貼り付け用!V358=集計用!V358</f>
        <v>1</v>
      </c>
      <c r="W358" s="31" t="b">
        <f>貼り付け用!W358=集計用!W358</f>
        <v>1</v>
      </c>
      <c r="X358" s="31" t="b">
        <f>貼り付け用!X358=集計用!X358</f>
        <v>1</v>
      </c>
      <c r="Y358" s="31" t="b">
        <f>貼り付け用!Y358=集計用!Y358</f>
        <v>1</v>
      </c>
      <c r="Z358" s="31" t="b">
        <f>貼り付け用!Z358=集計用!Z358</f>
        <v>1</v>
      </c>
      <c r="AA358" s="31" t="b">
        <f>貼り付け用!AA358=集計用!AA358</f>
        <v>1</v>
      </c>
      <c r="AB358" s="31" t="b">
        <f>貼り付け用!AB358=集計用!AB358</f>
        <v>1</v>
      </c>
      <c r="AC358" s="31" t="b">
        <f>貼り付け用!AC358=集計用!AC358</f>
        <v>1</v>
      </c>
      <c r="AD358" s="31" t="b">
        <f>貼り付け用!AD358=集計用!AD358</f>
        <v>1</v>
      </c>
      <c r="AE358" s="31" t="b">
        <f>貼り付け用!AE358=集計用!AE358</f>
        <v>1</v>
      </c>
      <c r="AF358" s="31" t="b">
        <f>貼り付け用!AF358=集計用!AF358</f>
        <v>1</v>
      </c>
      <c r="AG358" s="31" t="b">
        <f>貼り付け用!AG358=集計用!AG358</f>
        <v>1</v>
      </c>
      <c r="AH358" s="31" t="b">
        <f>貼り付け用!AH358=集計用!AH358</f>
        <v>1</v>
      </c>
      <c r="AI358" s="31" t="b">
        <f>貼り付け用!AI358=集計用!AI358</f>
        <v>1</v>
      </c>
      <c r="AJ358" s="31" t="b">
        <f>貼り付け用!AJ358=集計用!AJ358</f>
        <v>1</v>
      </c>
      <c r="AK358" s="31" t="b">
        <f>貼り付け用!AK358=集計用!AK358</f>
        <v>1</v>
      </c>
      <c r="AL358" s="31" t="b">
        <f>貼り付け用!AL358=集計用!AL358</f>
        <v>1</v>
      </c>
      <c r="AM358" s="31" t="b">
        <f>貼り付け用!AM358=集計用!AM358</f>
        <v>1</v>
      </c>
      <c r="AN358" s="31" t="b">
        <f>貼り付け用!AN358=集計用!AN358</f>
        <v>1</v>
      </c>
      <c r="AO358" s="31" t="b">
        <f>貼り付け用!AO358=集計用!AO358</f>
        <v>1</v>
      </c>
      <c r="AP358" s="31" t="b">
        <f>貼り付け用!AP358=集計用!AP358</f>
        <v>1</v>
      </c>
      <c r="AQ358" s="31" t="b">
        <f>貼り付け用!AQ358=集計用!AQ358</f>
        <v>1</v>
      </c>
      <c r="AR358" s="31" t="b">
        <f>貼り付け用!AR358=集計用!AR358</f>
        <v>1</v>
      </c>
      <c r="AS358" s="31" t="b">
        <f>貼り付け用!AS358=集計用!AS358</f>
        <v>1</v>
      </c>
      <c r="AT358" s="31" t="b">
        <f>貼り付け用!AT358=集計用!AT358</f>
        <v>0</v>
      </c>
      <c r="AU358" s="31" t="b">
        <f>貼り付け用!AU358=集計用!AU358</f>
        <v>1</v>
      </c>
    </row>
    <row r="359" spans="10:47" ht="24" customHeight="1">
      <c r="J359" s="2" t="str">
        <f>IF(集計用!J359="","",集計用!J359)</f>
        <v>太陽光発電装置</v>
      </c>
      <c r="K359" s="2"/>
      <c r="L359" s="2"/>
      <c r="M359" s="31" t="b">
        <f>貼り付け用!M359=集計用!M359</f>
        <v>1</v>
      </c>
      <c r="N359" s="31" t="b">
        <f>貼り付け用!N359=集計用!N359</f>
        <v>1</v>
      </c>
      <c r="O359" s="31" t="b">
        <f>貼り付け用!O359=集計用!O359</f>
        <v>1</v>
      </c>
      <c r="P359" s="31" t="b">
        <f>貼り付け用!P359=集計用!P359</f>
        <v>1</v>
      </c>
      <c r="Q359" s="31" t="b">
        <f>貼り付け用!Q359=集計用!Q359</f>
        <v>1</v>
      </c>
      <c r="R359" s="31" t="b">
        <f>貼り付け用!R359=集計用!R359</f>
        <v>1</v>
      </c>
      <c r="S359" s="31" t="b">
        <f>貼り付け用!S359=集計用!S359</f>
        <v>1</v>
      </c>
      <c r="T359" s="31" t="b">
        <f>貼り付け用!T359=集計用!T359</f>
        <v>1</v>
      </c>
      <c r="U359" s="31" t="b">
        <f>貼り付け用!U359=集計用!U359</f>
        <v>1</v>
      </c>
      <c r="V359" s="31" t="b">
        <f>貼り付け用!V359=集計用!V359</f>
        <v>1</v>
      </c>
      <c r="W359" s="31" t="b">
        <f>貼り付け用!W359=集計用!W359</f>
        <v>1</v>
      </c>
      <c r="X359" s="31" t="b">
        <f>貼り付け用!X359=集計用!X359</f>
        <v>1</v>
      </c>
      <c r="Y359" s="31" t="b">
        <f>貼り付け用!Y359=集計用!Y359</f>
        <v>1</v>
      </c>
      <c r="Z359" s="31" t="b">
        <f>貼り付け用!Z359=集計用!Z359</f>
        <v>1</v>
      </c>
      <c r="AA359" s="31" t="b">
        <f>貼り付け用!AA359=集計用!AA359</f>
        <v>1</v>
      </c>
      <c r="AB359" s="31" t="b">
        <f>貼り付け用!AB359=集計用!AB359</f>
        <v>1</v>
      </c>
      <c r="AC359" s="31" t="b">
        <f>貼り付け用!AC359=集計用!AC359</f>
        <v>1</v>
      </c>
      <c r="AD359" s="31" t="b">
        <f>貼り付け用!AD359=集計用!AD359</f>
        <v>1</v>
      </c>
      <c r="AE359" s="31" t="b">
        <f>貼り付け用!AE359=集計用!AE359</f>
        <v>1</v>
      </c>
      <c r="AF359" s="31" t="b">
        <f>貼り付け用!AF359=集計用!AF359</f>
        <v>1</v>
      </c>
      <c r="AG359" s="31" t="b">
        <f>貼り付け用!AG359=集計用!AG359</f>
        <v>1</v>
      </c>
      <c r="AH359" s="31" t="b">
        <f>貼り付け用!AH359=集計用!AH359</f>
        <v>1</v>
      </c>
      <c r="AI359" s="31" t="b">
        <f>貼り付け用!AI359=集計用!AI359</f>
        <v>1</v>
      </c>
      <c r="AJ359" s="31" t="b">
        <f>貼り付け用!AJ359=集計用!AJ359</f>
        <v>1</v>
      </c>
      <c r="AK359" s="31" t="b">
        <f>貼り付け用!AK359=集計用!AK359</f>
        <v>1</v>
      </c>
      <c r="AL359" s="31" t="b">
        <f>貼り付け用!AL359=集計用!AL359</f>
        <v>1</v>
      </c>
      <c r="AM359" s="31" t="b">
        <f>貼り付け用!AM359=集計用!AM359</f>
        <v>1</v>
      </c>
      <c r="AN359" s="31" t="b">
        <f>貼り付け用!AN359=集計用!AN359</f>
        <v>1</v>
      </c>
      <c r="AO359" s="31" t="b">
        <f>貼り付け用!AO359=集計用!AO359</f>
        <v>1</v>
      </c>
      <c r="AP359" s="31" t="b">
        <f>貼り付け用!AP359=集計用!AP359</f>
        <v>1</v>
      </c>
      <c r="AQ359" s="31" t="b">
        <f>貼り付け用!AQ359=集計用!AQ359</f>
        <v>1</v>
      </c>
      <c r="AR359" s="31" t="b">
        <f>貼り付け用!AR359=集計用!AR359</f>
        <v>1</v>
      </c>
      <c r="AS359" s="31" t="b">
        <f>貼り付け用!AS359=集計用!AS359</f>
        <v>1</v>
      </c>
      <c r="AT359" s="31" t="b">
        <f>貼り付け用!AT359=集計用!AT359</f>
        <v>0</v>
      </c>
      <c r="AU359" s="31" t="b">
        <f>貼り付け用!AU359=集計用!AU359</f>
        <v>1</v>
      </c>
    </row>
    <row r="360" spans="10:47" ht="24" customHeight="1">
      <c r="J360" s="2" t="str">
        <f>IF(集計用!J360="","",集計用!J360)</f>
        <v>大型6連ブランコ</v>
      </c>
      <c r="K360" s="2"/>
      <c r="L360" s="2"/>
      <c r="M360" s="31" t="b">
        <f>貼り付け用!M360=集計用!M360</f>
        <v>1</v>
      </c>
      <c r="N360" s="31" t="b">
        <f>貼り付け用!N360=集計用!N360</f>
        <v>1</v>
      </c>
      <c r="O360" s="31" t="b">
        <f>貼り付け用!O360=集計用!O360</f>
        <v>1</v>
      </c>
      <c r="P360" s="31" t="b">
        <f>貼り付け用!P360=集計用!P360</f>
        <v>1</v>
      </c>
      <c r="Q360" s="31" t="b">
        <f>貼り付け用!Q360=集計用!Q360</f>
        <v>1</v>
      </c>
      <c r="R360" s="31" t="b">
        <f>貼り付け用!R360=集計用!R360</f>
        <v>1</v>
      </c>
      <c r="S360" s="31" t="b">
        <f>貼り付け用!S360=集計用!S360</f>
        <v>1</v>
      </c>
      <c r="T360" s="31" t="b">
        <f>貼り付け用!T360=集計用!T360</f>
        <v>1</v>
      </c>
      <c r="U360" s="31" t="b">
        <f>貼り付け用!U360=集計用!U360</f>
        <v>1</v>
      </c>
      <c r="V360" s="31" t="b">
        <f>貼り付け用!V360=集計用!V360</f>
        <v>1</v>
      </c>
      <c r="W360" s="31" t="b">
        <f>貼り付け用!W360=集計用!W360</f>
        <v>1</v>
      </c>
      <c r="X360" s="31" t="b">
        <f>貼り付け用!X360=集計用!X360</f>
        <v>1</v>
      </c>
      <c r="Y360" s="31" t="b">
        <f>貼り付け用!Y360=集計用!Y360</f>
        <v>1</v>
      </c>
      <c r="Z360" s="31" t="b">
        <f>貼り付け用!Z360=集計用!Z360</f>
        <v>1</v>
      </c>
      <c r="AA360" s="31" t="b">
        <f>貼り付け用!AA360=集計用!AA360</f>
        <v>1</v>
      </c>
      <c r="AB360" s="31" t="b">
        <f>貼り付け用!AB360=集計用!AB360</f>
        <v>1</v>
      </c>
      <c r="AC360" s="31" t="b">
        <f>貼り付け用!AC360=集計用!AC360</f>
        <v>1</v>
      </c>
      <c r="AD360" s="31" t="b">
        <f>貼り付け用!AD360=集計用!AD360</f>
        <v>1</v>
      </c>
      <c r="AE360" s="31" t="b">
        <f>貼り付け用!AE360=集計用!AE360</f>
        <v>1</v>
      </c>
      <c r="AF360" s="31" t="b">
        <f>貼り付け用!AF360=集計用!AF360</f>
        <v>1</v>
      </c>
      <c r="AG360" s="31" t="b">
        <f>貼り付け用!AG360=集計用!AG360</f>
        <v>1</v>
      </c>
      <c r="AH360" s="31" t="b">
        <f>貼り付け用!AH360=集計用!AH360</f>
        <v>1</v>
      </c>
      <c r="AI360" s="31" t="b">
        <f>貼り付け用!AI360=集計用!AI360</f>
        <v>1</v>
      </c>
      <c r="AJ360" s="31" t="b">
        <f>貼り付け用!AJ360=集計用!AJ360</f>
        <v>1</v>
      </c>
      <c r="AK360" s="31" t="b">
        <f>貼り付け用!AK360=集計用!AK360</f>
        <v>1</v>
      </c>
      <c r="AL360" s="31" t="b">
        <f>貼り付け用!AL360=集計用!AL360</f>
        <v>1</v>
      </c>
      <c r="AM360" s="31" t="b">
        <f>貼り付け用!AM360=集計用!AM360</f>
        <v>1</v>
      </c>
      <c r="AN360" s="31" t="b">
        <f>貼り付け用!AN360=集計用!AN360</f>
        <v>1</v>
      </c>
      <c r="AO360" s="31" t="b">
        <f>貼り付け用!AO360=集計用!AO360</f>
        <v>1</v>
      </c>
      <c r="AP360" s="31" t="b">
        <f>貼り付け用!AP360=集計用!AP360</f>
        <v>1</v>
      </c>
      <c r="AQ360" s="31" t="b">
        <f>貼り付け用!AQ360=集計用!AQ360</f>
        <v>1</v>
      </c>
      <c r="AR360" s="31" t="b">
        <f>貼り付け用!AR360=集計用!AR360</f>
        <v>1</v>
      </c>
      <c r="AS360" s="31" t="b">
        <f>貼り付け用!AS360=集計用!AS360</f>
        <v>1</v>
      </c>
      <c r="AT360" s="31" t="b">
        <f>貼り付け用!AT360=集計用!AT360</f>
        <v>1</v>
      </c>
      <c r="AU360" s="31" t="b">
        <f>貼り付け用!AU360=集計用!AU360</f>
        <v>1</v>
      </c>
    </row>
    <row r="361" spans="10:47" ht="24" customHeight="1">
      <c r="J361" s="2" t="str">
        <f>IF(集計用!J361="","",集計用!J361)</f>
        <v>ジャングルジム+滑り台</v>
      </c>
      <c r="K361" s="2"/>
      <c r="L361" s="2"/>
      <c r="M361" s="31" t="b">
        <f>貼り付け用!M361=集計用!M361</f>
        <v>1</v>
      </c>
      <c r="N361" s="31" t="b">
        <f>貼り付け用!N361=集計用!N361</f>
        <v>1</v>
      </c>
      <c r="O361" s="31" t="b">
        <f>貼り付け用!O361=集計用!O361</f>
        <v>1</v>
      </c>
      <c r="P361" s="31" t="b">
        <f>貼り付け用!P361=集計用!P361</f>
        <v>1</v>
      </c>
      <c r="Q361" s="31" t="b">
        <f>貼り付け用!Q361=集計用!Q361</f>
        <v>1</v>
      </c>
      <c r="R361" s="31" t="b">
        <f>貼り付け用!R361=集計用!R361</f>
        <v>1</v>
      </c>
      <c r="S361" s="31" t="b">
        <f>貼り付け用!S361=集計用!S361</f>
        <v>1</v>
      </c>
      <c r="T361" s="31" t="b">
        <f>貼り付け用!T361=集計用!T361</f>
        <v>1</v>
      </c>
      <c r="U361" s="31" t="b">
        <f>貼り付け用!U361=集計用!U361</f>
        <v>1</v>
      </c>
      <c r="V361" s="31" t="b">
        <f>貼り付け用!V361=集計用!V361</f>
        <v>1</v>
      </c>
      <c r="W361" s="31" t="b">
        <f>貼り付け用!W361=集計用!W361</f>
        <v>1</v>
      </c>
      <c r="X361" s="31" t="b">
        <f>貼り付け用!X361=集計用!X361</f>
        <v>1</v>
      </c>
      <c r="Y361" s="31" t="b">
        <f>貼り付け用!Y361=集計用!Y361</f>
        <v>1</v>
      </c>
      <c r="Z361" s="31" t="b">
        <f>貼り付け用!Z361=集計用!Z361</f>
        <v>1</v>
      </c>
      <c r="AA361" s="31" t="b">
        <f>貼り付け用!AA361=集計用!AA361</f>
        <v>1</v>
      </c>
      <c r="AB361" s="31" t="b">
        <f>貼り付け用!AB361=集計用!AB361</f>
        <v>1</v>
      </c>
      <c r="AC361" s="31" t="b">
        <f>貼り付け用!AC361=集計用!AC361</f>
        <v>1</v>
      </c>
      <c r="AD361" s="31" t="b">
        <f>貼り付け用!AD361=集計用!AD361</f>
        <v>1</v>
      </c>
      <c r="AE361" s="31" t="b">
        <f>貼り付け用!AE361=集計用!AE361</f>
        <v>1</v>
      </c>
      <c r="AF361" s="31" t="b">
        <f>貼り付け用!AF361=集計用!AF361</f>
        <v>1</v>
      </c>
      <c r="AG361" s="31" t="b">
        <f>貼り付け用!AG361=集計用!AG361</f>
        <v>1</v>
      </c>
      <c r="AH361" s="31" t="b">
        <f>貼り付け用!AH361=集計用!AH361</f>
        <v>1</v>
      </c>
      <c r="AI361" s="31" t="b">
        <f>貼り付け用!AI361=集計用!AI361</f>
        <v>1</v>
      </c>
      <c r="AJ361" s="31" t="b">
        <f>貼り付け用!AJ361=集計用!AJ361</f>
        <v>1</v>
      </c>
      <c r="AK361" s="31" t="b">
        <f>貼り付け用!AK361=集計用!AK361</f>
        <v>1</v>
      </c>
      <c r="AL361" s="31" t="b">
        <f>貼り付け用!AL361=集計用!AL361</f>
        <v>1</v>
      </c>
      <c r="AM361" s="31" t="b">
        <f>貼り付け用!AM361=集計用!AM361</f>
        <v>1</v>
      </c>
      <c r="AN361" s="31" t="b">
        <f>貼り付け用!AN361=集計用!AN361</f>
        <v>1</v>
      </c>
      <c r="AO361" s="31" t="b">
        <f>貼り付け用!AO361=集計用!AO361</f>
        <v>1</v>
      </c>
      <c r="AP361" s="31" t="b">
        <f>貼り付け用!AP361=集計用!AP361</f>
        <v>1</v>
      </c>
      <c r="AQ361" s="31" t="b">
        <f>貼り付け用!AQ361=集計用!AQ361</f>
        <v>1</v>
      </c>
      <c r="AR361" s="31" t="b">
        <f>貼り付け用!AR361=集計用!AR361</f>
        <v>1</v>
      </c>
      <c r="AS361" s="31" t="b">
        <f>貼り付け用!AS361=集計用!AS361</f>
        <v>1</v>
      </c>
      <c r="AT361" s="31" t="b">
        <f>貼り付け用!AT361=集計用!AT361</f>
        <v>0</v>
      </c>
      <c r="AU361" s="31" t="b">
        <f>貼り付け用!AU361=集計用!AU361</f>
        <v>1</v>
      </c>
    </row>
    <row r="362" spans="10:47" ht="24" customHeight="1">
      <c r="J362" s="2" t="str">
        <f>IF(集計用!J362="","",集計用!J362)</f>
        <v>11連低鉄棒</v>
      </c>
      <c r="K362" s="2"/>
      <c r="L362" s="2"/>
      <c r="M362" s="31" t="b">
        <f>貼り付け用!M362=集計用!M362</f>
        <v>1</v>
      </c>
      <c r="N362" s="31" t="b">
        <f>貼り付け用!N362=集計用!N362</f>
        <v>1</v>
      </c>
      <c r="O362" s="31" t="b">
        <f>貼り付け用!O362=集計用!O362</f>
        <v>1</v>
      </c>
      <c r="P362" s="31" t="b">
        <f>貼り付け用!P362=集計用!P362</f>
        <v>1</v>
      </c>
      <c r="Q362" s="31" t="b">
        <f>貼り付け用!Q362=集計用!Q362</f>
        <v>1</v>
      </c>
      <c r="R362" s="31" t="b">
        <f>貼り付け用!R362=集計用!R362</f>
        <v>1</v>
      </c>
      <c r="S362" s="31" t="b">
        <f>貼り付け用!S362=集計用!S362</f>
        <v>1</v>
      </c>
      <c r="T362" s="31" t="b">
        <f>貼り付け用!T362=集計用!T362</f>
        <v>1</v>
      </c>
      <c r="U362" s="31" t="b">
        <f>貼り付け用!U362=集計用!U362</f>
        <v>1</v>
      </c>
      <c r="V362" s="31" t="b">
        <f>貼り付け用!V362=集計用!V362</f>
        <v>1</v>
      </c>
      <c r="W362" s="31" t="b">
        <f>貼り付け用!W362=集計用!W362</f>
        <v>1</v>
      </c>
      <c r="X362" s="31" t="b">
        <f>貼り付け用!X362=集計用!X362</f>
        <v>1</v>
      </c>
      <c r="Y362" s="31" t="b">
        <f>貼り付け用!Y362=集計用!Y362</f>
        <v>1</v>
      </c>
      <c r="Z362" s="31" t="b">
        <f>貼り付け用!Z362=集計用!Z362</f>
        <v>1</v>
      </c>
      <c r="AA362" s="31" t="b">
        <f>貼り付け用!AA362=集計用!AA362</f>
        <v>1</v>
      </c>
      <c r="AB362" s="31" t="b">
        <f>貼り付け用!AB362=集計用!AB362</f>
        <v>1</v>
      </c>
      <c r="AC362" s="31" t="b">
        <f>貼り付け用!AC362=集計用!AC362</f>
        <v>1</v>
      </c>
      <c r="AD362" s="31" t="b">
        <f>貼り付け用!AD362=集計用!AD362</f>
        <v>1</v>
      </c>
      <c r="AE362" s="31" t="b">
        <f>貼り付け用!AE362=集計用!AE362</f>
        <v>1</v>
      </c>
      <c r="AF362" s="31" t="b">
        <f>貼り付け用!AF362=集計用!AF362</f>
        <v>1</v>
      </c>
      <c r="AG362" s="31" t="b">
        <f>貼り付け用!AG362=集計用!AG362</f>
        <v>1</v>
      </c>
      <c r="AH362" s="31" t="b">
        <f>貼り付け用!AH362=集計用!AH362</f>
        <v>1</v>
      </c>
      <c r="AI362" s="31" t="b">
        <f>貼り付け用!AI362=集計用!AI362</f>
        <v>1</v>
      </c>
      <c r="AJ362" s="31" t="b">
        <f>貼り付け用!AJ362=集計用!AJ362</f>
        <v>1</v>
      </c>
      <c r="AK362" s="31" t="b">
        <f>貼り付け用!AK362=集計用!AK362</f>
        <v>1</v>
      </c>
      <c r="AL362" s="31" t="b">
        <f>貼り付け用!AL362=集計用!AL362</f>
        <v>1</v>
      </c>
      <c r="AM362" s="31" t="b">
        <f>貼り付け用!AM362=集計用!AM362</f>
        <v>1</v>
      </c>
      <c r="AN362" s="31" t="b">
        <f>貼り付け用!AN362=集計用!AN362</f>
        <v>1</v>
      </c>
      <c r="AO362" s="31" t="b">
        <f>貼り付け用!AO362=集計用!AO362</f>
        <v>1</v>
      </c>
      <c r="AP362" s="31" t="b">
        <f>貼り付け用!AP362=集計用!AP362</f>
        <v>1</v>
      </c>
      <c r="AQ362" s="31" t="b">
        <f>貼り付け用!AQ362=集計用!AQ362</f>
        <v>1</v>
      </c>
      <c r="AR362" s="31" t="b">
        <f>貼り付け用!AR362=集計用!AR362</f>
        <v>1</v>
      </c>
      <c r="AS362" s="31" t="b">
        <f>貼り付け用!AS362=集計用!AS362</f>
        <v>1</v>
      </c>
      <c r="AT362" s="31" t="b">
        <f>貼り付け用!AT362=集計用!AT362</f>
        <v>0</v>
      </c>
      <c r="AU362" s="31" t="b">
        <f>貼り付け用!AU362=集計用!AU362</f>
        <v>1</v>
      </c>
    </row>
    <row r="363" spans="10:47" ht="24" customHeight="1">
      <c r="J363" s="2" t="str">
        <f>IF(集計用!J363="","",集計用!J363)</f>
        <v>10連中鉄棒</v>
      </c>
      <c r="K363" s="2"/>
      <c r="L363" s="2"/>
      <c r="M363" s="31" t="b">
        <f>貼り付け用!M363=集計用!M363</f>
        <v>1</v>
      </c>
      <c r="N363" s="31" t="b">
        <f>貼り付け用!N363=集計用!N363</f>
        <v>1</v>
      </c>
      <c r="O363" s="31" t="b">
        <f>貼り付け用!O363=集計用!O363</f>
        <v>1</v>
      </c>
      <c r="P363" s="31" t="b">
        <f>貼り付け用!P363=集計用!P363</f>
        <v>1</v>
      </c>
      <c r="Q363" s="31" t="b">
        <f>貼り付け用!Q363=集計用!Q363</f>
        <v>1</v>
      </c>
      <c r="R363" s="31" t="b">
        <f>貼り付け用!R363=集計用!R363</f>
        <v>1</v>
      </c>
      <c r="S363" s="31" t="b">
        <f>貼り付け用!S363=集計用!S363</f>
        <v>1</v>
      </c>
      <c r="T363" s="31" t="b">
        <f>貼り付け用!T363=集計用!T363</f>
        <v>1</v>
      </c>
      <c r="U363" s="31" t="b">
        <f>貼り付け用!U363=集計用!U363</f>
        <v>1</v>
      </c>
      <c r="V363" s="31" t="b">
        <f>貼り付け用!V363=集計用!V363</f>
        <v>1</v>
      </c>
      <c r="W363" s="31" t="b">
        <f>貼り付け用!W363=集計用!W363</f>
        <v>1</v>
      </c>
      <c r="X363" s="31" t="b">
        <f>貼り付け用!X363=集計用!X363</f>
        <v>1</v>
      </c>
      <c r="Y363" s="31" t="b">
        <f>貼り付け用!Y363=集計用!Y363</f>
        <v>1</v>
      </c>
      <c r="Z363" s="31" t="b">
        <f>貼り付け用!Z363=集計用!Z363</f>
        <v>1</v>
      </c>
      <c r="AA363" s="31" t="b">
        <f>貼り付け用!AA363=集計用!AA363</f>
        <v>1</v>
      </c>
      <c r="AB363" s="31" t="b">
        <f>貼り付け用!AB363=集計用!AB363</f>
        <v>1</v>
      </c>
      <c r="AC363" s="31" t="b">
        <f>貼り付け用!AC363=集計用!AC363</f>
        <v>1</v>
      </c>
      <c r="AD363" s="31" t="b">
        <f>貼り付け用!AD363=集計用!AD363</f>
        <v>1</v>
      </c>
      <c r="AE363" s="31" t="b">
        <f>貼り付け用!AE363=集計用!AE363</f>
        <v>1</v>
      </c>
      <c r="AF363" s="31" t="b">
        <f>貼り付け用!AF363=集計用!AF363</f>
        <v>1</v>
      </c>
      <c r="AG363" s="31" t="b">
        <f>貼り付け用!AG363=集計用!AG363</f>
        <v>1</v>
      </c>
      <c r="AH363" s="31" t="b">
        <f>貼り付け用!AH363=集計用!AH363</f>
        <v>1</v>
      </c>
      <c r="AI363" s="31" t="b">
        <f>貼り付け用!AI363=集計用!AI363</f>
        <v>1</v>
      </c>
      <c r="AJ363" s="31" t="b">
        <f>貼り付け用!AJ363=集計用!AJ363</f>
        <v>1</v>
      </c>
      <c r="AK363" s="31" t="b">
        <f>貼り付け用!AK363=集計用!AK363</f>
        <v>1</v>
      </c>
      <c r="AL363" s="31" t="b">
        <f>貼り付け用!AL363=集計用!AL363</f>
        <v>1</v>
      </c>
      <c r="AM363" s="31" t="b">
        <f>貼り付け用!AM363=集計用!AM363</f>
        <v>1</v>
      </c>
      <c r="AN363" s="31" t="b">
        <f>貼り付け用!AN363=集計用!AN363</f>
        <v>1</v>
      </c>
      <c r="AO363" s="31" t="b">
        <f>貼り付け用!AO363=集計用!AO363</f>
        <v>1</v>
      </c>
      <c r="AP363" s="31" t="b">
        <f>貼り付け用!AP363=集計用!AP363</f>
        <v>1</v>
      </c>
      <c r="AQ363" s="31" t="b">
        <f>貼り付け用!AQ363=集計用!AQ363</f>
        <v>1</v>
      </c>
      <c r="AR363" s="31" t="b">
        <f>貼り付け用!AR363=集計用!AR363</f>
        <v>1</v>
      </c>
      <c r="AS363" s="31" t="b">
        <f>貼り付け用!AS363=集計用!AS363</f>
        <v>1</v>
      </c>
      <c r="AT363" s="31" t="b">
        <f>貼り付け用!AT363=集計用!AT363</f>
        <v>1</v>
      </c>
      <c r="AU363" s="31" t="b">
        <f>貼り付け用!AU363=集計用!AU363</f>
        <v>1</v>
      </c>
    </row>
    <row r="364" spans="10:47" ht="24" customHeight="1">
      <c r="J364" s="2" t="str">
        <f>IF(集計用!J364="","",集計用!J364)</f>
        <v>登り棒16人用</v>
      </c>
      <c r="K364" s="2"/>
      <c r="L364" s="2"/>
      <c r="M364" s="31" t="b">
        <f>貼り付け用!M364=集計用!M364</f>
        <v>1</v>
      </c>
      <c r="N364" s="31" t="b">
        <f>貼り付け用!N364=集計用!N364</f>
        <v>1</v>
      </c>
      <c r="O364" s="31" t="b">
        <f>貼り付け用!O364=集計用!O364</f>
        <v>1</v>
      </c>
      <c r="P364" s="31" t="b">
        <f>貼り付け用!P364=集計用!P364</f>
        <v>1</v>
      </c>
      <c r="Q364" s="31" t="b">
        <f>貼り付け用!Q364=集計用!Q364</f>
        <v>1</v>
      </c>
      <c r="R364" s="31" t="b">
        <f>貼り付け用!R364=集計用!R364</f>
        <v>1</v>
      </c>
      <c r="S364" s="31" t="b">
        <f>貼り付け用!S364=集計用!S364</f>
        <v>1</v>
      </c>
      <c r="T364" s="31" t="b">
        <f>貼り付け用!T364=集計用!T364</f>
        <v>1</v>
      </c>
      <c r="U364" s="31" t="b">
        <f>貼り付け用!U364=集計用!U364</f>
        <v>1</v>
      </c>
      <c r="V364" s="31" t="b">
        <f>貼り付け用!V364=集計用!V364</f>
        <v>1</v>
      </c>
      <c r="W364" s="31" t="b">
        <f>貼り付け用!W364=集計用!W364</f>
        <v>1</v>
      </c>
      <c r="X364" s="31" t="b">
        <f>貼り付け用!X364=集計用!X364</f>
        <v>1</v>
      </c>
      <c r="Y364" s="31" t="b">
        <f>貼り付け用!Y364=集計用!Y364</f>
        <v>1</v>
      </c>
      <c r="Z364" s="31" t="b">
        <f>貼り付け用!Z364=集計用!Z364</f>
        <v>1</v>
      </c>
      <c r="AA364" s="31" t="b">
        <f>貼り付け用!AA364=集計用!AA364</f>
        <v>1</v>
      </c>
      <c r="AB364" s="31" t="b">
        <f>貼り付け用!AB364=集計用!AB364</f>
        <v>1</v>
      </c>
      <c r="AC364" s="31" t="b">
        <f>貼り付け用!AC364=集計用!AC364</f>
        <v>1</v>
      </c>
      <c r="AD364" s="31" t="b">
        <f>貼り付け用!AD364=集計用!AD364</f>
        <v>1</v>
      </c>
      <c r="AE364" s="31" t="b">
        <f>貼り付け用!AE364=集計用!AE364</f>
        <v>1</v>
      </c>
      <c r="AF364" s="31" t="b">
        <f>貼り付け用!AF364=集計用!AF364</f>
        <v>1</v>
      </c>
      <c r="AG364" s="31" t="b">
        <f>貼り付け用!AG364=集計用!AG364</f>
        <v>1</v>
      </c>
      <c r="AH364" s="31" t="b">
        <f>貼り付け用!AH364=集計用!AH364</f>
        <v>1</v>
      </c>
      <c r="AI364" s="31" t="b">
        <f>貼り付け用!AI364=集計用!AI364</f>
        <v>1</v>
      </c>
      <c r="AJ364" s="31" t="b">
        <f>貼り付け用!AJ364=集計用!AJ364</f>
        <v>1</v>
      </c>
      <c r="AK364" s="31" t="b">
        <f>貼り付け用!AK364=集計用!AK364</f>
        <v>1</v>
      </c>
      <c r="AL364" s="31" t="b">
        <f>貼り付け用!AL364=集計用!AL364</f>
        <v>1</v>
      </c>
      <c r="AM364" s="31" t="b">
        <f>貼り付け用!AM364=集計用!AM364</f>
        <v>1</v>
      </c>
      <c r="AN364" s="31" t="b">
        <f>貼り付け用!AN364=集計用!AN364</f>
        <v>1</v>
      </c>
      <c r="AO364" s="31" t="b">
        <f>貼り付け用!AO364=集計用!AO364</f>
        <v>1</v>
      </c>
      <c r="AP364" s="31" t="b">
        <f>貼り付け用!AP364=集計用!AP364</f>
        <v>1</v>
      </c>
      <c r="AQ364" s="31" t="b">
        <f>貼り付け用!AQ364=集計用!AQ364</f>
        <v>1</v>
      </c>
      <c r="AR364" s="31" t="b">
        <f>貼り付け用!AR364=集計用!AR364</f>
        <v>1</v>
      </c>
      <c r="AS364" s="31" t="b">
        <f>貼り付け用!AS364=集計用!AS364</f>
        <v>1</v>
      </c>
      <c r="AT364" s="31" t="b">
        <f>貼り付け用!AT364=集計用!AT364</f>
        <v>1</v>
      </c>
      <c r="AU364" s="31" t="b">
        <f>貼り付け用!AU364=集計用!AU364</f>
        <v>1</v>
      </c>
    </row>
    <row r="365" spans="10:47" ht="24" customHeight="1">
      <c r="J365" s="2" t="str">
        <f>IF(集計用!J365="","",集計用!J365)</f>
        <v>山型雲梯</v>
      </c>
      <c r="K365" s="2"/>
      <c r="L365" s="2"/>
      <c r="M365" s="31" t="b">
        <f>貼り付け用!M365=集計用!M365</f>
        <v>1</v>
      </c>
      <c r="N365" s="31" t="b">
        <f>貼り付け用!N365=集計用!N365</f>
        <v>1</v>
      </c>
      <c r="O365" s="31" t="b">
        <f>貼り付け用!O365=集計用!O365</f>
        <v>1</v>
      </c>
      <c r="P365" s="31" t="b">
        <f>貼り付け用!P365=集計用!P365</f>
        <v>1</v>
      </c>
      <c r="Q365" s="31" t="b">
        <f>貼り付け用!Q365=集計用!Q365</f>
        <v>1</v>
      </c>
      <c r="R365" s="31" t="b">
        <f>貼り付け用!R365=集計用!R365</f>
        <v>1</v>
      </c>
      <c r="S365" s="31" t="b">
        <f>貼り付け用!S365=集計用!S365</f>
        <v>1</v>
      </c>
      <c r="T365" s="31" t="b">
        <f>貼り付け用!T365=集計用!T365</f>
        <v>1</v>
      </c>
      <c r="U365" s="31" t="b">
        <f>貼り付け用!U365=集計用!U365</f>
        <v>1</v>
      </c>
      <c r="V365" s="31" t="b">
        <f>貼り付け用!V365=集計用!V365</f>
        <v>1</v>
      </c>
      <c r="W365" s="31" t="b">
        <f>貼り付け用!W365=集計用!W365</f>
        <v>1</v>
      </c>
      <c r="X365" s="31" t="b">
        <f>貼り付け用!X365=集計用!X365</f>
        <v>1</v>
      </c>
      <c r="Y365" s="31" t="b">
        <f>貼り付け用!Y365=集計用!Y365</f>
        <v>1</v>
      </c>
      <c r="Z365" s="31" t="b">
        <f>貼り付け用!Z365=集計用!Z365</f>
        <v>1</v>
      </c>
      <c r="AA365" s="31" t="b">
        <f>貼り付け用!AA365=集計用!AA365</f>
        <v>1</v>
      </c>
      <c r="AB365" s="31" t="b">
        <f>貼り付け用!AB365=集計用!AB365</f>
        <v>1</v>
      </c>
      <c r="AC365" s="31" t="b">
        <f>貼り付け用!AC365=集計用!AC365</f>
        <v>1</v>
      </c>
      <c r="AD365" s="31" t="b">
        <f>貼り付け用!AD365=集計用!AD365</f>
        <v>1</v>
      </c>
      <c r="AE365" s="31" t="b">
        <f>貼り付け用!AE365=集計用!AE365</f>
        <v>1</v>
      </c>
      <c r="AF365" s="31" t="b">
        <f>貼り付け用!AF365=集計用!AF365</f>
        <v>1</v>
      </c>
      <c r="AG365" s="31" t="b">
        <f>貼り付け用!AG365=集計用!AG365</f>
        <v>1</v>
      </c>
      <c r="AH365" s="31" t="b">
        <f>貼り付け用!AH365=集計用!AH365</f>
        <v>1</v>
      </c>
      <c r="AI365" s="31" t="b">
        <f>貼り付け用!AI365=集計用!AI365</f>
        <v>1</v>
      </c>
      <c r="AJ365" s="31" t="b">
        <f>貼り付け用!AJ365=集計用!AJ365</f>
        <v>1</v>
      </c>
      <c r="AK365" s="31" t="b">
        <f>貼り付け用!AK365=集計用!AK365</f>
        <v>1</v>
      </c>
      <c r="AL365" s="31" t="b">
        <f>貼り付け用!AL365=集計用!AL365</f>
        <v>1</v>
      </c>
      <c r="AM365" s="31" t="b">
        <f>貼り付け用!AM365=集計用!AM365</f>
        <v>1</v>
      </c>
      <c r="AN365" s="31" t="b">
        <f>貼り付け用!AN365=集計用!AN365</f>
        <v>1</v>
      </c>
      <c r="AO365" s="31" t="b">
        <f>貼り付け用!AO365=集計用!AO365</f>
        <v>1</v>
      </c>
      <c r="AP365" s="31" t="b">
        <f>貼り付け用!AP365=集計用!AP365</f>
        <v>1</v>
      </c>
      <c r="AQ365" s="31" t="b">
        <f>貼り付け用!AQ365=集計用!AQ365</f>
        <v>1</v>
      </c>
      <c r="AR365" s="31" t="b">
        <f>貼り付け用!AR365=集計用!AR365</f>
        <v>1</v>
      </c>
      <c r="AS365" s="31" t="b">
        <f>貼り付け用!AS365=集計用!AS365</f>
        <v>1</v>
      </c>
      <c r="AT365" s="31" t="b">
        <f>貼り付け用!AT365=集計用!AT365</f>
        <v>0</v>
      </c>
      <c r="AU365" s="31" t="b">
        <f>貼り付け用!AU365=集計用!AU365</f>
        <v>1</v>
      </c>
    </row>
    <row r="366" spans="10:47" ht="24" customHeight="1">
      <c r="J366" s="2" t="str">
        <f>IF(集計用!J366="","",集計用!J366)</f>
        <v>10連高鉄棒</v>
      </c>
      <c r="K366" s="2"/>
      <c r="L366" s="2"/>
      <c r="M366" s="31" t="b">
        <f>貼り付け用!M366=集計用!M366</f>
        <v>1</v>
      </c>
      <c r="N366" s="31" t="b">
        <f>貼り付け用!N366=集計用!N366</f>
        <v>1</v>
      </c>
      <c r="O366" s="31" t="b">
        <f>貼り付け用!O366=集計用!O366</f>
        <v>1</v>
      </c>
      <c r="P366" s="31" t="b">
        <f>貼り付け用!P366=集計用!P366</f>
        <v>1</v>
      </c>
      <c r="Q366" s="31" t="b">
        <f>貼り付け用!Q366=集計用!Q366</f>
        <v>1</v>
      </c>
      <c r="R366" s="31" t="b">
        <f>貼り付け用!R366=集計用!R366</f>
        <v>1</v>
      </c>
      <c r="S366" s="31" t="b">
        <f>貼り付け用!S366=集計用!S366</f>
        <v>1</v>
      </c>
      <c r="T366" s="31" t="b">
        <f>貼り付け用!T366=集計用!T366</f>
        <v>1</v>
      </c>
      <c r="U366" s="31" t="b">
        <f>貼り付け用!U366=集計用!U366</f>
        <v>1</v>
      </c>
      <c r="V366" s="31" t="b">
        <f>貼り付け用!V366=集計用!V366</f>
        <v>1</v>
      </c>
      <c r="W366" s="31" t="b">
        <f>貼り付け用!W366=集計用!W366</f>
        <v>1</v>
      </c>
      <c r="X366" s="31" t="b">
        <f>貼り付け用!X366=集計用!X366</f>
        <v>1</v>
      </c>
      <c r="Y366" s="31" t="b">
        <f>貼り付け用!Y366=集計用!Y366</f>
        <v>1</v>
      </c>
      <c r="Z366" s="31" t="b">
        <f>貼り付け用!Z366=集計用!Z366</f>
        <v>1</v>
      </c>
      <c r="AA366" s="31" t="b">
        <f>貼り付け用!AA366=集計用!AA366</f>
        <v>1</v>
      </c>
      <c r="AB366" s="31" t="b">
        <f>貼り付け用!AB366=集計用!AB366</f>
        <v>1</v>
      </c>
      <c r="AC366" s="31" t="b">
        <f>貼り付け用!AC366=集計用!AC366</f>
        <v>1</v>
      </c>
      <c r="AD366" s="31" t="b">
        <f>貼り付け用!AD366=集計用!AD366</f>
        <v>1</v>
      </c>
      <c r="AE366" s="31" t="b">
        <f>貼り付け用!AE366=集計用!AE366</f>
        <v>1</v>
      </c>
      <c r="AF366" s="31" t="b">
        <f>貼り付け用!AF366=集計用!AF366</f>
        <v>1</v>
      </c>
      <c r="AG366" s="31" t="b">
        <f>貼り付け用!AG366=集計用!AG366</f>
        <v>1</v>
      </c>
      <c r="AH366" s="31" t="b">
        <f>貼り付け用!AH366=集計用!AH366</f>
        <v>1</v>
      </c>
      <c r="AI366" s="31" t="b">
        <f>貼り付け用!AI366=集計用!AI366</f>
        <v>1</v>
      </c>
      <c r="AJ366" s="31" t="b">
        <f>貼り付け用!AJ366=集計用!AJ366</f>
        <v>1</v>
      </c>
      <c r="AK366" s="31" t="b">
        <f>貼り付け用!AK366=集計用!AK366</f>
        <v>1</v>
      </c>
      <c r="AL366" s="31" t="b">
        <f>貼り付け用!AL366=集計用!AL366</f>
        <v>1</v>
      </c>
      <c r="AM366" s="31" t="b">
        <f>貼り付け用!AM366=集計用!AM366</f>
        <v>1</v>
      </c>
      <c r="AN366" s="31" t="b">
        <f>貼り付け用!AN366=集計用!AN366</f>
        <v>1</v>
      </c>
      <c r="AO366" s="31" t="b">
        <f>貼り付け用!AO366=集計用!AO366</f>
        <v>1</v>
      </c>
      <c r="AP366" s="31" t="b">
        <f>貼り付け用!AP366=集計用!AP366</f>
        <v>1</v>
      </c>
      <c r="AQ366" s="31" t="b">
        <f>貼り付け用!AQ366=集計用!AQ366</f>
        <v>1</v>
      </c>
      <c r="AR366" s="31" t="b">
        <f>貼り付け用!AR366=集計用!AR366</f>
        <v>1</v>
      </c>
      <c r="AS366" s="31" t="b">
        <f>貼り付け用!AS366=集計用!AS366</f>
        <v>1</v>
      </c>
      <c r="AT366" s="31" t="b">
        <f>貼り付け用!AT366=集計用!AT366</f>
        <v>1</v>
      </c>
      <c r="AU366" s="31" t="b">
        <f>貼り付け用!AU366=集計用!AU366</f>
        <v>1</v>
      </c>
    </row>
    <row r="367" spans="10:47" ht="24" customHeight="1">
      <c r="J367" s="2" t="str">
        <f>IF(集計用!J367="","",集計用!J367)</f>
        <v>砂場</v>
      </c>
      <c r="K367" s="2"/>
      <c r="L367" s="2"/>
      <c r="M367" s="31" t="b">
        <f>貼り付け用!M367=集計用!M367</f>
        <v>1</v>
      </c>
      <c r="N367" s="31" t="b">
        <f>貼り付け用!N367=集計用!N367</f>
        <v>1</v>
      </c>
      <c r="O367" s="31" t="b">
        <f>貼り付け用!O367=集計用!O367</f>
        <v>1</v>
      </c>
      <c r="P367" s="31" t="b">
        <f>貼り付け用!P367=集計用!P367</f>
        <v>1</v>
      </c>
      <c r="Q367" s="31" t="b">
        <f>貼り付け用!Q367=集計用!Q367</f>
        <v>1</v>
      </c>
      <c r="R367" s="31" t="b">
        <f>貼り付け用!R367=集計用!R367</f>
        <v>1</v>
      </c>
      <c r="S367" s="31" t="b">
        <f>貼り付け用!S367=集計用!S367</f>
        <v>1</v>
      </c>
      <c r="T367" s="31" t="b">
        <f>貼り付け用!T367=集計用!T367</f>
        <v>1</v>
      </c>
      <c r="U367" s="31" t="b">
        <f>貼り付け用!U367=集計用!U367</f>
        <v>1</v>
      </c>
      <c r="V367" s="31" t="b">
        <f>貼り付け用!V367=集計用!V367</f>
        <v>1</v>
      </c>
      <c r="W367" s="31" t="b">
        <f>貼り付け用!W367=集計用!W367</f>
        <v>1</v>
      </c>
      <c r="X367" s="31" t="b">
        <f>貼り付け用!X367=集計用!X367</f>
        <v>1</v>
      </c>
      <c r="Y367" s="31" t="b">
        <f>貼り付け用!Y367=集計用!Y367</f>
        <v>1</v>
      </c>
      <c r="Z367" s="31" t="b">
        <f>貼り付け用!Z367=集計用!Z367</f>
        <v>1</v>
      </c>
      <c r="AA367" s="31" t="b">
        <f>貼り付け用!AA367=集計用!AA367</f>
        <v>1</v>
      </c>
      <c r="AB367" s="31" t="b">
        <f>貼り付け用!AB367=集計用!AB367</f>
        <v>1</v>
      </c>
      <c r="AC367" s="31" t="b">
        <f>貼り付け用!AC367=集計用!AC367</f>
        <v>1</v>
      </c>
      <c r="AD367" s="31" t="b">
        <f>貼り付け用!AD367=集計用!AD367</f>
        <v>1</v>
      </c>
      <c r="AE367" s="31" t="b">
        <f>貼り付け用!AE367=集計用!AE367</f>
        <v>1</v>
      </c>
      <c r="AF367" s="31" t="b">
        <f>貼り付け用!AF367=集計用!AF367</f>
        <v>1</v>
      </c>
      <c r="AG367" s="31" t="b">
        <f>貼り付け用!AG367=集計用!AG367</f>
        <v>1</v>
      </c>
      <c r="AH367" s="31" t="b">
        <f>貼り付け用!AH367=集計用!AH367</f>
        <v>1</v>
      </c>
      <c r="AI367" s="31" t="b">
        <f>貼り付け用!AI367=集計用!AI367</f>
        <v>1</v>
      </c>
      <c r="AJ367" s="31" t="b">
        <f>貼り付け用!AJ367=集計用!AJ367</f>
        <v>1</v>
      </c>
      <c r="AK367" s="31" t="b">
        <f>貼り付け用!AK367=集計用!AK367</f>
        <v>1</v>
      </c>
      <c r="AL367" s="31" t="b">
        <f>貼り付け用!AL367=集計用!AL367</f>
        <v>1</v>
      </c>
      <c r="AM367" s="31" t="b">
        <f>貼り付け用!AM367=集計用!AM367</f>
        <v>1</v>
      </c>
      <c r="AN367" s="31" t="b">
        <f>貼り付け用!AN367=集計用!AN367</f>
        <v>1</v>
      </c>
      <c r="AO367" s="31" t="b">
        <f>貼り付け用!AO367=集計用!AO367</f>
        <v>1</v>
      </c>
      <c r="AP367" s="31" t="b">
        <f>貼り付け用!AP367=集計用!AP367</f>
        <v>1</v>
      </c>
      <c r="AQ367" s="31" t="b">
        <f>貼り付け用!AQ367=集計用!AQ367</f>
        <v>1</v>
      </c>
      <c r="AR367" s="31" t="b">
        <f>貼り付け用!AR367=集計用!AR367</f>
        <v>1</v>
      </c>
      <c r="AS367" s="31" t="b">
        <f>貼り付け用!AS367=集計用!AS367</f>
        <v>1</v>
      </c>
      <c r="AT367" s="31" t="b">
        <f>貼り付け用!AT367=集計用!AT367</f>
        <v>1</v>
      </c>
      <c r="AU367" s="31" t="b">
        <f>貼り付け用!AU367=集計用!AU367</f>
        <v>1</v>
      </c>
    </row>
    <row r="368" spans="10:47" ht="24" customHeight="1">
      <c r="J368" s="2" t="str">
        <f>IF(集計用!J368="","",集計用!J368)</f>
        <v>肋木７欄</v>
      </c>
      <c r="K368" s="2"/>
      <c r="L368" s="2"/>
      <c r="M368" s="31" t="b">
        <f>貼り付け用!M368=集計用!M368</f>
        <v>1</v>
      </c>
      <c r="N368" s="31" t="b">
        <f>貼り付け用!N368=集計用!N368</f>
        <v>1</v>
      </c>
      <c r="O368" s="31" t="b">
        <f>貼り付け用!O368=集計用!O368</f>
        <v>1</v>
      </c>
      <c r="P368" s="31" t="b">
        <f>貼り付け用!P368=集計用!P368</f>
        <v>1</v>
      </c>
      <c r="Q368" s="31" t="b">
        <f>貼り付け用!Q368=集計用!Q368</f>
        <v>1</v>
      </c>
      <c r="R368" s="31" t="b">
        <f>貼り付け用!R368=集計用!R368</f>
        <v>1</v>
      </c>
      <c r="S368" s="31" t="b">
        <f>貼り付け用!S368=集計用!S368</f>
        <v>1</v>
      </c>
      <c r="T368" s="31" t="b">
        <f>貼り付け用!T368=集計用!T368</f>
        <v>1</v>
      </c>
      <c r="U368" s="31" t="b">
        <f>貼り付け用!U368=集計用!U368</f>
        <v>1</v>
      </c>
      <c r="V368" s="31" t="b">
        <f>貼り付け用!V368=集計用!V368</f>
        <v>1</v>
      </c>
      <c r="W368" s="31" t="b">
        <f>貼り付け用!W368=集計用!W368</f>
        <v>1</v>
      </c>
      <c r="X368" s="31" t="b">
        <f>貼り付け用!X368=集計用!X368</f>
        <v>1</v>
      </c>
      <c r="Y368" s="31" t="b">
        <f>貼り付け用!Y368=集計用!Y368</f>
        <v>1</v>
      </c>
      <c r="Z368" s="31" t="b">
        <f>貼り付け用!Z368=集計用!Z368</f>
        <v>1</v>
      </c>
      <c r="AA368" s="31" t="b">
        <f>貼り付け用!AA368=集計用!AA368</f>
        <v>1</v>
      </c>
      <c r="AB368" s="31" t="b">
        <f>貼り付け用!AB368=集計用!AB368</f>
        <v>1</v>
      </c>
      <c r="AC368" s="31" t="b">
        <f>貼り付け用!AC368=集計用!AC368</f>
        <v>1</v>
      </c>
      <c r="AD368" s="31" t="b">
        <f>貼り付け用!AD368=集計用!AD368</f>
        <v>1</v>
      </c>
      <c r="AE368" s="31" t="b">
        <f>貼り付け用!AE368=集計用!AE368</f>
        <v>1</v>
      </c>
      <c r="AF368" s="31" t="b">
        <f>貼り付け用!AF368=集計用!AF368</f>
        <v>1</v>
      </c>
      <c r="AG368" s="31" t="b">
        <f>貼り付け用!AG368=集計用!AG368</f>
        <v>1</v>
      </c>
      <c r="AH368" s="31" t="b">
        <f>貼り付け用!AH368=集計用!AH368</f>
        <v>1</v>
      </c>
      <c r="AI368" s="31" t="b">
        <f>貼り付け用!AI368=集計用!AI368</f>
        <v>1</v>
      </c>
      <c r="AJ368" s="31" t="b">
        <f>貼り付け用!AJ368=集計用!AJ368</f>
        <v>1</v>
      </c>
      <c r="AK368" s="31" t="b">
        <f>貼り付け用!AK368=集計用!AK368</f>
        <v>1</v>
      </c>
      <c r="AL368" s="31" t="b">
        <f>貼り付け用!AL368=集計用!AL368</f>
        <v>1</v>
      </c>
      <c r="AM368" s="31" t="b">
        <f>貼り付け用!AM368=集計用!AM368</f>
        <v>1</v>
      </c>
      <c r="AN368" s="31" t="b">
        <f>貼り付け用!AN368=集計用!AN368</f>
        <v>1</v>
      </c>
      <c r="AO368" s="31" t="b">
        <f>貼り付け用!AO368=集計用!AO368</f>
        <v>1</v>
      </c>
      <c r="AP368" s="31" t="b">
        <f>貼り付け用!AP368=集計用!AP368</f>
        <v>1</v>
      </c>
      <c r="AQ368" s="31" t="b">
        <f>貼り付け用!AQ368=集計用!AQ368</f>
        <v>1</v>
      </c>
      <c r="AR368" s="31" t="b">
        <f>貼り付け用!AR368=集計用!AR368</f>
        <v>1</v>
      </c>
      <c r="AS368" s="31" t="b">
        <f>貼り付け用!AS368=集計用!AS368</f>
        <v>1</v>
      </c>
      <c r="AT368" s="31" t="b">
        <f>貼り付け用!AT368=集計用!AT368</f>
        <v>1</v>
      </c>
      <c r="AU368" s="31" t="b">
        <f>貼り付け用!AU368=集計用!AU368</f>
        <v>1</v>
      </c>
    </row>
    <row r="369" spans="10:47" ht="24" customHeight="1">
      <c r="J369" s="2" t="str">
        <f>IF(集計用!J369="","",集計用!J369)</f>
        <v>肋木７欄</v>
      </c>
      <c r="K369" s="2"/>
      <c r="L369" s="2"/>
      <c r="M369" s="31" t="b">
        <f>貼り付け用!M369=集計用!M369</f>
        <v>1</v>
      </c>
      <c r="N369" s="31" t="b">
        <f>貼り付け用!N369=集計用!N369</f>
        <v>1</v>
      </c>
      <c r="O369" s="31" t="b">
        <f>貼り付け用!O369=集計用!O369</f>
        <v>1</v>
      </c>
      <c r="P369" s="31" t="b">
        <f>貼り付け用!P369=集計用!P369</f>
        <v>1</v>
      </c>
      <c r="Q369" s="31" t="b">
        <f>貼り付け用!Q369=集計用!Q369</f>
        <v>1</v>
      </c>
      <c r="R369" s="31" t="b">
        <f>貼り付け用!R369=集計用!R369</f>
        <v>1</v>
      </c>
      <c r="S369" s="31" t="b">
        <f>貼り付け用!S369=集計用!S369</f>
        <v>1</v>
      </c>
      <c r="T369" s="31" t="b">
        <f>貼り付け用!T369=集計用!T369</f>
        <v>1</v>
      </c>
      <c r="U369" s="31" t="b">
        <f>貼り付け用!U369=集計用!U369</f>
        <v>1</v>
      </c>
      <c r="V369" s="31" t="b">
        <f>貼り付け用!V369=集計用!V369</f>
        <v>1</v>
      </c>
      <c r="W369" s="31" t="b">
        <f>貼り付け用!W369=集計用!W369</f>
        <v>1</v>
      </c>
      <c r="X369" s="31" t="b">
        <f>貼り付け用!X369=集計用!X369</f>
        <v>1</v>
      </c>
      <c r="Y369" s="31" t="b">
        <f>貼り付け用!Y369=集計用!Y369</f>
        <v>1</v>
      </c>
      <c r="Z369" s="31" t="b">
        <f>貼り付け用!Z369=集計用!Z369</f>
        <v>1</v>
      </c>
      <c r="AA369" s="31" t="b">
        <f>貼り付け用!AA369=集計用!AA369</f>
        <v>1</v>
      </c>
      <c r="AB369" s="31" t="b">
        <f>貼り付け用!AB369=集計用!AB369</f>
        <v>1</v>
      </c>
      <c r="AC369" s="31" t="b">
        <f>貼り付け用!AC369=集計用!AC369</f>
        <v>1</v>
      </c>
      <c r="AD369" s="31" t="b">
        <f>貼り付け用!AD369=集計用!AD369</f>
        <v>1</v>
      </c>
      <c r="AE369" s="31" t="b">
        <f>貼り付け用!AE369=集計用!AE369</f>
        <v>1</v>
      </c>
      <c r="AF369" s="31" t="b">
        <f>貼り付け用!AF369=集計用!AF369</f>
        <v>1</v>
      </c>
      <c r="AG369" s="31" t="b">
        <f>貼り付け用!AG369=集計用!AG369</f>
        <v>1</v>
      </c>
      <c r="AH369" s="31" t="b">
        <f>貼り付け用!AH369=集計用!AH369</f>
        <v>1</v>
      </c>
      <c r="AI369" s="31" t="b">
        <f>貼り付け用!AI369=集計用!AI369</f>
        <v>1</v>
      </c>
      <c r="AJ369" s="31" t="b">
        <f>貼り付け用!AJ369=集計用!AJ369</f>
        <v>1</v>
      </c>
      <c r="AK369" s="31" t="b">
        <f>貼り付け用!AK369=集計用!AK369</f>
        <v>1</v>
      </c>
      <c r="AL369" s="31" t="b">
        <f>貼り付け用!AL369=集計用!AL369</f>
        <v>1</v>
      </c>
      <c r="AM369" s="31" t="b">
        <f>貼り付け用!AM369=集計用!AM369</f>
        <v>1</v>
      </c>
      <c r="AN369" s="31" t="b">
        <f>貼り付け用!AN369=集計用!AN369</f>
        <v>1</v>
      </c>
      <c r="AO369" s="31" t="b">
        <f>貼り付け用!AO369=集計用!AO369</f>
        <v>1</v>
      </c>
      <c r="AP369" s="31" t="b">
        <f>貼り付け用!AP369=集計用!AP369</f>
        <v>1</v>
      </c>
      <c r="AQ369" s="31" t="b">
        <f>貼り付け用!AQ369=集計用!AQ369</f>
        <v>1</v>
      </c>
      <c r="AR369" s="31" t="b">
        <f>貼り付け用!AR369=集計用!AR369</f>
        <v>1</v>
      </c>
      <c r="AS369" s="31" t="b">
        <f>貼り付け用!AS369=集計用!AS369</f>
        <v>1</v>
      </c>
      <c r="AT369" s="31" t="b">
        <f>貼り付け用!AT369=集計用!AT369</f>
        <v>1</v>
      </c>
      <c r="AU369" s="31" t="b">
        <f>貼り付け用!AU369=集計用!AU369</f>
        <v>1</v>
      </c>
    </row>
    <row r="370" spans="10:47" ht="24" customHeight="1">
      <c r="J370" s="2" t="str">
        <f>IF(集計用!J370="","",集計用!J370)</f>
        <v>大型滑り台</v>
      </c>
      <c r="K370" s="2"/>
      <c r="L370" s="2"/>
      <c r="M370" s="31" t="b">
        <f>貼り付け用!M370=集計用!M370</f>
        <v>1</v>
      </c>
      <c r="N370" s="31" t="b">
        <f>貼り付け用!N370=集計用!N370</f>
        <v>1</v>
      </c>
      <c r="O370" s="31" t="b">
        <f>貼り付け用!O370=集計用!O370</f>
        <v>1</v>
      </c>
      <c r="P370" s="31" t="b">
        <f>貼り付け用!P370=集計用!P370</f>
        <v>1</v>
      </c>
      <c r="Q370" s="31" t="b">
        <f>貼り付け用!Q370=集計用!Q370</f>
        <v>1</v>
      </c>
      <c r="R370" s="31" t="b">
        <f>貼り付け用!R370=集計用!R370</f>
        <v>1</v>
      </c>
      <c r="S370" s="31" t="b">
        <f>貼り付け用!S370=集計用!S370</f>
        <v>1</v>
      </c>
      <c r="T370" s="31" t="b">
        <f>貼り付け用!T370=集計用!T370</f>
        <v>1</v>
      </c>
      <c r="U370" s="31" t="b">
        <f>貼り付け用!U370=集計用!U370</f>
        <v>1</v>
      </c>
      <c r="V370" s="31" t="b">
        <f>貼り付け用!V370=集計用!V370</f>
        <v>1</v>
      </c>
      <c r="W370" s="31" t="b">
        <f>貼り付け用!W370=集計用!W370</f>
        <v>1</v>
      </c>
      <c r="X370" s="31" t="b">
        <f>貼り付け用!X370=集計用!X370</f>
        <v>1</v>
      </c>
      <c r="Y370" s="31" t="b">
        <f>貼り付け用!Y370=集計用!Y370</f>
        <v>1</v>
      </c>
      <c r="Z370" s="31" t="b">
        <f>貼り付け用!Z370=集計用!Z370</f>
        <v>1</v>
      </c>
      <c r="AA370" s="31" t="b">
        <f>貼り付け用!AA370=集計用!AA370</f>
        <v>1</v>
      </c>
      <c r="AB370" s="31" t="b">
        <f>貼り付け用!AB370=集計用!AB370</f>
        <v>1</v>
      </c>
      <c r="AC370" s="31" t="b">
        <f>貼り付け用!AC370=集計用!AC370</f>
        <v>1</v>
      </c>
      <c r="AD370" s="31" t="b">
        <f>貼り付け用!AD370=集計用!AD370</f>
        <v>1</v>
      </c>
      <c r="AE370" s="31" t="b">
        <f>貼り付け用!AE370=集計用!AE370</f>
        <v>1</v>
      </c>
      <c r="AF370" s="31" t="b">
        <f>貼り付け用!AF370=集計用!AF370</f>
        <v>1</v>
      </c>
      <c r="AG370" s="31" t="b">
        <f>貼り付け用!AG370=集計用!AG370</f>
        <v>1</v>
      </c>
      <c r="AH370" s="31" t="b">
        <f>貼り付け用!AH370=集計用!AH370</f>
        <v>1</v>
      </c>
      <c r="AI370" s="31" t="b">
        <f>貼り付け用!AI370=集計用!AI370</f>
        <v>1</v>
      </c>
      <c r="AJ370" s="31" t="b">
        <f>貼り付け用!AJ370=集計用!AJ370</f>
        <v>1</v>
      </c>
      <c r="AK370" s="31" t="b">
        <f>貼り付け用!AK370=集計用!AK370</f>
        <v>1</v>
      </c>
      <c r="AL370" s="31" t="b">
        <f>貼り付け用!AL370=集計用!AL370</f>
        <v>1</v>
      </c>
      <c r="AM370" s="31" t="b">
        <f>貼り付け用!AM370=集計用!AM370</f>
        <v>1</v>
      </c>
      <c r="AN370" s="31" t="b">
        <f>貼り付け用!AN370=集計用!AN370</f>
        <v>1</v>
      </c>
      <c r="AO370" s="31" t="b">
        <f>貼り付け用!AO370=集計用!AO370</f>
        <v>1</v>
      </c>
      <c r="AP370" s="31" t="b">
        <f>貼り付け用!AP370=集計用!AP370</f>
        <v>1</v>
      </c>
      <c r="AQ370" s="31" t="b">
        <f>貼り付け用!AQ370=集計用!AQ370</f>
        <v>1</v>
      </c>
      <c r="AR370" s="31" t="b">
        <f>貼り付け用!AR370=集計用!AR370</f>
        <v>1</v>
      </c>
      <c r="AS370" s="31" t="b">
        <f>貼り付け用!AS370=集計用!AS370</f>
        <v>1</v>
      </c>
      <c r="AT370" s="31" t="b">
        <f>貼り付け用!AT370=集計用!AT370</f>
        <v>1</v>
      </c>
      <c r="AU370" s="31" t="b">
        <f>貼り付け用!AU370=集計用!AU370</f>
        <v>1</v>
      </c>
    </row>
    <row r="371" spans="10:47" ht="24" customHeight="1">
      <c r="J371" s="2" t="str">
        <f>IF(集計用!J371="","",集計用!J371)</f>
        <v>砂場</v>
      </c>
      <c r="K371" s="2"/>
      <c r="L371" s="2"/>
      <c r="M371" s="31" t="b">
        <f>貼り付け用!M371=集計用!M371</f>
        <v>1</v>
      </c>
      <c r="N371" s="31" t="b">
        <f>貼り付け用!N371=集計用!N371</f>
        <v>1</v>
      </c>
      <c r="O371" s="31" t="b">
        <f>貼り付け用!O371=集計用!O371</f>
        <v>1</v>
      </c>
      <c r="P371" s="31" t="b">
        <f>貼り付け用!P371=集計用!P371</f>
        <v>1</v>
      </c>
      <c r="Q371" s="31" t="b">
        <f>貼り付け用!Q371=集計用!Q371</f>
        <v>1</v>
      </c>
      <c r="R371" s="31" t="b">
        <f>貼り付け用!R371=集計用!R371</f>
        <v>1</v>
      </c>
      <c r="S371" s="31" t="b">
        <f>貼り付け用!S371=集計用!S371</f>
        <v>1</v>
      </c>
      <c r="T371" s="31" t="b">
        <f>貼り付け用!T371=集計用!T371</f>
        <v>1</v>
      </c>
      <c r="U371" s="31" t="b">
        <f>貼り付け用!U371=集計用!U371</f>
        <v>1</v>
      </c>
      <c r="V371" s="31" t="b">
        <f>貼り付け用!V371=集計用!V371</f>
        <v>1</v>
      </c>
      <c r="W371" s="31" t="b">
        <f>貼り付け用!W371=集計用!W371</f>
        <v>1</v>
      </c>
      <c r="X371" s="31" t="b">
        <f>貼り付け用!X371=集計用!X371</f>
        <v>1</v>
      </c>
      <c r="Y371" s="31" t="b">
        <f>貼り付け用!Y371=集計用!Y371</f>
        <v>1</v>
      </c>
      <c r="Z371" s="31" t="b">
        <f>貼り付け用!Z371=集計用!Z371</f>
        <v>1</v>
      </c>
      <c r="AA371" s="31" t="b">
        <f>貼り付け用!AA371=集計用!AA371</f>
        <v>1</v>
      </c>
      <c r="AB371" s="31" t="b">
        <f>貼り付け用!AB371=集計用!AB371</f>
        <v>1</v>
      </c>
      <c r="AC371" s="31" t="b">
        <f>貼り付け用!AC371=集計用!AC371</f>
        <v>1</v>
      </c>
      <c r="AD371" s="31" t="b">
        <f>貼り付け用!AD371=集計用!AD371</f>
        <v>1</v>
      </c>
      <c r="AE371" s="31" t="b">
        <f>貼り付け用!AE371=集計用!AE371</f>
        <v>1</v>
      </c>
      <c r="AF371" s="31" t="b">
        <f>貼り付け用!AF371=集計用!AF371</f>
        <v>1</v>
      </c>
      <c r="AG371" s="31" t="b">
        <f>貼り付け用!AG371=集計用!AG371</f>
        <v>1</v>
      </c>
      <c r="AH371" s="31" t="b">
        <f>貼り付け用!AH371=集計用!AH371</f>
        <v>1</v>
      </c>
      <c r="AI371" s="31" t="b">
        <f>貼り付け用!AI371=集計用!AI371</f>
        <v>1</v>
      </c>
      <c r="AJ371" s="31" t="b">
        <f>貼り付け用!AJ371=集計用!AJ371</f>
        <v>1</v>
      </c>
      <c r="AK371" s="31" t="b">
        <f>貼り付け用!AK371=集計用!AK371</f>
        <v>1</v>
      </c>
      <c r="AL371" s="31" t="b">
        <f>貼り付け用!AL371=集計用!AL371</f>
        <v>1</v>
      </c>
      <c r="AM371" s="31" t="b">
        <f>貼り付け用!AM371=集計用!AM371</f>
        <v>1</v>
      </c>
      <c r="AN371" s="31" t="b">
        <f>貼り付け用!AN371=集計用!AN371</f>
        <v>1</v>
      </c>
      <c r="AO371" s="31" t="b">
        <f>貼り付け用!AO371=集計用!AO371</f>
        <v>1</v>
      </c>
      <c r="AP371" s="31" t="b">
        <f>貼り付け用!AP371=集計用!AP371</f>
        <v>1</v>
      </c>
      <c r="AQ371" s="31" t="b">
        <f>貼り付け用!AQ371=集計用!AQ371</f>
        <v>1</v>
      </c>
      <c r="AR371" s="31" t="b">
        <f>貼り付け用!AR371=集計用!AR371</f>
        <v>1</v>
      </c>
      <c r="AS371" s="31" t="b">
        <f>貼り付け用!AS371=集計用!AS371</f>
        <v>1</v>
      </c>
      <c r="AT371" s="31" t="b">
        <f>貼り付け用!AT371=集計用!AT371</f>
        <v>1</v>
      </c>
      <c r="AU371" s="31" t="b">
        <f>貼り付け用!AU371=集計用!AU371</f>
        <v>1</v>
      </c>
    </row>
    <row r="372" spans="10:47" ht="24" customHeight="1">
      <c r="J372" s="2" t="str">
        <f>IF(集計用!J372="","",集計用!J372)</f>
        <v>一輪車スタート台</v>
      </c>
      <c r="K372" s="2"/>
      <c r="L372" s="2"/>
      <c r="M372" s="31" t="b">
        <f>貼り付け用!M372=集計用!M372</f>
        <v>1</v>
      </c>
      <c r="N372" s="31" t="b">
        <f>貼り付け用!N372=集計用!N372</f>
        <v>1</v>
      </c>
      <c r="O372" s="31" t="b">
        <f>貼り付け用!O372=集計用!O372</f>
        <v>1</v>
      </c>
      <c r="P372" s="31" t="b">
        <f>貼り付け用!P372=集計用!P372</f>
        <v>1</v>
      </c>
      <c r="Q372" s="31" t="b">
        <f>貼り付け用!Q372=集計用!Q372</f>
        <v>1</v>
      </c>
      <c r="R372" s="31" t="b">
        <f>貼り付け用!R372=集計用!R372</f>
        <v>1</v>
      </c>
      <c r="S372" s="31" t="b">
        <f>貼り付け用!S372=集計用!S372</f>
        <v>1</v>
      </c>
      <c r="T372" s="31" t="b">
        <f>貼り付け用!T372=集計用!T372</f>
        <v>1</v>
      </c>
      <c r="U372" s="31" t="b">
        <f>貼り付け用!U372=集計用!U372</f>
        <v>1</v>
      </c>
      <c r="V372" s="31" t="b">
        <f>貼り付け用!V372=集計用!V372</f>
        <v>1</v>
      </c>
      <c r="W372" s="31" t="b">
        <f>貼り付け用!W372=集計用!W372</f>
        <v>1</v>
      </c>
      <c r="X372" s="31" t="b">
        <f>貼り付け用!X372=集計用!X372</f>
        <v>1</v>
      </c>
      <c r="Y372" s="31" t="b">
        <f>貼り付け用!Y372=集計用!Y372</f>
        <v>1</v>
      </c>
      <c r="Z372" s="31" t="b">
        <f>貼り付け用!Z372=集計用!Z372</f>
        <v>1</v>
      </c>
      <c r="AA372" s="31" t="b">
        <f>貼り付け用!AA372=集計用!AA372</f>
        <v>1</v>
      </c>
      <c r="AB372" s="31" t="b">
        <f>貼り付け用!AB372=集計用!AB372</f>
        <v>1</v>
      </c>
      <c r="AC372" s="31" t="b">
        <f>貼り付け用!AC372=集計用!AC372</f>
        <v>1</v>
      </c>
      <c r="AD372" s="31" t="b">
        <f>貼り付け用!AD372=集計用!AD372</f>
        <v>1</v>
      </c>
      <c r="AE372" s="31" t="b">
        <f>貼り付け用!AE372=集計用!AE372</f>
        <v>1</v>
      </c>
      <c r="AF372" s="31" t="b">
        <f>貼り付け用!AF372=集計用!AF372</f>
        <v>1</v>
      </c>
      <c r="AG372" s="31" t="b">
        <f>貼り付け用!AG372=集計用!AG372</f>
        <v>1</v>
      </c>
      <c r="AH372" s="31" t="b">
        <f>貼り付け用!AH372=集計用!AH372</f>
        <v>1</v>
      </c>
      <c r="AI372" s="31" t="b">
        <f>貼り付け用!AI372=集計用!AI372</f>
        <v>1</v>
      </c>
      <c r="AJ372" s="31" t="b">
        <f>貼り付け用!AJ372=集計用!AJ372</f>
        <v>1</v>
      </c>
      <c r="AK372" s="31" t="b">
        <f>貼り付け用!AK372=集計用!AK372</f>
        <v>1</v>
      </c>
      <c r="AL372" s="31" t="b">
        <f>貼り付け用!AL372=集計用!AL372</f>
        <v>1</v>
      </c>
      <c r="AM372" s="31" t="b">
        <f>貼り付け用!AM372=集計用!AM372</f>
        <v>1</v>
      </c>
      <c r="AN372" s="31" t="b">
        <f>貼り付け用!AN372=集計用!AN372</f>
        <v>1</v>
      </c>
      <c r="AO372" s="31" t="b">
        <f>貼り付け用!AO372=集計用!AO372</f>
        <v>1</v>
      </c>
      <c r="AP372" s="31" t="b">
        <f>貼り付け用!AP372=集計用!AP372</f>
        <v>1</v>
      </c>
      <c r="AQ372" s="31" t="b">
        <f>貼り付け用!AQ372=集計用!AQ372</f>
        <v>1</v>
      </c>
      <c r="AR372" s="31" t="b">
        <f>貼り付け用!AR372=集計用!AR372</f>
        <v>1</v>
      </c>
      <c r="AS372" s="31" t="b">
        <f>貼り付け用!AS372=集計用!AS372</f>
        <v>1</v>
      </c>
      <c r="AT372" s="31" t="b">
        <f>貼り付け用!AT372=集計用!AT372</f>
        <v>1</v>
      </c>
      <c r="AU372" s="31" t="b">
        <f>貼り付け用!AU372=集計用!AU372</f>
        <v>1</v>
      </c>
    </row>
    <row r="373" spans="10:47" ht="24" customHeight="1">
      <c r="J373" s="2" t="str">
        <f>IF(集計用!J373="","",集計用!J373)</f>
        <v>バックネット</v>
      </c>
      <c r="K373" s="2"/>
      <c r="L373" s="2"/>
      <c r="M373" s="31" t="b">
        <f>貼り付け用!M373=集計用!M373</f>
        <v>1</v>
      </c>
      <c r="N373" s="31" t="b">
        <f>貼り付け用!N373=集計用!N373</f>
        <v>1</v>
      </c>
      <c r="O373" s="31" t="b">
        <f>貼り付け用!O373=集計用!O373</f>
        <v>1</v>
      </c>
      <c r="P373" s="31" t="b">
        <f>貼り付け用!P373=集計用!P373</f>
        <v>1</v>
      </c>
      <c r="Q373" s="31" t="b">
        <f>貼り付け用!Q373=集計用!Q373</f>
        <v>1</v>
      </c>
      <c r="R373" s="31" t="b">
        <f>貼り付け用!R373=集計用!R373</f>
        <v>1</v>
      </c>
      <c r="S373" s="31" t="b">
        <f>貼り付け用!S373=集計用!S373</f>
        <v>1</v>
      </c>
      <c r="T373" s="31" t="b">
        <f>貼り付け用!T373=集計用!T373</f>
        <v>1</v>
      </c>
      <c r="U373" s="31" t="b">
        <f>貼り付け用!U373=集計用!U373</f>
        <v>1</v>
      </c>
      <c r="V373" s="31" t="b">
        <f>貼り付け用!V373=集計用!V373</f>
        <v>1</v>
      </c>
      <c r="W373" s="31" t="b">
        <f>貼り付け用!W373=集計用!W373</f>
        <v>1</v>
      </c>
      <c r="X373" s="31" t="b">
        <f>貼り付け用!X373=集計用!X373</f>
        <v>1</v>
      </c>
      <c r="Y373" s="31" t="b">
        <f>貼り付け用!Y373=集計用!Y373</f>
        <v>1</v>
      </c>
      <c r="Z373" s="31" t="b">
        <f>貼り付け用!Z373=集計用!Z373</f>
        <v>1</v>
      </c>
      <c r="AA373" s="31" t="b">
        <f>貼り付け用!AA373=集計用!AA373</f>
        <v>1</v>
      </c>
      <c r="AB373" s="31" t="b">
        <f>貼り付け用!AB373=集計用!AB373</f>
        <v>1</v>
      </c>
      <c r="AC373" s="31" t="b">
        <f>貼り付け用!AC373=集計用!AC373</f>
        <v>1</v>
      </c>
      <c r="AD373" s="31" t="b">
        <f>貼り付け用!AD373=集計用!AD373</f>
        <v>1</v>
      </c>
      <c r="AE373" s="31" t="b">
        <f>貼り付け用!AE373=集計用!AE373</f>
        <v>1</v>
      </c>
      <c r="AF373" s="31" t="b">
        <f>貼り付け用!AF373=集計用!AF373</f>
        <v>1</v>
      </c>
      <c r="AG373" s="31" t="b">
        <f>貼り付け用!AG373=集計用!AG373</f>
        <v>1</v>
      </c>
      <c r="AH373" s="31" t="b">
        <f>貼り付け用!AH373=集計用!AH373</f>
        <v>1</v>
      </c>
      <c r="AI373" s="31" t="b">
        <f>貼り付け用!AI373=集計用!AI373</f>
        <v>1</v>
      </c>
      <c r="AJ373" s="31" t="b">
        <f>貼り付け用!AJ373=集計用!AJ373</f>
        <v>1</v>
      </c>
      <c r="AK373" s="31" t="b">
        <f>貼り付け用!AK373=集計用!AK373</f>
        <v>1</v>
      </c>
      <c r="AL373" s="31" t="b">
        <f>貼り付け用!AL373=集計用!AL373</f>
        <v>1</v>
      </c>
      <c r="AM373" s="31" t="b">
        <f>貼り付け用!AM373=集計用!AM373</f>
        <v>1</v>
      </c>
      <c r="AN373" s="31" t="b">
        <f>貼り付け用!AN373=集計用!AN373</f>
        <v>1</v>
      </c>
      <c r="AO373" s="31" t="b">
        <f>貼り付け用!AO373=集計用!AO373</f>
        <v>1</v>
      </c>
      <c r="AP373" s="31" t="b">
        <f>貼り付け用!AP373=集計用!AP373</f>
        <v>1</v>
      </c>
      <c r="AQ373" s="31" t="b">
        <f>貼り付け用!AQ373=集計用!AQ373</f>
        <v>1</v>
      </c>
      <c r="AR373" s="31" t="b">
        <f>貼り付け用!AR373=集計用!AR373</f>
        <v>1</v>
      </c>
      <c r="AS373" s="31" t="b">
        <f>貼り付け用!AS373=集計用!AS373</f>
        <v>1</v>
      </c>
      <c r="AT373" s="31" t="b">
        <f>貼り付け用!AT373=集計用!AT373</f>
        <v>1</v>
      </c>
      <c r="AU373" s="31" t="b">
        <f>貼り付け用!AU373=集計用!AU373</f>
        <v>1</v>
      </c>
    </row>
    <row r="374" spans="10:47" ht="24" customHeight="1">
      <c r="J374" s="2" t="str">
        <f>IF(集計用!J374="","",集計用!J374)</f>
        <v>国旗掲揚塔</v>
      </c>
      <c r="K374" s="2"/>
      <c r="L374" s="2"/>
      <c r="M374" s="31" t="b">
        <f>貼り付け用!M374=集計用!M374</f>
        <v>1</v>
      </c>
      <c r="N374" s="31" t="b">
        <f>貼り付け用!N374=集計用!N374</f>
        <v>1</v>
      </c>
      <c r="O374" s="31" t="b">
        <f>貼り付け用!O374=集計用!O374</f>
        <v>1</v>
      </c>
      <c r="P374" s="31" t="b">
        <f>貼り付け用!P374=集計用!P374</f>
        <v>1</v>
      </c>
      <c r="Q374" s="31" t="b">
        <f>貼り付け用!Q374=集計用!Q374</f>
        <v>1</v>
      </c>
      <c r="R374" s="31" t="b">
        <f>貼り付け用!R374=集計用!R374</f>
        <v>1</v>
      </c>
      <c r="S374" s="31" t="b">
        <f>貼り付け用!S374=集計用!S374</f>
        <v>1</v>
      </c>
      <c r="T374" s="31" t="b">
        <f>貼り付け用!T374=集計用!T374</f>
        <v>1</v>
      </c>
      <c r="U374" s="31" t="b">
        <f>貼り付け用!U374=集計用!U374</f>
        <v>1</v>
      </c>
      <c r="V374" s="31" t="b">
        <f>貼り付け用!V374=集計用!V374</f>
        <v>1</v>
      </c>
      <c r="W374" s="31" t="b">
        <f>貼り付け用!W374=集計用!W374</f>
        <v>1</v>
      </c>
      <c r="X374" s="31" t="b">
        <f>貼り付け用!X374=集計用!X374</f>
        <v>1</v>
      </c>
      <c r="Y374" s="31" t="b">
        <f>貼り付け用!Y374=集計用!Y374</f>
        <v>1</v>
      </c>
      <c r="Z374" s="31" t="b">
        <f>貼り付け用!Z374=集計用!Z374</f>
        <v>1</v>
      </c>
      <c r="AA374" s="31" t="b">
        <f>貼り付け用!AA374=集計用!AA374</f>
        <v>1</v>
      </c>
      <c r="AB374" s="31" t="b">
        <f>貼り付け用!AB374=集計用!AB374</f>
        <v>1</v>
      </c>
      <c r="AC374" s="31" t="b">
        <f>貼り付け用!AC374=集計用!AC374</f>
        <v>1</v>
      </c>
      <c r="AD374" s="31" t="b">
        <f>貼り付け用!AD374=集計用!AD374</f>
        <v>1</v>
      </c>
      <c r="AE374" s="31" t="b">
        <f>貼り付け用!AE374=集計用!AE374</f>
        <v>1</v>
      </c>
      <c r="AF374" s="31" t="b">
        <f>貼り付け用!AF374=集計用!AF374</f>
        <v>1</v>
      </c>
      <c r="AG374" s="31" t="b">
        <f>貼り付け用!AG374=集計用!AG374</f>
        <v>1</v>
      </c>
      <c r="AH374" s="31" t="b">
        <f>貼り付け用!AH374=集計用!AH374</f>
        <v>1</v>
      </c>
      <c r="AI374" s="31" t="b">
        <f>貼り付け用!AI374=集計用!AI374</f>
        <v>1</v>
      </c>
      <c r="AJ374" s="31" t="b">
        <f>貼り付け用!AJ374=集計用!AJ374</f>
        <v>1</v>
      </c>
      <c r="AK374" s="31" t="b">
        <f>貼り付け用!AK374=集計用!AK374</f>
        <v>1</v>
      </c>
      <c r="AL374" s="31" t="b">
        <f>貼り付け用!AL374=集計用!AL374</f>
        <v>1</v>
      </c>
      <c r="AM374" s="31" t="b">
        <f>貼り付け用!AM374=集計用!AM374</f>
        <v>1</v>
      </c>
      <c r="AN374" s="31" t="b">
        <f>貼り付け用!AN374=集計用!AN374</f>
        <v>1</v>
      </c>
      <c r="AO374" s="31" t="b">
        <f>貼り付け用!AO374=集計用!AO374</f>
        <v>1</v>
      </c>
      <c r="AP374" s="31" t="b">
        <f>貼り付け用!AP374=集計用!AP374</f>
        <v>1</v>
      </c>
      <c r="AQ374" s="31" t="b">
        <f>貼り付け用!AQ374=集計用!AQ374</f>
        <v>1</v>
      </c>
      <c r="AR374" s="31" t="b">
        <f>貼り付け用!AR374=集計用!AR374</f>
        <v>1</v>
      </c>
      <c r="AS374" s="31" t="b">
        <f>貼り付け用!AS374=集計用!AS374</f>
        <v>1</v>
      </c>
      <c r="AT374" s="31" t="b">
        <f>貼り付け用!AT374=集計用!AT374</f>
        <v>1</v>
      </c>
      <c r="AU374" s="31" t="b">
        <f>貼り付け用!AU374=集計用!AU374</f>
        <v>1</v>
      </c>
    </row>
    <row r="375" spans="10:47" ht="24" customHeight="1">
      <c r="J375" s="2" t="str">
        <f>IF(集計用!J375="","",集計用!J375)</f>
        <v>正門</v>
      </c>
      <c r="K375" s="2"/>
      <c r="L375" s="2"/>
      <c r="M375" s="31" t="b">
        <f>貼り付け用!M375=集計用!M375</f>
        <v>1</v>
      </c>
      <c r="N375" s="31" t="b">
        <f>貼り付け用!N375=集計用!N375</f>
        <v>1</v>
      </c>
      <c r="O375" s="31" t="b">
        <f>貼り付け用!O375=集計用!O375</f>
        <v>1</v>
      </c>
      <c r="P375" s="31" t="b">
        <f>貼り付け用!P375=集計用!P375</f>
        <v>1</v>
      </c>
      <c r="Q375" s="31" t="b">
        <f>貼り付け用!Q375=集計用!Q375</f>
        <v>1</v>
      </c>
      <c r="R375" s="31" t="b">
        <f>貼り付け用!R375=集計用!R375</f>
        <v>1</v>
      </c>
      <c r="S375" s="31" t="b">
        <f>貼り付け用!S375=集計用!S375</f>
        <v>1</v>
      </c>
      <c r="T375" s="31" t="b">
        <f>貼り付け用!T375=集計用!T375</f>
        <v>1</v>
      </c>
      <c r="U375" s="31" t="b">
        <f>貼り付け用!U375=集計用!U375</f>
        <v>1</v>
      </c>
      <c r="V375" s="31" t="b">
        <f>貼り付け用!V375=集計用!V375</f>
        <v>1</v>
      </c>
      <c r="W375" s="31" t="b">
        <f>貼り付け用!W375=集計用!W375</f>
        <v>1</v>
      </c>
      <c r="X375" s="31" t="b">
        <f>貼り付け用!X375=集計用!X375</f>
        <v>1</v>
      </c>
      <c r="Y375" s="31" t="b">
        <f>貼り付け用!Y375=集計用!Y375</f>
        <v>1</v>
      </c>
      <c r="Z375" s="31" t="b">
        <f>貼り付け用!Z375=集計用!Z375</f>
        <v>1</v>
      </c>
      <c r="AA375" s="31" t="b">
        <f>貼り付け用!AA375=集計用!AA375</f>
        <v>1</v>
      </c>
      <c r="AB375" s="31" t="b">
        <f>貼り付け用!AB375=集計用!AB375</f>
        <v>1</v>
      </c>
      <c r="AC375" s="31" t="b">
        <f>貼り付け用!AC375=集計用!AC375</f>
        <v>1</v>
      </c>
      <c r="AD375" s="31" t="b">
        <f>貼り付け用!AD375=集計用!AD375</f>
        <v>1</v>
      </c>
      <c r="AE375" s="31" t="b">
        <f>貼り付け用!AE375=集計用!AE375</f>
        <v>1</v>
      </c>
      <c r="AF375" s="31" t="b">
        <f>貼り付け用!AF375=集計用!AF375</f>
        <v>1</v>
      </c>
      <c r="AG375" s="31" t="b">
        <f>貼り付け用!AG375=集計用!AG375</f>
        <v>1</v>
      </c>
      <c r="AH375" s="31" t="b">
        <f>貼り付け用!AH375=集計用!AH375</f>
        <v>1</v>
      </c>
      <c r="AI375" s="31" t="b">
        <f>貼り付け用!AI375=集計用!AI375</f>
        <v>1</v>
      </c>
      <c r="AJ375" s="31" t="b">
        <f>貼り付け用!AJ375=集計用!AJ375</f>
        <v>1</v>
      </c>
      <c r="AK375" s="31" t="b">
        <f>貼り付け用!AK375=集計用!AK375</f>
        <v>1</v>
      </c>
      <c r="AL375" s="31" t="b">
        <f>貼り付け用!AL375=集計用!AL375</f>
        <v>1</v>
      </c>
      <c r="AM375" s="31" t="b">
        <f>貼り付け用!AM375=集計用!AM375</f>
        <v>1</v>
      </c>
      <c r="AN375" s="31" t="b">
        <f>貼り付け用!AN375=集計用!AN375</f>
        <v>1</v>
      </c>
      <c r="AO375" s="31" t="b">
        <f>貼り付け用!AO375=集計用!AO375</f>
        <v>1</v>
      </c>
      <c r="AP375" s="31" t="b">
        <f>貼り付け用!AP375=集計用!AP375</f>
        <v>1</v>
      </c>
      <c r="AQ375" s="31" t="b">
        <f>貼り付け用!AQ375=集計用!AQ375</f>
        <v>1</v>
      </c>
      <c r="AR375" s="31" t="b">
        <f>貼り付け用!AR375=集計用!AR375</f>
        <v>1</v>
      </c>
      <c r="AS375" s="31" t="b">
        <f>貼り付け用!AS375=集計用!AS375</f>
        <v>1</v>
      </c>
      <c r="AT375" s="31" t="b">
        <f>貼り付け用!AT375=集計用!AT375</f>
        <v>1</v>
      </c>
      <c r="AU375" s="31" t="b">
        <f>貼り付け用!AU375=集計用!AU375</f>
        <v>1</v>
      </c>
    </row>
    <row r="376" spans="10:47" ht="24" customHeight="1">
      <c r="J376" s="2" t="str">
        <f>IF(集計用!J376="","",集計用!J376)</f>
        <v>南門</v>
      </c>
      <c r="K376" s="2"/>
      <c r="L376" s="2"/>
      <c r="M376" s="31" t="b">
        <f>貼り付け用!M376=集計用!M376</f>
        <v>1</v>
      </c>
      <c r="N376" s="31" t="b">
        <f>貼り付け用!N376=集計用!N376</f>
        <v>1</v>
      </c>
      <c r="O376" s="31" t="b">
        <f>貼り付け用!O376=集計用!O376</f>
        <v>1</v>
      </c>
      <c r="P376" s="31" t="b">
        <f>貼り付け用!P376=集計用!P376</f>
        <v>1</v>
      </c>
      <c r="Q376" s="31" t="b">
        <f>貼り付け用!Q376=集計用!Q376</f>
        <v>1</v>
      </c>
      <c r="R376" s="31" t="b">
        <f>貼り付け用!R376=集計用!R376</f>
        <v>1</v>
      </c>
      <c r="S376" s="31" t="b">
        <f>貼り付け用!S376=集計用!S376</f>
        <v>1</v>
      </c>
      <c r="T376" s="31" t="b">
        <f>貼り付け用!T376=集計用!T376</f>
        <v>1</v>
      </c>
      <c r="U376" s="31" t="b">
        <f>貼り付け用!U376=集計用!U376</f>
        <v>1</v>
      </c>
      <c r="V376" s="31" t="b">
        <f>貼り付け用!V376=集計用!V376</f>
        <v>1</v>
      </c>
      <c r="W376" s="31" t="b">
        <f>貼り付け用!W376=集計用!W376</f>
        <v>1</v>
      </c>
      <c r="X376" s="31" t="b">
        <f>貼り付け用!X376=集計用!X376</f>
        <v>1</v>
      </c>
      <c r="Y376" s="31" t="b">
        <f>貼り付け用!Y376=集計用!Y376</f>
        <v>1</v>
      </c>
      <c r="Z376" s="31" t="b">
        <f>貼り付け用!Z376=集計用!Z376</f>
        <v>1</v>
      </c>
      <c r="AA376" s="31" t="b">
        <f>貼り付け用!AA376=集計用!AA376</f>
        <v>1</v>
      </c>
      <c r="AB376" s="31" t="b">
        <f>貼り付け用!AB376=集計用!AB376</f>
        <v>1</v>
      </c>
      <c r="AC376" s="31" t="b">
        <f>貼り付け用!AC376=集計用!AC376</f>
        <v>1</v>
      </c>
      <c r="AD376" s="31" t="b">
        <f>貼り付け用!AD376=集計用!AD376</f>
        <v>1</v>
      </c>
      <c r="AE376" s="31" t="b">
        <f>貼り付け用!AE376=集計用!AE376</f>
        <v>1</v>
      </c>
      <c r="AF376" s="31" t="b">
        <f>貼り付け用!AF376=集計用!AF376</f>
        <v>1</v>
      </c>
      <c r="AG376" s="31" t="b">
        <f>貼り付け用!AG376=集計用!AG376</f>
        <v>1</v>
      </c>
      <c r="AH376" s="31" t="b">
        <f>貼り付け用!AH376=集計用!AH376</f>
        <v>1</v>
      </c>
      <c r="AI376" s="31" t="b">
        <f>貼り付け用!AI376=集計用!AI376</f>
        <v>1</v>
      </c>
      <c r="AJ376" s="31" t="b">
        <f>貼り付け用!AJ376=集計用!AJ376</f>
        <v>1</v>
      </c>
      <c r="AK376" s="31" t="b">
        <f>貼り付け用!AK376=集計用!AK376</f>
        <v>1</v>
      </c>
      <c r="AL376" s="31" t="b">
        <f>貼り付け用!AL376=集計用!AL376</f>
        <v>1</v>
      </c>
      <c r="AM376" s="31" t="b">
        <f>貼り付け用!AM376=集計用!AM376</f>
        <v>1</v>
      </c>
      <c r="AN376" s="31" t="b">
        <f>貼り付け用!AN376=集計用!AN376</f>
        <v>1</v>
      </c>
      <c r="AO376" s="31" t="b">
        <f>貼り付け用!AO376=集計用!AO376</f>
        <v>1</v>
      </c>
      <c r="AP376" s="31" t="b">
        <f>貼り付け用!AP376=集計用!AP376</f>
        <v>1</v>
      </c>
      <c r="AQ376" s="31" t="b">
        <f>貼り付け用!AQ376=集計用!AQ376</f>
        <v>1</v>
      </c>
      <c r="AR376" s="31" t="b">
        <f>貼り付け用!AR376=集計用!AR376</f>
        <v>1</v>
      </c>
      <c r="AS376" s="31" t="b">
        <f>貼り付け用!AS376=集計用!AS376</f>
        <v>1</v>
      </c>
      <c r="AT376" s="31" t="b">
        <f>貼り付け用!AT376=集計用!AT376</f>
        <v>1</v>
      </c>
      <c r="AU376" s="31" t="b">
        <f>貼り付け用!AU376=集計用!AU376</f>
        <v>1</v>
      </c>
    </row>
    <row r="377" spans="10:47" ht="24" customHeight="1">
      <c r="J377" s="2" t="str">
        <f>IF(集計用!J377="","",集計用!J377)</f>
        <v>東門</v>
      </c>
      <c r="K377" s="2"/>
      <c r="L377" s="2"/>
      <c r="M377" s="31" t="b">
        <f>貼り付け用!M377=集計用!M377</f>
        <v>1</v>
      </c>
      <c r="N377" s="31" t="b">
        <f>貼り付け用!N377=集計用!N377</f>
        <v>1</v>
      </c>
      <c r="O377" s="31" t="b">
        <f>貼り付け用!O377=集計用!O377</f>
        <v>1</v>
      </c>
      <c r="P377" s="31" t="b">
        <f>貼り付け用!P377=集計用!P377</f>
        <v>1</v>
      </c>
      <c r="Q377" s="31" t="b">
        <f>貼り付け用!Q377=集計用!Q377</f>
        <v>1</v>
      </c>
      <c r="R377" s="31" t="b">
        <f>貼り付け用!R377=集計用!R377</f>
        <v>1</v>
      </c>
      <c r="S377" s="31" t="b">
        <f>貼り付け用!S377=集計用!S377</f>
        <v>1</v>
      </c>
      <c r="T377" s="31" t="b">
        <f>貼り付け用!T377=集計用!T377</f>
        <v>1</v>
      </c>
      <c r="U377" s="31" t="b">
        <f>貼り付け用!U377=集計用!U377</f>
        <v>1</v>
      </c>
      <c r="V377" s="31" t="b">
        <f>貼り付け用!V377=集計用!V377</f>
        <v>1</v>
      </c>
      <c r="W377" s="31" t="b">
        <f>貼り付け用!W377=集計用!W377</f>
        <v>1</v>
      </c>
      <c r="X377" s="31" t="b">
        <f>貼り付け用!X377=集計用!X377</f>
        <v>1</v>
      </c>
      <c r="Y377" s="31" t="b">
        <f>貼り付け用!Y377=集計用!Y377</f>
        <v>1</v>
      </c>
      <c r="Z377" s="31" t="b">
        <f>貼り付け用!Z377=集計用!Z377</f>
        <v>1</v>
      </c>
      <c r="AA377" s="31" t="b">
        <f>貼り付け用!AA377=集計用!AA377</f>
        <v>1</v>
      </c>
      <c r="AB377" s="31" t="b">
        <f>貼り付け用!AB377=集計用!AB377</f>
        <v>1</v>
      </c>
      <c r="AC377" s="31" t="b">
        <f>貼り付け用!AC377=集計用!AC377</f>
        <v>1</v>
      </c>
      <c r="AD377" s="31" t="b">
        <f>貼り付け用!AD377=集計用!AD377</f>
        <v>1</v>
      </c>
      <c r="AE377" s="31" t="b">
        <f>貼り付け用!AE377=集計用!AE377</f>
        <v>1</v>
      </c>
      <c r="AF377" s="31" t="b">
        <f>貼り付け用!AF377=集計用!AF377</f>
        <v>1</v>
      </c>
      <c r="AG377" s="31" t="b">
        <f>貼り付け用!AG377=集計用!AG377</f>
        <v>1</v>
      </c>
      <c r="AH377" s="31" t="b">
        <f>貼り付け用!AH377=集計用!AH377</f>
        <v>1</v>
      </c>
      <c r="AI377" s="31" t="b">
        <f>貼り付け用!AI377=集計用!AI377</f>
        <v>1</v>
      </c>
      <c r="AJ377" s="31" t="b">
        <f>貼り付け用!AJ377=集計用!AJ377</f>
        <v>1</v>
      </c>
      <c r="AK377" s="31" t="b">
        <f>貼り付け用!AK377=集計用!AK377</f>
        <v>1</v>
      </c>
      <c r="AL377" s="31" t="b">
        <f>貼り付け用!AL377=集計用!AL377</f>
        <v>1</v>
      </c>
      <c r="AM377" s="31" t="b">
        <f>貼り付け用!AM377=集計用!AM377</f>
        <v>1</v>
      </c>
      <c r="AN377" s="31" t="b">
        <f>貼り付け用!AN377=集計用!AN377</f>
        <v>1</v>
      </c>
      <c r="AO377" s="31" t="b">
        <f>貼り付け用!AO377=集計用!AO377</f>
        <v>1</v>
      </c>
      <c r="AP377" s="31" t="b">
        <f>貼り付け用!AP377=集計用!AP377</f>
        <v>1</v>
      </c>
      <c r="AQ377" s="31" t="b">
        <f>貼り付け用!AQ377=集計用!AQ377</f>
        <v>1</v>
      </c>
      <c r="AR377" s="31" t="b">
        <f>貼り付け用!AR377=集計用!AR377</f>
        <v>1</v>
      </c>
      <c r="AS377" s="31" t="b">
        <f>貼り付け用!AS377=集計用!AS377</f>
        <v>1</v>
      </c>
      <c r="AT377" s="31" t="b">
        <f>貼り付け用!AT377=集計用!AT377</f>
        <v>1</v>
      </c>
      <c r="AU377" s="31" t="b">
        <f>貼り付け用!AU377=集計用!AU377</f>
        <v>1</v>
      </c>
    </row>
    <row r="378" spans="10:47" ht="24" customHeight="1">
      <c r="J378" s="2" t="str">
        <f>IF(集計用!J378="","",集計用!J378)</f>
        <v>飼育小屋</v>
      </c>
      <c r="K378" s="2"/>
      <c r="L378" s="2"/>
      <c r="M378" s="31" t="b">
        <f>貼り付け用!M378=集計用!M378</f>
        <v>1</v>
      </c>
      <c r="N378" s="31" t="b">
        <f>貼り付け用!N378=集計用!N378</f>
        <v>1</v>
      </c>
      <c r="O378" s="31" t="b">
        <f>貼り付け用!O378=集計用!O378</f>
        <v>1</v>
      </c>
      <c r="P378" s="31" t="b">
        <f>貼り付け用!P378=集計用!P378</f>
        <v>1</v>
      </c>
      <c r="Q378" s="31" t="b">
        <f>貼り付け用!Q378=集計用!Q378</f>
        <v>1</v>
      </c>
      <c r="R378" s="31" t="b">
        <f>貼り付け用!R378=集計用!R378</f>
        <v>1</v>
      </c>
      <c r="S378" s="31" t="b">
        <f>貼り付け用!S378=集計用!S378</f>
        <v>1</v>
      </c>
      <c r="T378" s="31" t="b">
        <f>貼り付け用!T378=集計用!T378</f>
        <v>1</v>
      </c>
      <c r="U378" s="31" t="b">
        <f>貼り付け用!U378=集計用!U378</f>
        <v>1</v>
      </c>
      <c r="V378" s="31" t="b">
        <f>貼り付け用!V378=集計用!V378</f>
        <v>1</v>
      </c>
      <c r="W378" s="31" t="b">
        <f>貼り付け用!W378=集計用!W378</f>
        <v>1</v>
      </c>
      <c r="X378" s="31" t="b">
        <f>貼り付け用!X378=集計用!X378</f>
        <v>1</v>
      </c>
      <c r="Y378" s="31" t="b">
        <f>貼り付け用!Y378=集計用!Y378</f>
        <v>1</v>
      </c>
      <c r="Z378" s="31" t="b">
        <f>貼り付け用!Z378=集計用!Z378</f>
        <v>1</v>
      </c>
      <c r="AA378" s="31" t="b">
        <f>貼り付け用!AA378=集計用!AA378</f>
        <v>1</v>
      </c>
      <c r="AB378" s="31" t="b">
        <f>貼り付け用!AB378=集計用!AB378</f>
        <v>1</v>
      </c>
      <c r="AC378" s="31" t="b">
        <f>貼り付け用!AC378=集計用!AC378</f>
        <v>1</v>
      </c>
      <c r="AD378" s="31" t="b">
        <f>貼り付け用!AD378=集計用!AD378</f>
        <v>1</v>
      </c>
      <c r="AE378" s="31" t="b">
        <f>貼り付け用!AE378=集計用!AE378</f>
        <v>1</v>
      </c>
      <c r="AF378" s="31" t="b">
        <f>貼り付け用!AF378=集計用!AF378</f>
        <v>1</v>
      </c>
      <c r="AG378" s="31" t="b">
        <f>貼り付け用!AG378=集計用!AG378</f>
        <v>1</v>
      </c>
      <c r="AH378" s="31" t="b">
        <f>貼り付け用!AH378=集計用!AH378</f>
        <v>1</v>
      </c>
      <c r="AI378" s="31" t="b">
        <f>貼り付け用!AI378=集計用!AI378</f>
        <v>1</v>
      </c>
      <c r="AJ378" s="31" t="b">
        <f>貼り付け用!AJ378=集計用!AJ378</f>
        <v>1</v>
      </c>
      <c r="AK378" s="31" t="b">
        <f>貼り付け用!AK378=集計用!AK378</f>
        <v>1</v>
      </c>
      <c r="AL378" s="31" t="b">
        <f>貼り付け用!AL378=集計用!AL378</f>
        <v>1</v>
      </c>
      <c r="AM378" s="31" t="b">
        <f>貼り付け用!AM378=集計用!AM378</f>
        <v>1</v>
      </c>
      <c r="AN378" s="31" t="b">
        <f>貼り付け用!AN378=集計用!AN378</f>
        <v>1</v>
      </c>
      <c r="AO378" s="31" t="b">
        <f>貼り付け用!AO378=集計用!AO378</f>
        <v>1</v>
      </c>
      <c r="AP378" s="31" t="b">
        <f>貼り付け用!AP378=集計用!AP378</f>
        <v>1</v>
      </c>
      <c r="AQ378" s="31" t="b">
        <f>貼り付け用!AQ378=集計用!AQ378</f>
        <v>1</v>
      </c>
      <c r="AR378" s="31" t="b">
        <f>貼り付け用!AR378=集計用!AR378</f>
        <v>1</v>
      </c>
      <c r="AS378" s="31" t="b">
        <f>貼り付け用!AS378=集計用!AS378</f>
        <v>1</v>
      </c>
      <c r="AT378" s="31" t="b">
        <f>貼り付け用!AT378=集計用!AT378</f>
        <v>1</v>
      </c>
      <c r="AU378" s="31" t="b">
        <f>貼り付け用!AU378=集計用!AU378</f>
        <v>1</v>
      </c>
    </row>
    <row r="379" spans="10:47" ht="24" customHeight="1">
      <c r="J379" s="2" t="str">
        <f>IF(集計用!J379="","",集計用!J379)</f>
        <v>避雷針</v>
      </c>
      <c r="K379" s="2"/>
      <c r="L379" s="2"/>
      <c r="M379" s="31" t="b">
        <f>貼り付け用!M379=集計用!M379</f>
        <v>1</v>
      </c>
      <c r="N379" s="31" t="b">
        <f>貼り付け用!N379=集計用!N379</f>
        <v>1</v>
      </c>
      <c r="O379" s="31" t="b">
        <f>貼り付け用!O379=集計用!O379</f>
        <v>1</v>
      </c>
      <c r="P379" s="31" t="b">
        <f>貼り付け用!P379=集計用!P379</f>
        <v>1</v>
      </c>
      <c r="Q379" s="31" t="b">
        <f>貼り付け用!Q379=集計用!Q379</f>
        <v>1</v>
      </c>
      <c r="R379" s="31" t="b">
        <f>貼り付け用!R379=集計用!R379</f>
        <v>1</v>
      </c>
      <c r="S379" s="31" t="b">
        <f>貼り付け用!S379=集計用!S379</f>
        <v>1</v>
      </c>
      <c r="T379" s="31" t="b">
        <f>貼り付け用!T379=集計用!T379</f>
        <v>1</v>
      </c>
      <c r="U379" s="31" t="b">
        <f>貼り付け用!U379=集計用!U379</f>
        <v>1</v>
      </c>
      <c r="V379" s="31" t="b">
        <f>貼り付け用!V379=集計用!V379</f>
        <v>1</v>
      </c>
      <c r="W379" s="31" t="b">
        <f>貼り付け用!W379=集計用!W379</f>
        <v>1</v>
      </c>
      <c r="X379" s="31" t="b">
        <f>貼り付け用!X379=集計用!X379</f>
        <v>1</v>
      </c>
      <c r="Y379" s="31" t="b">
        <f>貼り付け用!Y379=集計用!Y379</f>
        <v>1</v>
      </c>
      <c r="Z379" s="31" t="b">
        <f>貼り付け用!Z379=集計用!Z379</f>
        <v>1</v>
      </c>
      <c r="AA379" s="31" t="b">
        <f>貼り付け用!AA379=集計用!AA379</f>
        <v>1</v>
      </c>
      <c r="AB379" s="31" t="b">
        <f>貼り付け用!AB379=集計用!AB379</f>
        <v>1</v>
      </c>
      <c r="AC379" s="31" t="b">
        <f>貼り付け用!AC379=集計用!AC379</f>
        <v>1</v>
      </c>
      <c r="AD379" s="31" t="b">
        <f>貼り付け用!AD379=集計用!AD379</f>
        <v>1</v>
      </c>
      <c r="AE379" s="31" t="b">
        <f>貼り付け用!AE379=集計用!AE379</f>
        <v>1</v>
      </c>
      <c r="AF379" s="31" t="b">
        <f>貼り付け用!AF379=集計用!AF379</f>
        <v>1</v>
      </c>
      <c r="AG379" s="31" t="b">
        <f>貼り付け用!AG379=集計用!AG379</f>
        <v>1</v>
      </c>
      <c r="AH379" s="31" t="b">
        <f>貼り付け用!AH379=集計用!AH379</f>
        <v>1</v>
      </c>
      <c r="AI379" s="31" t="b">
        <f>貼り付け用!AI379=集計用!AI379</f>
        <v>1</v>
      </c>
      <c r="AJ379" s="31" t="b">
        <f>貼り付け用!AJ379=集計用!AJ379</f>
        <v>1</v>
      </c>
      <c r="AK379" s="31" t="b">
        <f>貼り付け用!AK379=集計用!AK379</f>
        <v>1</v>
      </c>
      <c r="AL379" s="31" t="b">
        <f>貼り付け用!AL379=集計用!AL379</f>
        <v>1</v>
      </c>
      <c r="AM379" s="31" t="b">
        <f>貼り付け用!AM379=集計用!AM379</f>
        <v>1</v>
      </c>
      <c r="AN379" s="31" t="b">
        <f>貼り付け用!AN379=集計用!AN379</f>
        <v>1</v>
      </c>
      <c r="AO379" s="31" t="b">
        <f>貼り付け用!AO379=集計用!AO379</f>
        <v>1</v>
      </c>
      <c r="AP379" s="31" t="b">
        <f>貼り付け用!AP379=集計用!AP379</f>
        <v>1</v>
      </c>
      <c r="AQ379" s="31" t="b">
        <f>貼り付け用!AQ379=集計用!AQ379</f>
        <v>1</v>
      </c>
      <c r="AR379" s="31" t="b">
        <f>貼り付け用!AR379=集計用!AR379</f>
        <v>1</v>
      </c>
      <c r="AS379" s="31" t="b">
        <f>貼り付け用!AS379=集計用!AS379</f>
        <v>1</v>
      </c>
      <c r="AT379" s="31" t="b">
        <f>貼り付け用!AT379=集計用!AT379</f>
        <v>1</v>
      </c>
      <c r="AU379" s="31" t="b">
        <f>貼り付け用!AU379=集計用!AU379</f>
        <v>1</v>
      </c>
    </row>
    <row r="380" spans="10:47" ht="24" customHeight="1">
      <c r="J380" s="2" t="str">
        <f>IF(集計用!J380="","",集計用!J380)</f>
        <v>小荷物専用昇降機</v>
      </c>
      <c r="K380" s="2"/>
      <c r="L380" s="2"/>
      <c r="M380" s="31" t="b">
        <f>貼り付け用!M380=集計用!M380</f>
        <v>1</v>
      </c>
      <c r="N380" s="31" t="b">
        <f>貼り付け用!N380=集計用!N380</f>
        <v>1</v>
      </c>
      <c r="O380" s="31" t="b">
        <f>貼り付け用!O380=集計用!O380</f>
        <v>1</v>
      </c>
      <c r="P380" s="31" t="b">
        <f>貼り付け用!P380=集計用!P380</f>
        <v>1</v>
      </c>
      <c r="Q380" s="31" t="b">
        <f>貼り付け用!Q380=集計用!Q380</f>
        <v>1</v>
      </c>
      <c r="R380" s="31" t="b">
        <f>貼り付け用!R380=集計用!R380</f>
        <v>1</v>
      </c>
      <c r="S380" s="31" t="b">
        <f>貼り付け用!S380=集計用!S380</f>
        <v>1</v>
      </c>
      <c r="T380" s="31" t="b">
        <f>貼り付け用!T380=集計用!T380</f>
        <v>1</v>
      </c>
      <c r="U380" s="31" t="b">
        <f>貼り付け用!U380=集計用!U380</f>
        <v>1</v>
      </c>
      <c r="V380" s="31" t="b">
        <f>貼り付け用!V380=集計用!V380</f>
        <v>1</v>
      </c>
      <c r="W380" s="31" t="b">
        <f>貼り付け用!W380=集計用!W380</f>
        <v>1</v>
      </c>
      <c r="X380" s="31" t="b">
        <f>貼り付け用!X380=集計用!X380</f>
        <v>1</v>
      </c>
      <c r="Y380" s="31" t="b">
        <f>貼り付け用!Y380=集計用!Y380</f>
        <v>1</v>
      </c>
      <c r="Z380" s="31" t="b">
        <f>貼り付け用!Z380=集計用!Z380</f>
        <v>1</v>
      </c>
      <c r="AA380" s="31" t="b">
        <f>貼り付け用!AA380=集計用!AA380</f>
        <v>1</v>
      </c>
      <c r="AB380" s="31" t="b">
        <f>貼り付け用!AB380=集計用!AB380</f>
        <v>1</v>
      </c>
      <c r="AC380" s="31" t="b">
        <f>貼り付け用!AC380=集計用!AC380</f>
        <v>1</v>
      </c>
      <c r="AD380" s="31" t="b">
        <f>貼り付け用!AD380=集計用!AD380</f>
        <v>1</v>
      </c>
      <c r="AE380" s="31" t="b">
        <f>貼り付け用!AE380=集計用!AE380</f>
        <v>1</v>
      </c>
      <c r="AF380" s="31" t="b">
        <f>貼り付け用!AF380=集計用!AF380</f>
        <v>1</v>
      </c>
      <c r="AG380" s="31" t="b">
        <f>貼り付け用!AG380=集計用!AG380</f>
        <v>1</v>
      </c>
      <c r="AH380" s="31" t="b">
        <f>貼り付け用!AH380=集計用!AH380</f>
        <v>1</v>
      </c>
      <c r="AI380" s="31" t="b">
        <f>貼り付け用!AI380=集計用!AI380</f>
        <v>1</v>
      </c>
      <c r="AJ380" s="31" t="b">
        <f>貼り付け用!AJ380=集計用!AJ380</f>
        <v>1</v>
      </c>
      <c r="AK380" s="31" t="b">
        <f>貼り付け用!AK380=集計用!AK380</f>
        <v>1</v>
      </c>
      <c r="AL380" s="31" t="b">
        <f>貼り付け用!AL380=集計用!AL380</f>
        <v>1</v>
      </c>
      <c r="AM380" s="31" t="b">
        <f>貼り付け用!AM380=集計用!AM380</f>
        <v>1</v>
      </c>
      <c r="AN380" s="31" t="b">
        <f>貼り付け用!AN380=集計用!AN380</f>
        <v>1</v>
      </c>
      <c r="AO380" s="31" t="b">
        <f>貼り付け用!AO380=集計用!AO380</f>
        <v>1</v>
      </c>
      <c r="AP380" s="31" t="b">
        <f>貼り付け用!AP380=集計用!AP380</f>
        <v>1</v>
      </c>
      <c r="AQ380" s="31" t="b">
        <f>貼り付け用!AQ380=集計用!AQ380</f>
        <v>1</v>
      </c>
      <c r="AR380" s="31" t="b">
        <f>貼り付け用!AR380=集計用!AR380</f>
        <v>1</v>
      </c>
      <c r="AS380" s="31" t="b">
        <f>貼り付け用!AS380=集計用!AS380</f>
        <v>1</v>
      </c>
      <c r="AT380" s="31" t="b">
        <f>貼り付け用!AT380=集計用!AT380</f>
        <v>1</v>
      </c>
      <c r="AU380" s="31" t="b">
        <f>貼り付け用!AU380=集計用!AU380</f>
        <v>1</v>
      </c>
    </row>
    <row r="381" spans="10:47" ht="24" customHeight="1">
      <c r="J381" s="2" t="str">
        <f>IF(集計用!J381="","",集計用!J381)</f>
        <v>キュービクル</v>
      </c>
      <c r="K381" s="2"/>
      <c r="L381" s="2"/>
      <c r="M381" s="31" t="b">
        <f>貼り付け用!M381=集計用!M381</f>
        <v>1</v>
      </c>
      <c r="N381" s="31" t="b">
        <f>貼り付け用!N381=集計用!N381</f>
        <v>1</v>
      </c>
      <c r="O381" s="31" t="b">
        <f>貼り付け用!O381=集計用!O381</f>
        <v>1</v>
      </c>
      <c r="P381" s="31" t="b">
        <f>貼り付け用!P381=集計用!P381</f>
        <v>1</v>
      </c>
      <c r="Q381" s="31" t="b">
        <f>貼り付け用!Q381=集計用!Q381</f>
        <v>1</v>
      </c>
      <c r="R381" s="31" t="b">
        <f>貼り付け用!R381=集計用!R381</f>
        <v>1</v>
      </c>
      <c r="S381" s="31" t="b">
        <f>貼り付け用!S381=集計用!S381</f>
        <v>1</v>
      </c>
      <c r="T381" s="31" t="b">
        <f>貼り付け用!T381=集計用!T381</f>
        <v>1</v>
      </c>
      <c r="U381" s="31" t="b">
        <f>貼り付け用!U381=集計用!U381</f>
        <v>1</v>
      </c>
      <c r="V381" s="31" t="b">
        <f>貼り付け用!V381=集計用!V381</f>
        <v>1</v>
      </c>
      <c r="W381" s="31" t="b">
        <f>貼り付け用!W381=集計用!W381</f>
        <v>1</v>
      </c>
      <c r="X381" s="31" t="b">
        <f>貼り付け用!X381=集計用!X381</f>
        <v>1</v>
      </c>
      <c r="Y381" s="31" t="b">
        <f>貼り付け用!Y381=集計用!Y381</f>
        <v>1</v>
      </c>
      <c r="Z381" s="31" t="b">
        <f>貼り付け用!Z381=集計用!Z381</f>
        <v>1</v>
      </c>
      <c r="AA381" s="31" t="b">
        <f>貼り付け用!AA381=集計用!AA381</f>
        <v>1</v>
      </c>
      <c r="AB381" s="31" t="b">
        <f>貼り付け用!AB381=集計用!AB381</f>
        <v>1</v>
      </c>
      <c r="AC381" s="31" t="b">
        <f>貼り付け用!AC381=集計用!AC381</f>
        <v>1</v>
      </c>
      <c r="AD381" s="31" t="b">
        <f>貼り付け用!AD381=集計用!AD381</f>
        <v>1</v>
      </c>
      <c r="AE381" s="31" t="b">
        <f>貼り付け用!AE381=集計用!AE381</f>
        <v>1</v>
      </c>
      <c r="AF381" s="31" t="b">
        <f>貼り付け用!AF381=集計用!AF381</f>
        <v>1</v>
      </c>
      <c r="AG381" s="31" t="b">
        <f>貼り付け用!AG381=集計用!AG381</f>
        <v>1</v>
      </c>
      <c r="AH381" s="31" t="b">
        <f>貼り付け用!AH381=集計用!AH381</f>
        <v>1</v>
      </c>
      <c r="AI381" s="31" t="b">
        <f>貼り付け用!AI381=集計用!AI381</f>
        <v>1</v>
      </c>
      <c r="AJ381" s="31" t="b">
        <f>貼り付け用!AJ381=集計用!AJ381</f>
        <v>1</v>
      </c>
      <c r="AK381" s="31" t="b">
        <f>貼り付け用!AK381=集計用!AK381</f>
        <v>1</v>
      </c>
      <c r="AL381" s="31" t="b">
        <f>貼り付け用!AL381=集計用!AL381</f>
        <v>1</v>
      </c>
      <c r="AM381" s="31" t="b">
        <f>貼り付け用!AM381=集計用!AM381</f>
        <v>1</v>
      </c>
      <c r="AN381" s="31" t="b">
        <f>貼り付け用!AN381=集計用!AN381</f>
        <v>1</v>
      </c>
      <c r="AO381" s="31" t="b">
        <f>貼り付け用!AO381=集計用!AO381</f>
        <v>1</v>
      </c>
      <c r="AP381" s="31" t="b">
        <f>貼り付け用!AP381=集計用!AP381</f>
        <v>1</v>
      </c>
      <c r="AQ381" s="31" t="b">
        <f>貼り付け用!AQ381=集計用!AQ381</f>
        <v>1</v>
      </c>
      <c r="AR381" s="31" t="b">
        <f>貼り付け用!AR381=集計用!AR381</f>
        <v>1</v>
      </c>
      <c r="AS381" s="31" t="b">
        <f>貼り付け用!AS381=集計用!AS381</f>
        <v>1</v>
      </c>
      <c r="AT381" s="31" t="b">
        <f>貼り付け用!AT381=集計用!AT381</f>
        <v>1</v>
      </c>
      <c r="AU381" s="31" t="b">
        <f>貼り付け用!AU381=集計用!AU381</f>
        <v>1</v>
      </c>
    </row>
    <row r="382" spans="10:47" ht="24" customHeight="1">
      <c r="J382" s="2" t="str">
        <f>IF(集計用!J382="","",集計用!J382)</f>
        <v>キュービクル</v>
      </c>
      <c r="K382" s="2"/>
      <c r="L382" s="2"/>
      <c r="M382" s="31" t="b">
        <f>貼り付け用!M382=集計用!M382</f>
        <v>1</v>
      </c>
      <c r="N382" s="31" t="b">
        <f>貼り付け用!N382=集計用!N382</f>
        <v>1</v>
      </c>
      <c r="O382" s="31" t="b">
        <f>貼り付け用!O382=集計用!O382</f>
        <v>1</v>
      </c>
      <c r="P382" s="31" t="b">
        <f>貼り付け用!P382=集計用!P382</f>
        <v>1</v>
      </c>
      <c r="Q382" s="31" t="b">
        <f>貼り付け用!Q382=集計用!Q382</f>
        <v>1</v>
      </c>
      <c r="R382" s="31" t="b">
        <f>貼り付け用!R382=集計用!R382</f>
        <v>1</v>
      </c>
      <c r="S382" s="31" t="b">
        <f>貼り付け用!S382=集計用!S382</f>
        <v>1</v>
      </c>
      <c r="T382" s="31" t="b">
        <f>貼り付け用!T382=集計用!T382</f>
        <v>1</v>
      </c>
      <c r="U382" s="31" t="b">
        <f>貼り付け用!U382=集計用!U382</f>
        <v>1</v>
      </c>
      <c r="V382" s="31" t="b">
        <f>貼り付け用!V382=集計用!V382</f>
        <v>1</v>
      </c>
      <c r="W382" s="31" t="b">
        <f>貼り付け用!W382=集計用!W382</f>
        <v>1</v>
      </c>
      <c r="X382" s="31" t="b">
        <f>貼り付け用!X382=集計用!X382</f>
        <v>1</v>
      </c>
      <c r="Y382" s="31" t="b">
        <f>貼り付け用!Y382=集計用!Y382</f>
        <v>1</v>
      </c>
      <c r="Z382" s="31" t="b">
        <f>貼り付け用!Z382=集計用!Z382</f>
        <v>1</v>
      </c>
      <c r="AA382" s="31" t="b">
        <f>貼り付け用!AA382=集計用!AA382</f>
        <v>1</v>
      </c>
      <c r="AB382" s="31" t="b">
        <f>貼り付け用!AB382=集計用!AB382</f>
        <v>1</v>
      </c>
      <c r="AC382" s="31" t="b">
        <f>貼り付け用!AC382=集計用!AC382</f>
        <v>1</v>
      </c>
      <c r="AD382" s="31" t="b">
        <f>貼り付け用!AD382=集計用!AD382</f>
        <v>1</v>
      </c>
      <c r="AE382" s="31" t="b">
        <f>貼り付け用!AE382=集計用!AE382</f>
        <v>1</v>
      </c>
      <c r="AF382" s="31" t="b">
        <f>貼り付け用!AF382=集計用!AF382</f>
        <v>1</v>
      </c>
      <c r="AG382" s="31" t="b">
        <f>貼り付け用!AG382=集計用!AG382</f>
        <v>1</v>
      </c>
      <c r="AH382" s="31" t="b">
        <f>貼り付け用!AH382=集計用!AH382</f>
        <v>1</v>
      </c>
      <c r="AI382" s="31" t="b">
        <f>貼り付け用!AI382=集計用!AI382</f>
        <v>1</v>
      </c>
      <c r="AJ382" s="31" t="b">
        <f>貼り付け用!AJ382=集計用!AJ382</f>
        <v>1</v>
      </c>
      <c r="AK382" s="31" t="b">
        <f>貼り付け用!AK382=集計用!AK382</f>
        <v>1</v>
      </c>
      <c r="AL382" s="31" t="b">
        <f>貼り付け用!AL382=集計用!AL382</f>
        <v>1</v>
      </c>
      <c r="AM382" s="31" t="b">
        <f>貼り付け用!AM382=集計用!AM382</f>
        <v>1</v>
      </c>
      <c r="AN382" s="31" t="b">
        <f>貼り付け用!AN382=集計用!AN382</f>
        <v>1</v>
      </c>
      <c r="AO382" s="31" t="b">
        <f>貼り付け用!AO382=集計用!AO382</f>
        <v>1</v>
      </c>
      <c r="AP382" s="31" t="b">
        <f>貼り付け用!AP382=集計用!AP382</f>
        <v>1</v>
      </c>
      <c r="AQ382" s="31" t="b">
        <f>貼り付け用!AQ382=集計用!AQ382</f>
        <v>1</v>
      </c>
      <c r="AR382" s="31" t="b">
        <f>貼り付け用!AR382=集計用!AR382</f>
        <v>1</v>
      </c>
      <c r="AS382" s="31" t="b">
        <f>貼り付け用!AS382=集計用!AS382</f>
        <v>1</v>
      </c>
      <c r="AT382" s="31" t="b">
        <f>貼り付け用!AT382=集計用!AT382</f>
        <v>1</v>
      </c>
      <c r="AU382" s="31" t="b">
        <f>貼り付け用!AU382=集計用!AU382</f>
        <v>1</v>
      </c>
    </row>
    <row r="383" spans="10:47" ht="24" customHeight="1">
      <c r="J383" s="2" t="str">
        <f>IF(集計用!J383="","",集計用!J383)</f>
        <v>水道</v>
      </c>
      <c r="K383" s="2"/>
      <c r="L383" s="2"/>
      <c r="M383" s="31" t="b">
        <f>貼り付け用!M383=集計用!M383</f>
        <v>1</v>
      </c>
      <c r="N383" s="31" t="b">
        <f>貼り付け用!N383=集計用!N383</f>
        <v>1</v>
      </c>
      <c r="O383" s="31" t="b">
        <f>貼り付け用!O383=集計用!O383</f>
        <v>1</v>
      </c>
      <c r="P383" s="31" t="b">
        <f>貼り付け用!P383=集計用!P383</f>
        <v>1</v>
      </c>
      <c r="Q383" s="31" t="b">
        <f>貼り付け用!Q383=集計用!Q383</f>
        <v>1</v>
      </c>
      <c r="R383" s="31" t="b">
        <f>貼り付け用!R383=集計用!R383</f>
        <v>1</v>
      </c>
      <c r="S383" s="31" t="b">
        <f>貼り付け用!S383=集計用!S383</f>
        <v>1</v>
      </c>
      <c r="T383" s="31" t="b">
        <f>貼り付け用!T383=集計用!T383</f>
        <v>1</v>
      </c>
      <c r="U383" s="31" t="b">
        <f>貼り付け用!U383=集計用!U383</f>
        <v>1</v>
      </c>
      <c r="V383" s="31" t="b">
        <f>貼り付け用!V383=集計用!V383</f>
        <v>1</v>
      </c>
      <c r="W383" s="31" t="b">
        <f>貼り付け用!W383=集計用!W383</f>
        <v>1</v>
      </c>
      <c r="X383" s="31" t="b">
        <f>貼り付け用!X383=集計用!X383</f>
        <v>1</v>
      </c>
      <c r="Y383" s="31" t="b">
        <f>貼り付け用!Y383=集計用!Y383</f>
        <v>1</v>
      </c>
      <c r="Z383" s="31" t="b">
        <f>貼り付け用!Z383=集計用!Z383</f>
        <v>1</v>
      </c>
      <c r="AA383" s="31" t="b">
        <f>貼り付け用!AA383=集計用!AA383</f>
        <v>1</v>
      </c>
      <c r="AB383" s="31" t="b">
        <f>貼り付け用!AB383=集計用!AB383</f>
        <v>1</v>
      </c>
      <c r="AC383" s="31" t="b">
        <f>貼り付け用!AC383=集計用!AC383</f>
        <v>1</v>
      </c>
      <c r="AD383" s="31" t="b">
        <f>貼り付け用!AD383=集計用!AD383</f>
        <v>1</v>
      </c>
      <c r="AE383" s="31" t="b">
        <f>貼り付け用!AE383=集計用!AE383</f>
        <v>1</v>
      </c>
      <c r="AF383" s="31" t="b">
        <f>貼り付け用!AF383=集計用!AF383</f>
        <v>1</v>
      </c>
      <c r="AG383" s="31" t="b">
        <f>貼り付け用!AG383=集計用!AG383</f>
        <v>1</v>
      </c>
      <c r="AH383" s="31" t="b">
        <f>貼り付け用!AH383=集計用!AH383</f>
        <v>1</v>
      </c>
      <c r="AI383" s="31" t="b">
        <f>貼り付け用!AI383=集計用!AI383</f>
        <v>1</v>
      </c>
      <c r="AJ383" s="31" t="b">
        <f>貼り付け用!AJ383=集計用!AJ383</f>
        <v>1</v>
      </c>
      <c r="AK383" s="31" t="b">
        <f>貼り付け用!AK383=集計用!AK383</f>
        <v>1</v>
      </c>
      <c r="AL383" s="31" t="b">
        <f>貼り付け用!AL383=集計用!AL383</f>
        <v>1</v>
      </c>
      <c r="AM383" s="31" t="b">
        <f>貼り付け用!AM383=集計用!AM383</f>
        <v>1</v>
      </c>
      <c r="AN383" s="31" t="b">
        <f>貼り付け用!AN383=集計用!AN383</f>
        <v>1</v>
      </c>
      <c r="AO383" s="31" t="b">
        <f>貼り付け用!AO383=集計用!AO383</f>
        <v>1</v>
      </c>
      <c r="AP383" s="31" t="b">
        <f>貼り付け用!AP383=集計用!AP383</f>
        <v>1</v>
      </c>
      <c r="AQ383" s="31" t="b">
        <f>貼り付け用!AQ383=集計用!AQ383</f>
        <v>1</v>
      </c>
      <c r="AR383" s="31" t="b">
        <f>貼り付け用!AR383=集計用!AR383</f>
        <v>1</v>
      </c>
      <c r="AS383" s="31" t="b">
        <f>貼り付け用!AS383=集計用!AS383</f>
        <v>1</v>
      </c>
      <c r="AT383" s="31" t="b">
        <f>貼り付け用!AT383=集計用!AT383</f>
        <v>0</v>
      </c>
      <c r="AU383" s="31" t="b">
        <f>貼り付け用!AU383=集計用!AU383</f>
        <v>0</v>
      </c>
    </row>
    <row r="384" spans="10:47" ht="24" customHeight="1">
      <c r="J384" s="2" t="str">
        <f>IF(集計用!J384="","",集計用!J384)</f>
        <v>下水道</v>
      </c>
      <c r="K384" s="2"/>
      <c r="L384" s="2"/>
      <c r="M384" s="31" t="b">
        <f>貼り付け用!M384=集計用!M384</f>
        <v>1</v>
      </c>
      <c r="N384" s="31" t="b">
        <f>貼り付け用!N384=集計用!N384</f>
        <v>1</v>
      </c>
      <c r="O384" s="31" t="b">
        <f>貼り付け用!O384=集計用!O384</f>
        <v>1</v>
      </c>
      <c r="P384" s="31" t="b">
        <f>貼り付け用!P384=集計用!P384</f>
        <v>1</v>
      </c>
      <c r="Q384" s="31" t="b">
        <f>貼り付け用!Q384=集計用!Q384</f>
        <v>1</v>
      </c>
      <c r="R384" s="31" t="b">
        <f>貼り付け用!R384=集計用!R384</f>
        <v>1</v>
      </c>
      <c r="S384" s="31" t="b">
        <f>貼り付け用!S384=集計用!S384</f>
        <v>1</v>
      </c>
      <c r="T384" s="31" t="b">
        <f>貼り付け用!T384=集計用!T384</f>
        <v>1</v>
      </c>
      <c r="U384" s="31" t="b">
        <f>貼り付け用!U384=集計用!U384</f>
        <v>1</v>
      </c>
      <c r="V384" s="31" t="b">
        <f>貼り付け用!V384=集計用!V384</f>
        <v>1</v>
      </c>
      <c r="W384" s="31" t="b">
        <f>貼り付け用!W384=集計用!W384</f>
        <v>1</v>
      </c>
      <c r="X384" s="31" t="b">
        <f>貼り付け用!X384=集計用!X384</f>
        <v>1</v>
      </c>
      <c r="Y384" s="31" t="b">
        <f>貼り付け用!Y384=集計用!Y384</f>
        <v>1</v>
      </c>
      <c r="Z384" s="31" t="b">
        <f>貼り付け用!Z384=集計用!Z384</f>
        <v>1</v>
      </c>
      <c r="AA384" s="31" t="b">
        <f>貼り付け用!AA384=集計用!AA384</f>
        <v>1</v>
      </c>
      <c r="AB384" s="31" t="b">
        <f>貼り付け用!AB384=集計用!AB384</f>
        <v>1</v>
      </c>
      <c r="AC384" s="31" t="b">
        <f>貼り付け用!AC384=集計用!AC384</f>
        <v>1</v>
      </c>
      <c r="AD384" s="31" t="b">
        <f>貼り付け用!AD384=集計用!AD384</f>
        <v>1</v>
      </c>
      <c r="AE384" s="31" t="b">
        <f>貼り付け用!AE384=集計用!AE384</f>
        <v>1</v>
      </c>
      <c r="AF384" s="31" t="b">
        <f>貼り付け用!AF384=集計用!AF384</f>
        <v>1</v>
      </c>
      <c r="AG384" s="31" t="b">
        <f>貼り付け用!AG384=集計用!AG384</f>
        <v>1</v>
      </c>
      <c r="AH384" s="31" t="b">
        <f>貼り付け用!AH384=集計用!AH384</f>
        <v>1</v>
      </c>
      <c r="AI384" s="31" t="b">
        <f>貼り付け用!AI384=集計用!AI384</f>
        <v>1</v>
      </c>
      <c r="AJ384" s="31" t="b">
        <f>貼り付け用!AJ384=集計用!AJ384</f>
        <v>1</v>
      </c>
      <c r="AK384" s="31" t="b">
        <f>貼り付け用!AK384=集計用!AK384</f>
        <v>1</v>
      </c>
      <c r="AL384" s="31" t="b">
        <f>貼り付け用!AL384=集計用!AL384</f>
        <v>1</v>
      </c>
      <c r="AM384" s="31" t="b">
        <f>貼り付け用!AM384=集計用!AM384</f>
        <v>1</v>
      </c>
      <c r="AN384" s="31" t="b">
        <f>貼り付け用!AN384=集計用!AN384</f>
        <v>1</v>
      </c>
      <c r="AO384" s="31" t="b">
        <f>貼り付け用!AO384=集計用!AO384</f>
        <v>1</v>
      </c>
      <c r="AP384" s="31" t="b">
        <f>貼り付け用!AP384=集計用!AP384</f>
        <v>1</v>
      </c>
      <c r="AQ384" s="31" t="b">
        <f>貼り付け用!AQ384=集計用!AQ384</f>
        <v>1</v>
      </c>
      <c r="AR384" s="31" t="b">
        <f>貼り付け用!AR384=集計用!AR384</f>
        <v>1</v>
      </c>
      <c r="AS384" s="31" t="b">
        <f>貼り付け用!AS384=集計用!AS384</f>
        <v>1</v>
      </c>
      <c r="AT384" s="31" t="b">
        <f>貼り付け用!AT384=集計用!AT384</f>
        <v>0</v>
      </c>
      <c r="AU384" s="31" t="b">
        <f>貼り付け用!AU384=集計用!AU384</f>
        <v>0</v>
      </c>
    </row>
    <row r="385" spans="10:47" ht="24" customHeight="1">
      <c r="J385" s="2" t="str">
        <f>IF(集計用!J385="","",集計用!J385)</f>
        <v>受水槽</v>
      </c>
      <c r="K385" s="2"/>
      <c r="L385" s="2"/>
      <c r="M385" s="31" t="b">
        <f>貼り付け用!M385=集計用!M385</f>
        <v>1</v>
      </c>
      <c r="N385" s="31" t="b">
        <f>貼り付け用!N385=集計用!N385</f>
        <v>1</v>
      </c>
      <c r="O385" s="31" t="b">
        <f>貼り付け用!O385=集計用!O385</f>
        <v>1</v>
      </c>
      <c r="P385" s="31" t="b">
        <f>貼り付け用!P385=集計用!P385</f>
        <v>1</v>
      </c>
      <c r="Q385" s="31" t="b">
        <f>貼り付け用!Q385=集計用!Q385</f>
        <v>1</v>
      </c>
      <c r="R385" s="31" t="b">
        <f>貼り付け用!R385=集計用!R385</f>
        <v>1</v>
      </c>
      <c r="S385" s="31" t="b">
        <f>貼り付け用!S385=集計用!S385</f>
        <v>1</v>
      </c>
      <c r="T385" s="31" t="b">
        <f>貼り付け用!T385=集計用!T385</f>
        <v>1</v>
      </c>
      <c r="U385" s="31" t="b">
        <f>貼り付け用!U385=集計用!U385</f>
        <v>1</v>
      </c>
      <c r="V385" s="31" t="b">
        <f>貼り付け用!V385=集計用!V385</f>
        <v>1</v>
      </c>
      <c r="W385" s="31" t="b">
        <f>貼り付け用!W385=集計用!W385</f>
        <v>1</v>
      </c>
      <c r="X385" s="31" t="b">
        <f>貼り付け用!X385=集計用!X385</f>
        <v>1</v>
      </c>
      <c r="Y385" s="31" t="b">
        <f>貼り付け用!Y385=集計用!Y385</f>
        <v>1</v>
      </c>
      <c r="Z385" s="31" t="b">
        <f>貼り付け用!Z385=集計用!Z385</f>
        <v>1</v>
      </c>
      <c r="AA385" s="31" t="b">
        <f>貼り付け用!AA385=集計用!AA385</f>
        <v>1</v>
      </c>
      <c r="AB385" s="31" t="b">
        <f>貼り付け用!AB385=集計用!AB385</f>
        <v>1</v>
      </c>
      <c r="AC385" s="31" t="b">
        <f>貼り付け用!AC385=集計用!AC385</f>
        <v>1</v>
      </c>
      <c r="AD385" s="31" t="b">
        <f>貼り付け用!AD385=集計用!AD385</f>
        <v>1</v>
      </c>
      <c r="AE385" s="31" t="b">
        <f>貼り付け用!AE385=集計用!AE385</f>
        <v>1</v>
      </c>
      <c r="AF385" s="31" t="b">
        <f>貼り付け用!AF385=集計用!AF385</f>
        <v>1</v>
      </c>
      <c r="AG385" s="31" t="b">
        <f>貼り付け用!AG385=集計用!AG385</f>
        <v>1</v>
      </c>
      <c r="AH385" s="31" t="b">
        <f>貼り付け用!AH385=集計用!AH385</f>
        <v>1</v>
      </c>
      <c r="AI385" s="31" t="b">
        <f>貼り付け用!AI385=集計用!AI385</f>
        <v>1</v>
      </c>
      <c r="AJ385" s="31" t="b">
        <f>貼り付け用!AJ385=集計用!AJ385</f>
        <v>1</v>
      </c>
      <c r="AK385" s="31" t="b">
        <f>貼り付け用!AK385=集計用!AK385</f>
        <v>1</v>
      </c>
      <c r="AL385" s="31" t="b">
        <f>貼り付け用!AL385=集計用!AL385</f>
        <v>1</v>
      </c>
      <c r="AM385" s="31" t="b">
        <f>貼り付け用!AM385=集計用!AM385</f>
        <v>1</v>
      </c>
      <c r="AN385" s="31" t="b">
        <f>貼り付け用!AN385=集計用!AN385</f>
        <v>1</v>
      </c>
      <c r="AO385" s="31" t="b">
        <f>貼り付け用!AO385=集計用!AO385</f>
        <v>1</v>
      </c>
      <c r="AP385" s="31" t="b">
        <f>貼り付け用!AP385=集計用!AP385</f>
        <v>1</v>
      </c>
      <c r="AQ385" s="31" t="b">
        <f>貼り付け用!AQ385=集計用!AQ385</f>
        <v>1</v>
      </c>
      <c r="AR385" s="31" t="b">
        <f>貼り付け用!AR385=集計用!AR385</f>
        <v>1</v>
      </c>
      <c r="AS385" s="31" t="b">
        <f>貼り付け用!AS385=集計用!AS385</f>
        <v>1</v>
      </c>
      <c r="AT385" s="31" t="b">
        <f>貼り付け用!AT385=集計用!AT385</f>
        <v>1</v>
      </c>
      <c r="AU385" s="31" t="b">
        <f>貼り付け用!AU385=集計用!AU385</f>
        <v>1</v>
      </c>
    </row>
    <row r="386" spans="10:47" ht="24" customHeight="1">
      <c r="J386" s="2" t="str">
        <f>IF(集計用!J386="","",集計用!J386)</f>
        <v>高架水槽</v>
      </c>
      <c r="K386" s="2"/>
      <c r="L386" s="2"/>
      <c r="M386" s="31" t="b">
        <f>貼り付け用!M386=集計用!M386</f>
        <v>1</v>
      </c>
      <c r="N386" s="31" t="b">
        <f>貼り付け用!N386=集計用!N386</f>
        <v>1</v>
      </c>
      <c r="O386" s="31" t="b">
        <f>貼り付け用!O386=集計用!O386</f>
        <v>1</v>
      </c>
      <c r="P386" s="31" t="b">
        <f>貼り付け用!P386=集計用!P386</f>
        <v>1</v>
      </c>
      <c r="Q386" s="31" t="b">
        <f>貼り付け用!Q386=集計用!Q386</f>
        <v>1</v>
      </c>
      <c r="R386" s="31" t="b">
        <f>貼り付け用!R386=集計用!R386</f>
        <v>1</v>
      </c>
      <c r="S386" s="31" t="b">
        <f>貼り付け用!S386=集計用!S386</f>
        <v>1</v>
      </c>
      <c r="T386" s="31" t="b">
        <f>貼り付け用!T386=集計用!T386</f>
        <v>1</v>
      </c>
      <c r="U386" s="31" t="b">
        <f>貼り付け用!U386=集計用!U386</f>
        <v>1</v>
      </c>
      <c r="V386" s="31" t="b">
        <f>貼り付け用!V386=集計用!V386</f>
        <v>1</v>
      </c>
      <c r="W386" s="31" t="b">
        <f>貼り付け用!W386=集計用!W386</f>
        <v>1</v>
      </c>
      <c r="X386" s="31" t="b">
        <f>貼り付け用!X386=集計用!X386</f>
        <v>1</v>
      </c>
      <c r="Y386" s="31" t="b">
        <f>貼り付け用!Y386=集計用!Y386</f>
        <v>1</v>
      </c>
      <c r="Z386" s="31" t="b">
        <f>貼り付け用!Z386=集計用!Z386</f>
        <v>1</v>
      </c>
      <c r="AA386" s="31" t="b">
        <f>貼り付け用!AA386=集計用!AA386</f>
        <v>1</v>
      </c>
      <c r="AB386" s="31" t="b">
        <f>貼り付け用!AB386=集計用!AB386</f>
        <v>1</v>
      </c>
      <c r="AC386" s="31" t="b">
        <f>貼り付け用!AC386=集計用!AC386</f>
        <v>1</v>
      </c>
      <c r="AD386" s="31" t="b">
        <f>貼り付け用!AD386=集計用!AD386</f>
        <v>1</v>
      </c>
      <c r="AE386" s="31" t="b">
        <f>貼り付け用!AE386=集計用!AE386</f>
        <v>1</v>
      </c>
      <c r="AF386" s="31" t="b">
        <f>貼り付け用!AF386=集計用!AF386</f>
        <v>1</v>
      </c>
      <c r="AG386" s="31" t="b">
        <f>貼り付け用!AG386=集計用!AG386</f>
        <v>1</v>
      </c>
      <c r="AH386" s="31" t="b">
        <f>貼り付け用!AH386=集計用!AH386</f>
        <v>1</v>
      </c>
      <c r="AI386" s="31" t="b">
        <f>貼り付け用!AI386=集計用!AI386</f>
        <v>1</v>
      </c>
      <c r="AJ386" s="31" t="b">
        <f>貼り付け用!AJ386=集計用!AJ386</f>
        <v>1</v>
      </c>
      <c r="AK386" s="31" t="b">
        <f>貼り付け用!AK386=集計用!AK386</f>
        <v>1</v>
      </c>
      <c r="AL386" s="31" t="b">
        <f>貼り付け用!AL386=集計用!AL386</f>
        <v>1</v>
      </c>
      <c r="AM386" s="31" t="b">
        <f>貼り付け用!AM386=集計用!AM386</f>
        <v>1</v>
      </c>
      <c r="AN386" s="31" t="b">
        <f>貼り付け用!AN386=集計用!AN386</f>
        <v>1</v>
      </c>
      <c r="AO386" s="31" t="b">
        <f>貼り付け用!AO386=集計用!AO386</f>
        <v>1</v>
      </c>
      <c r="AP386" s="31" t="b">
        <f>貼り付け用!AP386=集計用!AP386</f>
        <v>1</v>
      </c>
      <c r="AQ386" s="31" t="b">
        <f>貼り付け用!AQ386=集計用!AQ386</f>
        <v>1</v>
      </c>
      <c r="AR386" s="31" t="b">
        <f>貼り付け用!AR386=集計用!AR386</f>
        <v>1</v>
      </c>
      <c r="AS386" s="31" t="b">
        <f>貼り付け用!AS386=集計用!AS386</f>
        <v>1</v>
      </c>
      <c r="AT386" s="31" t="b">
        <f>貼り付け用!AT386=集計用!AT386</f>
        <v>1</v>
      </c>
      <c r="AU386" s="31" t="b">
        <f>貼り付け用!AU386=集計用!AU386</f>
        <v>1</v>
      </c>
    </row>
    <row r="387" spans="10:47" ht="24" customHeight="1">
      <c r="J387" s="2" t="str">
        <f>IF(集計用!J387="","",集計用!J387)</f>
        <v>消火栓</v>
      </c>
      <c r="K387" s="2"/>
      <c r="L387" s="2"/>
      <c r="M387" s="31" t="b">
        <f>貼り付け用!M387=集計用!M387</f>
        <v>1</v>
      </c>
      <c r="N387" s="31" t="b">
        <f>貼り付け用!N387=集計用!N387</f>
        <v>1</v>
      </c>
      <c r="O387" s="31" t="b">
        <f>貼り付け用!O387=集計用!O387</f>
        <v>1</v>
      </c>
      <c r="P387" s="31" t="b">
        <f>貼り付け用!P387=集計用!P387</f>
        <v>1</v>
      </c>
      <c r="Q387" s="31" t="b">
        <f>貼り付け用!Q387=集計用!Q387</f>
        <v>1</v>
      </c>
      <c r="R387" s="31" t="b">
        <f>貼り付け用!R387=集計用!R387</f>
        <v>1</v>
      </c>
      <c r="S387" s="31" t="b">
        <f>貼り付け用!S387=集計用!S387</f>
        <v>1</v>
      </c>
      <c r="T387" s="31" t="b">
        <f>貼り付け用!T387=集計用!T387</f>
        <v>1</v>
      </c>
      <c r="U387" s="31" t="b">
        <f>貼り付け用!U387=集計用!U387</f>
        <v>1</v>
      </c>
      <c r="V387" s="31" t="b">
        <f>貼り付け用!V387=集計用!V387</f>
        <v>1</v>
      </c>
      <c r="W387" s="31" t="b">
        <f>貼り付け用!W387=集計用!W387</f>
        <v>1</v>
      </c>
      <c r="X387" s="31" t="b">
        <f>貼り付け用!X387=集計用!X387</f>
        <v>1</v>
      </c>
      <c r="Y387" s="31" t="b">
        <f>貼り付け用!Y387=集計用!Y387</f>
        <v>1</v>
      </c>
      <c r="Z387" s="31" t="b">
        <f>貼り付け用!Z387=集計用!Z387</f>
        <v>1</v>
      </c>
      <c r="AA387" s="31" t="b">
        <f>貼り付け用!AA387=集計用!AA387</f>
        <v>1</v>
      </c>
      <c r="AB387" s="31" t="b">
        <f>貼り付け用!AB387=集計用!AB387</f>
        <v>1</v>
      </c>
      <c r="AC387" s="31" t="b">
        <f>貼り付け用!AC387=集計用!AC387</f>
        <v>1</v>
      </c>
      <c r="AD387" s="31" t="b">
        <f>貼り付け用!AD387=集計用!AD387</f>
        <v>1</v>
      </c>
      <c r="AE387" s="31" t="b">
        <f>貼り付け用!AE387=集計用!AE387</f>
        <v>1</v>
      </c>
      <c r="AF387" s="31" t="b">
        <f>貼り付け用!AF387=集計用!AF387</f>
        <v>1</v>
      </c>
      <c r="AG387" s="31" t="b">
        <f>貼り付け用!AG387=集計用!AG387</f>
        <v>1</v>
      </c>
      <c r="AH387" s="31" t="b">
        <f>貼り付け用!AH387=集計用!AH387</f>
        <v>1</v>
      </c>
      <c r="AI387" s="31" t="b">
        <f>貼り付け用!AI387=集計用!AI387</f>
        <v>1</v>
      </c>
      <c r="AJ387" s="31" t="b">
        <f>貼り付け用!AJ387=集計用!AJ387</f>
        <v>1</v>
      </c>
      <c r="AK387" s="31" t="b">
        <f>貼り付け用!AK387=集計用!AK387</f>
        <v>1</v>
      </c>
      <c r="AL387" s="31" t="b">
        <f>貼り付け用!AL387=集計用!AL387</f>
        <v>1</v>
      </c>
      <c r="AM387" s="31" t="b">
        <f>貼り付け用!AM387=集計用!AM387</f>
        <v>1</v>
      </c>
      <c r="AN387" s="31" t="b">
        <f>貼り付け用!AN387=集計用!AN387</f>
        <v>1</v>
      </c>
      <c r="AO387" s="31" t="b">
        <f>貼り付け用!AO387=集計用!AO387</f>
        <v>1</v>
      </c>
      <c r="AP387" s="31" t="b">
        <f>貼り付け用!AP387=集計用!AP387</f>
        <v>1</v>
      </c>
      <c r="AQ387" s="31" t="b">
        <f>貼り付け用!AQ387=集計用!AQ387</f>
        <v>1</v>
      </c>
      <c r="AR387" s="31" t="b">
        <f>貼り付け用!AR387=集計用!AR387</f>
        <v>1</v>
      </c>
      <c r="AS387" s="31" t="b">
        <f>貼り付け用!AS387=集計用!AS387</f>
        <v>1</v>
      </c>
      <c r="AT387" s="31" t="b">
        <f>貼り付け用!AT387=集計用!AT387</f>
        <v>0</v>
      </c>
      <c r="AU387" s="31" t="b">
        <f>貼り付け用!AU387=集計用!AU387</f>
        <v>0</v>
      </c>
    </row>
    <row r="388" spans="10:47" ht="24" customHeight="1">
      <c r="J388" s="2" t="str">
        <f>IF(集計用!J388="","",集計用!J388)</f>
        <v>空調機（普通教室等32台）</v>
      </c>
      <c r="K388" s="2"/>
      <c r="L388" s="2"/>
      <c r="M388" s="31" t="b">
        <f>貼り付け用!M388=集計用!M388</f>
        <v>1</v>
      </c>
      <c r="N388" s="31" t="b">
        <f>貼り付け用!N388=集計用!N388</f>
        <v>1</v>
      </c>
      <c r="O388" s="31" t="b">
        <f>貼り付け用!O388=集計用!O388</f>
        <v>1</v>
      </c>
      <c r="P388" s="31" t="b">
        <f>貼り付け用!P388=集計用!P388</f>
        <v>1</v>
      </c>
      <c r="Q388" s="31" t="b">
        <f>貼り付け用!Q388=集計用!Q388</f>
        <v>1</v>
      </c>
      <c r="R388" s="31" t="b">
        <f>貼り付け用!R388=集計用!R388</f>
        <v>1</v>
      </c>
      <c r="S388" s="31" t="b">
        <f>貼り付け用!S388=集計用!S388</f>
        <v>1</v>
      </c>
      <c r="T388" s="31" t="b">
        <f>貼り付け用!T388=集計用!T388</f>
        <v>1</v>
      </c>
      <c r="U388" s="31" t="b">
        <f>貼り付け用!U388=集計用!U388</f>
        <v>1</v>
      </c>
      <c r="V388" s="31" t="b">
        <f>貼り付け用!V388=集計用!V388</f>
        <v>1</v>
      </c>
      <c r="W388" s="31" t="b">
        <f>貼り付け用!W388=集計用!W388</f>
        <v>1</v>
      </c>
      <c r="X388" s="31" t="b">
        <f>貼り付け用!X388=集計用!X388</f>
        <v>1</v>
      </c>
      <c r="Y388" s="31" t="b">
        <f>貼り付け用!Y388=集計用!Y388</f>
        <v>1</v>
      </c>
      <c r="Z388" s="31" t="b">
        <f>貼り付け用!Z388=集計用!Z388</f>
        <v>1</v>
      </c>
      <c r="AA388" s="31" t="b">
        <f>貼り付け用!AA388=集計用!AA388</f>
        <v>1</v>
      </c>
      <c r="AB388" s="31" t="b">
        <f>貼り付け用!AB388=集計用!AB388</f>
        <v>1</v>
      </c>
      <c r="AC388" s="31" t="b">
        <f>貼り付け用!AC388=集計用!AC388</f>
        <v>1</v>
      </c>
      <c r="AD388" s="31" t="b">
        <f>貼り付け用!AD388=集計用!AD388</f>
        <v>1</v>
      </c>
      <c r="AE388" s="31" t="b">
        <f>貼り付け用!AE388=集計用!AE388</f>
        <v>1</v>
      </c>
      <c r="AF388" s="31" t="b">
        <f>貼り付け用!AF388=集計用!AF388</f>
        <v>1</v>
      </c>
      <c r="AG388" s="31" t="b">
        <f>貼り付け用!AG388=集計用!AG388</f>
        <v>1</v>
      </c>
      <c r="AH388" s="31" t="b">
        <f>貼り付け用!AH388=集計用!AH388</f>
        <v>1</v>
      </c>
      <c r="AI388" s="31" t="b">
        <f>貼り付け用!AI388=集計用!AI388</f>
        <v>1</v>
      </c>
      <c r="AJ388" s="31" t="b">
        <f>貼り付け用!AJ388=集計用!AJ388</f>
        <v>1</v>
      </c>
      <c r="AK388" s="31" t="b">
        <f>貼り付け用!AK388=集計用!AK388</f>
        <v>1</v>
      </c>
      <c r="AL388" s="31" t="b">
        <f>貼り付け用!AL388=集計用!AL388</f>
        <v>1</v>
      </c>
      <c r="AM388" s="31" t="b">
        <f>貼り付け用!AM388=集計用!AM388</f>
        <v>1</v>
      </c>
      <c r="AN388" s="31" t="b">
        <f>貼り付け用!AN388=集計用!AN388</f>
        <v>1</v>
      </c>
      <c r="AO388" s="31" t="b">
        <f>貼り付け用!AO388=集計用!AO388</f>
        <v>1</v>
      </c>
      <c r="AP388" s="31" t="b">
        <f>貼り付け用!AP388=集計用!AP388</f>
        <v>1</v>
      </c>
      <c r="AQ388" s="31" t="b">
        <f>貼り付け用!AQ388=集計用!AQ388</f>
        <v>1</v>
      </c>
      <c r="AR388" s="31" t="b">
        <f>貼り付け用!AR388=集計用!AR388</f>
        <v>1</v>
      </c>
      <c r="AS388" s="31" t="b">
        <f>貼り付け用!AS388=集計用!AS388</f>
        <v>1</v>
      </c>
      <c r="AT388" s="31" t="b">
        <f>貼り付け用!AT388=集計用!AT388</f>
        <v>0</v>
      </c>
      <c r="AU388" s="31" t="b">
        <f>貼り付け用!AU388=集計用!AU388</f>
        <v>1</v>
      </c>
    </row>
    <row r="389" spans="10:47" ht="24" customHeight="1">
      <c r="J389" s="2" t="str">
        <f>IF(集計用!J389="","",集計用!J389)</f>
        <v>校庭</v>
      </c>
      <c r="K389" s="2"/>
      <c r="L389" s="2"/>
      <c r="M389" s="31" t="b">
        <f>貼り付け用!M389=集計用!M389</f>
        <v>1</v>
      </c>
      <c r="N389" s="31" t="b">
        <f>貼り付け用!N389=集計用!N389</f>
        <v>1</v>
      </c>
      <c r="O389" s="31" t="b">
        <f>貼り付け用!O389=集計用!O389</f>
        <v>1</v>
      </c>
      <c r="P389" s="31" t="b">
        <f>貼り付け用!P389=集計用!P389</f>
        <v>1</v>
      </c>
      <c r="Q389" s="31" t="b">
        <f>貼り付け用!Q389=集計用!Q389</f>
        <v>1</v>
      </c>
      <c r="R389" s="31" t="b">
        <f>貼り付け用!R389=集計用!R389</f>
        <v>1</v>
      </c>
      <c r="S389" s="31" t="b">
        <f>貼り付け用!S389=集計用!S389</f>
        <v>1</v>
      </c>
      <c r="T389" s="31" t="b">
        <f>貼り付け用!T389=集計用!T389</f>
        <v>1</v>
      </c>
      <c r="U389" s="31" t="b">
        <f>貼り付け用!U389=集計用!U389</f>
        <v>1</v>
      </c>
      <c r="V389" s="31" t="b">
        <f>貼り付け用!V389=集計用!V389</f>
        <v>1</v>
      </c>
      <c r="W389" s="31" t="b">
        <f>貼り付け用!W389=集計用!W389</f>
        <v>1</v>
      </c>
      <c r="X389" s="31" t="b">
        <f>貼り付け用!X389=集計用!X389</f>
        <v>1</v>
      </c>
      <c r="Y389" s="31" t="b">
        <f>貼り付け用!Y389=集計用!Y389</f>
        <v>1</v>
      </c>
      <c r="Z389" s="31" t="b">
        <f>貼り付け用!Z389=集計用!Z389</f>
        <v>1</v>
      </c>
      <c r="AA389" s="31" t="b">
        <f>貼り付け用!AA389=集計用!AA389</f>
        <v>1</v>
      </c>
      <c r="AB389" s="31" t="b">
        <f>貼り付け用!AB389=集計用!AB389</f>
        <v>1</v>
      </c>
      <c r="AC389" s="31" t="b">
        <f>貼り付け用!AC389=集計用!AC389</f>
        <v>1</v>
      </c>
      <c r="AD389" s="31" t="b">
        <f>貼り付け用!AD389=集計用!AD389</f>
        <v>1</v>
      </c>
      <c r="AE389" s="31" t="b">
        <f>貼り付け用!AE389=集計用!AE389</f>
        <v>1</v>
      </c>
      <c r="AF389" s="31" t="b">
        <f>貼り付け用!AF389=集計用!AF389</f>
        <v>1</v>
      </c>
      <c r="AG389" s="31" t="b">
        <f>貼り付け用!AG389=集計用!AG389</f>
        <v>1</v>
      </c>
      <c r="AH389" s="31" t="b">
        <f>貼り付け用!AH389=集計用!AH389</f>
        <v>1</v>
      </c>
      <c r="AI389" s="31" t="b">
        <f>貼り付け用!AI389=集計用!AI389</f>
        <v>1</v>
      </c>
      <c r="AJ389" s="31" t="b">
        <f>貼り付け用!AJ389=集計用!AJ389</f>
        <v>1</v>
      </c>
      <c r="AK389" s="31" t="b">
        <f>貼り付け用!AK389=集計用!AK389</f>
        <v>1</v>
      </c>
      <c r="AL389" s="31" t="b">
        <f>貼り付け用!AL389=集計用!AL389</f>
        <v>1</v>
      </c>
      <c r="AM389" s="31" t="b">
        <f>貼り付け用!AM389=集計用!AM389</f>
        <v>1</v>
      </c>
      <c r="AN389" s="31" t="b">
        <f>貼り付け用!AN389=集計用!AN389</f>
        <v>1</v>
      </c>
      <c r="AO389" s="31" t="b">
        <f>貼り付け用!AO389=集計用!AO389</f>
        <v>1</v>
      </c>
      <c r="AP389" s="31" t="b">
        <f>貼り付け用!AP389=集計用!AP389</f>
        <v>1</v>
      </c>
      <c r="AQ389" s="31" t="b">
        <f>貼り付け用!AQ389=集計用!AQ389</f>
        <v>1</v>
      </c>
      <c r="AR389" s="31" t="b">
        <f>貼り付け用!AR389=集計用!AR389</f>
        <v>1</v>
      </c>
      <c r="AS389" s="31" t="b">
        <f>貼り付け用!AS389=集計用!AS389</f>
        <v>1</v>
      </c>
      <c r="AT389" s="31" t="b">
        <f>貼り付け用!AT389=集計用!AT389</f>
        <v>0</v>
      </c>
      <c r="AU389" s="31" t="b">
        <f>貼り付け用!AU389=集計用!AU389</f>
        <v>0</v>
      </c>
    </row>
    <row r="390" spans="10:47" ht="24" customHeight="1">
      <c r="J390" s="2" t="str">
        <f>IF(集計用!J390="","",集計用!J390)</f>
        <v>フェンス</v>
      </c>
      <c r="K390" s="2"/>
      <c r="L390" s="2"/>
      <c r="M390" s="31" t="b">
        <f>貼り付け用!M390=集計用!M390</f>
        <v>1</v>
      </c>
      <c r="N390" s="31" t="b">
        <f>貼り付け用!N390=集計用!N390</f>
        <v>1</v>
      </c>
      <c r="O390" s="31" t="b">
        <f>貼り付け用!O390=集計用!O390</f>
        <v>1</v>
      </c>
      <c r="P390" s="31" t="b">
        <f>貼り付け用!P390=集計用!P390</f>
        <v>1</v>
      </c>
      <c r="Q390" s="31" t="b">
        <f>貼り付け用!Q390=集計用!Q390</f>
        <v>1</v>
      </c>
      <c r="R390" s="31" t="b">
        <f>貼り付け用!R390=集計用!R390</f>
        <v>1</v>
      </c>
      <c r="S390" s="31" t="b">
        <f>貼り付け用!S390=集計用!S390</f>
        <v>1</v>
      </c>
      <c r="T390" s="31" t="b">
        <f>貼り付け用!T390=集計用!T390</f>
        <v>1</v>
      </c>
      <c r="U390" s="31" t="b">
        <f>貼り付け用!U390=集計用!U390</f>
        <v>1</v>
      </c>
      <c r="V390" s="31" t="b">
        <f>貼り付け用!V390=集計用!V390</f>
        <v>1</v>
      </c>
      <c r="W390" s="31" t="b">
        <f>貼り付け用!W390=集計用!W390</f>
        <v>1</v>
      </c>
      <c r="X390" s="31" t="b">
        <f>貼り付け用!X390=集計用!X390</f>
        <v>1</v>
      </c>
      <c r="Y390" s="31" t="b">
        <f>貼り付け用!Y390=集計用!Y390</f>
        <v>1</v>
      </c>
      <c r="Z390" s="31" t="b">
        <f>貼り付け用!Z390=集計用!Z390</f>
        <v>1</v>
      </c>
      <c r="AA390" s="31" t="b">
        <f>貼り付け用!AA390=集計用!AA390</f>
        <v>1</v>
      </c>
      <c r="AB390" s="31" t="b">
        <f>貼り付け用!AB390=集計用!AB390</f>
        <v>1</v>
      </c>
      <c r="AC390" s="31" t="b">
        <f>貼り付け用!AC390=集計用!AC390</f>
        <v>1</v>
      </c>
      <c r="AD390" s="31" t="b">
        <f>貼り付け用!AD390=集計用!AD390</f>
        <v>1</v>
      </c>
      <c r="AE390" s="31" t="b">
        <f>貼り付け用!AE390=集計用!AE390</f>
        <v>1</v>
      </c>
      <c r="AF390" s="31" t="b">
        <f>貼り付け用!AF390=集計用!AF390</f>
        <v>1</v>
      </c>
      <c r="AG390" s="31" t="b">
        <f>貼り付け用!AG390=集計用!AG390</f>
        <v>1</v>
      </c>
      <c r="AH390" s="31" t="b">
        <f>貼り付け用!AH390=集計用!AH390</f>
        <v>1</v>
      </c>
      <c r="AI390" s="31" t="b">
        <f>貼り付け用!AI390=集計用!AI390</f>
        <v>1</v>
      </c>
      <c r="AJ390" s="31" t="b">
        <f>貼り付け用!AJ390=集計用!AJ390</f>
        <v>1</v>
      </c>
      <c r="AK390" s="31" t="b">
        <f>貼り付け用!AK390=集計用!AK390</f>
        <v>1</v>
      </c>
      <c r="AL390" s="31" t="b">
        <f>貼り付け用!AL390=集計用!AL390</f>
        <v>1</v>
      </c>
      <c r="AM390" s="31" t="b">
        <f>貼り付け用!AM390=集計用!AM390</f>
        <v>1</v>
      </c>
      <c r="AN390" s="31" t="b">
        <f>貼り付け用!AN390=集計用!AN390</f>
        <v>1</v>
      </c>
      <c r="AO390" s="31" t="b">
        <f>貼り付け用!AO390=集計用!AO390</f>
        <v>1</v>
      </c>
      <c r="AP390" s="31" t="b">
        <f>貼り付け用!AP390=集計用!AP390</f>
        <v>1</v>
      </c>
      <c r="AQ390" s="31" t="b">
        <f>貼り付け用!AQ390=集計用!AQ390</f>
        <v>1</v>
      </c>
      <c r="AR390" s="31" t="b">
        <f>貼り付け用!AR390=集計用!AR390</f>
        <v>1</v>
      </c>
      <c r="AS390" s="31" t="b">
        <f>貼り付け用!AS390=集計用!AS390</f>
        <v>1</v>
      </c>
      <c r="AT390" s="31" t="b">
        <f>貼り付け用!AT390=集計用!AT390</f>
        <v>1</v>
      </c>
      <c r="AU390" s="31" t="b">
        <f>貼り付け用!AU390=集計用!AU390</f>
        <v>1</v>
      </c>
    </row>
    <row r="391" spans="10:47" ht="24" customHeight="1">
      <c r="J391" s="2" t="str">
        <f>IF(集計用!J391="","",集計用!J391)</f>
        <v>空調機（職員室）</v>
      </c>
      <c r="K391" s="2"/>
      <c r="L391" s="2"/>
      <c r="M391" s="31" t="b">
        <f>貼り付け用!M391=集計用!M391</f>
        <v>1</v>
      </c>
      <c r="N391" s="31" t="b">
        <f>貼り付け用!N391=集計用!N391</f>
        <v>1</v>
      </c>
      <c r="O391" s="31" t="b">
        <f>貼り付け用!O391=集計用!O391</f>
        <v>1</v>
      </c>
      <c r="P391" s="31" t="b">
        <f>貼り付け用!P391=集計用!P391</f>
        <v>1</v>
      </c>
      <c r="Q391" s="31" t="b">
        <f>貼り付け用!Q391=集計用!Q391</f>
        <v>1</v>
      </c>
      <c r="R391" s="31" t="b">
        <f>貼り付け用!R391=集計用!R391</f>
        <v>1</v>
      </c>
      <c r="S391" s="31" t="b">
        <f>貼り付け用!S391=集計用!S391</f>
        <v>1</v>
      </c>
      <c r="T391" s="31" t="b">
        <f>貼り付け用!T391=集計用!T391</f>
        <v>1</v>
      </c>
      <c r="U391" s="31" t="b">
        <f>貼り付け用!U391=集計用!U391</f>
        <v>1</v>
      </c>
      <c r="V391" s="31" t="b">
        <f>貼り付け用!V391=集計用!V391</f>
        <v>1</v>
      </c>
      <c r="W391" s="31" t="b">
        <f>貼り付け用!W391=集計用!W391</f>
        <v>1</v>
      </c>
      <c r="X391" s="31" t="b">
        <f>貼り付け用!X391=集計用!X391</f>
        <v>1</v>
      </c>
      <c r="Y391" s="31" t="b">
        <f>貼り付け用!Y391=集計用!Y391</f>
        <v>1</v>
      </c>
      <c r="Z391" s="31" t="b">
        <f>貼り付け用!Z391=集計用!Z391</f>
        <v>1</v>
      </c>
      <c r="AA391" s="31" t="b">
        <f>貼り付け用!AA391=集計用!AA391</f>
        <v>1</v>
      </c>
      <c r="AB391" s="31" t="b">
        <f>貼り付け用!AB391=集計用!AB391</f>
        <v>1</v>
      </c>
      <c r="AC391" s="31" t="b">
        <f>貼り付け用!AC391=集計用!AC391</f>
        <v>1</v>
      </c>
      <c r="AD391" s="31" t="b">
        <f>貼り付け用!AD391=集計用!AD391</f>
        <v>1</v>
      </c>
      <c r="AE391" s="31" t="b">
        <f>貼り付け用!AE391=集計用!AE391</f>
        <v>1</v>
      </c>
      <c r="AF391" s="31" t="b">
        <f>貼り付け用!AF391=集計用!AF391</f>
        <v>1</v>
      </c>
      <c r="AG391" s="31" t="b">
        <f>貼り付け用!AG391=集計用!AG391</f>
        <v>1</v>
      </c>
      <c r="AH391" s="31" t="b">
        <f>貼り付け用!AH391=集計用!AH391</f>
        <v>1</v>
      </c>
      <c r="AI391" s="31" t="b">
        <f>貼り付け用!AI391=集計用!AI391</f>
        <v>1</v>
      </c>
      <c r="AJ391" s="31" t="b">
        <f>貼り付け用!AJ391=集計用!AJ391</f>
        <v>1</v>
      </c>
      <c r="AK391" s="31" t="b">
        <f>貼り付け用!AK391=集計用!AK391</f>
        <v>1</v>
      </c>
      <c r="AL391" s="31" t="b">
        <f>貼り付け用!AL391=集計用!AL391</f>
        <v>1</v>
      </c>
      <c r="AM391" s="31" t="b">
        <f>貼り付け用!AM391=集計用!AM391</f>
        <v>1</v>
      </c>
      <c r="AN391" s="31" t="b">
        <f>貼り付け用!AN391=集計用!AN391</f>
        <v>1</v>
      </c>
      <c r="AO391" s="31" t="b">
        <f>貼り付け用!AO391=集計用!AO391</f>
        <v>1</v>
      </c>
      <c r="AP391" s="31" t="b">
        <f>貼り付け用!AP391=集計用!AP391</f>
        <v>1</v>
      </c>
      <c r="AQ391" s="31" t="b">
        <f>貼り付け用!AQ391=集計用!AQ391</f>
        <v>1</v>
      </c>
      <c r="AR391" s="31" t="b">
        <f>貼り付け用!AR391=集計用!AR391</f>
        <v>1</v>
      </c>
      <c r="AS391" s="31" t="b">
        <f>貼り付け用!AS391=集計用!AS391</f>
        <v>1</v>
      </c>
      <c r="AT391" s="31" t="b">
        <f>貼り付け用!AT391=集計用!AT391</f>
        <v>0</v>
      </c>
      <c r="AU391" s="31" t="b">
        <f>貼り付け用!AU391=集計用!AU391</f>
        <v>1</v>
      </c>
    </row>
    <row r="392" spans="10:47" ht="24" customHeight="1">
      <c r="J392" s="2" t="str">
        <f>IF(集計用!J392="","",集計用!J392)</f>
        <v>雨水浸透施設</v>
      </c>
      <c r="K392" s="2"/>
      <c r="L392" s="2"/>
      <c r="M392" s="31" t="b">
        <f>貼り付け用!M392=集計用!M392</f>
        <v>1</v>
      </c>
      <c r="N392" s="31" t="b">
        <f>貼り付け用!N392=集計用!N392</f>
        <v>1</v>
      </c>
      <c r="O392" s="31" t="b">
        <f>貼り付け用!O392=集計用!O392</f>
        <v>1</v>
      </c>
      <c r="P392" s="31" t="b">
        <f>貼り付け用!P392=集計用!P392</f>
        <v>1</v>
      </c>
      <c r="Q392" s="31" t="b">
        <f>貼り付け用!Q392=集計用!Q392</f>
        <v>1</v>
      </c>
      <c r="R392" s="31" t="b">
        <f>貼り付け用!R392=集計用!R392</f>
        <v>1</v>
      </c>
      <c r="S392" s="31" t="b">
        <f>貼り付け用!S392=集計用!S392</f>
        <v>1</v>
      </c>
      <c r="T392" s="31" t="b">
        <f>貼り付け用!T392=集計用!T392</f>
        <v>1</v>
      </c>
      <c r="U392" s="31" t="b">
        <f>貼り付け用!U392=集計用!U392</f>
        <v>1</v>
      </c>
      <c r="V392" s="31" t="b">
        <f>貼り付け用!V392=集計用!V392</f>
        <v>1</v>
      </c>
      <c r="W392" s="31" t="b">
        <f>貼り付け用!W392=集計用!W392</f>
        <v>1</v>
      </c>
      <c r="X392" s="31" t="b">
        <f>貼り付け用!X392=集計用!X392</f>
        <v>1</v>
      </c>
      <c r="Y392" s="31" t="b">
        <f>貼り付け用!Y392=集計用!Y392</f>
        <v>1</v>
      </c>
      <c r="Z392" s="31" t="b">
        <f>貼り付け用!Z392=集計用!Z392</f>
        <v>1</v>
      </c>
      <c r="AA392" s="31" t="b">
        <f>貼り付け用!AA392=集計用!AA392</f>
        <v>1</v>
      </c>
      <c r="AB392" s="31" t="b">
        <f>貼り付け用!AB392=集計用!AB392</f>
        <v>1</v>
      </c>
      <c r="AC392" s="31" t="b">
        <f>貼り付け用!AC392=集計用!AC392</f>
        <v>1</v>
      </c>
      <c r="AD392" s="31" t="b">
        <f>貼り付け用!AD392=集計用!AD392</f>
        <v>1</v>
      </c>
      <c r="AE392" s="31" t="b">
        <f>貼り付け用!AE392=集計用!AE392</f>
        <v>1</v>
      </c>
      <c r="AF392" s="31" t="b">
        <f>貼り付け用!AF392=集計用!AF392</f>
        <v>1</v>
      </c>
      <c r="AG392" s="31" t="b">
        <f>貼り付け用!AG392=集計用!AG392</f>
        <v>1</v>
      </c>
      <c r="AH392" s="31" t="b">
        <f>貼り付け用!AH392=集計用!AH392</f>
        <v>1</v>
      </c>
      <c r="AI392" s="31" t="b">
        <f>貼り付け用!AI392=集計用!AI392</f>
        <v>1</v>
      </c>
      <c r="AJ392" s="31" t="b">
        <f>貼り付け用!AJ392=集計用!AJ392</f>
        <v>1</v>
      </c>
      <c r="AK392" s="31" t="b">
        <f>貼り付け用!AK392=集計用!AK392</f>
        <v>1</v>
      </c>
      <c r="AL392" s="31" t="b">
        <f>貼り付け用!AL392=集計用!AL392</f>
        <v>1</v>
      </c>
      <c r="AM392" s="31" t="b">
        <f>貼り付け用!AM392=集計用!AM392</f>
        <v>1</v>
      </c>
      <c r="AN392" s="31" t="b">
        <f>貼り付け用!AN392=集計用!AN392</f>
        <v>1</v>
      </c>
      <c r="AO392" s="31" t="b">
        <f>貼り付け用!AO392=集計用!AO392</f>
        <v>1</v>
      </c>
      <c r="AP392" s="31" t="b">
        <f>貼り付け用!AP392=集計用!AP392</f>
        <v>1</v>
      </c>
      <c r="AQ392" s="31" t="b">
        <f>貼り付け用!AQ392=集計用!AQ392</f>
        <v>1</v>
      </c>
      <c r="AR392" s="31" t="b">
        <f>貼り付け用!AR392=集計用!AR392</f>
        <v>1</v>
      </c>
      <c r="AS392" s="31" t="b">
        <f>貼り付け用!AS392=集計用!AS392</f>
        <v>1</v>
      </c>
      <c r="AT392" s="31" t="b">
        <f>貼り付け用!AT392=集計用!AT392</f>
        <v>0</v>
      </c>
      <c r="AU392" s="31" t="b">
        <f>貼り付け用!AU392=集計用!AU392</f>
        <v>1</v>
      </c>
    </row>
    <row r="393" spans="10:47" ht="24" customHeight="1">
      <c r="J393" s="2" t="str">
        <f>IF(集計用!J393="","",集計用!J393)</f>
        <v>電気設備</v>
      </c>
      <c r="K393" s="2"/>
      <c r="L393" s="2"/>
      <c r="M393" s="31" t="b">
        <f>貼り付け用!M393=集計用!M393</f>
        <v>1</v>
      </c>
      <c r="N393" s="31" t="b">
        <f>貼り付け用!N393=集計用!N393</f>
        <v>1</v>
      </c>
      <c r="O393" s="31" t="b">
        <f>貼り付け用!O393=集計用!O393</f>
        <v>1</v>
      </c>
      <c r="P393" s="31" t="b">
        <f>貼り付け用!P393=集計用!P393</f>
        <v>1</v>
      </c>
      <c r="Q393" s="31" t="b">
        <f>貼り付け用!Q393=集計用!Q393</f>
        <v>1</v>
      </c>
      <c r="R393" s="31" t="b">
        <f>貼り付け用!R393=集計用!R393</f>
        <v>1</v>
      </c>
      <c r="S393" s="31" t="b">
        <f>貼り付け用!S393=集計用!S393</f>
        <v>1</v>
      </c>
      <c r="T393" s="31" t="b">
        <f>貼り付け用!T393=集計用!T393</f>
        <v>1</v>
      </c>
      <c r="U393" s="31" t="b">
        <f>貼り付け用!U393=集計用!U393</f>
        <v>1</v>
      </c>
      <c r="V393" s="31" t="b">
        <f>貼り付け用!V393=集計用!V393</f>
        <v>1</v>
      </c>
      <c r="W393" s="31" t="b">
        <f>貼り付け用!W393=集計用!W393</f>
        <v>1</v>
      </c>
      <c r="X393" s="31" t="b">
        <f>貼り付け用!X393=集計用!X393</f>
        <v>1</v>
      </c>
      <c r="Y393" s="31" t="b">
        <f>貼り付け用!Y393=集計用!Y393</f>
        <v>1</v>
      </c>
      <c r="Z393" s="31" t="b">
        <f>貼り付け用!Z393=集計用!Z393</f>
        <v>1</v>
      </c>
      <c r="AA393" s="31" t="b">
        <f>貼り付け用!AA393=集計用!AA393</f>
        <v>1</v>
      </c>
      <c r="AB393" s="31" t="b">
        <f>貼り付け用!AB393=集計用!AB393</f>
        <v>1</v>
      </c>
      <c r="AC393" s="31" t="b">
        <f>貼り付け用!AC393=集計用!AC393</f>
        <v>1</v>
      </c>
      <c r="AD393" s="31" t="b">
        <f>貼り付け用!AD393=集計用!AD393</f>
        <v>1</v>
      </c>
      <c r="AE393" s="31" t="b">
        <f>貼り付け用!AE393=集計用!AE393</f>
        <v>1</v>
      </c>
      <c r="AF393" s="31" t="b">
        <f>貼り付け用!AF393=集計用!AF393</f>
        <v>1</v>
      </c>
      <c r="AG393" s="31" t="b">
        <f>貼り付け用!AG393=集計用!AG393</f>
        <v>1</v>
      </c>
      <c r="AH393" s="31" t="b">
        <f>貼り付け用!AH393=集計用!AH393</f>
        <v>1</v>
      </c>
      <c r="AI393" s="31" t="b">
        <f>貼り付け用!AI393=集計用!AI393</f>
        <v>1</v>
      </c>
      <c r="AJ393" s="31" t="b">
        <f>貼り付け用!AJ393=集計用!AJ393</f>
        <v>1</v>
      </c>
      <c r="AK393" s="31" t="b">
        <f>貼り付け用!AK393=集計用!AK393</f>
        <v>1</v>
      </c>
      <c r="AL393" s="31" t="b">
        <f>貼り付け用!AL393=集計用!AL393</f>
        <v>1</v>
      </c>
      <c r="AM393" s="31" t="b">
        <f>貼り付け用!AM393=集計用!AM393</f>
        <v>1</v>
      </c>
      <c r="AN393" s="31" t="b">
        <f>貼り付け用!AN393=集計用!AN393</f>
        <v>1</v>
      </c>
      <c r="AO393" s="31" t="b">
        <f>貼り付け用!AO393=集計用!AO393</f>
        <v>1</v>
      </c>
      <c r="AP393" s="31" t="b">
        <f>貼り付け用!AP393=集計用!AP393</f>
        <v>1</v>
      </c>
      <c r="AQ393" s="31" t="b">
        <f>貼り付け用!AQ393=集計用!AQ393</f>
        <v>1</v>
      </c>
      <c r="AR393" s="31" t="b">
        <f>貼り付け用!AR393=集計用!AR393</f>
        <v>1</v>
      </c>
      <c r="AS393" s="31" t="b">
        <f>貼り付け用!AS393=集計用!AS393</f>
        <v>1</v>
      </c>
      <c r="AT393" s="31" t="b">
        <f>貼り付け用!AT393=集計用!AT393</f>
        <v>0</v>
      </c>
      <c r="AU393" s="31" t="b">
        <f>貼り付け用!AU393=集計用!AU393</f>
        <v>0</v>
      </c>
    </row>
    <row r="394" spans="10:47" ht="24" customHeight="1">
      <c r="J394" s="2" t="str">
        <f>IF(集計用!J394="","",集計用!J394)</f>
        <v>地デジ共聴設備</v>
      </c>
      <c r="K394" s="2"/>
      <c r="L394" s="2"/>
      <c r="M394" s="31" t="b">
        <f>貼り付け用!M394=集計用!M394</f>
        <v>1</v>
      </c>
      <c r="N394" s="31" t="b">
        <f>貼り付け用!N394=集計用!N394</f>
        <v>1</v>
      </c>
      <c r="O394" s="31" t="b">
        <f>貼り付け用!O394=集計用!O394</f>
        <v>1</v>
      </c>
      <c r="P394" s="31" t="b">
        <f>貼り付け用!P394=集計用!P394</f>
        <v>1</v>
      </c>
      <c r="Q394" s="31" t="b">
        <f>貼り付け用!Q394=集計用!Q394</f>
        <v>1</v>
      </c>
      <c r="R394" s="31" t="b">
        <f>貼り付け用!R394=集計用!R394</f>
        <v>1</v>
      </c>
      <c r="S394" s="31" t="b">
        <f>貼り付け用!S394=集計用!S394</f>
        <v>1</v>
      </c>
      <c r="T394" s="31" t="b">
        <f>貼り付け用!T394=集計用!T394</f>
        <v>1</v>
      </c>
      <c r="U394" s="31" t="b">
        <f>貼り付け用!U394=集計用!U394</f>
        <v>1</v>
      </c>
      <c r="V394" s="31" t="b">
        <f>貼り付け用!V394=集計用!V394</f>
        <v>1</v>
      </c>
      <c r="W394" s="31" t="b">
        <f>貼り付け用!W394=集計用!W394</f>
        <v>1</v>
      </c>
      <c r="X394" s="31" t="b">
        <f>貼り付け用!X394=集計用!X394</f>
        <v>1</v>
      </c>
      <c r="Y394" s="31" t="b">
        <f>貼り付け用!Y394=集計用!Y394</f>
        <v>1</v>
      </c>
      <c r="Z394" s="31" t="b">
        <f>貼り付け用!Z394=集計用!Z394</f>
        <v>1</v>
      </c>
      <c r="AA394" s="31" t="b">
        <f>貼り付け用!AA394=集計用!AA394</f>
        <v>1</v>
      </c>
      <c r="AB394" s="31" t="b">
        <f>貼り付け用!AB394=集計用!AB394</f>
        <v>1</v>
      </c>
      <c r="AC394" s="31" t="b">
        <f>貼り付け用!AC394=集計用!AC394</f>
        <v>1</v>
      </c>
      <c r="AD394" s="31" t="b">
        <f>貼り付け用!AD394=集計用!AD394</f>
        <v>1</v>
      </c>
      <c r="AE394" s="31" t="b">
        <f>貼り付け用!AE394=集計用!AE394</f>
        <v>1</v>
      </c>
      <c r="AF394" s="31" t="b">
        <f>貼り付け用!AF394=集計用!AF394</f>
        <v>1</v>
      </c>
      <c r="AG394" s="31" t="b">
        <f>貼り付け用!AG394=集計用!AG394</f>
        <v>1</v>
      </c>
      <c r="AH394" s="31" t="b">
        <f>貼り付け用!AH394=集計用!AH394</f>
        <v>1</v>
      </c>
      <c r="AI394" s="31" t="b">
        <f>貼り付け用!AI394=集計用!AI394</f>
        <v>1</v>
      </c>
      <c r="AJ394" s="31" t="b">
        <f>貼り付け用!AJ394=集計用!AJ394</f>
        <v>1</v>
      </c>
      <c r="AK394" s="31" t="b">
        <f>貼り付け用!AK394=集計用!AK394</f>
        <v>1</v>
      </c>
      <c r="AL394" s="31" t="b">
        <f>貼り付け用!AL394=集計用!AL394</f>
        <v>1</v>
      </c>
      <c r="AM394" s="31" t="b">
        <f>貼り付け用!AM394=集計用!AM394</f>
        <v>1</v>
      </c>
      <c r="AN394" s="31" t="b">
        <f>貼り付け用!AN394=集計用!AN394</f>
        <v>1</v>
      </c>
      <c r="AO394" s="31" t="b">
        <f>貼り付け用!AO394=集計用!AO394</f>
        <v>1</v>
      </c>
      <c r="AP394" s="31" t="b">
        <f>貼り付け用!AP394=集計用!AP394</f>
        <v>1</v>
      </c>
      <c r="AQ394" s="31" t="b">
        <f>貼り付け用!AQ394=集計用!AQ394</f>
        <v>1</v>
      </c>
      <c r="AR394" s="31" t="b">
        <f>貼り付け用!AR394=集計用!AR394</f>
        <v>1</v>
      </c>
      <c r="AS394" s="31" t="b">
        <f>貼り付け用!AS394=集計用!AS394</f>
        <v>1</v>
      </c>
      <c r="AT394" s="31" t="b">
        <f>貼り付け用!AT394=集計用!AT394</f>
        <v>0</v>
      </c>
      <c r="AU394" s="31" t="b">
        <f>貼り付け用!AU394=集計用!AU394</f>
        <v>1</v>
      </c>
    </row>
    <row r="395" spans="10:47" ht="24" customHeight="1">
      <c r="J395" s="2" t="str">
        <f>IF(集計用!J395="","",集計用!J395)</f>
        <v>地下タンク</v>
      </c>
      <c r="K395" s="2"/>
      <c r="L395" s="2"/>
      <c r="M395" s="31" t="b">
        <f>貼り付け用!M395=集計用!M395</f>
        <v>1</v>
      </c>
      <c r="N395" s="31" t="b">
        <f>貼り付け用!N395=集計用!N395</f>
        <v>1</v>
      </c>
      <c r="O395" s="31" t="b">
        <f>貼り付け用!O395=集計用!O395</f>
        <v>1</v>
      </c>
      <c r="P395" s="31" t="b">
        <f>貼り付け用!P395=集計用!P395</f>
        <v>1</v>
      </c>
      <c r="Q395" s="31" t="b">
        <f>貼り付け用!Q395=集計用!Q395</f>
        <v>1</v>
      </c>
      <c r="R395" s="31" t="b">
        <f>貼り付け用!R395=集計用!R395</f>
        <v>1</v>
      </c>
      <c r="S395" s="31" t="b">
        <f>貼り付け用!S395=集計用!S395</f>
        <v>1</v>
      </c>
      <c r="T395" s="31" t="b">
        <f>貼り付け用!T395=集計用!T395</f>
        <v>1</v>
      </c>
      <c r="U395" s="31" t="b">
        <f>貼り付け用!U395=集計用!U395</f>
        <v>1</v>
      </c>
      <c r="V395" s="31" t="b">
        <f>貼り付け用!V395=集計用!V395</f>
        <v>1</v>
      </c>
      <c r="W395" s="31" t="b">
        <f>貼り付け用!W395=集計用!W395</f>
        <v>1</v>
      </c>
      <c r="X395" s="31" t="b">
        <f>貼り付け用!X395=集計用!X395</f>
        <v>1</v>
      </c>
      <c r="Y395" s="31" t="b">
        <f>貼り付け用!Y395=集計用!Y395</f>
        <v>1</v>
      </c>
      <c r="Z395" s="31" t="b">
        <f>貼り付け用!Z395=集計用!Z395</f>
        <v>1</v>
      </c>
      <c r="AA395" s="31" t="b">
        <f>貼り付け用!AA395=集計用!AA395</f>
        <v>1</v>
      </c>
      <c r="AB395" s="31" t="b">
        <f>貼り付け用!AB395=集計用!AB395</f>
        <v>1</v>
      </c>
      <c r="AC395" s="31" t="b">
        <f>貼り付け用!AC395=集計用!AC395</f>
        <v>1</v>
      </c>
      <c r="AD395" s="31" t="b">
        <f>貼り付け用!AD395=集計用!AD395</f>
        <v>1</v>
      </c>
      <c r="AE395" s="31" t="b">
        <f>貼り付け用!AE395=集計用!AE395</f>
        <v>1</v>
      </c>
      <c r="AF395" s="31" t="b">
        <f>貼り付け用!AF395=集計用!AF395</f>
        <v>1</v>
      </c>
      <c r="AG395" s="31" t="b">
        <f>貼り付け用!AG395=集計用!AG395</f>
        <v>1</v>
      </c>
      <c r="AH395" s="31" t="b">
        <f>貼り付け用!AH395=集計用!AH395</f>
        <v>1</v>
      </c>
      <c r="AI395" s="31" t="b">
        <f>貼り付け用!AI395=集計用!AI395</f>
        <v>1</v>
      </c>
      <c r="AJ395" s="31" t="b">
        <f>貼り付け用!AJ395=集計用!AJ395</f>
        <v>1</v>
      </c>
      <c r="AK395" s="31" t="b">
        <f>貼り付け用!AK395=集計用!AK395</f>
        <v>1</v>
      </c>
      <c r="AL395" s="31" t="b">
        <f>貼り付け用!AL395=集計用!AL395</f>
        <v>1</v>
      </c>
      <c r="AM395" s="31" t="b">
        <f>貼り付け用!AM395=集計用!AM395</f>
        <v>1</v>
      </c>
      <c r="AN395" s="31" t="b">
        <f>貼り付け用!AN395=集計用!AN395</f>
        <v>1</v>
      </c>
      <c r="AO395" s="31" t="b">
        <f>貼り付け用!AO395=集計用!AO395</f>
        <v>1</v>
      </c>
      <c r="AP395" s="31" t="b">
        <f>貼り付け用!AP395=集計用!AP395</f>
        <v>1</v>
      </c>
      <c r="AQ395" s="31" t="b">
        <f>貼り付け用!AQ395=集計用!AQ395</f>
        <v>1</v>
      </c>
      <c r="AR395" s="31" t="b">
        <f>貼り付け用!AR395=集計用!AR395</f>
        <v>1</v>
      </c>
      <c r="AS395" s="31" t="b">
        <f>貼り付け用!AS395=集計用!AS395</f>
        <v>1</v>
      </c>
      <c r="AT395" s="31" t="b">
        <f>貼り付け用!AT395=集計用!AT395</f>
        <v>0</v>
      </c>
      <c r="AU395" s="31" t="b">
        <f>貼り付け用!AU395=集計用!AU395</f>
        <v>1</v>
      </c>
    </row>
    <row r="396" spans="10:47" ht="24" customHeight="1">
      <c r="J396" s="2" t="str">
        <f>IF(集計用!J396="","",集計用!J396)</f>
        <v>ゴミ置場</v>
      </c>
      <c r="K396" s="2"/>
      <c r="L396" s="2"/>
      <c r="M396" s="31" t="b">
        <f>貼り付け用!M396=集計用!M396</f>
        <v>1</v>
      </c>
      <c r="N396" s="31" t="b">
        <f>貼り付け用!N396=集計用!N396</f>
        <v>1</v>
      </c>
      <c r="O396" s="31" t="b">
        <f>貼り付け用!O396=集計用!O396</f>
        <v>1</v>
      </c>
      <c r="P396" s="31" t="b">
        <f>貼り付け用!P396=集計用!P396</f>
        <v>1</v>
      </c>
      <c r="Q396" s="31" t="b">
        <f>貼り付け用!Q396=集計用!Q396</f>
        <v>1</v>
      </c>
      <c r="R396" s="31" t="b">
        <f>貼り付け用!R396=集計用!R396</f>
        <v>1</v>
      </c>
      <c r="S396" s="31" t="b">
        <f>貼り付け用!S396=集計用!S396</f>
        <v>1</v>
      </c>
      <c r="T396" s="31" t="b">
        <f>貼り付け用!T396=集計用!T396</f>
        <v>1</v>
      </c>
      <c r="U396" s="31" t="b">
        <f>貼り付け用!U396=集計用!U396</f>
        <v>1</v>
      </c>
      <c r="V396" s="31" t="b">
        <f>貼り付け用!V396=集計用!V396</f>
        <v>1</v>
      </c>
      <c r="W396" s="31" t="b">
        <f>貼り付け用!W396=集計用!W396</f>
        <v>1</v>
      </c>
      <c r="X396" s="31" t="b">
        <f>貼り付け用!X396=集計用!X396</f>
        <v>1</v>
      </c>
      <c r="Y396" s="31" t="b">
        <f>貼り付け用!Y396=集計用!Y396</f>
        <v>1</v>
      </c>
      <c r="Z396" s="31" t="b">
        <f>貼り付け用!Z396=集計用!Z396</f>
        <v>1</v>
      </c>
      <c r="AA396" s="31" t="b">
        <f>貼り付け用!AA396=集計用!AA396</f>
        <v>1</v>
      </c>
      <c r="AB396" s="31" t="b">
        <f>貼り付け用!AB396=集計用!AB396</f>
        <v>1</v>
      </c>
      <c r="AC396" s="31" t="b">
        <f>貼り付け用!AC396=集計用!AC396</f>
        <v>1</v>
      </c>
      <c r="AD396" s="31" t="b">
        <f>貼り付け用!AD396=集計用!AD396</f>
        <v>1</v>
      </c>
      <c r="AE396" s="31" t="b">
        <f>貼り付け用!AE396=集計用!AE396</f>
        <v>1</v>
      </c>
      <c r="AF396" s="31" t="b">
        <f>貼り付け用!AF396=集計用!AF396</f>
        <v>1</v>
      </c>
      <c r="AG396" s="31" t="b">
        <f>貼り付け用!AG396=集計用!AG396</f>
        <v>1</v>
      </c>
      <c r="AH396" s="31" t="b">
        <f>貼り付け用!AH396=集計用!AH396</f>
        <v>1</v>
      </c>
      <c r="AI396" s="31" t="b">
        <f>貼り付け用!AI396=集計用!AI396</f>
        <v>1</v>
      </c>
      <c r="AJ396" s="31" t="b">
        <f>貼り付け用!AJ396=集計用!AJ396</f>
        <v>1</v>
      </c>
      <c r="AK396" s="31" t="b">
        <f>貼り付け用!AK396=集計用!AK396</f>
        <v>1</v>
      </c>
      <c r="AL396" s="31" t="b">
        <f>貼り付け用!AL396=集計用!AL396</f>
        <v>1</v>
      </c>
      <c r="AM396" s="31" t="b">
        <f>貼り付け用!AM396=集計用!AM396</f>
        <v>1</v>
      </c>
      <c r="AN396" s="31" t="b">
        <f>貼り付け用!AN396=集計用!AN396</f>
        <v>1</v>
      </c>
      <c r="AO396" s="31" t="b">
        <f>貼り付け用!AO396=集計用!AO396</f>
        <v>1</v>
      </c>
      <c r="AP396" s="31" t="b">
        <f>貼り付け用!AP396=集計用!AP396</f>
        <v>1</v>
      </c>
      <c r="AQ396" s="31" t="b">
        <f>貼り付け用!AQ396=集計用!AQ396</f>
        <v>1</v>
      </c>
      <c r="AR396" s="31" t="b">
        <f>貼り付け用!AR396=集計用!AR396</f>
        <v>1</v>
      </c>
      <c r="AS396" s="31" t="b">
        <f>貼り付け用!AS396=集計用!AS396</f>
        <v>1</v>
      </c>
      <c r="AT396" s="31" t="b">
        <f>貼り付け用!AT396=集計用!AT396</f>
        <v>0</v>
      </c>
      <c r="AU396" s="31" t="b">
        <f>貼り付け用!AU396=集計用!AU396</f>
        <v>1</v>
      </c>
    </row>
    <row r="397" spans="10:47" ht="24" customHeight="1">
      <c r="J397" s="2" t="str">
        <f>IF(集計用!J397="","",集計用!J397)</f>
        <v>フェンス</v>
      </c>
      <c r="K397" s="2"/>
      <c r="L397" s="2"/>
      <c r="M397" s="31" t="b">
        <f>貼り付け用!M397=集計用!M397</f>
        <v>1</v>
      </c>
      <c r="N397" s="31" t="b">
        <f>貼り付け用!N397=集計用!N397</f>
        <v>1</v>
      </c>
      <c r="O397" s="31" t="b">
        <f>貼り付け用!O397=集計用!O397</f>
        <v>1</v>
      </c>
      <c r="P397" s="31" t="b">
        <f>貼り付け用!P397=集計用!P397</f>
        <v>1</v>
      </c>
      <c r="Q397" s="31" t="b">
        <f>貼り付け用!Q397=集計用!Q397</f>
        <v>1</v>
      </c>
      <c r="R397" s="31" t="b">
        <f>貼り付け用!R397=集計用!R397</f>
        <v>1</v>
      </c>
      <c r="S397" s="31" t="b">
        <f>貼り付け用!S397=集計用!S397</f>
        <v>1</v>
      </c>
      <c r="T397" s="31" t="b">
        <f>貼り付け用!T397=集計用!T397</f>
        <v>1</v>
      </c>
      <c r="U397" s="31" t="b">
        <f>貼り付け用!U397=集計用!U397</f>
        <v>1</v>
      </c>
      <c r="V397" s="31" t="b">
        <f>貼り付け用!V397=集計用!V397</f>
        <v>1</v>
      </c>
      <c r="W397" s="31" t="b">
        <f>貼り付け用!W397=集計用!W397</f>
        <v>1</v>
      </c>
      <c r="X397" s="31" t="b">
        <f>貼り付け用!X397=集計用!X397</f>
        <v>1</v>
      </c>
      <c r="Y397" s="31" t="b">
        <f>貼り付け用!Y397=集計用!Y397</f>
        <v>1</v>
      </c>
      <c r="Z397" s="31" t="b">
        <f>貼り付け用!Z397=集計用!Z397</f>
        <v>1</v>
      </c>
      <c r="AA397" s="31" t="b">
        <f>貼り付け用!AA397=集計用!AA397</f>
        <v>1</v>
      </c>
      <c r="AB397" s="31" t="b">
        <f>貼り付け用!AB397=集計用!AB397</f>
        <v>1</v>
      </c>
      <c r="AC397" s="31" t="b">
        <f>貼り付け用!AC397=集計用!AC397</f>
        <v>1</v>
      </c>
      <c r="AD397" s="31" t="b">
        <f>貼り付け用!AD397=集計用!AD397</f>
        <v>1</v>
      </c>
      <c r="AE397" s="31" t="b">
        <f>貼り付け用!AE397=集計用!AE397</f>
        <v>1</v>
      </c>
      <c r="AF397" s="31" t="b">
        <f>貼り付け用!AF397=集計用!AF397</f>
        <v>1</v>
      </c>
      <c r="AG397" s="31" t="b">
        <f>貼り付け用!AG397=集計用!AG397</f>
        <v>1</v>
      </c>
      <c r="AH397" s="31" t="b">
        <f>貼り付け用!AH397=集計用!AH397</f>
        <v>1</v>
      </c>
      <c r="AI397" s="31" t="b">
        <f>貼り付け用!AI397=集計用!AI397</f>
        <v>1</v>
      </c>
      <c r="AJ397" s="31" t="b">
        <f>貼り付け用!AJ397=集計用!AJ397</f>
        <v>1</v>
      </c>
      <c r="AK397" s="31" t="b">
        <f>貼り付け用!AK397=集計用!AK397</f>
        <v>1</v>
      </c>
      <c r="AL397" s="31" t="b">
        <f>貼り付け用!AL397=集計用!AL397</f>
        <v>1</v>
      </c>
      <c r="AM397" s="31" t="b">
        <f>貼り付け用!AM397=集計用!AM397</f>
        <v>1</v>
      </c>
      <c r="AN397" s="31" t="b">
        <f>貼り付け用!AN397=集計用!AN397</f>
        <v>1</v>
      </c>
      <c r="AO397" s="31" t="b">
        <f>貼り付け用!AO397=集計用!AO397</f>
        <v>1</v>
      </c>
      <c r="AP397" s="31" t="b">
        <f>貼り付け用!AP397=集計用!AP397</f>
        <v>1</v>
      </c>
      <c r="AQ397" s="31" t="b">
        <f>貼り付け用!AQ397=集計用!AQ397</f>
        <v>1</v>
      </c>
      <c r="AR397" s="31" t="b">
        <f>貼り付け用!AR397=集計用!AR397</f>
        <v>1</v>
      </c>
      <c r="AS397" s="31" t="b">
        <f>貼り付け用!AS397=集計用!AS397</f>
        <v>1</v>
      </c>
      <c r="AT397" s="31" t="b">
        <f>貼り付け用!AT397=集計用!AT397</f>
        <v>0</v>
      </c>
      <c r="AU397" s="31" t="b">
        <f>貼り付け用!AU397=集計用!AU397</f>
        <v>1</v>
      </c>
    </row>
    <row r="398" spans="10:47" ht="24" customHeight="1">
      <c r="J398" s="2" t="str">
        <f>IF(集計用!J398="","",集計用!J398)</f>
        <v>室内照明設備</v>
      </c>
      <c r="K398" s="2"/>
      <c r="L398" s="2"/>
      <c r="M398" s="31" t="b">
        <f>貼り付け用!M398=集計用!M398</f>
        <v>1</v>
      </c>
      <c r="N398" s="31" t="b">
        <f>貼り付け用!N398=集計用!N398</f>
        <v>1</v>
      </c>
      <c r="O398" s="31" t="b">
        <f>貼り付け用!O398=集計用!O398</f>
        <v>1</v>
      </c>
      <c r="P398" s="31" t="b">
        <f>貼り付け用!P398=集計用!P398</f>
        <v>1</v>
      </c>
      <c r="Q398" s="31" t="b">
        <f>貼り付け用!Q398=集計用!Q398</f>
        <v>1</v>
      </c>
      <c r="R398" s="31" t="b">
        <f>貼り付け用!R398=集計用!R398</f>
        <v>1</v>
      </c>
      <c r="S398" s="31" t="b">
        <f>貼り付け用!S398=集計用!S398</f>
        <v>1</v>
      </c>
      <c r="T398" s="31" t="b">
        <f>貼り付け用!T398=集計用!T398</f>
        <v>1</v>
      </c>
      <c r="U398" s="31" t="b">
        <f>貼り付け用!U398=集計用!U398</f>
        <v>1</v>
      </c>
      <c r="V398" s="31" t="b">
        <f>貼り付け用!V398=集計用!V398</f>
        <v>1</v>
      </c>
      <c r="W398" s="31" t="b">
        <f>貼り付け用!W398=集計用!W398</f>
        <v>1</v>
      </c>
      <c r="X398" s="31" t="b">
        <f>貼り付け用!X398=集計用!X398</f>
        <v>1</v>
      </c>
      <c r="Y398" s="31" t="b">
        <f>貼り付け用!Y398=集計用!Y398</f>
        <v>1</v>
      </c>
      <c r="Z398" s="31" t="b">
        <f>貼り付け用!Z398=集計用!Z398</f>
        <v>1</v>
      </c>
      <c r="AA398" s="31" t="b">
        <f>貼り付け用!AA398=集計用!AA398</f>
        <v>1</v>
      </c>
      <c r="AB398" s="31" t="b">
        <f>貼り付け用!AB398=集計用!AB398</f>
        <v>1</v>
      </c>
      <c r="AC398" s="31" t="b">
        <f>貼り付け用!AC398=集計用!AC398</f>
        <v>1</v>
      </c>
      <c r="AD398" s="31" t="b">
        <f>貼り付け用!AD398=集計用!AD398</f>
        <v>1</v>
      </c>
      <c r="AE398" s="31" t="b">
        <f>貼り付け用!AE398=集計用!AE398</f>
        <v>1</v>
      </c>
      <c r="AF398" s="31" t="b">
        <f>貼り付け用!AF398=集計用!AF398</f>
        <v>1</v>
      </c>
      <c r="AG398" s="31" t="b">
        <f>貼り付け用!AG398=集計用!AG398</f>
        <v>1</v>
      </c>
      <c r="AH398" s="31" t="b">
        <f>貼り付け用!AH398=集計用!AH398</f>
        <v>1</v>
      </c>
      <c r="AI398" s="31" t="b">
        <f>貼り付け用!AI398=集計用!AI398</f>
        <v>1</v>
      </c>
      <c r="AJ398" s="31" t="b">
        <f>貼り付け用!AJ398=集計用!AJ398</f>
        <v>1</v>
      </c>
      <c r="AK398" s="31" t="b">
        <f>貼り付け用!AK398=集計用!AK398</f>
        <v>1</v>
      </c>
      <c r="AL398" s="31" t="b">
        <f>貼り付け用!AL398=集計用!AL398</f>
        <v>1</v>
      </c>
      <c r="AM398" s="31" t="b">
        <f>貼り付け用!AM398=集計用!AM398</f>
        <v>1</v>
      </c>
      <c r="AN398" s="31" t="b">
        <f>貼り付け用!AN398=集計用!AN398</f>
        <v>1</v>
      </c>
      <c r="AO398" s="31" t="b">
        <f>貼り付け用!AO398=集計用!AO398</f>
        <v>1</v>
      </c>
      <c r="AP398" s="31" t="b">
        <f>貼り付け用!AP398=集計用!AP398</f>
        <v>1</v>
      </c>
      <c r="AQ398" s="31" t="b">
        <f>貼り付け用!AQ398=集計用!AQ398</f>
        <v>1</v>
      </c>
      <c r="AR398" s="31" t="b">
        <f>貼り付け用!AR398=集計用!AR398</f>
        <v>1</v>
      </c>
      <c r="AS398" s="31" t="b">
        <f>貼り付け用!AS398=集計用!AS398</f>
        <v>1</v>
      </c>
      <c r="AT398" s="31" t="b">
        <f>貼り付け用!AT398=集計用!AT398</f>
        <v>0</v>
      </c>
      <c r="AU398" s="31" t="b">
        <f>貼り付け用!AU398=集計用!AU398</f>
        <v>0</v>
      </c>
    </row>
    <row r="399" spans="10:47" ht="24" customHeight="1">
      <c r="J399" s="2" t="str">
        <f>IF(集計用!J399="","",集計用!J399)</f>
        <v>６連低鉄棒</v>
      </c>
      <c r="K399" s="2"/>
      <c r="L399" s="2"/>
      <c r="M399" s="31" t="b">
        <f>貼り付け用!M399=集計用!M399</f>
        <v>1</v>
      </c>
      <c r="N399" s="31" t="b">
        <f>貼り付け用!N399=集計用!N399</f>
        <v>1</v>
      </c>
      <c r="O399" s="31" t="b">
        <f>貼り付け用!O399=集計用!O399</f>
        <v>1</v>
      </c>
      <c r="P399" s="31" t="b">
        <f>貼り付け用!P399=集計用!P399</f>
        <v>1</v>
      </c>
      <c r="Q399" s="31" t="b">
        <f>貼り付け用!Q399=集計用!Q399</f>
        <v>1</v>
      </c>
      <c r="R399" s="31" t="b">
        <f>貼り付け用!R399=集計用!R399</f>
        <v>1</v>
      </c>
      <c r="S399" s="31" t="b">
        <f>貼り付け用!S399=集計用!S399</f>
        <v>1</v>
      </c>
      <c r="T399" s="31" t="b">
        <f>貼り付け用!T399=集計用!T399</f>
        <v>1</v>
      </c>
      <c r="U399" s="31" t="b">
        <f>貼り付け用!U399=集計用!U399</f>
        <v>1</v>
      </c>
      <c r="V399" s="31" t="b">
        <f>貼り付け用!V399=集計用!V399</f>
        <v>1</v>
      </c>
      <c r="W399" s="31" t="b">
        <f>貼り付け用!W399=集計用!W399</f>
        <v>1</v>
      </c>
      <c r="X399" s="31" t="b">
        <f>貼り付け用!X399=集計用!X399</f>
        <v>1</v>
      </c>
      <c r="Y399" s="31" t="b">
        <f>貼り付け用!Y399=集計用!Y399</f>
        <v>1</v>
      </c>
      <c r="Z399" s="31" t="b">
        <f>貼り付け用!Z399=集計用!Z399</f>
        <v>1</v>
      </c>
      <c r="AA399" s="31" t="b">
        <f>貼り付け用!AA399=集計用!AA399</f>
        <v>1</v>
      </c>
      <c r="AB399" s="31" t="b">
        <f>貼り付け用!AB399=集計用!AB399</f>
        <v>1</v>
      </c>
      <c r="AC399" s="31" t="b">
        <f>貼り付け用!AC399=集計用!AC399</f>
        <v>1</v>
      </c>
      <c r="AD399" s="31" t="b">
        <f>貼り付け用!AD399=集計用!AD399</f>
        <v>1</v>
      </c>
      <c r="AE399" s="31" t="b">
        <f>貼り付け用!AE399=集計用!AE399</f>
        <v>1</v>
      </c>
      <c r="AF399" s="31" t="b">
        <f>貼り付け用!AF399=集計用!AF399</f>
        <v>1</v>
      </c>
      <c r="AG399" s="31" t="b">
        <f>貼り付け用!AG399=集計用!AG399</f>
        <v>1</v>
      </c>
      <c r="AH399" s="31" t="b">
        <f>貼り付け用!AH399=集計用!AH399</f>
        <v>1</v>
      </c>
      <c r="AI399" s="31" t="b">
        <f>貼り付け用!AI399=集計用!AI399</f>
        <v>1</v>
      </c>
      <c r="AJ399" s="31" t="b">
        <f>貼り付け用!AJ399=集計用!AJ399</f>
        <v>1</v>
      </c>
      <c r="AK399" s="31" t="b">
        <f>貼り付け用!AK399=集計用!AK399</f>
        <v>1</v>
      </c>
      <c r="AL399" s="31" t="b">
        <f>貼り付け用!AL399=集計用!AL399</f>
        <v>1</v>
      </c>
      <c r="AM399" s="31" t="b">
        <f>貼り付け用!AM399=集計用!AM399</f>
        <v>1</v>
      </c>
      <c r="AN399" s="31" t="b">
        <f>貼り付け用!AN399=集計用!AN399</f>
        <v>1</v>
      </c>
      <c r="AO399" s="31" t="b">
        <f>貼り付け用!AO399=集計用!AO399</f>
        <v>1</v>
      </c>
      <c r="AP399" s="31" t="b">
        <f>貼り付け用!AP399=集計用!AP399</f>
        <v>1</v>
      </c>
      <c r="AQ399" s="31" t="b">
        <f>貼り付け用!AQ399=集計用!AQ399</f>
        <v>1</v>
      </c>
      <c r="AR399" s="31" t="b">
        <f>貼り付け用!AR399=集計用!AR399</f>
        <v>1</v>
      </c>
      <c r="AS399" s="31" t="b">
        <f>貼り付け用!AS399=集計用!AS399</f>
        <v>1</v>
      </c>
      <c r="AT399" s="31" t="b">
        <f>貼り付け用!AT399=集計用!AT399</f>
        <v>0</v>
      </c>
      <c r="AU399" s="31" t="b">
        <f>貼り付け用!AU399=集計用!AU399</f>
        <v>1</v>
      </c>
    </row>
    <row r="400" spans="10:47" ht="24" customHeight="1">
      <c r="J400" s="2" t="str">
        <f>IF(集計用!J400="","",集計用!J400)</f>
        <v>３連高鉄棒</v>
      </c>
      <c r="K400" s="2"/>
      <c r="L400" s="2"/>
      <c r="M400" s="31" t="b">
        <f>貼り付け用!M400=集計用!M400</f>
        <v>1</v>
      </c>
      <c r="N400" s="31" t="b">
        <f>貼り付け用!N400=集計用!N400</f>
        <v>1</v>
      </c>
      <c r="O400" s="31" t="b">
        <f>貼り付け用!O400=集計用!O400</f>
        <v>1</v>
      </c>
      <c r="P400" s="31" t="b">
        <f>貼り付け用!P400=集計用!P400</f>
        <v>1</v>
      </c>
      <c r="Q400" s="31" t="b">
        <f>貼り付け用!Q400=集計用!Q400</f>
        <v>1</v>
      </c>
      <c r="R400" s="31" t="b">
        <f>貼り付け用!R400=集計用!R400</f>
        <v>1</v>
      </c>
      <c r="S400" s="31" t="b">
        <f>貼り付け用!S400=集計用!S400</f>
        <v>1</v>
      </c>
      <c r="T400" s="31" t="b">
        <f>貼り付け用!T400=集計用!T400</f>
        <v>1</v>
      </c>
      <c r="U400" s="31" t="b">
        <f>貼り付け用!U400=集計用!U400</f>
        <v>1</v>
      </c>
      <c r="V400" s="31" t="b">
        <f>貼り付け用!V400=集計用!V400</f>
        <v>1</v>
      </c>
      <c r="W400" s="31" t="b">
        <f>貼り付け用!W400=集計用!W400</f>
        <v>1</v>
      </c>
      <c r="X400" s="31" t="b">
        <f>貼り付け用!X400=集計用!X400</f>
        <v>1</v>
      </c>
      <c r="Y400" s="31" t="b">
        <f>貼り付け用!Y400=集計用!Y400</f>
        <v>1</v>
      </c>
      <c r="Z400" s="31" t="b">
        <f>貼り付け用!Z400=集計用!Z400</f>
        <v>1</v>
      </c>
      <c r="AA400" s="31" t="b">
        <f>貼り付け用!AA400=集計用!AA400</f>
        <v>1</v>
      </c>
      <c r="AB400" s="31" t="b">
        <f>貼り付け用!AB400=集計用!AB400</f>
        <v>1</v>
      </c>
      <c r="AC400" s="31" t="b">
        <f>貼り付け用!AC400=集計用!AC400</f>
        <v>1</v>
      </c>
      <c r="AD400" s="31" t="b">
        <f>貼り付け用!AD400=集計用!AD400</f>
        <v>1</v>
      </c>
      <c r="AE400" s="31" t="b">
        <f>貼り付け用!AE400=集計用!AE400</f>
        <v>1</v>
      </c>
      <c r="AF400" s="31" t="b">
        <f>貼り付け用!AF400=集計用!AF400</f>
        <v>1</v>
      </c>
      <c r="AG400" s="31" t="b">
        <f>貼り付け用!AG400=集計用!AG400</f>
        <v>1</v>
      </c>
      <c r="AH400" s="31" t="b">
        <f>貼り付け用!AH400=集計用!AH400</f>
        <v>1</v>
      </c>
      <c r="AI400" s="31" t="b">
        <f>貼り付け用!AI400=集計用!AI400</f>
        <v>1</v>
      </c>
      <c r="AJ400" s="31" t="b">
        <f>貼り付け用!AJ400=集計用!AJ400</f>
        <v>1</v>
      </c>
      <c r="AK400" s="31" t="b">
        <f>貼り付け用!AK400=集計用!AK400</f>
        <v>1</v>
      </c>
      <c r="AL400" s="31" t="b">
        <f>貼り付け用!AL400=集計用!AL400</f>
        <v>1</v>
      </c>
      <c r="AM400" s="31" t="b">
        <f>貼り付け用!AM400=集計用!AM400</f>
        <v>1</v>
      </c>
      <c r="AN400" s="31" t="b">
        <f>貼り付け用!AN400=集計用!AN400</f>
        <v>1</v>
      </c>
      <c r="AO400" s="31" t="b">
        <f>貼り付け用!AO400=集計用!AO400</f>
        <v>1</v>
      </c>
      <c r="AP400" s="31" t="b">
        <f>貼り付け用!AP400=集計用!AP400</f>
        <v>1</v>
      </c>
      <c r="AQ400" s="31" t="b">
        <f>貼り付け用!AQ400=集計用!AQ400</f>
        <v>1</v>
      </c>
      <c r="AR400" s="31" t="b">
        <f>貼り付け用!AR400=集計用!AR400</f>
        <v>1</v>
      </c>
      <c r="AS400" s="31" t="b">
        <f>貼り付け用!AS400=集計用!AS400</f>
        <v>1</v>
      </c>
      <c r="AT400" s="31" t="b">
        <f>貼り付け用!AT400=集計用!AT400</f>
        <v>0</v>
      </c>
      <c r="AU400" s="31" t="b">
        <f>貼り付け用!AU400=集計用!AU400</f>
        <v>1</v>
      </c>
    </row>
    <row r="401" spans="10:47" ht="24" customHeight="1">
      <c r="J401" s="2" t="str">
        <f>IF(集計用!J401="","",集計用!J401)</f>
        <v>砂場</v>
      </c>
      <c r="K401" s="2"/>
      <c r="L401" s="2"/>
      <c r="M401" s="31" t="b">
        <f>貼り付け用!M401=集計用!M401</f>
        <v>1</v>
      </c>
      <c r="N401" s="31" t="b">
        <f>貼り付け用!N401=集計用!N401</f>
        <v>1</v>
      </c>
      <c r="O401" s="31" t="b">
        <f>貼り付け用!O401=集計用!O401</f>
        <v>1</v>
      </c>
      <c r="P401" s="31" t="b">
        <f>貼り付け用!P401=集計用!P401</f>
        <v>1</v>
      </c>
      <c r="Q401" s="31" t="b">
        <f>貼り付け用!Q401=集計用!Q401</f>
        <v>1</v>
      </c>
      <c r="R401" s="31" t="b">
        <f>貼り付け用!R401=集計用!R401</f>
        <v>1</v>
      </c>
      <c r="S401" s="31" t="b">
        <f>貼り付け用!S401=集計用!S401</f>
        <v>1</v>
      </c>
      <c r="T401" s="31" t="b">
        <f>貼り付け用!T401=集計用!T401</f>
        <v>1</v>
      </c>
      <c r="U401" s="31" t="b">
        <f>貼り付け用!U401=集計用!U401</f>
        <v>1</v>
      </c>
      <c r="V401" s="31" t="b">
        <f>貼り付け用!V401=集計用!V401</f>
        <v>1</v>
      </c>
      <c r="W401" s="31" t="b">
        <f>貼り付け用!W401=集計用!W401</f>
        <v>1</v>
      </c>
      <c r="X401" s="31" t="b">
        <f>貼り付け用!X401=集計用!X401</f>
        <v>1</v>
      </c>
      <c r="Y401" s="31" t="b">
        <f>貼り付け用!Y401=集計用!Y401</f>
        <v>1</v>
      </c>
      <c r="Z401" s="31" t="b">
        <f>貼り付け用!Z401=集計用!Z401</f>
        <v>1</v>
      </c>
      <c r="AA401" s="31" t="b">
        <f>貼り付け用!AA401=集計用!AA401</f>
        <v>1</v>
      </c>
      <c r="AB401" s="31" t="b">
        <f>貼り付け用!AB401=集計用!AB401</f>
        <v>1</v>
      </c>
      <c r="AC401" s="31" t="b">
        <f>貼り付け用!AC401=集計用!AC401</f>
        <v>1</v>
      </c>
      <c r="AD401" s="31" t="b">
        <f>貼り付け用!AD401=集計用!AD401</f>
        <v>1</v>
      </c>
      <c r="AE401" s="31" t="b">
        <f>貼り付け用!AE401=集計用!AE401</f>
        <v>1</v>
      </c>
      <c r="AF401" s="31" t="b">
        <f>貼り付け用!AF401=集計用!AF401</f>
        <v>1</v>
      </c>
      <c r="AG401" s="31" t="b">
        <f>貼り付け用!AG401=集計用!AG401</f>
        <v>1</v>
      </c>
      <c r="AH401" s="31" t="b">
        <f>貼り付け用!AH401=集計用!AH401</f>
        <v>1</v>
      </c>
      <c r="AI401" s="31" t="b">
        <f>貼り付け用!AI401=集計用!AI401</f>
        <v>1</v>
      </c>
      <c r="AJ401" s="31" t="b">
        <f>貼り付け用!AJ401=集計用!AJ401</f>
        <v>1</v>
      </c>
      <c r="AK401" s="31" t="b">
        <f>貼り付け用!AK401=集計用!AK401</f>
        <v>1</v>
      </c>
      <c r="AL401" s="31" t="b">
        <f>貼り付け用!AL401=集計用!AL401</f>
        <v>1</v>
      </c>
      <c r="AM401" s="31" t="b">
        <f>貼り付け用!AM401=集計用!AM401</f>
        <v>1</v>
      </c>
      <c r="AN401" s="31" t="b">
        <f>貼り付け用!AN401=集計用!AN401</f>
        <v>1</v>
      </c>
      <c r="AO401" s="31" t="b">
        <f>貼り付け用!AO401=集計用!AO401</f>
        <v>1</v>
      </c>
      <c r="AP401" s="31" t="b">
        <f>貼り付け用!AP401=集計用!AP401</f>
        <v>1</v>
      </c>
      <c r="AQ401" s="31" t="b">
        <f>貼り付け用!AQ401=集計用!AQ401</f>
        <v>1</v>
      </c>
      <c r="AR401" s="31" t="b">
        <f>貼り付け用!AR401=集計用!AR401</f>
        <v>1</v>
      </c>
      <c r="AS401" s="31" t="b">
        <f>貼り付け用!AS401=集計用!AS401</f>
        <v>1</v>
      </c>
      <c r="AT401" s="31" t="b">
        <f>貼り付け用!AT401=集計用!AT401</f>
        <v>1</v>
      </c>
      <c r="AU401" s="31" t="b">
        <f>貼り付け用!AU401=集計用!AU401</f>
        <v>1</v>
      </c>
    </row>
    <row r="402" spans="10:47" ht="24" customHeight="1">
      <c r="J402" s="2" t="str">
        <f>IF(集計用!J402="","",集計用!J402)</f>
        <v>ジャングルジム　5間７段</v>
      </c>
      <c r="K402" s="2"/>
      <c r="L402" s="2"/>
      <c r="M402" s="31" t="b">
        <f>貼り付け用!M402=集計用!M402</f>
        <v>1</v>
      </c>
      <c r="N402" s="31" t="b">
        <f>貼り付け用!N402=集計用!N402</f>
        <v>1</v>
      </c>
      <c r="O402" s="31" t="b">
        <f>貼り付け用!O402=集計用!O402</f>
        <v>1</v>
      </c>
      <c r="P402" s="31" t="b">
        <f>貼り付け用!P402=集計用!P402</f>
        <v>1</v>
      </c>
      <c r="Q402" s="31" t="b">
        <f>貼り付け用!Q402=集計用!Q402</f>
        <v>1</v>
      </c>
      <c r="R402" s="31" t="b">
        <f>貼り付け用!R402=集計用!R402</f>
        <v>1</v>
      </c>
      <c r="S402" s="31" t="b">
        <f>貼り付け用!S402=集計用!S402</f>
        <v>1</v>
      </c>
      <c r="T402" s="31" t="b">
        <f>貼り付け用!T402=集計用!T402</f>
        <v>1</v>
      </c>
      <c r="U402" s="31" t="b">
        <f>貼り付け用!U402=集計用!U402</f>
        <v>1</v>
      </c>
      <c r="V402" s="31" t="b">
        <f>貼り付け用!V402=集計用!V402</f>
        <v>1</v>
      </c>
      <c r="W402" s="31" t="b">
        <f>貼り付け用!W402=集計用!W402</f>
        <v>1</v>
      </c>
      <c r="X402" s="31" t="b">
        <f>貼り付け用!X402=集計用!X402</f>
        <v>1</v>
      </c>
      <c r="Y402" s="31" t="b">
        <f>貼り付け用!Y402=集計用!Y402</f>
        <v>1</v>
      </c>
      <c r="Z402" s="31" t="b">
        <f>貼り付け用!Z402=集計用!Z402</f>
        <v>1</v>
      </c>
      <c r="AA402" s="31" t="b">
        <f>貼り付け用!AA402=集計用!AA402</f>
        <v>1</v>
      </c>
      <c r="AB402" s="31" t="b">
        <f>貼り付け用!AB402=集計用!AB402</f>
        <v>1</v>
      </c>
      <c r="AC402" s="31" t="b">
        <f>貼り付け用!AC402=集計用!AC402</f>
        <v>1</v>
      </c>
      <c r="AD402" s="31" t="b">
        <f>貼り付け用!AD402=集計用!AD402</f>
        <v>1</v>
      </c>
      <c r="AE402" s="31" t="b">
        <f>貼り付け用!AE402=集計用!AE402</f>
        <v>1</v>
      </c>
      <c r="AF402" s="31" t="b">
        <f>貼り付け用!AF402=集計用!AF402</f>
        <v>1</v>
      </c>
      <c r="AG402" s="31" t="b">
        <f>貼り付け用!AG402=集計用!AG402</f>
        <v>1</v>
      </c>
      <c r="AH402" s="31" t="b">
        <f>貼り付け用!AH402=集計用!AH402</f>
        <v>1</v>
      </c>
      <c r="AI402" s="31" t="b">
        <f>貼り付け用!AI402=集計用!AI402</f>
        <v>1</v>
      </c>
      <c r="AJ402" s="31" t="b">
        <f>貼り付け用!AJ402=集計用!AJ402</f>
        <v>1</v>
      </c>
      <c r="AK402" s="31" t="b">
        <f>貼り付け用!AK402=集計用!AK402</f>
        <v>1</v>
      </c>
      <c r="AL402" s="31" t="b">
        <f>貼り付け用!AL402=集計用!AL402</f>
        <v>1</v>
      </c>
      <c r="AM402" s="31" t="b">
        <f>貼り付け用!AM402=集計用!AM402</f>
        <v>1</v>
      </c>
      <c r="AN402" s="31" t="b">
        <f>貼り付け用!AN402=集計用!AN402</f>
        <v>1</v>
      </c>
      <c r="AO402" s="31" t="b">
        <f>貼り付け用!AO402=集計用!AO402</f>
        <v>1</v>
      </c>
      <c r="AP402" s="31" t="b">
        <f>貼り付け用!AP402=集計用!AP402</f>
        <v>1</v>
      </c>
      <c r="AQ402" s="31" t="b">
        <f>貼り付け用!AQ402=集計用!AQ402</f>
        <v>1</v>
      </c>
      <c r="AR402" s="31" t="b">
        <f>貼り付け用!AR402=集計用!AR402</f>
        <v>1</v>
      </c>
      <c r="AS402" s="31" t="b">
        <f>貼り付け用!AS402=集計用!AS402</f>
        <v>1</v>
      </c>
      <c r="AT402" s="31" t="b">
        <f>貼り付け用!AT402=集計用!AT402</f>
        <v>1</v>
      </c>
      <c r="AU402" s="31" t="b">
        <f>貼り付け用!AU402=集計用!AU402</f>
        <v>1</v>
      </c>
    </row>
    <row r="403" spans="10:47" ht="24" customHeight="1">
      <c r="J403" s="2" t="str">
        <f>IF(集計用!J403="","",集計用!J403)</f>
        <v>小型４連ブランコ</v>
      </c>
      <c r="K403" s="2"/>
      <c r="L403" s="2"/>
      <c r="M403" s="31" t="b">
        <f>貼り付け用!M403=集計用!M403</f>
        <v>1</v>
      </c>
      <c r="N403" s="31" t="b">
        <f>貼り付け用!N403=集計用!N403</f>
        <v>1</v>
      </c>
      <c r="O403" s="31" t="b">
        <f>貼り付け用!O403=集計用!O403</f>
        <v>1</v>
      </c>
      <c r="P403" s="31" t="b">
        <f>貼り付け用!P403=集計用!P403</f>
        <v>1</v>
      </c>
      <c r="Q403" s="31" t="b">
        <f>貼り付け用!Q403=集計用!Q403</f>
        <v>1</v>
      </c>
      <c r="R403" s="31" t="b">
        <f>貼り付け用!R403=集計用!R403</f>
        <v>1</v>
      </c>
      <c r="S403" s="31" t="b">
        <f>貼り付け用!S403=集計用!S403</f>
        <v>1</v>
      </c>
      <c r="T403" s="31" t="b">
        <f>貼り付け用!T403=集計用!T403</f>
        <v>1</v>
      </c>
      <c r="U403" s="31" t="b">
        <f>貼り付け用!U403=集計用!U403</f>
        <v>1</v>
      </c>
      <c r="V403" s="31" t="b">
        <f>貼り付け用!V403=集計用!V403</f>
        <v>1</v>
      </c>
      <c r="W403" s="31" t="b">
        <f>貼り付け用!W403=集計用!W403</f>
        <v>1</v>
      </c>
      <c r="X403" s="31" t="b">
        <f>貼り付け用!X403=集計用!X403</f>
        <v>1</v>
      </c>
      <c r="Y403" s="31" t="b">
        <f>貼り付け用!Y403=集計用!Y403</f>
        <v>1</v>
      </c>
      <c r="Z403" s="31" t="b">
        <f>貼り付け用!Z403=集計用!Z403</f>
        <v>1</v>
      </c>
      <c r="AA403" s="31" t="b">
        <f>貼り付け用!AA403=集計用!AA403</f>
        <v>1</v>
      </c>
      <c r="AB403" s="31" t="b">
        <f>貼り付け用!AB403=集計用!AB403</f>
        <v>1</v>
      </c>
      <c r="AC403" s="31" t="b">
        <f>貼り付け用!AC403=集計用!AC403</f>
        <v>1</v>
      </c>
      <c r="AD403" s="31" t="b">
        <f>貼り付け用!AD403=集計用!AD403</f>
        <v>1</v>
      </c>
      <c r="AE403" s="31" t="b">
        <f>貼り付け用!AE403=集計用!AE403</f>
        <v>1</v>
      </c>
      <c r="AF403" s="31" t="b">
        <f>貼り付け用!AF403=集計用!AF403</f>
        <v>1</v>
      </c>
      <c r="AG403" s="31" t="b">
        <f>貼り付け用!AG403=集計用!AG403</f>
        <v>1</v>
      </c>
      <c r="AH403" s="31" t="b">
        <f>貼り付け用!AH403=集計用!AH403</f>
        <v>1</v>
      </c>
      <c r="AI403" s="31" t="b">
        <f>貼り付け用!AI403=集計用!AI403</f>
        <v>1</v>
      </c>
      <c r="AJ403" s="31" t="b">
        <f>貼り付け用!AJ403=集計用!AJ403</f>
        <v>1</v>
      </c>
      <c r="AK403" s="31" t="b">
        <f>貼り付け用!AK403=集計用!AK403</f>
        <v>1</v>
      </c>
      <c r="AL403" s="31" t="b">
        <f>貼り付け用!AL403=集計用!AL403</f>
        <v>1</v>
      </c>
      <c r="AM403" s="31" t="b">
        <f>貼り付け用!AM403=集計用!AM403</f>
        <v>1</v>
      </c>
      <c r="AN403" s="31" t="b">
        <f>貼り付け用!AN403=集計用!AN403</f>
        <v>1</v>
      </c>
      <c r="AO403" s="31" t="b">
        <f>貼り付け用!AO403=集計用!AO403</f>
        <v>1</v>
      </c>
      <c r="AP403" s="31" t="b">
        <f>貼り付け用!AP403=集計用!AP403</f>
        <v>1</v>
      </c>
      <c r="AQ403" s="31" t="b">
        <f>貼り付け用!AQ403=集計用!AQ403</f>
        <v>1</v>
      </c>
      <c r="AR403" s="31" t="b">
        <f>貼り付け用!AR403=集計用!AR403</f>
        <v>1</v>
      </c>
      <c r="AS403" s="31" t="b">
        <f>貼り付け用!AS403=集計用!AS403</f>
        <v>1</v>
      </c>
      <c r="AT403" s="31" t="b">
        <f>貼り付け用!AT403=集計用!AT403</f>
        <v>1</v>
      </c>
      <c r="AU403" s="31" t="b">
        <f>貼り付け用!AU403=集計用!AU403</f>
        <v>1</v>
      </c>
    </row>
    <row r="404" spans="10:47" ht="24" customHeight="1">
      <c r="J404" s="2" t="str">
        <f>IF(集計用!J404="","",集計用!J404)</f>
        <v>山型雲梯</v>
      </c>
      <c r="K404" s="2"/>
      <c r="L404" s="2"/>
      <c r="M404" s="31" t="b">
        <f>貼り付け用!M404=集計用!M404</f>
        <v>1</v>
      </c>
      <c r="N404" s="31" t="b">
        <f>貼り付け用!N404=集計用!N404</f>
        <v>1</v>
      </c>
      <c r="O404" s="31" t="b">
        <f>貼り付け用!O404=集計用!O404</f>
        <v>1</v>
      </c>
      <c r="P404" s="31" t="b">
        <f>貼り付け用!P404=集計用!P404</f>
        <v>1</v>
      </c>
      <c r="Q404" s="31" t="b">
        <f>貼り付け用!Q404=集計用!Q404</f>
        <v>1</v>
      </c>
      <c r="R404" s="31" t="b">
        <f>貼り付け用!R404=集計用!R404</f>
        <v>1</v>
      </c>
      <c r="S404" s="31" t="b">
        <f>貼り付け用!S404=集計用!S404</f>
        <v>1</v>
      </c>
      <c r="T404" s="31" t="b">
        <f>貼り付け用!T404=集計用!T404</f>
        <v>1</v>
      </c>
      <c r="U404" s="31" t="b">
        <f>貼り付け用!U404=集計用!U404</f>
        <v>1</v>
      </c>
      <c r="V404" s="31" t="b">
        <f>貼り付け用!V404=集計用!V404</f>
        <v>1</v>
      </c>
      <c r="W404" s="31" t="b">
        <f>貼り付け用!W404=集計用!W404</f>
        <v>1</v>
      </c>
      <c r="X404" s="31" t="b">
        <f>貼り付け用!X404=集計用!X404</f>
        <v>1</v>
      </c>
      <c r="Y404" s="31" t="b">
        <f>貼り付け用!Y404=集計用!Y404</f>
        <v>1</v>
      </c>
      <c r="Z404" s="31" t="b">
        <f>貼り付け用!Z404=集計用!Z404</f>
        <v>1</v>
      </c>
      <c r="AA404" s="31" t="b">
        <f>貼り付け用!AA404=集計用!AA404</f>
        <v>1</v>
      </c>
      <c r="AB404" s="31" t="b">
        <f>貼り付け用!AB404=集計用!AB404</f>
        <v>1</v>
      </c>
      <c r="AC404" s="31" t="b">
        <f>貼り付け用!AC404=集計用!AC404</f>
        <v>1</v>
      </c>
      <c r="AD404" s="31" t="b">
        <f>貼り付け用!AD404=集計用!AD404</f>
        <v>1</v>
      </c>
      <c r="AE404" s="31" t="b">
        <f>貼り付け用!AE404=集計用!AE404</f>
        <v>1</v>
      </c>
      <c r="AF404" s="31" t="b">
        <f>貼り付け用!AF404=集計用!AF404</f>
        <v>1</v>
      </c>
      <c r="AG404" s="31" t="b">
        <f>貼り付け用!AG404=集計用!AG404</f>
        <v>1</v>
      </c>
      <c r="AH404" s="31" t="b">
        <f>貼り付け用!AH404=集計用!AH404</f>
        <v>1</v>
      </c>
      <c r="AI404" s="31" t="b">
        <f>貼り付け用!AI404=集計用!AI404</f>
        <v>1</v>
      </c>
      <c r="AJ404" s="31" t="b">
        <f>貼り付け用!AJ404=集計用!AJ404</f>
        <v>1</v>
      </c>
      <c r="AK404" s="31" t="b">
        <f>貼り付け用!AK404=集計用!AK404</f>
        <v>1</v>
      </c>
      <c r="AL404" s="31" t="b">
        <f>貼り付け用!AL404=集計用!AL404</f>
        <v>1</v>
      </c>
      <c r="AM404" s="31" t="b">
        <f>貼り付け用!AM404=集計用!AM404</f>
        <v>1</v>
      </c>
      <c r="AN404" s="31" t="b">
        <f>貼り付け用!AN404=集計用!AN404</f>
        <v>1</v>
      </c>
      <c r="AO404" s="31" t="b">
        <f>貼り付け用!AO404=集計用!AO404</f>
        <v>1</v>
      </c>
      <c r="AP404" s="31" t="b">
        <f>貼り付け用!AP404=集計用!AP404</f>
        <v>1</v>
      </c>
      <c r="AQ404" s="31" t="b">
        <f>貼り付け用!AQ404=集計用!AQ404</f>
        <v>1</v>
      </c>
      <c r="AR404" s="31" t="b">
        <f>貼り付け用!AR404=集計用!AR404</f>
        <v>1</v>
      </c>
      <c r="AS404" s="31" t="b">
        <f>貼り付け用!AS404=集計用!AS404</f>
        <v>1</v>
      </c>
      <c r="AT404" s="31" t="b">
        <f>貼り付け用!AT404=集計用!AT404</f>
        <v>0</v>
      </c>
      <c r="AU404" s="31" t="b">
        <f>貼り付け用!AU404=集計用!AU404</f>
        <v>1</v>
      </c>
    </row>
    <row r="405" spans="10:47" ht="24" customHeight="1">
      <c r="J405" s="2" t="str">
        <f>IF(集計用!J405="","",集計用!J405)</f>
        <v>大型滑り台</v>
      </c>
      <c r="K405" s="2"/>
      <c r="L405" s="2"/>
      <c r="M405" s="31" t="b">
        <f>貼り付け用!M405=集計用!M405</f>
        <v>1</v>
      </c>
      <c r="N405" s="31" t="b">
        <f>貼り付け用!N405=集計用!N405</f>
        <v>1</v>
      </c>
      <c r="O405" s="31" t="b">
        <f>貼り付け用!O405=集計用!O405</f>
        <v>1</v>
      </c>
      <c r="P405" s="31" t="b">
        <f>貼り付け用!P405=集計用!P405</f>
        <v>1</v>
      </c>
      <c r="Q405" s="31" t="b">
        <f>貼り付け用!Q405=集計用!Q405</f>
        <v>1</v>
      </c>
      <c r="R405" s="31" t="b">
        <f>貼り付け用!R405=集計用!R405</f>
        <v>1</v>
      </c>
      <c r="S405" s="31" t="b">
        <f>貼り付け用!S405=集計用!S405</f>
        <v>1</v>
      </c>
      <c r="T405" s="31" t="b">
        <f>貼り付け用!T405=集計用!T405</f>
        <v>1</v>
      </c>
      <c r="U405" s="31" t="b">
        <f>貼り付け用!U405=集計用!U405</f>
        <v>1</v>
      </c>
      <c r="V405" s="31" t="b">
        <f>貼り付け用!V405=集計用!V405</f>
        <v>1</v>
      </c>
      <c r="W405" s="31" t="b">
        <f>貼り付け用!W405=集計用!W405</f>
        <v>1</v>
      </c>
      <c r="X405" s="31" t="b">
        <f>貼り付け用!X405=集計用!X405</f>
        <v>1</v>
      </c>
      <c r="Y405" s="31" t="b">
        <f>貼り付け用!Y405=集計用!Y405</f>
        <v>1</v>
      </c>
      <c r="Z405" s="31" t="b">
        <f>貼り付け用!Z405=集計用!Z405</f>
        <v>1</v>
      </c>
      <c r="AA405" s="31" t="b">
        <f>貼り付け用!AA405=集計用!AA405</f>
        <v>1</v>
      </c>
      <c r="AB405" s="31" t="b">
        <f>貼り付け用!AB405=集計用!AB405</f>
        <v>1</v>
      </c>
      <c r="AC405" s="31" t="b">
        <f>貼り付け用!AC405=集計用!AC405</f>
        <v>1</v>
      </c>
      <c r="AD405" s="31" t="b">
        <f>貼り付け用!AD405=集計用!AD405</f>
        <v>1</v>
      </c>
      <c r="AE405" s="31" t="b">
        <f>貼り付け用!AE405=集計用!AE405</f>
        <v>1</v>
      </c>
      <c r="AF405" s="31" t="b">
        <f>貼り付け用!AF405=集計用!AF405</f>
        <v>1</v>
      </c>
      <c r="AG405" s="31" t="b">
        <f>貼り付け用!AG405=集計用!AG405</f>
        <v>1</v>
      </c>
      <c r="AH405" s="31" t="b">
        <f>貼り付け用!AH405=集計用!AH405</f>
        <v>1</v>
      </c>
      <c r="AI405" s="31" t="b">
        <f>貼り付け用!AI405=集計用!AI405</f>
        <v>1</v>
      </c>
      <c r="AJ405" s="31" t="b">
        <f>貼り付け用!AJ405=集計用!AJ405</f>
        <v>1</v>
      </c>
      <c r="AK405" s="31" t="b">
        <f>貼り付け用!AK405=集計用!AK405</f>
        <v>1</v>
      </c>
      <c r="AL405" s="31" t="b">
        <f>貼り付け用!AL405=集計用!AL405</f>
        <v>1</v>
      </c>
      <c r="AM405" s="31" t="b">
        <f>貼り付け用!AM405=集計用!AM405</f>
        <v>1</v>
      </c>
      <c r="AN405" s="31" t="b">
        <f>貼り付け用!AN405=集計用!AN405</f>
        <v>1</v>
      </c>
      <c r="AO405" s="31" t="b">
        <f>貼り付け用!AO405=集計用!AO405</f>
        <v>1</v>
      </c>
      <c r="AP405" s="31" t="b">
        <f>貼り付け用!AP405=集計用!AP405</f>
        <v>1</v>
      </c>
      <c r="AQ405" s="31" t="b">
        <f>貼り付け用!AQ405=集計用!AQ405</f>
        <v>1</v>
      </c>
      <c r="AR405" s="31" t="b">
        <f>貼り付け用!AR405=集計用!AR405</f>
        <v>1</v>
      </c>
      <c r="AS405" s="31" t="b">
        <f>貼り付け用!AS405=集計用!AS405</f>
        <v>1</v>
      </c>
      <c r="AT405" s="31" t="b">
        <f>貼り付け用!AT405=集計用!AT405</f>
        <v>1</v>
      </c>
      <c r="AU405" s="31" t="b">
        <f>貼り付け用!AU405=集計用!AU405</f>
        <v>1</v>
      </c>
    </row>
    <row r="406" spans="10:47" ht="24" customHeight="1">
      <c r="J406" s="2" t="str">
        <f>IF(集計用!J406="","",集計用!J406)</f>
        <v>登り棒２０人用</v>
      </c>
      <c r="K406" s="2"/>
      <c r="L406" s="2"/>
      <c r="M406" s="31" t="b">
        <f>貼り付け用!M406=集計用!M406</f>
        <v>1</v>
      </c>
      <c r="N406" s="31" t="b">
        <f>貼り付け用!N406=集計用!N406</f>
        <v>1</v>
      </c>
      <c r="O406" s="31" t="b">
        <f>貼り付け用!O406=集計用!O406</f>
        <v>1</v>
      </c>
      <c r="P406" s="31" t="b">
        <f>貼り付け用!P406=集計用!P406</f>
        <v>1</v>
      </c>
      <c r="Q406" s="31" t="b">
        <f>貼り付け用!Q406=集計用!Q406</f>
        <v>1</v>
      </c>
      <c r="R406" s="31" t="b">
        <f>貼り付け用!R406=集計用!R406</f>
        <v>1</v>
      </c>
      <c r="S406" s="31" t="b">
        <f>貼り付け用!S406=集計用!S406</f>
        <v>1</v>
      </c>
      <c r="T406" s="31" t="b">
        <f>貼り付け用!T406=集計用!T406</f>
        <v>1</v>
      </c>
      <c r="U406" s="31" t="b">
        <f>貼り付け用!U406=集計用!U406</f>
        <v>1</v>
      </c>
      <c r="V406" s="31" t="b">
        <f>貼り付け用!V406=集計用!V406</f>
        <v>1</v>
      </c>
      <c r="W406" s="31" t="b">
        <f>貼り付け用!W406=集計用!W406</f>
        <v>1</v>
      </c>
      <c r="X406" s="31" t="b">
        <f>貼り付け用!X406=集計用!X406</f>
        <v>1</v>
      </c>
      <c r="Y406" s="31" t="b">
        <f>貼り付け用!Y406=集計用!Y406</f>
        <v>1</v>
      </c>
      <c r="Z406" s="31" t="b">
        <f>貼り付け用!Z406=集計用!Z406</f>
        <v>1</v>
      </c>
      <c r="AA406" s="31" t="b">
        <f>貼り付け用!AA406=集計用!AA406</f>
        <v>1</v>
      </c>
      <c r="AB406" s="31" t="b">
        <f>貼り付け用!AB406=集計用!AB406</f>
        <v>1</v>
      </c>
      <c r="AC406" s="31" t="b">
        <f>貼り付け用!AC406=集計用!AC406</f>
        <v>1</v>
      </c>
      <c r="AD406" s="31" t="b">
        <f>貼り付け用!AD406=集計用!AD406</f>
        <v>1</v>
      </c>
      <c r="AE406" s="31" t="b">
        <f>貼り付け用!AE406=集計用!AE406</f>
        <v>1</v>
      </c>
      <c r="AF406" s="31" t="b">
        <f>貼り付け用!AF406=集計用!AF406</f>
        <v>1</v>
      </c>
      <c r="AG406" s="31" t="b">
        <f>貼り付け用!AG406=集計用!AG406</f>
        <v>1</v>
      </c>
      <c r="AH406" s="31" t="b">
        <f>貼り付け用!AH406=集計用!AH406</f>
        <v>1</v>
      </c>
      <c r="AI406" s="31" t="b">
        <f>貼り付け用!AI406=集計用!AI406</f>
        <v>1</v>
      </c>
      <c r="AJ406" s="31" t="b">
        <f>貼り付け用!AJ406=集計用!AJ406</f>
        <v>1</v>
      </c>
      <c r="AK406" s="31" t="b">
        <f>貼り付け用!AK406=集計用!AK406</f>
        <v>1</v>
      </c>
      <c r="AL406" s="31" t="b">
        <f>貼り付け用!AL406=集計用!AL406</f>
        <v>1</v>
      </c>
      <c r="AM406" s="31" t="b">
        <f>貼り付け用!AM406=集計用!AM406</f>
        <v>1</v>
      </c>
      <c r="AN406" s="31" t="b">
        <f>貼り付け用!AN406=集計用!AN406</f>
        <v>1</v>
      </c>
      <c r="AO406" s="31" t="b">
        <f>貼り付け用!AO406=集計用!AO406</f>
        <v>1</v>
      </c>
      <c r="AP406" s="31" t="b">
        <f>貼り付け用!AP406=集計用!AP406</f>
        <v>1</v>
      </c>
      <c r="AQ406" s="31" t="b">
        <f>貼り付け用!AQ406=集計用!AQ406</f>
        <v>1</v>
      </c>
      <c r="AR406" s="31" t="b">
        <f>貼り付け用!AR406=集計用!AR406</f>
        <v>1</v>
      </c>
      <c r="AS406" s="31" t="b">
        <f>貼り付け用!AS406=集計用!AS406</f>
        <v>1</v>
      </c>
      <c r="AT406" s="31" t="b">
        <f>貼り付け用!AT406=集計用!AT406</f>
        <v>1</v>
      </c>
      <c r="AU406" s="31" t="b">
        <f>貼り付け用!AU406=集計用!AU406</f>
        <v>1</v>
      </c>
    </row>
    <row r="407" spans="10:47" ht="24" customHeight="1">
      <c r="J407" s="2" t="str">
        <f>IF(集計用!J407="","",集計用!J407)</f>
        <v>藤棚</v>
      </c>
      <c r="K407" s="2"/>
      <c r="L407" s="2"/>
      <c r="M407" s="31" t="b">
        <f>貼り付け用!M407=集計用!M407</f>
        <v>1</v>
      </c>
      <c r="N407" s="31" t="b">
        <f>貼り付け用!N407=集計用!N407</f>
        <v>1</v>
      </c>
      <c r="O407" s="31" t="b">
        <f>貼り付け用!O407=集計用!O407</f>
        <v>1</v>
      </c>
      <c r="P407" s="31" t="b">
        <f>貼り付け用!P407=集計用!P407</f>
        <v>1</v>
      </c>
      <c r="Q407" s="31" t="b">
        <f>貼り付け用!Q407=集計用!Q407</f>
        <v>1</v>
      </c>
      <c r="R407" s="31" t="b">
        <f>貼り付け用!R407=集計用!R407</f>
        <v>1</v>
      </c>
      <c r="S407" s="31" t="b">
        <f>貼り付け用!S407=集計用!S407</f>
        <v>1</v>
      </c>
      <c r="T407" s="31" t="b">
        <f>貼り付け用!T407=集計用!T407</f>
        <v>1</v>
      </c>
      <c r="U407" s="31" t="b">
        <f>貼り付け用!U407=集計用!U407</f>
        <v>1</v>
      </c>
      <c r="V407" s="31" t="b">
        <f>貼り付け用!V407=集計用!V407</f>
        <v>1</v>
      </c>
      <c r="W407" s="31" t="b">
        <f>貼り付け用!W407=集計用!W407</f>
        <v>1</v>
      </c>
      <c r="X407" s="31" t="b">
        <f>貼り付け用!X407=集計用!X407</f>
        <v>1</v>
      </c>
      <c r="Y407" s="31" t="b">
        <f>貼り付け用!Y407=集計用!Y407</f>
        <v>1</v>
      </c>
      <c r="Z407" s="31" t="b">
        <f>貼り付け用!Z407=集計用!Z407</f>
        <v>1</v>
      </c>
      <c r="AA407" s="31" t="b">
        <f>貼り付け用!AA407=集計用!AA407</f>
        <v>1</v>
      </c>
      <c r="AB407" s="31" t="b">
        <f>貼り付け用!AB407=集計用!AB407</f>
        <v>1</v>
      </c>
      <c r="AC407" s="31" t="b">
        <f>貼り付け用!AC407=集計用!AC407</f>
        <v>1</v>
      </c>
      <c r="AD407" s="31" t="b">
        <f>貼り付け用!AD407=集計用!AD407</f>
        <v>1</v>
      </c>
      <c r="AE407" s="31" t="b">
        <f>貼り付け用!AE407=集計用!AE407</f>
        <v>1</v>
      </c>
      <c r="AF407" s="31" t="b">
        <f>貼り付け用!AF407=集計用!AF407</f>
        <v>1</v>
      </c>
      <c r="AG407" s="31" t="b">
        <f>貼り付け用!AG407=集計用!AG407</f>
        <v>1</v>
      </c>
      <c r="AH407" s="31" t="b">
        <f>貼り付け用!AH407=集計用!AH407</f>
        <v>1</v>
      </c>
      <c r="AI407" s="31" t="b">
        <f>貼り付け用!AI407=集計用!AI407</f>
        <v>1</v>
      </c>
      <c r="AJ407" s="31" t="b">
        <f>貼り付け用!AJ407=集計用!AJ407</f>
        <v>1</v>
      </c>
      <c r="AK407" s="31" t="b">
        <f>貼り付け用!AK407=集計用!AK407</f>
        <v>1</v>
      </c>
      <c r="AL407" s="31" t="b">
        <f>貼り付け用!AL407=集計用!AL407</f>
        <v>1</v>
      </c>
      <c r="AM407" s="31" t="b">
        <f>貼り付け用!AM407=集計用!AM407</f>
        <v>1</v>
      </c>
      <c r="AN407" s="31" t="b">
        <f>貼り付け用!AN407=集計用!AN407</f>
        <v>1</v>
      </c>
      <c r="AO407" s="31" t="b">
        <f>貼り付け用!AO407=集計用!AO407</f>
        <v>1</v>
      </c>
      <c r="AP407" s="31" t="b">
        <f>貼り付け用!AP407=集計用!AP407</f>
        <v>1</v>
      </c>
      <c r="AQ407" s="31" t="b">
        <f>貼り付け用!AQ407=集計用!AQ407</f>
        <v>1</v>
      </c>
      <c r="AR407" s="31" t="b">
        <f>貼り付け用!AR407=集計用!AR407</f>
        <v>1</v>
      </c>
      <c r="AS407" s="31" t="b">
        <f>貼り付け用!AS407=集計用!AS407</f>
        <v>1</v>
      </c>
      <c r="AT407" s="31" t="b">
        <f>貼り付け用!AT407=集計用!AT407</f>
        <v>1</v>
      </c>
      <c r="AU407" s="31" t="b">
        <f>貼り付け用!AU407=集計用!AU407</f>
        <v>1</v>
      </c>
    </row>
    <row r="408" spans="10:47" ht="24" customHeight="1">
      <c r="J408" s="2" t="str">
        <f>IF(集計用!J408="","",集計用!J408)</f>
        <v>バックネット</v>
      </c>
      <c r="K408" s="2"/>
      <c r="L408" s="2"/>
      <c r="M408" s="31" t="b">
        <f>貼り付け用!M408=集計用!M408</f>
        <v>1</v>
      </c>
      <c r="N408" s="31" t="b">
        <f>貼り付け用!N408=集計用!N408</f>
        <v>1</v>
      </c>
      <c r="O408" s="31" t="b">
        <f>貼り付け用!O408=集計用!O408</f>
        <v>1</v>
      </c>
      <c r="P408" s="31" t="b">
        <f>貼り付け用!P408=集計用!P408</f>
        <v>1</v>
      </c>
      <c r="Q408" s="31" t="b">
        <f>貼り付け用!Q408=集計用!Q408</f>
        <v>1</v>
      </c>
      <c r="R408" s="31" t="b">
        <f>貼り付け用!R408=集計用!R408</f>
        <v>1</v>
      </c>
      <c r="S408" s="31" t="b">
        <f>貼り付け用!S408=集計用!S408</f>
        <v>1</v>
      </c>
      <c r="T408" s="31" t="b">
        <f>貼り付け用!T408=集計用!T408</f>
        <v>1</v>
      </c>
      <c r="U408" s="31" t="b">
        <f>貼り付け用!U408=集計用!U408</f>
        <v>1</v>
      </c>
      <c r="V408" s="31" t="b">
        <f>貼り付け用!V408=集計用!V408</f>
        <v>1</v>
      </c>
      <c r="W408" s="31" t="b">
        <f>貼り付け用!W408=集計用!W408</f>
        <v>1</v>
      </c>
      <c r="X408" s="31" t="b">
        <f>貼り付け用!X408=集計用!X408</f>
        <v>1</v>
      </c>
      <c r="Y408" s="31" t="b">
        <f>貼り付け用!Y408=集計用!Y408</f>
        <v>1</v>
      </c>
      <c r="Z408" s="31" t="b">
        <f>貼り付け用!Z408=集計用!Z408</f>
        <v>1</v>
      </c>
      <c r="AA408" s="31" t="b">
        <f>貼り付け用!AA408=集計用!AA408</f>
        <v>1</v>
      </c>
      <c r="AB408" s="31" t="b">
        <f>貼り付け用!AB408=集計用!AB408</f>
        <v>1</v>
      </c>
      <c r="AC408" s="31" t="b">
        <f>貼り付け用!AC408=集計用!AC408</f>
        <v>1</v>
      </c>
      <c r="AD408" s="31" t="b">
        <f>貼り付け用!AD408=集計用!AD408</f>
        <v>1</v>
      </c>
      <c r="AE408" s="31" t="b">
        <f>貼り付け用!AE408=集計用!AE408</f>
        <v>1</v>
      </c>
      <c r="AF408" s="31" t="b">
        <f>貼り付け用!AF408=集計用!AF408</f>
        <v>1</v>
      </c>
      <c r="AG408" s="31" t="b">
        <f>貼り付け用!AG408=集計用!AG408</f>
        <v>1</v>
      </c>
      <c r="AH408" s="31" t="b">
        <f>貼り付け用!AH408=集計用!AH408</f>
        <v>1</v>
      </c>
      <c r="AI408" s="31" t="b">
        <f>貼り付け用!AI408=集計用!AI408</f>
        <v>1</v>
      </c>
      <c r="AJ408" s="31" t="b">
        <f>貼り付け用!AJ408=集計用!AJ408</f>
        <v>1</v>
      </c>
      <c r="AK408" s="31" t="b">
        <f>貼り付け用!AK408=集計用!AK408</f>
        <v>1</v>
      </c>
      <c r="AL408" s="31" t="b">
        <f>貼り付け用!AL408=集計用!AL408</f>
        <v>1</v>
      </c>
      <c r="AM408" s="31" t="b">
        <f>貼り付け用!AM408=集計用!AM408</f>
        <v>1</v>
      </c>
      <c r="AN408" s="31" t="b">
        <f>貼り付け用!AN408=集計用!AN408</f>
        <v>1</v>
      </c>
      <c r="AO408" s="31" t="b">
        <f>貼り付け用!AO408=集計用!AO408</f>
        <v>1</v>
      </c>
      <c r="AP408" s="31" t="b">
        <f>貼り付け用!AP408=集計用!AP408</f>
        <v>1</v>
      </c>
      <c r="AQ408" s="31" t="b">
        <f>貼り付け用!AQ408=集計用!AQ408</f>
        <v>1</v>
      </c>
      <c r="AR408" s="31" t="b">
        <f>貼り付け用!AR408=集計用!AR408</f>
        <v>1</v>
      </c>
      <c r="AS408" s="31" t="b">
        <f>貼り付け用!AS408=集計用!AS408</f>
        <v>1</v>
      </c>
      <c r="AT408" s="31" t="b">
        <f>貼り付け用!AT408=集計用!AT408</f>
        <v>1</v>
      </c>
      <c r="AU408" s="31" t="b">
        <f>貼り付け用!AU408=集計用!AU408</f>
        <v>1</v>
      </c>
    </row>
    <row r="409" spans="10:47" ht="24" customHeight="1">
      <c r="J409" s="2" t="str">
        <f>IF(集計用!J409="","",集計用!J409)</f>
        <v>国旗掲揚塔</v>
      </c>
      <c r="K409" s="2"/>
      <c r="L409" s="2"/>
      <c r="M409" s="31" t="b">
        <f>貼り付け用!M409=集計用!M409</f>
        <v>1</v>
      </c>
      <c r="N409" s="31" t="b">
        <f>貼り付け用!N409=集計用!N409</f>
        <v>1</v>
      </c>
      <c r="O409" s="31" t="b">
        <f>貼り付け用!O409=集計用!O409</f>
        <v>1</v>
      </c>
      <c r="P409" s="31" t="b">
        <f>貼り付け用!P409=集計用!P409</f>
        <v>1</v>
      </c>
      <c r="Q409" s="31" t="b">
        <f>貼り付け用!Q409=集計用!Q409</f>
        <v>1</v>
      </c>
      <c r="R409" s="31" t="b">
        <f>貼り付け用!R409=集計用!R409</f>
        <v>1</v>
      </c>
      <c r="S409" s="31" t="b">
        <f>貼り付け用!S409=集計用!S409</f>
        <v>1</v>
      </c>
      <c r="T409" s="31" t="b">
        <f>貼り付け用!T409=集計用!T409</f>
        <v>1</v>
      </c>
      <c r="U409" s="31" t="b">
        <f>貼り付け用!U409=集計用!U409</f>
        <v>1</v>
      </c>
      <c r="V409" s="31" t="b">
        <f>貼り付け用!V409=集計用!V409</f>
        <v>1</v>
      </c>
      <c r="W409" s="31" t="b">
        <f>貼り付け用!W409=集計用!W409</f>
        <v>1</v>
      </c>
      <c r="X409" s="31" t="b">
        <f>貼り付け用!X409=集計用!X409</f>
        <v>1</v>
      </c>
      <c r="Y409" s="31" t="b">
        <f>貼り付け用!Y409=集計用!Y409</f>
        <v>1</v>
      </c>
      <c r="Z409" s="31" t="b">
        <f>貼り付け用!Z409=集計用!Z409</f>
        <v>1</v>
      </c>
      <c r="AA409" s="31" t="b">
        <f>貼り付け用!AA409=集計用!AA409</f>
        <v>1</v>
      </c>
      <c r="AB409" s="31" t="b">
        <f>貼り付け用!AB409=集計用!AB409</f>
        <v>1</v>
      </c>
      <c r="AC409" s="31" t="b">
        <f>貼り付け用!AC409=集計用!AC409</f>
        <v>1</v>
      </c>
      <c r="AD409" s="31" t="b">
        <f>貼り付け用!AD409=集計用!AD409</f>
        <v>1</v>
      </c>
      <c r="AE409" s="31" t="b">
        <f>貼り付け用!AE409=集計用!AE409</f>
        <v>1</v>
      </c>
      <c r="AF409" s="31" t="b">
        <f>貼り付け用!AF409=集計用!AF409</f>
        <v>1</v>
      </c>
      <c r="AG409" s="31" t="b">
        <f>貼り付け用!AG409=集計用!AG409</f>
        <v>1</v>
      </c>
      <c r="AH409" s="31" t="b">
        <f>貼り付け用!AH409=集計用!AH409</f>
        <v>1</v>
      </c>
      <c r="AI409" s="31" t="b">
        <f>貼り付け用!AI409=集計用!AI409</f>
        <v>1</v>
      </c>
      <c r="AJ409" s="31" t="b">
        <f>貼り付け用!AJ409=集計用!AJ409</f>
        <v>1</v>
      </c>
      <c r="AK409" s="31" t="b">
        <f>貼り付け用!AK409=集計用!AK409</f>
        <v>1</v>
      </c>
      <c r="AL409" s="31" t="b">
        <f>貼り付け用!AL409=集計用!AL409</f>
        <v>1</v>
      </c>
      <c r="AM409" s="31" t="b">
        <f>貼り付け用!AM409=集計用!AM409</f>
        <v>1</v>
      </c>
      <c r="AN409" s="31" t="b">
        <f>貼り付け用!AN409=集計用!AN409</f>
        <v>1</v>
      </c>
      <c r="AO409" s="31" t="b">
        <f>貼り付け用!AO409=集計用!AO409</f>
        <v>1</v>
      </c>
      <c r="AP409" s="31" t="b">
        <f>貼り付け用!AP409=集計用!AP409</f>
        <v>1</v>
      </c>
      <c r="AQ409" s="31" t="b">
        <f>貼り付け用!AQ409=集計用!AQ409</f>
        <v>1</v>
      </c>
      <c r="AR409" s="31" t="b">
        <f>貼り付け用!AR409=集計用!AR409</f>
        <v>1</v>
      </c>
      <c r="AS409" s="31" t="b">
        <f>貼り付け用!AS409=集計用!AS409</f>
        <v>1</v>
      </c>
      <c r="AT409" s="31" t="b">
        <f>貼り付け用!AT409=集計用!AT409</f>
        <v>1</v>
      </c>
      <c r="AU409" s="31" t="b">
        <f>貼り付け用!AU409=集計用!AU409</f>
        <v>1</v>
      </c>
    </row>
    <row r="410" spans="10:47" ht="24" customHeight="1">
      <c r="J410" s="2" t="str">
        <f>IF(集計用!J410="","",集計用!J410)</f>
        <v>正門</v>
      </c>
      <c r="K410" s="2"/>
      <c r="L410" s="2"/>
      <c r="M410" s="31" t="b">
        <f>貼り付け用!M410=集計用!M410</f>
        <v>1</v>
      </c>
      <c r="N410" s="31" t="b">
        <f>貼り付け用!N410=集計用!N410</f>
        <v>1</v>
      </c>
      <c r="O410" s="31" t="b">
        <f>貼り付け用!O410=集計用!O410</f>
        <v>1</v>
      </c>
      <c r="P410" s="31" t="b">
        <f>貼り付け用!P410=集計用!P410</f>
        <v>1</v>
      </c>
      <c r="Q410" s="31" t="b">
        <f>貼り付け用!Q410=集計用!Q410</f>
        <v>1</v>
      </c>
      <c r="R410" s="31" t="b">
        <f>貼り付け用!R410=集計用!R410</f>
        <v>1</v>
      </c>
      <c r="S410" s="31" t="b">
        <f>貼り付け用!S410=集計用!S410</f>
        <v>1</v>
      </c>
      <c r="T410" s="31" t="b">
        <f>貼り付け用!T410=集計用!T410</f>
        <v>1</v>
      </c>
      <c r="U410" s="31" t="b">
        <f>貼り付け用!U410=集計用!U410</f>
        <v>1</v>
      </c>
      <c r="V410" s="31" t="b">
        <f>貼り付け用!V410=集計用!V410</f>
        <v>1</v>
      </c>
      <c r="W410" s="31" t="b">
        <f>貼り付け用!W410=集計用!W410</f>
        <v>1</v>
      </c>
      <c r="X410" s="31" t="b">
        <f>貼り付け用!X410=集計用!X410</f>
        <v>1</v>
      </c>
      <c r="Y410" s="31" t="b">
        <f>貼り付け用!Y410=集計用!Y410</f>
        <v>1</v>
      </c>
      <c r="Z410" s="31" t="b">
        <f>貼り付け用!Z410=集計用!Z410</f>
        <v>1</v>
      </c>
      <c r="AA410" s="31" t="b">
        <f>貼り付け用!AA410=集計用!AA410</f>
        <v>1</v>
      </c>
      <c r="AB410" s="31" t="b">
        <f>貼り付け用!AB410=集計用!AB410</f>
        <v>1</v>
      </c>
      <c r="AC410" s="31" t="b">
        <f>貼り付け用!AC410=集計用!AC410</f>
        <v>1</v>
      </c>
      <c r="AD410" s="31" t="b">
        <f>貼り付け用!AD410=集計用!AD410</f>
        <v>1</v>
      </c>
      <c r="AE410" s="31" t="b">
        <f>貼り付け用!AE410=集計用!AE410</f>
        <v>1</v>
      </c>
      <c r="AF410" s="31" t="b">
        <f>貼り付け用!AF410=集計用!AF410</f>
        <v>1</v>
      </c>
      <c r="AG410" s="31" t="b">
        <f>貼り付け用!AG410=集計用!AG410</f>
        <v>1</v>
      </c>
      <c r="AH410" s="31" t="b">
        <f>貼り付け用!AH410=集計用!AH410</f>
        <v>1</v>
      </c>
      <c r="AI410" s="31" t="b">
        <f>貼り付け用!AI410=集計用!AI410</f>
        <v>1</v>
      </c>
      <c r="AJ410" s="31" t="b">
        <f>貼り付け用!AJ410=集計用!AJ410</f>
        <v>1</v>
      </c>
      <c r="AK410" s="31" t="b">
        <f>貼り付け用!AK410=集計用!AK410</f>
        <v>1</v>
      </c>
      <c r="AL410" s="31" t="b">
        <f>貼り付け用!AL410=集計用!AL410</f>
        <v>1</v>
      </c>
      <c r="AM410" s="31" t="b">
        <f>貼り付け用!AM410=集計用!AM410</f>
        <v>1</v>
      </c>
      <c r="AN410" s="31" t="b">
        <f>貼り付け用!AN410=集計用!AN410</f>
        <v>1</v>
      </c>
      <c r="AO410" s="31" t="b">
        <f>貼り付け用!AO410=集計用!AO410</f>
        <v>1</v>
      </c>
      <c r="AP410" s="31" t="b">
        <f>貼り付け用!AP410=集計用!AP410</f>
        <v>1</v>
      </c>
      <c r="AQ410" s="31" t="b">
        <f>貼り付け用!AQ410=集計用!AQ410</f>
        <v>1</v>
      </c>
      <c r="AR410" s="31" t="b">
        <f>貼り付け用!AR410=集計用!AR410</f>
        <v>1</v>
      </c>
      <c r="AS410" s="31" t="b">
        <f>貼り付け用!AS410=集計用!AS410</f>
        <v>1</v>
      </c>
      <c r="AT410" s="31" t="b">
        <f>貼り付け用!AT410=集計用!AT410</f>
        <v>1</v>
      </c>
      <c r="AU410" s="31" t="b">
        <f>貼り付け用!AU410=集計用!AU410</f>
        <v>1</v>
      </c>
    </row>
    <row r="411" spans="10:47" ht="24" customHeight="1">
      <c r="J411" s="2" t="str">
        <f>IF(集計用!J411="","",集計用!J411)</f>
        <v>裏門</v>
      </c>
      <c r="K411" s="2"/>
      <c r="L411" s="2"/>
      <c r="M411" s="31" t="b">
        <f>貼り付け用!M411=集計用!M411</f>
        <v>1</v>
      </c>
      <c r="N411" s="31" t="b">
        <f>貼り付け用!N411=集計用!N411</f>
        <v>1</v>
      </c>
      <c r="O411" s="31" t="b">
        <f>貼り付け用!O411=集計用!O411</f>
        <v>1</v>
      </c>
      <c r="P411" s="31" t="b">
        <f>貼り付け用!P411=集計用!P411</f>
        <v>1</v>
      </c>
      <c r="Q411" s="31" t="b">
        <f>貼り付け用!Q411=集計用!Q411</f>
        <v>1</v>
      </c>
      <c r="R411" s="31" t="b">
        <f>貼り付け用!R411=集計用!R411</f>
        <v>1</v>
      </c>
      <c r="S411" s="31" t="b">
        <f>貼り付け用!S411=集計用!S411</f>
        <v>1</v>
      </c>
      <c r="T411" s="31" t="b">
        <f>貼り付け用!T411=集計用!T411</f>
        <v>1</v>
      </c>
      <c r="U411" s="31" t="b">
        <f>貼り付け用!U411=集計用!U411</f>
        <v>1</v>
      </c>
      <c r="V411" s="31" t="b">
        <f>貼り付け用!V411=集計用!V411</f>
        <v>1</v>
      </c>
      <c r="W411" s="31" t="b">
        <f>貼り付け用!W411=集計用!W411</f>
        <v>1</v>
      </c>
      <c r="X411" s="31" t="b">
        <f>貼り付け用!X411=集計用!X411</f>
        <v>1</v>
      </c>
      <c r="Y411" s="31" t="b">
        <f>貼り付け用!Y411=集計用!Y411</f>
        <v>1</v>
      </c>
      <c r="Z411" s="31" t="b">
        <f>貼り付け用!Z411=集計用!Z411</f>
        <v>1</v>
      </c>
      <c r="AA411" s="31" t="b">
        <f>貼り付け用!AA411=集計用!AA411</f>
        <v>1</v>
      </c>
      <c r="AB411" s="31" t="b">
        <f>貼り付け用!AB411=集計用!AB411</f>
        <v>1</v>
      </c>
      <c r="AC411" s="31" t="b">
        <f>貼り付け用!AC411=集計用!AC411</f>
        <v>1</v>
      </c>
      <c r="AD411" s="31" t="b">
        <f>貼り付け用!AD411=集計用!AD411</f>
        <v>1</v>
      </c>
      <c r="AE411" s="31" t="b">
        <f>貼り付け用!AE411=集計用!AE411</f>
        <v>1</v>
      </c>
      <c r="AF411" s="31" t="b">
        <f>貼り付け用!AF411=集計用!AF411</f>
        <v>1</v>
      </c>
      <c r="AG411" s="31" t="b">
        <f>貼り付け用!AG411=集計用!AG411</f>
        <v>1</v>
      </c>
      <c r="AH411" s="31" t="b">
        <f>貼り付け用!AH411=集計用!AH411</f>
        <v>1</v>
      </c>
      <c r="AI411" s="31" t="b">
        <f>貼り付け用!AI411=集計用!AI411</f>
        <v>1</v>
      </c>
      <c r="AJ411" s="31" t="b">
        <f>貼り付け用!AJ411=集計用!AJ411</f>
        <v>1</v>
      </c>
      <c r="AK411" s="31" t="b">
        <f>貼り付け用!AK411=集計用!AK411</f>
        <v>1</v>
      </c>
      <c r="AL411" s="31" t="b">
        <f>貼り付け用!AL411=集計用!AL411</f>
        <v>1</v>
      </c>
      <c r="AM411" s="31" t="b">
        <f>貼り付け用!AM411=集計用!AM411</f>
        <v>1</v>
      </c>
      <c r="AN411" s="31" t="b">
        <f>貼り付け用!AN411=集計用!AN411</f>
        <v>1</v>
      </c>
      <c r="AO411" s="31" t="b">
        <f>貼り付け用!AO411=集計用!AO411</f>
        <v>1</v>
      </c>
      <c r="AP411" s="31" t="b">
        <f>貼り付け用!AP411=集計用!AP411</f>
        <v>1</v>
      </c>
      <c r="AQ411" s="31" t="b">
        <f>貼り付け用!AQ411=集計用!AQ411</f>
        <v>1</v>
      </c>
      <c r="AR411" s="31" t="b">
        <f>貼り付け用!AR411=集計用!AR411</f>
        <v>1</v>
      </c>
      <c r="AS411" s="31" t="b">
        <f>貼り付け用!AS411=集計用!AS411</f>
        <v>1</v>
      </c>
      <c r="AT411" s="31" t="b">
        <f>貼り付け用!AT411=集計用!AT411</f>
        <v>1</v>
      </c>
      <c r="AU411" s="31" t="b">
        <f>貼り付け用!AU411=集計用!AU411</f>
        <v>1</v>
      </c>
    </row>
    <row r="412" spans="10:47" ht="24" customHeight="1">
      <c r="J412" s="2" t="str">
        <f>IF(集計用!J412="","",集計用!J412)</f>
        <v>南門</v>
      </c>
      <c r="K412" s="2"/>
      <c r="L412" s="2"/>
      <c r="M412" s="31" t="b">
        <f>貼り付け用!M412=集計用!M412</f>
        <v>1</v>
      </c>
      <c r="N412" s="31" t="b">
        <f>貼り付け用!N412=集計用!N412</f>
        <v>1</v>
      </c>
      <c r="O412" s="31" t="b">
        <f>貼り付け用!O412=集計用!O412</f>
        <v>1</v>
      </c>
      <c r="P412" s="31" t="b">
        <f>貼り付け用!P412=集計用!P412</f>
        <v>1</v>
      </c>
      <c r="Q412" s="31" t="b">
        <f>貼り付け用!Q412=集計用!Q412</f>
        <v>1</v>
      </c>
      <c r="R412" s="31" t="b">
        <f>貼り付け用!R412=集計用!R412</f>
        <v>1</v>
      </c>
      <c r="S412" s="31" t="b">
        <f>貼り付け用!S412=集計用!S412</f>
        <v>1</v>
      </c>
      <c r="T412" s="31" t="b">
        <f>貼り付け用!T412=集計用!T412</f>
        <v>1</v>
      </c>
      <c r="U412" s="31" t="b">
        <f>貼り付け用!U412=集計用!U412</f>
        <v>1</v>
      </c>
      <c r="V412" s="31" t="b">
        <f>貼り付け用!V412=集計用!V412</f>
        <v>1</v>
      </c>
      <c r="W412" s="31" t="b">
        <f>貼り付け用!W412=集計用!W412</f>
        <v>1</v>
      </c>
      <c r="X412" s="31" t="b">
        <f>貼り付け用!X412=集計用!X412</f>
        <v>1</v>
      </c>
      <c r="Y412" s="31" t="b">
        <f>貼り付け用!Y412=集計用!Y412</f>
        <v>1</v>
      </c>
      <c r="Z412" s="31" t="b">
        <f>貼り付け用!Z412=集計用!Z412</f>
        <v>1</v>
      </c>
      <c r="AA412" s="31" t="b">
        <f>貼り付け用!AA412=集計用!AA412</f>
        <v>1</v>
      </c>
      <c r="AB412" s="31" t="b">
        <f>貼り付け用!AB412=集計用!AB412</f>
        <v>1</v>
      </c>
      <c r="AC412" s="31" t="b">
        <f>貼り付け用!AC412=集計用!AC412</f>
        <v>1</v>
      </c>
      <c r="AD412" s="31" t="b">
        <f>貼り付け用!AD412=集計用!AD412</f>
        <v>1</v>
      </c>
      <c r="AE412" s="31" t="b">
        <f>貼り付け用!AE412=集計用!AE412</f>
        <v>1</v>
      </c>
      <c r="AF412" s="31" t="b">
        <f>貼り付け用!AF412=集計用!AF412</f>
        <v>1</v>
      </c>
      <c r="AG412" s="31" t="b">
        <f>貼り付け用!AG412=集計用!AG412</f>
        <v>1</v>
      </c>
      <c r="AH412" s="31" t="b">
        <f>貼り付け用!AH412=集計用!AH412</f>
        <v>1</v>
      </c>
      <c r="AI412" s="31" t="b">
        <f>貼り付け用!AI412=集計用!AI412</f>
        <v>1</v>
      </c>
      <c r="AJ412" s="31" t="b">
        <f>貼り付け用!AJ412=集計用!AJ412</f>
        <v>1</v>
      </c>
      <c r="AK412" s="31" t="b">
        <f>貼り付け用!AK412=集計用!AK412</f>
        <v>1</v>
      </c>
      <c r="AL412" s="31" t="b">
        <f>貼り付け用!AL412=集計用!AL412</f>
        <v>1</v>
      </c>
      <c r="AM412" s="31" t="b">
        <f>貼り付け用!AM412=集計用!AM412</f>
        <v>1</v>
      </c>
      <c r="AN412" s="31" t="b">
        <f>貼り付け用!AN412=集計用!AN412</f>
        <v>1</v>
      </c>
      <c r="AO412" s="31" t="b">
        <f>貼り付け用!AO412=集計用!AO412</f>
        <v>1</v>
      </c>
      <c r="AP412" s="31" t="b">
        <f>貼り付け用!AP412=集計用!AP412</f>
        <v>1</v>
      </c>
      <c r="AQ412" s="31" t="b">
        <f>貼り付け用!AQ412=集計用!AQ412</f>
        <v>1</v>
      </c>
      <c r="AR412" s="31" t="b">
        <f>貼り付け用!AR412=集計用!AR412</f>
        <v>1</v>
      </c>
      <c r="AS412" s="31" t="b">
        <f>貼り付け用!AS412=集計用!AS412</f>
        <v>1</v>
      </c>
      <c r="AT412" s="31" t="b">
        <f>貼り付け用!AT412=集計用!AT412</f>
        <v>1</v>
      </c>
      <c r="AU412" s="31" t="b">
        <f>貼り付け用!AU412=集計用!AU412</f>
        <v>1</v>
      </c>
    </row>
    <row r="413" spans="10:47" ht="24" customHeight="1">
      <c r="J413" s="2" t="str">
        <f>IF(集計用!J413="","",集計用!J413)</f>
        <v>飼育小屋</v>
      </c>
      <c r="K413" s="2"/>
      <c r="L413" s="2"/>
      <c r="M413" s="31" t="b">
        <f>貼り付け用!M413=集計用!M413</f>
        <v>1</v>
      </c>
      <c r="N413" s="31" t="b">
        <f>貼り付け用!N413=集計用!N413</f>
        <v>1</v>
      </c>
      <c r="O413" s="31" t="b">
        <f>貼り付け用!O413=集計用!O413</f>
        <v>1</v>
      </c>
      <c r="P413" s="31" t="b">
        <f>貼り付け用!P413=集計用!P413</f>
        <v>1</v>
      </c>
      <c r="Q413" s="31" t="b">
        <f>貼り付け用!Q413=集計用!Q413</f>
        <v>1</v>
      </c>
      <c r="R413" s="31" t="b">
        <f>貼り付け用!R413=集計用!R413</f>
        <v>1</v>
      </c>
      <c r="S413" s="31" t="b">
        <f>貼り付け用!S413=集計用!S413</f>
        <v>1</v>
      </c>
      <c r="T413" s="31" t="b">
        <f>貼り付け用!T413=集計用!T413</f>
        <v>1</v>
      </c>
      <c r="U413" s="31" t="b">
        <f>貼り付け用!U413=集計用!U413</f>
        <v>1</v>
      </c>
      <c r="V413" s="31" t="b">
        <f>貼り付け用!V413=集計用!V413</f>
        <v>1</v>
      </c>
      <c r="W413" s="31" t="b">
        <f>貼り付け用!W413=集計用!W413</f>
        <v>1</v>
      </c>
      <c r="X413" s="31" t="b">
        <f>貼り付け用!X413=集計用!X413</f>
        <v>1</v>
      </c>
      <c r="Y413" s="31" t="b">
        <f>貼り付け用!Y413=集計用!Y413</f>
        <v>1</v>
      </c>
      <c r="Z413" s="31" t="b">
        <f>貼り付け用!Z413=集計用!Z413</f>
        <v>1</v>
      </c>
      <c r="AA413" s="31" t="b">
        <f>貼り付け用!AA413=集計用!AA413</f>
        <v>1</v>
      </c>
      <c r="AB413" s="31" t="b">
        <f>貼り付け用!AB413=集計用!AB413</f>
        <v>1</v>
      </c>
      <c r="AC413" s="31" t="b">
        <f>貼り付け用!AC413=集計用!AC413</f>
        <v>1</v>
      </c>
      <c r="AD413" s="31" t="b">
        <f>貼り付け用!AD413=集計用!AD413</f>
        <v>1</v>
      </c>
      <c r="AE413" s="31" t="b">
        <f>貼り付け用!AE413=集計用!AE413</f>
        <v>1</v>
      </c>
      <c r="AF413" s="31" t="b">
        <f>貼り付け用!AF413=集計用!AF413</f>
        <v>1</v>
      </c>
      <c r="AG413" s="31" t="b">
        <f>貼り付け用!AG413=集計用!AG413</f>
        <v>1</v>
      </c>
      <c r="AH413" s="31" t="b">
        <f>貼り付け用!AH413=集計用!AH413</f>
        <v>1</v>
      </c>
      <c r="AI413" s="31" t="b">
        <f>貼り付け用!AI413=集計用!AI413</f>
        <v>1</v>
      </c>
      <c r="AJ413" s="31" t="b">
        <f>貼り付け用!AJ413=集計用!AJ413</f>
        <v>1</v>
      </c>
      <c r="AK413" s="31" t="b">
        <f>貼り付け用!AK413=集計用!AK413</f>
        <v>1</v>
      </c>
      <c r="AL413" s="31" t="b">
        <f>貼り付け用!AL413=集計用!AL413</f>
        <v>1</v>
      </c>
      <c r="AM413" s="31" t="b">
        <f>貼り付け用!AM413=集計用!AM413</f>
        <v>1</v>
      </c>
      <c r="AN413" s="31" t="b">
        <f>貼り付け用!AN413=集計用!AN413</f>
        <v>1</v>
      </c>
      <c r="AO413" s="31" t="b">
        <f>貼り付け用!AO413=集計用!AO413</f>
        <v>1</v>
      </c>
      <c r="AP413" s="31" t="b">
        <f>貼り付け用!AP413=集計用!AP413</f>
        <v>1</v>
      </c>
      <c r="AQ413" s="31" t="b">
        <f>貼り付け用!AQ413=集計用!AQ413</f>
        <v>1</v>
      </c>
      <c r="AR413" s="31" t="b">
        <f>貼り付け用!AR413=集計用!AR413</f>
        <v>1</v>
      </c>
      <c r="AS413" s="31" t="b">
        <f>貼り付け用!AS413=集計用!AS413</f>
        <v>1</v>
      </c>
      <c r="AT413" s="31" t="b">
        <f>貼り付け用!AT413=集計用!AT413</f>
        <v>1</v>
      </c>
      <c r="AU413" s="31" t="b">
        <f>貼り付け用!AU413=集計用!AU413</f>
        <v>1</v>
      </c>
    </row>
    <row r="414" spans="10:47" ht="24" customHeight="1">
      <c r="J414" s="2" t="str">
        <f>IF(集計用!J414="","",集計用!J414)</f>
        <v>飼育小屋</v>
      </c>
      <c r="K414" s="2"/>
      <c r="L414" s="2"/>
      <c r="M414" s="31" t="b">
        <f>貼り付け用!M414=集計用!M414</f>
        <v>1</v>
      </c>
      <c r="N414" s="31" t="b">
        <f>貼り付け用!N414=集計用!N414</f>
        <v>1</v>
      </c>
      <c r="O414" s="31" t="b">
        <f>貼り付け用!O414=集計用!O414</f>
        <v>1</v>
      </c>
      <c r="P414" s="31" t="b">
        <f>貼り付け用!P414=集計用!P414</f>
        <v>1</v>
      </c>
      <c r="Q414" s="31" t="b">
        <f>貼り付け用!Q414=集計用!Q414</f>
        <v>1</v>
      </c>
      <c r="R414" s="31" t="b">
        <f>貼り付け用!R414=集計用!R414</f>
        <v>1</v>
      </c>
      <c r="S414" s="31" t="b">
        <f>貼り付け用!S414=集計用!S414</f>
        <v>1</v>
      </c>
      <c r="T414" s="31" t="b">
        <f>貼り付け用!T414=集計用!T414</f>
        <v>1</v>
      </c>
      <c r="U414" s="31" t="b">
        <f>貼り付け用!U414=集計用!U414</f>
        <v>1</v>
      </c>
      <c r="V414" s="31" t="b">
        <f>貼り付け用!V414=集計用!V414</f>
        <v>1</v>
      </c>
      <c r="W414" s="31" t="b">
        <f>貼り付け用!W414=集計用!W414</f>
        <v>1</v>
      </c>
      <c r="X414" s="31" t="b">
        <f>貼り付け用!X414=集計用!X414</f>
        <v>1</v>
      </c>
      <c r="Y414" s="31" t="b">
        <f>貼り付け用!Y414=集計用!Y414</f>
        <v>1</v>
      </c>
      <c r="Z414" s="31" t="b">
        <f>貼り付け用!Z414=集計用!Z414</f>
        <v>1</v>
      </c>
      <c r="AA414" s="31" t="b">
        <f>貼り付け用!AA414=集計用!AA414</f>
        <v>1</v>
      </c>
      <c r="AB414" s="31" t="b">
        <f>貼り付け用!AB414=集計用!AB414</f>
        <v>1</v>
      </c>
      <c r="AC414" s="31" t="b">
        <f>貼り付け用!AC414=集計用!AC414</f>
        <v>1</v>
      </c>
      <c r="AD414" s="31" t="b">
        <f>貼り付け用!AD414=集計用!AD414</f>
        <v>1</v>
      </c>
      <c r="AE414" s="31" t="b">
        <f>貼り付け用!AE414=集計用!AE414</f>
        <v>1</v>
      </c>
      <c r="AF414" s="31" t="b">
        <f>貼り付け用!AF414=集計用!AF414</f>
        <v>1</v>
      </c>
      <c r="AG414" s="31" t="b">
        <f>貼り付け用!AG414=集計用!AG414</f>
        <v>1</v>
      </c>
      <c r="AH414" s="31" t="b">
        <f>貼り付け用!AH414=集計用!AH414</f>
        <v>1</v>
      </c>
      <c r="AI414" s="31" t="b">
        <f>貼り付け用!AI414=集計用!AI414</f>
        <v>1</v>
      </c>
      <c r="AJ414" s="31" t="b">
        <f>貼り付け用!AJ414=集計用!AJ414</f>
        <v>1</v>
      </c>
      <c r="AK414" s="31" t="b">
        <f>貼り付け用!AK414=集計用!AK414</f>
        <v>1</v>
      </c>
      <c r="AL414" s="31" t="b">
        <f>貼り付け用!AL414=集計用!AL414</f>
        <v>1</v>
      </c>
      <c r="AM414" s="31" t="b">
        <f>貼り付け用!AM414=集計用!AM414</f>
        <v>1</v>
      </c>
      <c r="AN414" s="31" t="b">
        <f>貼り付け用!AN414=集計用!AN414</f>
        <v>1</v>
      </c>
      <c r="AO414" s="31" t="b">
        <f>貼り付け用!AO414=集計用!AO414</f>
        <v>1</v>
      </c>
      <c r="AP414" s="31" t="b">
        <f>貼り付け用!AP414=集計用!AP414</f>
        <v>1</v>
      </c>
      <c r="AQ414" s="31" t="b">
        <f>貼り付け用!AQ414=集計用!AQ414</f>
        <v>1</v>
      </c>
      <c r="AR414" s="31" t="b">
        <f>貼り付け用!AR414=集計用!AR414</f>
        <v>1</v>
      </c>
      <c r="AS414" s="31" t="b">
        <f>貼り付け用!AS414=集計用!AS414</f>
        <v>1</v>
      </c>
      <c r="AT414" s="31" t="b">
        <f>貼り付け用!AT414=集計用!AT414</f>
        <v>0</v>
      </c>
      <c r="AU414" s="31" t="b">
        <f>貼り付け用!AU414=集計用!AU414</f>
        <v>1</v>
      </c>
    </row>
    <row r="415" spans="10:47" ht="24" customHeight="1">
      <c r="J415" s="2" t="str">
        <f>IF(集計用!J415="","",集計用!J415)</f>
        <v>避雷針</v>
      </c>
      <c r="K415" s="2"/>
      <c r="L415" s="2"/>
      <c r="M415" s="31" t="b">
        <f>貼り付け用!M415=集計用!M415</f>
        <v>1</v>
      </c>
      <c r="N415" s="31" t="b">
        <f>貼り付け用!N415=集計用!N415</f>
        <v>1</v>
      </c>
      <c r="O415" s="31" t="b">
        <f>貼り付け用!O415=集計用!O415</f>
        <v>1</v>
      </c>
      <c r="P415" s="31" t="b">
        <f>貼り付け用!P415=集計用!P415</f>
        <v>1</v>
      </c>
      <c r="Q415" s="31" t="b">
        <f>貼り付け用!Q415=集計用!Q415</f>
        <v>1</v>
      </c>
      <c r="R415" s="31" t="b">
        <f>貼り付け用!R415=集計用!R415</f>
        <v>1</v>
      </c>
      <c r="S415" s="31" t="b">
        <f>貼り付け用!S415=集計用!S415</f>
        <v>1</v>
      </c>
      <c r="T415" s="31" t="b">
        <f>貼り付け用!T415=集計用!T415</f>
        <v>1</v>
      </c>
      <c r="U415" s="31" t="b">
        <f>貼り付け用!U415=集計用!U415</f>
        <v>1</v>
      </c>
      <c r="V415" s="31" t="b">
        <f>貼り付け用!V415=集計用!V415</f>
        <v>1</v>
      </c>
      <c r="W415" s="31" t="b">
        <f>貼り付け用!W415=集計用!W415</f>
        <v>1</v>
      </c>
      <c r="X415" s="31" t="b">
        <f>貼り付け用!X415=集計用!X415</f>
        <v>1</v>
      </c>
      <c r="Y415" s="31" t="b">
        <f>貼り付け用!Y415=集計用!Y415</f>
        <v>1</v>
      </c>
      <c r="Z415" s="31" t="b">
        <f>貼り付け用!Z415=集計用!Z415</f>
        <v>1</v>
      </c>
      <c r="AA415" s="31" t="b">
        <f>貼り付け用!AA415=集計用!AA415</f>
        <v>1</v>
      </c>
      <c r="AB415" s="31" t="b">
        <f>貼り付け用!AB415=集計用!AB415</f>
        <v>1</v>
      </c>
      <c r="AC415" s="31" t="b">
        <f>貼り付け用!AC415=集計用!AC415</f>
        <v>1</v>
      </c>
      <c r="AD415" s="31" t="b">
        <f>貼り付け用!AD415=集計用!AD415</f>
        <v>1</v>
      </c>
      <c r="AE415" s="31" t="b">
        <f>貼り付け用!AE415=集計用!AE415</f>
        <v>1</v>
      </c>
      <c r="AF415" s="31" t="b">
        <f>貼り付け用!AF415=集計用!AF415</f>
        <v>1</v>
      </c>
      <c r="AG415" s="31" t="b">
        <f>貼り付け用!AG415=集計用!AG415</f>
        <v>1</v>
      </c>
      <c r="AH415" s="31" t="b">
        <f>貼り付け用!AH415=集計用!AH415</f>
        <v>1</v>
      </c>
      <c r="AI415" s="31" t="b">
        <f>貼り付け用!AI415=集計用!AI415</f>
        <v>1</v>
      </c>
      <c r="AJ415" s="31" t="b">
        <f>貼り付け用!AJ415=集計用!AJ415</f>
        <v>1</v>
      </c>
      <c r="AK415" s="31" t="b">
        <f>貼り付け用!AK415=集計用!AK415</f>
        <v>1</v>
      </c>
      <c r="AL415" s="31" t="b">
        <f>貼り付け用!AL415=集計用!AL415</f>
        <v>1</v>
      </c>
      <c r="AM415" s="31" t="b">
        <f>貼り付け用!AM415=集計用!AM415</f>
        <v>1</v>
      </c>
      <c r="AN415" s="31" t="b">
        <f>貼り付け用!AN415=集計用!AN415</f>
        <v>1</v>
      </c>
      <c r="AO415" s="31" t="b">
        <f>貼り付け用!AO415=集計用!AO415</f>
        <v>1</v>
      </c>
      <c r="AP415" s="31" t="b">
        <f>貼り付け用!AP415=集計用!AP415</f>
        <v>1</v>
      </c>
      <c r="AQ415" s="31" t="b">
        <f>貼り付け用!AQ415=集計用!AQ415</f>
        <v>1</v>
      </c>
      <c r="AR415" s="31" t="b">
        <f>貼り付け用!AR415=集計用!AR415</f>
        <v>1</v>
      </c>
      <c r="AS415" s="31" t="b">
        <f>貼り付け用!AS415=集計用!AS415</f>
        <v>1</v>
      </c>
      <c r="AT415" s="31" t="b">
        <f>貼り付け用!AT415=集計用!AT415</f>
        <v>0</v>
      </c>
      <c r="AU415" s="31" t="b">
        <f>貼り付け用!AU415=集計用!AU415</f>
        <v>1</v>
      </c>
    </row>
    <row r="416" spans="10:47" ht="24" customHeight="1">
      <c r="J416" s="2" t="str">
        <f>IF(集計用!J416="","",集計用!J416)</f>
        <v>キュービクル</v>
      </c>
      <c r="K416" s="2"/>
      <c r="L416" s="2"/>
      <c r="M416" s="31" t="b">
        <f>貼り付け用!M416=集計用!M416</f>
        <v>1</v>
      </c>
      <c r="N416" s="31" t="b">
        <f>貼り付け用!N416=集計用!N416</f>
        <v>1</v>
      </c>
      <c r="O416" s="31" t="b">
        <f>貼り付け用!O416=集計用!O416</f>
        <v>1</v>
      </c>
      <c r="P416" s="31" t="b">
        <f>貼り付け用!P416=集計用!P416</f>
        <v>1</v>
      </c>
      <c r="Q416" s="31" t="b">
        <f>貼り付け用!Q416=集計用!Q416</f>
        <v>1</v>
      </c>
      <c r="R416" s="31" t="b">
        <f>貼り付け用!R416=集計用!R416</f>
        <v>1</v>
      </c>
      <c r="S416" s="31" t="b">
        <f>貼り付け用!S416=集計用!S416</f>
        <v>1</v>
      </c>
      <c r="T416" s="31" t="b">
        <f>貼り付け用!T416=集計用!T416</f>
        <v>1</v>
      </c>
      <c r="U416" s="31" t="b">
        <f>貼り付け用!U416=集計用!U416</f>
        <v>1</v>
      </c>
      <c r="V416" s="31" t="b">
        <f>貼り付け用!V416=集計用!V416</f>
        <v>1</v>
      </c>
      <c r="W416" s="31" t="b">
        <f>貼り付け用!W416=集計用!W416</f>
        <v>1</v>
      </c>
      <c r="X416" s="31" t="b">
        <f>貼り付け用!X416=集計用!X416</f>
        <v>1</v>
      </c>
      <c r="Y416" s="31" t="b">
        <f>貼り付け用!Y416=集計用!Y416</f>
        <v>1</v>
      </c>
      <c r="Z416" s="31" t="b">
        <f>貼り付け用!Z416=集計用!Z416</f>
        <v>1</v>
      </c>
      <c r="AA416" s="31" t="b">
        <f>貼り付け用!AA416=集計用!AA416</f>
        <v>1</v>
      </c>
      <c r="AB416" s="31" t="b">
        <f>貼り付け用!AB416=集計用!AB416</f>
        <v>1</v>
      </c>
      <c r="AC416" s="31" t="b">
        <f>貼り付け用!AC416=集計用!AC416</f>
        <v>1</v>
      </c>
      <c r="AD416" s="31" t="b">
        <f>貼り付け用!AD416=集計用!AD416</f>
        <v>1</v>
      </c>
      <c r="AE416" s="31" t="b">
        <f>貼り付け用!AE416=集計用!AE416</f>
        <v>1</v>
      </c>
      <c r="AF416" s="31" t="b">
        <f>貼り付け用!AF416=集計用!AF416</f>
        <v>1</v>
      </c>
      <c r="AG416" s="31" t="b">
        <f>貼り付け用!AG416=集計用!AG416</f>
        <v>1</v>
      </c>
      <c r="AH416" s="31" t="b">
        <f>貼り付け用!AH416=集計用!AH416</f>
        <v>1</v>
      </c>
      <c r="AI416" s="31" t="b">
        <f>貼り付け用!AI416=集計用!AI416</f>
        <v>1</v>
      </c>
      <c r="AJ416" s="31" t="b">
        <f>貼り付け用!AJ416=集計用!AJ416</f>
        <v>1</v>
      </c>
      <c r="AK416" s="31" t="b">
        <f>貼り付け用!AK416=集計用!AK416</f>
        <v>1</v>
      </c>
      <c r="AL416" s="31" t="b">
        <f>貼り付け用!AL416=集計用!AL416</f>
        <v>1</v>
      </c>
      <c r="AM416" s="31" t="b">
        <f>貼り付け用!AM416=集計用!AM416</f>
        <v>1</v>
      </c>
      <c r="AN416" s="31" t="b">
        <f>貼り付け用!AN416=集計用!AN416</f>
        <v>1</v>
      </c>
      <c r="AO416" s="31" t="b">
        <f>貼り付け用!AO416=集計用!AO416</f>
        <v>1</v>
      </c>
      <c r="AP416" s="31" t="b">
        <f>貼り付け用!AP416=集計用!AP416</f>
        <v>1</v>
      </c>
      <c r="AQ416" s="31" t="b">
        <f>貼り付け用!AQ416=集計用!AQ416</f>
        <v>1</v>
      </c>
      <c r="AR416" s="31" t="b">
        <f>貼り付け用!AR416=集計用!AR416</f>
        <v>1</v>
      </c>
      <c r="AS416" s="31" t="b">
        <f>貼り付け用!AS416=集計用!AS416</f>
        <v>1</v>
      </c>
      <c r="AT416" s="31" t="b">
        <f>貼り付け用!AT416=集計用!AT416</f>
        <v>1</v>
      </c>
      <c r="AU416" s="31" t="b">
        <f>貼り付け用!AU416=集計用!AU416</f>
        <v>1</v>
      </c>
    </row>
    <row r="417" spans="10:47" ht="24" customHeight="1">
      <c r="J417" s="2" t="str">
        <f>IF(集計用!J417="","",集計用!J417)</f>
        <v>水道</v>
      </c>
      <c r="K417" s="2"/>
      <c r="L417" s="2"/>
      <c r="M417" s="31" t="b">
        <f>貼り付け用!M417=集計用!M417</f>
        <v>1</v>
      </c>
      <c r="N417" s="31" t="b">
        <f>貼り付け用!N417=集計用!N417</f>
        <v>1</v>
      </c>
      <c r="O417" s="31" t="b">
        <f>貼り付け用!O417=集計用!O417</f>
        <v>1</v>
      </c>
      <c r="P417" s="31" t="b">
        <f>貼り付け用!P417=集計用!P417</f>
        <v>1</v>
      </c>
      <c r="Q417" s="31" t="b">
        <f>貼り付け用!Q417=集計用!Q417</f>
        <v>1</v>
      </c>
      <c r="R417" s="31" t="b">
        <f>貼り付け用!R417=集計用!R417</f>
        <v>1</v>
      </c>
      <c r="S417" s="31" t="b">
        <f>貼り付け用!S417=集計用!S417</f>
        <v>1</v>
      </c>
      <c r="T417" s="31" t="b">
        <f>貼り付け用!T417=集計用!T417</f>
        <v>1</v>
      </c>
      <c r="U417" s="31" t="b">
        <f>貼り付け用!U417=集計用!U417</f>
        <v>1</v>
      </c>
      <c r="V417" s="31" t="b">
        <f>貼り付け用!V417=集計用!V417</f>
        <v>1</v>
      </c>
      <c r="W417" s="31" t="b">
        <f>貼り付け用!W417=集計用!W417</f>
        <v>1</v>
      </c>
      <c r="X417" s="31" t="b">
        <f>貼り付け用!X417=集計用!X417</f>
        <v>1</v>
      </c>
      <c r="Y417" s="31" t="b">
        <f>貼り付け用!Y417=集計用!Y417</f>
        <v>1</v>
      </c>
      <c r="Z417" s="31" t="b">
        <f>貼り付け用!Z417=集計用!Z417</f>
        <v>1</v>
      </c>
      <c r="AA417" s="31" t="b">
        <f>貼り付け用!AA417=集計用!AA417</f>
        <v>1</v>
      </c>
      <c r="AB417" s="31" t="b">
        <f>貼り付け用!AB417=集計用!AB417</f>
        <v>1</v>
      </c>
      <c r="AC417" s="31" t="b">
        <f>貼り付け用!AC417=集計用!AC417</f>
        <v>1</v>
      </c>
      <c r="AD417" s="31" t="b">
        <f>貼り付け用!AD417=集計用!AD417</f>
        <v>1</v>
      </c>
      <c r="AE417" s="31" t="b">
        <f>貼り付け用!AE417=集計用!AE417</f>
        <v>1</v>
      </c>
      <c r="AF417" s="31" t="b">
        <f>貼り付け用!AF417=集計用!AF417</f>
        <v>1</v>
      </c>
      <c r="AG417" s="31" t="b">
        <f>貼り付け用!AG417=集計用!AG417</f>
        <v>1</v>
      </c>
      <c r="AH417" s="31" t="b">
        <f>貼り付け用!AH417=集計用!AH417</f>
        <v>1</v>
      </c>
      <c r="AI417" s="31" t="b">
        <f>貼り付け用!AI417=集計用!AI417</f>
        <v>1</v>
      </c>
      <c r="AJ417" s="31" t="b">
        <f>貼り付け用!AJ417=集計用!AJ417</f>
        <v>1</v>
      </c>
      <c r="AK417" s="31" t="b">
        <f>貼り付け用!AK417=集計用!AK417</f>
        <v>1</v>
      </c>
      <c r="AL417" s="31" t="b">
        <f>貼り付け用!AL417=集計用!AL417</f>
        <v>1</v>
      </c>
      <c r="AM417" s="31" t="b">
        <f>貼り付け用!AM417=集計用!AM417</f>
        <v>1</v>
      </c>
      <c r="AN417" s="31" t="b">
        <f>貼り付け用!AN417=集計用!AN417</f>
        <v>1</v>
      </c>
      <c r="AO417" s="31" t="b">
        <f>貼り付け用!AO417=集計用!AO417</f>
        <v>1</v>
      </c>
      <c r="AP417" s="31" t="b">
        <f>貼り付け用!AP417=集計用!AP417</f>
        <v>1</v>
      </c>
      <c r="AQ417" s="31" t="b">
        <f>貼り付け用!AQ417=集計用!AQ417</f>
        <v>1</v>
      </c>
      <c r="AR417" s="31" t="b">
        <f>貼り付け用!AR417=集計用!AR417</f>
        <v>1</v>
      </c>
      <c r="AS417" s="31" t="b">
        <f>貼り付け用!AS417=集計用!AS417</f>
        <v>1</v>
      </c>
      <c r="AT417" s="31" t="b">
        <f>貼り付け用!AT417=集計用!AT417</f>
        <v>0</v>
      </c>
      <c r="AU417" s="31" t="b">
        <f>貼り付け用!AU417=集計用!AU417</f>
        <v>0</v>
      </c>
    </row>
    <row r="418" spans="10:47" ht="24" customHeight="1">
      <c r="J418" s="2" t="str">
        <f>IF(集計用!J418="","",集計用!J418)</f>
        <v>下水道</v>
      </c>
      <c r="K418" s="2"/>
      <c r="L418" s="2"/>
      <c r="M418" s="31" t="b">
        <f>貼り付け用!M418=集計用!M418</f>
        <v>1</v>
      </c>
      <c r="N418" s="31" t="b">
        <f>貼り付け用!N418=集計用!N418</f>
        <v>1</v>
      </c>
      <c r="O418" s="31" t="b">
        <f>貼り付け用!O418=集計用!O418</f>
        <v>1</v>
      </c>
      <c r="P418" s="31" t="b">
        <f>貼り付け用!P418=集計用!P418</f>
        <v>1</v>
      </c>
      <c r="Q418" s="31" t="b">
        <f>貼り付け用!Q418=集計用!Q418</f>
        <v>1</v>
      </c>
      <c r="R418" s="31" t="b">
        <f>貼り付け用!R418=集計用!R418</f>
        <v>1</v>
      </c>
      <c r="S418" s="31" t="b">
        <f>貼り付け用!S418=集計用!S418</f>
        <v>1</v>
      </c>
      <c r="T418" s="31" t="b">
        <f>貼り付け用!T418=集計用!T418</f>
        <v>1</v>
      </c>
      <c r="U418" s="31" t="b">
        <f>貼り付け用!U418=集計用!U418</f>
        <v>1</v>
      </c>
      <c r="V418" s="31" t="b">
        <f>貼り付け用!V418=集計用!V418</f>
        <v>1</v>
      </c>
      <c r="W418" s="31" t="b">
        <f>貼り付け用!W418=集計用!W418</f>
        <v>1</v>
      </c>
      <c r="X418" s="31" t="b">
        <f>貼り付け用!X418=集計用!X418</f>
        <v>1</v>
      </c>
      <c r="Y418" s="31" t="b">
        <f>貼り付け用!Y418=集計用!Y418</f>
        <v>1</v>
      </c>
      <c r="Z418" s="31" t="b">
        <f>貼り付け用!Z418=集計用!Z418</f>
        <v>1</v>
      </c>
      <c r="AA418" s="31" t="b">
        <f>貼り付け用!AA418=集計用!AA418</f>
        <v>1</v>
      </c>
      <c r="AB418" s="31" t="b">
        <f>貼り付け用!AB418=集計用!AB418</f>
        <v>1</v>
      </c>
      <c r="AC418" s="31" t="b">
        <f>貼り付け用!AC418=集計用!AC418</f>
        <v>1</v>
      </c>
      <c r="AD418" s="31" t="b">
        <f>貼り付け用!AD418=集計用!AD418</f>
        <v>1</v>
      </c>
      <c r="AE418" s="31" t="b">
        <f>貼り付け用!AE418=集計用!AE418</f>
        <v>1</v>
      </c>
      <c r="AF418" s="31" t="b">
        <f>貼り付け用!AF418=集計用!AF418</f>
        <v>1</v>
      </c>
      <c r="AG418" s="31" t="b">
        <f>貼り付け用!AG418=集計用!AG418</f>
        <v>1</v>
      </c>
      <c r="AH418" s="31" t="b">
        <f>貼り付け用!AH418=集計用!AH418</f>
        <v>1</v>
      </c>
      <c r="AI418" s="31" t="b">
        <f>貼り付け用!AI418=集計用!AI418</f>
        <v>1</v>
      </c>
      <c r="AJ418" s="31" t="b">
        <f>貼り付け用!AJ418=集計用!AJ418</f>
        <v>1</v>
      </c>
      <c r="AK418" s="31" t="b">
        <f>貼り付け用!AK418=集計用!AK418</f>
        <v>1</v>
      </c>
      <c r="AL418" s="31" t="b">
        <f>貼り付け用!AL418=集計用!AL418</f>
        <v>1</v>
      </c>
      <c r="AM418" s="31" t="b">
        <f>貼り付け用!AM418=集計用!AM418</f>
        <v>1</v>
      </c>
      <c r="AN418" s="31" t="b">
        <f>貼り付け用!AN418=集計用!AN418</f>
        <v>1</v>
      </c>
      <c r="AO418" s="31" t="b">
        <f>貼り付け用!AO418=集計用!AO418</f>
        <v>1</v>
      </c>
      <c r="AP418" s="31" t="b">
        <f>貼り付け用!AP418=集計用!AP418</f>
        <v>1</v>
      </c>
      <c r="AQ418" s="31" t="b">
        <f>貼り付け用!AQ418=集計用!AQ418</f>
        <v>1</v>
      </c>
      <c r="AR418" s="31" t="b">
        <f>貼り付け用!AR418=集計用!AR418</f>
        <v>1</v>
      </c>
      <c r="AS418" s="31" t="b">
        <f>貼り付け用!AS418=集計用!AS418</f>
        <v>1</v>
      </c>
      <c r="AT418" s="31" t="b">
        <f>貼り付け用!AT418=集計用!AT418</f>
        <v>0</v>
      </c>
      <c r="AU418" s="31" t="b">
        <f>貼り付け用!AU418=集計用!AU418</f>
        <v>0</v>
      </c>
    </row>
    <row r="419" spans="10:47" ht="24" customHeight="1">
      <c r="J419" s="2" t="str">
        <f>IF(集計用!J419="","",集計用!J419)</f>
        <v>受水槽</v>
      </c>
      <c r="K419" s="2"/>
      <c r="L419" s="2"/>
      <c r="M419" s="31" t="b">
        <f>貼り付け用!M419=集計用!M419</f>
        <v>1</v>
      </c>
      <c r="N419" s="31" t="b">
        <f>貼り付け用!N419=集計用!N419</f>
        <v>1</v>
      </c>
      <c r="O419" s="31" t="b">
        <f>貼り付け用!O419=集計用!O419</f>
        <v>1</v>
      </c>
      <c r="P419" s="31" t="b">
        <f>貼り付け用!P419=集計用!P419</f>
        <v>1</v>
      </c>
      <c r="Q419" s="31" t="b">
        <f>貼り付け用!Q419=集計用!Q419</f>
        <v>1</v>
      </c>
      <c r="R419" s="31" t="b">
        <f>貼り付け用!R419=集計用!R419</f>
        <v>1</v>
      </c>
      <c r="S419" s="31" t="b">
        <f>貼り付け用!S419=集計用!S419</f>
        <v>1</v>
      </c>
      <c r="T419" s="31" t="b">
        <f>貼り付け用!T419=集計用!T419</f>
        <v>1</v>
      </c>
      <c r="U419" s="31" t="b">
        <f>貼り付け用!U419=集計用!U419</f>
        <v>1</v>
      </c>
      <c r="V419" s="31" t="b">
        <f>貼り付け用!V419=集計用!V419</f>
        <v>1</v>
      </c>
      <c r="W419" s="31" t="b">
        <f>貼り付け用!W419=集計用!W419</f>
        <v>1</v>
      </c>
      <c r="X419" s="31" t="b">
        <f>貼り付け用!X419=集計用!X419</f>
        <v>1</v>
      </c>
      <c r="Y419" s="31" t="b">
        <f>貼り付け用!Y419=集計用!Y419</f>
        <v>1</v>
      </c>
      <c r="Z419" s="31" t="b">
        <f>貼り付け用!Z419=集計用!Z419</f>
        <v>1</v>
      </c>
      <c r="AA419" s="31" t="b">
        <f>貼り付け用!AA419=集計用!AA419</f>
        <v>1</v>
      </c>
      <c r="AB419" s="31" t="b">
        <f>貼り付け用!AB419=集計用!AB419</f>
        <v>1</v>
      </c>
      <c r="AC419" s="31" t="b">
        <f>貼り付け用!AC419=集計用!AC419</f>
        <v>1</v>
      </c>
      <c r="AD419" s="31" t="b">
        <f>貼り付け用!AD419=集計用!AD419</f>
        <v>1</v>
      </c>
      <c r="AE419" s="31" t="b">
        <f>貼り付け用!AE419=集計用!AE419</f>
        <v>1</v>
      </c>
      <c r="AF419" s="31" t="b">
        <f>貼り付け用!AF419=集計用!AF419</f>
        <v>1</v>
      </c>
      <c r="AG419" s="31" t="b">
        <f>貼り付け用!AG419=集計用!AG419</f>
        <v>1</v>
      </c>
      <c r="AH419" s="31" t="b">
        <f>貼り付け用!AH419=集計用!AH419</f>
        <v>1</v>
      </c>
      <c r="AI419" s="31" t="b">
        <f>貼り付け用!AI419=集計用!AI419</f>
        <v>1</v>
      </c>
      <c r="AJ419" s="31" t="b">
        <f>貼り付け用!AJ419=集計用!AJ419</f>
        <v>1</v>
      </c>
      <c r="AK419" s="31" t="b">
        <f>貼り付け用!AK419=集計用!AK419</f>
        <v>1</v>
      </c>
      <c r="AL419" s="31" t="b">
        <f>貼り付け用!AL419=集計用!AL419</f>
        <v>1</v>
      </c>
      <c r="AM419" s="31" t="b">
        <f>貼り付け用!AM419=集計用!AM419</f>
        <v>1</v>
      </c>
      <c r="AN419" s="31" t="b">
        <f>貼り付け用!AN419=集計用!AN419</f>
        <v>1</v>
      </c>
      <c r="AO419" s="31" t="b">
        <f>貼り付け用!AO419=集計用!AO419</f>
        <v>1</v>
      </c>
      <c r="AP419" s="31" t="b">
        <f>貼り付け用!AP419=集計用!AP419</f>
        <v>1</v>
      </c>
      <c r="AQ419" s="31" t="b">
        <f>貼り付け用!AQ419=集計用!AQ419</f>
        <v>1</v>
      </c>
      <c r="AR419" s="31" t="b">
        <f>貼り付け用!AR419=集計用!AR419</f>
        <v>1</v>
      </c>
      <c r="AS419" s="31" t="b">
        <f>貼り付け用!AS419=集計用!AS419</f>
        <v>1</v>
      </c>
      <c r="AT419" s="31" t="b">
        <f>貼り付け用!AT419=集計用!AT419</f>
        <v>1</v>
      </c>
      <c r="AU419" s="31" t="b">
        <f>貼り付け用!AU419=集計用!AU419</f>
        <v>1</v>
      </c>
    </row>
    <row r="420" spans="10:47" ht="24" customHeight="1">
      <c r="J420" s="2" t="str">
        <f>IF(集計用!J420="","",集計用!J420)</f>
        <v>高架水槽</v>
      </c>
      <c r="K420" s="2"/>
      <c r="L420" s="2"/>
      <c r="M420" s="31" t="b">
        <f>貼り付け用!M420=集計用!M420</f>
        <v>1</v>
      </c>
      <c r="N420" s="31" t="b">
        <f>貼り付け用!N420=集計用!N420</f>
        <v>1</v>
      </c>
      <c r="O420" s="31" t="b">
        <f>貼り付け用!O420=集計用!O420</f>
        <v>1</v>
      </c>
      <c r="P420" s="31" t="b">
        <f>貼り付け用!P420=集計用!P420</f>
        <v>1</v>
      </c>
      <c r="Q420" s="31" t="b">
        <f>貼り付け用!Q420=集計用!Q420</f>
        <v>1</v>
      </c>
      <c r="R420" s="31" t="b">
        <f>貼り付け用!R420=集計用!R420</f>
        <v>1</v>
      </c>
      <c r="S420" s="31" t="b">
        <f>貼り付け用!S420=集計用!S420</f>
        <v>1</v>
      </c>
      <c r="T420" s="31" t="b">
        <f>貼り付け用!T420=集計用!T420</f>
        <v>1</v>
      </c>
      <c r="U420" s="31" t="b">
        <f>貼り付け用!U420=集計用!U420</f>
        <v>1</v>
      </c>
      <c r="V420" s="31" t="b">
        <f>貼り付け用!V420=集計用!V420</f>
        <v>1</v>
      </c>
      <c r="W420" s="31" t="b">
        <f>貼り付け用!W420=集計用!W420</f>
        <v>1</v>
      </c>
      <c r="X420" s="31" t="b">
        <f>貼り付け用!X420=集計用!X420</f>
        <v>1</v>
      </c>
      <c r="Y420" s="31" t="b">
        <f>貼り付け用!Y420=集計用!Y420</f>
        <v>1</v>
      </c>
      <c r="Z420" s="31" t="b">
        <f>貼り付け用!Z420=集計用!Z420</f>
        <v>1</v>
      </c>
      <c r="AA420" s="31" t="b">
        <f>貼り付け用!AA420=集計用!AA420</f>
        <v>1</v>
      </c>
      <c r="AB420" s="31" t="b">
        <f>貼り付け用!AB420=集計用!AB420</f>
        <v>1</v>
      </c>
      <c r="AC420" s="31" t="b">
        <f>貼り付け用!AC420=集計用!AC420</f>
        <v>1</v>
      </c>
      <c r="AD420" s="31" t="b">
        <f>貼り付け用!AD420=集計用!AD420</f>
        <v>1</v>
      </c>
      <c r="AE420" s="31" t="b">
        <f>貼り付け用!AE420=集計用!AE420</f>
        <v>1</v>
      </c>
      <c r="AF420" s="31" t="b">
        <f>貼り付け用!AF420=集計用!AF420</f>
        <v>1</v>
      </c>
      <c r="AG420" s="31" t="b">
        <f>貼り付け用!AG420=集計用!AG420</f>
        <v>1</v>
      </c>
      <c r="AH420" s="31" t="b">
        <f>貼り付け用!AH420=集計用!AH420</f>
        <v>1</v>
      </c>
      <c r="AI420" s="31" t="b">
        <f>貼り付け用!AI420=集計用!AI420</f>
        <v>1</v>
      </c>
      <c r="AJ420" s="31" t="b">
        <f>貼り付け用!AJ420=集計用!AJ420</f>
        <v>1</v>
      </c>
      <c r="AK420" s="31" t="b">
        <f>貼り付け用!AK420=集計用!AK420</f>
        <v>1</v>
      </c>
      <c r="AL420" s="31" t="b">
        <f>貼り付け用!AL420=集計用!AL420</f>
        <v>1</v>
      </c>
      <c r="AM420" s="31" t="b">
        <f>貼り付け用!AM420=集計用!AM420</f>
        <v>1</v>
      </c>
      <c r="AN420" s="31" t="b">
        <f>貼り付け用!AN420=集計用!AN420</f>
        <v>1</v>
      </c>
      <c r="AO420" s="31" t="b">
        <f>貼り付け用!AO420=集計用!AO420</f>
        <v>1</v>
      </c>
      <c r="AP420" s="31" t="b">
        <f>貼り付け用!AP420=集計用!AP420</f>
        <v>1</v>
      </c>
      <c r="AQ420" s="31" t="b">
        <f>貼り付け用!AQ420=集計用!AQ420</f>
        <v>1</v>
      </c>
      <c r="AR420" s="31" t="b">
        <f>貼り付け用!AR420=集計用!AR420</f>
        <v>1</v>
      </c>
      <c r="AS420" s="31" t="b">
        <f>貼り付け用!AS420=集計用!AS420</f>
        <v>1</v>
      </c>
      <c r="AT420" s="31" t="b">
        <f>貼り付け用!AT420=集計用!AT420</f>
        <v>1</v>
      </c>
      <c r="AU420" s="31" t="b">
        <f>貼り付け用!AU420=集計用!AU420</f>
        <v>1</v>
      </c>
    </row>
    <row r="421" spans="10:47" ht="24" customHeight="1">
      <c r="J421" s="2" t="str">
        <f>IF(集計用!J421="","",集計用!J421)</f>
        <v>プール</v>
      </c>
      <c r="K421" s="2"/>
      <c r="L421" s="2"/>
      <c r="M421" s="31" t="b">
        <f>貼り付け用!M421=集計用!M421</f>
        <v>1</v>
      </c>
      <c r="N421" s="31" t="b">
        <f>貼り付け用!N421=集計用!N421</f>
        <v>1</v>
      </c>
      <c r="O421" s="31" t="b">
        <f>貼り付け用!O421=集計用!O421</f>
        <v>1</v>
      </c>
      <c r="P421" s="31" t="b">
        <f>貼り付け用!P421=集計用!P421</f>
        <v>1</v>
      </c>
      <c r="Q421" s="31" t="b">
        <f>貼り付け用!Q421=集計用!Q421</f>
        <v>1</v>
      </c>
      <c r="R421" s="31" t="b">
        <f>貼り付け用!R421=集計用!R421</f>
        <v>1</v>
      </c>
      <c r="S421" s="31" t="b">
        <f>貼り付け用!S421=集計用!S421</f>
        <v>1</v>
      </c>
      <c r="T421" s="31" t="b">
        <f>貼り付け用!T421=集計用!T421</f>
        <v>1</v>
      </c>
      <c r="U421" s="31" t="b">
        <f>貼り付け用!U421=集計用!U421</f>
        <v>1</v>
      </c>
      <c r="V421" s="31" t="b">
        <f>貼り付け用!V421=集計用!V421</f>
        <v>1</v>
      </c>
      <c r="W421" s="31" t="b">
        <f>貼り付け用!W421=集計用!W421</f>
        <v>1</v>
      </c>
      <c r="X421" s="31" t="b">
        <f>貼り付け用!X421=集計用!X421</f>
        <v>1</v>
      </c>
      <c r="Y421" s="31" t="b">
        <f>貼り付け用!Y421=集計用!Y421</f>
        <v>1</v>
      </c>
      <c r="Z421" s="31" t="b">
        <f>貼り付け用!Z421=集計用!Z421</f>
        <v>1</v>
      </c>
      <c r="AA421" s="31" t="b">
        <f>貼り付け用!AA421=集計用!AA421</f>
        <v>1</v>
      </c>
      <c r="AB421" s="31" t="b">
        <f>貼り付け用!AB421=集計用!AB421</f>
        <v>1</v>
      </c>
      <c r="AC421" s="31" t="b">
        <f>貼り付け用!AC421=集計用!AC421</f>
        <v>1</v>
      </c>
      <c r="AD421" s="31" t="b">
        <f>貼り付け用!AD421=集計用!AD421</f>
        <v>1</v>
      </c>
      <c r="AE421" s="31" t="b">
        <f>貼り付け用!AE421=集計用!AE421</f>
        <v>1</v>
      </c>
      <c r="AF421" s="31" t="b">
        <f>貼り付け用!AF421=集計用!AF421</f>
        <v>1</v>
      </c>
      <c r="AG421" s="31" t="b">
        <f>貼り付け用!AG421=集計用!AG421</f>
        <v>1</v>
      </c>
      <c r="AH421" s="31" t="b">
        <f>貼り付け用!AH421=集計用!AH421</f>
        <v>1</v>
      </c>
      <c r="AI421" s="31" t="b">
        <f>貼り付け用!AI421=集計用!AI421</f>
        <v>1</v>
      </c>
      <c r="AJ421" s="31" t="b">
        <f>貼り付け用!AJ421=集計用!AJ421</f>
        <v>1</v>
      </c>
      <c r="AK421" s="31" t="b">
        <f>貼り付け用!AK421=集計用!AK421</f>
        <v>1</v>
      </c>
      <c r="AL421" s="31" t="b">
        <f>貼り付け用!AL421=集計用!AL421</f>
        <v>1</v>
      </c>
      <c r="AM421" s="31" t="b">
        <f>貼り付け用!AM421=集計用!AM421</f>
        <v>1</v>
      </c>
      <c r="AN421" s="31" t="b">
        <f>貼り付け用!AN421=集計用!AN421</f>
        <v>1</v>
      </c>
      <c r="AO421" s="31" t="b">
        <f>貼り付け用!AO421=集計用!AO421</f>
        <v>1</v>
      </c>
      <c r="AP421" s="31" t="b">
        <f>貼り付け用!AP421=集計用!AP421</f>
        <v>1</v>
      </c>
      <c r="AQ421" s="31" t="b">
        <f>貼り付け用!AQ421=集計用!AQ421</f>
        <v>1</v>
      </c>
      <c r="AR421" s="31" t="b">
        <f>貼り付け用!AR421=集計用!AR421</f>
        <v>1</v>
      </c>
      <c r="AS421" s="31" t="b">
        <f>貼り付け用!AS421=集計用!AS421</f>
        <v>1</v>
      </c>
      <c r="AT421" s="31" t="b">
        <f>貼り付け用!AT421=集計用!AT421</f>
        <v>0</v>
      </c>
      <c r="AU421" s="31" t="b">
        <f>貼り付け用!AU421=集計用!AU421</f>
        <v>1</v>
      </c>
    </row>
    <row r="422" spans="10:47" ht="24" customHeight="1">
      <c r="J422" s="2" t="str">
        <f>IF(集計用!J422="","",集計用!J422)</f>
        <v>消火栓</v>
      </c>
      <c r="K422" s="2"/>
      <c r="L422" s="2"/>
      <c r="M422" s="31" t="b">
        <f>貼り付け用!M422=集計用!M422</f>
        <v>1</v>
      </c>
      <c r="N422" s="31" t="b">
        <f>貼り付け用!N422=集計用!N422</f>
        <v>1</v>
      </c>
      <c r="O422" s="31" t="b">
        <f>貼り付け用!O422=集計用!O422</f>
        <v>1</v>
      </c>
      <c r="P422" s="31" t="b">
        <f>貼り付け用!P422=集計用!P422</f>
        <v>1</v>
      </c>
      <c r="Q422" s="31" t="b">
        <f>貼り付け用!Q422=集計用!Q422</f>
        <v>1</v>
      </c>
      <c r="R422" s="31" t="b">
        <f>貼り付け用!R422=集計用!R422</f>
        <v>1</v>
      </c>
      <c r="S422" s="31" t="b">
        <f>貼り付け用!S422=集計用!S422</f>
        <v>1</v>
      </c>
      <c r="T422" s="31" t="b">
        <f>貼り付け用!T422=集計用!T422</f>
        <v>1</v>
      </c>
      <c r="U422" s="31" t="b">
        <f>貼り付け用!U422=集計用!U422</f>
        <v>1</v>
      </c>
      <c r="V422" s="31" t="b">
        <f>貼り付け用!V422=集計用!V422</f>
        <v>1</v>
      </c>
      <c r="W422" s="31" t="b">
        <f>貼り付け用!W422=集計用!W422</f>
        <v>1</v>
      </c>
      <c r="X422" s="31" t="b">
        <f>貼り付け用!X422=集計用!X422</f>
        <v>1</v>
      </c>
      <c r="Y422" s="31" t="b">
        <f>貼り付け用!Y422=集計用!Y422</f>
        <v>1</v>
      </c>
      <c r="Z422" s="31" t="b">
        <f>貼り付け用!Z422=集計用!Z422</f>
        <v>1</v>
      </c>
      <c r="AA422" s="31" t="b">
        <f>貼り付け用!AA422=集計用!AA422</f>
        <v>1</v>
      </c>
      <c r="AB422" s="31" t="b">
        <f>貼り付け用!AB422=集計用!AB422</f>
        <v>1</v>
      </c>
      <c r="AC422" s="31" t="b">
        <f>貼り付け用!AC422=集計用!AC422</f>
        <v>1</v>
      </c>
      <c r="AD422" s="31" t="b">
        <f>貼り付け用!AD422=集計用!AD422</f>
        <v>1</v>
      </c>
      <c r="AE422" s="31" t="b">
        <f>貼り付け用!AE422=集計用!AE422</f>
        <v>1</v>
      </c>
      <c r="AF422" s="31" t="b">
        <f>貼り付け用!AF422=集計用!AF422</f>
        <v>1</v>
      </c>
      <c r="AG422" s="31" t="b">
        <f>貼り付け用!AG422=集計用!AG422</f>
        <v>1</v>
      </c>
      <c r="AH422" s="31" t="b">
        <f>貼り付け用!AH422=集計用!AH422</f>
        <v>1</v>
      </c>
      <c r="AI422" s="31" t="b">
        <f>貼り付け用!AI422=集計用!AI422</f>
        <v>1</v>
      </c>
      <c r="AJ422" s="31" t="b">
        <f>貼り付け用!AJ422=集計用!AJ422</f>
        <v>1</v>
      </c>
      <c r="AK422" s="31" t="b">
        <f>貼り付け用!AK422=集計用!AK422</f>
        <v>1</v>
      </c>
      <c r="AL422" s="31" t="b">
        <f>貼り付け用!AL422=集計用!AL422</f>
        <v>1</v>
      </c>
      <c r="AM422" s="31" t="b">
        <f>貼り付け用!AM422=集計用!AM422</f>
        <v>1</v>
      </c>
      <c r="AN422" s="31" t="b">
        <f>貼り付け用!AN422=集計用!AN422</f>
        <v>1</v>
      </c>
      <c r="AO422" s="31" t="b">
        <f>貼り付け用!AO422=集計用!AO422</f>
        <v>1</v>
      </c>
      <c r="AP422" s="31" t="b">
        <f>貼り付け用!AP422=集計用!AP422</f>
        <v>1</v>
      </c>
      <c r="AQ422" s="31" t="b">
        <f>貼り付け用!AQ422=集計用!AQ422</f>
        <v>1</v>
      </c>
      <c r="AR422" s="31" t="b">
        <f>貼り付け用!AR422=集計用!AR422</f>
        <v>1</v>
      </c>
      <c r="AS422" s="31" t="b">
        <f>貼り付け用!AS422=集計用!AS422</f>
        <v>1</v>
      </c>
      <c r="AT422" s="31" t="b">
        <f>貼り付け用!AT422=集計用!AT422</f>
        <v>0</v>
      </c>
      <c r="AU422" s="31" t="b">
        <f>貼り付け用!AU422=集計用!AU422</f>
        <v>0</v>
      </c>
    </row>
    <row r="423" spans="10:47" ht="24" customHeight="1">
      <c r="J423" s="2" t="str">
        <f>IF(集計用!J423="","",集計用!J423)</f>
        <v>空調機（普通教室等11台）</v>
      </c>
      <c r="K423" s="2"/>
      <c r="L423" s="2"/>
      <c r="M423" s="31" t="b">
        <f>貼り付け用!M423=集計用!M423</f>
        <v>1</v>
      </c>
      <c r="N423" s="31" t="b">
        <f>貼り付け用!N423=集計用!N423</f>
        <v>1</v>
      </c>
      <c r="O423" s="31" t="b">
        <f>貼り付け用!O423=集計用!O423</f>
        <v>1</v>
      </c>
      <c r="P423" s="31" t="b">
        <f>貼り付け用!P423=集計用!P423</f>
        <v>1</v>
      </c>
      <c r="Q423" s="31" t="b">
        <f>貼り付け用!Q423=集計用!Q423</f>
        <v>1</v>
      </c>
      <c r="R423" s="31" t="b">
        <f>貼り付け用!R423=集計用!R423</f>
        <v>1</v>
      </c>
      <c r="S423" s="31" t="b">
        <f>貼り付け用!S423=集計用!S423</f>
        <v>1</v>
      </c>
      <c r="T423" s="31" t="b">
        <f>貼り付け用!T423=集計用!T423</f>
        <v>1</v>
      </c>
      <c r="U423" s="31" t="b">
        <f>貼り付け用!U423=集計用!U423</f>
        <v>1</v>
      </c>
      <c r="V423" s="31" t="b">
        <f>貼り付け用!V423=集計用!V423</f>
        <v>1</v>
      </c>
      <c r="W423" s="31" t="b">
        <f>貼り付け用!W423=集計用!W423</f>
        <v>1</v>
      </c>
      <c r="X423" s="31" t="b">
        <f>貼り付け用!X423=集計用!X423</f>
        <v>1</v>
      </c>
      <c r="Y423" s="31" t="b">
        <f>貼り付け用!Y423=集計用!Y423</f>
        <v>1</v>
      </c>
      <c r="Z423" s="31" t="b">
        <f>貼り付け用!Z423=集計用!Z423</f>
        <v>1</v>
      </c>
      <c r="AA423" s="31" t="b">
        <f>貼り付け用!AA423=集計用!AA423</f>
        <v>1</v>
      </c>
      <c r="AB423" s="31" t="b">
        <f>貼り付け用!AB423=集計用!AB423</f>
        <v>1</v>
      </c>
      <c r="AC423" s="31" t="b">
        <f>貼り付け用!AC423=集計用!AC423</f>
        <v>1</v>
      </c>
      <c r="AD423" s="31" t="b">
        <f>貼り付け用!AD423=集計用!AD423</f>
        <v>1</v>
      </c>
      <c r="AE423" s="31" t="b">
        <f>貼り付け用!AE423=集計用!AE423</f>
        <v>1</v>
      </c>
      <c r="AF423" s="31" t="b">
        <f>貼り付け用!AF423=集計用!AF423</f>
        <v>1</v>
      </c>
      <c r="AG423" s="31" t="b">
        <f>貼り付け用!AG423=集計用!AG423</f>
        <v>1</v>
      </c>
      <c r="AH423" s="31" t="b">
        <f>貼り付け用!AH423=集計用!AH423</f>
        <v>1</v>
      </c>
      <c r="AI423" s="31" t="b">
        <f>貼り付け用!AI423=集計用!AI423</f>
        <v>1</v>
      </c>
      <c r="AJ423" s="31" t="b">
        <f>貼り付け用!AJ423=集計用!AJ423</f>
        <v>1</v>
      </c>
      <c r="AK423" s="31" t="b">
        <f>貼り付け用!AK423=集計用!AK423</f>
        <v>1</v>
      </c>
      <c r="AL423" s="31" t="b">
        <f>貼り付け用!AL423=集計用!AL423</f>
        <v>1</v>
      </c>
      <c r="AM423" s="31" t="b">
        <f>貼り付け用!AM423=集計用!AM423</f>
        <v>1</v>
      </c>
      <c r="AN423" s="31" t="b">
        <f>貼り付け用!AN423=集計用!AN423</f>
        <v>1</v>
      </c>
      <c r="AO423" s="31" t="b">
        <f>貼り付け用!AO423=集計用!AO423</f>
        <v>1</v>
      </c>
      <c r="AP423" s="31" t="b">
        <f>貼り付け用!AP423=集計用!AP423</f>
        <v>1</v>
      </c>
      <c r="AQ423" s="31" t="b">
        <f>貼り付け用!AQ423=集計用!AQ423</f>
        <v>1</v>
      </c>
      <c r="AR423" s="31" t="b">
        <f>貼り付け用!AR423=集計用!AR423</f>
        <v>1</v>
      </c>
      <c r="AS423" s="31" t="b">
        <f>貼り付け用!AS423=集計用!AS423</f>
        <v>1</v>
      </c>
      <c r="AT423" s="31" t="b">
        <f>貼り付け用!AT423=集計用!AT423</f>
        <v>0</v>
      </c>
      <c r="AU423" s="31" t="b">
        <f>貼り付け用!AU423=集計用!AU423</f>
        <v>1</v>
      </c>
    </row>
    <row r="424" spans="10:47" ht="24" customHeight="1">
      <c r="J424" s="2" t="str">
        <f>IF(集計用!J424="","",集計用!J424)</f>
        <v>校庭</v>
      </c>
      <c r="K424" s="2"/>
      <c r="L424" s="2"/>
      <c r="M424" s="31" t="b">
        <f>貼り付け用!M424=集計用!M424</f>
        <v>1</v>
      </c>
      <c r="N424" s="31" t="b">
        <f>貼り付け用!N424=集計用!N424</f>
        <v>1</v>
      </c>
      <c r="O424" s="31" t="b">
        <f>貼り付け用!O424=集計用!O424</f>
        <v>1</v>
      </c>
      <c r="P424" s="31" t="b">
        <f>貼り付け用!P424=集計用!P424</f>
        <v>1</v>
      </c>
      <c r="Q424" s="31" t="b">
        <f>貼り付け用!Q424=集計用!Q424</f>
        <v>1</v>
      </c>
      <c r="R424" s="31" t="b">
        <f>貼り付け用!R424=集計用!R424</f>
        <v>1</v>
      </c>
      <c r="S424" s="31" t="b">
        <f>貼り付け用!S424=集計用!S424</f>
        <v>1</v>
      </c>
      <c r="T424" s="31" t="b">
        <f>貼り付け用!T424=集計用!T424</f>
        <v>1</v>
      </c>
      <c r="U424" s="31" t="b">
        <f>貼り付け用!U424=集計用!U424</f>
        <v>1</v>
      </c>
      <c r="V424" s="31" t="b">
        <f>貼り付け用!V424=集計用!V424</f>
        <v>1</v>
      </c>
      <c r="W424" s="31" t="b">
        <f>貼り付け用!W424=集計用!W424</f>
        <v>1</v>
      </c>
      <c r="X424" s="31" t="b">
        <f>貼り付け用!X424=集計用!X424</f>
        <v>1</v>
      </c>
      <c r="Y424" s="31" t="b">
        <f>貼り付け用!Y424=集計用!Y424</f>
        <v>1</v>
      </c>
      <c r="Z424" s="31" t="b">
        <f>貼り付け用!Z424=集計用!Z424</f>
        <v>1</v>
      </c>
      <c r="AA424" s="31" t="b">
        <f>貼り付け用!AA424=集計用!AA424</f>
        <v>1</v>
      </c>
      <c r="AB424" s="31" t="b">
        <f>貼り付け用!AB424=集計用!AB424</f>
        <v>1</v>
      </c>
      <c r="AC424" s="31" t="b">
        <f>貼り付け用!AC424=集計用!AC424</f>
        <v>1</v>
      </c>
      <c r="AD424" s="31" t="b">
        <f>貼り付け用!AD424=集計用!AD424</f>
        <v>1</v>
      </c>
      <c r="AE424" s="31" t="b">
        <f>貼り付け用!AE424=集計用!AE424</f>
        <v>1</v>
      </c>
      <c r="AF424" s="31" t="b">
        <f>貼り付け用!AF424=集計用!AF424</f>
        <v>1</v>
      </c>
      <c r="AG424" s="31" t="b">
        <f>貼り付け用!AG424=集計用!AG424</f>
        <v>1</v>
      </c>
      <c r="AH424" s="31" t="b">
        <f>貼り付け用!AH424=集計用!AH424</f>
        <v>1</v>
      </c>
      <c r="AI424" s="31" t="b">
        <f>貼り付け用!AI424=集計用!AI424</f>
        <v>1</v>
      </c>
      <c r="AJ424" s="31" t="b">
        <f>貼り付け用!AJ424=集計用!AJ424</f>
        <v>1</v>
      </c>
      <c r="AK424" s="31" t="b">
        <f>貼り付け用!AK424=集計用!AK424</f>
        <v>1</v>
      </c>
      <c r="AL424" s="31" t="b">
        <f>貼り付け用!AL424=集計用!AL424</f>
        <v>1</v>
      </c>
      <c r="AM424" s="31" t="b">
        <f>貼り付け用!AM424=集計用!AM424</f>
        <v>1</v>
      </c>
      <c r="AN424" s="31" t="b">
        <f>貼り付け用!AN424=集計用!AN424</f>
        <v>1</v>
      </c>
      <c r="AO424" s="31" t="b">
        <f>貼り付け用!AO424=集計用!AO424</f>
        <v>1</v>
      </c>
      <c r="AP424" s="31" t="b">
        <f>貼り付け用!AP424=集計用!AP424</f>
        <v>1</v>
      </c>
      <c r="AQ424" s="31" t="b">
        <f>貼り付け用!AQ424=集計用!AQ424</f>
        <v>1</v>
      </c>
      <c r="AR424" s="31" t="b">
        <f>貼り付け用!AR424=集計用!AR424</f>
        <v>1</v>
      </c>
      <c r="AS424" s="31" t="b">
        <f>貼り付け用!AS424=集計用!AS424</f>
        <v>1</v>
      </c>
      <c r="AT424" s="31" t="b">
        <f>貼り付け用!AT424=集計用!AT424</f>
        <v>0</v>
      </c>
      <c r="AU424" s="31" t="b">
        <f>貼り付け用!AU424=集計用!AU424</f>
        <v>0</v>
      </c>
    </row>
    <row r="425" spans="10:47" ht="24" customHeight="1">
      <c r="J425" s="2" t="str">
        <f>IF(集計用!J425="","",集計用!J425)</f>
        <v>フェンス</v>
      </c>
      <c r="K425" s="2"/>
      <c r="L425" s="2"/>
      <c r="M425" s="31" t="b">
        <f>貼り付け用!M425=集計用!M425</f>
        <v>1</v>
      </c>
      <c r="N425" s="31" t="b">
        <f>貼り付け用!N425=集計用!N425</f>
        <v>1</v>
      </c>
      <c r="O425" s="31" t="b">
        <f>貼り付け用!O425=集計用!O425</f>
        <v>1</v>
      </c>
      <c r="P425" s="31" t="b">
        <f>貼り付け用!P425=集計用!P425</f>
        <v>1</v>
      </c>
      <c r="Q425" s="31" t="b">
        <f>貼り付け用!Q425=集計用!Q425</f>
        <v>1</v>
      </c>
      <c r="R425" s="31" t="b">
        <f>貼り付け用!R425=集計用!R425</f>
        <v>1</v>
      </c>
      <c r="S425" s="31" t="b">
        <f>貼り付け用!S425=集計用!S425</f>
        <v>1</v>
      </c>
      <c r="T425" s="31" t="b">
        <f>貼り付け用!T425=集計用!T425</f>
        <v>1</v>
      </c>
      <c r="U425" s="31" t="b">
        <f>貼り付け用!U425=集計用!U425</f>
        <v>1</v>
      </c>
      <c r="V425" s="31" t="b">
        <f>貼り付け用!V425=集計用!V425</f>
        <v>1</v>
      </c>
      <c r="W425" s="31" t="b">
        <f>貼り付け用!W425=集計用!W425</f>
        <v>1</v>
      </c>
      <c r="X425" s="31" t="b">
        <f>貼り付け用!X425=集計用!X425</f>
        <v>1</v>
      </c>
      <c r="Y425" s="31" t="b">
        <f>貼り付け用!Y425=集計用!Y425</f>
        <v>1</v>
      </c>
      <c r="Z425" s="31" t="b">
        <f>貼り付け用!Z425=集計用!Z425</f>
        <v>1</v>
      </c>
      <c r="AA425" s="31" t="b">
        <f>貼り付け用!AA425=集計用!AA425</f>
        <v>1</v>
      </c>
      <c r="AB425" s="31" t="b">
        <f>貼り付け用!AB425=集計用!AB425</f>
        <v>1</v>
      </c>
      <c r="AC425" s="31" t="b">
        <f>貼り付け用!AC425=集計用!AC425</f>
        <v>1</v>
      </c>
      <c r="AD425" s="31" t="b">
        <f>貼り付け用!AD425=集計用!AD425</f>
        <v>1</v>
      </c>
      <c r="AE425" s="31" t="b">
        <f>貼り付け用!AE425=集計用!AE425</f>
        <v>1</v>
      </c>
      <c r="AF425" s="31" t="b">
        <f>貼り付け用!AF425=集計用!AF425</f>
        <v>1</v>
      </c>
      <c r="AG425" s="31" t="b">
        <f>貼り付け用!AG425=集計用!AG425</f>
        <v>1</v>
      </c>
      <c r="AH425" s="31" t="b">
        <f>貼り付け用!AH425=集計用!AH425</f>
        <v>1</v>
      </c>
      <c r="AI425" s="31" t="b">
        <f>貼り付け用!AI425=集計用!AI425</f>
        <v>1</v>
      </c>
      <c r="AJ425" s="31" t="b">
        <f>貼り付け用!AJ425=集計用!AJ425</f>
        <v>1</v>
      </c>
      <c r="AK425" s="31" t="b">
        <f>貼り付け用!AK425=集計用!AK425</f>
        <v>1</v>
      </c>
      <c r="AL425" s="31" t="b">
        <f>貼り付け用!AL425=集計用!AL425</f>
        <v>1</v>
      </c>
      <c r="AM425" s="31" t="b">
        <f>貼り付け用!AM425=集計用!AM425</f>
        <v>1</v>
      </c>
      <c r="AN425" s="31" t="b">
        <f>貼り付け用!AN425=集計用!AN425</f>
        <v>1</v>
      </c>
      <c r="AO425" s="31" t="b">
        <f>貼り付け用!AO425=集計用!AO425</f>
        <v>1</v>
      </c>
      <c r="AP425" s="31" t="b">
        <f>貼り付け用!AP425=集計用!AP425</f>
        <v>1</v>
      </c>
      <c r="AQ425" s="31" t="b">
        <f>貼り付け用!AQ425=集計用!AQ425</f>
        <v>1</v>
      </c>
      <c r="AR425" s="31" t="b">
        <f>貼り付け用!AR425=集計用!AR425</f>
        <v>1</v>
      </c>
      <c r="AS425" s="31" t="b">
        <f>貼り付け用!AS425=集計用!AS425</f>
        <v>1</v>
      </c>
      <c r="AT425" s="31" t="b">
        <f>貼り付け用!AT425=集計用!AT425</f>
        <v>1</v>
      </c>
      <c r="AU425" s="31" t="b">
        <f>貼り付け用!AU425=集計用!AU425</f>
        <v>1</v>
      </c>
    </row>
    <row r="426" spans="10:47" ht="24" customHeight="1">
      <c r="J426" s="2" t="str">
        <f>IF(集計用!J426="","",集計用!J426)</f>
        <v>電気設備</v>
      </c>
      <c r="K426" s="2"/>
      <c r="L426" s="2"/>
      <c r="M426" s="31" t="b">
        <f>貼り付け用!M426=集計用!M426</f>
        <v>1</v>
      </c>
      <c r="N426" s="31" t="b">
        <f>貼り付け用!N426=集計用!N426</f>
        <v>1</v>
      </c>
      <c r="O426" s="31" t="b">
        <f>貼り付け用!O426=集計用!O426</f>
        <v>1</v>
      </c>
      <c r="P426" s="31" t="b">
        <f>貼り付け用!P426=集計用!P426</f>
        <v>1</v>
      </c>
      <c r="Q426" s="31" t="b">
        <f>貼り付け用!Q426=集計用!Q426</f>
        <v>1</v>
      </c>
      <c r="R426" s="31" t="b">
        <f>貼り付け用!R426=集計用!R426</f>
        <v>1</v>
      </c>
      <c r="S426" s="31" t="b">
        <f>貼り付け用!S426=集計用!S426</f>
        <v>1</v>
      </c>
      <c r="T426" s="31" t="b">
        <f>貼り付け用!T426=集計用!T426</f>
        <v>1</v>
      </c>
      <c r="U426" s="31" t="b">
        <f>貼り付け用!U426=集計用!U426</f>
        <v>1</v>
      </c>
      <c r="V426" s="31" t="b">
        <f>貼り付け用!V426=集計用!V426</f>
        <v>1</v>
      </c>
      <c r="W426" s="31" t="b">
        <f>貼り付け用!W426=集計用!W426</f>
        <v>1</v>
      </c>
      <c r="X426" s="31" t="b">
        <f>貼り付け用!X426=集計用!X426</f>
        <v>1</v>
      </c>
      <c r="Y426" s="31" t="b">
        <f>貼り付け用!Y426=集計用!Y426</f>
        <v>1</v>
      </c>
      <c r="Z426" s="31" t="b">
        <f>貼り付け用!Z426=集計用!Z426</f>
        <v>1</v>
      </c>
      <c r="AA426" s="31" t="b">
        <f>貼り付け用!AA426=集計用!AA426</f>
        <v>1</v>
      </c>
      <c r="AB426" s="31" t="b">
        <f>貼り付け用!AB426=集計用!AB426</f>
        <v>1</v>
      </c>
      <c r="AC426" s="31" t="b">
        <f>貼り付け用!AC426=集計用!AC426</f>
        <v>1</v>
      </c>
      <c r="AD426" s="31" t="b">
        <f>貼り付け用!AD426=集計用!AD426</f>
        <v>1</v>
      </c>
      <c r="AE426" s="31" t="b">
        <f>貼り付け用!AE426=集計用!AE426</f>
        <v>1</v>
      </c>
      <c r="AF426" s="31" t="b">
        <f>貼り付け用!AF426=集計用!AF426</f>
        <v>1</v>
      </c>
      <c r="AG426" s="31" t="b">
        <f>貼り付け用!AG426=集計用!AG426</f>
        <v>1</v>
      </c>
      <c r="AH426" s="31" t="b">
        <f>貼り付け用!AH426=集計用!AH426</f>
        <v>1</v>
      </c>
      <c r="AI426" s="31" t="b">
        <f>貼り付け用!AI426=集計用!AI426</f>
        <v>1</v>
      </c>
      <c r="AJ426" s="31" t="b">
        <f>貼り付け用!AJ426=集計用!AJ426</f>
        <v>1</v>
      </c>
      <c r="AK426" s="31" t="b">
        <f>貼り付け用!AK426=集計用!AK426</f>
        <v>1</v>
      </c>
      <c r="AL426" s="31" t="b">
        <f>貼り付け用!AL426=集計用!AL426</f>
        <v>1</v>
      </c>
      <c r="AM426" s="31" t="b">
        <f>貼り付け用!AM426=集計用!AM426</f>
        <v>1</v>
      </c>
      <c r="AN426" s="31" t="b">
        <f>貼り付け用!AN426=集計用!AN426</f>
        <v>1</v>
      </c>
      <c r="AO426" s="31" t="b">
        <f>貼り付け用!AO426=集計用!AO426</f>
        <v>1</v>
      </c>
      <c r="AP426" s="31" t="b">
        <f>貼り付け用!AP426=集計用!AP426</f>
        <v>1</v>
      </c>
      <c r="AQ426" s="31" t="b">
        <f>貼り付け用!AQ426=集計用!AQ426</f>
        <v>1</v>
      </c>
      <c r="AR426" s="31" t="b">
        <f>貼り付け用!AR426=集計用!AR426</f>
        <v>1</v>
      </c>
      <c r="AS426" s="31" t="b">
        <f>貼り付け用!AS426=集計用!AS426</f>
        <v>1</v>
      </c>
      <c r="AT426" s="31" t="b">
        <f>貼り付け用!AT426=集計用!AT426</f>
        <v>0</v>
      </c>
      <c r="AU426" s="31" t="b">
        <f>貼り付け用!AU426=集計用!AU426</f>
        <v>0</v>
      </c>
    </row>
    <row r="427" spans="10:47" ht="24" customHeight="1">
      <c r="J427" s="2" t="str">
        <f>IF(集計用!J427="","",集計用!J427)</f>
        <v>地デジ共聴設備</v>
      </c>
      <c r="K427" s="2"/>
      <c r="L427" s="2"/>
      <c r="M427" s="31" t="b">
        <f>貼り付け用!M427=集計用!M427</f>
        <v>1</v>
      </c>
      <c r="N427" s="31" t="b">
        <f>貼り付け用!N427=集計用!N427</f>
        <v>1</v>
      </c>
      <c r="O427" s="31" t="b">
        <f>貼り付け用!O427=集計用!O427</f>
        <v>1</v>
      </c>
      <c r="P427" s="31" t="b">
        <f>貼り付け用!P427=集計用!P427</f>
        <v>1</v>
      </c>
      <c r="Q427" s="31" t="b">
        <f>貼り付け用!Q427=集計用!Q427</f>
        <v>1</v>
      </c>
      <c r="R427" s="31" t="b">
        <f>貼り付け用!R427=集計用!R427</f>
        <v>1</v>
      </c>
      <c r="S427" s="31" t="b">
        <f>貼り付け用!S427=集計用!S427</f>
        <v>1</v>
      </c>
      <c r="T427" s="31" t="b">
        <f>貼り付け用!T427=集計用!T427</f>
        <v>1</v>
      </c>
      <c r="U427" s="31" t="b">
        <f>貼り付け用!U427=集計用!U427</f>
        <v>1</v>
      </c>
      <c r="V427" s="31" t="b">
        <f>貼り付け用!V427=集計用!V427</f>
        <v>1</v>
      </c>
      <c r="W427" s="31" t="b">
        <f>貼り付け用!W427=集計用!W427</f>
        <v>1</v>
      </c>
      <c r="X427" s="31" t="b">
        <f>貼り付け用!X427=集計用!X427</f>
        <v>1</v>
      </c>
      <c r="Y427" s="31" t="b">
        <f>貼り付け用!Y427=集計用!Y427</f>
        <v>1</v>
      </c>
      <c r="Z427" s="31" t="b">
        <f>貼り付け用!Z427=集計用!Z427</f>
        <v>1</v>
      </c>
      <c r="AA427" s="31" t="b">
        <f>貼り付け用!AA427=集計用!AA427</f>
        <v>1</v>
      </c>
      <c r="AB427" s="31" t="b">
        <f>貼り付け用!AB427=集計用!AB427</f>
        <v>1</v>
      </c>
      <c r="AC427" s="31" t="b">
        <f>貼り付け用!AC427=集計用!AC427</f>
        <v>1</v>
      </c>
      <c r="AD427" s="31" t="b">
        <f>貼り付け用!AD427=集計用!AD427</f>
        <v>1</v>
      </c>
      <c r="AE427" s="31" t="b">
        <f>貼り付け用!AE427=集計用!AE427</f>
        <v>1</v>
      </c>
      <c r="AF427" s="31" t="b">
        <f>貼り付け用!AF427=集計用!AF427</f>
        <v>1</v>
      </c>
      <c r="AG427" s="31" t="b">
        <f>貼り付け用!AG427=集計用!AG427</f>
        <v>1</v>
      </c>
      <c r="AH427" s="31" t="b">
        <f>貼り付け用!AH427=集計用!AH427</f>
        <v>1</v>
      </c>
      <c r="AI427" s="31" t="b">
        <f>貼り付け用!AI427=集計用!AI427</f>
        <v>1</v>
      </c>
      <c r="AJ427" s="31" t="b">
        <f>貼り付け用!AJ427=集計用!AJ427</f>
        <v>1</v>
      </c>
      <c r="AK427" s="31" t="b">
        <f>貼り付け用!AK427=集計用!AK427</f>
        <v>1</v>
      </c>
      <c r="AL427" s="31" t="b">
        <f>貼り付け用!AL427=集計用!AL427</f>
        <v>1</v>
      </c>
      <c r="AM427" s="31" t="b">
        <f>貼り付け用!AM427=集計用!AM427</f>
        <v>1</v>
      </c>
      <c r="AN427" s="31" t="b">
        <f>貼り付け用!AN427=集計用!AN427</f>
        <v>1</v>
      </c>
      <c r="AO427" s="31" t="b">
        <f>貼り付け用!AO427=集計用!AO427</f>
        <v>1</v>
      </c>
      <c r="AP427" s="31" t="b">
        <f>貼り付け用!AP427=集計用!AP427</f>
        <v>1</v>
      </c>
      <c r="AQ427" s="31" t="b">
        <f>貼り付け用!AQ427=集計用!AQ427</f>
        <v>1</v>
      </c>
      <c r="AR427" s="31" t="b">
        <f>貼り付け用!AR427=集計用!AR427</f>
        <v>1</v>
      </c>
      <c r="AS427" s="31" t="b">
        <f>貼り付け用!AS427=集計用!AS427</f>
        <v>1</v>
      </c>
      <c r="AT427" s="31" t="b">
        <f>貼り付け用!AT427=集計用!AT427</f>
        <v>0</v>
      </c>
      <c r="AU427" s="31" t="b">
        <f>貼り付け用!AU427=集計用!AU427</f>
        <v>1</v>
      </c>
    </row>
    <row r="428" spans="10:47" ht="24" customHeight="1">
      <c r="J428" s="2" t="str">
        <f>IF(集計用!J428="","",集計用!J428)</f>
        <v>ゴミ置場</v>
      </c>
      <c r="K428" s="2"/>
      <c r="L428" s="2"/>
      <c r="M428" s="31" t="b">
        <f>貼り付け用!M428=集計用!M428</f>
        <v>1</v>
      </c>
      <c r="N428" s="31" t="b">
        <f>貼り付け用!N428=集計用!N428</f>
        <v>1</v>
      </c>
      <c r="O428" s="31" t="b">
        <f>貼り付け用!O428=集計用!O428</f>
        <v>1</v>
      </c>
      <c r="P428" s="31" t="b">
        <f>貼り付け用!P428=集計用!P428</f>
        <v>1</v>
      </c>
      <c r="Q428" s="31" t="b">
        <f>貼り付け用!Q428=集計用!Q428</f>
        <v>1</v>
      </c>
      <c r="R428" s="31" t="b">
        <f>貼り付け用!R428=集計用!R428</f>
        <v>1</v>
      </c>
      <c r="S428" s="31" t="b">
        <f>貼り付け用!S428=集計用!S428</f>
        <v>1</v>
      </c>
      <c r="T428" s="31" t="b">
        <f>貼り付け用!T428=集計用!T428</f>
        <v>1</v>
      </c>
      <c r="U428" s="31" t="b">
        <f>貼り付け用!U428=集計用!U428</f>
        <v>1</v>
      </c>
      <c r="V428" s="31" t="b">
        <f>貼り付け用!V428=集計用!V428</f>
        <v>1</v>
      </c>
      <c r="W428" s="31" t="b">
        <f>貼り付け用!W428=集計用!W428</f>
        <v>1</v>
      </c>
      <c r="X428" s="31" t="b">
        <f>貼り付け用!X428=集計用!X428</f>
        <v>1</v>
      </c>
      <c r="Y428" s="31" t="b">
        <f>貼り付け用!Y428=集計用!Y428</f>
        <v>1</v>
      </c>
      <c r="Z428" s="31" t="b">
        <f>貼り付け用!Z428=集計用!Z428</f>
        <v>1</v>
      </c>
      <c r="AA428" s="31" t="b">
        <f>貼り付け用!AA428=集計用!AA428</f>
        <v>1</v>
      </c>
      <c r="AB428" s="31" t="b">
        <f>貼り付け用!AB428=集計用!AB428</f>
        <v>1</v>
      </c>
      <c r="AC428" s="31" t="b">
        <f>貼り付け用!AC428=集計用!AC428</f>
        <v>1</v>
      </c>
      <c r="AD428" s="31" t="b">
        <f>貼り付け用!AD428=集計用!AD428</f>
        <v>1</v>
      </c>
      <c r="AE428" s="31" t="b">
        <f>貼り付け用!AE428=集計用!AE428</f>
        <v>1</v>
      </c>
      <c r="AF428" s="31" t="b">
        <f>貼り付け用!AF428=集計用!AF428</f>
        <v>1</v>
      </c>
      <c r="AG428" s="31" t="b">
        <f>貼り付け用!AG428=集計用!AG428</f>
        <v>1</v>
      </c>
      <c r="AH428" s="31" t="b">
        <f>貼り付け用!AH428=集計用!AH428</f>
        <v>1</v>
      </c>
      <c r="AI428" s="31" t="b">
        <f>貼り付け用!AI428=集計用!AI428</f>
        <v>1</v>
      </c>
      <c r="AJ428" s="31" t="b">
        <f>貼り付け用!AJ428=集計用!AJ428</f>
        <v>1</v>
      </c>
      <c r="AK428" s="31" t="b">
        <f>貼り付け用!AK428=集計用!AK428</f>
        <v>1</v>
      </c>
      <c r="AL428" s="31" t="b">
        <f>貼り付け用!AL428=集計用!AL428</f>
        <v>1</v>
      </c>
      <c r="AM428" s="31" t="b">
        <f>貼り付け用!AM428=集計用!AM428</f>
        <v>1</v>
      </c>
      <c r="AN428" s="31" t="b">
        <f>貼り付け用!AN428=集計用!AN428</f>
        <v>1</v>
      </c>
      <c r="AO428" s="31" t="b">
        <f>貼り付け用!AO428=集計用!AO428</f>
        <v>1</v>
      </c>
      <c r="AP428" s="31" t="b">
        <f>貼り付け用!AP428=集計用!AP428</f>
        <v>1</v>
      </c>
      <c r="AQ428" s="31" t="b">
        <f>貼り付け用!AQ428=集計用!AQ428</f>
        <v>1</v>
      </c>
      <c r="AR428" s="31" t="b">
        <f>貼り付け用!AR428=集計用!AR428</f>
        <v>1</v>
      </c>
      <c r="AS428" s="31" t="b">
        <f>貼り付け用!AS428=集計用!AS428</f>
        <v>1</v>
      </c>
      <c r="AT428" s="31" t="b">
        <f>貼り付け用!AT428=集計用!AT428</f>
        <v>0</v>
      </c>
      <c r="AU428" s="31" t="b">
        <f>貼り付け用!AU428=集計用!AU428</f>
        <v>1</v>
      </c>
    </row>
    <row r="429" spans="10:47" ht="24" customHeight="1">
      <c r="J429" s="2" t="str">
        <f>IF(集計用!J429="","",集計用!J429)</f>
        <v>駐車場</v>
      </c>
      <c r="K429" s="2"/>
      <c r="L429" s="2"/>
      <c r="M429" s="31" t="b">
        <f>貼り付け用!M429=集計用!M429</f>
        <v>1</v>
      </c>
      <c r="N429" s="31" t="b">
        <f>貼り付け用!N429=集計用!N429</f>
        <v>1</v>
      </c>
      <c r="O429" s="31" t="b">
        <f>貼り付け用!O429=集計用!O429</f>
        <v>1</v>
      </c>
      <c r="P429" s="31" t="b">
        <f>貼り付け用!P429=集計用!P429</f>
        <v>1</v>
      </c>
      <c r="Q429" s="31" t="b">
        <f>貼り付け用!Q429=集計用!Q429</f>
        <v>1</v>
      </c>
      <c r="R429" s="31" t="b">
        <f>貼り付け用!R429=集計用!R429</f>
        <v>1</v>
      </c>
      <c r="S429" s="31" t="b">
        <f>貼り付け用!S429=集計用!S429</f>
        <v>1</v>
      </c>
      <c r="T429" s="31" t="b">
        <f>貼り付け用!T429=集計用!T429</f>
        <v>1</v>
      </c>
      <c r="U429" s="31" t="b">
        <f>貼り付け用!U429=集計用!U429</f>
        <v>1</v>
      </c>
      <c r="V429" s="31" t="b">
        <f>貼り付け用!V429=集計用!V429</f>
        <v>1</v>
      </c>
      <c r="W429" s="31" t="b">
        <f>貼り付け用!W429=集計用!W429</f>
        <v>1</v>
      </c>
      <c r="X429" s="31" t="b">
        <f>貼り付け用!X429=集計用!X429</f>
        <v>1</v>
      </c>
      <c r="Y429" s="31" t="b">
        <f>貼り付け用!Y429=集計用!Y429</f>
        <v>1</v>
      </c>
      <c r="Z429" s="31" t="b">
        <f>貼り付け用!Z429=集計用!Z429</f>
        <v>1</v>
      </c>
      <c r="AA429" s="31" t="b">
        <f>貼り付け用!AA429=集計用!AA429</f>
        <v>1</v>
      </c>
      <c r="AB429" s="31" t="b">
        <f>貼り付け用!AB429=集計用!AB429</f>
        <v>1</v>
      </c>
      <c r="AC429" s="31" t="b">
        <f>貼り付け用!AC429=集計用!AC429</f>
        <v>1</v>
      </c>
      <c r="AD429" s="31" t="b">
        <f>貼り付け用!AD429=集計用!AD429</f>
        <v>1</v>
      </c>
      <c r="AE429" s="31" t="b">
        <f>貼り付け用!AE429=集計用!AE429</f>
        <v>1</v>
      </c>
      <c r="AF429" s="31" t="b">
        <f>貼り付け用!AF429=集計用!AF429</f>
        <v>1</v>
      </c>
      <c r="AG429" s="31" t="b">
        <f>貼り付け用!AG429=集計用!AG429</f>
        <v>1</v>
      </c>
      <c r="AH429" s="31" t="b">
        <f>貼り付け用!AH429=集計用!AH429</f>
        <v>1</v>
      </c>
      <c r="AI429" s="31" t="b">
        <f>貼り付け用!AI429=集計用!AI429</f>
        <v>1</v>
      </c>
      <c r="AJ429" s="31" t="b">
        <f>貼り付け用!AJ429=集計用!AJ429</f>
        <v>1</v>
      </c>
      <c r="AK429" s="31" t="b">
        <f>貼り付け用!AK429=集計用!AK429</f>
        <v>1</v>
      </c>
      <c r="AL429" s="31" t="b">
        <f>貼り付け用!AL429=集計用!AL429</f>
        <v>1</v>
      </c>
      <c r="AM429" s="31" t="b">
        <f>貼り付け用!AM429=集計用!AM429</f>
        <v>1</v>
      </c>
      <c r="AN429" s="31" t="b">
        <f>貼り付け用!AN429=集計用!AN429</f>
        <v>1</v>
      </c>
      <c r="AO429" s="31" t="b">
        <f>貼り付け用!AO429=集計用!AO429</f>
        <v>1</v>
      </c>
      <c r="AP429" s="31" t="b">
        <f>貼り付け用!AP429=集計用!AP429</f>
        <v>1</v>
      </c>
      <c r="AQ429" s="31" t="b">
        <f>貼り付け用!AQ429=集計用!AQ429</f>
        <v>1</v>
      </c>
      <c r="AR429" s="31" t="b">
        <f>貼り付け用!AR429=集計用!AR429</f>
        <v>1</v>
      </c>
      <c r="AS429" s="31" t="b">
        <f>貼り付け用!AS429=集計用!AS429</f>
        <v>1</v>
      </c>
      <c r="AT429" s="31" t="b">
        <f>貼り付け用!AT429=集計用!AT429</f>
        <v>0</v>
      </c>
      <c r="AU429" s="31" t="b">
        <f>貼り付け用!AU429=集計用!AU429</f>
        <v>1</v>
      </c>
    </row>
    <row r="430" spans="10:47" ht="24" customHeight="1">
      <c r="J430" s="2" t="str">
        <f>IF(集計用!J430="","",集計用!J430)</f>
        <v>駐車場照明</v>
      </c>
      <c r="K430" s="2"/>
      <c r="L430" s="2"/>
      <c r="M430" s="31" t="b">
        <f>貼り付け用!M430=集計用!M430</f>
        <v>1</v>
      </c>
      <c r="N430" s="31" t="b">
        <f>貼り付け用!N430=集計用!N430</f>
        <v>1</v>
      </c>
      <c r="O430" s="31" t="b">
        <f>貼り付け用!O430=集計用!O430</f>
        <v>1</v>
      </c>
      <c r="P430" s="31" t="b">
        <f>貼り付け用!P430=集計用!P430</f>
        <v>1</v>
      </c>
      <c r="Q430" s="31" t="b">
        <f>貼り付け用!Q430=集計用!Q430</f>
        <v>1</v>
      </c>
      <c r="R430" s="31" t="b">
        <f>貼り付け用!R430=集計用!R430</f>
        <v>1</v>
      </c>
      <c r="S430" s="31" t="b">
        <f>貼り付け用!S430=集計用!S430</f>
        <v>1</v>
      </c>
      <c r="T430" s="31" t="b">
        <f>貼り付け用!T430=集計用!T430</f>
        <v>1</v>
      </c>
      <c r="U430" s="31" t="b">
        <f>貼り付け用!U430=集計用!U430</f>
        <v>1</v>
      </c>
      <c r="V430" s="31" t="b">
        <f>貼り付け用!V430=集計用!V430</f>
        <v>1</v>
      </c>
      <c r="W430" s="31" t="b">
        <f>貼り付け用!W430=集計用!W430</f>
        <v>1</v>
      </c>
      <c r="X430" s="31" t="b">
        <f>貼り付け用!X430=集計用!X430</f>
        <v>1</v>
      </c>
      <c r="Y430" s="31" t="b">
        <f>貼り付け用!Y430=集計用!Y430</f>
        <v>1</v>
      </c>
      <c r="Z430" s="31" t="b">
        <f>貼り付け用!Z430=集計用!Z430</f>
        <v>1</v>
      </c>
      <c r="AA430" s="31" t="b">
        <f>貼り付け用!AA430=集計用!AA430</f>
        <v>1</v>
      </c>
      <c r="AB430" s="31" t="b">
        <f>貼り付け用!AB430=集計用!AB430</f>
        <v>1</v>
      </c>
      <c r="AC430" s="31" t="b">
        <f>貼り付け用!AC430=集計用!AC430</f>
        <v>1</v>
      </c>
      <c r="AD430" s="31" t="b">
        <f>貼り付け用!AD430=集計用!AD430</f>
        <v>1</v>
      </c>
      <c r="AE430" s="31" t="b">
        <f>貼り付け用!AE430=集計用!AE430</f>
        <v>1</v>
      </c>
      <c r="AF430" s="31" t="b">
        <f>貼り付け用!AF430=集計用!AF430</f>
        <v>1</v>
      </c>
      <c r="AG430" s="31" t="b">
        <f>貼り付け用!AG430=集計用!AG430</f>
        <v>1</v>
      </c>
      <c r="AH430" s="31" t="b">
        <f>貼り付け用!AH430=集計用!AH430</f>
        <v>1</v>
      </c>
      <c r="AI430" s="31" t="b">
        <f>貼り付け用!AI430=集計用!AI430</f>
        <v>1</v>
      </c>
      <c r="AJ430" s="31" t="b">
        <f>貼り付け用!AJ430=集計用!AJ430</f>
        <v>1</v>
      </c>
      <c r="AK430" s="31" t="b">
        <f>貼り付け用!AK430=集計用!AK430</f>
        <v>1</v>
      </c>
      <c r="AL430" s="31" t="b">
        <f>貼り付け用!AL430=集計用!AL430</f>
        <v>1</v>
      </c>
      <c r="AM430" s="31" t="b">
        <f>貼り付け用!AM430=集計用!AM430</f>
        <v>1</v>
      </c>
      <c r="AN430" s="31" t="b">
        <f>貼り付け用!AN430=集計用!AN430</f>
        <v>1</v>
      </c>
      <c r="AO430" s="31" t="b">
        <f>貼り付け用!AO430=集計用!AO430</f>
        <v>1</v>
      </c>
      <c r="AP430" s="31" t="b">
        <f>貼り付け用!AP430=集計用!AP430</f>
        <v>1</v>
      </c>
      <c r="AQ430" s="31" t="b">
        <f>貼り付け用!AQ430=集計用!AQ430</f>
        <v>1</v>
      </c>
      <c r="AR430" s="31" t="b">
        <f>貼り付け用!AR430=集計用!AR430</f>
        <v>1</v>
      </c>
      <c r="AS430" s="31" t="b">
        <f>貼り付け用!AS430=集計用!AS430</f>
        <v>1</v>
      </c>
      <c r="AT430" s="31" t="b">
        <f>貼り付け用!AT430=集計用!AT430</f>
        <v>0</v>
      </c>
      <c r="AU430" s="31" t="b">
        <f>貼り付け用!AU430=集計用!AU430</f>
        <v>1</v>
      </c>
    </row>
    <row r="431" spans="10:47" ht="24" customHeight="1">
      <c r="J431" s="2" t="str">
        <f>IF(集計用!J431="","",集計用!J431)</f>
        <v>空調機（パソコン室、図書室）</v>
      </c>
      <c r="K431" s="2"/>
      <c r="L431" s="2"/>
      <c r="M431" s="31" t="b">
        <f>貼り付け用!M431=集計用!M431</f>
        <v>1</v>
      </c>
      <c r="N431" s="31" t="b">
        <f>貼り付け用!N431=集計用!N431</f>
        <v>1</v>
      </c>
      <c r="O431" s="31" t="b">
        <f>貼り付け用!O431=集計用!O431</f>
        <v>1</v>
      </c>
      <c r="P431" s="31" t="b">
        <f>貼り付け用!P431=集計用!P431</f>
        <v>1</v>
      </c>
      <c r="Q431" s="31" t="b">
        <f>貼り付け用!Q431=集計用!Q431</f>
        <v>1</v>
      </c>
      <c r="R431" s="31" t="b">
        <f>貼り付け用!R431=集計用!R431</f>
        <v>1</v>
      </c>
      <c r="S431" s="31" t="b">
        <f>貼り付け用!S431=集計用!S431</f>
        <v>1</v>
      </c>
      <c r="T431" s="31" t="b">
        <f>貼り付け用!T431=集計用!T431</f>
        <v>1</v>
      </c>
      <c r="U431" s="31" t="b">
        <f>貼り付け用!U431=集計用!U431</f>
        <v>1</v>
      </c>
      <c r="V431" s="31" t="b">
        <f>貼り付け用!V431=集計用!V431</f>
        <v>1</v>
      </c>
      <c r="W431" s="31" t="b">
        <f>貼り付け用!W431=集計用!W431</f>
        <v>1</v>
      </c>
      <c r="X431" s="31" t="b">
        <f>貼り付け用!X431=集計用!X431</f>
        <v>1</v>
      </c>
      <c r="Y431" s="31" t="b">
        <f>貼り付け用!Y431=集計用!Y431</f>
        <v>1</v>
      </c>
      <c r="Z431" s="31" t="b">
        <f>貼り付け用!Z431=集計用!Z431</f>
        <v>1</v>
      </c>
      <c r="AA431" s="31" t="b">
        <f>貼り付け用!AA431=集計用!AA431</f>
        <v>1</v>
      </c>
      <c r="AB431" s="31" t="b">
        <f>貼り付け用!AB431=集計用!AB431</f>
        <v>1</v>
      </c>
      <c r="AC431" s="31" t="b">
        <f>貼り付け用!AC431=集計用!AC431</f>
        <v>1</v>
      </c>
      <c r="AD431" s="31" t="b">
        <f>貼り付け用!AD431=集計用!AD431</f>
        <v>1</v>
      </c>
      <c r="AE431" s="31" t="b">
        <f>貼り付け用!AE431=集計用!AE431</f>
        <v>1</v>
      </c>
      <c r="AF431" s="31" t="b">
        <f>貼り付け用!AF431=集計用!AF431</f>
        <v>1</v>
      </c>
      <c r="AG431" s="31" t="b">
        <f>貼り付け用!AG431=集計用!AG431</f>
        <v>1</v>
      </c>
      <c r="AH431" s="31" t="b">
        <f>貼り付け用!AH431=集計用!AH431</f>
        <v>1</v>
      </c>
      <c r="AI431" s="31" t="b">
        <f>貼り付け用!AI431=集計用!AI431</f>
        <v>1</v>
      </c>
      <c r="AJ431" s="31" t="b">
        <f>貼り付け用!AJ431=集計用!AJ431</f>
        <v>1</v>
      </c>
      <c r="AK431" s="31" t="b">
        <f>貼り付け用!AK431=集計用!AK431</f>
        <v>1</v>
      </c>
      <c r="AL431" s="31" t="b">
        <f>貼り付け用!AL431=集計用!AL431</f>
        <v>1</v>
      </c>
      <c r="AM431" s="31" t="b">
        <f>貼り付け用!AM431=集計用!AM431</f>
        <v>1</v>
      </c>
      <c r="AN431" s="31" t="b">
        <f>貼り付け用!AN431=集計用!AN431</f>
        <v>1</v>
      </c>
      <c r="AO431" s="31" t="b">
        <f>貼り付け用!AO431=集計用!AO431</f>
        <v>1</v>
      </c>
      <c r="AP431" s="31" t="b">
        <f>貼り付け用!AP431=集計用!AP431</f>
        <v>1</v>
      </c>
      <c r="AQ431" s="31" t="b">
        <f>貼り付け用!AQ431=集計用!AQ431</f>
        <v>1</v>
      </c>
      <c r="AR431" s="31" t="b">
        <f>貼り付け用!AR431=集計用!AR431</f>
        <v>1</v>
      </c>
      <c r="AS431" s="31" t="b">
        <f>貼り付け用!AS431=集計用!AS431</f>
        <v>1</v>
      </c>
      <c r="AT431" s="31" t="b">
        <f>貼り付け用!AT431=集計用!AT431</f>
        <v>0</v>
      </c>
      <c r="AU431" s="31" t="b">
        <f>貼り付け用!AU431=集計用!AU431</f>
        <v>1</v>
      </c>
    </row>
    <row r="432" spans="10:47" ht="24" customHeight="1">
      <c r="J432" s="2" t="str">
        <f>IF(集計用!J432="","",集計用!J432)</f>
        <v>下水道</v>
      </c>
      <c r="K432" s="2"/>
      <c r="L432" s="2"/>
      <c r="M432" s="31" t="b">
        <f>貼り付け用!M432=集計用!M432</f>
        <v>1</v>
      </c>
      <c r="N432" s="31" t="b">
        <f>貼り付け用!N432=集計用!N432</f>
        <v>1</v>
      </c>
      <c r="O432" s="31" t="b">
        <f>貼り付け用!O432=集計用!O432</f>
        <v>1</v>
      </c>
      <c r="P432" s="31" t="b">
        <f>貼り付け用!P432=集計用!P432</f>
        <v>1</v>
      </c>
      <c r="Q432" s="31" t="b">
        <f>貼り付け用!Q432=集計用!Q432</f>
        <v>1</v>
      </c>
      <c r="R432" s="31" t="b">
        <f>貼り付け用!R432=集計用!R432</f>
        <v>1</v>
      </c>
      <c r="S432" s="31" t="b">
        <f>貼り付け用!S432=集計用!S432</f>
        <v>1</v>
      </c>
      <c r="T432" s="31" t="b">
        <f>貼り付け用!T432=集計用!T432</f>
        <v>1</v>
      </c>
      <c r="U432" s="31" t="b">
        <f>貼り付け用!U432=集計用!U432</f>
        <v>1</v>
      </c>
      <c r="V432" s="31" t="b">
        <f>貼り付け用!V432=集計用!V432</f>
        <v>1</v>
      </c>
      <c r="W432" s="31" t="b">
        <f>貼り付け用!W432=集計用!W432</f>
        <v>1</v>
      </c>
      <c r="X432" s="31" t="b">
        <f>貼り付け用!X432=集計用!X432</f>
        <v>1</v>
      </c>
      <c r="Y432" s="31" t="b">
        <f>貼り付け用!Y432=集計用!Y432</f>
        <v>1</v>
      </c>
      <c r="Z432" s="31" t="b">
        <f>貼り付け用!Z432=集計用!Z432</f>
        <v>1</v>
      </c>
      <c r="AA432" s="31" t="b">
        <f>貼り付け用!AA432=集計用!AA432</f>
        <v>1</v>
      </c>
      <c r="AB432" s="31" t="b">
        <f>貼り付け用!AB432=集計用!AB432</f>
        <v>1</v>
      </c>
      <c r="AC432" s="31" t="b">
        <f>貼り付け用!AC432=集計用!AC432</f>
        <v>1</v>
      </c>
      <c r="AD432" s="31" t="b">
        <f>貼り付け用!AD432=集計用!AD432</f>
        <v>1</v>
      </c>
      <c r="AE432" s="31" t="b">
        <f>貼り付け用!AE432=集計用!AE432</f>
        <v>1</v>
      </c>
      <c r="AF432" s="31" t="b">
        <f>貼り付け用!AF432=集計用!AF432</f>
        <v>1</v>
      </c>
      <c r="AG432" s="31" t="b">
        <f>貼り付け用!AG432=集計用!AG432</f>
        <v>1</v>
      </c>
      <c r="AH432" s="31" t="b">
        <f>貼り付け用!AH432=集計用!AH432</f>
        <v>1</v>
      </c>
      <c r="AI432" s="31" t="b">
        <f>貼り付け用!AI432=集計用!AI432</f>
        <v>1</v>
      </c>
      <c r="AJ432" s="31" t="b">
        <f>貼り付け用!AJ432=集計用!AJ432</f>
        <v>1</v>
      </c>
      <c r="AK432" s="31" t="b">
        <f>貼り付け用!AK432=集計用!AK432</f>
        <v>1</v>
      </c>
      <c r="AL432" s="31" t="b">
        <f>貼り付け用!AL432=集計用!AL432</f>
        <v>1</v>
      </c>
      <c r="AM432" s="31" t="b">
        <f>貼り付け用!AM432=集計用!AM432</f>
        <v>1</v>
      </c>
      <c r="AN432" s="31" t="b">
        <f>貼り付け用!AN432=集計用!AN432</f>
        <v>1</v>
      </c>
      <c r="AO432" s="31" t="b">
        <f>貼り付け用!AO432=集計用!AO432</f>
        <v>1</v>
      </c>
      <c r="AP432" s="31" t="b">
        <f>貼り付け用!AP432=集計用!AP432</f>
        <v>1</v>
      </c>
      <c r="AQ432" s="31" t="b">
        <f>貼り付け用!AQ432=集計用!AQ432</f>
        <v>1</v>
      </c>
      <c r="AR432" s="31" t="b">
        <f>貼り付け用!AR432=集計用!AR432</f>
        <v>1</v>
      </c>
      <c r="AS432" s="31" t="b">
        <f>貼り付け用!AS432=集計用!AS432</f>
        <v>1</v>
      </c>
      <c r="AT432" s="31" t="b">
        <f>貼り付け用!AT432=集計用!AT432</f>
        <v>0</v>
      </c>
      <c r="AU432" s="31" t="b">
        <f>貼り付け用!AU432=集計用!AU432</f>
        <v>1</v>
      </c>
    </row>
    <row r="433" spans="10:47" ht="24" customHeight="1">
      <c r="J433" s="2" t="str">
        <f>IF(集計用!J433="","",集計用!J433)</f>
        <v>室内照明設備</v>
      </c>
      <c r="K433" s="2"/>
      <c r="L433" s="2"/>
      <c r="M433" s="31" t="b">
        <f>貼り付け用!M433=集計用!M433</f>
        <v>1</v>
      </c>
      <c r="N433" s="31" t="b">
        <f>貼り付け用!N433=集計用!N433</f>
        <v>1</v>
      </c>
      <c r="O433" s="31" t="b">
        <f>貼り付け用!O433=集計用!O433</f>
        <v>1</v>
      </c>
      <c r="P433" s="31" t="b">
        <f>貼り付け用!P433=集計用!P433</f>
        <v>1</v>
      </c>
      <c r="Q433" s="31" t="b">
        <f>貼り付け用!Q433=集計用!Q433</f>
        <v>1</v>
      </c>
      <c r="R433" s="31" t="b">
        <f>貼り付け用!R433=集計用!R433</f>
        <v>1</v>
      </c>
      <c r="S433" s="31" t="b">
        <f>貼り付け用!S433=集計用!S433</f>
        <v>1</v>
      </c>
      <c r="T433" s="31" t="b">
        <f>貼り付け用!T433=集計用!T433</f>
        <v>1</v>
      </c>
      <c r="U433" s="31" t="b">
        <f>貼り付け用!U433=集計用!U433</f>
        <v>1</v>
      </c>
      <c r="V433" s="31" t="b">
        <f>貼り付け用!V433=集計用!V433</f>
        <v>1</v>
      </c>
      <c r="W433" s="31" t="b">
        <f>貼り付け用!W433=集計用!W433</f>
        <v>1</v>
      </c>
      <c r="X433" s="31" t="b">
        <f>貼り付け用!X433=集計用!X433</f>
        <v>1</v>
      </c>
      <c r="Y433" s="31" t="b">
        <f>貼り付け用!Y433=集計用!Y433</f>
        <v>1</v>
      </c>
      <c r="Z433" s="31" t="b">
        <f>貼り付け用!Z433=集計用!Z433</f>
        <v>1</v>
      </c>
      <c r="AA433" s="31" t="b">
        <f>貼り付け用!AA433=集計用!AA433</f>
        <v>1</v>
      </c>
      <c r="AB433" s="31" t="b">
        <f>貼り付け用!AB433=集計用!AB433</f>
        <v>1</v>
      </c>
      <c r="AC433" s="31" t="b">
        <f>貼り付け用!AC433=集計用!AC433</f>
        <v>1</v>
      </c>
      <c r="AD433" s="31" t="b">
        <f>貼り付け用!AD433=集計用!AD433</f>
        <v>1</v>
      </c>
      <c r="AE433" s="31" t="b">
        <f>貼り付け用!AE433=集計用!AE433</f>
        <v>1</v>
      </c>
      <c r="AF433" s="31" t="b">
        <f>貼り付け用!AF433=集計用!AF433</f>
        <v>1</v>
      </c>
      <c r="AG433" s="31" t="b">
        <f>貼り付け用!AG433=集計用!AG433</f>
        <v>1</v>
      </c>
      <c r="AH433" s="31" t="b">
        <f>貼り付け用!AH433=集計用!AH433</f>
        <v>1</v>
      </c>
      <c r="AI433" s="31" t="b">
        <f>貼り付け用!AI433=集計用!AI433</f>
        <v>1</v>
      </c>
      <c r="AJ433" s="31" t="b">
        <f>貼り付け用!AJ433=集計用!AJ433</f>
        <v>1</v>
      </c>
      <c r="AK433" s="31" t="b">
        <f>貼り付け用!AK433=集計用!AK433</f>
        <v>1</v>
      </c>
      <c r="AL433" s="31" t="b">
        <f>貼り付け用!AL433=集計用!AL433</f>
        <v>1</v>
      </c>
      <c r="AM433" s="31" t="b">
        <f>貼り付け用!AM433=集計用!AM433</f>
        <v>1</v>
      </c>
      <c r="AN433" s="31" t="b">
        <f>貼り付け用!AN433=集計用!AN433</f>
        <v>1</v>
      </c>
      <c r="AO433" s="31" t="b">
        <f>貼り付け用!AO433=集計用!AO433</f>
        <v>1</v>
      </c>
      <c r="AP433" s="31" t="b">
        <f>貼り付け用!AP433=集計用!AP433</f>
        <v>1</v>
      </c>
      <c r="AQ433" s="31" t="b">
        <f>貼り付け用!AQ433=集計用!AQ433</f>
        <v>1</v>
      </c>
      <c r="AR433" s="31" t="b">
        <f>貼り付け用!AR433=集計用!AR433</f>
        <v>1</v>
      </c>
      <c r="AS433" s="31" t="b">
        <f>貼り付け用!AS433=集計用!AS433</f>
        <v>1</v>
      </c>
      <c r="AT433" s="31" t="b">
        <f>貼り付け用!AT433=集計用!AT433</f>
        <v>0</v>
      </c>
      <c r="AU433" s="31" t="b">
        <f>貼り付け用!AU433=集計用!AU433</f>
        <v>0</v>
      </c>
    </row>
    <row r="434" spans="10:47" ht="24" customHeight="1">
      <c r="J434" s="2" t="str">
        <f>IF(集計用!J434="","",集計用!J434)</f>
        <v>大型滑り台</v>
      </c>
      <c r="K434" s="2"/>
      <c r="L434" s="2"/>
      <c r="M434" s="31" t="b">
        <f>貼り付け用!M434=集計用!M434</f>
        <v>1</v>
      </c>
      <c r="N434" s="31" t="b">
        <f>貼り付け用!N434=集計用!N434</f>
        <v>1</v>
      </c>
      <c r="O434" s="31" t="b">
        <f>貼り付け用!O434=集計用!O434</f>
        <v>1</v>
      </c>
      <c r="P434" s="31" t="b">
        <f>貼り付け用!P434=集計用!P434</f>
        <v>1</v>
      </c>
      <c r="Q434" s="31" t="b">
        <f>貼り付け用!Q434=集計用!Q434</f>
        <v>1</v>
      </c>
      <c r="R434" s="31" t="b">
        <f>貼り付け用!R434=集計用!R434</f>
        <v>1</v>
      </c>
      <c r="S434" s="31" t="b">
        <f>貼り付け用!S434=集計用!S434</f>
        <v>1</v>
      </c>
      <c r="T434" s="31" t="b">
        <f>貼り付け用!T434=集計用!T434</f>
        <v>1</v>
      </c>
      <c r="U434" s="31" t="b">
        <f>貼り付け用!U434=集計用!U434</f>
        <v>1</v>
      </c>
      <c r="V434" s="31" t="b">
        <f>貼り付け用!V434=集計用!V434</f>
        <v>1</v>
      </c>
      <c r="W434" s="31" t="b">
        <f>貼り付け用!W434=集計用!W434</f>
        <v>1</v>
      </c>
      <c r="X434" s="31" t="b">
        <f>貼り付け用!X434=集計用!X434</f>
        <v>1</v>
      </c>
      <c r="Y434" s="31" t="b">
        <f>貼り付け用!Y434=集計用!Y434</f>
        <v>1</v>
      </c>
      <c r="Z434" s="31" t="b">
        <f>貼り付け用!Z434=集計用!Z434</f>
        <v>1</v>
      </c>
      <c r="AA434" s="31" t="b">
        <f>貼り付け用!AA434=集計用!AA434</f>
        <v>1</v>
      </c>
      <c r="AB434" s="31" t="b">
        <f>貼り付け用!AB434=集計用!AB434</f>
        <v>1</v>
      </c>
      <c r="AC434" s="31" t="b">
        <f>貼り付け用!AC434=集計用!AC434</f>
        <v>1</v>
      </c>
      <c r="AD434" s="31" t="b">
        <f>貼り付け用!AD434=集計用!AD434</f>
        <v>1</v>
      </c>
      <c r="AE434" s="31" t="b">
        <f>貼り付け用!AE434=集計用!AE434</f>
        <v>1</v>
      </c>
      <c r="AF434" s="31" t="b">
        <f>貼り付け用!AF434=集計用!AF434</f>
        <v>1</v>
      </c>
      <c r="AG434" s="31" t="b">
        <f>貼り付け用!AG434=集計用!AG434</f>
        <v>1</v>
      </c>
      <c r="AH434" s="31" t="b">
        <f>貼り付け用!AH434=集計用!AH434</f>
        <v>1</v>
      </c>
      <c r="AI434" s="31" t="b">
        <f>貼り付け用!AI434=集計用!AI434</f>
        <v>1</v>
      </c>
      <c r="AJ434" s="31" t="b">
        <f>貼り付け用!AJ434=集計用!AJ434</f>
        <v>1</v>
      </c>
      <c r="AK434" s="31" t="b">
        <f>貼り付け用!AK434=集計用!AK434</f>
        <v>1</v>
      </c>
      <c r="AL434" s="31" t="b">
        <f>貼り付け用!AL434=集計用!AL434</f>
        <v>1</v>
      </c>
      <c r="AM434" s="31" t="b">
        <f>貼り付け用!AM434=集計用!AM434</f>
        <v>1</v>
      </c>
      <c r="AN434" s="31" t="b">
        <f>貼り付け用!AN434=集計用!AN434</f>
        <v>1</v>
      </c>
      <c r="AO434" s="31" t="b">
        <f>貼り付け用!AO434=集計用!AO434</f>
        <v>1</v>
      </c>
      <c r="AP434" s="31" t="b">
        <f>貼り付け用!AP434=集計用!AP434</f>
        <v>1</v>
      </c>
      <c r="AQ434" s="31" t="b">
        <f>貼り付け用!AQ434=集計用!AQ434</f>
        <v>1</v>
      </c>
      <c r="AR434" s="31" t="b">
        <f>貼り付け用!AR434=集計用!AR434</f>
        <v>1</v>
      </c>
      <c r="AS434" s="31" t="b">
        <f>貼り付け用!AS434=集計用!AS434</f>
        <v>1</v>
      </c>
      <c r="AT434" s="31" t="b">
        <f>貼り付け用!AT434=集計用!AT434</f>
        <v>1</v>
      </c>
      <c r="AU434" s="31" t="b">
        <f>貼り付け用!AU434=集計用!AU434</f>
        <v>1</v>
      </c>
    </row>
    <row r="435" spans="10:47" ht="24" customHeight="1">
      <c r="J435" s="2" t="str">
        <f>IF(集計用!J435="","",集計用!J435)</f>
        <v>ジャングルジム６間７段</v>
      </c>
      <c r="K435" s="2"/>
      <c r="L435" s="2"/>
      <c r="M435" s="31" t="b">
        <f>貼り付け用!M435=集計用!M435</f>
        <v>1</v>
      </c>
      <c r="N435" s="31" t="b">
        <f>貼り付け用!N435=集計用!N435</f>
        <v>1</v>
      </c>
      <c r="O435" s="31" t="b">
        <f>貼り付け用!O435=集計用!O435</f>
        <v>1</v>
      </c>
      <c r="P435" s="31" t="b">
        <f>貼り付け用!P435=集計用!P435</f>
        <v>1</v>
      </c>
      <c r="Q435" s="31" t="b">
        <f>貼り付け用!Q435=集計用!Q435</f>
        <v>1</v>
      </c>
      <c r="R435" s="31" t="b">
        <f>貼り付け用!R435=集計用!R435</f>
        <v>1</v>
      </c>
      <c r="S435" s="31" t="b">
        <f>貼り付け用!S435=集計用!S435</f>
        <v>1</v>
      </c>
      <c r="T435" s="31" t="b">
        <f>貼り付け用!T435=集計用!T435</f>
        <v>1</v>
      </c>
      <c r="U435" s="31" t="b">
        <f>貼り付け用!U435=集計用!U435</f>
        <v>1</v>
      </c>
      <c r="V435" s="31" t="b">
        <f>貼り付け用!V435=集計用!V435</f>
        <v>1</v>
      </c>
      <c r="W435" s="31" t="b">
        <f>貼り付け用!W435=集計用!W435</f>
        <v>1</v>
      </c>
      <c r="X435" s="31" t="b">
        <f>貼り付け用!X435=集計用!X435</f>
        <v>1</v>
      </c>
      <c r="Y435" s="31" t="b">
        <f>貼り付け用!Y435=集計用!Y435</f>
        <v>1</v>
      </c>
      <c r="Z435" s="31" t="b">
        <f>貼り付け用!Z435=集計用!Z435</f>
        <v>1</v>
      </c>
      <c r="AA435" s="31" t="b">
        <f>貼り付け用!AA435=集計用!AA435</f>
        <v>1</v>
      </c>
      <c r="AB435" s="31" t="b">
        <f>貼り付け用!AB435=集計用!AB435</f>
        <v>1</v>
      </c>
      <c r="AC435" s="31" t="b">
        <f>貼り付け用!AC435=集計用!AC435</f>
        <v>1</v>
      </c>
      <c r="AD435" s="31" t="b">
        <f>貼り付け用!AD435=集計用!AD435</f>
        <v>1</v>
      </c>
      <c r="AE435" s="31" t="b">
        <f>貼り付け用!AE435=集計用!AE435</f>
        <v>1</v>
      </c>
      <c r="AF435" s="31" t="b">
        <f>貼り付け用!AF435=集計用!AF435</f>
        <v>1</v>
      </c>
      <c r="AG435" s="31" t="b">
        <f>貼り付け用!AG435=集計用!AG435</f>
        <v>1</v>
      </c>
      <c r="AH435" s="31" t="b">
        <f>貼り付け用!AH435=集計用!AH435</f>
        <v>1</v>
      </c>
      <c r="AI435" s="31" t="b">
        <f>貼り付け用!AI435=集計用!AI435</f>
        <v>1</v>
      </c>
      <c r="AJ435" s="31" t="b">
        <f>貼り付け用!AJ435=集計用!AJ435</f>
        <v>1</v>
      </c>
      <c r="AK435" s="31" t="b">
        <f>貼り付け用!AK435=集計用!AK435</f>
        <v>1</v>
      </c>
      <c r="AL435" s="31" t="b">
        <f>貼り付け用!AL435=集計用!AL435</f>
        <v>1</v>
      </c>
      <c r="AM435" s="31" t="b">
        <f>貼り付け用!AM435=集計用!AM435</f>
        <v>1</v>
      </c>
      <c r="AN435" s="31" t="b">
        <f>貼り付け用!AN435=集計用!AN435</f>
        <v>1</v>
      </c>
      <c r="AO435" s="31" t="b">
        <f>貼り付け用!AO435=集計用!AO435</f>
        <v>1</v>
      </c>
      <c r="AP435" s="31" t="b">
        <f>貼り付け用!AP435=集計用!AP435</f>
        <v>1</v>
      </c>
      <c r="AQ435" s="31" t="b">
        <f>貼り付け用!AQ435=集計用!AQ435</f>
        <v>1</v>
      </c>
      <c r="AR435" s="31" t="b">
        <f>貼り付け用!AR435=集計用!AR435</f>
        <v>1</v>
      </c>
      <c r="AS435" s="31" t="b">
        <f>貼り付け用!AS435=集計用!AS435</f>
        <v>1</v>
      </c>
      <c r="AT435" s="31" t="b">
        <f>貼り付け用!AT435=集計用!AT435</f>
        <v>0</v>
      </c>
      <c r="AU435" s="31" t="b">
        <f>貼り付け用!AU435=集計用!AU435</f>
        <v>1</v>
      </c>
    </row>
    <row r="436" spans="10:47" ht="24" customHeight="1">
      <c r="J436" s="2" t="str">
        <f>IF(集計用!J436="","",集計用!J436)</f>
        <v>大型４連ブランコ</v>
      </c>
      <c r="K436" s="2"/>
      <c r="L436" s="2"/>
      <c r="M436" s="31" t="b">
        <f>貼り付け用!M436=集計用!M436</f>
        <v>1</v>
      </c>
      <c r="N436" s="31" t="b">
        <f>貼り付け用!N436=集計用!N436</f>
        <v>1</v>
      </c>
      <c r="O436" s="31" t="b">
        <f>貼り付け用!O436=集計用!O436</f>
        <v>1</v>
      </c>
      <c r="P436" s="31" t="b">
        <f>貼り付け用!P436=集計用!P436</f>
        <v>1</v>
      </c>
      <c r="Q436" s="31" t="b">
        <f>貼り付け用!Q436=集計用!Q436</f>
        <v>1</v>
      </c>
      <c r="R436" s="31" t="b">
        <f>貼り付け用!R436=集計用!R436</f>
        <v>1</v>
      </c>
      <c r="S436" s="31" t="b">
        <f>貼り付け用!S436=集計用!S436</f>
        <v>1</v>
      </c>
      <c r="T436" s="31" t="b">
        <f>貼り付け用!T436=集計用!T436</f>
        <v>1</v>
      </c>
      <c r="U436" s="31" t="b">
        <f>貼り付け用!U436=集計用!U436</f>
        <v>1</v>
      </c>
      <c r="V436" s="31" t="b">
        <f>貼り付け用!V436=集計用!V436</f>
        <v>1</v>
      </c>
      <c r="W436" s="31" t="b">
        <f>貼り付け用!W436=集計用!W436</f>
        <v>1</v>
      </c>
      <c r="X436" s="31" t="b">
        <f>貼り付け用!X436=集計用!X436</f>
        <v>1</v>
      </c>
      <c r="Y436" s="31" t="b">
        <f>貼り付け用!Y436=集計用!Y436</f>
        <v>1</v>
      </c>
      <c r="Z436" s="31" t="b">
        <f>貼り付け用!Z436=集計用!Z436</f>
        <v>1</v>
      </c>
      <c r="AA436" s="31" t="b">
        <f>貼り付け用!AA436=集計用!AA436</f>
        <v>1</v>
      </c>
      <c r="AB436" s="31" t="b">
        <f>貼り付け用!AB436=集計用!AB436</f>
        <v>1</v>
      </c>
      <c r="AC436" s="31" t="b">
        <f>貼り付け用!AC436=集計用!AC436</f>
        <v>1</v>
      </c>
      <c r="AD436" s="31" t="b">
        <f>貼り付け用!AD436=集計用!AD436</f>
        <v>1</v>
      </c>
      <c r="AE436" s="31" t="b">
        <f>貼り付け用!AE436=集計用!AE436</f>
        <v>1</v>
      </c>
      <c r="AF436" s="31" t="b">
        <f>貼り付け用!AF436=集計用!AF436</f>
        <v>1</v>
      </c>
      <c r="AG436" s="31" t="b">
        <f>貼り付け用!AG436=集計用!AG436</f>
        <v>1</v>
      </c>
      <c r="AH436" s="31" t="b">
        <f>貼り付け用!AH436=集計用!AH436</f>
        <v>1</v>
      </c>
      <c r="AI436" s="31" t="b">
        <f>貼り付け用!AI436=集計用!AI436</f>
        <v>1</v>
      </c>
      <c r="AJ436" s="31" t="b">
        <f>貼り付け用!AJ436=集計用!AJ436</f>
        <v>1</v>
      </c>
      <c r="AK436" s="31" t="b">
        <f>貼り付け用!AK436=集計用!AK436</f>
        <v>1</v>
      </c>
      <c r="AL436" s="31" t="b">
        <f>貼り付け用!AL436=集計用!AL436</f>
        <v>1</v>
      </c>
      <c r="AM436" s="31" t="b">
        <f>貼り付け用!AM436=集計用!AM436</f>
        <v>1</v>
      </c>
      <c r="AN436" s="31" t="b">
        <f>貼り付け用!AN436=集計用!AN436</f>
        <v>1</v>
      </c>
      <c r="AO436" s="31" t="b">
        <f>貼り付け用!AO436=集計用!AO436</f>
        <v>1</v>
      </c>
      <c r="AP436" s="31" t="b">
        <f>貼り付け用!AP436=集計用!AP436</f>
        <v>1</v>
      </c>
      <c r="AQ436" s="31" t="b">
        <f>貼り付け用!AQ436=集計用!AQ436</f>
        <v>1</v>
      </c>
      <c r="AR436" s="31" t="b">
        <f>貼り付け用!AR436=集計用!AR436</f>
        <v>1</v>
      </c>
      <c r="AS436" s="31" t="b">
        <f>貼り付け用!AS436=集計用!AS436</f>
        <v>1</v>
      </c>
      <c r="AT436" s="31" t="b">
        <f>貼り付け用!AT436=集計用!AT436</f>
        <v>1</v>
      </c>
      <c r="AU436" s="31" t="b">
        <f>貼り付け用!AU436=集計用!AU436</f>
        <v>1</v>
      </c>
    </row>
    <row r="437" spans="10:47" ht="24" customHeight="1">
      <c r="J437" s="2" t="str">
        <f>IF(集計用!J437="","",集計用!J437)</f>
        <v>砂場</v>
      </c>
      <c r="K437" s="2"/>
      <c r="L437" s="2"/>
      <c r="M437" s="31" t="b">
        <f>貼り付け用!M437=集計用!M437</f>
        <v>1</v>
      </c>
      <c r="N437" s="31" t="b">
        <f>貼り付け用!N437=集計用!N437</f>
        <v>1</v>
      </c>
      <c r="O437" s="31" t="b">
        <f>貼り付け用!O437=集計用!O437</f>
        <v>1</v>
      </c>
      <c r="P437" s="31" t="b">
        <f>貼り付け用!P437=集計用!P437</f>
        <v>1</v>
      </c>
      <c r="Q437" s="31" t="b">
        <f>貼り付け用!Q437=集計用!Q437</f>
        <v>1</v>
      </c>
      <c r="R437" s="31" t="b">
        <f>貼り付け用!R437=集計用!R437</f>
        <v>1</v>
      </c>
      <c r="S437" s="31" t="b">
        <f>貼り付け用!S437=集計用!S437</f>
        <v>1</v>
      </c>
      <c r="T437" s="31" t="b">
        <f>貼り付け用!T437=集計用!T437</f>
        <v>1</v>
      </c>
      <c r="U437" s="31" t="b">
        <f>貼り付け用!U437=集計用!U437</f>
        <v>1</v>
      </c>
      <c r="V437" s="31" t="b">
        <f>貼り付け用!V437=集計用!V437</f>
        <v>1</v>
      </c>
      <c r="W437" s="31" t="b">
        <f>貼り付け用!W437=集計用!W437</f>
        <v>1</v>
      </c>
      <c r="X437" s="31" t="b">
        <f>貼り付け用!X437=集計用!X437</f>
        <v>1</v>
      </c>
      <c r="Y437" s="31" t="b">
        <f>貼り付け用!Y437=集計用!Y437</f>
        <v>1</v>
      </c>
      <c r="Z437" s="31" t="b">
        <f>貼り付け用!Z437=集計用!Z437</f>
        <v>1</v>
      </c>
      <c r="AA437" s="31" t="b">
        <f>貼り付け用!AA437=集計用!AA437</f>
        <v>1</v>
      </c>
      <c r="AB437" s="31" t="b">
        <f>貼り付け用!AB437=集計用!AB437</f>
        <v>1</v>
      </c>
      <c r="AC437" s="31" t="b">
        <f>貼り付け用!AC437=集計用!AC437</f>
        <v>1</v>
      </c>
      <c r="AD437" s="31" t="b">
        <f>貼り付け用!AD437=集計用!AD437</f>
        <v>1</v>
      </c>
      <c r="AE437" s="31" t="b">
        <f>貼り付け用!AE437=集計用!AE437</f>
        <v>1</v>
      </c>
      <c r="AF437" s="31" t="b">
        <f>貼り付け用!AF437=集計用!AF437</f>
        <v>1</v>
      </c>
      <c r="AG437" s="31" t="b">
        <f>貼り付け用!AG437=集計用!AG437</f>
        <v>1</v>
      </c>
      <c r="AH437" s="31" t="b">
        <f>貼り付け用!AH437=集計用!AH437</f>
        <v>1</v>
      </c>
      <c r="AI437" s="31" t="b">
        <f>貼り付け用!AI437=集計用!AI437</f>
        <v>1</v>
      </c>
      <c r="AJ437" s="31" t="b">
        <f>貼り付け用!AJ437=集計用!AJ437</f>
        <v>1</v>
      </c>
      <c r="AK437" s="31" t="b">
        <f>貼り付け用!AK437=集計用!AK437</f>
        <v>1</v>
      </c>
      <c r="AL437" s="31" t="b">
        <f>貼り付け用!AL437=集計用!AL437</f>
        <v>1</v>
      </c>
      <c r="AM437" s="31" t="b">
        <f>貼り付け用!AM437=集計用!AM437</f>
        <v>1</v>
      </c>
      <c r="AN437" s="31" t="b">
        <f>貼り付け用!AN437=集計用!AN437</f>
        <v>1</v>
      </c>
      <c r="AO437" s="31" t="b">
        <f>貼り付け用!AO437=集計用!AO437</f>
        <v>1</v>
      </c>
      <c r="AP437" s="31" t="b">
        <f>貼り付け用!AP437=集計用!AP437</f>
        <v>1</v>
      </c>
      <c r="AQ437" s="31" t="b">
        <f>貼り付け用!AQ437=集計用!AQ437</f>
        <v>1</v>
      </c>
      <c r="AR437" s="31" t="b">
        <f>貼り付け用!AR437=集計用!AR437</f>
        <v>1</v>
      </c>
      <c r="AS437" s="31" t="b">
        <f>貼り付け用!AS437=集計用!AS437</f>
        <v>1</v>
      </c>
      <c r="AT437" s="31" t="b">
        <f>貼り付け用!AT437=集計用!AT437</f>
        <v>1</v>
      </c>
      <c r="AU437" s="31" t="b">
        <f>貼り付け用!AU437=集計用!AU437</f>
        <v>1</v>
      </c>
    </row>
    <row r="438" spans="10:47" ht="24" customHeight="1">
      <c r="J438" s="2" t="str">
        <f>IF(集計用!J438="","",集計用!J438)</f>
        <v>１２連高鉄棒</v>
      </c>
      <c r="K438" s="2"/>
      <c r="L438" s="2"/>
      <c r="M438" s="31" t="b">
        <f>貼り付け用!M438=集計用!M438</f>
        <v>1</v>
      </c>
      <c r="N438" s="31" t="b">
        <f>貼り付け用!N438=集計用!N438</f>
        <v>1</v>
      </c>
      <c r="O438" s="31" t="b">
        <f>貼り付け用!O438=集計用!O438</f>
        <v>1</v>
      </c>
      <c r="P438" s="31" t="b">
        <f>貼り付け用!P438=集計用!P438</f>
        <v>1</v>
      </c>
      <c r="Q438" s="31" t="b">
        <f>貼り付け用!Q438=集計用!Q438</f>
        <v>1</v>
      </c>
      <c r="R438" s="31" t="b">
        <f>貼り付け用!R438=集計用!R438</f>
        <v>1</v>
      </c>
      <c r="S438" s="31" t="b">
        <f>貼り付け用!S438=集計用!S438</f>
        <v>1</v>
      </c>
      <c r="T438" s="31" t="b">
        <f>貼り付け用!T438=集計用!T438</f>
        <v>1</v>
      </c>
      <c r="U438" s="31" t="b">
        <f>貼り付け用!U438=集計用!U438</f>
        <v>1</v>
      </c>
      <c r="V438" s="31" t="b">
        <f>貼り付け用!V438=集計用!V438</f>
        <v>1</v>
      </c>
      <c r="W438" s="31" t="b">
        <f>貼り付け用!W438=集計用!W438</f>
        <v>1</v>
      </c>
      <c r="X438" s="31" t="b">
        <f>貼り付け用!X438=集計用!X438</f>
        <v>1</v>
      </c>
      <c r="Y438" s="31" t="b">
        <f>貼り付け用!Y438=集計用!Y438</f>
        <v>1</v>
      </c>
      <c r="Z438" s="31" t="b">
        <f>貼り付け用!Z438=集計用!Z438</f>
        <v>1</v>
      </c>
      <c r="AA438" s="31" t="b">
        <f>貼り付け用!AA438=集計用!AA438</f>
        <v>1</v>
      </c>
      <c r="AB438" s="31" t="b">
        <f>貼り付け用!AB438=集計用!AB438</f>
        <v>1</v>
      </c>
      <c r="AC438" s="31" t="b">
        <f>貼り付け用!AC438=集計用!AC438</f>
        <v>1</v>
      </c>
      <c r="AD438" s="31" t="b">
        <f>貼り付け用!AD438=集計用!AD438</f>
        <v>1</v>
      </c>
      <c r="AE438" s="31" t="b">
        <f>貼り付け用!AE438=集計用!AE438</f>
        <v>1</v>
      </c>
      <c r="AF438" s="31" t="b">
        <f>貼り付け用!AF438=集計用!AF438</f>
        <v>1</v>
      </c>
      <c r="AG438" s="31" t="b">
        <f>貼り付け用!AG438=集計用!AG438</f>
        <v>1</v>
      </c>
      <c r="AH438" s="31" t="b">
        <f>貼り付け用!AH438=集計用!AH438</f>
        <v>1</v>
      </c>
      <c r="AI438" s="31" t="b">
        <f>貼り付け用!AI438=集計用!AI438</f>
        <v>1</v>
      </c>
      <c r="AJ438" s="31" t="b">
        <f>貼り付け用!AJ438=集計用!AJ438</f>
        <v>1</v>
      </c>
      <c r="AK438" s="31" t="b">
        <f>貼り付け用!AK438=集計用!AK438</f>
        <v>1</v>
      </c>
      <c r="AL438" s="31" t="b">
        <f>貼り付け用!AL438=集計用!AL438</f>
        <v>1</v>
      </c>
      <c r="AM438" s="31" t="b">
        <f>貼り付け用!AM438=集計用!AM438</f>
        <v>1</v>
      </c>
      <c r="AN438" s="31" t="b">
        <f>貼り付け用!AN438=集計用!AN438</f>
        <v>1</v>
      </c>
      <c r="AO438" s="31" t="b">
        <f>貼り付け用!AO438=集計用!AO438</f>
        <v>1</v>
      </c>
      <c r="AP438" s="31" t="b">
        <f>貼り付け用!AP438=集計用!AP438</f>
        <v>1</v>
      </c>
      <c r="AQ438" s="31" t="b">
        <f>貼り付け用!AQ438=集計用!AQ438</f>
        <v>1</v>
      </c>
      <c r="AR438" s="31" t="b">
        <f>貼り付け用!AR438=集計用!AR438</f>
        <v>1</v>
      </c>
      <c r="AS438" s="31" t="b">
        <f>貼り付け用!AS438=集計用!AS438</f>
        <v>1</v>
      </c>
      <c r="AT438" s="31" t="b">
        <f>貼り付け用!AT438=集計用!AT438</f>
        <v>1</v>
      </c>
      <c r="AU438" s="31" t="b">
        <f>貼り付け用!AU438=集計用!AU438</f>
        <v>1</v>
      </c>
    </row>
    <row r="439" spans="10:47" ht="24" customHeight="1">
      <c r="J439" s="2" t="str">
        <f>IF(集計用!J439="","",集計用!J439)</f>
        <v>１連高鉄棒</v>
      </c>
      <c r="K439" s="2"/>
      <c r="L439" s="2"/>
      <c r="M439" s="31" t="b">
        <f>貼り付け用!M439=集計用!M439</f>
        <v>1</v>
      </c>
      <c r="N439" s="31" t="b">
        <f>貼り付け用!N439=集計用!N439</f>
        <v>1</v>
      </c>
      <c r="O439" s="31" t="b">
        <f>貼り付け用!O439=集計用!O439</f>
        <v>1</v>
      </c>
      <c r="P439" s="31" t="b">
        <f>貼り付け用!P439=集計用!P439</f>
        <v>1</v>
      </c>
      <c r="Q439" s="31" t="b">
        <f>貼り付け用!Q439=集計用!Q439</f>
        <v>1</v>
      </c>
      <c r="R439" s="31" t="b">
        <f>貼り付け用!R439=集計用!R439</f>
        <v>1</v>
      </c>
      <c r="S439" s="31" t="b">
        <f>貼り付け用!S439=集計用!S439</f>
        <v>1</v>
      </c>
      <c r="T439" s="31" t="b">
        <f>貼り付け用!T439=集計用!T439</f>
        <v>1</v>
      </c>
      <c r="U439" s="31" t="b">
        <f>貼り付け用!U439=集計用!U439</f>
        <v>1</v>
      </c>
      <c r="V439" s="31" t="b">
        <f>貼り付け用!V439=集計用!V439</f>
        <v>1</v>
      </c>
      <c r="W439" s="31" t="b">
        <f>貼り付け用!W439=集計用!W439</f>
        <v>1</v>
      </c>
      <c r="X439" s="31" t="b">
        <f>貼り付け用!X439=集計用!X439</f>
        <v>1</v>
      </c>
      <c r="Y439" s="31" t="b">
        <f>貼り付け用!Y439=集計用!Y439</f>
        <v>1</v>
      </c>
      <c r="Z439" s="31" t="b">
        <f>貼り付け用!Z439=集計用!Z439</f>
        <v>1</v>
      </c>
      <c r="AA439" s="31" t="b">
        <f>貼り付け用!AA439=集計用!AA439</f>
        <v>1</v>
      </c>
      <c r="AB439" s="31" t="b">
        <f>貼り付け用!AB439=集計用!AB439</f>
        <v>1</v>
      </c>
      <c r="AC439" s="31" t="b">
        <f>貼り付け用!AC439=集計用!AC439</f>
        <v>1</v>
      </c>
      <c r="AD439" s="31" t="b">
        <f>貼り付け用!AD439=集計用!AD439</f>
        <v>1</v>
      </c>
      <c r="AE439" s="31" t="b">
        <f>貼り付け用!AE439=集計用!AE439</f>
        <v>1</v>
      </c>
      <c r="AF439" s="31" t="b">
        <f>貼り付け用!AF439=集計用!AF439</f>
        <v>1</v>
      </c>
      <c r="AG439" s="31" t="b">
        <f>貼り付け用!AG439=集計用!AG439</f>
        <v>1</v>
      </c>
      <c r="AH439" s="31" t="b">
        <f>貼り付け用!AH439=集計用!AH439</f>
        <v>1</v>
      </c>
      <c r="AI439" s="31" t="b">
        <f>貼り付け用!AI439=集計用!AI439</f>
        <v>1</v>
      </c>
      <c r="AJ439" s="31" t="b">
        <f>貼り付け用!AJ439=集計用!AJ439</f>
        <v>1</v>
      </c>
      <c r="AK439" s="31" t="b">
        <f>貼り付け用!AK439=集計用!AK439</f>
        <v>1</v>
      </c>
      <c r="AL439" s="31" t="b">
        <f>貼り付け用!AL439=集計用!AL439</f>
        <v>1</v>
      </c>
      <c r="AM439" s="31" t="b">
        <f>貼り付け用!AM439=集計用!AM439</f>
        <v>1</v>
      </c>
      <c r="AN439" s="31" t="b">
        <f>貼り付け用!AN439=集計用!AN439</f>
        <v>1</v>
      </c>
      <c r="AO439" s="31" t="b">
        <f>貼り付け用!AO439=集計用!AO439</f>
        <v>1</v>
      </c>
      <c r="AP439" s="31" t="b">
        <f>貼り付け用!AP439=集計用!AP439</f>
        <v>1</v>
      </c>
      <c r="AQ439" s="31" t="b">
        <f>貼り付け用!AQ439=集計用!AQ439</f>
        <v>1</v>
      </c>
      <c r="AR439" s="31" t="b">
        <f>貼り付け用!AR439=集計用!AR439</f>
        <v>1</v>
      </c>
      <c r="AS439" s="31" t="b">
        <f>貼り付け用!AS439=集計用!AS439</f>
        <v>1</v>
      </c>
      <c r="AT439" s="31" t="b">
        <f>貼り付け用!AT439=集計用!AT439</f>
        <v>1</v>
      </c>
      <c r="AU439" s="31" t="b">
        <f>貼り付け用!AU439=集計用!AU439</f>
        <v>1</v>
      </c>
    </row>
    <row r="440" spans="10:47" ht="24" customHeight="1">
      <c r="J440" s="2" t="str">
        <f>IF(集計用!J440="","",集計用!J440)</f>
        <v>登り棒２０人用</v>
      </c>
      <c r="K440" s="2"/>
      <c r="L440" s="2"/>
      <c r="M440" s="31" t="b">
        <f>貼り付け用!M440=集計用!M440</f>
        <v>1</v>
      </c>
      <c r="N440" s="31" t="b">
        <f>貼り付け用!N440=集計用!N440</f>
        <v>1</v>
      </c>
      <c r="O440" s="31" t="b">
        <f>貼り付け用!O440=集計用!O440</f>
        <v>1</v>
      </c>
      <c r="P440" s="31" t="b">
        <f>貼り付け用!P440=集計用!P440</f>
        <v>1</v>
      </c>
      <c r="Q440" s="31" t="b">
        <f>貼り付け用!Q440=集計用!Q440</f>
        <v>1</v>
      </c>
      <c r="R440" s="31" t="b">
        <f>貼り付け用!R440=集計用!R440</f>
        <v>1</v>
      </c>
      <c r="S440" s="31" t="b">
        <f>貼り付け用!S440=集計用!S440</f>
        <v>1</v>
      </c>
      <c r="T440" s="31" t="b">
        <f>貼り付け用!T440=集計用!T440</f>
        <v>1</v>
      </c>
      <c r="U440" s="31" t="b">
        <f>貼り付け用!U440=集計用!U440</f>
        <v>1</v>
      </c>
      <c r="V440" s="31" t="b">
        <f>貼り付け用!V440=集計用!V440</f>
        <v>1</v>
      </c>
      <c r="W440" s="31" t="b">
        <f>貼り付け用!W440=集計用!W440</f>
        <v>1</v>
      </c>
      <c r="X440" s="31" t="b">
        <f>貼り付け用!X440=集計用!X440</f>
        <v>1</v>
      </c>
      <c r="Y440" s="31" t="b">
        <f>貼り付け用!Y440=集計用!Y440</f>
        <v>1</v>
      </c>
      <c r="Z440" s="31" t="b">
        <f>貼り付け用!Z440=集計用!Z440</f>
        <v>1</v>
      </c>
      <c r="AA440" s="31" t="b">
        <f>貼り付け用!AA440=集計用!AA440</f>
        <v>1</v>
      </c>
      <c r="AB440" s="31" t="b">
        <f>貼り付け用!AB440=集計用!AB440</f>
        <v>1</v>
      </c>
      <c r="AC440" s="31" t="b">
        <f>貼り付け用!AC440=集計用!AC440</f>
        <v>1</v>
      </c>
      <c r="AD440" s="31" t="b">
        <f>貼り付け用!AD440=集計用!AD440</f>
        <v>1</v>
      </c>
      <c r="AE440" s="31" t="b">
        <f>貼り付け用!AE440=集計用!AE440</f>
        <v>1</v>
      </c>
      <c r="AF440" s="31" t="b">
        <f>貼り付け用!AF440=集計用!AF440</f>
        <v>1</v>
      </c>
      <c r="AG440" s="31" t="b">
        <f>貼り付け用!AG440=集計用!AG440</f>
        <v>1</v>
      </c>
      <c r="AH440" s="31" t="b">
        <f>貼り付け用!AH440=集計用!AH440</f>
        <v>1</v>
      </c>
      <c r="AI440" s="31" t="b">
        <f>貼り付け用!AI440=集計用!AI440</f>
        <v>1</v>
      </c>
      <c r="AJ440" s="31" t="b">
        <f>貼り付け用!AJ440=集計用!AJ440</f>
        <v>1</v>
      </c>
      <c r="AK440" s="31" t="b">
        <f>貼り付け用!AK440=集計用!AK440</f>
        <v>1</v>
      </c>
      <c r="AL440" s="31" t="b">
        <f>貼り付け用!AL440=集計用!AL440</f>
        <v>1</v>
      </c>
      <c r="AM440" s="31" t="b">
        <f>貼り付け用!AM440=集計用!AM440</f>
        <v>1</v>
      </c>
      <c r="AN440" s="31" t="b">
        <f>貼り付け用!AN440=集計用!AN440</f>
        <v>1</v>
      </c>
      <c r="AO440" s="31" t="b">
        <f>貼り付け用!AO440=集計用!AO440</f>
        <v>1</v>
      </c>
      <c r="AP440" s="31" t="b">
        <f>貼り付け用!AP440=集計用!AP440</f>
        <v>1</v>
      </c>
      <c r="AQ440" s="31" t="b">
        <f>貼り付け用!AQ440=集計用!AQ440</f>
        <v>1</v>
      </c>
      <c r="AR440" s="31" t="b">
        <f>貼り付け用!AR440=集計用!AR440</f>
        <v>1</v>
      </c>
      <c r="AS440" s="31" t="b">
        <f>貼り付け用!AS440=集計用!AS440</f>
        <v>1</v>
      </c>
      <c r="AT440" s="31" t="b">
        <f>貼り付け用!AT440=集計用!AT440</f>
        <v>1</v>
      </c>
      <c r="AU440" s="31" t="b">
        <f>貼り付け用!AU440=集計用!AU440</f>
        <v>1</v>
      </c>
    </row>
    <row r="441" spans="10:47" ht="24" customHeight="1">
      <c r="J441" s="2" t="str">
        <f>IF(集計用!J441="","",集計用!J441)</f>
        <v>平行棒</v>
      </c>
      <c r="K441" s="2"/>
      <c r="L441" s="2"/>
      <c r="M441" s="31" t="b">
        <f>貼り付け用!M441=集計用!M441</f>
        <v>1</v>
      </c>
      <c r="N441" s="31" t="b">
        <f>貼り付け用!N441=集計用!N441</f>
        <v>1</v>
      </c>
      <c r="O441" s="31" t="b">
        <f>貼り付け用!O441=集計用!O441</f>
        <v>1</v>
      </c>
      <c r="P441" s="31" t="b">
        <f>貼り付け用!P441=集計用!P441</f>
        <v>1</v>
      </c>
      <c r="Q441" s="31" t="b">
        <f>貼り付け用!Q441=集計用!Q441</f>
        <v>1</v>
      </c>
      <c r="R441" s="31" t="b">
        <f>貼り付け用!R441=集計用!R441</f>
        <v>1</v>
      </c>
      <c r="S441" s="31" t="b">
        <f>貼り付け用!S441=集計用!S441</f>
        <v>1</v>
      </c>
      <c r="T441" s="31" t="b">
        <f>貼り付け用!T441=集計用!T441</f>
        <v>1</v>
      </c>
      <c r="U441" s="31" t="b">
        <f>貼り付け用!U441=集計用!U441</f>
        <v>1</v>
      </c>
      <c r="V441" s="31" t="b">
        <f>貼り付け用!V441=集計用!V441</f>
        <v>1</v>
      </c>
      <c r="W441" s="31" t="b">
        <f>貼り付け用!W441=集計用!W441</f>
        <v>1</v>
      </c>
      <c r="X441" s="31" t="b">
        <f>貼り付け用!X441=集計用!X441</f>
        <v>1</v>
      </c>
      <c r="Y441" s="31" t="b">
        <f>貼り付け用!Y441=集計用!Y441</f>
        <v>1</v>
      </c>
      <c r="Z441" s="31" t="b">
        <f>貼り付け用!Z441=集計用!Z441</f>
        <v>1</v>
      </c>
      <c r="AA441" s="31" t="b">
        <f>貼り付け用!AA441=集計用!AA441</f>
        <v>1</v>
      </c>
      <c r="AB441" s="31" t="b">
        <f>貼り付け用!AB441=集計用!AB441</f>
        <v>1</v>
      </c>
      <c r="AC441" s="31" t="b">
        <f>貼り付け用!AC441=集計用!AC441</f>
        <v>1</v>
      </c>
      <c r="AD441" s="31" t="b">
        <f>貼り付け用!AD441=集計用!AD441</f>
        <v>1</v>
      </c>
      <c r="AE441" s="31" t="b">
        <f>貼り付け用!AE441=集計用!AE441</f>
        <v>1</v>
      </c>
      <c r="AF441" s="31" t="b">
        <f>貼り付け用!AF441=集計用!AF441</f>
        <v>1</v>
      </c>
      <c r="AG441" s="31" t="b">
        <f>貼り付け用!AG441=集計用!AG441</f>
        <v>1</v>
      </c>
      <c r="AH441" s="31" t="b">
        <f>貼り付け用!AH441=集計用!AH441</f>
        <v>1</v>
      </c>
      <c r="AI441" s="31" t="b">
        <f>貼り付け用!AI441=集計用!AI441</f>
        <v>1</v>
      </c>
      <c r="AJ441" s="31" t="b">
        <f>貼り付け用!AJ441=集計用!AJ441</f>
        <v>1</v>
      </c>
      <c r="AK441" s="31" t="b">
        <f>貼り付け用!AK441=集計用!AK441</f>
        <v>1</v>
      </c>
      <c r="AL441" s="31" t="b">
        <f>貼り付け用!AL441=集計用!AL441</f>
        <v>1</v>
      </c>
      <c r="AM441" s="31" t="b">
        <f>貼り付け用!AM441=集計用!AM441</f>
        <v>1</v>
      </c>
      <c r="AN441" s="31" t="b">
        <f>貼り付け用!AN441=集計用!AN441</f>
        <v>1</v>
      </c>
      <c r="AO441" s="31" t="b">
        <f>貼り付け用!AO441=集計用!AO441</f>
        <v>1</v>
      </c>
      <c r="AP441" s="31" t="b">
        <f>貼り付け用!AP441=集計用!AP441</f>
        <v>1</v>
      </c>
      <c r="AQ441" s="31" t="b">
        <f>貼り付け用!AQ441=集計用!AQ441</f>
        <v>1</v>
      </c>
      <c r="AR441" s="31" t="b">
        <f>貼り付け用!AR441=集計用!AR441</f>
        <v>1</v>
      </c>
      <c r="AS441" s="31" t="b">
        <f>貼り付け用!AS441=集計用!AS441</f>
        <v>1</v>
      </c>
      <c r="AT441" s="31" t="b">
        <f>貼り付け用!AT441=集計用!AT441</f>
        <v>1</v>
      </c>
      <c r="AU441" s="31" t="b">
        <f>貼り付け用!AU441=集計用!AU441</f>
        <v>1</v>
      </c>
    </row>
    <row r="442" spans="10:47" ht="24" customHeight="1">
      <c r="J442" s="2" t="str">
        <f>IF(集計用!J442="","",集計用!J442)</f>
        <v>山型雲梯</v>
      </c>
      <c r="K442" s="2"/>
      <c r="L442" s="2"/>
      <c r="M442" s="31" t="b">
        <f>貼り付け用!M442=集計用!M442</f>
        <v>1</v>
      </c>
      <c r="N442" s="31" t="b">
        <f>貼り付け用!N442=集計用!N442</f>
        <v>1</v>
      </c>
      <c r="O442" s="31" t="b">
        <f>貼り付け用!O442=集計用!O442</f>
        <v>1</v>
      </c>
      <c r="P442" s="31" t="b">
        <f>貼り付け用!P442=集計用!P442</f>
        <v>1</v>
      </c>
      <c r="Q442" s="31" t="b">
        <f>貼り付け用!Q442=集計用!Q442</f>
        <v>1</v>
      </c>
      <c r="R442" s="31" t="b">
        <f>貼り付け用!R442=集計用!R442</f>
        <v>1</v>
      </c>
      <c r="S442" s="31" t="b">
        <f>貼り付け用!S442=集計用!S442</f>
        <v>1</v>
      </c>
      <c r="T442" s="31" t="b">
        <f>貼り付け用!T442=集計用!T442</f>
        <v>1</v>
      </c>
      <c r="U442" s="31" t="b">
        <f>貼り付け用!U442=集計用!U442</f>
        <v>1</v>
      </c>
      <c r="V442" s="31" t="b">
        <f>貼り付け用!V442=集計用!V442</f>
        <v>1</v>
      </c>
      <c r="W442" s="31" t="b">
        <f>貼り付け用!W442=集計用!W442</f>
        <v>1</v>
      </c>
      <c r="X442" s="31" t="b">
        <f>貼り付け用!X442=集計用!X442</f>
        <v>1</v>
      </c>
      <c r="Y442" s="31" t="b">
        <f>貼り付け用!Y442=集計用!Y442</f>
        <v>1</v>
      </c>
      <c r="Z442" s="31" t="b">
        <f>貼り付け用!Z442=集計用!Z442</f>
        <v>1</v>
      </c>
      <c r="AA442" s="31" t="b">
        <f>貼り付け用!AA442=集計用!AA442</f>
        <v>1</v>
      </c>
      <c r="AB442" s="31" t="b">
        <f>貼り付け用!AB442=集計用!AB442</f>
        <v>1</v>
      </c>
      <c r="AC442" s="31" t="b">
        <f>貼り付け用!AC442=集計用!AC442</f>
        <v>1</v>
      </c>
      <c r="AD442" s="31" t="b">
        <f>貼り付け用!AD442=集計用!AD442</f>
        <v>1</v>
      </c>
      <c r="AE442" s="31" t="b">
        <f>貼り付け用!AE442=集計用!AE442</f>
        <v>1</v>
      </c>
      <c r="AF442" s="31" t="b">
        <f>貼り付け用!AF442=集計用!AF442</f>
        <v>1</v>
      </c>
      <c r="AG442" s="31" t="b">
        <f>貼り付け用!AG442=集計用!AG442</f>
        <v>1</v>
      </c>
      <c r="AH442" s="31" t="b">
        <f>貼り付け用!AH442=集計用!AH442</f>
        <v>1</v>
      </c>
      <c r="AI442" s="31" t="b">
        <f>貼り付け用!AI442=集計用!AI442</f>
        <v>1</v>
      </c>
      <c r="AJ442" s="31" t="b">
        <f>貼り付け用!AJ442=集計用!AJ442</f>
        <v>1</v>
      </c>
      <c r="AK442" s="31" t="b">
        <f>貼り付け用!AK442=集計用!AK442</f>
        <v>1</v>
      </c>
      <c r="AL442" s="31" t="b">
        <f>貼り付け用!AL442=集計用!AL442</f>
        <v>1</v>
      </c>
      <c r="AM442" s="31" t="b">
        <f>貼り付け用!AM442=集計用!AM442</f>
        <v>1</v>
      </c>
      <c r="AN442" s="31" t="b">
        <f>貼り付け用!AN442=集計用!AN442</f>
        <v>1</v>
      </c>
      <c r="AO442" s="31" t="b">
        <f>貼り付け用!AO442=集計用!AO442</f>
        <v>1</v>
      </c>
      <c r="AP442" s="31" t="b">
        <f>貼り付け用!AP442=集計用!AP442</f>
        <v>1</v>
      </c>
      <c r="AQ442" s="31" t="b">
        <f>貼り付け用!AQ442=集計用!AQ442</f>
        <v>1</v>
      </c>
      <c r="AR442" s="31" t="b">
        <f>貼り付け用!AR442=集計用!AR442</f>
        <v>1</v>
      </c>
      <c r="AS442" s="31" t="b">
        <f>貼り付け用!AS442=集計用!AS442</f>
        <v>1</v>
      </c>
      <c r="AT442" s="31" t="b">
        <f>貼り付け用!AT442=集計用!AT442</f>
        <v>1</v>
      </c>
      <c r="AU442" s="31" t="b">
        <f>貼り付け用!AU442=集計用!AU442</f>
        <v>1</v>
      </c>
    </row>
    <row r="443" spans="10:47" ht="24" customHeight="1">
      <c r="J443" s="2" t="str">
        <f>IF(集計用!J443="","",集計用!J443)</f>
        <v>バックネット</v>
      </c>
      <c r="K443" s="2"/>
      <c r="L443" s="2"/>
      <c r="M443" s="31" t="b">
        <f>貼り付け用!M443=集計用!M443</f>
        <v>1</v>
      </c>
      <c r="N443" s="31" t="b">
        <f>貼り付け用!N443=集計用!N443</f>
        <v>1</v>
      </c>
      <c r="O443" s="31" t="b">
        <f>貼り付け用!O443=集計用!O443</f>
        <v>1</v>
      </c>
      <c r="P443" s="31" t="b">
        <f>貼り付け用!P443=集計用!P443</f>
        <v>1</v>
      </c>
      <c r="Q443" s="31" t="b">
        <f>貼り付け用!Q443=集計用!Q443</f>
        <v>1</v>
      </c>
      <c r="R443" s="31" t="b">
        <f>貼り付け用!R443=集計用!R443</f>
        <v>1</v>
      </c>
      <c r="S443" s="31" t="b">
        <f>貼り付け用!S443=集計用!S443</f>
        <v>1</v>
      </c>
      <c r="T443" s="31" t="b">
        <f>貼り付け用!T443=集計用!T443</f>
        <v>1</v>
      </c>
      <c r="U443" s="31" t="b">
        <f>貼り付け用!U443=集計用!U443</f>
        <v>1</v>
      </c>
      <c r="V443" s="31" t="b">
        <f>貼り付け用!V443=集計用!V443</f>
        <v>1</v>
      </c>
      <c r="W443" s="31" t="b">
        <f>貼り付け用!W443=集計用!W443</f>
        <v>1</v>
      </c>
      <c r="X443" s="31" t="b">
        <f>貼り付け用!X443=集計用!X443</f>
        <v>1</v>
      </c>
      <c r="Y443" s="31" t="b">
        <f>貼り付け用!Y443=集計用!Y443</f>
        <v>1</v>
      </c>
      <c r="Z443" s="31" t="b">
        <f>貼り付け用!Z443=集計用!Z443</f>
        <v>1</v>
      </c>
      <c r="AA443" s="31" t="b">
        <f>貼り付け用!AA443=集計用!AA443</f>
        <v>1</v>
      </c>
      <c r="AB443" s="31" t="b">
        <f>貼り付け用!AB443=集計用!AB443</f>
        <v>1</v>
      </c>
      <c r="AC443" s="31" t="b">
        <f>貼り付け用!AC443=集計用!AC443</f>
        <v>1</v>
      </c>
      <c r="AD443" s="31" t="b">
        <f>貼り付け用!AD443=集計用!AD443</f>
        <v>1</v>
      </c>
      <c r="AE443" s="31" t="b">
        <f>貼り付け用!AE443=集計用!AE443</f>
        <v>1</v>
      </c>
      <c r="AF443" s="31" t="b">
        <f>貼り付け用!AF443=集計用!AF443</f>
        <v>1</v>
      </c>
      <c r="AG443" s="31" t="b">
        <f>貼り付け用!AG443=集計用!AG443</f>
        <v>1</v>
      </c>
      <c r="AH443" s="31" t="b">
        <f>貼り付け用!AH443=集計用!AH443</f>
        <v>1</v>
      </c>
      <c r="AI443" s="31" t="b">
        <f>貼り付け用!AI443=集計用!AI443</f>
        <v>1</v>
      </c>
      <c r="AJ443" s="31" t="b">
        <f>貼り付け用!AJ443=集計用!AJ443</f>
        <v>1</v>
      </c>
      <c r="AK443" s="31" t="b">
        <f>貼り付け用!AK443=集計用!AK443</f>
        <v>1</v>
      </c>
      <c r="AL443" s="31" t="b">
        <f>貼り付け用!AL443=集計用!AL443</f>
        <v>1</v>
      </c>
      <c r="AM443" s="31" t="b">
        <f>貼り付け用!AM443=集計用!AM443</f>
        <v>1</v>
      </c>
      <c r="AN443" s="31" t="b">
        <f>貼り付け用!AN443=集計用!AN443</f>
        <v>1</v>
      </c>
      <c r="AO443" s="31" t="b">
        <f>貼り付け用!AO443=集計用!AO443</f>
        <v>1</v>
      </c>
      <c r="AP443" s="31" t="b">
        <f>貼り付け用!AP443=集計用!AP443</f>
        <v>1</v>
      </c>
      <c r="AQ443" s="31" t="b">
        <f>貼り付け用!AQ443=集計用!AQ443</f>
        <v>1</v>
      </c>
      <c r="AR443" s="31" t="b">
        <f>貼り付け用!AR443=集計用!AR443</f>
        <v>1</v>
      </c>
      <c r="AS443" s="31" t="b">
        <f>貼り付け用!AS443=集計用!AS443</f>
        <v>1</v>
      </c>
      <c r="AT443" s="31" t="b">
        <f>貼り付け用!AT443=集計用!AT443</f>
        <v>1</v>
      </c>
      <c r="AU443" s="31" t="b">
        <f>貼り付け用!AU443=集計用!AU443</f>
        <v>1</v>
      </c>
    </row>
    <row r="444" spans="10:47" ht="24" customHeight="1">
      <c r="J444" s="2" t="str">
        <f>IF(集計用!J444="","",集計用!J444)</f>
        <v>正門</v>
      </c>
      <c r="K444" s="2"/>
      <c r="L444" s="2"/>
      <c r="M444" s="31" t="b">
        <f>貼り付け用!M444=集計用!M444</f>
        <v>1</v>
      </c>
      <c r="N444" s="31" t="b">
        <f>貼り付け用!N444=集計用!N444</f>
        <v>1</v>
      </c>
      <c r="O444" s="31" t="b">
        <f>貼り付け用!O444=集計用!O444</f>
        <v>1</v>
      </c>
      <c r="P444" s="31" t="b">
        <f>貼り付け用!P444=集計用!P444</f>
        <v>1</v>
      </c>
      <c r="Q444" s="31" t="b">
        <f>貼り付け用!Q444=集計用!Q444</f>
        <v>1</v>
      </c>
      <c r="R444" s="31" t="b">
        <f>貼り付け用!R444=集計用!R444</f>
        <v>1</v>
      </c>
      <c r="S444" s="31" t="b">
        <f>貼り付け用!S444=集計用!S444</f>
        <v>1</v>
      </c>
      <c r="T444" s="31" t="b">
        <f>貼り付け用!T444=集計用!T444</f>
        <v>1</v>
      </c>
      <c r="U444" s="31" t="b">
        <f>貼り付け用!U444=集計用!U444</f>
        <v>1</v>
      </c>
      <c r="V444" s="31" t="b">
        <f>貼り付け用!V444=集計用!V444</f>
        <v>1</v>
      </c>
      <c r="W444" s="31" t="b">
        <f>貼り付け用!W444=集計用!W444</f>
        <v>1</v>
      </c>
      <c r="X444" s="31" t="b">
        <f>貼り付け用!X444=集計用!X444</f>
        <v>1</v>
      </c>
      <c r="Y444" s="31" t="b">
        <f>貼り付け用!Y444=集計用!Y444</f>
        <v>1</v>
      </c>
      <c r="Z444" s="31" t="b">
        <f>貼り付け用!Z444=集計用!Z444</f>
        <v>1</v>
      </c>
      <c r="AA444" s="31" t="b">
        <f>貼り付け用!AA444=集計用!AA444</f>
        <v>1</v>
      </c>
      <c r="AB444" s="31" t="b">
        <f>貼り付け用!AB444=集計用!AB444</f>
        <v>1</v>
      </c>
      <c r="AC444" s="31" t="b">
        <f>貼り付け用!AC444=集計用!AC444</f>
        <v>1</v>
      </c>
      <c r="AD444" s="31" t="b">
        <f>貼り付け用!AD444=集計用!AD444</f>
        <v>1</v>
      </c>
      <c r="AE444" s="31" t="b">
        <f>貼り付け用!AE444=集計用!AE444</f>
        <v>1</v>
      </c>
      <c r="AF444" s="31" t="b">
        <f>貼り付け用!AF444=集計用!AF444</f>
        <v>1</v>
      </c>
      <c r="AG444" s="31" t="b">
        <f>貼り付け用!AG444=集計用!AG444</f>
        <v>1</v>
      </c>
      <c r="AH444" s="31" t="b">
        <f>貼り付け用!AH444=集計用!AH444</f>
        <v>1</v>
      </c>
      <c r="AI444" s="31" t="b">
        <f>貼り付け用!AI444=集計用!AI444</f>
        <v>1</v>
      </c>
      <c r="AJ444" s="31" t="b">
        <f>貼り付け用!AJ444=集計用!AJ444</f>
        <v>1</v>
      </c>
      <c r="AK444" s="31" t="b">
        <f>貼り付け用!AK444=集計用!AK444</f>
        <v>1</v>
      </c>
      <c r="AL444" s="31" t="b">
        <f>貼り付け用!AL444=集計用!AL444</f>
        <v>1</v>
      </c>
      <c r="AM444" s="31" t="b">
        <f>貼り付け用!AM444=集計用!AM444</f>
        <v>1</v>
      </c>
      <c r="AN444" s="31" t="b">
        <f>貼り付け用!AN444=集計用!AN444</f>
        <v>1</v>
      </c>
      <c r="AO444" s="31" t="b">
        <f>貼り付け用!AO444=集計用!AO444</f>
        <v>1</v>
      </c>
      <c r="AP444" s="31" t="b">
        <f>貼り付け用!AP444=集計用!AP444</f>
        <v>1</v>
      </c>
      <c r="AQ444" s="31" t="b">
        <f>貼り付け用!AQ444=集計用!AQ444</f>
        <v>1</v>
      </c>
      <c r="AR444" s="31" t="b">
        <f>貼り付け用!AR444=集計用!AR444</f>
        <v>1</v>
      </c>
      <c r="AS444" s="31" t="b">
        <f>貼り付け用!AS444=集計用!AS444</f>
        <v>1</v>
      </c>
      <c r="AT444" s="31" t="b">
        <f>貼り付け用!AT444=集計用!AT444</f>
        <v>1</v>
      </c>
      <c r="AU444" s="31" t="b">
        <f>貼り付け用!AU444=集計用!AU444</f>
        <v>1</v>
      </c>
    </row>
    <row r="445" spans="10:47" ht="24" customHeight="1">
      <c r="J445" s="2" t="str">
        <f>IF(集計用!J445="","",集計用!J445)</f>
        <v>北門</v>
      </c>
      <c r="K445" s="2"/>
      <c r="L445" s="2"/>
      <c r="M445" s="31" t="b">
        <f>貼り付け用!M445=集計用!M445</f>
        <v>1</v>
      </c>
      <c r="N445" s="31" t="b">
        <f>貼り付け用!N445=集計用!N445</f>
        <v>1</v>
      </c>
      <c r="O445" s="31" t="b">
        <f>貼り付け用!O445=集計用!O445</f>
        <v>1</v>
      </c>
      <c r="P445" s="31" t="b">
        <f>貼り付け用!P445=集計用!P445</f>
        <v>1</v>
      </c>
      <c r="Q445" s="31" t="b">
        <f>貼り付け用!Q445=集計用!Q445</f>
        <v>1</v>
      </c>
      <c r="R445" s="31" t="b">
        <f>貼り付け用!R445=集計用!R445</f>
        <v>1</v>
      </c>
      <c r="S445" s="31" t="b">
        <f>貼り付け用!S445=集計用!S445</f>
        <v>1</v>
      </c>
      <c r="T445" s="31" t="b">
        <f>貼り付け用!T445=集計用!T445</f>
        <v>1</v>
      </c>
      <c r="U445" s="31" t="b">
        <f>貼り付け用!U445=集計用!U445</f>
        <v>1</v>
      </c>
      <c r="V445" s="31" t="b">
        <f>貼り付け用!V445=集計用!V445</f>
        <v>1</v>
      </c>
      <c r="W445" s="31" t="b">
        <f>貼り付け用!W445=集計用!W445</f>
        <v>1</v>
      </c>
      <c r="X445" s="31" t="b">
        <f>貼り付け用!X445=集計用!X445</f>
        <v>1</v>
      </c>
      <c r="Y445" s="31" t="b">
        <f>貼り付け用!Y445=集計用!Y445</f>
        <v>1</v>
      </c>
      <c r="Z445" s="31" t="b">
        <f>貼り付け用!Z445=集計用!Z445</f>
        <v>1</v>
      </c>
      <c r="AA445" s="31" t="b">
        <f>貼り付け用!AA445=集計用!AA445</f>
        <v>1</v>
      </c>
      <c r="AB445" s="31" t="b">
        <f>貼り付け用!AB445=集計用!AB445</f>
        <v>1</v>
      </c>
      <c r="AC445" s="31" t="b">
        <f>貼り付け用!AC445=集計用!AC445</f>
        <v>1</v>
      </c>
      <c r="AD445" s="31" t="b">
        <f>貼り付け用!AD445=集計用!AD445</f>
        <v>1</v>
      </c>
      <c r="AE445" s="31" t="b">
        <f>貼り付け用!AE445=集計用!AE445</f>
        <v>1</v>
      </c>
      <c r="AF445" s="31" t="b">
        <f>貼り付け用!AF445=集計用!AF445</f>
        <v>1</v>
      </c>
      <c r="AG445" s="31" t="b">
        <f>貼り付け用!AG445=集計用!AG445</f>
        <v>1</v>
      </c>
      <c r="AH445" s="31" t="b">
        <f>貼り付け用!AH445=集計用!AH445</f>
        <v>1</v>
      </c>
      <c r="AI445" s="31" t="b">
        <f>貼り付け用!AI445=集計用!AI445</f>
        <v>1</v>
      </c>
      <c r="AJ445" s="31" t="b">
        <f>貼り付け用!AJ445=集計用!AJ445</f>
        <v>1</v>
      </c>
      <c r="AK445" s="31" t="b">
        <f>貼り付け用!AK445=集計用!AK445</f>
        <v>1</v>
      </c>
      <c r="AL445" s="31" t="b">
        <f>貼り付け用!AL445=集計用!AL445</f>
        <v>1</v>
      </c>
      <c r="AM445" s="31" t="b">
        <f>貼り付け用!AM445=集計用!AM445</f>
        <v>1</v>
      </c>
      <c r="AN445" s="31" t="b">
        <f>貼り付け用!AN445=集計用!AN445</f>
        <v>1</v>
      </c>
      <c r="AO445" s="31" t="b">
        <f>貼り付け用!AO445=集計用!AO445</f>
        <v>1</v>
      </c>
      <c r="AP445" s="31" t="b">
        <f>貼り付け用!AP445=集計用!AP445</f>
        <v>1</v>
      </c>
      <c r="AQ445" s="31" t="b">
        <f>貼り付け用!AQ445=集計用!AQ445</f>
        <v>1</v>
      </c>
      <c r="AR445" s="31" t="b">
        <f>貼り付け用!AR445=集計用!AR445</f>
        <v>1</v>
      </c>
      <c r="AS445" s="31" t="b">
        <f>貼り付け用!AS445=集計用!AS445</f>
        <v>1</v>
      </c>
      <c r="AT445" s="31" t="b">
        <f>貼り付け用!AT445=集計用!AT445</f>
        <v>1</v>
      </c>
      <c r="AU445" s="31" t="b">
        <f>貼り付け用!AU445=集計用!AU445</f>
        <v>1</v>
      </c>
    </row>
    <row r="446" spans="10:47" ht="24" customHeight="1">
      <c r="J446" s="2" t="str">
        <f>IF(集計用!J446="","",集計用!J446)</f>
        <v>飼育小屋</v>
      </c>
      <c r="K446" s="2"/>
      <c r="L446" s="2"/>
      <c r="M446" s="31" t="b">
        <f>貼り付け用!M446=集計用!M446</f>
        <v>1</v>
      </c>
      <c r="N446" s="31" t="b">
        <f>貼り付け用!N446=集計用!N446</f>
        <v>1</v>
      </c>
      <c r="O446" s="31" t="b">
        <f>貼り付け用!O446=集計用!O446</f>
        <v>1</v>
      </c>
      <c r="P446" s="31" t="b">
        <f>貼り付け用!P446=集計用!P446</f>
        <v>1</v>
      </c>
      <c r="Q446" s="31" t="b">
        <f>貼り付け用!Q446=集計用!Q446</f>
        <v>1</v>
      </c>
      <c r="R446" s="31" t="b">
        <f>貼り付け用!R446=集計用!R446</f>
        <v>1</v>
      </c>
      <c r="S446" s="31" t="b">
        <f>貼り付け用!S446=集計用!S446</f>
        <v>1</v>
      </c>
      <c r="T446" s="31" t="b">
        <f>貼り付け用!T446=集計用!T446</f>
        <v>1</v>
      </c>
      <c r="U446" s="31" t="b">
        <f>貼り付け用!U446=集計用!U446</f>
        <v>1</v>
      </c>
      <c r="V446" s="31" t="b">
        <f>貼り付け用!V446=集計用!V446</f>
        <v>1</v>
      </c>
      <c r="W446" s="31" t="b">
        <f>貼り付け用!W446=集計用!W446</f>
        <v>1</v>
      </c>
      <c r="X446" s="31" t="b">
        <f>貼り付け用!X446=集計用!X446</f>
        <v>1</v>
      </c>
      <c r="Y446" s="31" t="b">
        <f>貼り付け用!Y446=集計用!Y446</f>
        <v>1</v>
      </c>
      <c r="Z446" s="31" t="b">
        <f>貼り付け用!Z446=集計用!Z446</f>
        <v>1</v>
      </c>
      <c r="AA446" s="31" t="b">
        <f>貼り付け用!AA446=集計用!AA446</f>
        <v>1</v>
      </c>
      <c r="AB446" s="31" t="b">
        <f>貼り付け用!AB446=集計用!AB446</f>
        <v>1</v>
      </c>
      <c r="AC446" s="31" t="b">
        <f>貼り付け用!AC446=集計用!AC446</f>
        <v>1</v>
      </c>
      <c r="AD446" s="31" t="b">
        <f>貼り付け用!AD446=集計用!AD446</f>
        <v>1</v>
      </c>
      <c r="AE446" s="31" t="b">
        <f>貼り付け用!AE446=集計用!AE446</f>
        <v>1</v>
      </c>
      <c r="AF446" s="31" t="b">
        <f>貼り付け用!AF446=集計用!AF446</f>
        <v>1</v>
      </c>
      <c r="AG446" s="31" t="b">
        <f>貼り付け用!AG446=集計用!AG446</f>
        <v>1</v>
      </c>
      <c r="AH446" s="31" t="b">
        <f>貼り付け用!AH446=集計用!AH446</f>
        <v>1</v>
      </c>
      <c r="AI446" s="31" t="b">
        <f>貼り付け用!AI446=集計用!AI446</f>
        <v>1</v>
      </c>
      <c r="AJ446" s="31" t="b">
        <f>貼り付け用!AJ446=集計用!AJ446</f>
        <v>1</v>
      </c>
      <c r="AK446" s="31" t="b">
        <f>貼り付け用!AK446=集計用!AK446</f>
        <v>1</v>
      </c>
      <c r="AL446" s="31" t="b">
        <f>貼り付け用!AL446=集計用!AL446</f>
        <v>1</v>
      </c>
      <c r="AM446" s="31" t="b">
        <f>貼り付け用!AM446=集計用!AM446</f>
        <v>1</v>
      </c>
      <c r="AN446" s="31" t="b">
        <f>貼り付け用!AN446=集計用!AN446</f>
        <v>1</v>
      </c>
      <c r="AO446" s="31" t="b">
        <f>貼り付け用!AO446=集計用!AO446</f>
        <v>1</v>
      </c>
      <c r="AP446" s="31" t="b">
        <f>貼り付け用!AP446=集計用!AP446</f>
        <v>1</v>
      </c>
      <c r="AQ446" s="31" t="b">
        <f>貼り付け用!AQ446=集計用!AQ446</f>
        <v>1</v>
      </c>
      <c r="AR446" s="31" t="b">
        <f>貼り付け用!AR446=集計用!AR446</f>
        <v>1</v>
      </c>
      <c r="AS446" s="31" t="b">
        <f>貼り付け用!AS446=集計用!AS446</f>
        <v>1</v>
      </c>
      <c r="AT446" s="31" t="b">
        <f>貼り付け用!AT446=集計用!AT446</f>
        <v>1</v>
      </c>
      <c r="AU446" s="31" t="b">
        <f>貼り付け用!AU446=集計用!AU446</f>
        <v>1</v>
      </c>
    </row>
    <row r="447" spans="10:47" ht="24" customHeight="1">
      <c r="J447" s="2" t="str">
        <f>IF(集計用!J447="","",集計用!J447)</f>
        <v>避雷針</v>
      </c>
      <c r="K447" s="2"/>
      <c r="L447" s="2"/>
      <c r="M447" s="31" t="b">
        <f>貼り付け用!M447=集計用!M447</f>
        <v>1</v>
      </c>
      <c r="N447" s="31" t="b">
        <f>貼り付け用!N447=集計用!N447</f>
        <v>1</v>
      </c>
      <c r="O447" s="31" t="b">
        <f>貼り付け用!O447=集計用!O447</f>
        <v>1</v>
      </c>
      <c r="P447" s="31" t="b">
        <f>貼り付け用!P447=集計用!P447</f>
        <v>1</v>
      </c>
      <c r="Q447" s="31" t="b">
        <f>貼り付け用!Q447=集計用!Q447</f>
        <v>1</v>
      </c>
      <c r="R447" s="31" t="b">
        <f>貼り付け用!R447=集計用!R447</f>
        <v>1</v>
      </c>
      <c r="S447" s="31" t="b">
        <f>貼り付け用!S447=集計用!S447</f>
        <v>1</v>
      </c>
      <c r="T447" s="31" t="b">
        <f>貼り付け用!T447=集計用!T447</f>
        <v>1</v>
      </c>
      <c r="U447" s="31" t="b">
        <f>貼り付け用!U447=集計用!U447</f>
        <v>1</v>
      </c>
      <c r="V447" s="31" t="b">
        <f>貼り付け用!V447=集計用!V447</f>
        <v>1</v>
      </c>
      <c r="W447" s="31" t="b">
        <f>貼り付け用!W447=集計用!W447</f>
        <v>1</v>
      </c>
      <c r="X447" s="31" t="b">
        <f>貼り付け用!X447=集計用!X447</f>
        <v>1</v>
      </c>
      <c r="Y447" s="31" t="b">
        <f>貼り付け用!Y447=集計用!Y447</f>
        <v>1</v>
      </c>
      <c r="Z447" s="31" t="b">
        <f>貼り付け用!Z447=集計用!Z447</f>
        <v>1</v>
      </c>
      <c r="AA447" s="31" t="b">
        <f>貼り付け用!AA447=集計用!AA447</f>
        <v>1</v>
      </c>
      <c r="AB447" s="31" t="b">
        <f>貼り付け用!AB447=集計用!AB447</f>
        <v>1</v>
      </c>
      <c r="AC447" s="31" t="b">
        <f>貼り付け用!AC447=集計用!AC447</f>
        <v>1</v>
      </c>
      <c r="AD447" s="31" t="b">
        <f>貼り付け用!AD447=集計用!AD447</f>
        <v>1</v>
      </c>
      <c r="AE447" s="31" t="b">
        <f>貼り付け用!AE447=集計用!AE447</f>
        <v>1</v>
      </c>
      <c r="AF447" s="31" t="b">
        <f>貼り付け用!AF447=集計用!AF447</f>
        <v>1</v>
      </c>
      <c r="AG447" s="31" t="b">
        <f>貼り付け用!AG447=集計用!AG447</f>
        <v>1</v>
      </c>
      <c r="AH447" s="31" t="b">
        <f>貼り付け用!AH447=集計用!AH447</f>
        <v>1</v>
      </c>
      <c r="AI447" s="31" t="b">
        <f>貼り付け用!AI447=集計用!AI447</f>
        <v>1</v>
      </c>
      <c r="AJ447" s="31" t="b">
        <f>貼り付け用!AJ447=集計用!AJ447</f>
        <v>1</v>
      </c>
      <c r="AK447" s="31" t="b">
        <f>貼り付け用!AK447=集計用!AK447</f>
        <v>1</v>
      </c>
      <c r="AL447" s="31" t="b">
        <f>貼り付け用!AL447=集計用!AL447</f>
        <v>1</v>
      </c>
      <c r="AM447" s="31" t="b">
        <f>貼り付け用!AM447=集計用!AM447</f>
        <v>1</v>
      </c>
      <c r="AN447" s="31" t="b">
        <f>貼り付け用!AN447=集計用!AN447</f>
        <v>1</v>
      </c>
      <c r="AO447" s="31" t="b">
        <f>貼り付け用!AO447=集計用!AO447</f>
        <v>1</v>
      </c>
      <c r="AP447" s="31" t="b">
        <f>貼り付け用!AP447=集計用!AP447</f>
        <v>1</v>
      </c>
      <c r="AQ447" s="31" t="b">
        <f>貼り付け用!AQ447=集計用!AQ447</f>
        <v>1</v>
      </c>
      <c r="AR447" s="31" t="b">
        <f>貼り付け用!AR447=集計用!AR447</f>
        <v>1</v>
      </c>
      <c r="AS447" s="31" t="b">
        <f>貼り付け用!AS447=集計用!AS447</f>
        <v>1</v>
      </c>
      <c r="AT447" s="31" t="b">
        <f>貼り付け用!AT447=集計用!AT447</f>
        <v>1</v>
      </c>
      <c r="AU447" s="31" t="b">
        <f>貼り付け用!AU447=集計用!AU447</f>
        <v>1</v>
      </c>
    </row>
    <row r="448" spans="10:47" ht="24" customHeight="1">
      <c r="J448" s="2" t="str">
        <f>IF(集計用!J448="","",集計用!J448)</f>
        <v>キュービクル</v>
      </c>
      <c r="K448" s="2"/>
      <c r="L448" s="2"/>
      <c r="M448" s="31" t="b">
        <f>貼り付け用!M448=集計用!M448</f>
        <v>1</v>
      </c>
      <c r="N448" s="31" t="b">
        <f>貼り付け用!N448=集計用!N448</f>
        <v>1</v>
      </c>
      <c r="O448" s="31" t="b">
        <f>貼り付け用!O448=集計用!O448</f>
        <v>1</v>
      </c>
      <c r="P448" s="31" t="b">
        <f>貼り付け用!P448=集計用!P448</f>
        <v>1</v>
      </c>
      <c r="Q448" s="31" t="b">
        <f>貼り付け用!Q448=集計用!Q448</f>
        <v>1</v>
      </c>
      <c r="R448" s="31" t="b">
        <f>貼り付け用!R448=集計用!R448</f>
        <v>1</v>
      </c>
      <c r="S448" s="31" t="b">
        <f>貼り付け用!S448=集計用!S448</f>
        <v>1</v>
      </c>
      <c r="T448" s="31" t="b">
        <f>貼り付け用!T448=集計用!T448</f>
        <v>1</v>
      </c>
      <c r="U448" s="31" t="b">
        <f>貼り付け用!U448=集計用!U448</f>
        <v>1</v>
      </c>
      <c r="V448" s="31" t="b">
        <f>貼り付け用!V448=集計用!V448</f>
        <v>1</v>
      </c>
      <c r="W448" s="31" t="b">
        <f>貼り付け用!W448=集計用!W448</f>
        <v>1</v>
      </c>
      <c r="X448" s="31" t="b">
        <f>貼り付け用!X448=集計用!X448</f>
        <v>1</v>
      </c>
      <c r="Y448" s="31" t="b">
        <f>貼り付け用!Y448=集計用!Y448</f>
        <v>1</v>
      </c>
      <c r="Z448" s="31" t="b">
        <f>貼り付け用!Z448=集計用!Z448</f>
        <v>1</v>
      </c>
      <c r="AA448" s="31" t="b">
        <f>貼り付け用!AA448=集計用!AA448</f>
        <v>1</v>
      </c>
      <c r="AB448" s="31" t="b">
        <f>貼り付け用!AB448=集計用!AB448</f>
        <v>1</v>
      </c>
      <c r="AC448" s="31" t="b">
        <f>貼り付け用!AC448=集計用!AC448</f>
        <v>1</v>
      </c>
      <c r="AD448" s="31" t="b">
        <f>貼り付け用!AD448=集計用!AD448</f>
        <v>1</v>
      </c>
      <c r="AE448" s="31" t="b">
        <f>貼り付け用!AE448=集計用!AE448</f>
        <v>1</v>
      </c>
      <c r="AF448" s="31" t="b">
        <f>貼り付け用!AF448=集計用!AF448</f>
        <v>1</v>
      </c>
      <c r="AG448" s="31" t="b">
        <f>貼り付け用!AG448=集計用!AG448</f>
        <v>1</v>
      </c>
      <c r="AH448" s="31" t="b">
        <f>貼り付け用!AH448=集計用!AH448</f>
        <v>1</v>
      </c>
      <c r="AI448" s="31" t="b">
        <f>貼り付け用!AI448=集計用!AI448</f>
        <v>1</v>
      </c>
      <c r="AJ448" s="31" t="b">
        <f>貼り付け用!AJ448=集計用!AJ448</f>
        <v>1</v>
      </c>
      <c r="AK448" s="31" t="b">
        <f>貼り付け用!AK448=集計用!AK448</f>
        <v>1</v>
      </c>
      <c r="AL448" s="31" t="b">
        <f>貼り付け用!AL448=集計用!AL448</f>
        <v>1</v>
      </c>
      <c r="AM448" s="31" t="b">
        <f>貼り付け用!AM448=集計用!AM448</f>
        <v>1</v>
      </c>
      <c r="AN448" s="31" t="b">
        <f>貼り付け用!AN448=集計用!AN448</f>
        <v>1</v>
      </c>
      <c r="AO448" s="31" t="b">
        <f>貼り付け用!AO448=集計用!AO448</f>
        <v>1</v>
      </c>
      <c r="AP448" s="31" t="b">
        <f>貼り付け用!AP448=集計用!AP448</f>
        <v>1</v>
      </c>
      <c r="AQ448" s="31" t="b">
        <f>貼り付け用!AQ448=集計用!AQ448</f>
        <v>1</v>
      </c>
      <c r="AR448" s="31" t="b">
        <f>貼り付け用!AR448=集計用!AR448</f>
        <v>1</v>
      </c>
      <c r="AS448" s="31" t="b">
        <f>貼り付け用!AS448=集計用!AS448</f>
        <v>1</v>
      </c>
      <c r="AT448" s="31" t="b">
        <f>貼り付け用!AT448=集計用!AT448</f>
        <v>1</v>
      </c>
      <c r="AU448" s="31" t="b">
        <f>貼り付け用!AU448=集計用!AU448</f>
        <v>1</v>
      </c>
    </row>
    <row r="449" spans="10:47" ht="24" customHeight="1">
      <c r="J449" s="2" t="str">
        <f>IF(集計用!J449="","",集計用!J449)</f>
        <v>水道</v>
      </c>
      <c r="K449" s="2"/>
      <c r="L449" s="2"/>
      <c r="M449" s="31" t="b">
        <f>貼り付け用!M449=集計用!M449</f>
        <v>1</v>
      </c>
      <c r="N449" s="31" t="b">
        <f>貼り付け用!N449=集計用!N449</f>
        <v>1</v>
      </c>
      <c r="O449" s="31" t="b">
        <f>貼り付け用!O449=集計用!O449</f>
        <v>1</v>
      </c>
      <c r="P449" s="31" t="b">
        <f>貼り付け用!P449=集計用!P449</f>
        <v>1</v>
      </c>
      <c r="Q449" s="31" t="b">
        <f>貼り付け用!Q449=集計用!Q449</f>
        <v>1</v>
      </c>
      <c r="R449" s="31" t="b">
        <f>貼り付け用!R449=集計用!R449</f>
        <v>1</v>
      </c>
      <c r="S449" s="31" t="b">
        <f>貼り付け用!S449=集計用!S449</f>
        <v>1</v>
      </c>
      <c r="T449" s="31" t="b">
        <f>貼り付け用!T449=集計用!T449</f>
        <v>1</v>
      </c>
      <c r="U449" s="31" t="b">
        <f>貼り付け用!U449=集計用!U449</f>
        <v>1</v>
      </c>
      <c r="V449" s="31" t="b">
        <f>貼り付け用!V449=集計用!V449</f>
        <v>1</v>
      </c>
      <c r="W449" s="31" t="b">
        <f>貼り付け用!W449=集計用!W449</f>
        <v>1</v>
      </c>
      <c r="X449" s="31" t="b">
        <f>貼り付け用!X449=集計用!X449</f>
        <v>1</v>
      </c>
      <c r="Y449" s="31" t="b">
        <f>貼り付け用!Y449=集計用!Y449</f>
        <v>1</v>
      </c>
      <c r="Z449" s="31" t="b">
        <f>貼り付け用!Z449=集計用!Z449</f>
        <v>1</v>
      </c>
      <c r="AA449" s="31" t="b">
        <f>貼り付け用!AA449=集計用!AA449</f>
        <v>1</v>
      </c>
      <c r="AB449" s="31" t="b">
        <f>貼り付け用!AB449=集計用!AB449</f>
        <v>1</v>
      </c>
      <c r="AC449" s="31" t="b">
        <f>貼り付け用!AC449=集計用!AC449</f>
        <v>1</v>
      </c>
      <c r="AD449" s="31" t="b">
        <f>貼り付け用!AD449=集計用!AD449</f>
        <v>1</v>
      </c>
      <c r="AE449" s="31" t="b">
        <f>貼り付け用!AE449=集計用!AE449</f>
        <v>1</v>
      </c>
      <c r="AF449" s="31" t="b">
        <f>貼り付け用!AF449=集計用!AF449</f>
        <v>1</v>
      </c>
      <c r="AG449" s="31" t="b">
        <f>貼り付け用!AG449=集計用!AG449</f>
        <v>1</v>
      </c>
      <c r="AH449" s="31" t="b">
        <f>貼り付け用!AH449=集計用!AH449</f>
        <v>1</v>
      </c>
      <c r="AI449" s="31" t="b">
        <f>貼り付け用!AI449=集計用!AI449</f>
        <v>1</v>
      </c>
      <c r="AJ449" s="31" t="b">
        <f>貼り付け用!AJ449=集計用!AJ449</f>
        <v>1</v>
      </c>
      <c r="AK449" s="31" t="b">
        <f>貼り付け用!AK449=集計用!AK449</f>
        <v>1</v>
      </c>
      <c r="AL449" s="31" t="b">
        <f>貼り付け用!AL449=集計用!AL449</f>
        <v>1</v>
      </c>
      <c r="AM449" s="31" t="b">
        <f>貼り付け用!AM449=集計用!AM449</f>
        <v>1</v>
      </c>
      <c r="AN449" s="31" t="b">
        <f>貼り付け用!AN449=集計用!AN449</f>
        <v>1</v>
      </c>
      <c r="AO449" s="31" t="b">
        <f>貼り付け用!AO449=集計用!AO449</f>
        <v>1</v>
      </c>
      <c r="AP449" s="31" t="b">
        <f>貼り付け用!AP449=集計用!AP449</f>
        <v>1</v>
      </c>
      <c r="AQ449" s="31" t="b">
        <f>貼り付け用!AQ449=集計用!AQ449</f>
        <v>1</v>
      </c>
      <c r="AR449" s="31" t="b">
        <f>貼り付け用!AR449=集計用!AR449</f>
        <v>1</v>
      </c>
      <c r="AS449" s="31" t="b">
        <f>貼り付け用!AS449=集計用!AS449</f>
        <v>1</v>
      </c>
      <c r="AT449" s="31" t="b">
        <f>貼り付け用!AT449=集計用!AT449</f>
        <v>0</v>
      </c>
      <c r="AU449" s="31" t="b">
        <f>貼り付け用!AU449=集計用!AU449</f>
        <v>0</v>
      </c>
    </row>
    <row r="450" spans="10:47" ht="24" customHeight="1">
      <c r="J450" s="2" t="str">
        <f>IF(集計用!J450="","",集計用!J450)</f>
        <v>下水道</v>
      </c>
      <c r="K450" s="2"/>
      <c r="L450" s="2"/>
      <c r="M450" s="31" t="b">
        <f>貼り付け用!M450=集計用!M450</f>
        <v>1</v>
      </c>
      <c r="N450" s="31" t="b">
        <f>貼り付け用!N450=集計用!N450</f>
        <v>1</v>
      </c>
      <c r="O450" s="31" t="b">
        <f>貼り付け用!O450=集計用!O450</f>
        <v>1</v>
      </c>
      <c r="P450" s="31" t="b">
        <f>貼り付け用!P450=集計用!P450</f>
        <v>1</v>
      </c>
      <c r="Q450" s="31" t="b">
        <f>貼り付け用!Q450=集計用!Q450</f>
        <v>1</v>
      </c>
      <c r="R450" s="31" t="b">
        <f>貼り付け用!R450=集計用!R450</f>
        <v>1</v>
      </c>
      <c r="S450" s="31" t="b">
        <f>貼り付け用!S450=集計用!S450</f>
        <v>1</v>
      </c>
      <c r="T450" s="31" t="b">
        <f>貼り付け用!T450=集計用!T450</f>
        <v>1</v>
      </c>
      <c r="U450" s="31" t="b">
        <f>貼り付け用!U450=集計用!U450</f>
        <v>1</v>
      </c>
      <c r="V450" s="31" t="b">
        <f>貼り付け用!V450=集計用!V450</f>
        <v>1</v>
      </c>
      <c r="W450" s="31" t="b">
        <f>貼り付け用!W450=集計用!W450</f>
        <v>1</v>
      </c>
      <c r="X450" s="31" t="b">
        <f>貼り付け用!X450=集計用!X450</f>
        <v>1</v>
      </c>
      <c r="Y450" s="31" t="b">
        <f>貼り付け用!Y450=集計用!Y450</f>
        <v>1</v>
      </c>
      <c r="Z450" s="31" t="b">
        <f>貼り付け用!Z450=集計用!Z450</f>
        <v>1</v>
      </c>
      <c r="AA450" s="31" t="b">
        <f>貼り付け用!AA450=集計用!AA450</f>
        <v>1</v>
      </c>
      <c r="AB450" s="31" t="b">
        <f>貼り付け用!AB450=集計用!AB450</f>
        <v>1</v>
      </c>
      <c r="AC450" s="31" t="b">
        <f>貼り付け用!AC450=集計用!AC450</f>
        <v>1</v>
      </c>
      <c r="AD450" s="31" t="b">
        <f>貼り付け用!AD450=集計用!AD450</f>
        <v>1</v>
      </c>
      <c r="AE450" s="31" t="b">
        <f>貼り付け用!AE450=集計用!AE450</f>
        <v>1</v>
      </c>
      <c r="AF450" s="31" t="b">
        <f>貼り付け用!AF450=集計用!AF450</f>
        <v>1</v>
      </c>
      <c r="AG450" s="31" t="b">
        <f>貼り付け用!AG450=集計用!AG450</f>
        <v>1</v>
      </c>
      <c r="AH450" s="31" t="b">
        <f>貼り付け用!AH450=集計用!AH450</f>
        <v>1</v>
      </c>
      <c r="AI450" s="31" t="b">
        <f>貼り付け用!AI450=集計用!AI450</f>
        <v>1</v>
      </c>
      <c r="AJ450" s="31" t="b">
        <f>貼り付け用!AJ450=集計用!AJ450</f>
        <v>1</v>
      </c>
      <c r="AK450" s="31" t="b">
        <f>貼り付け用!AK450=集計用!AK450</f>
        <v>1</v>
      </c>
      <c r="AL450" s="31" t="b">
        <f>貼り付け用!AL450=集計用!AL450</f>
        <v>1</v>
      </c>
      <c r="AM450" s="31" t="b">
        <f>貼り付け用!AM450=集計用!AM450</f>
        <v>1</v>
      </c>
      <c r="AN450" s="31" t="b">
        <f>貼り付け用!AN450=集計用!AN450</f>
        <v>1</v>
      </c>
      <c r="AO450" s="31" t="b">
        <f>貼り付け用!AO450=集計用!AO450</f>
        <v>1</v>
      </c>
      <c r="AP450" s="31" t="b">
        <f>貼り付け用!AP450=集計用!AP450</f>
        <v>1</v>
      </c>
      <c r="AQ450" s="31" t="b">
        <f>貼り付け用!AQ450=集計用!AQ450</f>
        <v>1</v>
      </c>
      <c r="AR450" s="31" t="b">
        <f>貼り付け用!AR450=集計用!AR450</f>
        <v>1</v>
      </c>
      <c r="AS450" s="31" t="b">
        <f>貼り付け用!AS450=集計用!AS450</f>
        <v>1</v>
      </c>
      <c r="AT450" s="31" t="b">
        <f>貼り付け用!AT450=集計用!AT450</f>
        <v>0</v>
      </c>
      <c r="AU450" s="31" t="b">
        <f>貼り付け用!AU450=集計用!AU450</f>
        <v>0</v>
      </c>
    </row>
    <row r="451" spans="10:47" ht="24" customHeight="1">
      <c r="J451" s="2" t="str">
        <f>IF(集計用!J451="","",集計用!J451)</f>
        <v>受水槽</v>
      </c>
      <c r="K451" s="2"/>
      <c r="L451" s="2"/>
      <c r="M451" s="31" t="b">
        <f>貼り付け用!M451=集計用!M451</f>
        <v>1</v>
      </c>
      <c r="N451" s="31" t="b">
        <f>貼り付け用!N451=集計用!N451</f>
        <v>1</v>
      </c>
      <c r="O451" s="31" t="b">
        <f>貼り付け用!O451=集計用!O451</f>
        <v>1</v>
      </c>
      <c r="P451" s="31" t="b">
        <f>貼り付け用!P451=集計用!P451</f>
        <v>1</v>
      </c>
      <c r="Q451" s="31" t="b">
        <f>貼り付け用!Q451=集計用!Q451</f>
        <v>1</v>
      </c>
      <c r="R451" s="31" t="b">
        <f>貼り付け用!R451=集計用!R451</f>
        <v>1</v>
      </c>
      <c r="S451" s="31" t="b">
        <f>貼り付け用!S451=集計用!S451</f>
        <v>1</v>
      </c>
      <c r="T451" s="31" t="b">
        <f>貼り付け用!T451=集計用!T451</f>
        <v>1</v>
      </c>
      <c r="U451" s="31" t="b">
        <f>貼り付け用!U451=集計用!U451</f>
        <v>1</v>
      </c>
      <c r="V451" s="31" t="b">
        <f>貼り付け用!V451=集計用!V451</f>
        <v>1</v>
      </c>
      <c r="W451" s="31" t="b">
        <f>貼り付け用!W451=集計用!W451</f>
        <v>1</v>
      </c>
      <c r="X451" s="31" t="b">
        <f>貼り付け用!X451=集計用!X451</f>
        <v>1</v>
      </c>
      <c r="Y451" s="31" t="b">
        <f>貼り付け用!Y451=集計用!Y451</f>
        <v>1</v>
      </c>
      <c r="Z451" s="31" t="b">
        <f>貼り付け用!Z451=集計用!Z451</f>
        <v>1</v>
      </c>
      <c r="AA451" s="31" t="b">
        <f>貼り付け用!AA451=集計用!AA451</f>
        <v>1</v>
      </c>
      <c r="AB451" s="31" t="b">
        <f>貼り付け用!AB451=集計用!AB451</f>
        <v>1</v>
      </c>
      <c r="AC451" s="31" t="b">
        <f>貼り付け用!AC451=集計用!AC451</f>
        <v>1</v>
      </c>
      <c r="AD451" s="31" t="b">
        <f>貼り付け用!AD451=集計用!AD451</f>
        <v>1</v>
      </c>
      <c r="AE451" s="31" t="b">
        <f>貼り付け用!AE451=集計用!AE451</f>
        <v>1</v>
      </c>
      <c r="AF451" s="31" t="b">
        <f>貼り付け用!AF451=集計用!AF451</f>
        <v>1</v>
      </c>
      <c r="AG451" s="31" t="b">
        <f>貼り付け用!AG451=集計用!AG451</f>
        <v>1</v>
      </c>
      <c r="AH451" s="31" t="b">
        <f>貼り付け用!AH451=集計用!AH451</f>
        <v>1</v>
      </c>
      <c r="AI451" s="31" t="b">
        <f>貼り付け用!AI451=集計用!AI451</f>
        <v>1</v>
      </c>
      <c r="AJ451" s="31" t="b">
        <f>貼り付け用!AJ451=集計用!AJ451</f>
        <v>1</v>
      </c>
      <c r="AK451" s="31" t="b">
        <f>貼り付け用!AK451=集計用!AK451</f>
        <v>1</v>
      </c>
      <c r="AL451" s="31" t="b">
        <f>貼り付け用!AL451=集計用!AL451</f>
        <v>1</v>
      </c>
      <c r="AM451" s="31" t="b">
        <f>貼り付け用!AM451=集計用!AM451</f>
        <v>1</v>
      </c>
      <c r="AN451" s="31" t="b">
        <f>貼り付け用!AN451=集計用!AN451</f>
        <v>1</v>
      </c>
      <c r="AO451" s="31" t="b">
        <f>貼り付け用!AO451=集計用!AO451</f>
        <v>1</v>
      </c>
      <c r="AP451" s="31" t="b">
        <f>貼り付け用!AP451=集計用!AP451</f>
        <v>1</v>
      </c>
      <c r="AQ451" s="31" t="b">
        <f>貼り付け用!AQ451=集計用!AQ451</f>
        <v>1</v>
      </c>
      <c r="AR451" s="31" t="b">
        <f>貼り付け用!AR451=集計用!AR451</f>
        <v>1</v>
      </c>
      <c r="AS451" s="31" t="b">
        <f>貼り付け用!AS451=集計用!AS451</f>
        <v>1</v>
      </c>
      <c r="AT451" s="31" t="b">
        <f>貼り付け用!AT451=集計用!AT451</f>
        <v>1</v>
      </c>
      <c r="AU451" s="31" t="b">
        <f>貼り付け用!AU451=集計用!AU451</f>
        <v>1</v>
      </c>
    </row>
    <row r="452" spans="10:47" ht="24" customHeight="1">
      <c r="J452" s="2" t="str">
        <f>IF(集計用!J452="","",集計用!J452)</f>
        <v>高架水槽</v>
      </c>
      <c r="K452" s="2"/>
      <c r="L452" s="2"/>
      <c r="M452" s="31" t="b">
        <f>貼り付け用!M452=集計用!M452</f>
        <v>1</v>
      </c>
      <c r="N452" s="31" t="b">
        <f>貼り付け用!N452=集計用!N452</f>
        <v>1</v>
      </c>
      <c r="O452" s="31" t="b">
        <f>貼り付け用!O452=集計用!O452</f>
        <v>1</v>
      </c>
      <c r="P452" s="31" t="b">
        <f>貼り付け用!P452=集計用!P452</f>
        <v>1</v>
      </c>
      <c r="Q452" s="31" t="b">
        <f>貼り付け用!Q452=集計用!Q452</f>
        <v>1</v>
      </c>
      <c r="R452" s="31" t="b">
        <f>貼り付け用!R452=集計用!R452</f>
        <v>1</v>
      </c>
      <c r="S452" s="31" t="b">
        <f>貼り付け用!S452=集計用!S452</f>
        <v>1</v>
      </c>
      <c r="T452" s="31" t="b">
        <f>貼り付け用!T452=集計用!T452</f>
        <v>1</v>
      </c>
      <c r="U452" s="31" t="b">
        <f>貼り付け用!U452=集計用!U452</f>
        <v>1</v>
      </c>
      <c r="V452" s="31" t="b">
        <f>貼り付け用!V452=集計用!V452</f>
        <v>1</v>
      </c>
      <c r="W452" s="31" t="b">
        <f>貼り付け用!W452=集計用!W452</f>
        <v>1</v>
      </c>
      <c r="X452" s="31" t="b">
        <f>貼り付け用!X452=集計用!X452</f>
        <v>1</v>
      </c>
      <c r="Y452" s="31" t="b">
        <f>貼り付け用!Y452=集計用!Y452</f>
        <v>1</v>
      </c>
      <c r="Z452" s="31" t="b">
        <f>貼り付け用!Z452=集計用!Z452</f>
        <v>1</v>
      </c>
      <c r="AA452" s="31" t="b">
        <f>貼り付け用!AA452=集計用!AA452</f>
        <v>1</v>
      </c>
      <c r="AB452" s="31" t="b">
        <f>貼り付け用!AB452=集計用!AB452</f>
        <v>1</v>
      </c>
      <c r="AC452" s="31" t="b">
        <f>貼り付け用!AC452=集計用!AC452</f>
        <v>1</v>
      </c>
      <c r="AD452" s="31" t="b">
        <f>貼り付け用!AD452=集計用!AD452</f>
        <v>1</v>
      </c>
      <c r="AE452" s="31" t="b">
        <f>貼り付け用!AE452=集計用!AE452</f>
        <v>1</v>
      </c>
      <c r="AF452" s="31" t="b">
        <f>貼り付け用!AF452=集計用!AF452</f>
        <v>1</v>
      </c>
      <c r="AG452" s="31" t="b">
        <f>貼り付け用!AG452=集計用!AG452</f>
        <v>1</v>
      </c>
      <c r="AH452" s="31" t="b">
        <f>貼り付け用!AH452=集計用!AH452</f>
        <v>1</v>
      </c>
      <c r="AI452" s="31" t="b">
        <f>貼り付け用!AI452=集計用!AI452</f>
        <v>1</v>
      </c>
      <c r="AJ452" s="31" t="b">
        <f>貼り付け用!AJ452=集計用!AJ452</f>
        <v>1</v>
      </c>
      <c r="AK452" s="31" t="b">
        <f>貼り付け用!AK452=集計用!AK452</f>
        <v>1</v>
      </c>
      <c r="AL452" s="31" t="b">
        <f>貼り付け用!AL452=集計用!AL452</f>
        <v>1</v>
      </c>
      <c r="AM452" s="31" t="b">
        <f>貼り付け用!AM452=集計用!AM452</f>
        <v>1</v>
      </c>
      <c r="AN452" s="31" t="b">
        <f>貼り付け用!AN452=集計用!AN452</f>
        <v>1</v>
      </c>
      <c r="AO452" s="31" t="b">
        <f>貼り付け用!AO452=集計用!AO452</f>
        <v>1</v>
      </c>
      <c r="AP452" s="31" t="b">
        <f>貼り付け用!AP452=集計用!AP452</f>
        <v>1</v>
      </c>
      <c r="AQ452" s="31" t="b">
        <f>貼り付け用!AQ452=集計用!AQ452</f>
        <v>1</v>
      </c>
      <c r="AR452" s="31" t="b">
        <f>貼り付け用!AR452=集計用!AR452</f>
        <v>1</v>
      </c>
      <c r="AS452" s="31" t="b">
        <f>貼り付け用!AS452=集計用!AS452</f>
        <v>1</v>
      </c>
      <c r="AT452" s="31" t="b">
        <f>貼り付け用!AT452=集計用!AT452</f>
        <v>1</v>
      </c>
      <c r="AU452" s="31" t="b">
        <f>貼り付け用!AU452=集計用!AU452</f>
        <v>1</v>
      </c>
    </row>
    <row r="453" spans="10:47" ht="24" customHeight="1">
      <c r="J453" s="2" t="str">
        <f>IF(集計用!J453="","",集計用!J453)</f>
        <v>プール</v>
      </c>
      <c r="K453" s="2"/>
      <c r="L453" s="2"/>
      <c r="M453" s="31" t="b">
        <f>貼り付け用!M453=集計用!M453</f>
        <v>1</v>
      </c>
      <c r="N453" s="31" t="b">
        <f>貼り付け用!N453=集計用!N453</f>
        <v>1</v>
      </c>
      <c r="O453" s="31" t="b">
        <f>貼り付け用!O453=集計用!O453</f>
        <v>1</v>
      </c>
      <c r="P453" s="31" t="b">
        <f>貼り付け用!P453=集計用!P453</f>
        <v>1</v>
      </c>
      <c r="Q453" s="31" t="b">
        <f>貼り付け用!Q453=集計用!Q453</f>
        <v>1</v>
      </c>
      <c r="R453" s="31" t="b">
        <f>貼り付け用!R453=集計用!R453</f>
        <v>1</v>
      </c>
      <c r="S453" s="31" t="b">
        <f>貼り付け用!S453=集計用!S453</f>
        <v>1</v>
      </c>
      <c r="T453" s="31" t="b">
        <f>貼り付け用!T453=集計用!T453</f>
        <v>1</v>
      </c>
      <c r="U453" s="31" t="b">
        <f>貼り付け用!U453=集計用!U453</f>
        <v>1</v>
      </c>
      <c r="V453" s="31" t="b">
        <f>貼り付け用!V453=集計用!V453</f>
        <v>1</v>
      </c>
      <c r="W453" s="31" t="b">
        <f>貼り付け用!W453=集計用!W453</f>
        <v>1</v>
      </c>
      <c r="X453" s="31" t="b">
        <f>貼り付け用!X453=集計用!X453</f>
        <v>1</v>
      </c>
      <c r="Y453" s="31" t="b">
        <f>貼り付け用!Y453=集計用!Y453</f>
        <v>1</v>
      </c>
      <c r="Z453" s="31" t="b">
        <f>貼り付け用!Z453=集計用!Z453</f>
        <v>1</v>
      </c>
      <c r="AA453" s="31" t="b">
        <f>貼り付け用!AA453=集計用!AA453</f>
        <v>1</v>
      </c>
      <c r="AB453" s="31" t="b">
        <f>貼り付け用!AB453=集計用!AB453</f>
        <v>1</v>
      </c>
      <c r="AC453" s="31" t="b">
        <f>貼り付け用!AC453=集計用!AC453</f>
        <v>1</v>
      </c>
      <c r="AD453" s="31" t="b">
        <f>貼り付け用!AD453=集計用!AD453</f>
        <v>1</v>
      </c>
      <c r="AE453" s="31" t="b">
        <f>貼り付け用!AE453=集計用!AE453</f>
        <v>1</v>
      </c>
      <c r="AF453" s="31" t="b">
        <f>貼り付け用!AF453=集計用!AF453</f>
        <v>1</v>
      </c>
      <c r="AG453" s="31" t="b">
        <f>貼り付け用!AG453=集計用!AG453</f>
        <v>1</v>
      </c>
      <c r="AH453" s="31" t="b">
        <f>貼り付け用!AH453=集計用!AH453</f>
        <v>1</v>
      </c>
      <c r="AI453" s="31" t="b">
        <f>貼り付け用!AI453=集計用!AI453</f>
        <v>1</v>
      </c>
      <c r="AJ453" s="31" t="b">
        <f>貼り付け用!AJ453=集計用!AJ453</f>
        <v>1</v>
      </c>
      <c r="AK453" s="31" t="b">
        <f>貼り付け用!AK453=集計用!AK453</f>
        <v>1</v>
      </c>
      <c r="AL453" s="31" t="b">
        <f>貼り付け用!AL453=集計用!AL453</f>
        <v>1</v>
      </c>
      <c r="AM453" s="31" t="b">
        <f>貼り付け用!AM453=集計用!AM453</f>
        <v>1</v>
      </c>
      <c r="AN453" s="31" t="b">
        <f>貼り付け用!AN453=集計用!AN453</f>
        <v>1</v>
      </c>
      <c r="AO453" s="31" t="b">
        <f>貼り付け用!AO453=集計用!AO453</f>
        <v>1</v>
      </c>
      <c r="AP453" s="31" t="b">
        <f>貼り付け用!AP453=集計用!AP453</f>
        <v>1</v>
      </c>
      <c r="AQ453" s="31" t="b">
        <f>貼り付け用!AQ453=集計用!AQ453</f>
        <v>1</v>
      </c>
      <c r="AR453" s="31" t="b">
        <f>貼り付け用!AR453=集計用!AR453</f>
        <v>1</v>
      </c>
      <c r="AS453" s="31" t="b">
        <f>貼り付け用!AS453=集計用!AS453</f>
        <v>1</v>
      </c>
      <c r="AT453" s="31" t="b">
        <f>貼り付け用!AT453=集計用!AT453</f>
        <v>0</v>
      </c>
      <c r="AU453" s="31" t="b">
        <f>貼り付け用!AU453=集計用!AU453</f>
        <v>1</v>
      </c>
    </row>
    <row r="454" spans="10:47" ht="24" customHeight="1">
      <c r="J454" s="2" t="str">
        <f>IF(集計用!J454="","",集計用!J454)</f>
        <v>消火栓</v>
      </c>
      <c r="K454" s="2"/>
      <c r="L454" s="2"/>
      <c r="M454" s="31" t="b">
        <f>貼り付け用!M454=集計用!M454</f>
        <v>1</v>
      </c>
      <c r="N454" s="31" t="b">
        <f>貼り付け用!N454=集計用!N454</f>
        <v>1</v>
      </c>
      <c r="O454" s="31" t="b">
        <f>貼り付け用!O454=集計用!O454</f>
        <v>1</v>
      </c>
      <c r="P454" s="31" t="b">
        <f>貼り付け用!P454=集計用!P454</f>
        <v>1</v>
      </c>
      <c r="Q454" s="31" t="b">
        <f>貼り付け用!Q454=集計用!Q454</f>
        <v>1</v>
      </c>
      <c r="R454" s="31" t="b">
        <f>貼り付け用!R454=集計用!R454</f>
        <v>1</v>
      </c>
      <c r="S454" s="31" t="b">
        <f>貼り付け用!S454=集計用!S454</f>
        <v>1</v>
      </c>
      <c r="T454" s="31" t="b">
        <f>貼り付け用!T454=集計用!T454</f>
        <v>1</v>
      </c>
      <c r="U454" s="31" t="b">
        <f>貼り付け用!U454=集計用!U454</f>
        <v>1</v>
      </c>
      <c r="V454" s="31" t="b">
        <f>貼り付け用!V454=集計用!V454</f>
        <v>1</v>
      </c>
      <c r="W454" s="31" t="b">
        <f>貼り付け用!W454=集計用!W454</f>
        <v>1</v>
      </c>
      <c r="X454" s="31" t="b">
        <f>貼り付け用!X454=集計用!X454</f>
        <v>1</v>
      </c>
      <c r="Y454" s="31" t="b">
        <f>貼り付け用!Y454=集計用!Y454</f>
        <v>1</v>
      </c>
      <c r="Z454" s="31" t="b">
        <f>貼り付け用!Z454=集計用!Z454</f>
        <v>1</v>
      </c>
      <c r="AA454" s="31" t="b">
        <f>貼り付け用!AA454=集計用!AA454</f>
        <v>1</v>
      </c>
      <c r="AB454" s="31" t="b">
        <f>貼り付け用!AB454=集計用!AB454</f>
        <v>1</v>
      </c>
      <c r="AC454" s="31" t="b">
        <f>貼り付け用!AC454=集計用!AC454</f>
        <v>1</v>
      </c>
      <c r="AD454" s="31" t="b">
        <f>貼り付け用!AD454=集計用!AD454</f>
        <v>1</v>
      </c>
      <c r="AE454" s="31" t="b">
        <f>貼り付け用!AE454=集計用!AE454</f>
        <v>1</v>
      </c>
      <c r="AF454" s="31" t="b">
        <f>貼り付け用!AF454=集計用!AF454</f>
        <v>1</v>
      </c>
      <c r="AG454" s="31" t="b">
        <f>貼り付け用!AG454=集計用!AG454</f>
        <v>1</v>
      </c>
      <c r="AH454" s="31" t="b">
        <f>貼り付け用!AH454=集計用!AH454</f>
        <v>1</v>
      </c>
      <c r="AI454" s="31" t="b">
        <f>貼り付け用!AI454=集計用!AI454</f>
        <v>1</v>
      </c>
      <c r="AJ454" s="31" t="b">
        <f>貼り付け用!AJ454=集計用!AJ454</f>
        <v>1</v>
      </c>
      <c r="AK454" s="31" t="b">
        <f>貼り付け用!AK454=集計用!AK454</f>
        <v>1</v>
      </c>
      <c r="AL454" s="31" t="b">
        <f>貼り付け用!AL454=集計用!AL454</f>
        <v>1</v>
      </c>
      <c r="AM454" s="31" t="b">
        <f>貼り付け用!AM454=集計用!AM454</f>
        <v>1</v>
      </c>
      <c r="AN454" s="31" t="b">
        <f>貼り付け用!AN454=集計用!AN454</f>
        <v>1</v>
      </c>
      <c r="AO454" s="31" t="b">
        <f>貼り付け用!AO454=集計用!AO454</f>
        <v>1</v>
      </c>
      <c r="AP454" s="31" t="b">
        <f>貼り付け用!AP454=集計用!AP454</f>
        <v>1</v>
      </c>
      <c r="AQ454" s="31" t="b">
        <f>貼り付け用!AQ454=集計用!AQ454</f>
        <v>1</v>
      </c>
      <c r="AR454" s="31" t="b">
        <f>貼り付け用!AR454=集計用!AR454</f>
        <v>1</v>
      </c>
      <c r="AS454" s="31" t="b">
        <f>貼り付け用!AS454=集計用!AS454</f>
        <v>1</v>
      </c>
      <c r="AT454" s="31" t="b">
        <f>貼り付け用!AT454=集計用!AT454</f>
        <v>0</v>
      </c>
      <c r="AU454" s="31" t="b">
        <f>貼り付け用!AU454=集計用!AU454</f>
        <v>0</v>
      </c>
    </row>
    <row r="455" spans="10:47" ht="24" customHeight="1">
      <c r="J455" s="2" t="str">
        <f>IF(集計用!J455="","",集計用!J455)</f>
        <v>空調機（普通教室等24台）</v>
      </c>
      <c r="K455" s="2"/>
      <c r="L455" s="2"/>
      <c r="M455" s="31" t="b">
        <f>貼り付け用!M455=集計用!M455</f>
        <v>1</v>
      </c>
      <c r="N455" s="31" t="b">
        <f>貼り付け用!N455=集計用!N455</f>
        <v>1</v>
      </c>
      <c r="O455" s="31" t="b">
        <f>貼り付け用!O455=集計用!O455</f>
        <v>1</v>
      </c>
      <c r="P455" s="31" t="b">
        <f>貼り付け用!P455=集計用!P455</f>
        <v>1</v>
      </c>
      <c r="Q455" s="31" t="b">
        <f>貼り付け用!Q455=集計用!Q455</f>
        <v>1</v>
      </c>
      <c r="R455" s="31" t="b">
        <f>貼り付け用!R455=集計用!R455</f>
        <v>1</v>
      </c>
      <c r="S455" s="31" t="b">
        <f>貼り付け用!S455=集計用!S455</f>
        <v>1</v>
      </c>
      <c r="T455" s="31" t="b">
        <f>貼り付け用!T455=集計用!T455</f>
        <v>1</v>
      </c>
      <c r="U455" s="31" t="b">
        <f>貼り付け用!U455=集計用!U455</f>
        <v>1</v>
      </c>
      <c r="V455" s="31" t="b">
        <f>貼り付け用!V455=集計用!V455</f>
        <v>1</v>
      </c>
      <c r="W455" s="31" t="b">
        <f>貼り付け用!W455=集計用!W455</f>
        <v>1</v>
      </c>
      <c r="X455" s="31" t="b">
        <f>貼り付け用!X455=集計用!X455</f>
        <v>1</v>
      </c>
      <c r="Y455" s="31" t="b">
        <f>貼り付け用!Y455=集計用!Y455</f>
        <v>1</v>
      </c>
      <c r="Z455" s="31" t="b">
        <f>貼り付け用!Z455=集計用!Z455</f>
        <v>1</v>
      </c>
      <c r="AA455" s="31" t="b">
        <f>貼り付け用!AA455=集計用!AA455</f>
        <v>1</v>
      </c>
      <c r="AB455" s="31" t="b">
        <f>貼り付け用!AB455=集計用!AB455</f>
        <v>1</v>
      </c>
      <c r="AC455" s="31" t="b">
        <f>貼り付け用!AC455=集計用!AC455</f>
        <v>1</v>
      </c>
      <c r="AD455" s="31" t="b">
        <f>貼り付け用!AD455=集計用!AD455</f>
        <v>1</v>
      </c>
      <c r="AE455" s="31" t="b">
        <f>貼り付け用!AE455=集計用!AE455</f>
        <v>1</v>
      </c>
      <c r="AF455" s="31" t="b">
        <f>貼り付け用!AF455=集計用!AF455</f>
        <v>1</v>
      </c>
      <c r="AG455" s="31" t="b">
        <f>貼り付け用!AG455=集計用!AG455</f>
        <v>1</v>
      </c>
      <c r="AH455" s="31" t="b">
        <f>貼り付け用!AH455=集計用!AH455</f>
        <v>1</v>
      </c>
      <c r="AI455" s="31" t="b">
        <f>貼り付け用!AI455=集計用!AI455</f>
        <v>1</v>
      </c>
      <c r="AJ455" s="31" t="b">
        <f>貼り付け用!AJ455=集計用!AJ455</f>
        <v>1</v>
      </c>
      <c r="AK455" s="31" t="b">
        <f>貼り付け用!AK455=集計用!AK455</f>
        <v>1</v>
      </c>
      <c r="AL455" s="31" t="b">
        <f>貼り付け用!AL455=集計用!AL455</f>
        <v>1</v>
      </c>
      <c r="AM455" s="31" t="b">
        <f>貼り付け用!AM455=集計用!AM455</f>
        <v>1</v>
      </c>
      <c r="AN455" s="31" t="b">
        <f>貼り付け用!AN455=集計用!AN455</f>
        <v>1</v>
      </c>
      <c r="AO455" s="31" t="b">
        <f>貼り付け用!AO455=集計用!AO455</f>
        <v>1</v>
      </c>
      <c r="AP455" s="31" t="b">
        <f>貼り付け用!AP455=集計用!AP455</f>
        <v>1</v>
      </c>
      <c r="AQ455" s="31" t="b">
        <f>貼り付け用!AQ455=集計用!AQ455</f>
        <v>1</v>
      </c>
      <c r="AR455" s="31" t="b">
        <f>貼り付け用!AR455=集計用!AR455</f>
        <v>1</v>
      </c>
      <c r="AS455" s="31" t="b">
        <f>貼り付け用!AS455=集計用!AS455</f>
        <v>1</v>
      </c>
      <c r="AT455" s="31" t="b">
        <f>貼り付け用!AT455=集計用!AT455</f>
        <v>0</v>
      </c>
      <c r="AU455" s="31" t="b">
        <f>貼り付け用!AU455=集計用!AU455</f>
        <v>1</v>
      </c>
    </row>
    <row r="456" spans="10:47" ht="24" customHeight="1">
      <c r="J456" s="2" t="str">
        <f>IF(集計用!J456="","",集計用!J456)</f>
        <v>校庭</v>
      </c>
      <c r="K456" s="2"/>
      <c r="L456" s="2"/>
      <c r="M456" s="31" t="b">
        <f>貼り付け用!M456=集計用!M456</f>
        <v>1</v>
      </c>
      <c r="N456" s="31" t="b">
        <f>貼り付け用!N456=集計用!N456</f>
        <v>1</v>
      </c>
      <c r="O456" s="31" t="b">
        <f>貼り付け用!O456=集計用!O456</f>
        <v>1</v>
      </c>
      <c r="P456" s="31" t="b">
        <f>貼り付け用!P456=集計用!P456</f>
        <v>1</v>
      </c>
      <c r="Q456" s="31" t="b">
        <f>貼り付け用!Q456=集計用!Q456</f>
        <v>1</v>
      </c>
      <c r="R456" s="31" t="b">
        <f>貼り付け用!R456=集計用!R456</f>
        <v>1</v>
      </c>
      <c r="S456" s="31" t="b">
        <f>貼り付け用!S456=集計用!S456</f>
        <v>1</v>
      </c>
      <c r="T456" s="31" t="b">
        <f>貼り付け用!T456=集計用!T456</f>
        <v>1</v>
      </c>
      <c r="U456" s="31" t="b">
        <f>貼り付け用!U456=集計用!U456</f>
        <v>1</v>
      </c>
      <c r="V456" s="31" t="b">
        <f>貼り付け用!V456=集計用!V456</f>
        <v>1</v>
      </c>
      <c r="W456" s="31" t="b">
        <f>貼り付け用!W456=集計用!W456</f>
        <v>1</v>
      </c>
      <c r="X456" s="31" t="b">
        <f>貼り付け用!X456=集計用!X456</f>
        <v>1</v>
      </c>
      <c r="Y456" s="31" t="b">
        <f>貼り付け用!Y456=集計用!Y456</f>
        <v>1</v>
      </c>
      <c r="Z456" s="31" t="b">
        <f>貼り付け用!Z456=集計用!Z456</f>
        <v>1</v>
      </c>
      <c r="AA456" s="31" t="b">
        <f>貼り付け用!AA456=集計用!AA456</f>
        <v>1</v>
      </c>
      <c r="AB456" s="31" t="b">
        <f>貼り付け用!AB456=集計用!AB456</f>
        <v>1</v>
      </c>
      <c r="AC456" s="31" t="b">
        <f>貼り付け用!AC456=集計用!AC456</f>
        <v>1</v>
      </c>
      <c r="AD456" s="31" t="b">
        <f>貼り付け用!AD456=集計用!AD456</f>
        <v>1</v>
      </c>
      <c r="AE456" s="31" t="b">
        <f>貼り付け用!AE456=集計用!AE456</f>
        <v>1</v>
      </c>
      <c r="AF456" s="31" t="b">
        <f>貼り付け用!AF456=集計用!AF456</f>
        <v>1</v>
      </c>
      <c r="AG456" s="31" t="b">
        <f>貼り付け用!AG456=集計用!AG456</f>
        <v>1</v>
      </c>
      <c r="AH456" s="31" t="b">
        <f>貼り付け用!AH456=集計用!AH456</f>
        <v>1</v>
      </c>
      <c r="AI456" s="31" t="b">
        <f>貼り付け用!AI456=集計用!AI456</f>
        <v>1</v>
      </c>
      <c r="AJ456" s="31" t="b">
        <f>貼り付け用!AJ456=集計用!AJ456</f>
        <v>1</v>
      </c>
      <c r="AK456" s="31" t="b">
        <f>貼り付け用!AK456=集計用!AK456</f>
        <v>1</v>
      </c>
      <c r="AL456" s="31" t="b">
        <f>貼り付け用!AL456=集計用!AL456</f>
        <v>1</v>
      </c>
      <c r="AM456" s="31" t="b">
        <f>貼り付け用!AM456=集計用!AM456</f>
        <v>1</v>
      </c>
      <c r="AN456" s="31" t="b">
        <f>貼り付け用!AN456=集計用!AN456</f>
        <v>1</v>
      </c>
      <c r="AO456" s="31" t="b">
        <f>貼り付け用!AO456=集計用!AO456</f>
        <v>1</v>
      </c>
      <c r="AP456" s="31" t="b">
        <f>貼り付け用!AP456=集計用!AP456</f>
        <v>1</v>
      </c>
      <c r="AQ456" s="31" t="b">
        <f>貼り付け用!AQ456=集計用!AQ456</f>
        <v>1</v>
      </c>
      <c r="AR456" s="31" t="b">
        <f>貼り付け用!AR456=集計用!AR456</f>
        <v>1</v>
      </c>
      <c r="AS456" s="31" t="b">
        <f>貼り付け用!AS456=集計用!AS456</f>
        <v>1</v>
      </c>
      <c r="AT456" s="31" t="b">
        <f>貼り付け用!AT456=集計用!AT456</f>
        <v>0</v>
      </c>
      <c r="AU456" s="31" t="b">
        <f>貼り付け用!AU456=集計用!AU456</f>
        <v>0</v>
      </c>
    </row>
    <row r="457" spans="10:47" ht="24" customHeight="1">
      <c r="J457" s="2" t="str">
        <f>IF(集計用!J457="","",集計用!J457)</f>
        <v>フェンス</v>
      </c>
      <c r="K457" s="2"/>
      <c r="L457" s="2"/>
      <c r="M457" s="31" t="b">
        <f>貼り付け用!M457=集計用!M457</f>
        <v>1</v>
      </c>
      <c r="N457" s="31" t="b">
        <f>貼り付け用!N457=集計用!N457</f>
        <v>1</v>
      </c>
      <c r="O457" s="31" t="b">
        <f>貼り付け用!O457=集計用!O457</f>
        <v>1</v>
      </c>
      <c r="P457" s="31" t="b">
        <f>貼り付け用!P457=集計用!P457</f>
        <v>1</v>
      </c>
      <c r="Q457" s="31" t="b">
        <f>貼り付け用!Q457=集計用!Q457</f>
        <v>1</v>
      </c>
      <c r="R457" s="31" t="b">
        <f>貼り付け用!R457=集計用!R457</f>
        <v>1</v>
      </c>
      <c r="S457" s="31" t="b">
        <f>貼り付け用!S457=集計用!S457</f>
        <v>1</v>
      </c>
      <c r="T457" s="31" t="b">
        <f>貼り付け用!T457=集計用!T457</f>
        <v>1</v>
      </c>
      <c r="U457" s="31" t="b">
        <f>貼り付け用!U457=集計用!U457</f>
        <v>1</v>
      </c>
      <c r="V457" s="31" t="b">
        <f>貼り付け用!V457=集計用!V457</f>
        <v>1</v>
      </c>
      <c r="W457" s="31" t="b">
        <f>貼り付け用!W457=集計用!W457</f>
        <v>1</v>
      </c>
      <c r="X457" s="31" t="b">
        <f>貼り付け用!X457=集計用!X457</f>
        <v>1</v>
      </c>
      <c r="Y457" s="31" t="b">
        <f>貼り付け用!Y457=集計用!Y457</f>
        <v>1</v>
      </c>
      <c r="Z457" s="31" t="b">
        <f>貼り付け用!Z457=集計用!Z457</f>
        <v>1</v>
      </c>
      <c r="AA457" s="31" t="b">
        <f>貼り付け用!AA457=集計用!AA457</f>
        <v>1</v>
      </c>
      <c r="AB457" s="31" t="b">
        <f>貼り付け用!AB457=集計用!AB457</f>
        <v>1</v>
      </c>
      <c r="AC457" s="31" t="b">
        <f>貼り付け用!AC457=集計用!AC457</f>
        <v>1</v>
      </c>
      <c r="AD457" s="31" t="b">
        <f>貼り付け用!AD457=集計用!AD457</f>
        <v>1</v>
      </c>
      <c r="AE457" s="31" t="b">
        <f>貼り付け用!AE457=集計用!AE457</f>
        <v>1</v>
      </c>
      <c r="AF457" s="31" t="b">
        <f>貼り付け用!AF457=集計用!AF457</f>
        <v>1</v>
      </c>
      <c r="AG457" s="31" t="b">
        <f>貼り付け用!AG457=集計用!AG457</f>
        <v>1</v>
      </c>
      <c r="AH457" s="31" t="b">
        <f>貼り付け用!AH457=集計用!AH457</f>
        <v>1</v>
      </c>
      <c r="AI457" s="31" t="b">
        <f>貼り付け用!AI457=集計用!AI457</f>
        <v>1</v>
      </c>
      <c r="AJ457" s="31" t="b">
        <f>貼り付け用!AJ457=集計用!AJ457</f>
        <v>1</v>
      </c>
      <c r="AK457" s="31" t="b">
        <f>貼り付け用!AK457=集計用!AK457</f>
        <v>1</v>
      </c>
      <c r="AL457" s="31" t="b">
        <f>貼り付け用!AL457=集計用!AL457</f>
        <v>1</v>
      </c>
      <c r="AM457" s="31" t="b">
        <f>貼り付け用!AM457=集計用!AM457</f>
        <v>1</v>
      </c>
      <c r="AN457" s="31" t="b">
        <f>貼り付け用!AN457=集計用!AN457</f>
        <v>1</v>
      </c>
      <c r="AO457" s="31" t="b">
        <f>貼り付け用!AO457=集計用!AO457</f>
        <v>1</v>
      </c>
      <c r="AP457" s="31" t="b">
        <f>貼り付け用!AP457=集計用!AP457</f>
        <v>1</v>
      </c>
      <c r="AQ457" s="31" t="b">
        <f>貼り付け用!AQ457=集計用!AQ457</f>
        <v>1</v>
      </c>
      <c r="AR457" s="31" t="b">
        <f>貼り付け用!AR457=集計用!AR457</f>
        <v>1</v>
      </c>
      <c r="AS457" s="31" t="b">
        <f>貼り付け用!AS457=集計用!AS457</f>
        <v>1</v>
      </c>
      <c r="AT457" s="31" t="b">
        <f>貼り付け用!AT457=集計用!AT457</f>
        <v>1</v>
      </c>
      <c r="AU457" s="31" t="b">
        <f>貼り付け用!AU457=集計用!AU457</f>
        <v>1</v>
      </c>
    </row>
    <row r="458" spans="10:47" ht="24" customHeight="1">
      <c r="J458" s="2" t="str">
        <f>IF(集計用!J458="","",集計用!J458)</f>
        <v>電気設備</v>
      </c>
      <c r="K458" s="2"/>
      <c r="L458" s="2"/>
      <c r="M458" s="31" t="b">
        <f>貼り付け用!M458=集計用!M458</f>
        <v>1</v>
      </c>
      <c r="N458" s="31" t="b">
        <f>貼り付け用!N458=集計用!N458</f>
        <v>1</v>
      </c>
      <c r="O458" s="31" t="b">
        <f>貼り付け用!O458=集計用!O458</f>
        <v>1</v>
      </c>
      <c r="P458" s="31" t="b">
        <f>貼り付け用!P458=集計用!P458</f>
        <v>1</v>
      </c>
      <c r="Q458" s="31" t="b">
        <f>貼り付け用!Q458=集計用!Q458</f>
        <v>1</v>
      </c>
      <c r="R458" s="31" t="b">
        <f>貼り付け用!R458=集計用!R458</f>
        <v>1</v>
      </c>
      <c r="S458" s="31" t="b">
        <f>貼り付け用!S458=集計用!S458</f>
        <v>1</v>
      </c>
      <c r="T458" s="31" t="b">
        <f>貼り付け用!T458=集計用!T458</f>
        <v>1</v>
      </c>
      <c r="U458" s="31" t="b">
        <f>貼り付け用!U458=集計用!U458</f>
        <v>1</v>
      </c>
      <c r="V458" s="31" t="b">
        <f>貼り付け用!V458=集計用!V458</f>
        <v>1</v>
      </c>
      <c r="W458" s="31" t="b">
        <f>貼り付け用!W458=集計用!W458</f>
        <v>1</v>
      </c>
      <c r="X458" s="31" t="b">
        <f>貼り付け用!X458=集計用!X458</f>
        <v>1</v>
      </c>
      <c r="Y458" s="31" t="b">
        <f>貼り付け用!Y458=集計用!Y458</f>
        <v>1</v>
      </c>
      <c r="Z458" s="31" t="b">
        <f>貼り付け用!Z458=集計用!Z458</f>
        <v>1</v>
      </c>
      <c r="AA458" s="31" t="b">
        <f>貼り付け用!AA458=集計用!AA458</f>
        <v>1</v>
      </c>
      <c r="AB458" s="31" t="b">
        <f>貼り付け用!AB458=集計用!AB458</f>
        <v>1</v>
      </c>
      <c r="AC458" s="31" t="b">
        <f>貼り付け用!AC458=集計用!AC458</f>
        <v>1</v>
      </c>
      <c r="AD458" s="31" t="b">
        <f>貼り付け用!AD458=集計用!AD458</f>
        <v>1</v>
      </c>
      <c r="AE458" s="31" t="b">
        <f>貼り付け用!AE458=集計用!AE458</f>
        <v>1</v>
      </c>
      <c r="AF458" s="31" t="b">
        <f>貼り付け用!AF458=集計用!AF458</f>
        <v>1</v>
      </c>
      <c r="AG458" s="31" t="b">
        <f>貼り付け用!AG458=集計用!AG458</f>
        <v>1</v>
      </c>
      <c r="AH458" s="31" t="b">
        <f>貼り付け用!AH458=集計用!AH458</f>
        <v>1</v>
      </c>
      <c r="AI458" s="31" t="b">
        <f>貼り付け用!AI458=集計用!AI458</f>
        <v>1</v>
      </c>
      <c r="AJ458" s="31" t="b">
        <f>貼り付け用!AJ458=集計用!AJ458</f>
        <v>1</v>
      </c>
      <c r="AK458" s="31" t="b">
        <f>貼り付け用!AK458=集計用!AK458</f>
        <v>1</v>
      </c>
      <c r="AL458" s="31" t="b">
        <f>貼り付け用!AL458=集計用!AL458</f>
        <v>1</v>
      </c>
      <c r="AM458" s="31" t="b">
        <f>貼り付け用!AM458=集計用!AM458</f>
        <v>1</v>
      </c>
      <c r="AN458" s="31" t="b">
        <f>貼り付け用!AN458=集計用!AN458</f>
        <v>1</v>
      </c>
      <c r="AO458" s="31" t="b">
        <f>貼り付け用!AO458=集計用!AO458</f>
        <v>1</v>
      </c>
      <c r="AP458" s="31" t="b">
        <f>貼り付け用!AP458=集計用!AP458</f>
        <v>1</v>
      </c>
      <c r="AQ458" s="31" t="b">
        <f>貼り付け用!AQ458=集計用!AQ458</f>
        <v>1</v>
      </c>
      <c r="AR458" s="31" t="b">
        <f>貼り付け用!AR458=集計用!AR458</f>
        <v>1</v>
      </c>
      <c r="AS458" s="31" t="b">
        <f>貼り付け用!AS458=集計用!AS458</f>
        <v>1</v>
      </c>
      <c r="AT458" s="31" t="b">
        <f>貼り付け用!AT458=集計用!AT458</f>
        <v>0</v>
      </c>
      <c r="AU458" s="31" t="b">
        <f>貼り付け用!AU458=集計用!AU458</f>
        <v>0</v>
      </c>
    </row>
    <row r="459" spans="10:47" ht="24" customHeight="1">
      <c r="J459" s="2" t="str">
        <f>IF(集計用!J459="","",集計用!J459)</f>
        <v>地デジ共聴設備</v>
      </c>
      <c r="K459" s="2"/>
      <c r="L459" s="2"/>
      <c r="M459" s="31" t="b">
        <f>貼り付け用!M459=集計用!M459</f>
        <v>1</v>
      </c>
      <c r="N459" s="31" t="b">
        <f>貼り付け用!N459=集計用!N459</f>
        <v>1</v>
      </c>
      <c r="O459" s="31" t="b">
        <f>貼り付け用!O459=集計用!O459</f>
        <v>1</v>
      </c>
      <c r="P459" s="31" t="b">
        <f>貼り付け用!P459=集計用!P459</f>
        <v>1</v>
      </c>
      <c r="Q459" s="31" t="b">
        <f>貼り付け用!Q459=集計用!Q459</f>
        <v>1</v>
      </c>
      <c r="R459" s="31" t="b">
        <f>貼り付け用!R459=集計用!R459</f>
        <v>1</v>
      </c>
      <c r="S459" s="31" t="b">
        <f>貼り付け用!S459=集計用!S459</f>
        <v>1</v>
      </c>
      <c r="T459" s="31" t="b">
        <f>貼り付け用!T459=集計用!T459</f>
        <v>1</v>
      </c>
      <c r="U459" s="31" t="b">
        <f>貼り付け用!U459=集計用!U459</f>
        <v>1</v>
      </c>
      <c r="V459" s="31" t="b">
        <f>貼り付け用!V459=集計用!V459</f>
        <v>1</v>
      </c>
      <c r="W459" s="31" t="b">
        <f>貼り付け用!W459=集計用!W459</f>
        <v>1</v>
      </c>
      <c r="X459" s="31" t="b">
        <f>貼り付け用!X459=集計用!X459</f>
        <v>1</v>
      </c>
      <c r="Y459" s="31" t="b">
        <f>貼り付け用!Y459=集計用!Y459</f>
        <v>1</v>
      </c>
      <c r="Z459" s="31" t="b">
        <f>貼り付け用!Z459=集計用!Z459</f>
        <v>1</v>
      </c>
      <c r="AA459" s="31" t="b">
        <f>貼り付け用!AA459=集計用!AA459</f>
        <v>1</v>
      </c>
      <c r="AB459" s="31" t="b">
        <f>貼り付け用!AB459=集計用!AB459</f>
        <v>1</v>
      </c>
      <c r="AC459" s="31" t="b">
        <f>貼り付け用!AC459=集計用!AC459</f>
        <v>1</v>
      </c>
      <c r="AD459" s="31" t="b">
        <f>貼り付け用!AD459=集計用!AD459</f>
        <v>1</v>
      </c>
      <c r="AE459" s="31" t="b">
        <f>貼り付け用!AE459=集計用!AE459</f>
        <v>1</v>
      </c>
      <c r="AF459" s="31" t="b">
        <f>貼り付け用!AF459=集計用!AF459</f>
        <v>1</v>
      </c>
      <c r="AG459" s="31" t="b">
        <f>貼り付け用!AG459=集計用!AG459</f>
        <v>1</v>
      </c>
      <c r="AH459" s="31" t="b">
        <f>貼り付け用!AH459=集計用!AH459</f>
        <v>1</v>
      </c>
      <c r="AI459" s="31" t="b">
        <f>貼り付け用!AI459=集計用!AI459</f>
        <v>1</v>
      </c>
      <c r="AJ459" s="31" t="b">
        <f>貼り付け用!AJ459=集計用!AJ459</f>
        <v>1</v>
      </c>
      <c r="AK459" s="31" t="b">
        <f>貼り付け用!AK459=集計用!AK459</f>
        <v>1</v>
      </c>
      <c r="AL459" s="31" t="b">
        <f>貼り付け用!AL459=集計用!AL459</f>
        <v>1</v>
      </c>
      <c r="AM459" s="31" t="b">
        <f>貼り付け用!AM459=集計用!AM459</f>
        <v>1</v>
      </c>
      <c r="AN459" s="31" t="b">
        <f>貼り付け用!AN459=集計用!AN459</f>
        <v>1</v>
      </c>
      <c r="AO459" s="31" t="b">
        <f>貼り付け用!AO459=集計用!AO459</f>
        <v>1</v>
      </c>
      <c r="AP459" s="31" t="b">
        <f>貼り付け用!AP459=集計用!AP459</f>
        <v>1</v>
      </c>
      <c r="AQ459" s="31" t="b">
        <f>貼り付け用!AQ459=集計用!AQ459</f>
        <v>1</v>
      </c>
      <c r="AR459" s="31" t="b">
        <f>貼り付け用!AR459=集計用!AR459</f>
        <v>1</v>
      </c>
      <c r="AS459" s="31" t="b">
        <f>貼り付け用!AS459=集計用!AS459</f>
        <v>1</v>
      </c>
      <c r="AT459" s="31" t="b">
        <f>貼り付け用!AT459=集計用!AT459</f>
        <v>0</v>
      </c>
      <c r="AU459" s="31" t="b">
        <f>貼り付け用!AU459=集計用!AU459</f>
        <v>1</v>
      </c>
    </row>
    <row r="460" spans="10:47" ht="24" customHeight="1">
      <c r="J460" s="2" t="str">
        <f>IF(集計用!J460="","",集計用!J460)</f>
        <v>外灯</v>
      </c>
      <c r="K460" s="2"/>
      <c r="L460" s="2"/>
      <c r="M460" s="31" t="b">
        <f>貼り付け用!M460=集計用!M460</f>
        <v>1</v>
      </c>
      <c r="N460" s="31" t="b">
        <f>貼り付け用!N460=集計用!N460</f>
        <v>1</v>
      </c>
      <c r="O460" s="31" t="b">
        <f>貼り付け用!O460=集計用!O460</f>
        <v>1</v>
      </c>
      <c r="P460" s="31" t="b">
        <f>貼り付け用!P460=集計用!P460</f>
        <v>1</v>
      </c>
      <c r="Q460" s="31" t="b">
        <f>貼り付け用!Q460=集計用!Q460</f>
        <v>1</v>
      </c>
      <c r="R460" s="31" t="b">
        <f>貼り付け用!R460=集計用!R460</f>
        <v>1</v>
      </c>
      <c r="S460" s="31" t="b">
        <f>貼り付け用!S460=集計用!S460</f>
        <v>1</v>
      </c>
      <c r="T460" s="31" t="b">
        <f>貼り付け用!T460=集計用!T460</f>
        <v>1</v>
      </c>
      <c r="U460" s="31" t="b">
        <f>貼り付け用!U460=集計用!U460</f>
        <v>1</v>
      </c>
      <c r="V460" s="31" t="b">
        <f>貼り付け用!V460=集計用!V460</f>
        <v>1</v>
      </c>
      <c r="W460" s="31" t="b">
        <f>貼り付け用!W460=集計用!W460</f>
        <v>1</v>
      </c>
      <c r="X460" s="31" t="b">
        <f>貼り付け用!X460=集計用!X460</f>
        <v>1</v>
      </c>
      <c r="Y460" s="31" t="b">
        <f>貼り付け用!Y460=集計用!Y460</f>
        <v>1</v>
      </c>
      <c r="Z460" s="31" t="b">
        <f>貼り付け用!Z460=集計用!Z460</f>
        <v>1</v>
      </c>
      <c r="AA460" s="31" t="b">
        <f>貼り付け用!AA460=集計用!AA460</f>
        <v>1</v>
      </c>
      <c r="AB460" s="31" t="b">
        <f>貼り付け用!AB460=集計用!AB460</f>
        <v>1</v>
      </c>
      <c r="AC460" s="31" t="b">
        <f>貼り付け用!AC460=集計用!AC460</f>
        <v>1</v>
      </c>
      <c r="AD460" s="31" t="b">
        <f>貼り付け用!AD460=集計用!AD460</f>
        <v>1</v>
      </c>
      <c r="AE460" s="31" t="b">
        <f>貼り付け用!AE460=集計用!AE460</f>
        <v>1</v>
      </c>
      <c r="AF460" s="31" t="b">
        <f>貼り付け用!AF460=集計用!AF460</f>
        <v>1</v>
      </c>
      <c r="AG460" s="31" t="b">
        <f>貼り付け用!AG460=集計用!AG460</f>
        <v>1</v>
      </c>
      <c r="AH460" s="31" t="b">
        <f>貼り付け用!AH460=集計用!AH460</f>
        <v>1</v>
      </c>
      <c r="AI460" s="31" t="b">
        <f>貼り付け用!AI460=集計用!AI460</f>
        <v>1</v>
      </c>
      <c r="AJ460" s="31" t="b">
        <f>貼り付け用!AJ460=集計用!AJ460</f>
        <v>1</v>
      </c>
      <c r="AK460" s="31" t="b">
        <f>貼り付け用!AK460=集計用!AK460</f>
        <v>1</v>
      </c>
      <c r="AL460" s="31" t="b">
        <f>貼り付け用!AL460=集計用!AL460</f>
        <v>1</v>
      </c>
      <c r="AM460" s="31" t="b">
        <f>貼り付け用!AM460=集計用!AM460</f>
        <v>1</v>
      </c>
      <c r="AN460" s="31" t="b">
        <f>貼り付け用!AN460=集計用!AN460</f>
        <v>1</v>
      </c>
      <c r="AO460" s="31" t="b">
        <f>貼り付け用!AO460=集計用!AO460</f>
        <v>1</v>
      </c>
      <c r="AP460" s="31" t="b">
        <f>貼り付け用!AP460=集計用!AP460</f>
        <v>1</v>
      </c>
      <c r="AQ460" s="31" t="b">
        <f>貼り付け用!AQ460=集計用!AQ460</f>
        <v>1</v>
      </c>
      <c r="AR460" s="31" t="b">
        <f>貼り付け用!AR460=集計用!AR460</f>
        <v>1</v>
      </c>
      <c r="AS460" s="31" t="b">
        <f>貼り付け用!AS460=集計用!AS460</f>
        <v>1</v>
      </c>
      <c r="AT460" s="31" t="b">
        <f>貼り付け用!AT460=集計用!AT460</f>
        <v>0</v>
      </c>
      <c r="AU460" s="31" t="b">
        <f>貼り付け用!AU460=集計用!AU460</f>
        <v>1</v>
      </c>
    </row>
    <row r="461" spans="10:47" ht="24" customHeight="1">
      <c r="J461" s="2" t="str">
        <f>IF(集計用!J461="","",集計用!J461)</f>
        <v>ゴミ置場</v>
      </c>
      <c r="K461" s="2"/>
      <c r="L461" s="2"/>
      <c r="M461" s="31" t="b">
        <f>貼り付け用!M461=集計用!M461</f>
        <v>1</v>
      </c>
      <c r="N461" s="31" t="b">
        <f>貼り付け用!N461=集計用!N461</f>
        <v>1</v>
      </c>
      <c r="O461" s="31" t="b">
        <f>貼り付け用!O461=集計用!O461</f>
        <v>1</v>
      </c>
      <c r="P461" s="31" t="b">
        <f>貼り付け用!P461=集計用!P461</f>
        <v>1</v>
      </c>
      <c r="Q461" s="31" t="b">
        <f>貼り付け用!Q461=集計用!Q461</f>
        <v>1</v>
      </c>
      <c r="R461" s="31" t="b">
        <f>貼り付け用!R461=集計用!R461</f>
        <v>1</v>
      </c>
      <c r="S461" s="31" t="b">
        <f>貼り付け用!S461=集計用!S461</f>
        <v>1</v>
      </c>
      <c r="T461" s="31" t="b">
        <f>貼り付け用!T461=集計用!T461</f>
        <v>1</v>
      </c>
      <c r="U461" s="31" t="b">
        <f>貼り付け用!U461=集計用!U461</f>
        <v>1</v>
      </c>
      <c r="V461" s="31" t="b">
        <f>貼り付け用!V461=集計用!V461</f>
        <v>1</v>
      </c>
      <c r="W461" s="31" t="b">
        <f>貼り付け用!W461=集計用!W461</f>
        <v>1</v>
      </c>
      <c r="X461" s="31" t="b">
        <f>貼り付け用!X461=集計用!X461</f>
        <v>1</v>
      </c>
      <c r="Y461" s="31" t="b">
        <f>貼り付け用!Y461=集計用!Y461</f>
        <v>1</v>
      </c>
      <c r="Z461" s="31" t="b">
        <f>貼り付け用!Z461=集計用!Z461</f>
        <v>1</v>
      </c>
      <c r="AA461" s="31" t="b">
        <f>貼り付け用!AA461=集計用!AA461</f>
        <v>1</v>
      </c>
      <c r="AB461" s="31" t="b">
        <f>貼り付け用!AB461=集計用!AB461</f>
        <v>1</v>
      </c>
      <c r="AC461" s="31" t="b">
        <f>貼り付け用!AC461=集計用!AC461</f>
        <v>1</v>
      </c>
      <c r="AD461" s="31" t="b">
        <f>貼り付け用!AD461=集計用!AD461</f>
        <v>1</v>
      </c>
      <c r="AE461" s="31" t="b">
        <f>貼り付け用!AE461=集計用!AE461</f>
        <v>1</v>
      </c>
      <c r="AF461" s="31" t="b">
        <f>貼り付け用!AF461=集計用!AF461</f>
        <v>1</v>
      </c>
      <c r="AG461" s="31" t="b">
        <f>貼り付け用!AG461=集計用!AG461</f>
        <v>1</v>
      </c>
      <c r="AH461" s="31" t="b">
        <f>貼り付け用!AH461=集計用!AH461</f>
        <v>1</v>
      </c>
      <c r="AI461" s="31" t="b">
        <f>貼り付け用!AI461=集計用!AI461</f>
        <v>1</v>
      </c>
      <c r="AJ461" s="31" t="b">
        <f>貼り付け用!AJ461=集計用!AJ461</f>
        <v>1</v>
      </c>
      <c r="AK461" s="31" t="b">
        <f>貼り付け用!AK461=集計用!AK461</f>
        <v>1</v>
      </c>
      <c r="AL461" s="31" t="b">
        <f>貼り付け用!AL461=集計用!AL461</f>
        <v>1</v>
      </c>
      <c r="AM461" s="31" t="b">
        <f>貼り付け用!AM461=集計用!AM461</f>
        <v>1</v>
      </c>
      <c r="AN461" s="31" t="b">
        <f>貼り付け用!AN461=集計用!AN461</f>
        <v>1</v>
      </c>
      <c r="AO461" s="31" t="b">
        <f>貼り付け用!AO461=集計用!AO461</f>
        <v>1</v>
      </c>
      <c r="AP461" s="31" t="b">
        <f>貼り付け用!AP461=集計用!AP461</f>
        <v>1</v>
      </c>
      <c r="AQ461" s="31" t="b">
        <f>貼り付け用!AQ461=集計用!AQ461</f>
        <v>1</v>
      </c>
      <c r="AR461" s="31" t="b">
        <f>貼り付け用!AR461=集計用!AR461</f>
        <v>1</v>
      </c>
      <c r="AS461" s="31" t="b">
        <f>貼り付け用!AS461=集計用!AS461</f>
        <v>1</v>
      </c>
      <c r="AT461" s="31" t="b">
        <f>貼り付け用!AT461=集計用!AT461</f>
        <v>0</v>
      </c>
      <c r="AU461" s="31" t="b">
        <f>貼り付け用!AU461=集計用!AU461</f>
        <v>1</v>
      </c>
    </row>
    <row r="462" spans="10:47" ht="24" customHeight="1">
      <c r="J462" s="2" t="str">
        <f>IF(集計用!J462="","",集計用!J462)</f>
        <v>空調機（パソコン室）</v>
      </c>
      <c r="K462" s="2"/>
      <c r="L462" s="2"/>
      <c r="M462" s="31" t="b">
        <f>貼り付け用!M462=集計用!M462</f>
        <v>1</v>
      </c>
      <c r="N462" s="31" t="b">
        <f>貼り付け用!N462=集計用!N462</f>
        <v>1</v>
      </c>
      <c r="O462" s="31" t="b">
        <f>貼り付け用!O462=集計用!O462</f>
        <v>1</v>
      </c>
      <c r="P462" s="31" t="b">
        <f>貼り付け用!P462=集計用!P462</f>
        <v>1</v>
      </c>
      <c r="Q462" s="31" t="b">
        <f>貼り付け用!Q462=集計用!Q462</f>
        <v>1</v>
      </c>
      <c r="R462" s="31" t="b">
        <f>貼り付け用!R462=集計用!R462</f>
        <v>1</v>
      </c>
      <c r="S462" s="31" t="b">
        <f>貼り付け用!S462=集計用!S462</f>
        <v>1</v>
      </c>
      <c r="T462" s="31" t="b">
        <f>貼り付け用!T462=集計用!T462</f>
        <v>1</v>
      </c>
      <c r="U462" s="31" t="b">
        <f>貼り付け用!U462=集計用!U462</f>
        <v>1</v>
      </c>
      <c r="V462" s="31" t="b">
        <f>貼り付け用!V462=集計用!V462</f>
        <v>1</v>
      </c>
      <c r="W462" s="31" t="b">
        <f>貼り付け用!W462=集計用!W462</f>
        <v>1</v>
      </c>
      <c r="X462" s="31" t="b">
        <f>貼り付け用!X462=集計用!X462</f>
        <v>1</v>
      </c>
      <c r="Y462" s="31" t="b">
        <f>貼り付け用!Y462=集計用!Y462</f>
        <v>1</v>
      </c>
      <c r="Z462" s="31" t="b">
        <f>貼り付け用!Z462=集計用!Z462</f>
        <v>1</v>
      </c>
      <c r="AA462" s="31" t="b">
        <f>貼り付け用!AA462=集計用!AA462</f>
        <v>1</v>
      </c>
      <c r="AB462" s="31" t="b">
        <f>貼り付け用!AB462=集計用!AB462</f>
        <v>1</v>
      </c>
      <c r="AC462" s="31" t="b">
        <f>貼り付け用!AC462=集計用!AC462</f>
        <v>1</v>
      </c>
      <c r="AD462" s="31" t="b">
        <f>貼り付け用!AD462=集計用!AD462</f>
        <v>1</v>
      </c>
      <c r="AE462" s="31" t="b">
        <f>貼り付け用!AE462=集計用!AE462</f>
        <v>1</v>
      </c>
      <c r="AF462" s="31" t="b">
        <f>貼り付け用!AF462=集計用!AF462</f>
        <v>1</v>
      </c>
      <c r="AG462" s="31" t="b">
        <f>貼り付け用!AG462=集計用!AG462</f>
        <v>1</v>
      </c>
      <c r="AH462" s="31" t="b">
        <f>貼り付け用!AH462=集計用!AH462</f>
        <v>1</v>
      </c>
      <c r="AI462" s="31" t="b">
        <f>貼り付け用!AI462=集計用!AI462</f>
        <v>1</v>
      </c>
      <c r="AJ462" s="31" t="b">
        <f>貼り付け用!AJ462=集計用!AJ462</f>
        <v>1</v>
      </c>
      <c r="AK462" s="31" t="b">
        <f>貼り付け用!AK462=集計用!AK462</f>
        <v>1</v>
      </c>
      <c r="AL462" s="31" t="b">
        <f>貼り付け用!AL462=集計用!AL462</f>
        <v>1</v>
      </c>
      <c r="AM462" s="31" t="b">
        <f>貼り付け用!AM462=集計用!AM462</f>
        <v>1</v>
      </c>
      <c r="AN462" s="31" t="b">
        <f>貼り付け用!AN462=集計用!AN462</f>
        <v>1</v>
      </c>
      <c r="AO462" s="31" t="b">
        <f>貼り付け用!AO462=集計用!AO462</f>
        <v>1</v>
      </c>
      <c r="AP462" s="31" t="b">
        <f>貼り付け用!AP462=集計用!AP462</f>
        <v>1</v>
      </c>
      <c r="AQ462" s="31" t="b">
        <f>貼り付け用!AQ462=集計用!AQ462</f>
        <v>1</v>
      </c>
      <c r="AR462" s="31" t="b">
        <f>貼り付け用!AR462=集計用!AR462</f>
        <v>1</v>
      </c>
      <c r="AS462" s="31" t="b">
        <f>貼り付け用!AS462=集計用!AS462</f>
        <v>1</v>
      </c>
      <c r="AT462" s="31" t="b">
        <f>貼り付け用!AT462=集計用!AT462</f>
        <v>0</v>
      </c>
      <c r="AU462" s="31" t="b">
        <f>貼り付け用!AU462=集計用!AU462</f>
        <v>1</v>
      </c>
    </row>
    <row r="463" spans="10:47" ht="24" customHeight="1">
      <c r="J463" s="2" t="str">
        <f>IF(集計用!J463="","",集計用!J463)</f>
        <v>室内照明設備</v>
      </c>
      <c r="K463" s="2"/>
      <c r="L463" s="2"/>
      <c r="M463" s="31" t="b">
        <f>貼り付け用!M463=集計用!M463</f>
        <v>1</v>
      </c>
      <c r="N463" s="31" t="b">
        <f>貼り付け用!N463=集計用!N463</f>
        <v>1</v>
      </c>
      <c r="O463" s="31" t="b">
        <f>貼り付け用!O463=集計用!O463</f>
        <v>1</v>
      </c>
      <c r="P463" s="31" t="b">
        <f>貼り付け用!P463=集計用!P463</f>
        <v>1</v>
      </c>
      <c r="Q463" s="31" t="b">
        <f>貼り付け用!Q463=集計用!Q463</f>
        <v>1</v>
      </c>
      <c r="R463" s="31" t="b">
        <f>貼り付け用!R463=集計用!R463</f>
        <v>1</v>
      </c>
      <c r="S463" s="31" t="b">
        <f>貼り付け用!S463=集計用!S463</f>
        <v>1</v>
      </c>
      <c r="T463" s="31" t="b">
        <f>貼り付け用!T463=集計用!T463</f>
        <v>1</v>
      </c>
      <c r="U463" s="31" t="b">
        <f>貼り付け用!U463=集計用!U463</f>
        <v>1</v>
      </c>
      <c r="V463" s="31" t="b">
        <f>貼り付け用!V463=集計用!V463</f>
        <v>1</v>
      </c>
      <c r="W463" s="31" t="b">
        <f>貼り付け用!W463=集計用!W463</f>
        <v>1</v>
      </c>
      <c r="X463" s="31" t="b">
        <f>貼り付け用!X463=集計用!X463</f>
        <v>1</v>
      </c>
      <c r="Y463" s="31" t="b">
        <f>貼り付け用!Y463=集計用!Y463</f>
        <v>1</v>
      </c>
      <c r="Z463" s="31" t="b">
        <f>貼り付け用!Z463=集計用!Z463</f>
        <v>1</v>
      </c>
      <c r="AA463" s="31" t="b">
        <f>貼り付け用!AA463=集計用!AA463</f>
        <v>1</v>
      </c>
      <c r="AB463" s="31" t="b">
        <f>貼り付け用!AB463=集計用!AB463</f>
        <v>1</v>
      </c>
      <c r="AC463" s="31" t="b">
        <f>貼り付け用!AC463=集計用!AC463</f>
        <v>1</v>
      </c>
      <c r="AD463" s="31" t="b">
        <f>貼り付け用!AD463=集計用!AD463</f>
        <v>1</v>
      </c>
      <c r="AE463" s="31" t="b">
        <f>貼り付け用!AE463=集計用!AE463</f>
        <v>1</v>
      </c>
      <c r="AF463" s="31" t="b">
        <f>貼り付け用!AF463=集計用!AF463</f>
        <v>1</v>
      </c>
      <c r="AG463" s="31" t="b">
        <f>貼り付け用!AG463=集計用!AG463</f>
        <v>1</v>
      </c>
      <c r="AH463" s="31" t="b">
        <f>貼り付け用!AH463=集計用!AH463</f>
        <v>1</v>
      </c>
      <c r="AI463" s="31" t="b">
        <f>貼り付け用!AI463=集計用!AI463</f>
        <v>1</v>
      </c>
      <c r="AJ463" s="31" t="b">
        <f>貼り付け用!AJ463=集計用!AJ463</f>
        <v>1</v>
      </c>
      <c r="AK463" s="31" t="b">
        <f>貼り付け用!AK463=集計用!AK463</f>
        <v>1</v>
      </c>
      <c r="AL463" s="31" t="b">
        <f>貼り付け用!AL463=集計用!AL463</f>
        <v>1</v>
      </c>
      <c r="AM463" s="31" t="b">
        <f>貼り付け用!AM463=集計用!AM463</f>
        <v>1</v>
      </c>
      <c r="AN463" s="31" t="b">
        <f>貼り付け用!AN463=集計用!AN463</f>
        <v>1</v>
      </c>
      <c r="AO463" s="31" t="b">
        <f>貼り付け用!AO463=集計用!AO463</f>
        <v>1</v>
      </c>
      <c r="AP463" s="31" t="b">
        <f>貼り付け用!AP463=集計用!AP463</f>
        <v>1</v>
      </c>
      <c r="AQ463" s="31" t="b">
        <f>貼り付け用!AQ463=集計用!AQ463</f>
        <v>1</v>
      </c>
      <c r="AR463" s="31" t="b">
        <f>貼り付け用!AR463=集計用!AR463</f>
        <v>1</v>
      </c>
      <c r="AS463" s="31" t="b">
        <f>貼り付け用!AS463=集計用!AS463</f>
        <v>1</v>
      </c>
      <c r="AT463" s="31" t="b">
        <f>貼り付け用!AT463=集計用!AT463</f>
        <v>0</v>
      </c>
      <c r="AU463" s="31" t="b">
        <f>貼り付け用!AU463=集計用!AU463</f>
        <v>0</v>
      </c>
    </row>
    <row r="464" spans="10:47" ht="24" customHeight="1">
      <c r="J464" s="2" t="str">
        <f>IF(集計用!J464="","",集計用!J464)</f>
        <v>小荷物専用昇降機</v>
      </c>
      <c r="K464" s="2"/>
      <c r="L464" s="2"/>
      <c r="M464" s="31" t="b">
        <f>貼り付け用!M464=集計用!M464</f>
        <v>1</v>
      </c>
      <c r="N464" s="31" t="b">
        <f>貼り付け用!N464=集計用!N464</f>
        <v>1</v>
      </c>
      <c r="O464" s="31" t="b">
        <f>貼り付け用!O464=集計用!O464</f>
        <v>1</v>
      </c>
      <c r="P464" s="31" t="b">
        <f>貼り付け用!P464=集計用!P464</f>
        <v>1</v>
      </c>
      <c r="Q464" s="31" t="b">
        <f>貼り付け用!Q464=集計用!Q464</f>
        <v>1</v>
      </c>
      <c r="R464" s="31" t="b">
        <f>貼り付け用!R464=集計用!R464</f>
        <v>1</v>
      </c>
      <c r="S464" s="31" t="b">
        <f>貼り付け用!S464=集計用!S464</f>
        <v>1</v>
      </c>
      <c r="T464" s="31" t="b">
        <f>貼り付け用!T464=集計用!T464</f>
        <v>1</v>
      </c>
      <c r="U464" s="31" t="b">
        <f>貼り付け用!U464=集計用!U464</f>
        <v>1</v>
      </c>
      <c r="V464" s="31" t="b">
        <f>貼り付け用!V464=集計用!V464</f>
        <v>1</v>
      </c>
      <c r="W464" s="31" t="b">
        <f>貼り付け用!W464=集計用!W464</f>
        <v>1</v>
      </c>
      <c r="X464" s="31" t="b">
        <f>貼り付け用!X464=集計用!X464</f>
        <v>1</v>
      </c>
      <c r="Y464" s="31" t="b">
        <f>貼り付け用!Y464=集計用!Y464</f>
        <v>1</v>
      </c>
      <c r="Z464" s="31" t="b">
        <f>貼り付け用!Z464=集計用!Z464</f>
        <v>1</v>
      </c>
      <c r="AA464" s="31" t="b">
        <f>貼り付け用!AA464=集計用!AA464</f>
        <v>1</v>
      </c>
      <c r="AB464" s="31" t="b">
        <f>貼り付け用!AB464=集計用!AB464</f>
        <v>1</v>
      </c>
      <c r="AC464" s="31" t="b">
        <f>貼り付け用!AC464=集計用!AC464</f>
        <v>1</v>
      </c>
      <c r="AD464" s="31" t="b">
        <f>貼り付け用!AD464=集計用!AD464</f>
        <v>1</v>
      </c>
      <c r="AE464" s="31" t="b">
        <f>貼り付け用!AE464=集計用!AE464</f>
        <v>1</v>
      </c>
      <c r="AF464" s="31" t="b">
        <f>貼り付け用!AF464=集計用!AF464</f>
        <v>1</v>
      </c>
      <c r="AG464" s="31" t="b">
        <f>貼り付け用!AG464=集計用!AG464</f>
        <v>1</v>
      </c>
      <c r="AH464" s="31" t="b">
        <f>貼り付け用!AH464=集計用!AH464</f>
        <v>1</v>
      </c>
      <c r="AI464" s="31" t="b">
        <f>貼り付け用!AI464=集計用!AI464</f>
        <v>1</v>
      </c>
      <c r="AJ464" s="31" t="b">
        <f>貼り付け用!AJ464=集計用!AJ464</f>
        <v>1</v>
      </c>
      <c r="AK464" s="31" t="b">
        <f>貼り付け用!AK464=集計用!AK464</f>
        <v>1</v>
      </c>
      <c r="AL464" s="31" t="b">
        <f>貼り付け用!AL464=集計用!AL464</f>
        <v>1</v>
      </c>
      <c r="AM464" s="31" t="b">
        <f>貼り付け用!AM464=集計用!AM464</f>
        <v>1</v>
      </c>
      <c r="AN464" s="31" t="b">
        <f>貼り付け用!AN464=集計用!AN464</f>
        <v>1</v>
      </c>
      <c r="AO464" s="31" t="b">
        <f>貼り付け用!AO464=集計用!AO464</f>
        <v>1</v>
      </c>
      <c r="AP464" s="31" t="b">
        <f>貼り付け用!AP464=集計用!AP464</f>
        <v>1</v>
      </c>
      <c r="AQ464" s="31" t="b">
        <f>貼り付け用!AQ464=集計用!AQ464</f>
        <v>1</v>
      </c>
      <c r="AR464" s="31" t="b">
        <f>貼り付け用!AR464=集計用!AR464</f>
        <v>1</v>
      </c>
      <c r="AS464" s="31" t="b">
        <f>貼り付け用!AS464=集計用!AS464</f>
        <v>1</v>
      </c>
      <c r="AT464" s="31" t="b">
        <f>貼り付け用!AT464=集計用!AT464</f>
        <v>1</v>
      </c>
      <c r="AU464" s="31" t="b">
        <f>貼り付け用!AU464=集計用!AU464</f>
        <v>1</v>
      </c>
    </row>
    <row r="465" spans="10:47" ht="24" customHeight="1">
      <c r="J465" s="2" t="str">
        <f>IF(集計用!J465="","",集計用!J465)</f>
        <v>リング付クライムネット</v>
      </c>
      <c r="K465" s="2"/>
      <c r="L465" s="2"/>
      <c r="M465" s="31" t="b">
        <f>貼り付け用!M465=集計用!M465</f>
        <v>1</v>
      </c>
      <c r="N465" s="31" t="b">
        <f>貼り付け用!N465=集計用!N465</f>
        <v>1</v>
      </c>
      <c r="O465" s="31" t="b">
        <f>貼り付け用!O465=集計用!O465</f>
        <v>1</v>
      </c>
      <c r="P465" s="31" t="b">
        <f>貼り付け用!P465=集計用!P465</f>
        <v>1</v>
      </c>
      <c r="Q465" s="31" t="b">
        <f>貼り付け用!Q465=集計用!Q465</f>
        <v>1</v>
      </c>
      <c r="R465" s="31" t="b">
        <f>貼り付け用!R465=集計用!R465</f>
        <v>1</v>
      </c>
      <c r="S465" s="31" t="b">
        <f>貼り付け用!S465=集計用!S465</f>
        <v>1</v>
      </c>
      <c r="T465" s="31" t="b">
        <f>貼り付け用!T465=集計用!T465</f>
        <v>1</v>
      </c>
      <c r="U465" s="31" t="b">
        <f>貼り付け用!U465=集計用!U465</f>
        <v>1</v>
      </c>
      <c r="V465" s="31" t="b">
        <f>貼り付け用!V465=集計用!V465</f>
        <v>1</v>
      </c>
      <c r="W465" s="31" t="b">
        <f>貼り付け用!W465=集計用!W465</f>
        <v>1</v>
      </c>
      <c r="X465" s="31" t="b">
        <f>貼り付け用!X465=集計用!X465</f>
        <v>1</v>
      </c>
      <c r="Y465" s="31" t="b">
        <f>貼り付け用!Y465=集計用!Y465</f>
        <v>1</v>
      </c>
      <c r="Z465" s="31" t="b">
        <f>貼り付け用!Z465=集計用!Z465</f>
        <v>1</v>
      </c>
      <c r="AA465" s="31" t="b">
        <f>貼り付け用!AA465=集計用!AA465</f>
        <v>1</v>
      </c>
      <c r="AB465" s="31" t="b">
        <f>貼り付け用!AB465=集計用!AB465</f>
        <v>1</v>
      </c>
      <c r="AC465" s="31" t="b">
        <f>貼り付け用!AC465=集計用!AC465</f>
        <v>1</v>
      </c>
      <c r="AD465" s="31" t="b">
        <f>貼り付け用!AD465=集計用!AD465</f>
        <v>1</v>
      </c>
      <c r="AE465" s="31" t="b">
        <f>貼り付け用!AE465=集計用!AE465</f>
        <v>1</v>
      </c>
      <c r="AF465" s="31" t="b">
        <f>貼り付け用!AF465=集計用!AF465</f>
        <v>1</v>
      </c>
      <c r="AG465" s="31" t="b">
        <f>貼り付け用!AG465=集計用!AG465</f>
        <v>1</v>
      </c>
      <c r="AH465" s="31" t="b">
        <f>貼り付け用!AH465=集計用!AH465</f>
        <v>1</v>
      </c>
      <c r="AI465" s="31" t="b">
        <f>貼り付け用!AI465=集計用!AI465</f>
        <v>1</v>
      </c>
      <c r="AJ465" s="31" t="b">
        <f>貼り付け用!AJ465=集計用!AJ465</f>
        <v>1</v>
      </c>
      <c r="AK465" s="31" t="b">
        <f>貼り付け用!AK465=集計用!AK465</f>
        <v>1</v>
      </c>
      <c r="AL465" s="31" t="b">
        <f>貼り付け用!AL465=集計用!AL465</f>
        <v>1</v>
      </c>
      <c r="AM465" s="31" t="b">
        <f>貼り付け用!AM465=集計用!AM465</f>
        <v>1</v>
      </c>
      <c r="AN465" s="31" t="b">
        <f>貼り付け用!AN465=集計用!AN465</f>
        <v>1</v>
      </c>
      <c r="AO465" s="31" t="b">
        <f>貼り付け用!AO465=集計用!AO465</f>
        <v>1</v>
      </c>
      <c r="AP465" s="31" t="b">
        <f>貼り付け用!AP465=集計用!AP465</f>
        <v>1</v>
      </c>
      <c r="AQ465" s="31" t="b">
        <f>貼り付け用!AQ465=集計用!AQ465</f>
        <v>1</v>
      </c>
      <c r="AR465" s="31" t="b">
        <f>貼り付け用!AR465=集計用!AR465</f>
        <v>1</v>
      </c>
      <c r="AS465" s="31" t="b">
        <f>貼り付け用!AS465=集計用!AS465</f>
        <v>1</v>
      </c>
      <c r="AT465" s="31" t="b">
        <f>貼り付け用!AT465=集計用!AT465</f>
        <v>1</v>
      </c>
      <c r="AU465" s="31" t="b">
        <f>貼り付け用!AU465=集計用!AU465</f>
        <v>1</v>
      </c>
    </row>
    <row r="466" spans="10:47" ht="24" customHeight="1">
      <c r="J466" s="2" t="str">
        <f>IF(集計用!J466="","",集計用!J466)</f>
        <v>砂場</v>
      </c>
      <c r="K466" s="2"/>
      <c r="L466" s="2"/>
      <c r="M466" s="31" t="b">
        <f>貼り付け用!M466=集計用!M466</f>
        <v>1</v>
      </c>
      <c r="N466" s="31" t="b">
        <f>貼り付け用!N466=集計用!N466</f>
        <v>1</v>
      </c>
      <c r="O466" s="31" t="b">
        <f>貼り付け用!O466=集計用!O466</f>
        <v>1</v>
      </c>
      <c r="P466" s="31" t="b">
        <f>貼り付け用!P466=集計用!P466</f>
        <v>1</v>
      </c>
      <c r="Q466" s="31" t="b">
        <f>貼り付け用!Q466=集計用!Q466</f>
        <v>1</v>
      </c>
      <c r="R466" s="31" t="b">
        <f>貼り付け用!R466=集計用!R466</f>
        <v>1</v>
      </c>
      <c r="S466" s="31" t="b">
        <f>貼り付け用!S466=集計用!S466</f>
        <v>1</v>
      </c>
      <c r="T466" s="31" t="b">
        <f>貼り付け用!T466=集計用!T466</f>
        <v>1</v>
      </c>
      <c r="U466" s="31" t="b">
        <f>貼り付け用!U466=集計用!U466</f>
        <v>1</v>
      </c>
      <c r="V466" s="31" t="b">
        <f>貼り付け用!V466=集計用!V466</f>
        <v>1</v>
      </c>
      <c r="W466" s="31" t="b">
        <f>貼り付け用!W466=集計用!W466</f>
        <v>1</v>
      </c>
      <c r="X466" s="31" t="b">
        <f>貼り付け用!X466=集計用!X466</f>
        <v>1</v>
      </c>
      <c r="Y466" s="31" t="b">
        <f>貼り付け用!Y466=集計用!Y466</f>
        <v>1</v>
      </c>
      <c r="Z466" s="31" t="b">
        <f>貼り付け用!Z466=集計用!Z466</f>
        <v>1</v>
      </c>
      <c r="AA466" s="31" t="b">
        <f>貼り付け用!AA466=集計用!AA466</f>
        <v>1</v>
      </c>
      <c r="AB466" s="31" t="b">
        <f>貼り付け用!AB466=集計用!AB466</f>
        <v>1</v>
      </c>
      <c r="AC466" s="31" t="b">
        <f>貼り付け用!AC466=集計用!AC466</f>
        <v>1</v>
      </c>
      <c r="AD466" s="31" t="b">
        <f>貼り付け用!AD466=集計用!AD466</f>
        <v>1</v>
      </c>
      <c r="AE466" s="31" t="b">
        <f>貼り付け用!AE466=集計用!AE466</f>
        <v>1</v>
      </c>
      <c r="AF466" s="31" t="b">
        <f>貼り付け用!AF466=集計用!AF466</f>
        <v>1</v>
      </c>
      <c r="AG466" s="31" t="b">
        <f>貼り付け用!AG466=集計用!AG466</f>
        <v>1</v>
      </c>
      <c r="AH466" s="31" t="b">
        <f>貼り付け用!AH466=集計用!AH466</f>
        <v>1</v>
      </c>
      <c r="AI466" s="31" t="b">
        <f>貼り付け用!AI466=集計用!AI466</f>
        <v>1</v>
      </c>
      <c r="AJ466" s="31" t="b">
        <f>貼り付け用!AJ466=集計用!AJ466</f>
        <v>1</v>
      </c>
      <c r="AK466" s="31" t="b">
        <f>貼り付け用!AK466=集計用!AK466</f>
        <v>1</v>
      </c>
      <c r="AL466" s="31" t="b">
        <f>貼り付け用!AL466=集計用!AL466</f>
        <v>1</v>
      </c>
      <c r="AM466" s="31" t="b">
        <f>貼り付け用!AM466=集計用!AM466</f>
        <v>1</v>
      </c>
      <c r="AN466" s="31" t="b">
        <f>貼り付け用!AN466=集計用!AN466</f>
        <v>1</v>
      </c>
      <c r="AO466" s="31" t="b">
        <f>貼り付け用!AO466=集計用!AO466</f>
        <v>1</v>
      </c>
      <c r="AP466" s="31" t="b">
        <f>貼り付け用!AP466=集計用!AP466</f>
        <v>1</v>
      </c>
      <c r="AQ466" s="31" t="b">
        <f>貼り付け用!AQ466=集計用!AQ466</f>
        <v>1</v>
      </c>
      <c r="AR466" s="31" t="b">
        <f>貼り付け用!AR466=集計用!AR466</f>
        <v>1</v>
      </c>
      <c r="AS466" s="31" t="b">
        <f>貼り付け用!AS466=集計用!AS466</f>
        <v>1</v>
      </c>
      <c r="AT466" s="31" t="b">
        <f>貼り付け用!AT466=集計用!AT466</f>
        <v>1</v>
      </c>
      <c r="AU466" s="31" t="b">
        <f>貼り付け用!AU466=集計用!AU466</f>
        <v>1</v>
      </c>
    </row>
    <row r="467" spans="10:47" ht="24" customHeight="1">
      <c r="J467" s="2" t="str">
        <f>IF(集計用!J467="","",集計用!J467)</f>
        <v>築山</v>
      </c>
      <c r="K467" s="2"/>
      <c r="L467" s="2"/>
      <c r="M467" s="31" t="b">
        <f>貼り付け用!M467=集計用!M467</f>
        <v>1</v>
      </c>
      <c r="N467" s="31" t="b">
        <f>貼り付け用!N467=集計用!N467</f>
        <v>1</v>
      </c>
      <c r="O467" s="31" t="b">
        <f>貼り付け用!O467=集計用!O467</f>
        <v>1</v>
      </c>
      <c r="P467" s="31" t="b">
        <f>貼り付け用!P467=集計用!P467</f>
        <v>1</v>
      </c>
      <c r="Q467" s="31" t="b">
        <f>貼り付け用!Q467=集計用!Q467</f>
        <v>1</v>
      </c>
      <c r="R467" s="31" t="b">
        <f>貼り付け用!R467=集計用!R467</f>
        <v>1</v>
      </c>
      <c r="S467" s="31" t="b">
        <f>貼り付け用!S467=集計用!S467</f>
        <v>1</v>
      </c>
      <c r="T467" s="31" t="b">
        <f>貼り付け用!T467=集計用!T467</f>
        <v>1</v>
      </c>
      <c r="U467" s="31" t="b">
        <f>貼り付け用!U467=集計用!U467</f>
        <v>1</v>
      </c>
      <c r="V467" s="31" t="b">
        <f>貼り付け用!V467=集計用!V467</f>
        <v>1</v>
      </c>
      <c r="W467" s="31" t="b">
        <f>貼り付け用!W467=集計用!W467</f>
        <v>1</v>
      </c>
      <c r="X467" s="31" t="b">
        <f>貼り付け用!X467=集計用!X467</f>
        <v>1</v>
      </c>
      <c r="Y467" s="31" t="b">
        <f>貼り付け用!Y467=集計用!Y467</f>
        <v>1</v>
      </c>
      <c r="Z467" s="31" t="b">
        <f>貼り付け用!Z467=集計用!Z467</f>
        <v>1</v>
      </c>
      <c r="AA467" s="31" t="b">
        <f>貼り付け用!AA467=集計用!AA467</f>
        <v>1</v>
      </c>
      <c r="AB467" s="31" t="b">
        <f>貼り付け用!AB467=集計用!AB467</f>
        <v>1</v>
      </c>
      <c r="AC467" s="31" t="b">
        <f>貼り付け用!AC467=集計用!AC467</f>
        <v>1</v>
      </c>
      <c r="AD467" s="31" t="b">
        <f>貼り付け用!AD467=集計用!AD467</f>
        <v>1</v>
      </c>
      <c r="AE467" s="31" t="b">
        <f>貼り付け用!AE467=集計用!AE467</f>
        <v>1</v>
      </c>
      <c r="AF467" s="31" t="b">
        <f>貼り付け用!AF467=集計用!AF467</f>
        <v>1</v>
      </c>
      <c r="AG467" s="31" t="b">
        <f>貼り付け用!AG467=集計用!AG467</f>
        <v>1</v>
      </c>
      <c r="AH467" s="31" t="b">
        <f>貼り付け用!AH467=集計用!AH467</f>
        <v>1</v>
      </c>
      <c r="AI467" s="31" t="b">
        <f>貼り付け用!AI467=集計用!AI467</f>
        <v>1</v>
      </c>
      <c r="AJ467" s="31" t="b">
        <f>貼り付け用!AJ467=集計用!AJ467</f>
        <v>1</v>
      </c>
      <c r="AK467" s="31" t="b">
        <f>貼り付け用!AK467=集計用!AK467</f>
        <v>1</v>
      </c>
      <c r="AL467" s="31" t="b">
        <f>貼り付け用!AL467=集計用!AL467</f>
        <v>1</v>
      </c>
      <c r="AM467" s="31" t="b">
        <f>貼り付け用!AM467=集計用!AM467</f>
        <v>1</v>
      </c>
      <c r="AN467" s="31" t="b">
        <f>貼り付け用!AN467=集計用!AN467</f>
        <v>1</v>
      </c>
      <c r="AO467" s="31" t="b">
        <f>貼り付け用!AO467=集計用!AO467</f>
        <v>1</v>
      </c>
      <c r="AP467" s="31" t="b">
        <f>貼り付け用!AP467=集計用!AP467</f>
        <v>1</v>
      </c>
      <c r="AQ467" s="31" t="b">
        <f>貼り付け用!AQ467=集計用!AQ467</f>
        <v>1</v>
      </c>
      <c r="AR467" s="31" t="b">
        <f>貼り付け用!AR467=集計用!AR467</f>
        <v>1</v>
      </c>
      <c r="AS467" s="31" t="b">
        <f>貼り付け用!AS467=集計用!AS467</f>
        <v>1</v>
      </c>
      <c r="AT467" s="31" t="b">
        <f>貼り付け用!AT467=集計用!AT467</f>
        <v>0</v>
      </c>
      <c r="AU467" s="31" t="b">
        <f>貼り付け用!AU467=集計用!AU467</f>
        <v>0</v>
      </c>
    </row>
    <row r="468" spans="10:47" ht="24" customHeight="1">
      <c r="J468" s="2" t="str">
        <f>IF(集計用!J468="","",集計用!J468)</f>
        <v>大型滑り台</v>
      </c>
      <c r="K468" s="2"/>
      <c r="L468" s="2"/>
      <c r="M468" s="31" t="b">
        <f>貼り付け用!M468=集計用!M468</f>
        <v>1</v>
      </c>
      <c r="N468" s="31" t="b">
        <f>貼り付け用!N468=集計用!N468</f>
        <v>1</v>
      </c>
      <c r="O468" s="31" t="b">
        <f>貼り付け用!O468=集計用!O468</f>
        <v>1</v>
      </c>
      <c r="P468" s="31" t="b">
        <f>貼り付け用!P468=集計用!P468</f>
        <v>1</v>
      </c>
      <c r="Q468" s="31" t="b">
        <f>貼り付け用!Q468=集計用!Q468</f>
        <v>1</v>
      </c>
      <c r="R468" s="31" t="b">
        <f>貼り付け用!R468=集計用!R468</f>
        <v>1</v>
      </c>
      <c r="S468" s="31" t="b">
        <f>貼り付け用!S468=集計用!S468</f>
        <v>1</v>
      </c>
      <c r="T468" s="31" t="b">
        <f>貼り付け用!T468=集計用!T468</f>
        <v>1</v>
      </c>
      <c r="U468" s="31" t="b">
        <f>貼り付け用!U468=集計用!U468</f>
        <v>1</v>
      </c>
      <c r="V468" s="31" t="b">
        <f>貼り付け用!V468=集計用!V468</f>
        <v>1</v>
      </c>
      <c r="W468" s="31" t="b">
        <f>貼り付け用!W468=集計用!W468</f>
        <v>1</v>
      </c>
      <c r="X468" s="31" t="b">
        <f>貼り付け用!X468=集計用!X468</f>
        <v>1</v>
      </c>
      <c r="Y468" s="31" t="b">
        <f>貼り付け用!Y468=集計用!Y468</f>
        <v>1</v>
      </c>
      <c r="Z468" s="31" t="b">
        <f>貼り付け用!Z468=集計用!Z468</f>
        <v>1</v>
      </c>
      <c r="AA468" s="31" t="b">
        <f>貼り付け用!AA468=集計用!AA468</f>
        <v>1</v>
      </c>
      <c r="AB468" s="31" t="b">
        <f>貼り付け用!AB468=集計用!AB468</f>
        <v>1</v>
      </c>
      <c r="AC468" s="31" t="b">
        <f>貼り付け用!AC468=集計用!AC468</f>
        <v>1</v>
      </c>
      <c r="AD468" s="31" t="b">
        <f>貼り付け用!AD468=集計用!AD468</f>
        <v>1</v>
      </c>
      <c r="AE468" s="31" t="b">
        <f>貼り付け用!AE468=集計用!AE468</f>
        <v>1</v>
      </c>
      <c r="AF468" s="31" t="b">
        <f>貼り付け用!AF468=集計用!AF468</f>
        <v>1</v>
      </c>
      <c r="AG468" s="31" t="b">
        <f>貼り付け用!AG468=集計用!AG468</f>
        <v>1</v>
      </c>
      <c r="AH468" s="31" t="b">
        <f>貼り付け用!AH468=集計用!AH468</f>
        <v>1</v>
      </c>
      <c r="AI468" s="31" t="b">
        <f>貼り付け用!AI468=集計用!AI468</f>
        <v>1</v>
      </c>
      <c r="AJ468" s="31" t="b">
        <f>貼り付け用!AJ468=集計用!AJ468</f>
        <v>1</v>
      </c>
      <c r="AK468" s="31" t="b">
        <f>貼り付け用!AK468=集計用!AK468</f>
        <v>1</v>
      </c>
      <c r="AL468" s="31" t="b">
        <f>貼り付け用!AL468=集計用!AL468</f>
        <v>1</v>
      </c>
      <c r="AM468" s="31" t="b">
        <f>貼り付け用!AM468=集計用!AM468</f>
        <v>1</v>
      </c>
      <c r="AN468" s="31" t="b">
        <f>貼り付け用!AN468=集計用!AN468</f>
        <v>1</v>
      </c>
      <c r="AO468" s="31" t="b">
        <f>貼り付け用!AO468=集計用!AO468</f>
        <v>1</v>
      </c>
      <c r="AP468" s="31" t="b">
        <f>貼り付け用!AP468=集計用!AP468</f>
        <v>1</v>
      </c>
      <c r="AQ468" s="31" t="b">
        <f>貼り付け用!AQ468=集計用!AQ468</f>
        <v>1</v>
      </c>
      <c r="AR468" s="31" t="b">
        <f>貼り付け用!AR468=集計用!AR468</f>
        <v>1</v>
      </c>
      <c r="AS468" s="31" t="b">
        <f>貼り付け用!AS468=集計用!AS468</f>
        <v>1</v>
      </c>
      <c r="AT468" s="31" t="b">
        <f>貼り付け用!AT468=集計用!AT468</f>
        <v>1</v>
      </c>
      <c r="AU468" s="31" t="b">
        <f>貼り付け用!AU468=集計用!AU468</f>
        <v>1</v>
      </c>
    </row>
    <row r="469" spans="10:47" ht="24" customHeight="1">
      <c r="J469" s="2" t="str">
        <f>IF(集計用!J469="","",集計用!J469)</f>
        <v>登り棒１０人用</v>
      </c>
      <c r="K469" s="2"/>
      <c r="L469" s="2"/>
      <c r="M469" s="31" t="b">
        <f>貼り付け用!M469=集計用!M469</f>
        <v>1</v>
      </c>
      <c r="N469" s="31" t="b">
        <f>貼り付け用!N469=集計用!N469</f>
        <v>1</v>
      </c>
      <c r="O469" s="31" t="b">
        <f>貼り付け用!O469=集計用!O469</f>
        <v>1</v>
      </c>
      <c r="P469" s="31" t="b">
        <f>貼り付け用!P469=集計用!P469</f>
        <v>1</v>
      </c>
      <c r="Q469" s="31" t="b">
        <f>貼り付け用!Q469=集計用!Q469</f>
        <v>1</v>
      </c>
      <c r="R469" s="31" t="b">
        <f>貼り付け用!R469=集計用!R469</f>
        <v>1</v>
      </c>
      <c r="S469" s="31" t="b">
        <f>貼り付け用!S469=集計用!S469</f>
        <v>1</v>
      </c>
      <c r="T469" s="31" t="b">
        <f>貼り付け用!T469=集計用!T469</f>
        <v>1</v>
      </c>
      <c r="U469" s="31" t="b">
        <f>貼り付け用!U469=集計用!U469</f>
        <v>1</v>
      </c>
      <c r="V469" s="31" t="b">
        <f>貼り付け用!V469=集計用!V469</f>
        <v>1</v>
      </c>
      <c r="W469" s="31" t="b">
        <f>貼り付け用!W469=集計用!W469</f>
        <v>1</v>
      </c>
      <c r="X469" s="31" t="b">
        <f>貼り付け用!X469=集計用!X469</f>
        <v>1</v>
      </c>
      <c r="Y469" s="31" t="b">
        <f>貼り付け用!Y469=集計用!Y469</f>
        <v>1</v>
      </c>
      <c r="Z469" s="31" t="b">
        <f>貼り付け用!Z469=集計用!Z469</f>
        <v>1</v>
      </c>
      <c r="AA469" s="31" t="b">
        <f>貼り付け用!AA469=集計用!AA469</f>
        <v>1</v>
      </c>
      <c r="AB469" s="31" t="b">
        <f>貼り付け用!AB469=集計用!AB469</f>
        <v>1</v>
      </c>
      <c r="AC469" s="31" t="b">
        <f>貼り付け用!AC469=集計用!AC469</f>
        <v>1</v>
      </c>
      <c r="AD469" s="31" t="b">
        <f>貼り付け用!AD469=集計用!AD469</f>
        <v>1</v>
      </c>
      <c r="AE469" s="31" t="b">
        <f>貼り付け用!AE469=集計用!AE469</f>
        <v>1</v>
      </c>
      <c r="AF469" s="31" t="b">
        <f>貼り付け用!AF469=集計用!AF469</f>
        <v>1</v>
      </c>
      <c r="AG469" s="31" t="b">
        <f>貼り付け用!AG469=集計用!AG469</f>
        <v>1</v>
      </c>
      <c r="AH469" s="31" t="b">
        <f>貼り付け用!AH469=集計用!AH469</f>
        <v>1</v>
      </c>
      <c r="AI469" s="31" t="b">
        <f>貼り付け用!AI469=集計用!AI469</f>
        <v>1</v>
      </c>
      <c r="AJ469" s="31" t="b">
        <f>貼り付け用!AJ469=集計用!AJ469</f>
        <v>1</v>
      </c>
      <c r="AK469" s="31" t="b">
        <f>貼り付け用!AK469=集計用!AK469</f>
        <v>1</v>
      </c>
      <c r="AL469" s="31" t="b">
        <f>貼り付け用!AL469=集計用!AL469</f>
        <v>1</v>
      </c>
      <c r="AM469" s="31" t="b">
        <f>貼り付け用!AM469=集計用!AM469</f>
        <v>1</v>
      </c>
      <c r="AN469" s="31" t="b">
        <f>貼り付け用!AN469=集計用!AN469</f>
        <v>1</v>
      </c>
      <c r="AO469" s="31" t="b">
        <f>貼り付け用!AO469=集計用!AO469</f>
        <v>1</v>
      </c>
      <c r="AP469" s="31" t="b">
        <f>貼り付け用!AP469=集計用!AP469</f>
        <v>1</v>
      </c>
      <c r="AQ469" s="31" t="b">
        <f>貼り付け用!AQ469=集計用!AQ469</f>
        <v>1</v>
      </c>
      <c r="AR469" s="31" t="b">
        <f>貼り付け用!AR469=集計用!AR469</f>
        <v>1</v>
      </c>
      <c r="AS469" s="31" t="b">
        <f>貼り付け用!AS469=集計用!AS469</f>
        <v>1</v>
      </c>
      <c r="AT469" s="31" t="b">
        <f>貼り付け用!AT469=集計用!AT469</f>
        <v>1</v>
      </c>
      <c r="AU469" s="31" t="b">
        <f>貼り付け用!AU469=集計用!AU469</f>
        <v>1</v>
      </c>
    </row>
    <row r="470" spans="10:47" ht="24" customHeight="1">
      <c r="J470" s="2" t="str">
        <f>IF(集計用!J470="","",集計用!J470)</f>
        <v>ジャングルジム５間５段</v>
      </c>
      <c r="K470" s="2"/>
      <c r="L470" s="2"/>
      <c r="M470" s="31" t="b">
        <f>貼り付け用!M470=集計用!M470</f>
        <v>1</v>
      </c>
      <c r="N470" s="31" t="b">
        <f>貼り付け用!N470=集計用!N470</f>
        <v>1</v>
      </c>
      <c r="O470" s="31" t="b">
        <f>貼り付け用!O470=集計用!O470</f>
        <v>1</v>
      </c>
      <c r="P470" s="31" t="b">
        <f>貼り付け用!P470=集計用!P470</f>
        <v>1</v>
      </c>
      <c r="Q470" s="31" t="b">
        <f>貼り付け用!Q470=集計用!Q470</f>
        <v>1</v>
      </c>
      <c r="R470" s="31" t="b">
        <f>貼り付け用!R470=集計用!R470</f>
        <v>1</v>
      </c>
      <c r="S470" s="31" t="b">
        <f>貼り付け用!S470=集計用!S470</f>
        <v>1</v>
      </c>
      <c r="T470" s="31" t="b">
        <f>貼り付け用!T470=集計用!T470</f>
        <v>1</v>
      </c>
      <c r="U470" s="31" t="b">
        <f>貼り付け用!U470=集計用!U470</f>
        <v>1</v>
      </c>
      <c r="V470" s="31" t="b">
        <f>貼り付け用!V470=集計用!V470</f>
        <v>1</v>
      </c>
      <c r="W470" s="31" t="b">
        <f>貼り付け用!W470=集計用!W470</f>
        <v>1</v>
      </c>
      <c r="X470" s="31" t="b">
        <f>貼り付け用!X470=集計用!X470</f>
        <v>1</v>
      </c>
      <c r="Y470" s="31" t="b">
        <f>貼り付け用!Y470=集計用!Y470</f>
        <v>1</v>
      </c>
      <c r="Z470" s="31" t="b">
        <f>貼り付け用!Z470=集計用!Z470</f>
        <v>1</v>
      </c>
      <c r="AA470" s="31" t="b">
        <f>貼り付け用!AA470=集計用!AA470</f>
        <v>1</v>
      </c>
      <c r="AB470" s="31" t="b">
        <f>貼り付け用!AB470=集計用!AB470</f>
        <v>1</v>
      </c>
      <c r="AC470" s="31" t="b">
        <f>貼り付け用!AC470=集計用!AC470</f>
        <v>1</v>
      </c>
      <c r="AD470" s="31" t="b">
        <f>貼り付け用!AD470=集計用!AD470</f>
        <v>1</v>
      </c>
      <c r="AE470" s="31" t="b">
        <f>貼り付け用!AE470=集計用!AE470</f>
        <v>1</v>
      </c>
      <c r="AF470" s="31" t="b">
        <f>貼り付け用!AF470=集計用!AF470</f>
        <v>1</v>
      </c>
      <c r="AG470" s="31" t="b">
        <f>貼り付け用!AG470=集計用!AG470</f>
        <v>1</v>
      </c>
      <c r="AH470" s="31" t="b">
        <f>貼り付け用!AH470=集計用!AH470</f>
        <v>1</v>
      </c>
      <c r="AI470" s="31" t="b">
        <f>貼り付け用!AI470=集計用!AI470</f>
        <v>1</v>
      </c>
      <c r="AJ470" s="31" t="b">
        <f>貼り付け用!AJ470=集計用!AJ470</f>
        <v>1</v>
      </c>
      <c r="AK470" s="31" t="b">
        <f>貼り付け用!AK470=集計用!AK470</f>
        <v>1</v>
      </c>
      <c r="AL470" s="31" t="b">
        <f>貼り付け用!AL470=集計用!AL470</f>
        <v>1</v>
      </c>
      <c r="AM470" s="31" t="b">
        <f>貼り付け用!AM470=集計用!AM470</f>
        <v>1</v>
      </c>
      <c r="AN470" s="31" t="b">
        <f>貼り付け用!AN470=集計用!AN470</f>
        <v>1</v>
      </c>
      <c r="AO470" s="31" t="b">
        <f>貼り付け用!AO470=集計用!AO470</f>
        <v>1</v>
      </c>
      <c r="AP470" s="31" t="b">
        <f>貼り付け用!AP470=集計用!AP470</f>
        <v>1</v>
      </c>
      <c r="AQ470" s="31" t="b">
        <f>貼り付け用!AQ470=集計用!AQ470</f>
        <v>1</v>
      </c>
      <c r="AR470" s="31" t="b">
        <f>貼り付け用!AR470=集計用!AR470</f>
        <v>1</v>
      </c>
      <c r="AS470" s="31" t="b">
        <f>貼り付け用!AS470=集計用!AS470</f>
        <v>1</v>
      </c>
      <c r="AT470" s="31" t="b">
        <f>貼り付け用!AT470=集計用!AT470</f>
        <v>1</v>
      </c>
      <c r="AU470" s="31" t="b">
        <f>貼り付け用!AU470=集計用!AU470</f>
        <v>1</v>
      </c>
    </row>
    <row r="471" spans="10:47" ht="24" customHeight="1">
      <c r="J471" s="2" t="str">
        <f>IF(集計用!J471="","",集計用!J471)</f>
        <v>山型雲梯</v>
      </c>
      <c r="K471" s="2"/>
      <c r="L471" s="2"/>
      <c r="M471" s="31" t="b">
        <f>貼り付け用!M471=集計用!M471</f>
        <v>1</v>
      </c>
      <c r="N471" s="31" t="b">
        <f>貼り付け用!N471=集計用!N471</f>
        <v>1</v>
      </c>
      <c r="O471" s="31" t="b">
        <f>貼り付け用!O471=集計用!O471</f>
        <v>1</v>
      </c>
      <c r="P471" s="31" t="b">
        <f>貼り付け用!P471=集計用!P471</f>
        <v>1</v>
      </c>
      <c r="Q471" s="31" t="b">
        <f>貼り付け用!Q471=集計用!Q471</f>
        <v>1</v>
      </c>
      <c r="R471" s="31" t="b">
        <f>貼り付け用!R471=集計用!R471</f>
        <v>1</v>
      </c>
      <c r="S471" s="31" t="b">
        <f>貼り付け用!S471=集計用!S471</f>
        <v>1</v>
      </c>
      <c r="T471" s="31" t="b">
        <f>貼り付け用!T471=集計用!T471</f>
        <v>1</v>
      </c>
      <c r="U471" s="31" t="b">
        <f>貼り付け用!U471=集計用!U471</f>
        <v>1</v>
      </c>
      <c r="V471" s="31" t="b">
        <f>貼り付け用!V471=集計用!V471</f>
        <v>1</v>
      </c>
      <c r="W471" s="31" t="b">
        <f>貼り付け用!W471=集計用!W471</f>
        <v>1</v>
      </c>
      <c r="X471" s="31" t="b">
        <f>貼り付け用!X471=集計用!X471</f>
        <v>1</v>
      </c>
      <c r="Y471" s="31" t="b">
        <f>貼り付け用!Y471=集計用!Y471</f>
        <v>1</v>
      </c>
      <c r="Z471" s="31" t="b">
        <f>貼り付け用!Z471=集計用!Z471</f>
        <v>1</v>
      </c>
      <c r="AA471" s="31" t="b">
        <f>貼り付け用!AA471=集計用!AA471</f>
        <v>1</v>
      </c>
      <c r="AB471" s="31" t="b">
        <f>貼り付け用!AB471=集計用!AB471</f>
        <v>1</v>
      </c>
      <c r="AC471" s="31" t="b">
        <f>貼り付け用!AC471=集計用!AC471</f>
        <v>1</v>
      </c>
      <c r="AD471" s="31" t="b">
        <f>貼り付け用!AD471=集計用!AD471</f>
        <v>1</v>
      </c>
      <c r="AE471" s="31" t="b">
        <f>貼り付け用!AE471=集計用!AE471</f>
        <v>1</v>
      </c>
      <c r="AF471" s="31" t="b">
        <f>貼り付け用!AF471=集計用!AF471</f>
        <v>1</v>
      </c>
      <c r="AG471" s="31" t="b">
        <f>貼り付け用!AG471=集計用!AG471</f>
        <v>1</v>
      </c>
      <c r="AH471" s="31" t="b">
        <f>貼り付け用!AH471=集計用!AH471</f>
        <v>1</v>
      </c>
      <c r="AI471" s="31" t="b">
        <f>貼り付け用!AI471=集計用!AI471</f>
        <v>1</v>
      </c>
      <c r="AJ471" s="31" t="b">
        <f>貼り付け用!AJ471=集計用!AJ471</f>
        <v>1</v>
      </c>
      <c r="AK471" s="31" t="b">
        <f>貼り付け用!AK471=集計用!AK471</f>
        <v>1</v>
      </c>
      <c r="AL471" s="31" t="b">
        <f>貼り付け用!AL471=集計用!AL471</f>
        <v>1</v>
      </c>
      <c r="AM471" s="31" t="b">
        <f>貼り付け用!AM471=集計用!AM471</f>
        <v>1</v>
      </c>
      <c r="AN471" s="31" t="b">
        <f>貼り付け用!AN471=集計用!AN471</f>
        <v>1</v>
      </c>
      <c r="AO471" s="31" t="b">
        <f>貼り付け用!AO471=集計用!AO471</f>
        <v>1</v>
      </c>
      <c r="AP471" s="31" t="b">
        <f>貼り付け用!AP471=集計用!AP471</f>
        <v>1</v>
      </c>
      <c r="AQ471" s="31" t="b">
        <f>貼り付け用!AQ471=集計用!AQ471</f>
        <v>1</v>
      </c>
      <c r="AR471" s="31" t="b">
        <f>貼り付け用!AR471=集計用!AR471</f>
        <v>1</v>
      </c>
      <c r="AS471" s="31" t="b">
        <f>貼り付け用!AS471=集計用!AS471</f>
        <v>1</v>
      </c>
      <c r="AT471" s="31" t="b">
        <f>貼り付け用!AT471=集計用!AT471</f>
        <v>1</v>
      </c>
      <c r="AU471" s="31" t="b">
        <f>貼り付け用!AU471=集計用!AU471</f>
        <v>1</v>
      </c>
    </row>
    <row r="472" spans="10:47" ht="24" customHeight="1">
      <c r="J472" s="2" t="str">
        <f>IF(集計用!J472="","",集計用!J472)</f>
        <v>大型6連ブランコ</v>
      </c>
      <c r="K472" s="2"/>
      <c r="L472" s="2"/>
      <c r="M472" s="31" t="b">
        <f>貼り付け用!M472=集計用!M472</f>
        <v>1</v>
      </c>
      <c r="N472" s="31" t="b">
        <f>貼り付け用!N472=集計用!N472</f>
        <v>1</v>
      </c>
      <c r="O472" s="31" t="b">
        <f>貼り付け用!O472=集計用!O472</f>
        <v>1</v>
      </c>
      <c r="P472" s="31" t="b">
        <f>貼り付け用!P472=集計用!P472</f>
        <v>1</v>
      </c>
      <c r="Q472" s="31" t="b">
        <f>貼り付け用!Q472=集計用!Q472</f>
        <v>1</v>
      </c>
      <c r="R472" s="31" t="b">
        <f>貼り付け用!R472=集計用!R472</f>
        <v>1</v>
      </c>
      <c r="S472" s="31" t="b">
        <f>貼り付け用!S472=集計用!S472</f>
        <v>1</v>
      </c>
      <c r="T472" s="31" t="b">
        <f>貼り付け用!T472=集計用!T472</f>
        <v>1</v>
      </c>
      <c r="U472" s="31" t="b">
        <f>貼り付け用!U472=集計用!U472</f>
        <v>1</v>
      </c>
      <c r="V472" s="31" t="b">
        <f>貼り付け用!V472=集計用!V472</f>
        <v>1</v>
      </c>
      <c r="W472" s="31" t="b">
        <f>貼り付け用!W472=集計用!W472</f>
        <v>1</v>
      </c>
      <c r="X472" s="31" t="b">
        <f>貼り付け用!X472=集計用!X472</f>
        <v>1</v>
      </c>
      <c r="Y472" s="31" t="b">
        <f>貼り付け用!Y472=集計用!Y472</f>
        <v>1</v>
      </c>
      <c r="Z472" s="31" t="b">
        <f>貼り付け用!Z472=集計用!Z472</f>
        <v>1</v>
      </c>
      <c r="AA472" s="31" t="b">
        <f>貼り付け用!AA472=集計用!AA472</f>
        <v>1</v>
      </c>
      <c r="AB472" s="31" t="b">
        <f>貼り付け用!AB472=集計用!AB472</f>
        <v>1</v>
      </c>
      <c r="AC472" s="31" t="b">
        <f>貼り付け用!AC472=集計用!AC472</f>
        <v>1</v>
      </c>
      <c r="AD472" s="31" t="b">
        <f>貼り付け用!AD472=集計用!AD472</f>
        <v>1</v>
      </c>
      <c r="AE472" s="31" t="b">
        <f>貼り付け用!AE472=集計用!AE472</f>
        <v>1</v>
      </c>
      <c r="AF472" s="31" t="b">
        <f>貼り付け用!AF472=集計用!AF472</f>
        <v>1</v>
      </c>
      <c r="AG472" s="31" t="b">
        <f>貼り付け用!AG472=集計用!AG472</f>
        <v>1</v>
      </c>
      <c r="AH472" s="31" t="b">
        <f>貼り付け用!AH472=集計用!AH472</f>
        <v>1</v>
      </c>
      <c r="AI472" s="31" t="b">
        <f>貼り付け用!AI472=集計用!AI472</f>
        <v>1</v>
      </c>
      <c r="AJ472" s="31" t="b">
        <f>貼り付け用!AJ472=集計用!AJ472</f>
        <v>1</v>
      </c>
      <c r="AK472" s="31" t="b">
        <f>貼り付け用!AK472=集計用!AK472</f>
        <v>1</v>
      </c>
      <c r="AL472" s="31" t="b">
        <f>貼り付け用!AL472=集計用!AL472</f>
        <v>1</v>
      </c>
      <c r="AM472" s="31" t="b">
        <f>貼り付け用!AM472=集計用!AM472</f>
        <v>1</v>
      </c>
      <c r="AN472" s="31" t="b">
        <f>貼り付け用!AN472=集計用!AN472</f>
        <v>1</v>
      </c>
      <c r="AO472" s="31" t="b">
        <f>貼り付け用!AO472=集計用!AO472</f>
        <v>1</v>
      </c>
      <c r="AP472" s="31" t="b">
        <f>貼り付け用!AP472=集計用!AP472</f>
        <v>1</v>
      </c>
      <c r="AQ472" s="31" t="b">
        <f>貼り付け用!AQ472=集計用!AQ472</f>
        <v>1</v>
      </c>
      <c r="AR472" s="31" t="b">
        <f>貼り付け用!AR472=集計用!AR472</f>
        <v>1</v>
      </c>
      <c r="AS472" s="31" t="b">
        <f>貼り付け用!AS472=集計用!AS472</f>
        <v>1</v>
      </c>
      <c r="AT472" s="31" t="b">
        <f>貼り付け用!AT472=集計用!AT472</f>
        <v>1</v>
      </c>
      <c r="AU472" s="31" t="b">
        <f>貼り付け用!AU472=集計用!AU472</f>
        <v>1</v>
      </c>
    </row>
    <row r="473" spans="10:47" ht="24" customHeight="1">
      <c r="J473" s="2" t="str">
        <f>IF(集計用!J473="","",集計用!J473)</f>
        <v>４連高鉄棒</v>
      </c>
      <c r="K473" s="2"/>
      <c r="L473" s="2"/>
      <c r="M473" s="31" t="b">
        <f>貼り付け用!M473=集計用!M473</f>
        <v>1</v>
      </c>
      <c r="N473" s="31" t="b">
        <f>貼り付け用!N473=集計用!N473</f>
        <v>1</v>
      </c>
      <c r="O473" s="31" t="b">
        <f>貼り付け用!O473=集計用!O473</f>
        <v>1</v>
      </c>
      <c r="P473" s="31" t="b">
        <f>貼り付け用!P473=集計用!P473</f>
        <v>1</v>
      </c>
      <c r="Q473" s="31" t="b">
        <f>貼り付け用!Q473=集計用!Q473</f>
        <v>1</v>
      </c>
      <c r="R473" s="31" t="b">
        <f>貼り付け用!R473=集計用!R473</f>
        <v>1</v>
      </c>
      <c r="S473" s="31" t="b">
        <f>貼り付け用!S473=集計用!S473</f>
        <v>1</v>
      </c>
      <c r="T473" s="31" t="b">
        <f>貼り付け用!T473=集計用!T473</f>
        <v>1</v>
      </c>
      <c r="U473" s="31" t="b">
        <f>貼り付け用!U473=集計用!U473</f>
        <v>1</v>
      </c>
      <c r="V473" s="31" t="b">
        <f>貼り付け用!V473=集計用!V473</f>
        <v>1</v>
      </c>
      <c r="W473" s="31" t="b">
        <f>貼り付け用!W473=集計用!W473</f>
        <v>1</v>
      </c>
      <c r="X473" s="31" t="b">
        <f>貼り付け用!X473=集計用!X473</f>
        <v>1</v>
      </c>
      <c r="Y473" s="31" t="b">
        <f>貼り付け用!Y473=集計用!Y473</f>
        <v>1</v>
      </c>
      <c r="Z473" s="31" t="b">
        <f>貼り付け用!Z473=集計用!Z473</f>
        <v>1</v>
      </c>
      <c r="AA473" s="31" t="b">
        <f>貼り付け用!AA473=集計用!AA473</f>
        <v>1</v>
      </c>
      <c r="AB473" s="31" t="b">
        <f>貼り付け用!AB473=集計用!AB473</f>
        <v>1</v>
      </c>
      <c r="AC473" s="31" t="b">
        <f>貼り付け用!AC473=集計用!AC473</f>
        <v>1</v>
      </c>
      <c r="AD473" s="31" t="b">
        <f>貼り付け用!AD473=集計用!AD473</f>
        <v>1</v>
      </c>
      <c r="AE473" s="31" t="b">
        <f>貼り付け用!AE473=集計用!AE473</f>
        <v>1</v>
      </c>
      <c r="AF473" s="31" t="b">
        <f>貼り付け用!AF473=集計用!AF473</f>
        <v>1</v>
      </c>
      <c r="AG473" s="31" t="b">
        <f>貼り付け用!AG473=集計用!AG473</f>
        <v>1</v>
      </c>
      <c r="AH473" s="31" t="b">
        <f>貼り付け用!AH473=集計用!AH473</f>
        <v>1</v>
      </c>
      <c r="AI473" s="31" t="b">
        <f>貼り付け用!AI473=集計用!AI473</f>
        <v>1</v>
      </c>
      <c r="AJ473" s="31" t="b">
        <f>貼り付け用!AJ473=集計用!AJ473</f>
        <v>1</v>
      </c>
      <c r="AK473" s="31" t="b">
        <f>貼り付け用!AK473=集計用!AK473</f>
        <v>1</v>
      </c>
      <c r="AL473" s="31" t="b">
        <f>貼り付け用!AL473=集計用!AL473</f>
        <v>1</v>
      </c>
      <c r="AM473" s="31" t="b">
        <f>貼り付け用!AM473=集計用!AM473</f>
        <v>1</v>
      </c>
      <c r="AN473" s="31" t="b">
        <f>貼り付け用!AN473=集計用!AN473</f>
        <v>1</v>
      </c>
      <c r="AO473" s="31" t="b">
        <f>貼り付け用!AO473=集計用!AO473</f>
        <v>1</v>
      </c>
      <c r="AP473" s="31" t="b">
        <f>貼り付け用!AP473=集計用!AP473</f>
        <v>1</v>
      </c>
      <c r="AQ473" s="31" t="b">
        <f>貼り付け用!AQ473=集計用!AQ473</f>
        <v>1</v>
      </c>
      <c r="AR473" s="31" t="b">
        <f>貼り付け用!AR473=集計用!AR473</f>
        <v>1</v>
      </c>
      <c r="AS473" s="31" t="b">
        <f>貼り付け用!AS473=集計用!AS473</f>
        <v>1</v>
      </c>
      <c r="AT473" s="31" t="b">
        <f>貼り付け用!AT473=集計用!AT473</f>
        <v>1</v>
      </c>
      <c r="AU473" s="31" t="b">
        <f>貼り付け用!AU473=集計用!AU473</f>
        <v>1</v>
      </c>
    </row>
    <row r="474" spans="10:47" ht="24" customHeight="1">
      <c r="J474" s="2" t="str">
        <f>IF(集計用!J474="","",集計用!J474)</f>
        <v>１２連鉄棒</v>
      </c>
      <c r="K474" s="2"/>
      <c r="L474" s="2"/>
      <c r="M474" s="31" t="b">
        <f>貼り付け用!M474=集計用!M474</f>
        <v>1</v>
      </c>
      <c r="N474" s="31" t="b">
        <f>貼り付け用!N474=集計用!N474</f>
        <v>1</v>
      </c>
      <c r="O474" s="31" t="b">
        <f>貼り付け用!O474=集計用!O474</f>
        <v>1</v>
      </c>
      <c r="P474" s="31" t="b">
        <f>貼り付け用!P474=集計用!P474</f>
        <v>1</v>
      </c>
      <c r="Q474" s="31" t="b">
        <f>貼り付け用!Q474=集計用!Q474</f>
        <v>1</v>
      </c>
      <c r="R474" s="31" t="b">
        <f>貼り付け用!R474=集計用!R474</f>
        <v>1</v>
      </c>
      <c r="S474" s="31" t="b">
        <f>貼り付け用!S474=集計用!S474</f>
        <v>1</v>
      </c>
      <c r="T474" s="31" t="b">
        <f>貼り付け用!T474=集計用!T474</f>
        <v>1</v>
      </c>
      <c r="U474" s="31" t="b">
        <f>貼り付け用!U474=集計用!U474</f>
        <v>1</v>
      </c>
      <c r="V474" s="31" t="b">
        <f>貼り付け用!V474=集計用!V474</f>
        <v>1</v>
      </c>
      <c r="W474" s="31" t="b">
        <f>貼り付け用!W474=集計用!W474</f>
        <v>1</v>
      </c>
      <c r="X474" s="31" t="b">
        <f>貼り付け用!X474=集計用!X474</f>
        <v>1</v>
      </c>
      <c r="Y474" s="31" t="b">
        <f>貼り付け用!Y474=集計用!Y474</f>
        <v>1</v>
      </c>
      <c r="Z474" s="31" t="b">
        <f>貼り付け用!Z474=集計用!Z474</f>
        <v>1</v>
      </c>
      <c r="AA474" s="31" t="b">
        <f>貼り付け用!AA474=集計用!AA474</f>
        <v>1</v>
      </c>
      <c r="AB474" s="31" t="b">
        <f>貼り付け用!AB474=集計用!AB474</f>
        <v>1</v>
      </c>
      <c r="AC474" s="31" t="b">
        <f>貼り付け用!AC474=集計用!AC474</f>
        <v>1</v>
      </c>
      <c r="AD474" s="31" t="b">
        <f>貼り付け用!AD474=集計用!AD474</f>
        <v>1</v>
      </c>
      <c r="AE474" s="31" t="b">
        <f>貼り付け用!AE474=集計用!AE474</f>
        <v>1</v>
      </c>
      <c r="AF474" s="31" t="b">
        <f>貼り付け用!AF474=集計用!AF474</f>
        <v>1</v>
      </c>
      <c r="AG474" s="31" t="b">
        <f>貼り付け用!AG474=集計用!AG474</f>
        <v>1</v>
      </c>
      <c r="AH474" s="31" t="b">
        <f>貼り付け用!AH474=集計用!AH474</f>
        <v>1</v>
      </c>
      <c r="AI474" s="31" t="b">
        <f>貼り付け用!AI474=集計用!AI474</f>
        <v>1</v>
      </c>
      <c r="AJ474" s="31" t="b">
        <f>貼り付け用!AJ474=集計用!AJ474</f>
        <v>1</v>
      </c>
      <c r="AK474" s="31" t="b">
        <f>貼り付け用!AK474=集計用!AK474</f>
        <v>1</v>
      </c>
      <c r="AL474" s="31" t="b">
        <f>貼り付け用!AL474=集計用!AL474</f>
        <v>1</v>
      </c>
      <c r="AM474" s="31" t="b">
        <f>貼り付け用!AM474=集計用!AM474</f>
        <v>1</v>
      </c>
      <c r="AN474" s="31" t="b">
        <f>貼り付け用!AN474=集計用!AN474</f>
        <v>1</v>
      </c>
      <c r="AO474" s="31" t="b">
        <f>貼り付け用!AO474=集計用!AO474</f>
        <v>1</v>
      </c>
      <c r="AP474" s="31" t="b">
        <f>貼り付け用!AP474=集計用!AP474</f>
        <v>1</v>
      </c>
      <c r="AQ474" s="31" t="b">
        <f>貼り付け用!AQ474=集計用!AQ474</f>
        <v>1</v>
      </c>
      <c r="AR474" s="31" t="b">
        <f>貼り付け用!AR474=集計用!AR474</f>
        <v>1</v>
      </c>
      <c r="AS474" s="31" t="b">
        <f>貼り付け用!AS474=集計用!AS474</f>
        <v>1</v>
      </c>
      <c r="AT474" s="31" t="b">
        <f>貼り付け用!AT474=集計用!AT474</f>
        <v>1</v>
      </c>
      <c r="AU474" s="31" t="b">
        <f>貼り付け用!AU474=集計用!AU474</f>
        <v>1</v>
      </c>
    </row>
    <row r="475" spans="10:47" ht="24" customHeight="1">
      <c r="J475" s="2" t="str">
        <f>IF(集計用!J475="","",集計用!J475)</f>
        <v>一輪車スタート台</v>
      </c>
      <c r="K475" s="2"/>
      <c r="L475" s="2"/>
      <c r="M475" s="31" t="b">
        <f>貼り付け用!M475=集計用!M475</f>
        <v>1</v>
      </c>
      <c r="N475" s="31" t="b">
        <f>貼り付け用!N475=集計用!N475</f>
        <v>1</v>
      </c>
      <c r="O475" s="31" t="b">
        <f>貼り付け用!O475=集計用!O475</f>
        <v>1</v>
      </c>
      <c r="P475" s="31" t="b">
        <f>貼り付け用!P475=集計用!P475</f>
        <v>1</v>
      </c>
      <c r="Q475" s="31" t="b">
        <f>貼り付け用!Q475=集計用!Q475</f>
        <v>1</v>
      </c>
      <c r="R475" s="31" t="b">
        <f>貼り付け用!R475=集計用!R475</f>
        <v>1</v>
      </c>
      <c r="S475" s="31" t="b">
        <f>貼り付け用!S475=集計用!S475</f>
        <v>1</v>
      </c>
      <c r="T475" s="31" t="b">
        <f>貼り付け用!T475=集計用!T475</f>
        <v>1</v>
      </c>
      <c r="U475" s="31" t="b">
        <f>貼り付け用!U475=集計用!U475</f>
        <v>1</v>
      </c>
      <c r="V475" s="31" t="b">
        <f>貼り付け用!V475=集計用!V475</f>
        <v>1</v>
      </c>
      <c r="W475" s="31" t="b">
        <f>貼り付け用!W475=集計用!W475</f>
        <v>1</v>
      </c>
      <c r="X475" s="31" t="b">
        <f>貼り付け用!X475=集計用!X475</f>
        <v>1</v>
      </c>
      <c r="Y475" s="31" t="b">
        <f>貼り付け用!Y475=集計用!Y475</f>
        <v>1</v>
      </c>
      <c r="Z475" s="31" t="b">
        <f>貼り付け用!Z475=集計用!Z475</f>
        <v>1</v>
      </c>
      <c r="AA475" s="31" t="b">
        <f>貼り付け用!AA475=集計用!AA475</f>
        <v>1</v>
      </c>
      <c r="AB475" s="31" t="b">
        <f>貼り付け用!AB475=集計用!AB475</f>
        <v>1</v>
      </c>
      <c r="AC475" s="31" t="b">
        <f>貼り付け用!AC475=集計用!AC475</f>
        <v>1</v>
      </c>
      <c r="AD475" s="31" t="b">
        <f>貼り付け用!AD475=集計用!AD475</f>
        <v>1</v>
      </c>
      <c r="AE475" s="31" t="b">
        <f>貼り付け用!AE475=集計用!AE475</f>
        <v>1</v>
      </c>
      <c r="AF475" s="31" t="b">
        <f>貼り付け用!AF475=集計用!AF475</f>
        <v>1</v>
      </c>
      <c r="AG475" s="31" t="b">
        <f>貼り付け用!AG475=集計用!AG475</f>
        <v>1</v>
      </c>
      <c r="AH475" s="31" t="b">
        <f>貼り付け用!AH475=集計用!AH475</f>
        <v>1</v>
      </c>
      <c r="AI475" s="31" t="b">
        <f>貼り付け用!AI475=集計用!AI475</f>
        <v>1</v>
      </c>
      <c r="AJ475" s="31" t="b">
        <f>貼り付け用!AJ475=集計用!AJ475</f>
        <v>1</v>
      </c>
      <c r="AK475" s="31" t="b">
        <f>貼り付け用!AK475=集計用!AK475</f>
        <v>1</v>
      </c>
      <c r="AL475" s="31" t="b">
        <f>貼り付け用!AL475=集計用!AL475</f>
        <v>1</v>
      </c>
      <c r="AM475" s="31" t="b">
        <f>貼り付け用!AM475=集計用!AM475</f>
        <v>1</v>
      </c>
      <c r="AN475" s="31" t="b">
        <f>貼り付け用!AN475=集計用!AN475</f>
        <v>1</v>
      </c>
      <c r="AO475" s="31" t="b">
        <f>貼り付け用!AO475=集計用!AO475</f>
        <v>1</v>
      </c>
      <c r="AP475" s="31" t="b">
        <f>貼り付け用!AP475=集計用!AP475</f>
        <v>1</v>
      </c>
      <c r="AQ475" s="31" t="b">
        <f>貼り付け用!AQ475=集計用!AQ475</f>
        <v>1</v>
      </c>
      <c r="AR475" s="31" t="b">
        <f>貼り付け用!AR475=集計用!AR475</f>
        <v>1</v>
      </c>
      <c r="AS475" s="31" t="b">
        <f>貼り付け用!AS475=集計用!AS475</f>
        <v>1</v>
      </c>
      <c r="AT475" s="31" t="b">
        <f>貼り付け用!AT475=集計用!AT475</f>
        <v>1</v>
      </c>
      <c r="AU475" s="31" t="b">
        <f>貼り付け用!AU475=集計用!AU475</f>
        <v>1</v>
      </c>
    </row>
    <row r="476" spans="10:47" ht="24" customHeight="1">
      <c r="J476" s="2" t="str">
        <f>IF(集計用!J476="","",集計用!J476)</f>
        <v>藤棚</v>
      </c>
      <c r="K476" s="2"/>
      <c r="L476" s="2"/>
      <c r="M476" s="31" t="b">
        <f>貼り付け用!M476=集計用!M476</f>
        <v>1</v>
      </c>
      <c r="N476" s="31" t="b">
        <f>貼り付け用!N476=集計用!N476</f>
        <v>1</v>
      </c>
      <c r="O476" s="31" t="b">
        <f>貼り付け用!O476=集計用!O476</f>
        <v>1</v>
      </c>
      <c r="P476" s="31" t="b">
        <f>貼り付け用!P476=集計用!P476</f>
        <v>1</v>
      </c>
      <c r="Q476" s="31" t="b">
        <f>貼り付け用!Q476=集計用!Q476</f>
        <v>1</v>
      </c>
      <c r="R476" s="31" t="b">
        <f>貼り付け用!R476=集計用!R476</f>
        <v>1</v>
      </c>
      <c r="S476" s="31" t="b">
        <f>貼り付け用!S476=集計用!S476</f>
        <v>1</v>
      </c>
      <c r="T476" s="31" t="b">
        <f>貼り付け用!T476=集計用!T476</f>
        <v>1</v>
      </c>
      <c r="U476" s="31" t="b">
        <f>貼り付け用!U476=集計用!U476</f>
        <v>1</v>
      </c>
      <c r="V476" s="31" t="b">
        <f>貼り付け用!V476=集計用!V476</f>
        <v>1</v>
      </c>
      <c r="W476" s="31" t="b">
        <f>貼り付け用!W476=集計用!W476</f>
        <v>1</v>
      </c>
      <c r="X476" s="31" t="b">
        <f>貼り付け用!X476=集計用!X476</f>
        <v>1</v>
      </c>
      <c r="Y476" s="31" t="b">
        <f>貼り付け用!Y476=集計用!Y476</f>
        <v>1</v>
      </c>
      <c r="Z476" s="31" t="b">
        <f>貼り付け用!Z476=集計用!Z476</f>
        <v>1</v>
      </c>
      <c r="AA476" s="31" t="b">
        <f>貼り付け用!AA476=集計用!AA476</f>
        <v>1</v>
      </c>
      <c r="AB476" s="31" t="b">
        <f>貼り付け用!AB476=集計用!AB476</f>
        <v>1</v>
      </c>
      <c r="AC476" s="31" t="b">
        <f>貼り付け用!AC476=集計用!AC476</f>
        <v>1</v>
      </c>
      <c r="AD476" s="31" t="b">
        <f>貼り付け用!AD476=集計用!AD476</f>
        <v>1</v>
      </c>
      <c r="AE476" s="31" t="b">
        <f>貼り付け用!AE476=集計用!AE476</f>
        <v>1</v>
      </c>
      <c r="AF476" s="31" t="b">
        <f>貼り付け用!AF476=集計用!AF476</f>
        <v>1</v>
      </c>
      <c r="AG476" s="31" t="b">
        <f>貼り付け用!AG476=集計用!AG476</f>
        <v>1</v>
      </c>
      <c r="AH476" s="31" t="b">
        <f>貼り付け用!AH476=集計用!AH476</f>
        <v>1</v>
      </c>
      <c r="AI476" s="31" t="b">
        <f>貼り付け用!AI476=集計用!AI476</f>
        <v>1</v>
      </c>
      <c r="AJ476" s="31" t="b">
        <f>貼り付け用!AJ476=集計用!AJ476</f>
        <v>1</v>
      </c>
      <c r="AK476" s="31" t="b">
        <f>貼り付け用!AK476=集計用!AK476</f>
        <v>1</v>
      </c>
      <c r="AL476" s="31" t="b">
        <f>貼り付け用!AL476=集計用!AL476</f>
        <v>1</v>
      </c>
      <c r="AM476" s="31" t="b">
        <f>貼り付け用!AM476=集計用!AM476</f>
        <v>1</v>
      </c>
      <c r="AN476" s="31" t="b">
        <f>貼り付け用!AN476=集計用!AN476</f>
        <v>1</v>
      </c>
      <c r="AO476" s="31" t="b">
        <f>貼り付け用!AO476=集計用!AO476</f>
        <v>1</v>
      </c>
      <c r="AP476" s="31" t="b">
        <f>貼り付け用!AP476=集計用!AP476</f>
        <v>1</v>
      </c>
      <c r="AQ476" s="31" t="b">
        <f>貼り付け用!AQ476=集計用!AQ476</f>
        <v>1</v>
      </c>
      <c r="AR476" s="31" t="b">
        <f>貼り付け用!AR476=集計用!AR476</f>
        <v>1</v>
      </c>
      <c r="AS476" s="31" t="b">
        <f>貼り付け用!AS476=集計用!AS476</f>
        <v>1</v>
      </c>
      <c r="AT476" s="31" t="b">
        <f>貼り付け用!AT476=集計用!AT476</f>
        <v>1</v>
      </c>
      <c r="AU476" s="31" t="b">
        <f>貼り付け用!AU476=集計用!AU476</f>
        <v>1</v>
      </c>
    </row>
    <row r="477" spans="10:47" ht="24" customHeight="1">
      <c r="J477" s="2" t="str">
        <f>IF(集計用!J477="","",集計用!J477)</f>
        <v>アケビ棚</v>
      </c>
      <c r="K477" s="2"/>
      <c r="L477" s="2"/>
      <c r="M477" s="31" t="b">
        <f>貼り付け用!M477=集計用!M477</f>
        <v>1</v>
      </c>
      <c r="N477" s="31" t="b">
        <f>貼り付け用!N477=集計用!N477</f>
        <v>1</v>
      </c>
      <c r="O477" s="31" t="b">
        <f>貼り付け用!O477=集計用!O477</f>
        <v>1</v>
      </c>
      <c r="P477" s="31" t="b">
        <f>貼り付け用!P477=集計用!P477</f>
        <v>1</v>
      </c>
      <c r="Q477" s="31" t="b">
        <f>貼り付け用!Q477=集計用!Q477</f>
        <v>1</v>
      </c>
      <c r="R477" s="31" t="b">
        <f>貼り付け用!R477=集計用!R477</f>
        <v>1</v>
      </c>
      <c r="S477" s="31" t="b">
        <f>貼り付け用!S477=集計用!S477</f>
        <v>1</v>
      </c>
      <c r="T477" s="31" t="b">
        <f>貼り付け用!T477=集計用!T477</f>
        <v>1</v>
      </c>
      <c r="U477" s="31" t="b">
        <f>貼り付け用!U477=集計用!U477</f>
        <v>1</v>
      </c>
      <c r="V477" s="31" t="b">
        <f>貼り付け用!V477=集計用!V477</f>
        <v>1</v>
      </c>
      <c r="W477" s="31" t="b">
        <f>貼り付け用!W477=集計用!W477</f>
        <v>1</v>
      </c>
      <c r="X477" s="31" t="b">
        <f>貼り付け用!X477=集計用!X477</f>
        <v>1</v>
      </c>
      <c r="Y477" s="31" t="b">
        <f>貼り付け用!Y477=集計用!Y477</f>
        <v>1</v>
      </c>
      <c r="Z477" s="31" t="b">
        <f>貼り付け用!Z477=集計用!Z477</f>
        <v>1</v>
      </c>
      <c r="AA477" s="31" t="b">
        <f>貼り付け用!AA477=集計用!AA477</f>
        <v>1</v>
      </c>
      <c r="AB477" s="31" t="b">
        <f>貼り付け用!AB477=集計用!AB477</f>
        <v>1</v>
      </c>
      <c r="AC477" s="31" t="b">
        <f>貼り付け用!AC477=集計用!AC477</f>
        <v>1</v>
      </c>
      <c r="AD477" s="31" t="b">
        <f>貼り付け用!AD477=集計用!AD477</f>
        <v>1</v>
      </c>
      <c r="AE477" s="31" t="b">
        <f>貼り付け用!AE477=集計用!AE477</f>
        <v>1</v>
      </c>
      <c r="AF477" s="31" t="b">
        <f>貼り付け用!AF477=集計用!AF477</f>
        <v>1</v>
      </c>
      <c r="AG477" s="31" t="b">
        <f>貼り付け用!AG477=集計用!AG477</f>
        <v>1</v>
      </c>
      <c r="AH477" s="31" t="b">
        <f>貼り付け用!AH477=集計用!AH477</f>
        <v>1</v>
      </c>
      <c r="AI477" s="31" t="b">
        <f>貼り付け用!AI477=集計用!AI477</f>
        <v>1</v>
      </c>
      <c r="AJ477" s="31" t="b">
        <f>貼り付け用!AJ477=集計用!AJ477</f>
        <v>1</v>
      </c>
      <c r="AK477" s="31" t="b">
        <f>貼り付け用!AK477=集計用!AK477</f>
        <v>1</v>
      </c>
      <c r="AL477" s="31" t="b">
        <f>貼り付け用!AL477=集計用!AL477</f>
        <v>1</v>
      </c>
      <c r="AM477" s="31" t="b">
        <f>貼り付け用!AM477=集計用!AM477</f>
        <v>1</v>
      </c>
      <c r="AN477" s="31" t="b">
        <f>貼り付け用!AN477=集計用!AN477</f>
        <v>1</v>
      </c>
      <c r="AO477" s="31" t="b">
        <f>貼り付け用!AO477=集計用!AO477</f>
        <v>1</v>
      </c>
      <c r="AP477" s="31" t="b">
        <f>貼り付け用!AP477=集計用!AP477</f>
        <v>1</v>
      </c>
      <c r="AQ477" s="31" t="b">
        <f>貼り付け用!AQ477=集計用!AQ477</f>
        <v>1</v>
      </c>
      <c r="AR477" s="31" t="b">
        <f>貼り付け用!AR477=集計用!AR477</f>
        <v>1</v>
      </c>
      <c r="AS477" s="31" t="b">
        <f>貼り付け用!AS477=集計用!AS477</f>
        <v>1</v>
      </c>
      <c r="AT477" s="31" t="b">
        <f>貼り付け用!AT477=集計用!AT477</f>
        <v>1</v>
      </c>
      <c r="AU477" s="31" t="b">
        <f>貼り付け用!AU477=集計用!AU477</f>
        <v>1</v>
      </c>
    </row>
    <row r="478" spans="10:47" ht="24" customHeight="1">
      <c r="J478" s="2" t="str">
        <f>IF(集計用!J478="","",集計用!J478)</f>
        <v>バックネット</v>
      </c>
      <c r="K478" s="2"/>
      <c r="L478" s="2"/>
      <c r="M478" s="31" t="b">
        <f>貼り付け用!M478=集計用!M478</f>
        <v>1</v>
      </c>
      <c r="N478" s="31" t="b">
        <f>貼り付け用!N478=集計用!N478</f>
        <v>1</v>
      </c>
      <c r="O478" s="31" t="b">
        <f>貼り付け用!O478=集計用!O478</f>
        <v>1</v>
      </c>
      <c r="P478" s="31" t="b">
        <f>貼り付け用!P478=集計用!P478</f>
        <v>1</v>
      </c>
      <c r="Q478" s="31" t="b">
        <f>貼り付け用!Q478=集計用!Q478</f>
        <v>1</v>
      </c>
      <c r="R478" s="31" t="b">
        <f>貼り付け用!R478=集計用!R478</f>
        <v>1</v>
      </c>
      <c r="S478" s="31" t="b">
        <f>貼り付け用!S478=集計用!S478</f>
        <v>1</v>
      </c>
      <c r="T478" s="31" t="b">
        <f>貼り付け用!T478=集計用!T478</f>
        <v>1</v>
      </c>
      <c r="U478" s="31" t="b">
        <f>貼り付け用!U478=集計用!U478</f>
        <v>1</v>
      </c>
      <c r="V478" s="31" t="b">
        <f>貼り付け用!V478=集計用!V478</f>
        <v>1</v>
      </c>
      <c r="W478" s="31" t="b">
        <f>貼り付け用!W478=集計用!W478</f>
        <v>1</v>
      </c>
      <c r="X478" s="31" t="b">
        <f>貼り付け用!X478=集計用!X478</f>
        <v>1</v>
      </c>
      <c r="Y478" s="31" t="b">
        <f>貼り付け用!Y478=集計用!Y478</f>
        <v>1</v>
      </c>
      <c r="Z478" s="31" t="b">
        <f>貼り付け用!Z478=集計用!Z478</f>
        <v>1</v>
      </c>
      <c r="AA478" s="31" t="b">
        <f>貼り付け用!AA478=集計用!AA478</f>
        <v>1</v>
      </c>
      <c r="AB478" s="31" t="b">
        <f>貼り付け用!AB478=集計用!AB478</f>
        <v>1</v>
      </c>
      <c r="AC478" s="31" t="b">
        <f>貼り付け用!AC478=集計用!AC478</f>
        <v>1</v>
      </c>
      <c r="AD478" s="31" t="b">
        <f>貼り付け用!AD478=集計用!AD478</f>
        <v>1</v>
      </c>
      <c r="AE478" s="31" t="b">
        <f>貼り付け用!AE478=集計用!AE478</f>
        <v>1</v>
      </c>
      <c r="AF478" s="31" t="b">
        <f>貼り付け用!AF478=集計用!AF478</f>
        <v>1</v>
      </c>
      <c r="AG478" s="31" t="b">
        <f>貼り付け用!AG478=集計用!AG478</f>
        <v>1</v>
      </c>
      <c r="AH478" s="31" t="b">
        <f>貼り付け用!AH478=集計用!AH478</f>
        <v>1</v>
      </c>
      <c r="AI478" s="31" t="b">
        <f>貼り付け用!AI478=集計用!AI478</f>
        <v>1</v>
      </c>
      <c r="AJ478" s="31" t="b">
        <f>貼り付け用!AJ478=集計用!AJ478</f>
        <v>1</v>
      </c>
      <c r="AK478" s="31" t="b">
        <f>貼り付け用!AK478=集計用!AK478</f>
        <v>1</v>
      </c>
      <c r="AL478" s="31" t="b">
        <f>貼り付け用!AL478=集計用!AL478</f>
        <v>1</v>
      </c>
      <c r="AM478" s="31" t="b">
        <f>貼り付け用!AM478=集計用!AM478</f>
        <v>1</v>
      </c>
      <c r="AN478" s="31" t="b">
        <f>貼り付け用!AN478=集計用!AN478</f>
        <v>1</v>
      </c>
      <c r="AO478" s="31" t="b">
        <f>貼り付け用!AO478=集計用!AO478</f>
        <v>1</v>
      </c>
      <c r="AP478" s="31" t="b">
        <f>貼り付け用!AP478=集計用!AP478</f>
        <v>1</v>
      </c>
      <c r="AQ478" s="31" t="b">
        <f>貼り付け用!AQ478=集計用!AQ478</f>
        <v>1</v>
      </c>
      <c r="AR478" s="31" t="b">
        <f>貼り付け用!AR478=集計用!AR478</f>
        <v>1</v>
      </c>
      <c r="AS478" s="31" t="b">
        <f>貼り付け用!AS478=集計用!AS478</f>
        <v>1</v>
      </c>
      <c r="AT478" s="31" t="b">
        <f>貼り付け用!AT478=集計用!AT478</f>
        <v>0</v>
      </c>
      <c r="AU478" s="31" t="b">
        <f>貼り付け用!AU478=集計用!AU478</f>
        <v>0</v>
      </c>
    </row>
    <row r="479" spans="10:47" ht="24" customHeight="1">
      <c r="J479" s="2" t="str">
        <f>IF(集計用!J479="","",集計用!J479)</f>
        <v>正門</v>
      </c>
      <c r="K479" s="2"/>
      <c r="L479" s="2"/>
      <c r="M479" s="31" t="b">
        <f>貼り付け用!M479=集計用!M479</f>
        <v>1</v>
      </c>
      <c r="N479" s="31" t="b">
        <f>貼り付け用!N479=集計用!N479</f>
        <v>1</v>
      </c>
      <c r="O479" s="31" t="b">
        <f>貼り付け用!O479=集計用!O479</f>
        <v>1</v>
      </c>
      <c r="P479" s="31" t="b">
        <f>貼り付け用!P479=集計用!P479</f>
        <v>1</v>
      </c>
      <c r="Q479" s="31" t="b">
        <f>貼り付け用!Q479=集計用!Q479</f>
        <v>1</v>
      </c>
      <c r="R479" s="31" t="b">
        <f>貼り付け用!R479=集計用!R479</f>
        <v>1</v>
      </c>
      <c r="S479" s="31" t="b">
        <f>貼り付け用!S479=集計用!S479</f>
        <v>1</v>
      </c>
      <c r="T479" s="31" t="b">
        <f>貼り付け用!T479=集計用!T479</f>
        <v>1</v>
      </c>
      <c r="U479" s="31" t="b">
        <f>貼り付け用!U479=集計用!U479</f>
        <v>1</v>
      </c>
      <c r="V479" s="31" t="b">
        <f>貼り付け用!V479=集計用!V479</f>
        <v>1</v>
      </c>
      <c r="W479" s="31" t="b">
        <f>貼り付け用!W479=集計用!W479</f>
        <v>1</v>
      </c>
      <c r="X479" s="31" t="b">
        <f>貼り付け用!X479=集計用!X479</f>
        <v>1</v>
      </c>
      <c r="Y479" s="31" t="b">
        <f>貼り付け用!Y479=集計用!Y479</f>
        <v>1</v>
      </c>
      <c r="Z479" s="31" t="b">
        <f>貼り付け用!Z479=集計用!Z479</f>
        <v>1</v>
      </c>
      <c r="AA479" s="31" t="b">
        <f>貼り付け用!AA479=集計用!AA479</f>
        <v>1</v>
      </c>
      <c r="AB479" s="31" t="b">
        <f>貼り付け用!AB479=集計用!AB479</f>
        <v>1</v>
      </c>
      <c r="AC479" s="31" t="b">
        <f>貼り付け用!AC479=集計用!AC479</f>
        <v>1</v>
      </c>
      <c r="AD479" s="31" t="b">
        <f>貼り付け用!AD479=集計用!AD479</f>
        <v>1</v>
      </c>
      <c r="AE479" s="31" t="b">
        <f>貼り付け用!AE479=集計用!AE479</f>
        <v>1</v>
      </c>
      <c r="AF479" s="31" t="b">
        <f>貼り付け用!AF479=集計用!AF479</f>
        <v>1</v>
      </c>
      <c r="AG479" s="31" t="b">
        <f>貼り付け用!AG479=集計用!AG479</f>
        <v>1</v>
      </c>
      <c r="AH479" s="31" t="b">
        <f>貼り付け用!AH479=集計用!AH479</f>
        <v>1</v>
      </c>
      <c r="AI479" s="31" t="b">
        <f>貼り付け用!AI479=集計用!AI479</f>
        <v>1</v>
      </c>
      <c r="AJ479" s="31" t="b">
        <f>貼り付け用!AJ479=集計用!AJ479</f>
        <v>1</v>
      </c>
      <c r="AK479" s="31" t="b">
        <f>貼り付け用!AK479=集計用!AK479</f>
        <v>1</v>
      </c>
      <c r="AL479" s="31" t="b">
        <f>貼り付け用!AL479=集計用!AL479</f>
        <v>1</v>
      </c>
      <c r="AM479" s="31" t="b">
        <f>貼り付け用!AM479=集計用!AM479</f>
        <v>1</v>
      </c>
      <c r="AN479" s="31" t="b">
        <f>貼り付け用!AN479=集計用!AN479</f>
        <v>1</v>
      </c>
      <c r="AO479" s="31" t="b">
        <f>貼り付け用!AO479=集計用!AO479</f>
        <v>1</v>
      </c>
      <c r="AP479" s="31" t="b">
        <f>貼り付け用!AP479=集計用!AP479</f>
        <v>1</v>
      </c>
      <c r="AQ479" s="31" t="b">
        <f>貼り付け用!AQ479=集計用!AQ479</f>
        <v>1</v>
      </c>
      <c r="AR479" s="31" t="b">
        <f>貼り付け用!AR479=集計用!AR479</f>
        <v>1</v>
      </c>
      <c r="AS479" s="31" t="b">
        <f>貼り付け用!AS479=集計用!AS479</f>
        <v>1</v>
      </c>
      <c r="AT479" s="31" t="b">
        <f>貼り付け用!AT479=集計用!AT479</f>
        <v>0</v>
      </c>
      <c r="AU479" s="31" t="b">
        <f>貼り付け用!AU479=集計用!AU479</f>
        <v>0</v>
      </c>
    </row>
    <row r="480" spans="10:47" ht="24" customHeight="1">
      <c r="J480" s="2" t="str">
        <f>IF(集計用!J480="","",集計用!J480)</f>
        <v>南門</v>
      </c>
      <c r="K480" s="2"/>
      <c r="L480" s="2"/>
      <c r="M480" s="31" t="b">
        <f>貼り付け用!M480=集計用!M480</f>
        <v>1</v>
      </c>
      <c r="N480" s="31" t="b">
        <f>貼り付け用!N480=集計用!N480</f>
        <v>1</v>
      </c>
      <c r="O480" s="31" t="b">
        <f>貼り付け用!O480=集計用!O480</f>
        <v>1</v>
      </c>
      <c r="P480" s="31" t="b">
        <f>貼り付け用!P480=集計用!P480</f>
        <v>1</v>
      </c>
      <c r="Q480" s="31" t="b">
        <f>貼り付け用!Q480=集計用!Q480</f>
        <v>1</v>
      </c>
      <c r="R480" s="31" t="b">
        <f>貼り付け用!R480=集計用!R480</f>
        <v>1</v>
      </c>
      <c r="S480" s="31" t="b">
        <f>貼り付け用!S480=集計用!S480</f>
        <v>1</v>
      </c>
      <c r="T480" s="31" t="b">
        <f>貼り付け用!T480=集計用!T480</f>
        <v>1</v>
      </c>
      <c r="U480" s="31" t="b">
        <f>貼り付け用!U480=集計用!U480</f>
        <v>1</v>
      </c>
      <c r="V480" s="31" t="b">
        <f>貼り付け用!V480=集計用!V480</f>
        <v>1</v>
      </c>
      <c r="W480" s="31" t="b">
        <f>貼り付け用!W480=集計用!W480</f>
        <v>1</v>
      </c>
      <c r="X480" s="31" t="b">
        <f>貼り付け用!X480=集計用!X480</f>
        <v>1</v>
      </c>
      <c r="Y480" s="31" t="b">
        <f>貼り付け用!Y480=集計用!Y480</f>
        <v>1</v>
      </c>
      <c r="Z480" s="31" t="b">
        <f>貼り付け用!Z480=集計用!Z480</f>
        <v>1</v>
      </c>
      <c r="AA480" s="31" t="b">
        <f>貼り付け用!AA480=集計用!AA480</f>
        <v>1</v>
      </c>
      <c r="AB480" s="31" t="b">
        <f>貼り付け用!AB480=集計用!AB480</f>
        <v>1</v>
      </c>
      <c r="AC480" s="31" t="b">
        <f>貼り付け用!AC480=集計用!AC480</f>
        <v>1</v>
      </c>
      <c r="AD480" s="31" t="b">
        <f>貼り付け用!AD480=集計用!AD480</f>
        <v>1</v>
      </c>
      <c r="AE480" s="31" t="b">
        <f>貼り付け用!AE480=集計用!AE480</f>
        <v>1</v>
      </c>
      <c r="AF480" s="31" t="b">
        <f>貼り付け用!AF480=集計用!AF480</f>
        <v>1</v>
      </c>
      <c r="AG480" s="31" t="b">
        <f>貼り付け用!AG480=集計用!AG480</f>
        <v>1</v>
      </c>
      <c r="AH480" s="31" t="b">
        <f>貼り付け用!AH480=集計用!AH480</f>
        <v>1</v>
      </c>
      <c r="AI480" s="31" t="b">
        <f>貼り付け用!AI480=集計用!AI480</f>
        <v>1</v>
      </c>
      <c r="AJ480" s="31" t="b">
        <f>貼り付け用!AJ480=集計用!AJ480</f>
        <v>1</v>
      </c>
      <c r="AK480" s="31" t="b">
        <f>貼り付け用!AK480=集計用!AK480</f>
        <v>1</v>
      </c>
      <c r="AL480" s="31" t="b">
        <f>貼り付け用!AL480=集計用!AL480</f>
        <v>1</v>
      </c>
      <c r="AM480" s="31" t="b">
        <f>貼り付け用!AM480=集計用!AM480</f>
        <v>1</v>
      </c>
      <c r="AN480" s="31" t="b">
        <f>貼り付け用!AN480=集計用!AN480</f>
        <v>1</v>
      </c>
      <c r="AO480" s="31" t="b">
        <f>貼り付け用!AO480=集計用!AO480</f>
        <v>1</v>
      </c>
      <c r="AP480" s="31" t="b">
        <f>貼り付け用!AP480=集計用!AP480</f>
        <v>1</v>
      </c>
      <c r="AQ480" s="31" t="b">
        <f>貼り付け用!AQ480=集計用!AQ480</f>
        <v>1</v>
      </c>
      <c r="AR480" s="31" t="b">
        <f>貼り付け用!AR480=集計用!AR480</f>
        <v>1</v>
      </c>
      <c r="AS480" s="31" t="b">
        <f>貼り付け用!AS480=集計用!AS480</f>
        <v>1</v>
      </c>
      <c r="AT480" s="31" t="b">
        <f>貼り付け用!AT480=集計用!AT480</f>
        <v>0</v>
      </c>
      <c r="AU480" s="31" t="b">
        <f>貼り付け用!AU480=集計用!AU480</f>
        <v>0</v>
      </c>
    </row>
    <row r="481" spans="10:47" ht="24" customHeight="1">
      <c r="J481" s="2" t="str">
        <f>IF(集計用!J481="","",集計用!J481)</f>
        <v>飼育小屋</v>
      </c>
      <c r="K481" s="2"/>
      <c r="L481" s="2"/>
      <c r="M481" s="31" t="b">
        <f>貼り付け用!M481=集計用!M481</f>
        <v>1</v>
      </c>
      <c r="N481" s="31" t="b">
        <f>貼り付け用!N481=集計用!N481</f>
        <v>1</v>
      </c>
      <c r="O481" s="31" t="b">
        <f>貼り付け用!O481=集計用!O481</f>
        <v>1</v>
      </c>
      <c r="P481" s="31" t="b">
        <f>貼り付け用!P481=集計用!P481</f>
        <v>1</v>
      </c>
      <c r="Q481" s="31" t="b">
        <f>貼り付け用!Q481=集計用!Q481</f>
        <v>1</v>
      </c>
      <c r="R481" s="31" t="b">
        <f>貼り付け用!R481=集計用!R481</f>
        <v>1</v>
      </c>
      <c r="S481" s="31" t="b">
        <f>貼り付け用!S481=集計用!S481</f>
        <v>1</v>
      </c>
      <c r="T481" s="31" t="b">
        <f>貼り付け用!T481=集計用!T481</f>
        <v>1</v>
      </c>
      <c r="U481" s="31" t="b">
        <f>貼り付け用!U481=集計用!U481</f>
        <v>1</v>
      </c>
      <c r="V481" s="31" t="b">
        <f>貼り付け用!V481=集計用!V481</f>
        <v>1</v>
      </c>
      <c r="W481" s="31" t="b">
        <f>貼り付け用!W481=集計用!W481</f>
        <v>1</v>
      </c>
      <c r="X481" s="31" t="b">
        <f>貼り付け用!X481=集計用!X481</f>
        <v>1</v>
      </c>
      <c r="Y481" s="31" t="b">
        <f>貼り付け用!Y481=集計用!Y481</f>
        <v>1</v>
      </c>
      <c r="Z481" s="31" t="b">
        <f>貼り付け用!Z481=集計用!Z481</f>
        <v>1</v>
      </c>
      <c r="AA481" s="31" t="b">
        <f>貼り付け用!AA481=集計用!AA481</f>
        <v>1</v>
      </c>
      <c r="AB481" s="31" t="b">
        <f>貼り付け用!AB481=集計用!AB481</f>
        <v>1</v>
      </c>
      <c r="AC481" s="31" t="b">
        <f>貼り付け用!AC481=集計用!AC481</f>
        <v>1</v>
      </c>
      <c r="AD481" s="31" t="b">
        <f>貼り付け用!AD481=集計用!AD481</f>
        <v>1</v>
      </c>
      <c r="AE481" s="31" t="b">
        <f>貼り付け用!AE481=集計用!AE481</f>
        <v>1</v>
      </c>
      <c r="AF481" s="31" t="b">
        <f>貼り付け用!AF481=集計用!AF481</f>
        <v>1</v>
      </c>
      <c r="AG481" s="31" t="b">
        <f>貼り付け用!AG481=集計用!AG481</f>
        <v>1</v>
      </c>
      <c r="AH481" s="31" t="b">
        <f>貼り付け用!AH481=集計用!AH481</f>
        <v>1</v>
      </c>
      <c r="AI481" s="31" t="b">
        <f>貼り付け用!AI481=集計用!AI481</f>
        <v>1</v>
      </c>
      <c r="AJ481" s="31" t="b">
        <f>貼り付け用!AJ481=集計用!AJ481</f>
        <v>1</v>
      </c>
      <c r="AK481" s="31" t="b">
        <f>貼り付け用!AK481=集計用!AK481</f>
        <v>1</v>
      </c>
      <c r="AL481" s="31" t="b">
        <f>貼り付け用!AL481=集計用!AL481</f>
        <v>1</v>
      </c>
      <c r="AM481" s="31" t="b">
        <f>貼り付け用!AM481=集計用!AM481</f>
        <v>1</v>
      </c>
      <c r="AN481" s="31" t="b">
        <f>貼り付け用!AN481=集計用!AN481</f>
        <v>1</v>
      </c>
      <c r="AO481" s="31" t="b">
        <f>貼り付け用!AO481=集計用!AO481</f>
        <v>1</v>
      </c>
      <c r="AP481" s="31" t="b">
        <f>貼り付け用!AP481=集計用!AP481</f>
        <v>1</v>
      </c>
      <c r="AQ481" s="31" t="b">
        <f>貼り付け用!AQ481=集計用!AQ481</f>
        <v>1</v>
      </c>
      <c r="AR481" s="31" t="b">
        <f>貼り付け用!AR481=集計用!AR481</f>
        <v>1</v>
      </c>
      <c r="AS481" s="31" t="b">
        <f>貼り付け用!AS481=集計用!AS481</f>
        <v>1</v>
      </c>
      <c r="AT481" s="31" t="b">
        <f>貼り付け用!AT481=集計用!AT481</f>
        <v>1</v>
      </c>
      <c r="AU481" s="31" t="b">
        <f>貼り付け用!AU481=集計用!AU481</f>
        <v>1</v>
      </c>
    </row>
    <row r="482" spans="10:47" ht="24" customHeight="1">
      <c r="J482" s="2" t="str">
        <f>IF(集計用!J482="","",集計用!J482)</f>
        <v>避雷針</v>
      </c>
      <c r="K482" s="2"/>
      <c r="L482" s="2"/>
      <c r="M482" s="31" t="b">
        <f>貼り付け用!M482=集計用!M482</f>
        <v>1</v>
      </c>
      <c r="N482" s="31" t="b">
        <f>貼り付け用!N482=集計用!N482</f>
        <v>1</v>
      </c>
      <c r="O482" s="31" t="b">
        <f>貼り付け用!O482=集計用!O482</f>
        <v>1</v>
      </c>
      <c r="P482" s="31" t="b">
        <f>貼り付け用!P482=集計用!P482</f>
        <v>1</v>
      </c>
      <c r="Q482" s="31" t="b">
        <f>貼り付け用!Q482=集計用!Q482</f>
        <v>1</v>
      </c>
      <c r="R482" s="31" t="b">
        <f>貼り付け用!R482=集計用!R482</f>
        <v>1</v>
      </c>
      <c r="S482" s="31" t="b">
        <f>貼り付け用!S482=集計用!S482</f>
        <v>1</v>
      </c>
      <c r="T482" s="31" t="b">
        <f>貼り付け用!T482=集計用!T482</f>
        <v>1</v>
      </c>
      <c r="U482" s="31" t="b">
        <f>貼り付け用!U482=集計用!U482</f>
        <v>1</v>
      </c>
      <c r="V482" s="31" t="b">
        <f>貼り付け用!V482=集計用!V482</f>
        <v>1</v>
      </c>
      <c r="W482" s="31" t="b">
        <f>貼り付け用!W482=集計用!W482</f>
        <v>1</v>
      </c>
      <c r="X482" s="31" t="b">
        <f>貼り付け用!X482=集計用!X482</f>
        <v>1</v>
      </c>
      <c r="Y482" s="31" t="b">
        <f>貼り付け用!Y482=集計用!Y482</f>
        <v>1</v>
      </c>
      <c r="Z482" s="31" t="b">
        <f>貼り付け用!Z482=集計用!Z482</f>
        <v>1</v>
      </c>
      <c r="AA482" s="31" t="b">
        <f>貼り付け用!AA482=集計用!AA482</f>
        <v>1</v>
      </c>
      <c r="AB482" s="31" t="b">
        <f>貼り付け用!AB482=集計用!AB482</f>
        <v>1</v>
      </c>
      <c r="AC482" s="31" t="b">
        <f>貼り付け用!AC482=集計用!AC482</f>
        <v>1</v>
      </c>
      <c r="AD482" s="31" t="b">
        <f>貼り付け用!AD482=集計用!AD482</f>
        <v>1</v>
      </c>
      <c r="AE482" s="31" t="b">
        <f>貼り付け用!AE482=集計用!AE482</f>
        <v>1</v>
      </c>
      <c r="AF482" s="31" t="b">
        <f>貼り付け用!AF482=集計用!AF482</f>
        <v>1</v>
      </c>
      <c r="AG482" s="31" t="b">
        <f>貼り付け用!AG482=集計用!AG482</f>
        <v>1</v>
      </c>
      <c r="AH482" s="31" t="b">
        <f>貼り付け用!AH482=集計用!AH482</f>
        <v>1</v>
      </c>
      <c r="AI482" s="31" t="b">
        <f>貼り付け用!AI482=集計用!AI482</f>
        <v>1</v>
      </c>
      <c r="AJ482" s="31" t="b">
        <f>貼り付け用!AJ482=集計用!AJ482</f>
        <v>1</v>
      </c>
      <c r="AK482" s="31" t="b">
        <f>貼り付け用!AK482=集計用!AK482</f>
        <v>1</v>
      </c>
      <c r="AL482" s="31" t="b">
        <f>貼り付け用!AL482=集計用!AL482</f>
        <v>1</v>
      </c>
      <c r="AM482" s="31" t="b">
        <f>貼り付け用!AM482=集計用!AM482</f>
        <v>1</v>
      </c>
      <c r="AN482" s="31" t="b">
        <f>貼り付け用!AN482=集計用!AN482</f>
        <v>1</v>
      </c>
      <c r="AO482" s="31" t="b">
        <f>貼り付け用!AO482=集計用!AO482</f>
        <v>1</v>
      </c>
      <c r="AP482" s="31" t="b">
        <f>貼り付け用!AP482=集計用!AP482</f>
        <v>1</v>
      </c>
      <c r="AQ482" s="31" t="b">
        <f>貼り付け用!AQ482=集計用!AQ482</f>
        <v>1</v>
      </c>
      <c r="AR482" s="31" t="b">
        <f>貼り付け用!AR482=集計用!AR482</f>
        <v>1</v>
      </c>
      <c r="AS482" s="31" t="b">
        <f>貼り付け用!AS482=集計用!AS482</f>
        <v>1</v>
      </c>
      <c r="AT482" s="31" t="b">
        <f>貼り付け用!AT482=集計用!AT482</f>
        <v>1</v>
      </c>
      <c r="AU482" s="31" t="b">
        <f>貼り付け用!AU482=集計用!AU482</f>
        <v>1</v>
      </c>
    </row>
    <row r="483" spans="10:47" ht="24" customHeight="1">
      <c r="J483" s="2" t="str">
        <f>IF(集計用!J483="","",集計用!J483)</f>
        <v>キュービクル</v>
      </c>
      <c r="K483" s="2"/>
      <c r="L483" s="2"/>
      <c r="M483" s="31" t="b">
        <f>貼り付け用!M483=集計用!M483</f>
        <v>1</v>
      </c>
      <c r="N483" s="31" t="b">
        <f>貼り付け用!N483=集計用!N483</f>
        <v>1</v>
      </c>
      <c r="O483" s="31" t="b">
        <f>貼り付け用!O483=集計用!O483</f>
        <v>1</v>
      </c>
      <c r="P483" s="31" t="b">
        <f>貼り付け用!P483=集計用!P483</f>
        <v>1</v>
      </c>
      <c r="Q483" s="31" t="b">
        <f>貼り付け用!Q483=集計用!Q483</f>
        <v>1</v>
      </c>
      <c r="R483" s="31" t="b">
        <f>貼り付け用!R483=集計用!R483</f>
        <v>1</v>
      </c>
      <c r="S483" s="31" t="b">
        <f>貼り付け用!S483=集計用!S483</f>
        <v>1</v>
      </c>
      <c r="T483" s="31" t="b">
        <f>貼り付け用!T483=集計用!T483</f>
        <v>1</v>
      </c>
      <c r="U483" s="31" t="b">
        <f>貼り付け用!U483=集計用!U483</f>
        <v>1</v>
      </c>
      <c r="V483" s="31" t="b">
        <f>貼り付け用!V483=集計用!V483</f>
        <v>1</v>
      </c>
      <c r="W483" s="31" t="b">
        <f>貼り付け用!W483=集計用!W483</f>
        <v>1</v>
      </c>
      <c r="X483" s="31" t="b">
        <f>貼り付け用!X483=集計用!X483</f>
        <v>1</v>
      </c>
      <c r="Y483" s="31" t="b">
        <f>貼り付け用!Y483=集計用!Y483</f>
        <v>1</v>
      </c>
      <c r="Z483" s="31" t="b">
        <f>貼り付け用!Z483=集計用!Z483</f>
        <v>1</v>
      </c>
      <c r="AA483" s="31" t="b">
        <f>貼り付け用!AA483=集計用!AA483</f>
        <v>1</v>
      </c>
      <c r="AB483" s="31" t="b">
        <f>貼り付け用!AB483=集計用!AB483</f>
        <v>1</v>
      </c>
      <c r="AC483" s="31" t="b">
        <f>貼り付け用!AC483=集計用!AC483</f>
        <v>1</v>
      </c>
      <c r="AD483" s="31" t="b">
        <f>貼り付け用!AD483=集計用!AD483</f>
        <v>1</v>
      </c>
      <c r="AE483" s="31" t="b">
        <f>貼り付け用!AE483=集計用!AE483</f>
        <v>1</v>
      </c>
      <c r="AF483" s="31" t="b">
        <f>貼り付け用!AF483=集計用!AF483</f>
        <v>1</v>
      </c>
      <c r="AG483" s="31" t="b">
        <f>貼り付け用!AG483=集計用!AG483</f>
        <v>1</v>
      </c>
      <c r="AH483" s="31" t="b">
        <f>貼り付け用!AH483=集計用!AH483</f>
        <v>1</v>
      </c>
      <c r="AI483" s="31" t="b">
        <f>貼り付け用!AI483=集計用!AI483</f>
        <v>1</v>
      </c>
      <c r="AJ483" s="31" t="b">
        <f>貼り付け用!AJ483=集計用!AJ483</f>
        <v>1</v>
      </c>
      <c r="AK483" s="31" t="b">
        <f>貼り付け用!AK483=集計用!AK483</f>
        <v>1</v>
      </c>
      <c r="AL483" s="31" t="b">
        <f>貼り付け用!AL483=集計用!AL483</f>
        <v>1</v>
      </c>
      <c r="AM483" s="31" t="b">
        <f>貼り付け用!AM483=集計用!AM483</f>
        <v>1</v>
      </c>
      <c r="AN483" s="31" t="b">
        <f>貼り付け用!AN483=集計用!AN483</f>
        <v>1</v>
      </c>
      <c r="AO483" s="31" t="b">
        <f>貼り付け用!AO483=集計用!AO483</f>
        <v>1</v>
      </c>
      <c r="AP483" s="31" t="b">
        <f>貼り付け用!AP483=集計用!AP483</f>
        <v>1</v>
      </c>
      <c r="AQ483" s="31" t="b">
        <f>貼り付け用!AQ483=集計用!AQ483</f>
        <v>1</v>
      </c>
      <c r="AR483" s="31" t="b">
        <f>貼り付け用!AR483=集計用!AR483</f>
        <v>1</v>
      </c>
      <c r="AS483" s="31" t="b">
        <f>貼り付け用!AS483=集計用!AS483</f>
        <v>1</v>
      </c>
      <c r="AT483" s="31" t="b">
        <f>貼り付け用!AT483=集計用!AT483</f>
        <v>1</v>
      </c>
      <c r="AU483" s="31" t="b">
        <f>貼り付け用!AU483=集計用!AU483</f>
        <v>1</v>
      </c>
    </row>
    <row r="484" spans="10:47" ht="24" customHeight="1">
      <c r="J484" s="2" t="str">
        <f>IF(集計用!J484="","",集計用!J484)</f>
        <v>水道</v>
      </c>
      <c r="K484" s="2"/>
      <c r="L484" s="2"/>
      <c r="M484" s="31" t="b">
        <f>貼り付け用!M484=集計用!M484</f>
        <v>1</v>
      </c>
      <c r="N484" s="31" t="b">
        <f>貼り付け用!N484=集計用!N484</f>
        <v>1</v>
      </c>
      <c r="O484" s="31" t="b">
        <f>貼り付け用!O484=集計用!O484</f>
        <v>1</v>
      </c>
      <c r="P484" s="31" t="b">
        <f>貼り付け用!P484=集計用!P484</f>
        <v>1</v>
      </c>
      <c r="Q484" s="31" t="b">
        <f>貼り付け用!Q484=集計用!Q484</f>
        <v>1</v>
      </c>
      <c r="R484" s="31" t="b">
        <f>貼り付け用!R484=集計用!R484</f>
        <v>1</v>
      </c>
      <c r="S484" s="31" t="b">
        <f>貼り付け用!S484=集計用!S484</f>
        <v>1</v>
      </c>
      <c r="T484" s="31" t="b">
        <f>貼り付け用!T484=集計用!T484</f>
        <v>1</v>
      </c>
      <c r="U484" s="31" t="b">
        <f>貼り付け用!U484=集計用!U484</f>
        <v>1</v>
      </c>
      <c r="V484" s="31" t="b">
        <f>貼り付け用!V484=集計用!V484</f>
        <v>1</v>
      </c>
      <c r="W484" s="31" t="b">
        <f>貼り付け用!W484=集計用!W484</f>
        <v>1</v>
      </c>
      <c r="X484" s="31" t="b">
        <f>貼り付け用!X484=集計用!X484</f>
        <v>1</v>
      </c>
      <c r="Y484" s="31" t="b">
        <f>貼り付け用!Y484=集計用!Y484</f>
        <v>1</v>
      </c>
      <c r="Z484" s="31" t="b">
        <f>貼り付け用!Z484=集計用!Z484</f>
        <v>1</v>
      </c>
      <c r="AA484" s="31" t="b">
        <f>貼り付け用!AA484=集計用!AA484</f>
        <v>1</v>
      </c>
      <c r="AB484" s="31" t="b">
        <f>貼り付け用!AB484=集計用!AB484</f>
        <v>1</v>
      </c>
      <c r="AC484" s="31" t="b">
        <f>貼り付け用!AC484=集計用!AC484</f>
        <v>1</v>
      </c>
      <c r="AD484" s="31" t="b">
        <f>貼り付け用!AD484=集計用!AD484</f>
        <v>1</v>
      </c>
      <c r="AE484" s="31" t="b">
        <f>貼り付け用!AE484=集計用!AE484</f>
        <v>1</v>
      </c>
      <c r="AF484" s="31" t="b">
        <f>貼り付け用!AF484=集計用!AF484</f>
        <v>1</v>
      </c>
      <c r="AG484" s="31" t="b">
        <f>貼り付け用!AG484=集計用!AG484</f>
        <v>1</v>
      </c>
      <c r="AH484" s="31" t="b">
        <f>貼り付け用!AH484=集計用!AH484</f>
        <v>1</v>
      </c>
      <c r="AI484" s="31" t="b">
        <f>貼り付け用!AI484=集計用!AI484</f>
        <v>1</v>
      </c>
      <c r="AJ484" s="31" t="b">
        <f>貼り付け用!AJ484=集計用!AJ484</f>
        <v>1</v>
      </c>
      <c r="AK484" s="31" t="b">
        <f>貼り付け用!AK484=集計用!AK484</f>
        <v>1</v>
      </c>
      <c r="AL484" s="31" t="b">
        <f>貼り付け用!AL484=集計用!AL484</f>
        <v>1</v>
      </c>
      <c r="AM484" s="31" t="b">
        <f>貼り付け用!AM484=集計用!AM484</f>
        <v>1</v>
      </c>
      <c r="AN484" s="31" t="b">
        <f>貼り付け用!AN484=集計用!AN484</f>
        <v>1</v>
      </c>
      <c r="AO484" s="31" t="b">
        <f>貼り付け用!AO484=集計用!AO484</f>
        <v>1</v>
      </c>
      <c r="AP484" s="31" t="b">
        <f>貼り付け用!AP484=集計用!AP484</f>
        <v>1</v>
      </c>
      <c r="AQ484" s="31" t="b">
        <f>貼り付け用!AQ484=集計用!AQ484</f>
        <v>1</v>
      </c>
      <c r="AR484" s="31" t="b">
        <f>貼り付け用!AR484=集計用!AR484</f>
        <v>1</v>
      </c>
      <c r="AS484" s="31" t="b">
        <f>貼り付け用!AS484=集計用!AS484</f>
        <v>1</v>
      </c>
      <c r="AT484" s="31" t="b">
        <f>貼り付け用!AT484=集計用!AT484</f>
        <v>0</v>
      </c>
      <c r="AU484" s="31" t="b">
        <f>貼り付け用!AU484=集計用!AU484</f>
        <v>0</v>
      </c>
    </row>
    <row r="485" spans="10:47" ht="24" customHeight="1">
      <c r="J485" s="2" t="str">
        <f>IF(集計用!J485="","",集計用!J485)</f>
        <v>下水道</v>
      </c>
      <c r="K485" s="2"/>
      <c r="L485" s="2"/>
      <c r="M485" s="31" t="b">
        <f>貼り付け用!M485=集計用!M485</f>
        <v>1</v>
      </c>
      <c r="N485" s="31" t="b">
        <f>貼り付け用!N485=集計用!N485</f>
        <v>1</v>
      </c>
      <c r="O485" s="31" t="b">
        <f>貼り付け用!O485=集計用!O485</f>
        <v>1</v>
      </c>
      <c r="P485" s="31" t="b">
        <f>貼り付け用!P485=集計用!P485</f>
        <v>1</v>
      </c>
      <c r="Q485" s="31" t="b">
        <f>貼り付け用!Q485=集計用!Q485</f>
        <v>1</v>
      </c>
      <c r="R485" s="31" t="b">
        <f>貼り付け用!R485=集計用!R485</f>
        <v>1</v>
      </c>
      <c r="S485" s="31" t="b">
        <f>貼り付け用!S485=集計用!S485</f>
        <v>1</v>
      </c>
      <c r="T485" s="31" t="b">
        <f>貼り付け用!T485=集計用!T485</f>
        <v>1</v>
      </c>
      <c r="U485" s="31" t="b">
        <f>貼り付け用!U485=集計用!U485</f>
        <v>1</v>
      </c>
      <c r="V485" s="31" t="b">
        <f>貼り付け用!V485=集計用!V485</f>
        <v>1</v>
      </c>
      <c r="W485" s="31" t="b">
        <f>貼り付け用!W485=集計用!W485</f>
        <v>1</v>
      </c>
      <c r="X485" s="31" t="b">
        <f>貼り付け用!X485=集計用!X485</f>
        <v>1</v>
      </c>
      <c r="Y485" s="31" t="b">
        <f>貼り付け用!Y485=集計用!Y485</f>
        <v>1</v>
      </c>
      <c r="Z485" s="31" t="b">
        <f>貼り付け用!Z485=集計用!Z485</f>
        <v>1</v>
      </c>
      <c r="AA485" s="31" t="b">
        <f>貼り付け用!AA485=集計用!AA485</f>
        <v>1</v>
      </c>
      <c r="AB485" s="31" t="b">
        <f>貼り付け用!AB485=集計用!AB485</f>
        <v>1</v>
      </c>
      <c r="AC485" s="31" t="b">
        <f>貼り付け用!AC485=集計用!AC485</f>
        <v>1</v>
      </c>
      <c r="AD485" s="31" t="b">
        <f>貼り付け用!AD485=集計用!AD485</f>
        <v>1</v>
      </c>
      <c r="AE485" s="31" t="b">
        <f>貼り付け用!AE485=集計用!AE485</f>
        <v>1</v>
      </c>
      <c r="AF485" s="31" t="b">
        <f>貼り付け用!AF485=集計用!AF485</f>
        <v>1</v>
      </c>
      <c r="AG485" s="31" t="b">
        <f>貼り付け用!AG485=集計用!AG485</f>
        <v>1</v>
      </c>
      <c r="AH485" s="31" t="b">
        <f>貼り付け用!AH485=集計用!AH485</f>
        <v>1</v>
      </c>
      <c r="AI485" s="31" t="b">
        <f>貼り付け用!AI485=集計用!AI485</f>
        <v>1</v>
      </c>
      <c r="AJ485" s="31" t="b">
        <f>貼り付け用!AJ485=集計用!AJ485</f>
        <v>1</v>
      </c>
      <c r="AK485" s="31" t="b">
        <f>貼り付け用!AK485=集計用!AK485</f>
        <v>1</v>
      </c>
      <c r="AL485" s="31" t="b">
        <f>貼り付け用!AL485=集計用!AL485</f>
        <v>1</v>
      </c>
      <c r="AM485" s="31" t="b">
        <f>貼り付け用!AM485=集計用!AM485</f>
        <v>1</v>
      </c>
      <c r="AN485" s="31" t="b">
        <f>貼り付け用!AN485=集計用!AN485</f>
        <v>1</v>
      </c>
      <c r="AO485" s="31" t="b">
        <f>貼り付け用!AO485=集計用!AO485</f>
        <v>1</v>
      </c>
      <c r="AP485" s="31" t="b">
        <f>貼り付け用!AP485=集計用!AP485</f>
        <v>1</v>
      </c>
      <c r="AQ485" s="31" t="b">
        <f>貼り付け用!AQ485=集計用!AQ485</f>
        <v>1</v>
      </c>
      <c r="AR485" s="31" t="b">
        <f>貼り付け用!AR485=集計用!AR485</f>
        <v>1</v>
      </c>
      <c r="AS485" s="31" t="b">
        <f>貼り付け用!AS485=集計用!AS485</f>
        <v>1</v>
      </c>
      <c r="AT485" s="31" t="b">
        <f>貼り付け用!AT485=集計用!AT485</f>
        <v>0</v>
      </c>
      <c r="AU485" s="31" t="b">
        <f>貼り付け用!AU485=集計用!AU485</f>
        <v>0</v>
      </c>
    </row>
    <row r="486" spans="10:47" ht="24" customHeight="1">
      <c r="J486" s="2" t="str">
        <f>IF(集計用!J486="","",集計用!J486)</f>
        <v>受水槽</v>
      </c>
      <c r="K486" s="2"/>
      <c r="L486" s="2"/>
      <c r="M486" s="31" t="b">
        <f>貼り付け用!M486=集計用!M486</f>
        <v>1</v>
      </c>
      <c r="N486" s="31" t="b">
        <f>貼り付け用!N486=集計用!N486</f>
        <v>1</v>
      </c>
      <c r="O486" s="31" t="b">
        <f>貼り付け用!O486=集計用!O486</f>
        <v>1</v>
      </c>
      <c r="P486" s="31" t="b">
        <f>貼り付け用!P486=集計用!P486</f>
        <v>1</v>
      </c>
      <c r="Q486" s="31" t="b">
        <f>貼り付け用!Q486=集計用!Q486</f>
        <v>1</v>
      </c>
      <c r="R486" s="31" t="b">
        <f>貼り付け用!R486=集計用!R486</f>
        <v>1</v>
      </c>
      <c r="S486" s="31" t="b">
        <f>貼り付け用!S486=集計用!S486</f>
        <v>1</v>
      </c>
      <c r="T486" s="31" t="b">
        <f>貼り付け用!T486=集計用!T486</f>
        <v>1</v>
      </c>
      <c r="U486" s="31" t="b">
        <f>貼り付け用!U486=集計用!U486</f>
        <v>1</v>
      </c>
      <c r="V486" s="31" t="b">
        <f>貼り付け用!V486=集計用!V486</f>
        <v>1</v>
      </c>
      <c r="W486" s="31" t="b">
        <f>貼り付け用!W486=集計用!W486</f>
        <v>1</v>
      </c>
      <c r="X486" s="31" t="b">
        <f>貼り付け用!X486=集計用!X486</f>
        <v>1</v>
      </c>
      <c r="Y486" s="31" t="b">
        <f>貼り付け用!Y486=集計用!Y486</f>
        <v>1</v>
      </c>
      <c r="Z486" s="31" t="b">
        <f>貼り付け用!Z486=集計用!Z486</f>
        <v>1</v>
      </c>
      <c r="AA486" s="31" t="b">
        <f>貼り付け用!AA486=集計用!AA486</f>
        <v>1</v>
      </c>
      <c r="AB486" s="31" t="b">
        <f>貼り付け用!AB486=集計用!AB486</f>
        <v>1</v>
      </c>
      <c r="AC486" s="31" t="b">
        <f>貼り付け用!AC486=集計用!AC486</f>
        <v>1</v>
      </c>
      <c r="AD486" s="31" t="b">
        <f>貼り付け用!AD486=集計用!AD486</f>
        <v>1</v>
      </c>
      <c r="AE486" s="31" t="b">
        <f>貼り付け用!AE486=集計用!AE486</f>
        <v>1</v>
      </c>
      <c r="AF486" s="31" t="b">
        <f>貼り付け用!AF486=集計用!AF486</f>
        <v>1</v>
      </c>
      <c r="AG486" s="31" t="b">
        <f>貼り付け用!AG486=集計用!AG486</f>
        <v>1</v>
      </c>
      <c r="AH486" s="31" t="b">
        <f>貼り付け用!AH486=集計用!AH486</f>
        <v>1</v>
      </c>
      <c r="AI486" s="31" t="b">
        <f>貼り付け用!AI486=集計用!AI486</f>
        <v>1</v>
      </c>
      <c r="AJ486" s="31" t="b">
        <f>貼り付け用!AJ486=集計用!AJ486</f>
        <v>1</v>
      </c>
      <c r="AK486" s="31" t="b">
        <f>貼り付け用!AK486=集計用!AK486</f>
        <v>1</v>
      </c>
      <c r="AL486" s="31" t="b">
        <f>貼り付け用!AL486=集計用!AL486</f>
        <v>1</v>
      </c>
      <c r="AM486" s="31" t="b">
        <f>貼り付け用!AM486=集計用!AM486</f>
        <v>1</v>
      </c>
      <c r="AN486" s="31" t="b">
        <f>貼り付け用!AN486=集計用!AN486</f>
        <v>1</v>
      </c>
      <c r="AO486" s="31" t="b">
        <f>貼り付け用!AO486=集計用!AO486</f>
        <v>1</v>
      </c>
      <c r="AP486" s="31" t="b">
        <f>貼り付け用!AP486=集計用!AP486</f>
        <v>1</v>
      </c>
      <c r="AQ486" s="31" t="b">
        <f>貼り付け用!AQ486=集計用!AQ486</f>
        <v>1</v>
      </c>
      <c r="AR486" s="31" t="b">
        <f>貼り付け用!AR486=集計用!AR486</f>
        <v>1</v>
      </c>
      <c r="AS486" s="31" t="b">
        <f>貼り付け用!AS486=集計用!AS486</f>
        <v>1</v>
      </c>
      <c r="AT486" s="31" t="b">
        <f>貼り付け用!AT486=集計用!AT486</f>
        <v>1</v>
      </c>
      <c r="AU486" s="31" t="b">
        <f>貼り付け用!AU486=集計用!AU486</f>
        <v>1</v>
      </c>
    </row>
    <row r="487" spans="10:47" ht="24" customHeight="1">
      <c r="J487" s="2" t="str">
        <f>IF(集計用!J487="","",集計用!J487)</f>
        <v>高架水槽</v>
      </c>
      <c r="K487" s="2"/>
      <c r="L487" s="2"/>
      <c r="M487" s="31" t="b">
        <f>貼り付け用!M487=集計用!M487</f>
        <v>1</v>
      </c>
      <c r="N487" s="31" t="b">
        <f>貼り付け用!N487=集計用!N487</f>
        <v>1</v>
      </c>
      <c r="O487" s="31" t="b">
        <f>貼り付け用!O487=集計用!O487</f>
        <v>1</v>
      </c>
      <c r="P487" s="31" t="b">
        <f>貼り付け用!P487=集計用!P487</f>
        <v>1</v>
      </c>
      <c r="Q487" s="31" t="b">
        <f>貼り付け用!Q487=集計用!Q487</f>
        <v>1</v>
      </c>
      <c r="R487" s="31" t="b">
        <f>貼り付け用!R487=集計用!R487</f>
        <v>1</v>
      </c>
      <c r="S487" s="31" t="b">
        <f>貼り付け用!S487=集計用!S487</f>
        <v>1</v>
      </c>
      <c r="T487" s="31" t="b">
        <f>貼り付け用!T487=集計用!T487</f>
        <v>1</v>
      </c>
      <c r="U487" s="31" t="b">
        <f>貼り付け用!U487=集計用!U487</f>
        <v>1</v>
      </c>
      <c r="V487" s="31" t="b">
        <f>貼り付け用!V487=集計用!V487</f>
        <v>1</v>
      </c>
      <c r="W487" s="31" t="b">
        <f>貼り付け用!W487=集計用!W487</f>
        <v>1</v>
      </c>
      <c r="X487" s="31" t="b">
        <f>貼り付け用!X487=集計用!X487</f>
        <v>1</v>
      </c>
      <c r="Y487" s="31" t="b">
        <f>貼り付け用!Y487=集計用!Y487</f>
        <v>1</v>
      </c>
      <c r="Z487" s="31" t="b">
        <f>貼り付け用!Z487=集計用!Z487</f>
        <v>1</v>
      </c>
      <c r="AA487" s="31" t="b">
        <f>貼り付け用!AA487=集計用!AA487</f>
        <v>1</v>
      </c>
      <c r="AB487" s="31" t="b">
        <f>貼り付け用!AB487=集計用!AB487</f>
        <v>1</v>
      </c>
      <c r="AC487" s="31" t="b">
        <f>貼り付け用!AC487=集計用!AC487</f>
        <v>1</v>
      </c>
      <c r="AD487" s="31" t="b">
        <f>貼り付け用!AD487=集計用!AD487</f>
        <v>1</v>
      </c>
      <c r="AE487" s="31" t="b">
        <f>貼り付け用!AE487=集計用!AE487</f>
        <v>1</v>
      </c>
      <c r="AF487" s="31" t="b">
        <f>貼り付け用!AF487=集計用!AF487</f>
        <v>1</v>
      </c>
      <c r="AG487" s="31" t="b">
        <f>貼り付け用!AG487=集計用!AG487</f>
        <v>1</v>
      </c>
      <c r="AH487" s="31" t="b">
        <f>貼り付け用!AH487=集計用!AH487</f>
        <v>1</v>
      </c>
      <c r="AI487" s="31" t="b">
        <f>貼り付け用!AI487=集計用!AI487</f>
        <v>1</v>
      </c>
      <c r="AJ487" s="31" t="b">
        <f>貼り付け用!AJ487=集計用!AJ487</f>
        <v>1</v>
      </c>
      <c r="AK487" s="31" t="b">
        <f>貼り付け用!AK487=集計用!AK487</f>
        <v>1</v>
      </c>
      <c r="AL487" s="31" t="b">
        <f>貼り付け用!AL487=集計用!AL487</f>
        <v>1</v>
      </c>
      <c r="AM487" s="31" t="b">
        <f>貼り付け用!AM487=集計用!AM487</f>
        <v>1</v>
      </c>
      <c r="AN487" s="31" t="b">
        <f>貼り付け用!AN487=集計用!AN487</f>
        <v>1</v>
      </c>
      <c r="AO487" s="31" t="b">
        <f>貼り付け用!AO487=集計用!AO487</f>
        <v>1</v>
      </c>
      <c r="AP487" s="31" t="b">
        <f>貼り付け用!AP487=集計用!AP487</f>
        <v>1</v>
      </c>
      <c r="AQ487" s="31" t="b">
        <f>貼り付け用!AQ487=集計用!AQ487</f>
        <v>1</v>
      </c>
      <c r="AR487" s="31" t="b">
        <f>貼り付け用!AR487=集計用!AR487</f>
        <v>1</v>
      </c>
      <c r="AS487" s="31" t="b">
        <f>貼り付け用!AS487=集計用!AS487</f>
        <v>1</v>
      </c>
      <c r="AT487" s="31" t="b">
        <f>貼り付け用!AT487=集計用!AT487</f>
        <v>1</v>
      </c>
      <c r="AU487" s="31" t="b">
        <f>貼り付け用!AU487=集計用!AU487</f>
        <v>1</v>
      </c>
    </row>
    <row r="488" spans="10:47" ht="24" customHeight="1">
      <c r="J488" s="2" t="str">
        <f>IF(集計用!J488="","",集計用!J488)</f>
        <v>プール</v>
      </c>
      <c r="K488" s="2"/>
      <c r="L488" s="2"/>
      <c r="M488" s="31" t="b">
        <f>貼り付け用!M488=集計用!M488</f>
        <v>1</v>
      </c>
      <c r="N488" s="31" t="b">
        <f>貼り付け用!N488=集計用!N488</f>
        <v>1</v>
      </c>
      <c r="O488" s="31" t="b">
        <f>貼り付け用!O488=集計用!O488</f>
        <v>1</v>
      </c>
      <c r="P488" s="31" t="b">
        <f>貼り付け用!P488=集計用!P488</f>
        <v>1</v>
      </c>
      <c r="Q488" s="31" t="b">
        <f>貼り付け用!Q488=集計用!Q488</f>
        <v>1</v>
      </c>
      <c r="R488" s="31" t="b">
        <f>貼り付け用!R488=集計用!R488</f>
        <v>1</v>
      </c>
      <c r="S488" s="31" t="b">
        <f>貼り付け用!S488=集計用!S488</f>
        <v>1</v>
      </c>
      <c r="T488" s="31" t="b">
        <f>貼り付け用!T488=集計用!T488</f>
        <v>1</v>
      </c>
      <c r="U488" s="31" t="b">
        <f>貼り付け用!U488=集計用!U488</f>
        <v>1</v>
      </c>
      <c r="V488" s="31" t="b">
        <f>貼り付け用!V488=集計用!V488</f>
        <v>1</v>
      </c>
      <c r="W488" s="31" t="b">
        <f>貼り付け用!W488=集計用!W488</f>
        <v>1</v>
      </c>
      <c r="X488" s="31" t="b">
        <f>貼り付け用!X488=集計用!X488</f>
        <v>1</v>
      </c>
      <c r="Y488" s="31" t="b">
        <f>貼り付け用!Y488=集計用!Y488</f>
        <v>1</v>
      </c>
      <c r="Z488" s="31" t="b">
        <f>貼り付け用!Z488=集計用!Z488</f>
        <v>1</v>
      </c>
      <c r="AA488" s="31" t="b">
        <f>貼り付け用!AA488=集計用!AA488</f>
        <v>1</v>
      </c>
      <c r="AB488" s="31" t="b">
        <f>貼り付け用!AB488=集計用!AB488</f>
        <v>1</v>
      </c>
      <c r="AC488" s="31" t="b">
        <f>貼り付け用!AC488=集計用!AC488</f>
        <v>1</v>
      </c>
      <c r="AD488" s="31" t="b">
        <f>貼り付け用!AD488=集計用!AD488</f>
        <v>1</v>
      </c>
      <c r="AE488" s="31" t="b">
        <f>貼り付け用!AE488=集計用!AE488</f>
        <v>1</v>
      </c>
      <c r="AF488" s="31" t="b">
        <f>貼り付け用!AF488=集計用!AF488</f>
        <v>1</v>
      </c>
      <c r="AG488" s="31" t="b">
        <f>貼り付け用!AG488=集計用!AG488</f>
        <v>1</v>
      </c>
      <c r="AH488" s="31" t="b">
        <f>貼り付け用!AH488=集計用!AH488</f>
        <v>1</v>
      </c>
      <c r="AI488" s="31" t="b">
        <f>貼り付け用!AI488=集計用!AI488</f>
        <v>1</v>
      </c>
      <c r="AJ488" s="31" t="b">
        <f>貼り付け用!AJ488=集計用!AJ488</f>
        <v>1</v>
      </c>
      <c r="AK488" s="31" t="b">
        <f>貼り付け用!AK488=集計用!AK488</f>
        <v>1</v>
      </c>
      <c r="AL488" s="31" t="b">
        <f>貼り付け用!AL488=集計用!AL488</f>
        <v>1</v>
      </c>
      <c r="AM488" s="31" t="b">
        <f>貼り付け用!AM488=集計用!AM488</f>
        <v>1</v>
      </c>
      <c r="AN488" s="31" t="b">
        <f>貼り付け用!AN488=集計用!AN488</f>
        <v>1</v>
      </c>
      <c r="AO488" s="31" t="b">
        <f>貼り付け用!AO488=集計用!AO488</f>
        <v>1</v>
      </c>
      <c r="AP488" s="31" t="b">
        <f>貼り付け用!AP488=集計用!AP488</f>
        <v>1</v>
      </c>
      <c r="AQ488" s="31" t="b">
        <f>貼り付け用!AQ488=集計用!AQ488</f>
        <v>1</v>
      </c>
      <c r="AR488" s="31" t="b">
        <f>貼り付け用!AR488=集計用!AR488</f>
        <v>1</v>
      </c>
      <c r="AS488" s="31" t="b">
        <f>貼り付け用!AS488=集計用!AS488</f>
        <v>1</v>
      </c>
      <c r="AT488" s="31" t="b">
        <f>貼り付け用!AT488=集計用!AT488</f>
        <v>1</v>
      </c>
      <c r="AU488" s="31" t="b">
        <f>貼り付け用!AU488=集計用!AU488</f>
        <v>1</v>
      </c>
    </row>
    <row r="489" spans="10:47" ht="24" customHeight="1">
      <c r="J489" s="2" t="str">
        <f>IF(集計用!J489="","",集計用!J489)</f>
        <v>消火栓</v>
      </c>
      <c r="K489" s="2"/>
      <c r="L489" s="2"/>
      <c r="M489" s="31" t="b">
        <f>貼り付け用!M489=集計用!M489</f>
        <v>1</v>
      </c>
      <c r="N489" s="31" t="b">
        <f>貼り付け用!N489=集計用!N489</f>
        <v>1</v>
      </c>
      <c r="O489" s="31" t="b">
        <f>貼り付け用!O489=集計用!O489</f>
        <v>1</v>
      </c>
      <c r="P489" s="31" t="b">
        <f>貼り付け用!P489=集計用!P489</f>
        <v>1</v>
      </c>
      <c r="Q489" s="31" t="b">
        <f>貼り付け用!Q489=集計用!Q489</f>
        <v>1</v>
      </c>
      <c r="R489" s="31" t="b">
        <f>貼り付け用!R489=集計用!R489</f>
        <v>1</v>
      </c>
      <c r="S489" s="31" t="b">
        <f>貼り付け用!S489=集計用!S489</f>
        <v>1</v>
      </c>
      <c r="T489" s="31" t="b">
        <f>貼り付け用!T489=集計用!T489</f>
        <v>1</v>
      </c>
      <c r="U489" s="31" t="b">
        <f>貼り付け用!U489=集計用!U489</f>
        <v>1</v>
      </c>
      <c r="V489" s="31" t="b">
        <f>貼り付け用!V489=集計用!V489</f>
        <v>1</v>
      </c>
      <c r="W489" s="31" t="b">
        <f>貼り付け用!W489=集計用!W489</f>
        <v>1</v>
      </c>
      <c r="X489" s="31" t="b">
        <f>貼り付け用!X489=集計用!X489</f>
        <v>1</v>
      </c>
      <c r="Y489" s="31" t="b">
        <f>貼り付け用!Y489=集計用!Y489</f>
        <v>1</v>
      </c>
      <c r="Z489" s="31" t="b">
        <f>貼り付け用!Z489=集計用!Z489</f>
        <v>1</v>
      </c>
      <c r="AA489" s="31" t="b">
        <f>貼り付け用!AA489=集計用!AA489</f>
        <v>1</v>
      </c>
      <c r="AB489" s="31" t="b">
        <f>貼り付け用!AB489=集計用!AB489</f>
        <v>1</v>
      </c>
      <c r="AC489" s="31" t="b">
        <f>貼り付け用!AC489=集計用!AC489</f>
        <v>1</v>
      </c>
      <c r="AD489" s="31" t="b">
        <f>貼り付け用!AD489=集計用!AD489</f>
        <v>1</v>
      </c>
      <c r="AE489" s="31" t="b">
        <f>貼り付け用!AE489=集計用!AE489</f>
        <v>1</v>
      </c>
      <c r="AF489" s="31" t="b">
        <f>貼り付け用!AF489=集計用!AF489</f>
        <v>1</v>
      </c>
      <c r="AG489" s="31" t="b">
        <f>貼り付け用!AG489=集計用!AG489</f>
        <v>1</v>
      </c>
      <c r="AH489" s="31" t="b">
        <f>貼り付け用!AH489=集計用!AH489</f>
        <v>1</v>
      </c>
      <c r="AI489" s="31" t="b">
        <f>貼り付け用!AI489=集計用!AI489</f>
        <v>1</v>
      </c>
      <c r="AJ489" s="31" t="b">
        <f>貼り付け用!AJ489=集計用!AJ489</f>
        <v>1</v>
      </c>
      <c r="AK489" s="31" t="b">
        <f>貼り付け用!AK489=集計用!AK489</f>
        <v>1</v>
      </c>
      <c r="AL489" s="31" t="b">
        <f>貼り付け用!AL489=集計用!AL489</f>
        <v>1</v>
      </c>
      <c r="AM489" s="31" t="b">
        <f>貼り付け用!AM489=集計用!AM489</f>
        <v>1</v>
      </c>
      <c r="AN489" s="31" t="b">
        <f>貼り付け用!AN489=集計用!AN489</f>
        <v>1</v>
      </c>
      <c r="AO489" s="31" t="b">
        <f>貼り付け用!AO489=集計用!AO489</f>
        <v>1</v>
      </c>
      <c r="AP489" s="31" t="b">
        <f>貼り付け用!AP489=集計用!AP489</f>
        <v>1</v>
      </c>
      <c r="AQ489" s="31" t="b">
        <f>貼り付け用!AQ489=集計用!AQ489</f>
        <v>1</v>
      </c>
      <c r="AR489" s="31" t="b">
        <f>貼り付け用!AR489=集計用!AR489</f>
        <v>1</v>
      </c>
      <c r="AS489" s="31" t="b">
        <f>貼り付け用!AS489=集計用!AS489</f>
        <v>1</v>
      </c>
      <c r="AT489" s="31" t="b">
        <f>貼り付け用!AT489=集計用!AT489</f>
        <v>0</v>
      </c>
      <c r="AU489" s="31" t="b">
        <f>貼り付け用!AU489=集計用!AU489</f>
        <v>0</v>
      </c>
    </row>
    <row r="490" spans="10:47" ht="24" customHeight="1">
      <c r="J490" s="2" t="str">
        <f>IF(集計用!J490="","",集計用!J490)</f>
        <v>空調機（普通教室等20台）</v>
      </c>
      <c r="K490" s="2"/>
      <c r="L490" s="2"/>
      <c r="M490" s="31" t="b">
        <f>貼り付け用!M490=集計用!M490</f>
        <v>1</v>
      </c>
      <c r="N490" s="31" t="b">
        <f>貼り付け用!N490=集計用!N490</f>
        <v>1</v>
      </c>
      <c r="O490" s="31" t="b">
        <f>貼り付け用!O490=集計用!O490</f>
        <v>1</v>
      </c>
      <c r="P490" s="31" t="b">
        <f>貼り付け用!P490=集計用!P490</f>
        <v>1</v>
      </c>
      <c r="Q490" s="31" t="b">
        <f>貼り付け用!Q490=集計用!Q490</f>
        <v>1</v>
      </c>
      <c r="R490" s="31" t="b">
        <f>貼り付け用!R490=集計用!R490</f>
        <v>1</v>
      </c>
      <c r="S490" s="31" t="b">
        <f>貼り付け用!S490=集計用!S490</f>
        <v>1</v>
      </c>
      <c r="T490" s="31" t="b">
        <f>貼り付け用!T490=集計用!T490</f>
        <v>1</v>
      </c>
      <c r="U490" s="31" t="b">
        <f>貼り付け用!U490=集計用!U490</f>
        <v>1</v>
      </c>
      <c r="V490" s="31" t="b">
        <f>貼り付け用!V490=集計用!V490</f>
        <v>1</v>
      </c>
      <c r="W490" s="31" t="b">
        <f>貼り付け用!W490=集計用!W490</f>
        <v>1</v>
      </c>
      <c r="X490" s="31" t="b">
        <f>貼り付け用!X490=集計用!X490</f>
        <v>1</v>
      </c>
      <c r="Y490" s="31" t="b">
        <f>貼り付け用!Y490=集計用!Y490</f>
        <v>1</v>
      </c>
      <c r="Z490" s="31" t="b">
        <f>貼り付け用!Z490=集計用!Z490</f>
        <v>1</v>
      </c>
      <c r="AA490" s="31" t="b">
        <f>貼り付け用!AA490=集計用!AA490</f>
        <v>1</v>
      </c>
      <c r="AB490" s="31" t="b">
        <f>貼り付け用!AB490=集計用!AB490</f>
        <v>1</v>
      </c>
      <c r="AC490" s="31" t="b">
        <f>貼り付け用!AC490=集計用!AC490</f>
        <v>1</v>
      </c>
      <c r="AD490" s="31" t="b">
        <f>貼り付け用!AD490=集計用!AD490</f>
        <v>1</v>
      </c>
      <c r="AE490" s="31" t="b">
        <f>貼り付け用!AE490=集計用!AE490</f>
        <v>1</v>
      </c>
      <c r="AF490" s="31" t="b">
        <f>貼り付け用!AF490=集計用!AF490</f>
        <v>1</v>
      </c>
      <c r="AG490" s="31" t="b">
        <f>貼り付け用!AG490=集計用!AG490</f>
        <v>1</v>
      </c>
      <c r="AH490" s="31" t="b">
        <f>貼り付け用!AH490=集計用!AH490</f>
        <v>1</v>
      </c>
      <c r="AI490" s="31" t="b">
        <f>貼り付け用!AI490=集計用!AI490</f>
        <v>1</v>
      </c>
      <c r="AJ490" s="31" t="b">
        <f>貼り付け用!AJ490=集計用!AJ490</f>
        <v>1</v>
      </c>
      <c r="AK490" s="31" t="b">
        <f>貼り付け用!AK490=集計用!AK490</f>
        <v>1</v>
      </c>
      <c r="AL490" s="31" t="b">
        <f>貼り付け用!AL490=集計用!AL490</f>
        <v>1</v>
      </c>
      <c r="AM490" s="31" t="b">
        <f>貼り付け用!AM490=集計用!AM490</f>
        <v>1</v>
      </c>
      <c r="AN490" s="31" t="b">
        <f>貼り付け用!AN490=集計用!AN490</f>
        <v>1</v>
      </c>
      <c r="AO490" s="31" t="b">
        <f>貼り付け用!AO490=集計用!AO490</f>
        <v>1</v>
      </c>
      <c r="AP490" s="31" t="b">
        <f>貼り付け用!AP490=集計用!AP490</f>
        <v>1</v>
      </c>
      <c r="AQ490" s="31" t="b">
        <f>貼り付け用!AQ490=集計用!AQ490</f>
        <v>1</v>
      </c>
      <c r="AR490" s="31" t="b">
        <f>貼り付け用!AR490=集計用!AR490</f>
        <v>1</v>
      </c>
      <c r="AS490" s="31" t="b">
        <f>貼り付け用!AS490=集計用!AS490</f>
        <v>1</v>
      </c>
      <c r="AT490" s="31" t="b">
        <f>貼り付け用!AT490=集計用!AT490</f>
        <v>0</v>
      </c>
      <c r="AU490" s="31" t="b">
        <f>貼り付け用!AU490=集計用!AU490</f>
        <v>1</v>
      </c>
    </row>
    <row r="491" spans="10:47" ht="24" customHeight="1">
      <c r="J491" s="2" t="str">
        <f>IF(集計用!J491="","",集計用!J491)</f>
        <v>校庭</v>
      </c>
      <c r="K491" s="2"/>
      <c r="L491" s="2"/>
      <c r="M491" s="31" t="b">
        <f>貼り付け用!M491=集計用!M491</f>
        <v>1</v>
      </c>
      <c r="N491" s="31" t="b">
        <f>貼り付け用!N491=集計用!N491</f>
        <v>1</v>
      </c>
      <c r="O491" s="31" t="b">
        <f>貼り付け用!O491=集計用!O491</f>
        <v>1</v>
      </c>
      <c r="P491" s="31" t="b">
        <f>貼り付け用!P491=集計用!P491</f>
        <v>1</v>
      </c>
      <c r="Q491" s="31" t="b">
        <f>貼り付け用!Q491=集計用!Q491</f>
        <v>1</v>
      </c>
      <c r="R491" s="31" t="b">
        <f>貼り付け用!R491=集計用!R491</f>
        <v>1</v>
      </c>
      <c r="S491" s="31" t="b">
        <f>貼り付け用!S491=集計用!S491</f>
        <v>1</v>
      </c>
      <c r="T491" s="31" t="b">
        <f>貼り付け用!T491=集計用!T491</f>
        <v>1</v>
      </c>
      <c r="U491" s="31" t="b">
        <f>貼り付け用!U491=集計用!U491</f>
        <v>1</v>
      </c>
      <c r="V491" s="31" t="b">
        <f>貼り付け用!V491=集計用!V491</f>
        <v>1</v>
      </c>
      <c r="W491" s="31" t="b">
        <f>貼り付け用!W491=集計用!W491</f>
        <v>1</v>
      </c>
      <c r="X491" s="31" t="b">
        <f>貼り付け用!X491=集計用!X491</f>
        <v>1</v>
      </c>
      <c r="Y491" s="31" t="b">
        <f>貼り付け用!Y491=集計用!Y491</f>
        <v>1</v>
      </c>
      <c r="Z491" s="31" t="b">
        <f>貼り付け用!Z491=集計用!Z491</f>
        <v>1</v>
      </c>
      <c r="AA491" s="31" t="b">
        <f>貼り付け用!AA491=集計用!AA491</f>
        <v>1</v>
      </c>
      <c r="AB491" s="31" t="b">
        <f>貼り付け用!AB491=集計用!AB491</f>
        <v>1</v>
      </c>
      <c r="AC491" s="31" t="b">
        <f>貼り付け用!AC491=集計用!AC491</f>
        <v>1</v>
      </c>
      <c r="AD491" s="31" t="b">
        <f>貼り付け用!AD491=集計用!AD491</f>
        <v>1</v>
      </c>
      <c r="AE491" s="31" t="b">
        <f>貼り付け用!AE491=集計用!AE491</f>
        <v>1</v>
      </c>
      <c r="AF491" s="31" t="b">
        <f>貼り付け用!AF491=集計用!AF491</f>
        <v>1</v>
      </c>
      <c r="AG491" s="31" t="b">
        <f>貼り付け用!AG491=集計用!AG491</f>
        <v>1</v>
      </c>
      <c r="AH491" s="31" t="b">
        <f>貼り付け用!AH491=集計用!AH491</f>
        <v>1</v>
      </c>
      <c r="AI491" s="31" t="b">
        <f>貼り付け用!AI491=集計用!AI491</f>
        <v>1</v>
      </c>
      <c r="AJ491" s="31" t="b">
        <f>貼り付け用!AJ491=集計用!AJ491</f>
        <v>1</v>
      </c>
      <c r="AK491" s="31" t="b">
        <f>貼り付け用!AK491=集計用!AK491</f>
        <v>1</v>
      </c>
      <c r="AL491" s="31" t="b">
        <f>貼り付け用!AL491=集計用!AL491</f>
        <v>1</v>
      </c>
      <c r="AM491" s="31" t="b">
        <f>貼り付け用!AM491=集計用!AM491</f>
        <v>1</v>
      </c>
      <c r="AN491" s="31" t="b">
        <f>貼り付け用!AN491=集計用!AN491</f>
        <v>1</v>
      </c>
      <c r="AO491" s="31" t="b">
        <f>貼り付け用!AO491=集計用!AO491</f>
        <v>1</v>
      </c>
      <c r="AP491" s="31" t="b">
        <f>貼り付け用!AP491=集計用!AP491</f>
        <v>1</v>
      </c>
      <c r="AQ491" s="31" t="b">
        <f>貼り付け用!AQ491=集計用!AQ491</f>
        <v>1</v>
      </c>
      <c r="AR491" s="31" t="b">
        <f>貼り付け用!AR491=集計用!AR491</f>
        <v>1</v>
      </c>
      <c r="AS491" s="31" t="b">
        <f>貼り付け用!AS491=集計用!AS491</f>
        <v>1</v>
      </c>
      <c r="AT491" s="31" t="b">
        <f>貼り付け用!AT491=集計用!AT491</f>
        <v>0</v>
      </c>
      <c r="AU491" s="31" t="b">
        <f>貼り付け用!AU491=集計用!AU491</f>
        <v>0</v>
      </c>
    </row>
    <row r="492" spans="10:47" ht="24" customHeight="1">
      <c r="J492" s="2" t="str">
        <f>IF(集計用!J492="","",集計用!J492)</f>
        <v>フェンス</v>
      </c>
      <c r="K492" s="2"/>
      <c r="L492" s="2"/>
      <c r="M492" s="31" t="b">
        <f>貼り付け用!M492=集計用!M492</f>
        <v>1</v>
      </c>
      <c r="N492" s="31" t="b">
        <f>貼り付け用!N492=集計用!N492</f>
        <v>1</v>
      </c>
      <c r="O492" s="31" t="b">
        <f>貼り付け用!O492=集計用!O492</f>
        <v>1</v>
      </c>
      <c r="P492" s="31" t="b">
        <f>貼り付け用!P492=集計用!P492</f>
        <v>1</v>
      </c>
      <c r="Q492" s="31" t="b">
        <f>貼り付け用!Q492=集計用!Q492</f>
        <v>1</v>
      </c>
      <c r="R492" s="31" t="b">
        <f>貼り付け用!R492=集計用!R492</f>
        <v>1</v>
      </c>
      <c r="S492" s="31" t="b">
        <f>貼り付け用!S492=集計用!S492</f>
        <v>1</v>
      </c>
      <c r="T492" s="31" t="b">
        <f>貼り付け用!T492=集計用!T492</f>
        <v>1</v>
      </c>
      <c r="U492" s="31" t="b">
        <f>貼り付け用!U492=集計用!U492</f>
        <v>1</v>
      </c>
      <c r="V492" s="31" t="b">
        <f>貼り付け用!V492=集計用!V492</f>
        <v>1</v>
      </c>
      <c r="W492" s="31" t="b">
        <f>貼り付け用!W492=集計用!W492</f>
        <v>1</v>
      </c>
      <c r="X492" s="31" t="b">
        <f>貼り付け用!X492=集計用!X492</f>
        <v>1</v>
      </c>
      <c r="Y492" s="31" t="b">
        <f>貼り付け用!Y492=集計用!Y492</f>
        <v>1</v>
      </c>
      <c r="Z492" s="31" t="b">
        <f>貼り付け用!Z492=集計用!Z492</f>
        <v>1</v>
      </c>
      <c r="AA492" s="31" t="b">
        <f>貼り付け用!AA492=集計用!AA492</f>
        <v>1</v>
      </c>
      <c r="AB492" s="31" t="b">
        <f>貼り付け用!AB492=集計用!AB492</f>
        <v>1</v>
      </c>
      <c r="AC492" s="31" t="b">
        <f>貼り付け用!AC492=集計用!AC492</f>
        <v>1</v>
      </c>
      <c r="AD492" s="31" t="b">
        <f>貼り付け用!AD492=集計用!AD492</f>
        <v>1</v>
      </c>
      <c r="AE492" s="31" t="b">
        <f>貼り付け用!AE492=集計用!AE492</f>
        <v>1</v>
      </c>
      <c r="AF492" s="31" t="b">
        <f>貼り付け用!AF492=集計用!AF492</f>
        <v>1</v>
      </c>
      <c r="AG492" s="31" t="b">
        <f>貼り付け用!AG492=集計用!AG492</f>
        <v>1</v>
      </c>
      <c r="AH492" s="31" t="b">
        <f>貼り付け用!AH492=集計用!AH492</f>
        <v>1</v>
      </c>
      <c r="AI492" s="31" t="b">
        <f>貼り付け用!AI492=集計用!AI492</f>
        <v>1</v>
      </c>
      <c r="AJ492" s="31" t="b">
        <f>貼り付け用!AJ492=集計用!AJ492</f>
        <v>1</v>
      </c>
      <c r="AK492" s="31" t="b">
        <f>貼り付け用!AK492=集計用!AK492</f>
        <v>1</v>
      </c>
      <c r="AL492" s="31" t="b">
        <f>貼り付け用!AL492=集計用!AL492</f>
        <v>1</v>
      </c>
      <c r="AM492" s="31" t="b">
        <f>貼り付け用!AM492=集計用!AM492</f>
        <v>1</v>
      </c>
      <c r="AN492" s="31" t="b">
        <f>貼り付け用!AN492=集計用!AN492</f>
        <v>1</v>
      </c>
      <c r="AO492" s="31" t="b">
        <f>貼り付け用!AO492=集計用!AO492</f>
        <v>1</v>
      </c>
      <c r="AP492" s="31" t="b">
        <f>貼り付け用!AP492=集計用!AP492</f>
        <v>1</v>
      </c>
      <c r="AQ492" s="31" t="b">
        <f>貼り付け用!AQ492=集計用!AQ492</f>
        <v>1</v>
      </c>
      <c r="AR492" s="31" t="b">
        <f>貼り付け用!AR492=集計用!AR492</f>
        <v>1</v>
      </c>
      <c r="AS492" s="31" t="b">
        <f>貼り付け用!AS492=集計用!AS492</f>
        <v>1</v>
      </c>
      <c r="AT492" s="31" t="b">
        <f>貼り付け用!AT492=集計用!AT492</f>
        <v>1</v>
      </c>
      <c r="AU492" s="31" t="b">
        <f>貼り付け用!AU492=集計用!AU492</f>
        <v>1</v>
      </c>
    </row>
    <row r="493" spans="10:47" ht="24" customHeight="1">
      <c r="J493" s="2" t="str">
        <f>IF(集計用!J493="","",集計用!J493)</f>
        <v>電気設備</v>
      </c>
      <c r="K493" s="2"/>
      <c r="L493" s="2"/>
      <c r="M493" s="31" t="b">
        <f>貼り付け用!M493=集計用!M493</f>
        <v>1</v>
      </c>
      <c r="N493" s="31" t="b">
        <f>貼り付け用!N493=集計用!N493</f>
        <v>1</v>
      </c>
      <c r="O493" s="31" t="b">
        <f>貼り付け用!O493=集計用!O493</f>
        <v>1</v>
      </c>
      <c r="P493" s="31" t="b">
        <f>貼り付け用!P493=集計用!P493</f>
        <v>1</v>
      </c>
      <c r="Q493" s="31" t="b">
        <f>貼り付け用!Q493=集計用!Q493</f>
        <v>1</v>
      </c>
      <c r="R493" s="31" t="b">
        <f>貼り付け用!R493=集計用!R493</f>
        <v>1</v>
      </c>
      <c r="S493" s="31" t="b">
        <f>貼り付け用!S493=集計用!S493</f>
        <v>1</v>
      </c>
      <c r="T493" s="31" t="b">
        <f>貼り付け用!T493=集計用!T493</f>
        <v>1</v>
      </c>
      <c r="U493" s="31" t="b">
        <f>貼り付け用!U493=集計用!U493</f>
        <v>1</v>
      </c>
      <c r="V493" s="31" t="b">
        <f>貼り付け用!V493=集計用!V493</f>
        <v>1</v>
      </c>
      <c r="W493" s="31" t="b">
        <f>貼り付け用!W493=集計用!W493</f>
        <v>1</v>
      </c>
      <c r="X493" s="31" t="b">
        <f>貼り付け用!X493=集計用!X493</f>
        <v>1</v>
      </c>
      <c r="Y493" s="31" t="b">
        <f>貼り付け用!Y493=集計用!Y493</f>
        <v>1</v>
      </c>
      <c r="Z493" s="31" t="b">
        <f>貼り付け用!Z493=集計用!Z493</f>
        <v>1</v>
      </c>
      <c r="AA493" s="31" t="b">
        <f>貼り付け用!AA493=集計用!AA493</f>
        <v>1</v>
      </c>
      <c r="AB493" s="31" t="b">
        <f>貼り付け用!AB493=集計用!AB493</f>
        <v>1</v>
      </c>
      <c r="AC493" s="31" t="b">
        <f>貼り付け用!AC493=集計用!AC493</f>
        <v>1</v>
      </c>
      <c r="AD493" s="31" t="b">
        <f>貼り付け用!AD493=集計用!AD493</f>
        <v>1</v>
      </c>
      <c r="AE493" s="31" t="b">
        <f>貼り付け用!AE493=集計用!AE493</f>
        <v>1</v>
      </c>
      <c r="AF493" s="31" t="b">
        <f>貼り付け用!AF493=集計用!AF493</f>
        <v>1</v>
      </c>
      <c r="AG493" s="31" t="b">
        <f>貼り付け用!AG493=集計用!AG493</f>
        <v>1</v>
      </c>
      <c r="AH493" s="31" t="b">
        <f>貼り付け用!AH493=集計用!AH493</f>
        <v>1</v>
      </c>
      <c r="AI493" s="31" t="b">
        <f>貼り付け用!AI493=集計用!AI493</f>
        <v>1</v>
      </c>
      <c r="AJ493" s="31" t="b">
        <f>貼り付け用!AJ493=集計用!AJ493</f>
        <v>1</v>
      </c>
      <c r="AK493" s="31" t="b">
        <f>貼り付け用!AK493=集計用!AK493</f>
        <v>1</v>
      </c>
      <c r="AL493" s="31" t="b">
        <f>貼り付け用!AL493=集計用!AL493</f>
        <v>1</v>
      </c>
      <c r="AM493" s="31" t="b">
        <f>貼り付け用!AM493=集計用!AM493</f>
        <v>1</v>
      </c>
      <c r="AN493" s="31" t="b">
        <f>貼り付け用!AN493=集計用!AN493</f>
        <v>1</v>
      </c>
      <c r="AO493" s="31" t="b">
        <f>貼り付け用!AO493=集計用!AO493</f>
        <v>1</v>
      </c>
      <c r="AP493" s="31" t="b">
        <f>貼り付け用!AP493=集計用!AP493</f>
        <v>1</v>
      </c>
      <c r="AQ493" s="31" t="b">
        <f>貼り付け用!AQ493=集計用!AQ493</f>
        <v>1</v>
      </c>
      <c r="AR493" s="31" t="b">
        <f>貼り付け用!AR493=集計用!AR493</f>
        <v>1</v>
      </c>
      <c r="AS493" s="31" t="b">
        <f>貼り付け用!AS493=集計用!AS493</f>
        <v>1</v>
      </c>
      <c r="AT493" s="31" t="b">
        <f>貼り付け用!AT493=集計用!AT493</f>
        <v>0</v>
      </c>
      <c r="AU493" s="31" t="b">
        <f>貼り付け用!AU493=集計用!AU493</f>
        <v>0</v>
      </c>
    </row>
    <row r="494" spans="10:47" ht="24" customHeight="1">
      <c r="J494" s="2" t="str">
        <f>IF(集計用!J494="","",集計用!J494)</f>
        <v>地デジ共聴設備</v>
      </c>
      <c r="K494" s="2"/>
      <c r="L494" s="2"/>
      <c r="M494" s="31" t="b">
        <f>貼り付け用!M494=集計用!M494</f>
        <v>1</v>
      </c>
      <c r="N494" s="31" t="b">
        <f>貼り付け用!N494=集計用!N494</f>
        <v>1</v>
      </c>
      <c r="O494" s="31" t="b">
        <f>貼り付け用!O494=集計用!O494</f>
        <v>1</v>
      </c>
      <c r="P494" s="31" t="b">
        <f>貼り付け用!P494=集計用!P494</f>
        <v>1</v>
      </c>
      <c r="Q494" s="31" t="b">
        <f>貼り付け用!Q494=集計用!Q494</f>
        <v>1</v>
      </c>
      <c r="R494" s="31" t="b">
        <f>貼り付け用!R494=集計用!R494</f>
        <v>1</v>
      </c>
      <c r="S494" s="31" t="b">
        <f>貼り付け用!S494=集計用!S494</f>
        <v>1</v>
      </c>
      <c r="T494" s="31" t="b">
        <f>貼り付け用!T494=集計用!T494</f>
        <v>1</v>
      </c>
      <c r="U494" s="31" t="b">
        <f>貼り付け用!U494=集計用!U494</f>
        <v>1</v>
      </c>
      <c r="V494" s="31" t="b">
        <f>貼り付け用!V494=集計用!V494</f>
        <v>1</v>
      </c>
      <c r="W494" s="31" t="b">
        <f>貼り付け用!W494=集計用!W494</f>
        <v>1</v>
      </c>
      <c r="X494" s="31" t="b">
        <f>貼り付け用!X494=集計用!X494</f>
        <v>1</v>
      </c>
      <c r="Y494" s="31" t="b">
        <f>貼り付け用!Y494=集計用!Y494</f>
        <v>1</v>
      </c>
      <c r="Z494" s="31" t="b">
        <f>貼り付け用!Z494=集計用!Z494</f>
        <v>1</v>
      </c>
      <c r="AA494" s="31" t="b">
        <f>貼り付け用!AA494=集計用!AA494</f>
        <v>1</v>
      </c>
      <c r="AB494" s="31" t="b">
        <f>貼り付け用!AB494=集計用!AB494</f>
        <v>1</v>
      </c>
      <c r="AC494" s="31" t="b">
        <f>貼り付け用!AC494=集計用!AC494</f>
        <v>1</v>
      </c>
      <c r="AD494" s="31" t="b">
        <f>貼り付け用!AD494=集計用!AD494</f>
        <v>1</v>
      </c>
      <c r="AE494" s="31" t="b">
        <f>貼り付け用!AE494=集計用!AE494</f>
        <v>1</v>
      </c>
      <c r="AF494" s="31" t="b">
        <f>貼り付け用!AF494=集計用!AF494</f>
        <v>1</v>
      </c>
      <c r="AG494" s="31" t="b">
        <f>貼り付け用!AG494=集計用!AG494</f>
        <v>1</v>
      </c>
      <c r="AH494" s="31" t="b">
        <f>貼り付け用!AH494=集計用!AH494</f>
        <v>1</v>
      </c>
      <c r="AI494" s="31" t="b">
        <f>貼り付け用!AI494=集計用!AI494</f>
        <v>1</v>
      </c>
      <c r="AJ494" s="31" t="b">
        <f>貼り付け用!AJ494=集計用!AJ494</f>
        <v>1</v>
      </c>
      <c r="AK494" s="31" t="b">
        <f>貼り付け用!AK494=集計用!AK494</f>
        <v>1</v>
      </c>
      <c r="AL494" s="31" t="b">
        <f>貼り付け用!AL494=集計用!AL494</f>
        <v>1</v>
      </c>
      <c r="AM494" s="31" t="b">
        <f>貼り付け用!AM494=集計用!AM494</f>
        <v>1</v>
      </c>
      <c r="AN494" s="31" t="b">
        <f>貼り付け用!AN494=集計用!AN494</f>
        <v>1</v>
      </c>
      <c r="AO494" s="31" t="b">
        <f>貼り付け用!AO494=集計用!AO494</f>
        <v>1</v>
      </c>
      <c r="AP494" s="31" t="b">
        <f>貼り付け用!AP494=集計用!AP494</f>
        <v>1</v>
      </c>
      <c r="AQ494" s="31" t="b">
        <f>貼り付け用!AQ494=集計用!AQ494</f>
        <v>1</v>
      </c>
      <c r="AR494" s="31" t="b">
        <f>貼り付け用!AR494=集計用!AR494</f>
        <v>1</v>
      </c>
      <c r="AS494" s="31" t="b">
        <f>貼り付け用!AS494=集計用!AS494</f>
        <v>1</v>
      </c>
      <c r="AT494" s="31" t="b">
        <f>貼り付け用!AT494=集計用!AT494</f>
        <v>0</v>
      </c>
      <c r="AU494" s="31" t="b">
        <f>貼り付け用!AU494=集計用!AU494</f>
        <v>1</v>
      </c>
    </row>
    <row r="495" spans="10:47" ht="24" customHeight="1">
      <c r="J495" s="2" t="str">
        <f>IF(集計用!J495="","",集計用!J495)</f>
        <v>外灯</v>
      </c>
      <c r="K495" s="2"/>
      <c r="L495" s="2"/>
      <c r="M495" s="31" t="b">
        <f>貼り付け用!M495=集計用!M495</f>
        <v>1</v>
      </c>
      <c r="N495" s="31" t="b">
        <f>貼り付け用!N495=集計用!N495</f>
        <v>1</v>
      </c>
      <c r="O495" s="31" t="b">
        <f>貼り付け用!O495=集計用!O495</f>
        <v>1</v>
      </c>
      <c r="P495" s="31" t="b">
        <f>貼り付け用!P495=集計用!P495</f>
        <v>1</v>
      </c>
      <c r="Q495" s="31" t="b">
        <f>貼り付け用!Q495=集計用!Q495</f>
        <v>1</v>
      </c>
      <c r="R495" s="31" t="b">
        <f>貼り付け用!R495=集計用!R495</f>
        <v>1</v>
      </c>
      <c r="S495" s="31" t="b">
        <f>貼り付け用!S495=集計用!S495</f>
        <v>1</v>
      </c>
      <c r="T495" s="31" t="b">
        <f>貼り付け用!T495=集計用!T495</f>
        <v>1</v>
      </c>
      <c r="U495" s="31" t="b">
        <f>貼り付け用!U495=集計用!U495</f>
        <v>1</v>
      </c>
      <c r="V495" s="31" t="b">
        <f>貼り付け用!V495=集計用!V495</f>
        <v>1</v>
      </c>
      <c r="W495" s="31" t="b">
        <f>貼り付け用!W495=集計用!W495</f>
        <v>1</v>
      </c>
      <c r="X495" s="31" t="b">
        <f>貼り付け用!X495=集計用!X495</f>
        <v>1</v>
      </c>
      <c r="Y495" s="31" t="b">
        <f>貼り付け用!Y495=集計用!Y495</f>
        <v>1</v>
      </c>
      <c r="Z495" s="31" t="b">
        <f>貼り付け用!Z495=集計用!Z495</f>
        <v>1</v>
      </c>
      <c r="AA495" s="31" t="b">
        <f>貼り付け用!AA495=集計用!AA495</f>
        <v>1</v>
      </c>
      <c r="AB495" s="31" t="b">
        <f>貼り付け用!AB495=集計用!AB495</f>
        <v>1</v>
      </c>
      <c r="AC495" s="31" t="b">
        <f>貼り付け用!AC495=集計用!AC495</f>
        <v>1</v>
      </c>
      <c r="AD495" s="31" t="b">
        <f>貼り付け用!AD495=集計用!AD495</f>
        <v>1</v>
      </c>
      <c r="AE495" s="31" t="b">
        <f>貼り付け用!AE495=集計用!AE495</f>
        <v>1</v>
      </c>
      <c r="AF495" s="31" t="b">
        <f>貼り付け用!AF495=集計用!AF495</f>
        <v>1</v>
      </c>
      <c r="AG495" s="31" t="b">
        <f>貼り付け用!AG495=集計用!AG495</f>
        <v>1</v>
      </c>
      <c r="AH495" s="31" t="b">
        <f>貼り付け用!AH495=集計用!AH495</f>
        <v>1</v>
      </c>
      <c r="AI495" s="31" t="b">
        <f>貼り付け用!AI495=集計用!AI495</f>
        <v>1</v>
      </c>
      <c r="AJ495" s="31" t="b">
        <f>貼り付け用!AJ495=集計用!AJ495</f>
        <v>1</v>
      </c>
      <c r="AK495" s="31" t="b">
        <f>貼り付け用!AK495=集計用!AK495</f>
        <v>1</v>
      </c>
      <c r="AL495" s="31" t="b">
        <f>貼り付け用!AL495=集計用!AL495</f>
        <v>1</v>
      </c>
      <c r="AM495" s="31" t="b">
        <f>貼り付け用!AM495=集計用!AM495</f>
        <v>1</v>
      </c>
      <c r="AN495" s="31" t="b">
        <f>貼り付け用!AN495=集計用!AN495</f>
        <v>1</v>
      </c>
      <c r="AO495" s="31" t="b">
        <f>貼り付け用!AO495=集計用!AO495</f>
        <v>1</v>
      </c>
      <c r="AP495" s="31" t="b">
        <f>貼り付け用!AP495=集計用!AP495</f>
        <v>1</v>
      </c>
      <c r="AQ495" s="31" t="b">
        <f>貼り付け用!AQ495=集計用!AQ495</f>
        <v>1</v>
      </c>
      <c r="AR495" s="31" t="b">
        <f>貼り付け用!AR495=集計用!AR495</f>
        <v>1</v>
      </c>
      <c r="AS495" s="31" t="b">
        <f>貼り付け用!AS495=集計用!AS495</f>
        <v>1</v>
      </c>
      <c r="AT495" s="31" t="b">
        <f>貼り付け用!AT495=集計用!AT495</f>
        <v>0</v>
      </c>
      <c r="AU495" s="31" t="b">
        <f>貼り付け用!AU495=集計用!AU495</f>
        <v>1</v>
      </c>
    </row>
    <row r="496" spans="10:47" ht="24" customHeight="1">
      <c r="J496" s="2" t="str">
        <f>IF(集計用!J496="","",集計用!J496)</f>
        <v>ゴミ置場</v>
      </c>
      <c r="K496" s="2"/>
      <c r="L496" s="2"/>
      <c r="M496" s="31" t="b">
        <f>貼り付け用!M496=集計用!M496</f>
        <v>1</v>
      </c>
      <c r="N496" s="31" t="b">
        <f>貼り付け用!N496=集計用!N496</f>
        <v>1</v>
      </c>
      <c r="O496" s="31" t="b">
        <f>貼り付け用!O496=集計用!O496</f>
        <v>1</v>
      </c>
      <c r="P496" s="31" t="b">
        <f>貼り付け用!P496=集計用!P496</f>
        <v>1</v>
      </c>
      <c r="Q496" s="31" t="b">
        <f>貼り付け用!Q496=集計用!Q496</f>
        <v>1</v>
      </c>
      <c r="R496" s="31" t="b">
        <f>貼り付け用!R496=集計用!R496</f>
        <v>1</v>
      </c>
      <c r="S496" s="31" t="b">
        <f>貼り付け用!S496=集計用!S496</f>
        <v>1</v>
      </c>
      <c r="T496" s="31" t="b">
        <f>貼り付け用!T496=集計用!T496</f>
        <v>1</v>
      </c>
      <c r="U496" s="31" t="b">
        <f>貼り付け用!U496=集計用!U496</f>
        <v>1</v>
      </c>
      <c r="V496" s="31" t="b">
        <f>貼り付け用!V496=集計用!V496</f>
        <v>1</v>
      </c>
      <c r="W496" s="31" t="b">
        <f>貼り付け用!W496=集計用!W496</f>
        <v>1</v>
      </c>
      <c r="X496" s="31" t="b">
        <f>貼り付け用!X496=集計用!X496</f>
        <v>1</v>
      </c>
      <c r="Y496" s="31" t="b">
        <f>貼り付け用!Y496=集計用!Y496</f>
        <v>1</v>
      </c>
      <c r="Z496" s="31" t="b">
        <f>貼り付け用!Z496=集計用!Z496</f>
        <v>1</v>
      </c>
      <c r="AA496" s="31" t="b">
        <f>貼り付け用!AA496=集計用!AA496</f>
        <v>1</v>
      </c>
      <c r="AB496" s="31" t="b">
        <f>貼り付け用!AB496=集計用!AB496</f>
        <v>1</v>
      </c>
      <c r="AC496" s="31" t="b">
        <f>貼り付け用!AC496=集計用!AC496</f>
        <v>1</v>
      </c>
      <c r="AD496" s="31" t="b">
        <f>貼り付け用!AD496=集計用!AD496</f>
        <v>1</v>
      </c>
      <c r="AE496" s="31" t="b">
        <f>貼り付け用!AE496=集計用!AE496</f>
        <v>1</v>
      </c>
      <c r="AF496" s="31" t="b">
        <f>貼り付け用!AF496=集計用!AF496</f>
        <v>1</v>
      </c>
      <c r="AG496" s="31" t="b">
        <f>貼り付け用!AG496=集計用!AG496</f>
        <v>1</v>
      </c>
      <c r="AH496" s="31" t="b">
        <f>貼り付け用!AH496=集計用!AH496</f>
        <v>1</v>
      </c>
      <c r="AI496" s="31" t="b">
        <f>貼り付け用!AI496=集計用!AI496</f>
        <v>1</v>
      </c>
      <c r="AJ496" s="31" t="b">
        <f>貼り付け用!AJ496=集計用!AJ496</f>
        <v>1</v>
      </c>
      <c r="AK496" s="31" t="b">
        <f>貼り付け用!AK496=集計用!AK496</f>
        <v>1</v>
      </c>
      <c r="AL496" s="31" t="b">
        <f>貼り付け用!AL496=集計用!AL496</f>
        <v>1</v>
      </c>
      <c r="AM496" s="31" t="b">
        <f>貼り付け用!AM496=集計用!AM496</f>
        <v>1</v>
      </c>
      <c r="AN496" s="31" t="b">
        <f>貼り付け用!AN496=集計用!AN496</f>
        <v>1</v>
      </c>
      <c r="AO496" s="31" t="b">
        <f>貼り付け用!AO496=集計用!AO496</f>
        <v>1</v>
      </c>
      <c r="AP496" s="31" t="b">
        <f>貼り付け用!AP496=集計用!AP496</f>
        <v>1</v>
      </c>
      <c r="AQ496" s="31" t="b">
        <f>貼り付け用!AQ496=集計用!AQ496</f>
        <v>1</v>
      </c>
      <c r="AR496" s="31" t="b">
        <f>貼り付け用!AR496=集計用!AR496</f>
        <v>1</v>
      </c>
      <c r="AS496" s="31" t="b">
        <f>貼り付け用!AS496=集計用!AS496</f>
        <v>1</v>
      </c>
      <c r="AT496" s="31" t="b">
        <f>貼り付け用!AT496=集計用!AT496</f>
        <v>0</v>
      </c>
      <c r="AU496" s="31" t="b">
        <f>貼り付け用!AU496=集計用!AU496</f>
        <v>1</v>
      </c>
    </row>
    <row r="497" spans="10:47" ht="24" customHeight="1">
      <c r="J497" s="2" t="str">
        <f>IF(集計用!J497="","",集計用!J497)</f>
        <v>空調機（パソコン室）</v>
      </c>
      <c r="K497" s="2"/>
      <c r="L497" s="2"/>
      <c r="M497" s="31" t="b">
        <f>貼り付け用!M497=集計用!M497</f>
        <v>1</v>
      </c>
      <c r="N497" s="31" t="b">
        <f>貼り付け用!N497=集計用!N497</f>
        <v>1</v>
      </c>
      <c r="O497" s="31" t="b">
        <f>貼り付け用!O497=集計用!O497</f>
        <v>1</v>
      </c>
      <c r="P497" s="31" t="b">
        <f>貼り付け用!P497=集計用!P497</f>
        <v>1</v>
      </c>
      <c r="Q497" s="31" t="b">
        <f>貼り付け用!Q497=集計用!Q497</f>
        <v>1</v>
      </c>
      <c r="R497" s="31" t="b">
        <f>貼り付け用!R497=集計用!R497</f>
        <v>1</v>
      </c>
      <c r="S497" s="31" t="b">
        <f>貼り付け用!S497=集計用!S497</f>
        <v>1</v>
      </c>
      <c r="T497" s="31" t="b">
        <f>貼り付け用!T497=集計用!T497</f>
        <v>1</v>
      </c>
      <c r="U497" s="31" t="b">
        <f>貼り付け用!U497=集計用!U497</f>
        <v>1</v>
      </c>
      <c r="V497" s="31" t="b">
        <f>貼り付け用!V497=集計用!V497</f>
        <v>1</v>
      </c>
      <c r="W497" s="31" t="b">
        <f>貼り付け用!W497=集計用!W497</f>
        <v>1</v>
      </c>
      <c r="X497" s="31" t="b">
        <f>貼り付け用!X497=集計用!X497</f>
        <v>1</v>
      </c>
      <c r="Y497" s="31" t="b">
        <f>貼り付け用!Y497=集計用!Y497</f>
        <v>1</v>
      </c>
      <c r="Z497" s="31" t="b">
        <f>貼り付け用!Z497=集計用!Z497</f>
        <v>1</v>
      </c>
      <c r="AA497" s="31" t="b">
        <f>貼り付け用!AA497=集計用!AA497</f>
        <v>1</v>
      </c>
      <c r="AB497" s="31" t="b">
        <f>貼り付け用!AB497=集計用!AB497</f>
        <v>1</v>
      </c>
      <c r="AC497" s="31" t="b">
        <f>貼り付け用!AC497=集計用!AC497</f>
        <v>1</v>
      </c>
      <c r="AD497" s="31" t="b">
        <f>貼り付け用!AD497=集計用!AD497</f>
        <v>1</v>
      </c>
      <c r="AE497" s="31" t="b">
        <f>貼り付け用!AE497=集計用!AE497</f>
        <v>1</v>
      </c>
      <c r="AF497" s="31" t="b">
        <f>貼り付け用!AF497=集計用!AF497</f>
        <v>1</v>
      </c>
      <c r="AG497" s="31" t="b">
        <f>貼り付け用!AG497=集計用!AG497</f>
        <v>1</v>
      </c>
      <c r="AH497" s="31" t="b">
        <f>貼り付け用!AH497=集計用!AH497</f>
        <v>1</v>
      </c>
      <c r="AI497" s="31" t="b">
        <f>貼り付け用!AI497=集計用!AI497</f>
        <v>1</v>
      </c>
      <c r="AJ497" s="31" t="b">
        <f>貼り付け用!AJ497=集計用!AJ497</f>
        <v>1</v>
      </c>
      <c r="AK497" s="31" t="b">
        <f>貼り付け用!AK497=集計用!AK497</f>
        <v>1</v>
      </c>
      <c r="AL497" s="31" t="b">
        <f>貼り付け用!AL497=集計用!AL497</f>
        <v>1</v>
      </c>
      <c r="AM497" s="31" t="b">
        <f>貼り付け用!AM497=集計用!AM497</f>
        <v>1</v>
      </c>
      <c r="AN497" s="31" t="b">
        <f>貼り付け用!AN497=集計用!AN497</f>
        <v>1</v>
      </c>
      <c r="AO497" s="31" t="b">
        <f>貼り付け用!AO497=集計用!AO497</f>
        <v>1</v>
      </c>
      <c r="AP497" s="31" t="b">
        <f>貼り付け用!AP497=集計用!AP497</f>
        <v>1</v>
      </c>
      <c r="AQ497" s="31" t="b">
        <f>貼り付け用!AQ497=集計用!AQ497</f>
        <v>1</v>
      </c>
      <c r="AR497" s="31" t="b">
        <f>貼り付け用!AR497=集計用!AR497</f>
        <v>1</v>
      </c>
      <c r="AS497" s="31" t="b">
        <f>貼り付け用!AS497=集計用!AS497</f>
        <v>1</v>
      </c>
      <c r="AT497" s="31" t="b">
        <f>貼り付け用!AT497=集計用!AT497</f>
        <v>0</v>
      </c>
      <c r="AU497" s="31" t="b">
        <f>貼り付け用!AU497=集計用!AU497</f>
        <v>1</v>
      </c>
    </row>
    <row r="498" spans="10:47" ht="24" customHeight="1">
      <c r="J498" s="2" t="str">
        <f>IF(集計用!J498="","",集計用!J498)</f>
        <v>空調機（図書室）</v>
      </c>
      <c r="K498" s="2"/>
      <c r="L498" s="2"/>
      <c r="M498" s="31" t="b">
        <f>貼り付け用!M498=集計用!M498</f>
        <v>1</v>
      </c>
      <c r="N498" s="31" t="b">
        <f>貼り付け用!N498=集計用!N498</f>
        <v>1</v>
      </c>
      <c r="O498" s="31" t="b">
        <f>貼り付け用!O498=集計用!O498</f>
        <v>1</v>
      </c>
      <c r="P498" s="31" t="b">
        <f>貼り付け用!P498=集計用!P498</f>
        <v>1</v>
      </c>
      <c r="Q498" s="31" t="b">
        <f>貼り付け用!Q498=集計用!Q498</f>
        <v>1</v>
      </c>
      <c r="R498" s="31" t="b">
        <f>貼り付け用!R498=集計用!R498</f>
        <v>1</v>
      </c>
      <c r="S498" s="31" t="b">
        <f>貼り付け用!S498=集計用!S498</f>
        <v>1</v>
      </c>
      <c r="T498" s="31" t="b">
        <f>貼り付け用!T498=集計用!T498</f>
        <v>1</v>
      </c>
      <c r="U498" s="31" t="b">
        <f>貼り付け用!U498=集計用!U498</f>
        <v>1</v>
      </c>
      <c r="V498" s="31" t="b">
        <f>貼り付け用!V498=集計用!V498</f>
        <v>1</v>
      </c>
      <c r="W498" s="31" t="b">
        <f>貼り付け用!W498=集計用!W498</f>
        <v>1</v>
      </c>
      <c r="X498" s="31" t="b">
        <f>貼り付け用!X498=集計用!X498</f>
        <v>1</v>
      </c>
      <c r="Y498" s="31" t="b">
        <f>貼り付け用!Y498=集計用!Y498</f>
        <v>1</v>
      </c>
      <c r="Z498" s="31" t="b">
        <f>貼り付け用!Z498=集計用!Z498</f>
        <v>1</v>
      </c>
      <c r="AA498" s="31" t="b">
        <f>貼り付け用!AA498=集計用!AA498</f>
        <v>1</v>
      </c>
      <c r="AB498" s="31" t="b">
        <f>貼り付け用!AB498=集計用!AB498</f>
        <v>1</v>
      </c>
      <c r="AC498" s="31" t="b">
        <f>貼り付け用!AC498=集計用!AC498</f>
        <v>1</v>
      </c>
      <c r="AD498" s="31" t="b">
        <f>貼り付け用!AD498=集計用!AD498</f>
        <v>1</v>
      </c>
      <c r="AE498" s="31" t="b">
        <f>貼り付け用!AE498=集計用!AE498</f>
        <v>1</v>
      </c>
      <c r="AF498" s="31" t="b">
        <f>貼り付け用!AF498=集計用!AF498</f>
        <v>1</v>
      </c>
      <c r="AG498" s="31" t="b">
        <f>貼り付け用!AG498=集計用!AG498</f>
        <v>1</v>
      </c>
      <c r="AH498" s="31" t="b">
        <f>貼り付け用!AH498=集計用!AH498</f>
        <v>1</v>
      </c>
      <c r="AI498" s="31" t="b">
        <f>貼り付け用!AI498=集計用!AI498</f>
        <v>1</v>
      </c>
      <c r="AJ498" s="31" t="b">
        <f>貼り付け用!AJ498=集計用!AJ498</f>
        <v>1</v>
      </c>
      <c r="AK498" s="31" t="b">
        <f>貼り付け用!AK498=集計用!AK498</f>
        <v>1</v>
      </c>
      <c r="AL498" s="31" t="b">
        <f>貼り付け用!AL498=集計用!AL498</f>
        <v>1</v>
      </c>
      <c r="AM498" s="31" t="b">
        <f>貼り付け用!AM498=集計用!AM498</f>
        <v>1</v>
      </c>
      <c r="AN498" s="31" t="b">
        <f>貼り付け用!AN498=集計用!AN498</f>
        <v>1</v>
      </c>
      <c r="AO498" s="31" t="b">
        <f>貼り付け用!AO498=集計用!AO498</f>
        <v>1</v>
      </c>
      <c r="AP498" s="31" t="b">
        <f>貼り付け用!AP498=集計用!AP498</f>
        <v>1</v>
      </c>
      <c r="AQ498" s="31" t="b">
        <f>貼り付け用!AQ498=集計用!AQ498</f>
        <v>1</v>
      </c>
      <c r="AR498" s="31" t="b">
        <f>貼り付け用!AR498=集計用!AR498</f>
        <v>1</v>
      </c>
      <c r="AS498" s="31" t="b">
        <f>貼り付け用!AS498=集計用!AS498</f>
        <v>1</v>
      </c>
      <c r="AT498" s="31" t="b">
        <f>貼り付け用!AT498=集計用!AT498</f>
        <v>0</v>
      </c>
      <c r="AU498" s="31" t="b">
        <f>貼り付け用!AU498=集計用!AU498</f>
        <v>1</v>
      </c>
    </row>
    <row r="499" spans="10:47" ht="24" customHeight="1">
      <c r="J499" s="2" t="str">
        <f>IF(集計用!J499="","",集計用!J499)</f>
        <v>室内照明設備</v>
      </c>
      <c r="K499" s="2"/>
      <c r="L499" s="2"/>
      <c r="M499" s="31" t="b">
        <f>貼り付け用!M499=集計用!M499</f>
        <v>1</v>
      </c>
      <c r="N499" s="31" t="b">
        <f>貼り付け用!N499=集計用!N499</f>
        <v>1</v>
      </c>
      <c r="O499" s="31" t="b">
        <f>貼り付け用!O499=集計用!O499</f>
        <v>1</v>
      </c>
      <c r="P499" s="31" t="b">
        <f>貼り付け用!P499=集計用!P499</f>
        <v>1</v>
      </c>
      <c r="Q499" s="31" t="b">
        <f>貼り付け用!Q499=集計用!Q499</f>
        <v>1</v>
      </c>
      <c r="R499" s="31" t="b">
        <f>貼り付け用!R499=集計用!R499</f>
        <v>1</v>
      </c>
      <c r="S499" s="31" t="b">
        <f>貼り付け用!S499=集計用!S499</f>
        <v>1</v>
      </c>
      <c r="T499" s="31" t="b">
        <f>貼り付け用!T499=集計用!T499</f>
        <v>1</v>
      </c>
      <c r="U499" s="31" t="b">
        <f>貼り付け用!U499=集計用!U499</f>
        <v>1</v>
      </c>
      <c r="V499" s="31" t="b">
        <f>貼り付け用!V499=集計用!V499</f>
        <v>1</v>
      </c>
      <c r="W499" s="31" t="b">
        <f>貼り付け用!W499=集計用!W499</f>
        <v>1</v>
      </c>
      <c r="X499" s="31" t="b">
        <f>貼り付け用!X499=集計用!X499</f>
        <v>1</v>
      </c>
      <c r="Y499" s="31" t="b">
        <f>貼り付け用!Y499=集計用!Y499</f>
        <v>1</v>
      </c>
      <c r="Z499" s="31" t="b">
        <f>貼り付け用!Z499=集計用!Z499</f>
        <v>1</v>
      </c>
      <c r="AA499" s="31" t="b">
        <f>貼り付け用!AA499=集計用!AA499</f>
        <v>1</v>
      </c>
      <c r="AB499" s="31" t="b">
        <f>貼り付け用!AB499=集計用!AB499</f>
        <v>1</v>
      </c>
      <c r="AC499" s="31" t="b">
        <f>貼り付け用!AC499=集計用!AC499</f>
        <v>1</v>
      </c>
      <c r="AD499" s="31" t="b">
        <f>貼り付け用!AD499=集計用!AD499</f>
        <v>1</v>
      </c>
      <c r="AE499" s="31" t="b">
        <f>貼り付け用!AE499=集計用!AE499</f>
        <v>1</v>
      </c>
      <c r="AF499" s="31" t="b">
        <f>貼り付け用!AF499=集計用!AF499</f>
        <v>1</v>
      </c>
      <c r="AG499" s="31" t="b">
        <f>貼り付け用!AG499=集計用!AG499</f>
        <v>1</v>
      </c>
      <c r="AH499" s="31" t="b">
        <f>貼り付け用!AH499=集計用!AH499</f>
        <v>1</v>
      </c>
      <c r="AI499" s="31" t="b">
        <f>貼り付け用!AI499=集計用!AI499</f>
        <v>1</v>
      </c>
      <c r="AJ499" s="31" t="b">
        <f>貼り付け用!AJ499=集計用!AJ499</f>
        <v>1</v>
      </c>
      <c r="AK499" s="31" t="b">
        <f>貼り付け用!AK499=集計用!AK499</f>
        <v>1</v>
      </c>
      <c r="AL499" s="31" t="b">
        <f>貼り付け用!AL499=集計用!AL499</f>
        <v>1</v>
      </c>
      <c r="AM499" s="31" t="b">
        <f>貼り付け用!AM499=集計用!AM499</f>
        <v>1</v>
      </c>
      <c r="AN499" s="31" t="b">
        <f>貼り付け用!AN499=集計用!AN499</f>
        <v>1</v>
      </c>
      <c r="AO499" s="31" t="b">
        <f>貼り付け用!AO499=集計用!AO499</f>
        <v>1</v>
      </c>
      <c r="AP499" s="31" t="b">
        <f>貼り付け用!AP499=集計用!AP499</f>
        <v>1</v>
      </c>
      <c r="AQ499" s="31" t="b">
        <f>貼り付け用!AQ499=集計用!AQ499</f>
        <v>1</v>
      </c>
      <c r="AR499" s="31" t="b">
        <f>貼り付け用!AR499=集計用!AR499</f>
        <v>1</v>
      </c>
      <c r="AS499" s="31" t="b">
        <f>貼り付け用!AS499=集計用!AS499</f>
        <v>1</v>
      </c>
      <c r="AT499" s="31" t="b">
        <f>貼り付け用!AT499=集計用!AT499</f>
        <v>0</v>
      </c>
      <c r="AU499" s="31" t="b">
        <f>貼り付け用!AU499=集計用!AU499</f>
        <v>0</v>
      </c>
    </row>
    <row r="500" spans="10:47" ht="24" customHeight="1">
      <c r="J500" s="2" t="str">
        <f>IF(集計用!J500="","",集計用!J500)</f>
        <v>小荷物専用昇降機</v>
      </c>
      <c r="K500" s="2"/>
      <c r="L500" s="2"/>
      <c r="M500" s="31" t="b">
        <f>貼り付け用!M500=集計用!M500</f>
        <v>1</v>
      </c>
      <c r="N500" s="31" t="b">
        <f>貼り付け用!N500=集計用!N500</f>
        <v>1</v>
      </c>
      <c r="O500" s="31" t="b">
        <f>貼り付け用!O500=集計用!O500</f>
        <v>1</v>
      </c>
      <c r="P500" s="31" t="b">
        <f>貼り付け用!P500=集計用!P500</f>
        <v>1</v>
      </c>
      <c r="Q500" s="31" t="b">
        <f>貼り付け用!Q500=集計用!Q500</f>
        <v>1</v>
      </c>
      <c r="R500" s="31" t="b">
        <f>貼り付け用!R500=集計用!R500</f>
        <v>1</v>
      </c>
      <c r="S500" s="31" t="b">
        <f>貼り付け用!S500=集計用!S500</f>
        <v>1</v>
      </c>
      <c r="T500" s="31" t="b">
        <f>貼り付け用!T500=集計用!T500</f>
        <v>1</v>
      </c>
      <c r="U500" s="31" t="b">
        <f>貼り付け用!U500=集計用!U500</f>
        <v>1</v>
      </c>
      <c r="V500" s="31" t="b">
        <f>貼り付け用!V500=集計用!V500</f>
        <v>1</v>
      </c>
      <c r="W500" s="31" t="b">
        <f>貼り付け用!W500=集計用!W500</f>
        <v>1</v>
      </c>
      <c r="X500" s="31" t="b">
        <f>貼り付け用!X500=集計用!X500</f>
        <v>1</v>
      </c>
      <c r="Y500" s="31" t="b">
        <f>貼り付け用!Y500=集計用!Y500</f>
        <v>1</v>
      </c>
      <c r="Z500" s="31" t="b">
        <f>貼り付け用!Z500=集計用!Z500</f>
        <v>1</v>
      </c>
      <c r="AA500" s="31" t="b">
        <f>貼り付け用!AA500=集計用!AA500</f>
        <v>1</v>
      </c>
      <c r="AB500" s="31" t="b">
        <f>貼り付け用!AB500=集計用!AB500</f>
        <v>1</v>
      </c>
      <c r="AC500" s="31" t="b">
        <f>貼り付け用!AC500=集計用!AC500</f>
        <v>1</v>
      </c>
      <c r="AD500" s="31" t="b">
        <f>貼り付け用!AD500=集計用!AD500</f>
        <v>1</v>
      </c>
      <c r="AE500" s="31" t="b">
        <f>貼り付け用!AE500=集計用!AE500</f>
        <v>1</v>
      </c>
      <c r="AF500" s="31" t="b">
        <f>貼り付け用!AF500=集計用!AF500</f>
        <v>1</v>
      </c>
      <c r="AG500" s="31" t="b">
        <f>貼り付け用!AG500=集計用!AG500</f>
        <v>1</v>
      </c>
      <c r="AH500" s="31" t="b">
        <f>貼り付け用!AH500=集計用!AH500</f>
        <v>1</v>
      </c>
      <c r="AI500" s="31" t="b">
        <f>貼り付け用!AI500=集計用!AI500</f>
        <v>1</v>
      </c>
      <c r="AJ500" s="31" t="b">
        <f>貼り付け用!AJ500=集計用!AJ500</f>
        <v>1</v>
      </c>
      <c r="AK500" s="31" t="b">
        <f>貼り付け用!AK500=集計用!AK500</f>
        <v>1</v>
      </c>
      <c r="AL500" s="31" t="b">
        <f>貼り付け用!AL500=集計用!AL500</f>
        <v>1</v>
      </c>
      <c r="AM500" s="31" t="b">
        <f>貼り付け用!AM500=集計用!AM500</f>
        <v>1</v>
      </c>
      <c r="AN500" s="31" t="b">
        <f>貼り付け用!AN500=集計用!AN500</f>
        <v>1</v>
      </c>
      <c r="AO500" s="31" t="b">
        <f>貼り付け用!AO500=集計用!AO500</f>
        <v>1</v>
      </c>
      <c r="AP500" s="31" t="b">
        <f>貼り付け用!AP500=集計用!AP500</f>
        <v>1</v>
      </c>
      <c r="AQ500" s="31" t="b">
        <f>貼り付け用!AQ500=集計用!AQ500</f>
        <v>1</v>
      </c>
      <c r="AR500" s="31" t="b">
        <f>貼り付け用!AR500=集計用!AR500</f>
        <v>1</v>
      </c>
      <c r="AS500" s="31" t="b">
        <f>貼り付け用!AS500=集計用!AS500</f>
        <v>1</v>
      </c>
      <c r="AT500" s="31" t="b">
        <f>貼り付け用!AT500=集計用!AT500</f>
        <v>1</v>
      </c>
      <c r="AU500" s="31" t="b">
        <f>貼り付け用!AU500=集計用!AU500</f>
        <v>1</v>
      </c>
    </row>
    <row r="501" spans="10:47" ht="24" customHeight="1">
      <c r="J501" s="2" t="str">
        <f>IF(集計用!J501="","",集計用!J501)</f>
        <v>ジャングルジム７間７段</v>
      </c>
      <c r="K501" s="2"/>
      <c r="L501" s="2"/>
      <c r="M501" s="31" t="b">
        <f>貼り付け用!M501=集計用!M501</f>
        <v>1</v>
      </c>
      <c r="N501" s="31" t="b">
        <f>貼り付け用!N501=集計用!N501</f>
        <v>1</v>
      </c>
      <c r="O501" s="31" t="b">
        <f>貼り付け用!O501=集計用!O501</f>
        <v>1</v>
      </c>
      <c r="P501" s="31" t="b">
        <f>貼り付け用!P501=集計用!P501</f>
        <v>1</v>
      </c>
      <c r="Q501" s="31" t="b">
        <f>貼り付け用!Q501=集計用!Q501</f>
        <v>1</v>
      </c>
      <c r="R501" s="31" t="b">
        <f>貼り付け用!R501=集計用!R501</f>
        <v>1</v>
      </c>
      <c r="S501" s="31" t="b">
        <f>貼り付け用!S501=集計用!S501</f>
        <v>1</v>
      </c>
      <c r="T501" s="31" t="b">
        <f>貼り付け用!T501=集計用!T501</f>
        <v>1</v>
      </c>
      <c r="U501" s="31" t="b">
        <f>貼り付け用!U501=集計用!U501</f>
        <v>1</v>
      </c>
      <c r="V501" s="31" t="b">
        <f>貼り付け用!V501=集計用!V501</f>
        <v>1</v>
      </c>
      <c r="W501" s="31" t="b">
        <f>貼り付け用!W501=集計用!W501</f>
        <v>1</v>
      </c>
      <c r="X501" s="31" t="b">
        <f>貼り付け用!X501=集計用!X501</f>
        <v>1</v>
      </c>
      <c r="Y501" s="31" t="b">
        <f>貼り付け用!Y501=集計用!Y501</f>
        <v>1</v>
      </c>
      <c r="Z501" s="31" t="b">
        <f>貼り付け用!Z501=集計用!Z501</f>
        <v>1</v>
      </c>
      <c r="AA501" s="31" t="b">
        <f>貼り付け用!AA501=集計用!AA501</f>
        <v>1</v>
      </c>
      <c r="AB501" s="31" t="b">
        <f>貼り付け用!AB501=集計用!AB501</f>
        <v>1</v>
      </c>
      <c r="AC501" s="31" t="b">
        <f>貼り付け用!AC501=集計用!AC501</f>
        <v>1</v>
      </c>
      <c r="AD501" s="31" t="b">
        <f>貼り付け用!AD501=集計用!AD501</f>
        <v>1</v>
      </c>
      <c r="AE501" s="31" t="b">
        <f>貼り付け用!AE501=集計用!AE501</f>
        <v>1</v>
      </c>
      <c r="AF501" s="31" t="b">
        <f>貼り付け用!AF501=集計用!AF501</f>
        <v>1</v>
      </c>
      <c r="AG501" s="31" t="b">
        <f>貼り付け用!AG501=集計用!AG501</f>
        <v>1</v>
      </c>
      <c r="AH501" s="31" t="b">
        <f>貼り付け用!AH501=集計用!AH501</f>
        <v>1</v>
      </c>
      <c r="AI501" s="31" t="b">
        <f>貼り付け用!AI501=集計用!AI501</f>
        <v>1</v>
      </c>
      <c r="AJ501" s="31" t="b">
        <f>貼り付け用!AJ501=集計用!AJ501</f>
        <v>1</v>
      </c>
      <c r="AK501" s="31" t="b">
        <f>貼り付け用!AK501=集計用!AK501</f>
        <v>1</v>
      </c>
      <c r="AL501" s="31" t="b">
        <f>貼り付け用!AL501=集計用!AL501</f>
        <v>1</v>
      </c>
      <c r="AM501" s="31" t="b">
        <f>貼り付け用!AM501=集計用!AM501</f>
        <v>1</v>
      </c>
      <c r="AN501" s="31" t="b">
        <f>貼り付け用!AN501=集計用!AN501</f>
        <v>1</v>
      </c>
      <c r="AO501" s="31" t="b">
        <f>貼り付け用!AO501=集計用!AO501</f>
        <v>1</v>
      </c>
      <c r="AP501" s="31" t="b">
        <f>貼り付け用!AP501=集計用!AP501</f>
        <v>1</v>
      </c>
      <c r="AQ501" s="31" t="b">
        <f>貼り付け用!AQ501=集計用!AQ501</f>
        <v>1</v>
      </c>
      <c r="AR501" s="31" t="b">
        <f>貼り付け用!AR501=集計用!AR501</f>
        <v>1</v>
      </c>
      <c r="AS501" s="31" t="b">
        <f>貼り付け用!AS501=集計用!AS501</f>
        <v>1</v>
      </c>
      <c r="AT501" s="31" t="b">
        <f>貼り付け用!AT501=集計用!AT501</f>
        <v>0</v>
      </c>
      <c r="AU501" s="31" t="b">
        <f>貼り付け用!AU501=集計用!AU501</f>
        <v>1</v>
      </c>
    </row>
    <row r="502" spans="10:47" ht="24" customHeight="1">
      <c r="J502" s="2" t="str">
        <f>IF(集計用!J502="","",集計用!J502)</f>
        <v>登り棒１６人用</v>
      </c>
      <c r="K502" s="2"/>
      <c r="L502" s="2"/>
      <c r="M502" s="31" t="b">
        <f>貼り付け用!M502=集計用!M502</f>
        <v>1</v>
      </c>
      <c r="N502" s="31" t="b">
        <f>貼り付け用!N502=集計用!N502</f>
        <v>1</v>
      </c>
      <c r="O502" s="31" t="b">
        <f>貼り付け用!O502=集計用!O502</f>
        <v>1</v>
      </c>
      <c r="P502" s="31" t="b">
        <f>貼り付け用!P502=集計用!P502</f>
        <v>1</v>
      </c>
      <c r="Q502" s="31" t="b">
        <f>貼り付け用!Q502=集計用!Q502</f>
        <v>1</v>
      </c>
      <c r="R502" s="31" t="b">
        <f>貼り付け用!R502=集計用!R502</f>
        <v>1</v>
      </c>
      <c r="S502" s="31" t="b">
        <f>貼り付け用!S502=集計用!S502</f>
        <v>1</v>
      </c>
      <c r="T502" s="31" t="b">
        <f>貼り付け用!T502=集計用!T502</f>
        <v>1</v>
      </c>
      <c r="U502" s="31" t="b">
        <f>貼り付け用!U502=集計用!U502</f>
        <v>1</v>
      </c>
      <c r="V502" s="31" t="b">
        <f>貼り付け用!V502=集計用!V502</f>
        <v>1</v>
      </c>
      <c r="W502" s="31" t="b">
        <f>貼り付け用!W502=集計用!W502</f>
        <v>1</v>
      </c>
      <c r="X502" s="31" t="b">
        <f>貼り付け用!X502=集計用!X502</f>
        <v>1</v>
      </c>
      <c r="Y502" s="31" t="b">
        <f>貼り付け用!Y502=集計用!Y502</f>
        <v>1</v>
      </c>
      <c r="Z502" s="31" t="b">
        <f>貼り付け用!Z502=集計用!Z502</f>
        <v>1</v>
      </c>
      <c r="AA502" s="31" t="b">
        <f>貼り付け用!AA502=集計用!AA502</f>
        <v>1</v>
      </c>
      <c r="AB502" s="31" t="b">
        <f>貼り付け用!AB502=集計用!AB502</f>
        <v>1</v>
      </c>
      <c r="AC502" s="31" t="b">
        <f>貼り付け用!AC502=集計用!AC502</f>
        <v>1</v>
      </c>
      <c r="AD502" s="31" t="b">
        <f>貼り付け用!AD502=集計用!AD502</f>
        <v>1</v>
      </c>
      <c r="AE502" s="31" t="b">
        <f>貼り付け用!AE502=集計用!AE502</f>
        <v>1</v>
      </c>
      <c r="AF502" s="31" t="b">
        <f>貼り付け用!AF502=集計用!AF502</f>
        <v>1</v>
      </c>
      <c r="AG502" s="31" t="b">
        <f>貼り付け用!AG502=集計用!AG502</f>
        <v>1</v>
      </c>
      <c r="AH502" s="31" t="b">
        <f>貼り付け用!AH502=集計用!AH502</f>
        <v>1</v>
      </c>
      <c r="AI502" s="31" t="b">
        <f>貼り付け用!AI502=集計用!AI502</f>
        <v>1</v>
      </c>
      <c r="AJ502" s="31" t="b">
        <f>貼り付け用!AJ502=集計用!AJ502</f>
        <v>1</v>
      </c>
      <c r="AK502" s="31" t="b">
        <f>貼り付け用!AK502=集計用!AK502</f>
        <v>1</v>
      </c>
      <c r="AL502" s="31" t="b">
        <f>貼り付け用!AL502=集計用!AL502</f>
        <v>1</v>
      </c>
      <c r="AM502" s="31" t="b">
        <f>貼り付け用!AM502=集計用!AM502</f>
        <v>1</v>
      </c>
      <c r="AN502" s="31" t="b">
        <f>貼り付け用!AN502=集計用!AN502</f>
        <v>1</v>
      </c>
      <c r="AO502" s="31" t="b">
        <f>貼り付け用!AO502=集計用!AO502</f>
        <v>1</v>
      </c>
      <c r="AP502" s="31" t="b">
        <f>貼り付け用!AP502=集計用!AP502</f>
        <v>1</v>
      </c>
      <c r="AQ502" s="31" t="b">
        <f>貼り付け用!AQ502=集計用!AQ502</f>
        <v>1</v>
      </c>
      <c r="AR502" s="31" t="b">
        <f>貼り付け用!AR502=集計用!AR502</f>
        <v>1</v>
      </c>
      <c r="AS502" s="31" t="b">
        <f>貼り付け用!AS502=集計用!AS502</f>
        <v>1</v>
      </c>
      <c r="AT502" s="31" t="b">
        <f>貼り付け用!AT502=集計用!AT502</f>
        <v>1</v>
      </c>
      <c r="AU502" s="31" t="b">
        <f>貼り付け用!AU502=集計用!AU502</f>
        <v>1</v>
      </c>
    </row>
    <row r="503" spans="10:47" ht="24" customHeight="1">
      <c r="J503" s="2" t="str">
        <f>IF(集計用!J503="","",集計用!J503)</f>
        <v>一輪車スタート台</v>
      </c>
      <c r="K503" s="2"/>
      <c r="L503" s="2"/>
      <c r="M503" s="31" t="b">
        <f>貼り付け用!M503=集計用!M503</f>
        <v>1</v>
      </c>
      <c r="N503" s="31" t="b">
        <f>貼り付け用!N503=集計用!N503</f>
        <v>1</v>
      </c>
      <c r="O503" s="31" t="b">
        <f>貼り付け用!O503=集計用!O503</f>
        <v>1</v>
      </c>
      <c r="P503" s="31" t="b">
        <f>貼り付け用!P503=集計用!P503</f>
        <v>1</v>
      </c>
      <c r="Q503" s="31" t="b">
        <f>貼り付け用!Q503=集計用!Q503</f>
        <v>1</v>
      </c>
      <c r="R503" s="31" t="b">
        <f>貼り付け用!R503=集計用!R503</f>
        <v>1</v>
      </c>
      <c r="S503" s="31" t="b">
        <f>貼り付け用!S503=集計用!S503</f>
        <v>1</v>
      </c>
      <c r="T503" s="31" t="b">
        <f>貼り付け用!T503=集計用!T503</f>
        <v>1</v>
      </c>
      <c r="U503" s="31" t="b">
        <f>貼り付け用!U503=集計用!U503</f>
        <v>1</v>
      </c>
      <c r="V503" s="31" t="b">
        <f>貼り付け用!V503=集計用!V503</f>
        <v>1</v>
      </c>
      <c r="W503" s="31" t="b">
        <f>貼り付け用!W503=集計用!W503</f>
        <v>1</v>
      </c>
      <c r="X503" s="31" t="b">
        <f>貼り付け用!X503=集計用!X503</f>
        <v>1</v>
      </c>
      <c r="Y503" s="31" t="b">
        <f>貼り付け用!Y503=集計用!Y503</f>
        <v>1</v>
      </c>
      <c r="Z503" s="31" t="b">
        <f>貼り付け用!Z503=集計用!Z503</f>
        <v>1</v>
      </c>
      <c r="AA503" s="31" t="b">
        <f>貼り付け用!AA503=集計用!AA503</f>
        <v>1</v>
      </c>
      <c r="AB503" s="31" t="b">
        <f>貼り付け用!AB503=集計用!AB503</f>
        <v>1</v>
      </c>
      <c r="AC503" s="31" t="b">
        <f>貼り付け用!AC503=集計用!AC503</f>
        <v>1</v>
      </c>
      <c r="AD503" s="31" t="b">
        <f>貼り付け用!AD503=集計用!AD503</f>
        <v>1</v>
      </c>
      <c r="AE503" s="31" t="b">
        <f>貼り付け用!AE503=集計用!AE503</f>
        <v>1</v>
      </c>
      <c r="AF503" s="31" t="b">
        <f>貼り付け用!AF503=集計用!AF503</f>
        <v>1</v>
      </c>
      <c r="AG503" s="31" t="b">
        <f>貼り付け用!AG503=集計用!AG503</f>
        <v>1</v>
      </c>
      <c r="AH503" s="31" t="b">
        <f>貼り付け用!AH503=集計用!AH503</f>
        <v>1</v>
      </c>
      <c r="AI503" s="31" t="b">
        <f>貼り付け用!AI503=集計用!AI503</f>
        <v>1</v>
      </c>
      <c r="AJ503" s="31" t="b">
        <f>貼り付け用!AJ503=集計用!AJ503</f>
        <v>1</v>
      </c>
      <c r="AK503" s="31" t="b">
        <f>貼り付け用!AK503=集計用!AK503</f>
        <v>1</v>
      </c>
      <c r="AL503" s="31" t="b">
        <f>貼り付け用!AL503=集計用!AL503</f>
        <v>1</v>
      </c>
      <c r="AM503" s="31" t="b">
        <f>貼り付け用!AM503=集計用!AM503</f>
        <v>1</v>
      </c>
      <c r="AN503" s="31" t="b">
        <f>貼り付け用!AN503=集計用!AN503</f>
        <v>1</v>
      </c>
      <c r="AO503" s="31" t="b">
        <f>貼り付け用!AO503=集計用!AO503</f>
        <v>1</v>
      </c>
      <c r="AP503" s="31" t="b">
        <f>貼り付け用!AP503=集計用!AP503</f>
        <v>1</v>
      </c>
      <c r="AQ503" s="31" t="b">
        <f>貼り付け用!AQ503=集計用!AQ503</f>
        <v>1</v>
      </c>
      <c r="AR503" s="31" t="b">
        <f>貼り付け用!AR503=集計用!AR503</f>
        <v>1</v>
      </c>
      <c r="AS503" s="31" t="b">
        <f>貼り付け用!AS503=集計用!AS503</f>
        <v>1</v>
      </c>
      <c r="AT503" s="31" t="b">
        <f>貼り付け用!AT503=集計用!AT503</f>
        <v>1</v>
      </c>
      <c r="AU503" s="31" t="b">
        <f>貼り付け用!AU503=集計用!AU503</f>
        <v>1</v>
      </c>
    </row>
    <row r="504" spans="10:47" ht="24" customHeight="1">
      <c r="J504" s="2" t="str">
        <f>IF(集計用!J504="","",集計用!J504)</f>
        <v>３連高鉄棒</v>
      </c>
      <c r="K504" s="2"/>
      <c r="L504" s="2"/>
      <c r="M504" s="31" t="b">
        <f>貼り付け用!M504=集計用!M504</f>
        <v>1</v>
      </c>
      <c r="N504" s="31" t="b">
        <f>貼り付け用!N504=集計用!N504</f>
        <v>1</v>
      </c>
      <c r="O504" s="31" t="b">
        <f>貼り付け用!O504=集計用!O504</f>
        <v>1</v>
      </c>
      <c r="P504" s="31" t="b">
        <f>貼り付け用!P504=集計用!P504</f>
        <v>1</v>
      </c>
      <c r="Q504" s="31" t="b">
        <f>貼り付け用!Q504=集計用!Q504</f>
        <v>1</v>
      </c>
      <c r="R504" s="31" t="b">
        <f>貼り付け用!R504=集計用!R504</f>
        <v>1</v>
      </c>
      <c r="S504" s="31" t="b">
        <f>貼り付け用!S504=集計用!S504</f>
        <v>1</v>
      </c>
      <c r="T504" s="31" t="b">
        <f>貼り付け用!T504=集計用!T504</f>
        <v>1</v>
      </c>
      <c r="U504" s="31" t="b">
        <f>貼り付け用!U504=集計用!U504</f>
        <v>1</v>
      </c>
      <c r="V504" s="31" t="b">
        <f>貼り付け用!V504=集計用!V504</f>
        <v>1</v>
      </c>
      <c r="W504" s="31" t="b">
        <f>貼り付け用!W504=集計用!W504</f>
        <v>1</v>
      </c>
      <c r="X504" s="31" t="b">
        <f>貼り付け用!X504=集計用!X504</f>
        <v>1</v>
      </c>
      <c r="Y504" s="31" t="b">
        <f>貼り付け用!Y504=集計用!Y504</f>
        <v>1</v>
      </c>
      <c r="Z504" s="31" t="b">
        <f>貼り付け用!Z504=集計用!Z504</f>
        <v>1</v>
      </c>
      <c r="AA504" s="31" t="b">
        <f>貼り付け用!AA504=集計用!AA504</f>
        <v>1</v>
      </c>
      <c r="AB504" s="31" t="b">
        <f>貼り付け用!AB504=集計用!AB504</f>
        <v>1</v>
      </c>
      <c r="AC504" s="31" t="b">
        <f>貼り付け用!AC504=集計用!AC504</f>
        <v>1</v>
      </c>
      <c r="AD504" s="31" t="b">
        <f>貼り付け用!AD504=集計用!AD504</f>
        <v>1</v>
      </c>
      <c r="AE504" s="31" t="b">
        <f>貼り付け用!AE504=集計用!AE504</f>
        <v>1</v>
      </c>
      <c r="AF504" s="31" t="b">
        <f>貼り付け用!AF504=集計用!AF504</f>
        <v>1</v>
      </c>
      <c r="AG504" s="31" t="b">
        <f>貼り付け用!AG504=集計用!AG504</f>
        <v>1</v>
      </c>
      <c r="AH504" s="31" t="b">
        <f>貼り付け用!AH504=集計用!AH504</f>
        <v>1</v>
      </c>
      <c r="AI504" s="31" t="b">
        <f>貼り付け用!AI504=集計用!AI504</f>
        <v>1</v>
      </c>
      <c r="AJ504" s="31" t="b">
        <f>貼り付け用!AJ504=集計用!AJ504</f>
        <v>1</v>
      </c>
      <c r="AK504" s="31" t="b">
        <f>貼り付け用!AK504=集計用!AK504</f>
        <v>1</v>
      </c>
      <c r="AL504" s="31" t="b">
        <f>貼り付け用!AL504=集計用!AL504</f>
        <v>1</v>
      </c>
      <c r="AM504" s="31" t="b">
        <f>貼り付け用!AM504=集計用!AM504</f>
        <v>1</v>
      </c>
      <c r="AN504" s="31" t="b">
        <f>貼り付け用!AN504=集計用!AN504</f>
        <v>1</v>
      </c>
      <c r="AO504" s="31" t="b">
        <f>貼り付け用!AO504=集計用!AO504</f>
        <v>1</v>
      </c>
      <c r="AP504" s="31" t="b">
        <f>貼り付け用!AP504=集計用!AP504</f>
        <v>1</v>
      </c>
      <c r="AQ504" s="31" t="b">
        <f>貼り付け用!AQ504=集計用!AQ504</f>
        <v>1</v>
      </c>
      <c r="AR504" s="31" t="b">
        <f>貼り付け用!AR504=集計用!AR504</f>
        <v>1</v>
      </c>
      <c r="AS504" s="31" t="b">
        <f>貼り付け用!AS504=集計用!AS504</f>
        <v>1</v>
      </c>
      <c r="AT504" s="31" t="b">
        <f>貼り付け用!AT504=集計用!AT504</f>
        <v>1</v>
      </c>
      <c r="AU504" s="31" t="b">
        <f>貼り付け用!AU504=集計用!AU504</f>
        <v>1</v>
      </c>
    </row>
    <row r="505" spans="10:47" ht="24" customHeight="1">
      <c r="J505" s="2" t="str">
        <f>IF(集計用!J505="","",集計用!J505)</f>
        <v>砂場</v>
      </c>
      <c r="K505" s="2"/>
      <c r="L505" s="2"/>
      <c r="M505" s="31" t="b">
        <f>貼り付け用!M505=集計用!M505</f>
        <v>1</v>
      </c>
      <c r="N505" s="31" t="b">
        <f>貼り付け用!N505=集計用!N505</f>
        <v>1</v>
      </c>
      <c r="O505" s="31" t="b">
        <f>貼り付け用!O505=集計用!O505</f>
        <v>1</v>
      </c>
      <c r="P505" s="31" t="b">
        <f>貼り付け用!P505=集計用!P505</f>
        <v>1</v>
      </c>
      <c r="Q505" s="31" t="b">
        <f>貼り付け用!Q505=集計用!Q505</f>
        <v>1</v>
      </c>
      <c r="R505" s="31" t="b">
        <f>貼り付け用!R505=集計用!R505</f>
        <v>1</v>
      </c>
      <c r="S505" s="31" t="b">
        <f>貼り付け用!S505=集計用!S505</f>
        <v>1</v>
      </c>
      <c r="T505" s="31" t="b">
        <f>貼り付け用!T505=集計用!T505</f>
        <v>1</v>
      </c>
      <c r="U505" s="31" t="b">
        <f>貼り付け用!U505=集計用!U505</f>
        <v>1</v>
      </c>
      <c r="V505" s="31" t="b">
        <f>貼り付け用!V505=集計用!V505</f>
        <v>1</v>
      </c>
      <c r="W505" s="31" t="b">
        <f>貼り付け用!W505=集計用!W505</f>
        <v>1</v>
      </c>
      <c r="X505" s="31" t="b">
        <f>貼り付け用!X505=集計用!X505</f>
        <v>1</v>
      </c>
      <c r="Y505" s="31" t="b">
        <f>貼り付け用!Y505=集計用!Y505</f>
        <v>1</v>
      </c>
      <c r="Z505" s="31" t="b">
        <f>貼り付け用!Z505=集計用!Z505</f>
        <v>1</v>
      </c>
      <c r="AA505" s="31" t="b">
        <f>貼り付け用!AA505=集計用!AA505</f>
        <v>1</v>
      </c>
      <c r="AB505" s="31" t="b">
        <f>貼り付け用!AB505=集計用!AB505</f>
        <v>1</v>
      </c>
      <c r="AC505" s="31" t="b">
        <f>貼り付け用!AC505=集計用!AC505</f>
        <v>1</v>
      </c>
      <c r="AD505" s="31" t="b">
        <f>貼り付け用!AD505=集計用!AD505</f>
        <v>1</v>
      </c>
      <c r="AE505" s="31" t="b">
        <f>貼り付け用!AE505=集計用!AE505</f>
        <v>1</v>
      </c>
      <c r="AF505" s="31" t="b">
        <f>貼り付け用!AF505=集計用!AF505</f>
        <v>1</v>
      </c>
      <c r="AG505" s="31" t="b">
        <f>貼り付け用!AG505=集計用!AG505</f>
        <v>1</v>
      </c>
      <c r="AH505" s="31" t="b">
        <f>貼り付け用!AH505=集計用!AH505</f>
        <v>1</v>
      </c>
      <c r="AI505" s="31" t="b">
        <f>貼り付け用!AI505=集計用!AI505</f>
        <v>1</v>
      </c>
      <c r="AJ505" s="31" t="b">
        <f>貼り付け用!AJ505=集計用!AJ505</f>
        <v>1</v>
      </c>
      <c r="AK505" s="31" t="b">
        <f>貼り付け用!AK505=集計用!AK505</f>
        <v>1</v>
      </c>
      <c r="AL505" s="31" t="b">
        <f>貼り付け用!AL505=集計用!AL505</f>
        <v>1</v>
      </c>
      <c r="AM505" s="31" t="b">
        <f>貼り付け用!AM505=集計用!AM505</f>
        <v>1</v>
      </c>
      <c r="AN505" s="31" t="b">
        <f>貼り付け用!AN505=集計用!AN505</f>
        <v>1</v>
      </c>
      <c r="AO505" s="31" t="b">
        <f>貼り付け用!AO505=集計用!AO505</f>
        <v>1</v>
      </c>
      <c r="AP505" s="31" t="b">
        <f>貼り付け用!AP505=集計用!AP505</f>
        <v>1</v>
      </c>
      <c r="AQ505" s="31" t="b">
        <f>貼り付け用!AQ505=集計用!AQ505</f>
        <v>1</v>
      </c>
      <c r="AR505" s="31" t="b">
        <f>貼り付け用!AR505=集計用!AR505</f>
        <v>1</v>
      </c>
      <c r="AS505" s="31" t="b">
        <f>貼り付け用!AS505=集計用!AS505</f>
        <v>1</v>
      </c>
      <c r="AT505" s="31" t="b">
        <f>貼り付け用!AT505=集計用!AT505</f>
        <v>1</v>
      </c>
      <c r="AU505" s="31" t="b">
        <f>貼り付け用!AU505=集計用!AU505</f>
        <v>1</v>
      </c>
    </row>
    <row r="506" spans="10:47" ht="24" customHeight="1">
      <c r="J506" s="2" t="str">
        <f>IF(集計用!J506="","",集計用!J506)</f>
        <v>大型４連ブランコ</v>
      </c>
      <c r="K506" s="2"/>
      <c r="L506" s="2"/>
      <c r="M506" s="31" t="b">
        <f>貼り付け用!M506=集計用!M506</f>
        <v>1</v>
      </c>
      <c r="N506" s="31" t="b">
        <f>貼り付け用!N506=集計用!N506</f>
        <v>1</v>
      </c>
      <c r="O506" s="31" t="b">
        <f>貼り付け用!O506=集計用!O506</f>
        <v>1</v>
      </c>
      <c r="P506" s="31" t="b">
        <f>貼り付け用!P506=集計用!P506</f>
        <v>1</v>
      </c>
      <c r="Q506" s="31" t="b">
        <f>貼り付け用!Q506=集計用!Q506</f>
        <v>1</v>
      </c>
      <c r="R506" s="31" t="b">
        <f>貼り付け用!R506=集計用!R506</f>
        <v>1</v>
      </c>
      <c r="S506" s="31" t="b">
        <f>貼り付け用!S506=集計用!S506</f>
        <v>1</v>
      </c>
      <c r="T506" s="31" t="b">
        <f>貼り付け用!T506=集計用!T506</f>
        <v>1</v>
      </c>
      <c r="U506" s="31" t="b">
        <f>貼り付け用!U506=集計用!U506</f>
        <v>1</v>
      </c>
      <c r="V506" s="31" t="b">
        <f>貼り付け用!V506=集計用!V506</f>
        <v>1</v>
      </c>
      <c r="W506" s="31" t="b">
        <f>貼り付け用!W506=集計用!W506</f>
        <v>1</v>
      </c>
      <c r="X506" s="31" t="b">
        <f>貼り付け用!X506=集計用!X506</f>
        <v>1</v>
      </c>
      <c r="Y506" s="31" t="b">
        <f>貼り付け用!Y506=集計用!Y506</f>
        <v>1</v>
      </c>
      <c r="Z506" s="31" t="b">
        <f>貼り付け用!Z506=集計用!Z506</f>
        <v>1</v>
      </c>
      <c r="AA506" s="31" t="b">
        <f>貼り付け用!AA506=集計用!AA506</f>
        <v>1</v>
      </c>
      <c r="AB506" s="31" t="b">
        <f>貼り付け用!AB506=集計用!AB506</f>
        <v>1</v>
      </c>
      <c r="AC506" s="31" t="b">
        <f>貼り付け用!AC506=集計用!AC506</f>
        <v>1</v>
      </c>
      <c r="AD506" s="31" t="b">
        <f>貼り付け用!AD506=集計用!AD506</f>
        <v>1</v>
      </c>
      <c r="AE506" s="31" t="b">
        <f>貼り付け用!AE506=集計用!AE506</f>
        <v>1</v>
      </c>
      <c r="AF506" s="31" t="b">
        <f>貼り付け用!AF506=集計用!AF506</f>
        <v>1</v>
      </c>
      <c r="AG506" s="31" t="b">
        <f>貼り付け用!AG506=集計用!AG506</f>
        <v>1</v>
      </c>
      <c r="AH506" s="31" t="b">
        <f>貼り付け用!AH506=集計用!AH506</f>
        <v>1</v>
      </c>
      <c r="AI506" s="31" t="b">
        <f>貼り付け用!AI506=集計用!AI506</f>
        <v>1</v>
      </c>
      <c r="AJ506" s="31" t="b">
        <f>貼り付け用!AJ506=集計用!AJ506</f>
        <v>1</v>
      </c>
      <c r="AK506" s="31" t="b">
        <f>貼り付け用!AK506=集計用!AK506</f>
        <v>1</v>
      </c>
      <c r="AL506" s="31" t="b">
        <f>貼り付け用!AL506=集計用!AL506</f>
        <v>1</v>
      </c>
      <c r="AM506" s="31" t="b">
        <f>貼り付け用!AM506=集計用!AM506</f>
        <v>1</v>
      </c>
      <c r="AN506" s="31" t="b">
        <f>貼り付け用!AN506=集計用!AN506</f>
        <v>1</v>
      </c>
      <c r="AO506" s="31" t="b">
        <f>貼り付け用!AO506=集計用!AO506</f>
        <v>1</v>
      </c>
      <c r="AP506" s="31" t="b">
        <f>貼り付け用!AP506=集計用!AP506</f>
        <v>1</v>
      </c>
      <c r="AQ506" s="31" t="b">
        <f>貼り付け用!AQ506=集計用!AQ506</f>
        <v>1</v>
      </c>
      <c r="AR506" s="31" t="b">
        <f>貼り付け用!AR506=集計用!AR506</f>
        <v>1</v>
      </c>
      <c r="AS506" s="31" t="b">
        <f>貼り付け用!AS506=集計用!AS506</f>
        <v>1</v>
      </c>
      <c r="AT506" s="31" t="b">
        <f>貼り付け用!AT506=集計用!AT506</f>
        <v>1</v>
      </c>
      <c r="AU506" s="31" t="b">
        <f>貼り付け用!AU506=集計用!AU506</f>
        <v>1</v>
      </c>
    </row>
    <row r="507" spans="10:47" ht="24" customHeight="1">
      <c r="J507" s="2" t="str">
        <f>IF(集計用!J507="","",集計用!J507)</f>
        <v>リングラダー</v>
      </c>
      <c r="K507" s="2"/>
      <c r="L507" s="2"/>
      <c r="M507" s="31" t="b">
        <f>貼り付け用!M507=集計用!M507</f>
        <v>1</v>
      </c>
      <c r="N507" s="31" t="b">
        <f>貼り付け用!N507=集計用!N507</f>
        <v>1</v>
      </c>
      <c r="O507" s="31" t="b">
        <f>貼り付け用!O507=集計用!O507</f>
        <v>1</v>
      </c>
      <c r="P507" s="31" t="b">
        <f>貼り付け用!P507=集計用!P507</f>
        <v>1</v>
      </c>
      <c r="Q507" s="31" t="b">
        <f>貼り付け用!Q507=集計用!Q507</f>
        <v>1</v>
      </c>
      <c r="R507" s="31" t="b">
        <f>貼り付け用!R507=集計用!R507</f>
        <v>1</v>
      </c>
      <c r="S507" s="31" t="b">
        <f>貼り付け用!S507=集計用!S507</f>
        <v>1</v>
      </c>
      <c r="T507" s="31" t="b">
        <f>貼り付け用!T507=集計用!T507</f>
        <v>1</v>
      </c>
      <c r="U507" s="31" t="b">
        <f>貼り付け用!U507=集計用!U507</f>
        <v>1</v>
      </c>
      <c r="V507" s="31" t="b">
        <f>貼り付け用!V507=集計用!V507</f>
        <v>1</v>
      </c>
      <c r="W507" s="31" t="b">
        <f>貼り付け用!W507=集計用!W507</f>
        <v>1</v>
      </c>
      <c r="X507" s="31" t="b">
        <f>貼り付け用!X507=集計用!X507</f>
        <v>1</v>
      </c>
      <c r="Y507" s="31" t="b">
        <f>貼り付け用!Y507=集計用!Y507</f>
        <v>1</v>
      </c>
      <c r="Z507" s="31" t="b">
        <f>貼り付け用!Z507=集計用!Z507</f>
        <v>1</v>
      </c>
      <c r="AA507" s="31" t="b">
        <f>貼り付け用!AA507=集計用!AA507</f>
        <v>1</v>
      </c>
      <c r="AB507" s="31" t="b">
        <f>貼り付け用!AB507=集計用!AB507</f>
        <v>1</v>
      </c>
      <c r="AC507" s="31" t="b">
        <f>貼り付け用!AC507=集計用!AC507</f>
        <v>1</v>
      </c>
      <c r="AD507" s="31" t="b">
        <f>貼り付け用!AD507=集計用!AD507</f>
        <v>1</v>
      </c>
      <c r="AE507" s="31" t="b">
        <f>貼り付け用!AE507=集計用!AE507</f>
        <v>1</v>
      </c>
      <c r="AF507" s="31" t="b">
        <f>貼り付け用!AF507=集計用!AF507</f>
        <v>1</v>
      </c>
      <c r="AG507" s="31" t="b">
        <f>貼り付け用!AG507=集計用!AG507</f>
        <v>1</v>
      </c>
      <c r="AH507" s="31" t="b">
        <f>貼り付け用!AH507=集計用!AH507</f>
        <v>1</v>
      </c>
      <c r="AI507" s="31" t="b">
        <f>貼り付け用!AI507=集計用!AI507</f>
        <v>1</v>
      </c>
      <c r="AJ507" s="31" t="b">
        <f>貼り付け用!AJ507=集計用!AJ507</f>
        <v>1</v>
      </c>
      <c r="AK507" s="31" t="b">
        <f>貼り付け用!AK507=集計用!AK507</f>
        <v>1</v>
      </c>
      <c r="AL507" s="31" t="b">
        <f>貼り付け用!AL507=集計用!AL507</f>
        <v>1</v>
      </c>
      <c r="AM507" s="31" t="b">
        <f>貼り付け用!AM507=集計用!AM507</f>
        <v>1</v>
      </c>
      <c r="AN507" s="31" t="b">
        <f>貼り付け用!AN507=集計用!AN507</f>
        <v>1</v>
      </c>
      <c r="AO507" s="31" t="b">
        <f>貼り付け用!AO507=集計用!AO507</f>
        <v>1</v>
      </c>
      <c r="AP507" s="31" t="b">
        <f>貼り付け用!AP507=集計用!AP507</f>
        <v>1</v>
      </c>
      <c r="AQ507" s="31" t="b">
        <f>貼り付け用!AQ507=集計用!AQ507</f>
        <v>1</v>
      </c>
      <c r="AR507" s="31" t="b">
        <f>貼り付け用!AR507=集計用!AR507</f>
        <v>1</v>
      </c>
      <c r="AS507" s="31" t="b">
        <f>貼り付け用!AS507=集計用!AS507</f>
        <v>1</v>
      </c>
      <c r="AT507" s="31" t="b">
        <f>貼り付け用!AT507=集計用!AT507</f>
        <v>1</v>
      </c>
      <c r="AU507" s="31" t="b">
        <f>貼り付け用!AU507=集計用!AU507</f>
        <v>1</v>
      </c>
    </row>
    <row r="508" spans="10:47" ht="24" customHeight="1">
      <c r="J508" s="2" t="str">
        <f>IF(集計用!J508="","",集計用!J508)</f>
        <v>山型雲梯</v>
      </c>
      <c r="K508" s="2"/>
      <c r="L508" s="2"/>
      <c r="M508" s="31" t="b">
        <f>貼り付け用!M508=集計用!M508</f>
        <v>1</v>
      </c>
      <c r="N508" s="31" t="b">
        <f>貼り付け用!N508=集計用!N508</f>
        <v>1</v>
      </c>
      <c r="O508" s="31" t="b">
        <f>貼り付け用!O508=集計用!O508</f>
        <v>1</v>
      </c>
      <c r="P508" s="31" t="b">
        <f>貼り付け用!P508=集計用!P508</f>
        <v>1</v>
      </c>
      <c r="Q508" s="31" t="b">
        <f>貼り付け用!Q508=集計用!Q508</f>
        <v>1</v>
      </c>
      <c r="R508" s="31" t="b">
        <f>貼り付け用!R508=集計用!R508</f>
        <v>1</v>
      </c>
      <c r="S508" s="31" t="b">
        <f>貼り付け用!S508=集計用!S508</f>
        <v>1</v>
      </c>
      <c r="T508" s="31" t="b">
        <f>貼り付け用!T508=集計用!T508</f>
        <v>1</v>
      </c>
      <c r="U508" s="31" t="b">
        <f>貼り付け用!U508=集計用!U508</f>
        <v>1</v>
      </c>
      <c r="V508" s="31" t="b">
        <f>貼り付け用!V508=集計用!V508</f>
        <v>1</v>
      </c>
      <c r="W508" s="31" t="b">
        <f>貼り付け用!W508=集計用!W508</f>
        <v>1</v>
      </c>
      <c r="X508" s="31" t="b">
        <f>貼り付け用!X508=集計用!X508</f>
        <v>1</v>
      </c>
      <c r="Y508" s="31" t="b">
        <f>貼り付け用!Y508=集計用!Y508</f>
        <v>1</v>
      </c>
      <c r="Z508" s="31" t="b">
        <f>貼り付け用!Z508=集計用!Z508</f>
        <v>1</v>
      </c>
      <c r="AA508" s="31" t="b">
        <f>貼り付け用!AA508=集計用!AA508</f>
        <v>1</v>
      </c>
      <c r="AB508" s="31" t="b">
        <f>貼り付け用!AB508=集計用!AB508</f>
        <v>1</v>
      </c>
      <c r="AC508" s="31" t="b">
        <f>貼り付け用!AC508=集計用!AC508</f>
        <v>1</v>
      </c>
      <c r="AD508" s="31" t="b">
        <f>貼り付け用!AD508=集計用!AD508</f>
        <v>1</v>
      </c>
      <c r="AE508" s="31" t="b">
        <f>貼り付け用!AE508=集計用!AE508</f>
        <v>1</v>
      </c>
      <c r="AF508" s="31" t="b">
        <f>貼り付け用!AF508=集計用!AF508</f>
        <v>1</v>
      </c>
      <c r="AG508" s="31" t="b">
        <f>貼り付け用!AG508=集計用!AG508</f>
        <v>1</v>
      </c>
      <c r="AH508" s="31" t="b">
        <f>貼り付け用!AH508=集計用!AH508</f>
        <v>1</v>
      </c>
      <c r="AI508" s="31" t="b">
        <f>貼り付け用!AI508=集計用!AI508</f>
        <v>1</v>
      </c>
      <c r="AJ508" s="31" t="b">
        <f>貼り付け用!AJ508=集計用!AJ508</f>
        <v>1</v>
      </c>
      <c r="AK508" s="31" t="b">
        <f>貼り付け用!AK508=集計用!AK508</f>
        <v>1</v>
      </c>
      <c r="AL508" s="31" t="b">
        <f>貼り付け用!AL508=集計用!AL508</f>
        <v>1</v>
      </c>
      <c r="AM508" s="31" t="b">
        <f>貼り付け用!AM508=集計用!AM508</f>
        <v>1</v>
      </c>
      <c r="AN508" s="31" t="b">
        <f>貼り付け用!AN508=集計用!AN508</f>
        <v>1</v>
      </c>
      <c r="AO508" s="31" t="b">
        <f>貼り付け用!AO508=集計用!AO508</f>
        <v>1</v>
      </c>
      <c r="AP508" s="31" t="b">
        <f>貼り付け用!AP508=集計用!AP508</f>
        <v>1</v>
      </c>
      <c r="AQ508" s="31" t="b">
        <f>貼り付け用!AQ508=集計用!AQ508</f>
        <v>1</v>
      </c>
      <c r="AR508" s="31" t="b">
        <f>貼り付け用!AR508=集計用!AR508</f>
        <v>1</v>
      </c>
      <c r="AS508" s="31" t="b">
        <f>貼り付け用!AS508=集計用!AS508</f>
        <v>1</v>
      </c>
      <c r="AT508" s="31" t="b">
        <f>貼り付け用!AT508=集計用!AT508</f>
        <v>1</v>
      </c>
      <c r="AU508" s="31" t="b">
        <f>貼り付け用!AU508=集計用!AU508</f>
        <v>1</v>
      </c>
    </row>
    <row r="509" spans="10:47" ht="24" customHeight="1">
      <c r="J509" s="2" t="str">
        <f>IF(集計用!J509="","",集計用!J509)</f>
        <v>肋木５欄</v>
      </c>
      <c r="K509" s="2"/>
      <c r="L509" s="2"/>
      <c r="M509" s="31" t="b">
        <f>貼り付け用!M509=集計用!M509</f>
        <v>1</v>
      </c>
      <c r="N509" s="31" t="b">
        <f>貼り付け用!N509=集計用!N509</f>
        <v>1</v>
      </c>
      <c r="O509" s="31" t="b">
        <f>貼り付け用!O509=集計用!O509</f>
        <v>1</v>
      </c>
      <c r="P509" s="31" t="b">
        <f>貼り付け用!P509=集計用!P509</f>
        <v>1</v>
      </c>
      <c r="Q509" s="31" t="b">
        <f>貼り付け用!Q509=集計用!Q509</f>
        <v>1</v>
      </c>
      <c r="R509" s="31" t="b">
        <f>貼り付け用!R509=集計用!R509</f>
        <v>1</v>
      </c>
      <c r="S509" s="31" t="b">
        <f>貼り付け用!S509=集計用!S509</f>
        <v>1</v>
      </c>
      <c r="T509" s="31" t="b">
        <f>貼り付け用!T509=集計用!T509</f>
        <v>1</v>
      </c>
      <c r="U509" s="31" t="b">
        <f>貼り付け用!U509=集計用!U509</f>
        <v>1</v>
      </c>
      <c r="V509" s="31" t="b">
        <f>貼り付け用!V509=集計用!V509</f>
        <v>1</v>
      </c>
      <c r="W509" s="31" t="b">
        <f>貼り付け用!W509=集計用!W509</f>
        <v>1</v>
      </c>
      <c r="X509" s="31" t="b">
        <f>貼り付け用!X509=集計用!X509</f>
        <v>1</v>
      </c>
      <c r="Y509" s="31" t="b">
        <f>貼り付け用!Y509=集計用!Y509</f>
        <v>1</v>
      </c>
      <c r="Z509" s="31" t="b">
        <f>貼り付け用!Z509=集計用!Z509</f>
        <v>1</v>
      </c>
      <c r="AA509" s="31" t="b">
        <f>貼り付け用!AA509=集計用!AA509</f>
        <v>1</v>
      </c>
      <c r="AB509" s="31" t="b">
        <f>貼り付け用!AB509=集計用!AB509</f>
        <v>1</v>
      </c>
      <c r="AC509" s="31" t="b">
        <f>貼り付け用!AC509=集計用!AC509</f>
        <v>1</v>
      </c>
      <c r="AD509" s="31" t="b">
        <f>貼り付け用!AD509=集計用!AD509</f>
        <v>1</v>
      </c>
      <c r="AE509" s="31" t="b">
        <f>貼り付け用!AE509=集計用!AE509</f>
        <v>1</v>
      </c>
      <c r="AF509" s="31" t="b">
        <f>貼り付け用!AF509=集計用!AF509</f>
        <v>1</v>
      </c>
      <c r="AG509" s="31" t="b">
        <f>貼り付け用!AG509=集計用!AG509</f>
        <v>1</v>
      </c>
      <c r="AH509" s="31" t="b">
        <f>貼り付け用!AH509=集計用!AH509</f>
        <v>1</v>
      </c>
      <c r="AI509" s="31" t="b">
        <f>貼り付け用!AI509=集計用!AI509</f>
        <v>1</v>
      </c>
      <c r="AJ509" s="31" t="b">
        <f>貼り付け用!AJ509=集計用!AJ509</f>
        <v>1</v>
      </c>
      <c r="AK509" s="31" t="b">
        <f>貼り付け用!AK509=集計用!AK509</f>
        <v>1</v>
      </c>
      <c r="AL509" s="31" t="b">
        <f>貼り付け用!AL509=集計用!AL509</f>
        <v>1</v>
      </c>
      <c r="AM509" s="31" t="b">
        <f>貼り付け用!AM509=集計用!AM509</f>
        <v>1</v>
      </c>
      <c r="AN509" s="31" t="b">
        <f>貼り付け用!AN509=集計用!AN509</f>
        <v>1</v>
      </c>
      <c r="AO509" s="31" t="b">
        <f>貼り付け用!AO509=集計用!AO509</f>
        <v>1</v>
      </c>
      <c r="AP509" s="31" t="b">
        <f>貼り付け用!AP509=集計用!AP509</f>
        <v>1</v>
      </c>
      <c r="AQ509" s="31" t="b">
        <f>貼り付け用!AQ509=集計用!AQ509</f>
        <v>1</v>
      </c>
      <c r="AR509" s="31" t="b">
        <f>貼り付け用!AR509=集計用!AR509</f>
        <v>1</v>
      </c>
      <c r="AS509" s="31" t="b">
        <f>貼り付け用!AS509=集計用!AS509</f>
        <v>1</v>
      </c>
      <c r="AT509" s="31" t="b">
        <f>貼り付け用!AT509=集計用!AT509</f>
        <v>1</v>
      </c>
      <c r="AU509" s="31" t="b">
        <f>貼り付け用!AU509=集計用!AU509</f>
        <v>1</v>
      </c>
    </row>
    <row r="510" spans="10:47" ht="24" customHeight="1">
      <c r="J510" s="2" t="str">
        <f>IF(集計用!J510="","",集計用!J510)</f>
        <v>大型滑り台</v>
      </c>
      <c r="K510" s="2"/>
      <c r="L510" s="2"/>
      <c r="M510" s="31" t="b">
        <f>貼り付け用!M510=集計用!M510</f>
        <v>1</v>
      </c>
      <c r="N510" s="31" t="b">
        <f>貼り付け用!N510=集計用!N510</f>
        <v>1</v>
      </c>
      <c r="O510" s="31" t="b">
        <f>貼り付け用!O510=集計用!O510</f>
        <v>1</v>
      </c>
      <c r="P510" s="31" t="b">
        <f>貼り付け用!P510=集計用!P510</f>
        <v>1</v>
      </c>
      <c r="Q510" s="31" t="b">
        <f>貼り付け用!Q510=集計用!Q510</f>
        <v>1</v>
      </c>
      <c r="R510" s="31" t="b">
        <f>貼り付け用!R510=集計用!R510</f>
        <v>1</v>
      </c>
      <c r="S510" s="31" t="b">
        <f>貼り付け用!S510=集計用!S510</f>
        <v>1</v>
      </c>
      <c r="T510" s="31" t="b">
        <f>貼り付け用!T510=集計用!T510</f>
        <v>1</v>
      </c>
      <c r="U510" s="31" t="b">
        <f>貼り付け用!U510=集計用!U510</f>
        <v>1</v>
      </c>
      <c r="V510" s="31" t="b">
        <f>貼り付け用!V510=集計用!V510</f>
        <v>1</v>
      </c>
      <c r="W510" s="31" t="b">
        <f>貼り付け用!W510=集計用!W510</f>
        <v>1</v>
      </c>
      <c r="X510" s="31" t="b">
        <f>貼り付け用!X510=集計用!X510</f>
        <v>1</v>
      </c>
      <c r="Y510" s="31" t="b">
        <f>貼り付け用!Y510=集計用!Y510</f>
        <v>1</v>
      </c>
      <c r="Z510" s="31" t="b">
        <f>貼り付け用!Z510=集計用!Z510</f>
        <v>1</v>
      </c>
      <c r="AA510" s="31" t="b">
        <f>貼り付け用!AA510=集計用!AA510</f>
        <v>1</v>
      </c>
      <c r="AB510" s="31" t="b">
        <f>貼り付け用!AB510=集計用!AB510</f>
        <v>1</v>
      </c>
      <c r="AC510" s="31" t="b">
        <f>貼り付け用!AC510=集計用!AC510</f>
        <v>1</v>
      </c>
      <c r="AD510" s="31" t="b">
        <f>貼り付け用!AD510=集計用!AD510</f>
        <v>1</v>
      </c>
      <c r="AE510" s="31" t="b">
        <f>貼り付け用!AE510=集計用!AE510</f>
        <v>1</v>
      </c>
      <c r="AF510" s="31" t="b">
        <f>貼り付け用!AF510=集計用!AF510</f>
        <v>1</v>
      </c>
      <c r="AG510" s="31" t="b">
        <f>貼り付け用!AG510=集計用!AG510</f>
        <v>1</v>
      </c>
      <c r="AH510" s="31" t="b">
        <f>貼り付け用!AH510=集計用!AH510</f>
        <v>1</v>
      </c>
      <c r="AI510" s="31" t="b">
        <f>貼り付け用!AI510=集計用!AI510</f>
        <v>1</v>
      </c>
      <c r="AJ510" s="31" t="b">
        <f>貼り付け用!AJ510=集計用!AJ510</f>
        <v>1</v>
      </c>
      <c r="AK510" s="31" t="b">
        <f>貼り付け用!AK510=集計用!AK510</f>
        <v>1</v>
      </c>
      <c r="AL510" s="31" t="b">
        <f>貼り付け用!AL510=集計用!AL510</f>
        <v>1</v>
      </c>
      <c r="AM510" s="31" t="b">
        <f>貼り付け用!AM510=集計用!AM510</f>
        <v>1</v>
      </c>
      <c r="AN510" s="31" t="b">
        <f>貼り付け用!AN510=集計用!AN510</f>
        <v>1</v>
      </c>
      <c r="AO510" s="31" t="b">
        <f>貼り付け用!AO510=集計用!AO510</f>
        <v>1</v>
      </c>
      <c r="AP510" s="31" t="b">
        <f>貼り付け用!AP510=集計用!AP510</f>
        <v>1</v>
      </c>
      <c r="AQ510" s="31" t="b">
        <f>貼り付け用!AQ510=集計用!AQ510</f>
        <v>1</v>
      </c>
      <c r="AR510" s="31" t="b">
        <f>貼り付け用!AR510=集計用!AR510</f>
        <v>1</v>
      </c>
      <c r="AS510" s="31" t="b">
        <f>貼り付け用!AS510=集計用!AS510</f>
        <v>1</v>
      </c>
      <c r="AT510" s="31" t="b">
        <f>貼り付け用!AT510=集計用!AT510</f>
        <v>0</v>
      </c>
      <c r="AU510" s="31" t="b">
        <f>貼り付け用!AU510=集計用!AU510</f>
        <v>1</v>
      </c>
    </row>
    <row r="511" spans="10:47" ht="24" customHeight="1">
      <c r="J511" s="2" t="str">
        <f>IF(集計用!J511="","",集計用!J511)</f>
        <v>大型２連ブランコ</v>
      </c>
      <c r="K511" s="2"/>
      <c r="L511" s="2"/>
      <c r="M511" s="31" t="b">
        <f>貼り付け用!M511=集計用!M511</f>
        <v>1</v>
      </c>
      <c r="N511" s="31" t="b">
        <f>貼り付け用!N511=集計用!N511</f>
        <v>1</v>
      </c>
      <c r="O511" s="31" t="b">
        <f>貼り付け用!O511=集計用!O511</f>
        <v>1</v>
      </c>
      <c r="P511" s="31" t="b">
        <f>貼り付け用!P511=集計用!P511</f>
        <v>1</v>
      </c>
      <c r="Q511" s="31" t="b">
        <f>貼り付け用!Q511=集計用!Q511</f>
        <v>1</v>
      </c>
      <c r="R511" s="31" t="b">
        <f>貼り付け用!R511=集計用!R511</f>
        <v>1</v>
      </c>
      <c r="S511" s="31" t="b">
        <f>貼り付け用!S511=集計用!S511</f>
        <v>1</v>
      </c>
      <c r="T511" s="31" t="b">
        <f>貼り付け用!T511=集計用!T511</f>
        <v>1</v>
      </c>
      <c r="U511" s="31" t="b">
        <f>貼り付け用!U511=集計用!U511</f>
        <v>1</v>
      </c>
      <c r="V511" s="31" t="b">
        <f>貼り付け用!V511=集計用!V511</f>
        <v>1</v>
      </c>
      <c r="W511" s="31" t="b">
        <f>貼り付け用!W511=集計用!W511</f>
        <v>1</v>
      </c>
      <c r="X511" s="31" t="b">
        <f>貼り付け用!X511=集計用!X511</f>
        <v>1</v>
      </c>
      <c r="Y511" s="31" t="b">
        <f>貼り付け用!Y511=集計用!Y511</f>
        <v>1</v>
      </c>
      <c r="Z511" s="31" t="b">
        <f>貼り付け用!Z511=集計用!Z511</f>
        <v>1</v>
      </c>
      <c r="AA511" s="31" t="b">
        <f>貼り付け用!AA511=集計用!AA511</f>
        <v>1</v>
      </c>
      <c r="AB511" s="31" t="b">
        <f>貼り付け用!AB511=集計用!AB511</f>
        <v>1</v>
      </c>
      <c r="AC511" s="31" t="b">
        <f>貼り付け用!AC511=集計用!AC511</f>
        <v>1</v>
      </c>
      <c r="AD511" s="31" t="b">
        <f>貼り付け用!AD511=集計用!AD511</f>
        <v>1</v>
      </c>
      <c r="AE511" s="31" t="b">
        <f>貼り付け用!AE511=集計用!AE511</f>
        <v>1</v>
      </c>
      <c r="AF511" s="31" t="b">
        <f>貼り付け用!AF511=集計用!AF511</f>
        <v>1</v>
      </c>
      <c r="AG511" s="31" t="b">
        <f>貼り付け用!AG511=集計用!AG511</f>
        <v>1</v>
      </c>
      <c r="AH511" s="31" t="b">
        <f>貼り付け用!AH511=集計用!AH511</f>
        <v>1</v>
      </c>
      <c r="AI511" s="31" t="b">
        <f>貼り付け用!AI511=集計用!AI511</f>
        <v>1</v>
      </c>
      <c r="AJ511" s="31" t="b">
        <f>貼り付け用!AJ511=集計用!AJ511</f>
        <v>1</v>
      </c>
      <c r="AK511" s="31" t="b">
        <f>貼り付け用!AK511=集計用!AK511</f>
        <v>1</v>
      </c>
      <c r="AL511" s="31" t="b">
        <f>貼り付け用!AL511=集計用!AL511</f>
        <v>1</v>
      </c>
      <c r="AM511" s="31" t="b">
        <f>貼り付け用!AM511=集計用!AM511</f>
        <v>1</v>
      </c>
      <c r="AN511" s="31" t="b">
        <f>貼り付け用!AN511=集計用!AN511</f>
        <v>1</v>
      </c>
      <c r="AO511" s="31" t="b">
        <f>貼り付け用!AO511=集計用!AO511</f>
        <v>1</v>
      </c>
      <c r="AP511" s="31" t="b">
        <f>貼り付け用!AP511=集計用!AP511</f>
        <v>1</v>
      </c>
      <c r="AQ511" s="31" t="b">
        <f>貼り付け用!AQ511=集計用!AQ511</f>
        <v>1</v>
      </c>
      <c r="AR511" s="31" t="b">
        <f>貼り付け用!AR511=集計用!AR511</f>
        <v>1</v>
      </c>
      <c r="AS511" s="31" t="b">
        <f>貼り付け用!AS511=集計用!AS511</f>
        <v>1</v>
      </c>
      <c r="AT511" s="31" t="b">
        <f>貼り付け用!AT511=集計用!AT511</f>
        <v>1</v>
      </c>
      <c r="AU511" s="31" t="b">
        <f>貼り付け用!AU511=集計用!AU511</f>
        <v>1</v>
      </c>
    </row>
    <row r="512" spans="10:47" ht="24" customHeight="1">
      <c r="J512" s="2" t="str">
        <f>IF(集計用!J512="","",集計用!J512)</f>
        <v>８連低鉄棒</v>
      </c>
      <c r="K512" s="2"/>
      <c r="L512" s="2"/>
      <c r="M512" s="31" t="b">
        <f>貼り付け用!M512=集計用!M512</f>
        <v>1</v>
      </c>
      <c r="N512" s="31" t="b">
        <f>貼り付け用!N512=集計用!N512</f>
        <v>1</v>
      </c>
      <c r="O512" s="31" t="b">
        <f>貼り付け用!O512=集計用!O512</f>
        <v>1</v>
      </c>
      <c r="P512" s="31" t="b">
        <f>貼り付け用!P512=集計用!P512</f>
        <v>1</v>
      </c>
      <c r="Q512" s="31" t="b">
        <f>貼り付け用!Q512=集計用!Q512</f>
        <v>1</v>
      </c>
      <c r="R512" s="31" t="b">
        <f>貼り付け用!R512=集計用!R512</f>
        <v>1</v>
      </c>
      <c r="S512" s="31" t="b">
        <f>貼り付け用!S512=集計用!S512</f>
        <v>1</v>
      </c>
      <c r="T512" s="31" t="b">
        <f>貼り付け用!T512=集計用!T512</f>
        <v>1</v>
      </c>
      <c r="U512" s="31" t="b">
        <f>貼り付け用!U512=集計用!U512</f>
        <v>1</v>
      </c>
      <c r="V512" s="31" t="b">
        <f>貼り付け用!V512=集計用!V512</f>
        <v>1</v>
      </c>
      <c r="W512" s="31" t="b">
        <f>貼り付け用!W512=集計用!W512</f>
        <v>1</v>
      </c>
      <c r="X512" s="31" t="b">
        <f>貼り付け用!X512=集計用!X512</f>
        <v>1</v>
      </c>
      <c r="Y512" s="31" t="b">
        <f>貼り付け用!Y512=集計用!Y512</f>
        <v>1</v>
      </c>
      <c r="Z512" s="31" t="b">
        <f>貼り付け用!Z512=集計用!Z512</f>
        <v>1</v>
      </c>
      <c r="AA512" s="31" t="b">
        <f>貼り付け用!AA512=集計用!AA512</f>
        <v>1</v>
      </c>
      <c r="AB512" s="31" t="b">
        <f>貼り付け用!AB512=集計用!AB512</f>
        <v>1</v>
      </c>
      <c r="AC512" s="31" t="b">
        <f>貼り付け用!AC512=集計用!AC512</f>
        <v>1</v>
      </c>
      <c r="AD512" s="31" t="b">
        <f>貼り付け用!AD512=集計用!AD512</f>
        <v>1</v>
      </c>
      <c r="AE512" s="31" t="b">
        <f>貼り付け用!AE512=集計用!AE512</f>
        <v>1</v>
      </c>
      <c r="AF512" s="31" t="b">
        <f>貼り付け用!AF512=集計用!AF512</f>
        <v>1</v>
      </c>
      <c r="AG512" s="31" t="b">
        <f>貼り付け用!AG512=集計用!AG512</f>
        <v>1</v>
      </c>
      <c r="AH512" s="31" t="b">
        <f>貼り付け用!AH512=集計用!AH512</f>
        <v>1</v>
      </c>
      <c r="AI512" s="31" t="b">
        <f>貼り付け用!AI512=集計用!AI512</f>
        <v>1</v>
      </c>
      <c r="AJ512" s="31" t="b">
        <f>貼り付け用!AJ512=集計用!AJ512</f>
        <v>1</v>
      </c>
      <c r="AK512" s="31" t="b">
        <f>貼り付け用!AK512=集計用!AK512</f>
        <v>1</v>
      </c>
      <c r="AL512" s="31" t="b">
        <f>貼り付け用!AL512=集計用!AL512</f>
        <v>1</v>
      </c>
      <c r="AM512" s="31" t="b">
        <f>貼り付け用!AM512=集計用!AM512</f>
        <v>1</v>
      </c>
      <c r="AN512" s="31" t="b">
        <f>貼り付け用!AN512=集計用!AN512</f>
        <v>1</v>
      </c>
      <c r="AO512" s="31" t="b">
        <f>貼り付け用!AO512=集計用!AO512</f>
        <v>1</v>
      </c>
      <c r="AP512" s="31" t="b">
        <f>貼り付け用!AP512=集計用!AP512</f>
        <v>1</v>
      </c>
      <c r="AQ512" s="31" t="b">
        <f>貼り付け用!AQ512=集計用!AQ512</f>
        <v>1</v>
      </c>
      <c r="AR512" s="31" t="b">
        <f>貼り付け用!AR512=集計用!AR512</f>
        <v>1</v>
      </c>
      <c r="AS512" s="31" t="b">
        <f>貼り付け用!AS512=集計用!AS512</f>
        <v>1</v>
      </c>
      <c r="AT512" s="31" t="b">
        <f>貼り付け用!AT512=集計用!AT512</f>
        <v>1</v>
      </c>
      <c r="AU512" s="31" t="b">
        <f>貼り付け用!AU512=集計用!AU512</f>
        <v>1</v>
      </c>
    </row>
    <row r="513" spans="10:47" ht="24" customHeight="1">
      <c r="J513" s="2" t="str">
        <f>IF(集計用!J513="","",集計用!J513)</f>
        <v>藤棚</v>
      </c>
      <c r="K513" s="2"/>
      <c r="L513" s="2"/>
      <c r="M513" s="31" t="b">
        <f>貼り付け用!M513=集計用!M513</f>
        <v>1</v>
      </c>
      <c r="N513" s="31" t="b">
        <f>貼り付け用!N513=集計用!N513</f>
        <v>1</v>
      </c>
      <c r="O513" s="31" t="b">
        <f>貼り付け用!O513=集計用!O513</f>
        <v>1</v>
      </c>
      <c r="P513" s="31" t="b">
        <f>貼り付け用!P513=集計用!P513</f>
        <v>1</v>
      </c>
      <c r="Q513" s="31" t="b">
        <f>貼り付け用!Q513=集計用!Q513</f>
        <v>1</v>
      </c>
      <c r="R513" s="31" t="b">
        <f>貼り付け用!R513=集計用!R513</f>
        <v>1</v>
      </c>
      <c r="S513" s="31" t="b">
        <f>貼り付け用!S513=集計用!S513</f>
        <v>1</v>
      </c>
      <c r="T513" s="31" t="b">
        <f>貼り付け用!T513=集計用!T513</f>
        <v>1</v>
      </c>
      <c r="U513" s="31" t="b">
        <f>貼り付け用!U513=集計用!U513</f>
        <v>1</v>
      </c>
      <c r="V513" s="31" t="b">
        <f>貼り付け用!V513=集計用!V513</f>
        <v>1</v>
      </c>
      <c r="W513" s="31" t="b">
        <f>貼り付け用!W513=集計用!W513</f>
        <v>1</v>
      </c>
      <c r="X513" s="31" t="b">
        <f>貼り付け用!X513=集計用!X513</f>
        <v>1</v>
      </c>
      <c r="Y513" s="31" t="b">
        <f>貼り付け用!Y513=集計用!Y513</f>
        <v>1</v>
      </c>
      <c r="Z513" s="31" t="b">
        <f>貼り付け用!Z513=集計用!Z513</f>
        <v>1</v>
      </c>
      <c r="AA513" s="31" t="b">
        <f>貼り付け用!AA513=集計用!AA513</f>
        <v>1</v>
      </c>
      <c r="AB513" s="31" t="b">
        <f>貼り付け用!AB513=集計用!AB513</f>
        <v>1</v>
      </c>
      <c r="AC513" s="31" t="b">
        <f>貼り付け用!AC513=集計用!AC513</f>
        <v>1</v>
      </c>
      <c r="AD513" s="31" t="b">
        <f>貼り付け用!AD513=集計用!AD513</f>
        <v>1</v>
      </c>
      <c r="AE513" s="31" t="b">
        <f>貼り付け用!AE513=集計用!AE513</f>
        <v>1</v>
      </c>
      <c r="AF513" s="31" t="b">
        <f>貼り付け用!AF513=集計用!AF513</f>
        <v>1</v>
      </c>
      <c r="AG513" s="31" t="b">
        <f>貼り付け用!AG513=集計用!AG513</f>
        <v>1</v>
      </c>
      <c r="AH513" s="31" t="b">
        <f>貼り付け用!AH513=集計用!AH513</f>
        <v>1</v>
      </c>
      <c r="AI513" s="31" t="b">
        <f>貼り付け用!AI513=集計用!AI513</f>
        <v>1</v>
      </c>
      <c r="AJ513" s="31" t="b">
        <f>貼り付け用!AJ513=集計用!AJ513</f>
        <v>1</v>
      </c>
      <c r="AK513" s="31" t="b">
        <f>貼り付け用!AK513=集計用!AK513</f>
        <v>1</v>
      </c>
      <c r="AL513" s="31" t="b">
        <f>貼り付け用!AL513=集計用!AL513</f>
        <v>1</v>
      </c>
      <c r="AM513" s="31" t="b">
        <f>貼り付け用!AM513=集計用!AM513</f>
        <v>1</v>
      </c>
      <c r="AN513" s="31" t="b">
        <f>貼り付け用!AN513=集計用!AN513</f>
        <v>1</v>
      </c>
      <c r="AO513" s="31" t="b">
        <f>貼り付け用!AO513=集計用!AO513</f>
        <v>1</v>
      </c>
      <c r="AP513" s="31" t="b">
        <f>貼り付け用!AP513=集計用!AP513</f>
        <v>1</v>
      </c>
      <c r="AQ513" s="31" t="b">
        <f>貼り付け用!AQ513=集計用!AQ513</f>
        <v>1</v>
      </c>
      <c r="AR513" s="31" t="b">
        <f>貼り付け用!AR513=集計用!AR513</f>
        <v>1</v>
      </c>
      <c r="AS513" s="31" t="b">
        <f>貼り付け用!AS513=集計用!AS513</f>
        <v>1</v>
      </c>
      <c r="AT513" s="31" t="b">
        <f>貼り付け用!AT513=集計用!AT513</f>
        <v>0</v>
      </c>
      <c r="AU513" s="31" t="b">
        <f>貼り付け用!AU513=集計用!AU513</f>
        <v>1</v>
      </c>
    </row>
    <row r="514" spans="10:47" ht="24" customHeight="1">
      <c r="J514" s="2" t="str">
        <f>IF(集計用!J514="","",集計用!J514)</f>
        <v>正門</v>
      </c>
      <c r="K514" s="2"/>
      <c r="L514" s="2"/>
      <c r="M514" s="31" t="b">
        <f>貼り付け用!M514=集計用!M514</f>
        <v>1</v>
      </c>
      <c r="N514" s="31" t="b">
        <f>貼り付け用!N514=集計用!N514</f>
        <v>1</v>
      </c>
      <c r="O514" s="31" t="b">
        <f>貼り付け用!O514=集計用!O514</f>
        <v>1</v>
      </c>
      <c r="P514" s="31" t="b">
        <f>貼り付け用!P514=集計用!P514</f>
        <v>1</v>
      </c>
      <c r="Q514" s="31" t="b">
        <f>貼り付け用!Q514=集計用!Q514</f>
        <v>1</v>
      </c>
      <c r="R514" s="31" t="b">
        <f>貼り付け用!R514=集計用!R514</f>
        <v>1</v>
      </c>
      <c r="S514" s="31" t="b">
        <f>貼り付け用!S514=集計用!S514</f>
        <v>1</v>
      </c>
      <c r="T514" s="31" t="b">
        <f>貼り付け用!T514=集計用!T514</f>
        <v>1</v>
      </c>
      <c r="U514" s="31" t="b">
        <f>貼り付け用!U514=集計用!U514</f>
        <v>1</v>
      </c>
      <c r="V514" s="31" t="b">
        <f>貼り付け用!V514=集計用!V514</f>
        <v>1</v>
      </c>
      <c r="W514" s="31" t="b">
        <f>貼り付け用!W514=集計用!W514</f>
        <v>1</v>
      </c>
      <c r="X514" s="31" t="b">
        <f>貼り付け用!X514=集計用!X514</f>
        <v>1</v>
      </c>
      <c r="Y514" s="31" t="b">
        <f>貼り付け用!Y514=集計用!Y514</f>
        <v>1</v>
      </c>
      <c r="Z514" s="31" t="b">
        <f>貼り付け用!Z514=集計用!Z514</f>
        <v>1</v>
      </c>
      <c r="AA514" s="31" t="b">
        <f>貼り付け用!AA514=集計用!AA514</f>
        <v>1</v>
      </c>
      <c r="AB514" s="31" t="b">
        <f>貼り付け用!AB514=集計用!AB514</f>
        <v>1</v>
      </c>
      <c r="AC514" s="31" t="b">
        <f>貼り付け用!AC514=集計用!AC514</f>
        <v>1</v>
      </c>
      <c r="AD514" s="31" t="b">
        <f>貼り付け用!AD514=集計用!AD514</f>
        <v>1</v>
      </c>
      <c r="AE514" s="31" t="b">
        <f>貼り付け用!AE514=集計用!AE514</f>
        <v>1</v>
      </c>
      <c r="AF514" s="31" t="b">
        <f>貼り付け用!AF514=集計用!AF514</f>
        <v>1</v>
      </c>
      <c r="AG514" s="31" t="b">
        <f>貼り付け用!AG514=集計用!AG514</f>
        <v>1</v>
      </c>
      <c r="AH514" s="31" t="b">
        <f>貼り付け用!AH514=集計用!AH514</f>
        <v>1</v>
      </c>
      <c r="AI514" s="31" t="b">
        <f>貼り付け用!AI514=集計用!AI514</f>
        <v>1</v>
      </c>
      <c r="AJ514" s="31" t="b">
        <f>貼り付け用!AJ514=集計用!AJ514</f>
        <v>1</v>
      </c>
      <c r="AK514" s="31" t="b">
        <f>貼り付け用!AK514=集計用!AK514</f>
        <v>1</v>
      </c>
      <c r="AL514" s="31" t="b">
        <f>貼り付け用!AL514=集計用!AL514</f>
        <v>1</v>
      </c>
      <c r="AM514" s="31" t="b">
        <f>貼り付け用!AM514=集計用!AM514</f>
        <v>1</v>
      </c>
      <c r="AN514" s="31" t="b">
        <f>貼り付け用!AN514=集計用!AN514</f>
        <v>1</v>
      </c>
      <c r="AO514" s="31" t="b">
        <f>貼り付け用!AO514=集計用!AO514</f>
        <v>1</v>
      </c>
      <c r="AP514" s="31" t="b">
        <f>貼り付け用!AP514=集計用!AP514</f>
        <v>1</v>
      </c>
      <c r="AQ514" s="31" t="b">
        <f>貼り付け用!AQ514=集計用!AQ514</f>
        <v>1</v>
      </c>
      <c r="AR514" s="31" t="b">
        <f>貼り付け用!AR514=集計用!AR514</f>
        <v>1</v>
      </c>
      <c r="AS514" s="31" t="b">
        <f>貼り付け用!AS514=集計用!AS514</f>
        <v>1</v>
      </c>
      <c r="AT514" s="31" t="b">
        <f>貼り付け用!AT514=集計用!AT514</f>
        <v>0</v>
      </c>
      <c r="AU514" s="31" t="b">
        <f>貼り付け用!AU514=集計用!AU514</f>
        <v>0</v>
      </c>
    </row>
    <row r="515" spans="10:47" ht="24" customHeight="1">
      <c r="J515" s="2" t="str">
        <f>IF(集計用!J515="","",集計用!J515)</f>
        <v>南門</v>
      </c>
      <c r="K515" s="2"/>
      <c r="L515" s="2"/>
      <c r="M515" s="31" t="b">
        <f>貼り付け用!M515=集計用!M515</f>
        <v>1</v>
      </c>
      <c r="N515" s="31" t="b">
        <f>貼り付け用!N515=集計用!N515</f>
        <v>1</v>
      </c>
      <c r="O515" s="31" t="b">
        <f>貼り付け用!O515=集計用!O515</f>
        <v>1</v>
      </c>
      <c r="P515" s="31" t="b">
        <f>貼り付け用!P515=集計用!P515</f>
        <v>1</v>
      </c>
      <c r="Q515" s="31" t="b">
        <f>貼り付け用!Q515=集計用!Q515</f>
        <v>1</v>
      </c>
      <c r="R515" s="31" t="b">
        <f>貼り付け用!R515=集計用!R515</f>
        <v>1</v>
      </c>
      <c r="S515" s="31" t="b">
        <f>貼り付け用!S515=集計用!S515</f>
        <v>1</v>
      </c>
      <c r="T515" s="31" t="b">
        <f>貼り付け用!T515=集計用!T515</f>
        <v>1</v>
      </c>
      <c r="U515" s="31" t="b">
        <f>貼り付け用!U515=集計用!U515</f>
        <v>1</v>
      </c>
      <c r="V515" s="31" t="b">
        <f>貼り付け用!V515=集計用!V515</f>
        <v>1</v>
      </c>
      <c r="W515" s="31" t="b">
        <f>貼り付け用!W515=集計用!W515</f>
        <v>1</v>
      </c>
      <c r="X515" s="31" t="b">
        <f>貼り付け用!X515=集計用!X515</f>
        <v>1</v>
      </c>
      <c r="Y515" s="31" t="b">
        <f>貼り付け用!Y515=集計用!Y515</f>
        <v>1</v>
      </c>
      <c r="Z515" s="31" t="b">
        <f>貼り付け用!Z515=集計用!Z515</f>
        <v>1</v>
      </c>
      <c r="AA515" s="31" t="b">
        <f>貼り付け用!AA515=集計用!AA515</f>
        <v>1</v>
      </c>
      <c r="AB515" s="31" t="b">
        <f>貼り付け用!AB515=集計用!AB515</f>
        <v>1</v>
      </c>
      <c r="AC515" s="31" t="b">
        <f>貼り付け用!AC515=集計用!AC515</f>
        <v>1</v>
      </c>
      <c r="AD515" s="31" t="b">
        <f>貼り付け用!AD515=集計用!AD515</f>
        <v>1</v>
      </c>
      <c r="AE515" s="31" t="b">
        <f>貼り付け用!AE515=集計用!AE515</f>
        <v>1</v>
      </c>
      <c r="AF515" s="31" t="b">
        <f>貼り付け用!AF515=集計用!AF515</f>
        <v>1</v>
      </c>
      <c r="AG515" s="31" t="b">
        <f>貼り付け用!AG515=集計用!AG515</f>
        <v>1</v>
      </c>
      <c r="AH515" s="31" t="b">
        <f>貼り付け用!AH515=集計用!AH515</f>
        <v>1</v>
      </c>
      <c r="AI515" s="31" t="b">
        <f>貼り付け用!AI515=集計用!AI515</f>
        <v>1</v>
      </c>
      <c r="AJ515" s="31" t="b">
        <f>貼り付け用!AJ515=集計用!AJ515</f>
        <v>1</v>
      </c>
      <c r="AK515" s="31" t="b">
        <f>貼り付け用!AK515=集計用!AK515</f>
        <v>1</v>
      </c>
      <c r="AL515" s="31" t="b">
        <f>貼り付け用!AL515=集計用!AL515</f>
        <v>1</v>
      </c>
      <c r="AM515" s="31" t="b">
        <f>貼り付け用!AM515=集計用!AM515</f>
        <v>1</v>
      </c>
      <c r="AN515" s="31" t="b">
        <f>貼り付け用!AN515=集計用!AN515</f>
        <v>1</v>
      </c>
      <c r="AO515" s="31" t="b">
        <f>貼り付け用!AO515=集計用!AO515</f>
        <v>1</v>
      </c>
      <c r="AP515" s="31" t="b">
        <f>貼り付け用!AP515=集計用!AP515</f>
        <v>1</v>
      </c>
      <c r="AQ515" s="31" t="b">
        <f>貼り付け用!AQ515=集計用!AQ515</f>
        <v>1</v>
      </c>
      <c r="AR515" s="31" t="b">
        <f>貼り付け用!AR515=集計用!AR515</f>
        <v>1</v>
      </c>
      <c r="AS515" s="31" t="b">
        <f>貼り付け用!AS515=集計用!AS515</f>
        <v>1</v>
      </c>
      <c r="AT515" s="31" t="b">
        <f>貼り付け用!AT515=集計用!AT515</f>
        <v>0</v>
      </c>
      <c r="AU515" s="31" t="b">
        <f>貼り付け用!AU515=集計用!AU515</f>
        <v>0</v>
      </c>
    </row>
    <row r="516" spans="10:47" ht="24" customHeight="1">
      <c r="J516" s="2" t="str">
        <f>IF(集計用!J516="","",集計用!J516)</f>
        <v>西門</v>
      </c>
      <c r="K516" s="2"/>
      <c r="L516" s="2"/>
      <c r="M516" s="31" t="b">
        <f>貼り付け用!M516=集計用!M516</f>
        <v>1</v>
      </c>
      <c r="N516" s="31" t="b">
        <f>貼り付け用!N516=集計用!N516</f>
        <v>1</v>
      </c>
      <c r="O516" s="31" t="b">
        <f>貼り付け用!O516=集計用!O516</f>
        <v>1</v>
      </c>
      <c r="P516" s="31" t="b">
        <f>貼り付け用!P516=集計用!P516</f>
        <v>1</v>
      </c>
      <c r="Q516" s="31" t="b">
        <f>貼り付け用!Q516=集計用!Q516</f>
        <v>1</v>
      </c>
      <c r="R516" s="31" t="b">
        <f>貼り付け用!R516=集計用!R516</f>
        <v>1</v>
      </c>
      <c r="S516" s="31" t="b">
        <f>貼り付け用!S516=集計用!S516</f>
        <v>1</v>
      </c>
      <c r="T516" s="31" t="b">
        <f>貼り付け用!T516=集計用!T516</f>
        <v>1</v>
      </c>
      <c r="U516" s="31" t="b">
        <f>貼り付け用!U516=集計用!U516</f>
        <v>1</v>
      </c>
      <c r="V516" s="31" t="b">
        <f>貼り付け用!V516=集計用!V516</f>
        <v>1</v>
      </c>
      <c r="W516" s="31" t="b">
        <f>貼り付け用!W516=集計用!W516</f>
        <v>1</v>
      </c>
      <c r="X516" s="31" t="b">
        <f>貼り付け用!X516=集計用!X516</f>
        <v>1</v>
      </c>
      <c r="Y516" s="31" t="b">
        <f>貼り付け用!Y516=集計用!Y516</f>
        <v>1</v>
      </c>
      <c r="Z516" s="31" t="b">
        <f>貼り付け用!Z516=集計用!Z516</f>
        <v>1</v>
      </c>
      <c r="AA516" s="31" t="b">
        <f>貼り付け用!AA516=集計用!AA516</f>
        <v>1</v>
      </c>
      <c r="AB516" s="31" t="b">
        <f>貼り付け用!AB516=集計用!AB516</f>
        <v>1</v>
      </c>
      <c r="AC516" s="31" t="b">
        <f>貼り付け用!AC516=集計用!AC516</f>
        <v>1</v>
      </c>
      <c r="AD516" s="31" t="b">
        <f>貼り付け用!AD516=集計用!AD516</f>
        <v>1</v>
      </c>
      <c r="AE516" s="31" t="b">
        <f>貼り付け用!AE516=集計用!AE516</f>
        <v>1</v>
      </c>
      <c r="AF516" s="31" t="b">
        <f>貼り付け用!AF516=集計用!AF516</f>
        <v>1</v>
      </c>
      <c r="AG516" s="31" t="b">
        <f>貼り付け用!AG516=集計用!AG516</f>
        <v>1</v>
      </c>
      <c r="AH516" s="31" t="b">
        <f>貼り付け用!AH516=集計用!AH516</f>
        <v>1</v>
      </c>
      <c r="AI516" s="31" t="b">
        <f>貼り付け用!AI516=集計用!AI516</f>
        <v>1</v>
      </c>
      <c r="AJ516" s="31" t="b">
        <f>貼り付け用!AJ516=集計用!AJ516</f>
        <v>1</v>
      </c>
      <c r="AK516" s="31" t="b">
        <f>貼り付け用!AK516=集計用!AK516</f>
        <v>1</v>
      </c>
      <c r="AL516" s="31" t="b">
        <f>貼り付け用!AL516=集計用!AL516</f>
        <v>1</v>
      </c>
      <c r="AM516" s="31" t="b">
        <f>貼り付け用!AM516=集計用!AM516</f>
        <v>1</v>
      </c>
      <c r="AN516" s="31" t="b">
        <f>貼り付け用!AN516=集計用!AN516</f>
        <v>1</v>
      </c>
      <c r="AO516" s="31" t="b">
        <f>貼り付け用!AO516=集計用!AO516</f>
        <v>1</v>
      </c>
      <c r="AP516" s="31" t="b">
        <f>貼り付け用!AP516=集計用!AP516</f>
        <v>1</v>
      </c>
      <c r="AQ516" s="31" t="b">
        <f>貼り付け用!AQ516=集計用!AQ516</f>
        <v>1</v>
      </c>
      <c r="AR516" s="31" t="b">
        <f>貼り付け用!AR516=集計用!AR516</f>
        <v>1</v>
      </c>
      <c r="AS516" s="31" t="b">
        <f>貼り付け用!AS516=集計用!AS516</f>
        <v>1</v>
      </c>
      <c r="AT516" s="31" t="b">
        <f>貼り付け用!AT516=集計用!AT516</f>
        <v>0</v>
      </c>
      <c r="AU516" s="31" t="b">
        <f>貼り付け用!AU516=集計用!AU516</f>
        <v>0</v>
      </c>
    </row>
    <row r="517" spans="10:47" ht="24" customHeight="1">
      <c r="J517" s="2" t="str">
        <f>IF(集計用!J517="","",集計用!J517)</f>
        <v>北門</v>
      </c>
      <c r="K517" s="2"/>
      <c r="L517" s="2"/>
      <c r="M517" s="31" t="b">
        <f>貼り付け用!M517=集計用!M517</f>
        <v>1</v>
      </c>
      <c r="N517" s="31" t="b">
        <f>貼り付け用!N517=集計用!N517</f>
        <v>1</v>
      </c>
      <c r="O517" s="31" t="b">
        <f>貼り付け用!O517=集計用!O517</f>
        <v>1</v>
      </c>
      <c r="P517" s="31" t="b">
        <f>貼り付け用!P517=集計用!P517</f>
        <v>1</v>
      </c>
      <c r="Q517" s="31" t="b">
        <f>貼り付け用!Q517=集計用!Q517</f>
        <v>1</v>
      </c>
      <c r="R517" s="31" t="b">
        <f>貼り付け用!R517=集計用!R517</f>
        <v>1</v>
      </c>
      <c r="S517" s="31" t="b">
        <f>貼り付け用!S517=集計用!S517</f>
        <v>1</v>
      </c>
      <c r="T517" s="31" t="b">
        <f>貼り付け用!T517=集計用!T517</f>
        <v>1</v>
      </c>
      <c r="U517" s="31" t="b">
        <f>貼り付け用!U517=集計用!U517</f>
        <v>1</v>
      </c>
      <c r="V517" s="31" t="b">
        <f>貼り付け用!V517=集計用!V517</f>
        <v>1</v>
      </c>
      <c r="W517" s="31" t="b">
        <f>貼り付け用!W517=集計用!W517</f>
        <v>1</v>
      </c>
      <c r="X517" s="31" t="b">
        <f>貼り付け用!X517=集計用!X517</f>
        <v>1</v>
      </c>
      <c r="Y517" s="31" t="b">
        <f>貼り付け用!Y517=集計用!Y517</f>
        <v>1</v>
      </c>
      <c r="Z517" s="31" t="b">
        <f>貼り付け用!Z517=集計用!Z517</f>
        <v>1</v>
      </c>
      <c r="AA517" s="31" t="b">
        <f>貼り付け用!AA517=集計用!AA517</f>
        <v>1</v>
      </c>
      <c r="AB517" s="31" t="b">
        <f>貼り付け用!AB517=集計用!AB517</f>
        <v>1</v>
      </c>
      <c r="AC517" s="31" t="b">
        <f>貼り付け用!AC517=集計用!AC517</f>
        <v>1</v>
      </c>
      <c r="AD517" s="31" t="b">
        <f>貼り付け用!AD517=集計用!AD517</f>
        <v>1</v>
      </c>
      <c r="AE517" s="31" t="b">
        <f>貼り付け用!AE517=集計用!AE517</f>
        <v>1</v>
      </c>
      <c r="AF517" s="31" t="b">
        <f>貼り付け用!AF517=集計用!AF517</f>
        <v>1</v>
      </c>
      <c r="AG517" s="31" t="b">
        <f>貼り付け用!AG517=集計用!AG517</f>
        <v>1</v>
      </c>
      <c r="AH517" s="31" t="b">
        <f>貼り付け用!AH517=集計用!AH517</f>
        <v>1</v>
      </c>
      <c r="AI517" s="31" t="b">
        <f>貼り付け用!AI517=集計用!AI517</f>
        <v>1</v>
      </c>
      <c r="AJ517" s="31" t="b">
        <f>貼り付け用!AJ517=集計用!AJ517</f>
        <v>1</v>
      </c>
      <c r="AK517" s="31" t="b">
        <f>貼り付け用!AK517=集計用!AK517</f>
        <v>1</v>
      </c>
      <c r="AL517" s="31" t="b">
        <f>貼り付け用!AL517=集計用!AL517</f>
        <v>1</v>
      </c>
      <c r="AM517" s="31" t="b">
        <f>貼り付け用!AM517=集計用!AM517</f>
        <v>1</v>
      </c>
      <c r="AN517" s="31" t="b">
        <f>貼り付け用!AN517=集計用!AN517</f>
        <v>1</v>
      </c>
      <c r="AO517" s="31" t="b">
        <f>貼り付け用!AO517=集計用!AO517</f>
        <v>1</v>
      </c>
      <c r="AP517" s="31" t="b">
        <f>貼り付け用!AP517=集計用!AP517</f>
        <v>1</v>
      </c>
      <c r="AQ517" s="31" t="b">
        <f>貼り付け用!AQ517=集計用!AQ517</f>
        <v>1</v>
      </c>
      <c r="AR517" s="31" t="b">
        <f>貼り付け用!AR517=集計用!AR517</f>
        <v>1</v>
      </c>
      <c r="AS517" s="31" t="b">
        <f>貼り付け用!AS517=集計用!AS517</f>
        <v>1</v>
      </c>
      <c r="AT517" s="31" t="b">
        <f>貼り付け用!AT517=集計用!AT517</f>
        <v>0</v>
      </c>
      <c r="AU517" s="31" t="b">
        <f>貼り付け用!AU517=集計用!AU517</f>
        <v>0</v>
      </c>
    </row>
    <row r="518" spans="10:47" ht="24" customHeight="1">
      <c r="J518" s="2" t="str">
        <f>IF(集計用!J518="","",集計用!J518)</f>
        <v>南西門</v>
      </c>
      <c r="K518" s="2"/>
      <c r="L518" s="2"/>
      <c r="M518" s="31" t="b">
        <f>貼り付け用!M518=集計用!M518</f>
        <v>1</v>
      </c>
      <c r="N518" s="31" t="b">
        <f>貼り付け用!N518=集計用!N518</f>
        <v>1</v>
      </c>
      <c r="O518" s="31" t="b">
        <f>貼り付け用!O518=集計用!O518</f>
        <v>1</v>
      </c>
      <c r="P518" s="31" t="b">
        <f>貼り付け用!P518=集計用!P518</f>
        <v>1</v>
      </c>
      <c r="Q518" s="31" t="b">
        <f>貼り付け用!Q518=集計用!Q518</f>
        <v>1</v>
      </c>
      <c r="R518" s="31" t="b">
        <f>貼り付け用!R518=集計用!R518</f>
        <v>1</v>
      </c>
      <c r="S518" s="31" t="b">
        <f>貼り付け用!S518=集計用!S518</f>
        <v>1</v>
      </c>
      <c r="T518" s="31" t="b">
        <f>貼り付け用!T518=集計用!T518</f>
        <v>1</v>
      </c>
      <c r="U518" s="31" t="b">
        <f>貼り付け用!U518=集計用!U518</f>
        <v>1</v>
      </c>
      <c r="V518" s="31" t="b">
        <f>貼り付け用!V518=集計用!V518</f>
        <v>1</v>
      </c>
      <c r="W518" s="31" t="b">
        <f>貼り付け用!W518=集計用!W518</f>
        <v>1</v>
      </c>
      <c r="X518" s="31" t="b">
        <f>貼り付け用!X518=集計用!X518</f>
        <v>1</v>
      </c>
      <c r="Y518" s="31" t="b">
        <f>貼り付け用!Y518=集計用!Y518</f>
        <v>1</v>
      </c>
      <c r="Z518" s="31" t="b">
        <f>貼り付け用!Z518=集計用!Z518</f>
        <v>1</v>
      </c>
      <c r="AA518" s="31" t="b">
        <f>貼り付け用!AA518=集計用!AA518</f>
        <v>1</v>
      </c>
      <c r="AB518" s="31" t="b">
        <f>貼り付け用!AB518=集計用!AB518</f>
        <v>1</v>
      </c>
      <c r="AC518" s="31" t="b">
        <f>貼り付け用!AC518=集計用!AC518</f>
        <v>1</v>
      </c>
      <c r="AD518" s="31" t="b">
        <f>貼り付け用!AD518=集計用!AD518</f>
        <v>1</v>
      </c>
      <c r="AE518" s="31" t="b">
        <f>貼り付け用!AE518=集計用!AE518</f>
        <v>1</v>
      </c>
      <c r="AF518" s="31" t="b">
        <f>貼り付け用!AF518=集計用!AF518</f>
        <v>1</v>
      </c>
      <c r="AG518" s="31" t="b">
        <f>貼り付け用!AG518=集計用!AG518</f>
        <v>1</v>
      </c>
      <c r="AH518" s="31" t="b">
        <f>貼り付け用!AH518=集計用!AH518</f>
        <v>1</v>
      </c>
      <c r="AI518" s="31" t="b">
        <f>貼り付け用!AI518=集計用!AI518</f>
        <v>1</v>
      </c>
      <c r="AJ518" s="31" t="b">
        <f>貼り付け用!AJ518=集計用!AJ518</f>
        <v>1</v>
      </c>
      <c r="AK518" s="31" t="b">
        <f>貼り付け用!AK518=集計用!AK518</f>
        <v>1</v>
      </c>
      <c r="AL518" s="31" t="b">
        <f>貼り付け用!AL518=集計用!AL518</f>
        <v>1</v>
      </c>
      <c r="AM518" s="31" t="b">
        <f>貼り付け用!AM518=集計用!AM518</f>
        <v>1</v>
      </c>
      <c r="AN518" s="31" t="b">
        <f>貼り付け用!AN518=集計用!AN518</f>
        <v>1</v>
      </c>
      <c r="AO518" s="31" t="b">
        <f>貼り付け用!AO518=集計用!AO518</f>
        <v>1</v>
      </c>
      <c r="AP518" s="31" t="b">
        <f>貼り付け用!AP518=集計用!AP518</f>
        <v>1</v>
      </c>
      <c r="AQ518" s="31" t="b">
        <f>貼り付け用!AQ518=集計用!AQ518</f>
        <v>1</v>
      </c>
      <c r="AR518" s="31" t="b">
        <f>貼り付け用!AR518=集計用!AR518</f>
        <v>1</v>
      </c>
      <c r="AS518" s="31" t="b">
        <f>貼り付け用!AS518=集計用!AS518</f>
        <v>1</v>
      </c>
      <c r="AT518" s="31" t="b">
        <f>貼り付け用!AT518=集計用!AT518</f>
        <v>0</v>
      </c>
      <c r="AU518" s="31" t="b">
        <f>貼り付け用!AU518=集計用!AU518</f>
        <v>0</v>
      </c>
    </row>
    <row r="519" spans="10:47" ht="24" customHeight="1">
      <c r="J519" s="2" t="str">
        <f>IF(集計用!J519="","",集計用!J519)</f>
        <v>飼育小屋</v>
      </c>
      <c r="K519" s="2"/>
      <c r="L519" s="2"/>
      <c r="M519" s="31" t="b">
        <f>貼り付け用!M519=集計用!M519</f>
        <v>1</v>
      </c>
      <c r="N519" s="31" t="b">
        <f>貼り付け用!N519=集計用!N519</f>
        <v>1</v>
      </c>
      <c r="O519" s="31" t="b">
        <f>貼り付け用!O519=集計用!O519</f>
        <v>1</v>
      </c>
      <c r="P519" s="31" t="b">
        <f>貼り付け用!P519=集計用!P519</f>
        <v>1</v>
      </c>
      <c r="Q519" s="31" t="b">
        <f>貼り付け用!Q519=集計用!Q519</f>
        <v>1</v>
      </c>
      <c r="R519" s="31" t="b">
        <f>貼り付け用!R519=集計用!R519</f>
        <v>1</v>
      </c>
      <c r="S519" s="31" t="b">
        <f>貼り付け用!S519=集計用!S519</f>
        <v>1</v>
      </c>
      <c r="T519" s="31" t="b">
        <f>貼り付け用!T519=集計用!T519</f>
        <v>1</v>
      </c>
      <c r="U519" s="31" t="b">
        <f>貼り付け用!U519=集計用!U519</f>
        <v>1</v>
      </c>
      <c r="V519" s="31" t="b">
        <f>貼り付け用!V519=集計用!V519</f>
        <v>1</v>
      </c>
      <c r="W519" s="31" t="b">
        <f>貼り付け用!W519=集計用!W519</f>
        <v>1</v>
      </c>
      <c r="X519" s="31" t="b">
        <f>貼り付け用!X519=集計用!X519</f>
        <v>1</v>
      </c>
      <c r="Y519" s="31" t="b">
        <f>貼り付け用!Y519=集計用!Y519</f>
        <v>1</v>
      </c>
      <c r="Z519" s="31" t="b">
        <f>貼り付け用!Z519=集計用!Z519</f>
        <v>1</v>
      </c>
      <c r="AA519" s="31" t="b">
        <f>貼り付け用!AA519=集計用!AA519</f>
        <v>1</v>
      </c>
      <c r="AB519" s="31" t="b">
        <f>貼り付け用!AB519=集計用!AB519</f>
        <v>1</v>
      </c>
      <c r="AC519" s="31" t="b">
        <f>貼り付け用!AC519=集計用!AC519</f>
        <v>1</v>
      </c>
      <c r="AD519" s="31" t="b">
        <f>貼り付け用!AD519=集計用!AD519</f>
        <v>1</v>
      </c>
      <c r="AE519" s="31" t="b">
        <f>貼り付け用!AE519=集計用!AE519</f>
        <v>1</v>
      </c>
      <c r="AF519" s="31" t="b">
        <f>貼り付け用!AF519=集計用!AF519</f>
        <v>1</v>
      </c>
      <c r="AG519" s="31" t="b">
        <f>貼り付け用!AG519=集計用!AG519</f>
        <v>1</v>
      </c>
      <c r="AH519" s="31" t="b">
        <f>貼り付け用!AH519=集計用!AH519</f>
        <v>1</v>
      </c>
      <c r="AI519" s="31" t="b">
        <f>貼り付け用!AI519=集計用!AI519</f>
        <v>1</v>
      </c>
      <c r="AJ519" s="31" t="b">
        <f>貼り付け用!AJ519=集計用!AJ519</f>
        <v>1</v>
      </c>
      <c r="AK519" s="31" t="b">
        <f>貼り付け用!AK519=集計用!AK519</f>
        <v>1</v>
      </c>
      <c r="AL519" s="31" t="b">
        <f>貼り付け用!AL519=集計用!AL519</f>
        <v>1</v>
      </c>
      <c r="AM519" s="31" t="b">
        <f>貼り付け用!AM519=集計用!AM519</f>
        <v>1</v>
      </c>
      <c r="AN519" s="31" t="b">
        <f>貼り付け用!AN519=集計用!AN519</f>
        <v>1</v>
      </c>
      <c r="AO519" s="31" t="b">
        <f>貼り付け用!AO519=集計用!AO519</f>
        <v>1</v>
      </c>
      <c r="AP519" s="31" t="b">
        <f>貼り付け用!AP519=集計用!AP519</f>
        <v>1</v>
      </c>
      <c r="AQ519" s="31" t="b">
        <f>貼り付け用!AQ519=集計用!AQ519</f>
        <v>1</v>
      </c>
      <c r="AR519" s="31" t="b">
        <f>貼り付け用!AR519=集計用!AR519</f>
        <v>1</v>
      </c>
      <c r="AS519" s="31" t="b">
        <f>貼り付け用!AS519=集計用!AS519</f>
        <v>1</v>
      </c>
      <c r="AT519" s="31" t="b">
        <f>貼り付け用!AT519=集計用!AT519</f>
        <v>1</v>
      </c>
      <c r="AU519" s="31" t="b">
        <f>貼り付け用!AU519=集計用!AU519</f>
        <v>1</v>
      </c>
    </row>
    <row r="520" spans="10:47" ht="24" customHeight="1">
      <c r="J520" s="2" t="str">
        <f>IF(集計用!J520="","",集計用!J520)</f>
        <v>避雷針</v>
      </c>
      <c r="K520" s="2"/>
      <c r="L520" s="2"/>
      <c r="M520" s="31" t="b">
        <f>貼り付け用!M520=集計用!M520</f>
        <v>1</v>
      </c>
      <c r="N520" s="31" t="b">
        <f>貼り付け用!N520=集計用!N520</f>
        <v>1</v>
      </c>
      <c r="O520" s="31" t="b">
        <f>貼り付け用!O520=集計用!O520</f>
        <v>1</v>
      </c>
      <c r="P520" s="31" t="b">
        <f>貼り付け用!P520=集計用!P520</f>
        <v>1</v>
      </c>
      <c r="Q520" s="31" t="b">
        <f>貼り付け用!Q520=集計用!Q520</f>
        <v>1</v>
      </c>
      <c r="R520" s="31" t="b">
        <f>貼り付け用!R520=集計用!R520</f>
        <v>1</v>
      </c>
      <c r="S520" s="31" t="b">
        <f>貼り付け用!S520=集計用!S520</f>
        <v>1</v>
      </c>
      <c r="T520" s="31" t="b">
        <f>貼り付け用!T520=集計用!T520</f>
        <v>1</v>
      </c>
      <c r="U520" s="31" t="b">
        <f>貼り付け用!U520=集計用!U520</f>
        <v>1</v>
      </c>
      <c r="V520" s="31" t="b">
        <f>貼り付け用!V520=集計用!V520</f>
        <v>1</v>
      </c>
      <c r="W520" s="31" t="b">
        <f>貼り付け用!W520=集計用!W520</f>
        <v>1</v>
      </c>
      <c r="X520" s="31" t="b">
        <f>貼り付け用!X520=集計用!X520</f>
        <v>1</v>
      </c>
      <c r="Y520" s="31" t="b">
        <f>貼り付け用!Y520=集計用!Y520</f>
        <v>1</v>
      </c>
      <c r="Z520" s="31" t="b">
        <f>貼り付け用!Z520=集計用!Z520</f>
        <v>1</v>
      </c>
      <c r="AA520" s="31" t="b">
        <f>貼り付け用!AA520=集計用!AA520</f>
        <v>1</v>
      </c>
      <c r="AB520" s="31" t="b">
        <f>貼り付け用!AB520=集計用!AB520</f>
        <v>1</v>
      </c>
      <c r="AC520" s="31" t="b">
        <f>貼り付け用!AC520=集計用!AC520</f>
        <v>1</v>
      </c>
      <c r="AD520" s="31" t="b">
        <f>貼り付け用!AD520=集計用!AD520</f>
        <v>1</v>
      </c>
      <c r="AE520" s="31" t="b">
        <f>貼り付け用!AE520=集計用!AE520</f>
        <v>1</v>
      </c>
      <c r="AF520" s="31" t="b">
        <f>貼り付け用!AF520=集計用!AF520</f>
        <v>1</v>
      </c>
      <c r="AG520" s="31" t="b">
        <f>貼り付け用!AG520=集計用!AG520</f>
        <v>1</v>
      </c>
      <c r="AH520" s="31" t="b">
        <f>貼り付け用!AH520=集計用!AH520</f>
        <v>1</v>
      </c>
      <c r="AI520" s="31" t="b">
        <f>貼り付け用!AI520=集計用!AI520</f>
        <v>1</v>
      </c>
      <c r="AJ520" s="31" t="b">
        <f>貼り付け用!AJ520=集計用!AJ520</f>
        <v>1</v>
      </c>
      <c r="AK520" s="31" t="b">
        <f>貼り付け用!AK520=集計用!AK520</f>
        <v>1</v>
      </c>
      <c r="AL520" s="31" t="b">
        <f>貼り付け用!AL520=集計用!AL520</f>
        <v>1</v>
      </c>
      <c r="AM520" s="31" t="b">
        <f>貼り付け用!AM520=集計用!AM520</f>
        <v>1</v>
      </c>
      <c r="AN520" s="31" t="b">
        <f>貼り付け用!AN520=集計用!AN520</f>
        <v>1</v>
      </c>
      <c r="AO520" s="31" t="b">
        <f>貼り付け用!AO520=集計用!AO520</f>
        <v>1</v>
      </c>
      <c r="AP520" s="31" t="b">
        <f>貼り付け用!AP520=集計用!AP520</f>
        <v>1</v>
      </c>
      <c r="AQ520" s="31" t="b">
        <f>貼り付け用!AQ520=集計用!AQ520</f>
        <v>1</v>
      </c>
      <c r="AR520" s="31" t="b">
        <f>貼り付け用!AR520=集計用!AR520</f>
        <v>1</v>
      </c>
      <c r="AS520" s="31" t="b">
        <f>貼り付け用!AS520=集計用!AS520</f>
        <v>1</v>
      </c>
      <c r="AT520" s="31" t="b">
        <f>貼り付け用!AT520=集計用!AT520</f>
        <v>0</v>
      </c>
      <c r="AU520" s="31" t="b">
        <f>貼り付け用!AU520=集計用!AU520</f>
        <v>1</v>
      </c>
    </row>
    <row r="521" spans="10:47" ht="24" customHeight="1">
      <c r="J521" s="2" t="str">
        <f>IF(集計用!J521="","",集計用!J521)</f>
        <v>キュービクル</v>
      </c>
      <c r="K521" s="2"/>
      <c r="L521" s="2"/>
      <c r="M521" s="31" t="b">
        <f>貼り付け用!M521=集計用!M521</f>
        <v>1</v>
      </c>
      <c r="N521" s="31" t="b">
        <f>貼り付け用!N521=集計用!N521</f>
        <v>1</v>
      </c>
      <c r="O521" s="31" t="b">
        <f>貼り付け用!O521=集計用!O521</f>
        <v>1</v>
      </c>
      <c r="P521" s="31" t="b">
        <f>貼り付け用!P521=集計用!P521</f>
        <v>1</v>
      </c>
      <c r="Q521" s="31" t="b">
        <f>貼り付け用!Q521=集計用!Q521</f>
        <v>1</v>
      </c>
      <c r="R521" s="31" t="b">
        <f>貼り付け用!R521=集計用!R521</f>
        <v>1</v>
      </c>
      <c r="S521" s="31" t="b">
        <f>貼り付け用!S521=集計用!S521</f>
        <v>1</v>
      </c>
      <c r="T521" s="31" t="b">
        <f>貼り付け用!T521=集計用!T521</f>
        <v>1</v>
      </c>
      <c r="U521" s="31" t="b">
        <f>貼り付け用!U521=集計用!U521</f>
        <v>1</v>
      </c>
      <c r="V521" s="31" t="b">
        <f>貼り付け用!V521=集計用!V521</f>
        <v>1</v>
      </c>
      <c r="W521" s="31" t="b">
        <f>貼り付け用!W521=集計用!W521</f>
        <v>1</v>
      </c>
      <c r="X521" s="31" t="b">
        <f>貼り付け用!X521=集計用!X521</f>
        <v>1</v>
      </c>
      <c r="Y521" s="31" t="b">
        <f>貼り付け用!Y521=集計用!Y521</f>
        <v>1</v>
      </c>
      <c r="Z521" s="31" t="b">
        <f>貼り付け用!Z521=集計用!Z521</f>
        <v>1</v>
      </c>
      <c r="AA521" s="31" t="b">
        <f>貼り付け用!AA521=集計用!AA521</f>
        <v>1</v>
      </c>
      <c r="AB521" s="31" t="b">
        <f>貼り付け用!AB521=集計用!AB521</f>
        <v>1</v>
      </c>
      <c r="AC521" s="31" t="b">
        <f>貼り付け用!AC521=集計用!AC521</f>
        <v>1</v>
      </c>
      <c r="AD521" s="31" t="b">
        <f>貼り付け用!AD521=集計用!AD521</f>
        <v>1</v>
      </c>
      <c r="AE521" s="31" t="b">
        <f>貼り付け用!AE521=集計用!AE521</f>
        <v>1</v>
      </c>
      <c r="AF521" s="31" t="b">
        <f>貼り付け用!AF521=集計用!AF521</f>
        <v>1</v>
      </c>
      <c r="AG521" s="31" t="b">
        <f>貼り付け用!AG521=集計用!AG521</f>
        <v>1</v>
      </c>
      <c r="AH521" s="31" t="b">
        <f>貼り付け用!AH521=集計用!AH521</f>
        <v>1</v>
      </c>
      <c r="AI521" s="31" t="b">
        <f>貼り付け用!AI521=集計用!AI521</f>
        <v>1</v>
      </c>
      <c r="AJ521" s="31" t="b">
        <f>貼り付け用!AJ521=集計用!AJ521</f>
        <v>1</v>
      </c>
      <c r="AK521" s="31" t="b">
        <f>貼り付け用!AK521=集計用!AK521</f>
        <v>1</v>
      </c>
      <c r="AL521" s="31" t="b">
        <f>貼り付け用!AL521=集計用!AL521</f>
        <v>1</v>
      </c>
      <c r="AM521" s="31" t="b">
        <f>貼り付け用!AM521=集計用!AM521</f>
        <v>1</v>
      </c>
      <c r="AN521" s="31" t="b">
        <f>貼り付け用!AN521=集計用!AN521</f>
        <v>1</v>
      </c>
      <c r="AO521" s="31" t="b">
        <f>貼り付け用!AO521=集計用!AO521</f>
        <v>1</v>
      </c>
      <c r="AP521" s="31" t="b">
        <f>貼り付け用!AP521=集計用!AP521</f>
        <v>1</v>
      </c>
      <c r="AQ521" s="31" t="b">
        <f>貼り付け用!AQ521=集計用!AQ521</f>
        <v>1</v>
      </c>
      <c r="AR521" s="31" t="b">
        <f>貼り付け用!AR521=集計用!AR521</f>
        <v>1</v>
      </c>
      <c r="AS521" s="31" t="b">
        <f>貼り付け用!AS521=集計用!AS521</f>
        <v>1</v>
      </c>
      <c r="AT521" s="31" t="b">
        <f>貼り付け用!AT521=集計用!AT521</f>
        <v>1</v>
      </c>
      <c r="AU521" s="31" t="b">
        <f>貼り付け用!AU521=集計用!AU521</f>
        <v>1</v>
      </c>
    </row>
    <row r="522" spans="10:47" ht="24" customHeight="1">
      <c r="J522" s="2" t="str">
        <f>IF(集計用!J522="","",集計用!J522)</f>
        <v>水道</v>
      </c>
      <c r="K522" s="2"/>
      <c r="L522" s="2"/>
      <c r="M522" s="31" t="b">
        <f>貼り付け用!M522=集計用!M522</f>
        <v>1</v>
      </c>
      <c r="N522" s="31" t="b">
        <f>貼り付け用!N522=集計用!N522</f>
        <v>1</v>
      </c>
      <c r="O522" s="31" t="b">
        <f>貼り付け用!O522=集計用!O522</f>
        <v>1</v>
      </c>
      <c r="P522" s="31" t="b">
        <f>貼り付け用!P522=集計用!P522</f>
        <v>1</v>
      </c>
      <c r="Q522" s="31" t="b">
        <f>貼り付け用!Q522=集計用!Q522</f>
        <v>1</v>
      </c>
      <c r="R522" s="31" t="b">
        <f>貼り付け用!R522=集計用!R522</f>
        <v>1</v>
      </c>
      <c r="S522" s="31" t="b">
        <f>貼り付け用!S522=集計用!S522</f>
        <v>1</v>
      </c>
      <c r="T522" s="31" t="b">
        <f>貼り付け用!T522=集計用!T522</f>
        <v>1</v>
      </c>
      <c r="U522" s="31" t="b">
        <f>貼り付け用!U522=集計用!U522</f>
        <v>1</v>
      </c>
      <c r="V522" s="31" t="b">
        <f>貼り付け用!V522=集計用!V522</f>
        <v>1</v>
      </c>
      <c r="W522" s="31" t="b">
        <f>貼り付け用!W522=集計用!W522</f>
        <v>1</v>
      </c>
      <c r="X522" s="31" t="b">
        <f>貼り付け用!X522=集計用!X522</f>
        <v>1</v>
      </c>
      <c r="Y522" s="31" t="b">
        <f>貼り付け用!Y522=集計用!Y522</f>
        <v>1</v>
      </c>
      <c r="Z522" s="31" t="b">
        <f>貼り付け用!Z522=集計用!Z522</f>
        <v>1</v>
      </c>
      <c r="AA522" s="31" t="b">
        <f>貼り付け用!AA522=集計用!AA522</f>
        <v>1</v>
      </c>
      <c r="AB522" s="31" t="b">
        <f>貼り付け用!AB522=集計用!AB522</f>
        <v>1</v>
      </c>
      <c r="AC522" s="31" t="b">
        <f>貼り付け用!AC522=集計用!AC522</f>
        <v>1</v>
      </c>
      <c r="AD522" s="31" t="b">
        <f>貼り付け用!AD522=集計用!AD522</f>
        <v>1</v>
      </c>
      <c r="AE522" s="31" t="b">
        <f>貼り付け用!AE522=集計用!AE522</f>
        <v>1</v>
      </c>
      <c r="AF522" s="31" t="b">
        <f>貼り付け用!AF522=集計用!AF522</f>
        <v>1</v>
      </c>
      <c r="AG522" s="31" t="b">
        <f>貼り付け用!AG522=集計用!AG522</f>
        <v>1</v>
      </c>
      <c r="AH522" s="31" t="b">
        <f>貼り付け用!AH522=集計用!AH522</f>
        <v>1</v>
      </c>
      <c r="AI522" s="31" t="b">
        <f>貼り付け用!AI522=集計用!AI522</f>
        <v>1</v>
      </c>
      <c r="AJ522" s="31" t="b">
        <f>貼り付け用!AJ522=集計用!AJ522</f>
        <v>1</v>
      </c>
      <c r="AK522" s="31" t="b">
        <f>貼り付け用!AK522=集計用!AK522</f>
        <v>1</v>
      </c>
      <c r="AL522" s="31" t="b">
        <f>貼り付け用!AL522=集計用!AL522</f>
        <v>1</v>
      </c>
      <c r="AM522" s="31" t="b">
        <f>貼り付け用!AM522=集計用!AM522</f>
        <v>1</v>
      </c>
      <c r="AN522" s="31" t="b">
        <f>貼り付け用!AN522=集計用!AN522</f>
        <v>1</v>
      </c>
      <c r="AO522" s="31" t="b">
        <f>貼り付け用!AO522=集計用!AO522</f>
        <v>1</v>
      </c>
      <c r="AP522" s="31" t="b">
        <f>貼り付け用!AP522=集計用!AP522</f>
        <v>1</v>
      </c>
      <c r="AQ522" s="31" t="b">
        <f>貼り付け用!AQ522=集計用!AQ522</f>
        <v>1</v>
      </c>
      <c r="AR522" s="31" t="b">
        <f>貼り付け用!AR522=集計用!AR522</f>
        <v>1</v>
      </c>
      <c r="AS522" s="31" t="b">
        <f>貼り付け用!AS522=集計用!AS522</f>
        <v>1</v>
      </c>
      <c r="AT522" s="31" t="b">
        <f>貼り付け用!AT522=集計用!AT522</f>
        <v>0</v>
      </c>
      <c r="AU522" s="31" t="b">
        <f>貼り付け用!AU522=集計用!AU522</f>
        <v>0</v>
      </c>
    </row>
    <row r="523" spans="10:47" ht="24" customHeight="1">
      <c r="J523" s="2" t="str">
        <f>IF(集計用!J523="","",集計用!J523)</f>
        <v>下水道</v>
      </c>
      <c r="K523" s="2"/>
      <c r="L523" s="2"/>
      <c r="M523" s="31" t="b">
        <f>貼り付け用!M523=集計用!M523</f>
        <v>1</v>
      </c>
      <c r="N523" s="31" t="b">
        <f>貼り付け用!N523=集計用!N523</f>
        <v>1</v>
      </c>
      <c r="O523" s="31" t="b">
        <f>貼り付け用!O523=集計用!O523</f>
        <v>1</v>
      </c>
      <c r="P523" s="31" t="b">
        <f>貼り付け用!P523=集計用!P523</f>
        <v>1</v>
      </c>
      <c r="Q523" s="31" t="b">
        <f>貼り付け用!Q523=集計用!Q523</f>
        <v>1</v>
      </c>
      <c r="R523" s="31" t="b">
        <f>貼り付け用!R523=集計用!R523</f>
        <v>1</v>
      </c>
      <c r="S523" s="31" t="b">
        <f>貼り付け用!S523=集計用!S523</f>
        <v>1</v>
      </c>
      <c r="T523" s="31" t="b">
        <f>貼り付け用!T523=集計用!T523</f>
        <v>1</v>
      </c>
      <c r="U523" s="31" t="b">
        <f>貼り付け用!U523=集計用!U523</f>
        <v>1</v>
      </c>
      <c r="V523" s="31" t="b">
        <f>貼り付け用!V523=集計用!V523</f>
        <v>1</v>
      </c>
      <c r="W523" s="31" t="b">
        <f>貼り付け用!W523=集計用!W523</f>
        <v>1</v>
      </c>
      <c r="X523" s="31" t="b">
        <f>貼り付け用!X523=集計用!X523</f>
        <v>1</v>
      </c>
      <c r="Y523" s="31" t="b">
        <f>貼り付け用!Y523=集計用!Y523</f>
        <v>1</v>
      </c>
      <c r="Z523" s="31" t="b">
        <f>貼り付け用!Z523=集計用!Z523</f>
        <v>1</v>
      </c>
      <c r="AA523" s="31" t="b">
        <f>貼り付け用!AA523=集計用!AA523</f>
        <v>1</v>
      </c>
      <c r="AB523" s="31" t="b">
        <f>貼り付け用!AB523=集計用!AB523</f>
        <v>1</v>
      </c>
      <c r="AC523" s="31" t="b">
        <f>貼り付け用!AC523=集計用!AC523</f>
        <v>1</v>
      </c>
      <c r="AD523" s="31" t="b">
        <f>貼り付け用!AD523=集計用!AD523</f>
        <v>1</v>
      </c>
      <c r="AE523" s="31" t="b">
        <f>貼り付け用!AE523=集計用!AE523</f>
        <v>1</v>
      </c>
      <c r="AF523" s="31" t="b">
        <f>貼り付け用!AF523=集計用!AF523</f>
        <v>1</v>
      </c>
      <c r="AG523" s="31" t="b">
        <f>貼り付け用!AG523=集計用!AG523</f>
        <v>1</v>
      </c>
      <c r="AH523" s="31" t="b">
        <f>貼り付け用!AH523=集計用!AH523</f>
        <v>1</v>
      </c>
      <c r="AI523" s="31" t="b">
        <f>貼り付け用!AI523=集計用!AI523</f>
        <v>1</v>
      </c>
      <c r="AJ523" s="31" t="b">
        <f>貼り付け用!AJ523=集計用!AJ523</f>
        <v>1</v>
      </c>
      <c r="AK523" s="31" t="b">
        <f>貼り付け用!AK523=集計用!AK523</f>
        <v>1</v>
      </c>
      <c r="AL523" s="31" t="b">
        <f>貼り付け用!AL523=集計用!AL523</f>
        <v>1</v>
      </c>
      <c r="AM523" s="31" t="b">
        <f>貼り付け用!AM523=集計用!AM523</f>
        <v>1</v>
      </c>
      <c r="AN523" s="31" t="b">
        <f>貼り付け用!AN523=集計用!AN523</f>
        <v>1</v>
      </c>
      <c r="AO523" s="31" t="b">
        <f>貼り付け用!AO523=集計用!AO523</f>
        <v>1</v>
      </c>
      <c r="AP523" s="31" t="b">
        <f>貼り付け用!AP523=集計用!AP523</f>
        <v>1</v>
      </c>
      <c r="AQ523" s="31" t="b">
        <f>貼り付け用!AQ523=集計用!AQ523</f>
        <v>1</v>
      </c>
      <c r="AR523" s="31" t="b">
        <f>貼り付け用!AR523=集計用!AR523</f>
        <v>1</v>
      </c>
      <c r="AS523" s="31" t="b">
        <f>貼り付け用!AS523=集計用!AS523</f>
        <v>1</v>
      </c>
      <c r="AT523" s="31" t="b">
        <f>貼り付け用!AT523=集計用!AT523</f>
        <v>0</v>
      </c>
      <c r="AU523" s="31" t="b">
        <f>貼り付け用!AU523=集計用!AU523</f>
        <v>0</v>
      </c>
    </row>
    <row r="524" spans="10:47" ht="24" customHeight="1">
      <c r="J524" s="2" t="str">
        <f>IF(集計用!J524="","",集計用!J524)</f>
        <v>受水槽</v>
      </c>
      <c r="K524" s="2"/>
      <c r="L524" s="2"/>
      <c r="M524" s="31" t="b">
        <f>貼り付け用!M524=集計用!M524</f>
        <v>1</v>
      </c>
      <c r="N524" s="31" t="b">
        <f>貼り付け用!N524=集計用!N524</f>
        <v>1</v>
      </c>
      <c r="O524" s="31" t="b">
        <f>貼り付け用!O524=集計用!O524</f>
        <v>1</v>
      </c>
      <c r="P524" s="31" t="b">
        <f>貼り付け用!P524=集計用!P524</f>
        <v>1</v>
      </c>
      <c r="Q524" s="31" t="b">
        <f>貼り付け用!Q524=集計用!Q524</f>
        <v>1</v>
      </c>
      <c r="R524" s="31" t="b">
        <f>貼り付け用!R524=集計用!R524</f>
        <v>1</v>
      </c>
      <c r="S524" s="31" t="b">
        <f>貼り付け用!S524=集計用!S524</f>
        <v>1</v>
      </c>
      <c r="T524" s="31" t="b">
        <f>貼り付け用!T524=集計用!T524</f>
        <v>1</v>
      </c>
      <c r="U524" s="31" t="b">
        <f>貼り付け用!U524=集計用!U524</f>
        <v>1</v>
      </c>
      <c r="V524" s="31" t="b">
        <f>貼り付け用!V524=集計用!V524</f>
        <v>1</v>
      </c>
      <c r="W524" s="31" t="b">
        <f>貼り付け用!W524=集計用!W524</f>
        <v>1</v>
      </c>
      <c r="X524" s="31" t="b">
        <f>貼り付け用!X524=集計用!X524</f>
        <v>1</v>
      </c>
      <c r="Y524" s="31" t="b">
        <f>貼り付け用!Y524=集計用!Y524</f>
        <v>1</v>
      </c>
      <c r="Z524" s="31" t="b">
        <f>貼り付け用!Z524=集計用!Z524</f>
        <v>1</v>
      </c>
      <c r="AA524" s="31" t="b">
        <f>貼り付け用!AA524=集計用!AA524</f>
        <v>1</v>
      </c>
      <c r="AB524" s="31" t="b">
        <f>貼り付け用!AB524=集計用!AB524</f>
        <v>1</v>
      </c>
      <c r="AC524" s="31" t="b">
        <f>貼り付け用!AC524=集計用!AC524</f>
        <v>1</v>
      </c>
      <c r="AD524" s="31" t="b">
        <f>貼り付け用!AD524=集計用!AD524</f>
        <v>1</v>
      </c>
      <c r="AE524" s="31" t="b">
        <f>貼り付け用!AE524=集計用!AE524</f>
        <v>1</v>
      </c>
      <c r="AF524" s="31" t="b">
        <f>貼り付け用!AF524=集計用!AF524</f>
        <v>1</v>
      </c>
      <c r="AG524" s="31" t="b">
        <f>貼り付け用!AG524=集計用!AG524</f>
        <v>1</v>
      </c>
      <c r="AH524" s="31" t="b">
        <f>貼り付け用!AH524=集計用!AH524</f>
        <v>1</v>
      </c>
      <c r="AI524" s="31" t="b">
        <f>貼り付け用!AI524=集計用!AI524</f>
        <v>1</v>
      </c>
      <c r="AJ524" s="31" t="b">
        <f>貼り付け用!AJ524=集計用!AJ524</f>
        <v>1</v>
      </c>
      <c r="AK524" s="31" t="b">
        <f>貼り付け用!AK524=集計用!AK524</f>
        <v>1</v>
      </c>
      <c r="AL524" s="31" t="b">
        <f>貼り付け用!AL524=集計用!AL524</f>
        <v>1</v>
      </c>
      <c r="AM524" s="31" t="b">
        <f>貼り付け用!AM524=集計用!AM524</f>
        <v>1</v>
      </c>
      <c r="AN524" s="31" t="b">
        <f>貼り付け用!AN524=集計用!AN524</f>
        <v>1</v>
      </c>
      <c r="AO524" s="31" t="b">
        <f>貼り付け用!AO524=集計用!AO524</f>
        <v>1</v>
      </c>
      <c r="AP524" s="31" t="b">
        <f>貼り付け用!AP524=集計用!AP524</f>
        <v>1</v>
      </c>
      <c r="AQ524" s="31" t="b">
        <f>貼り付け用!AQ524=集計用!AQ524</f>
        <v>1</v>
      </c>
      <c r="AR524" s="31" t="b">
        <f>貼り付け用!AR524=集計用!AR524</f>
        <v>1</v>
      </c>
      <c r="AS524" s="31" t="b">
        <f>貼り付け用!AS524=集計用!AS524</f>
        <v>1</v>
      </c>
      <c r="AT524" s="31" t="b">
        <f>貼り付け用!AT524=集計用!AT524</f>
        <v>1</v>
      </c>
      <c r="AU524" s="31" t="b">
        <f>貼り付け用!AU524=集計用!AU524</f>
        <v>1</v>
      </c>
    </row>
    <row r="525" spans="10:47" ht="24" customHeight="1">
      <c r="J525" s="2" t="str">
        <f>IF(集計用!J525="","",集計用!J525)</f>
        <v>高架水槽</v>
      </c>
      <c r="K525" s="2"/>
      <c r="L525" s="2"/>
      <c r="M525" s="31" t="b">
        <f>貼り付け用!M525=集計用!M525</f>
        <v>1</v>
      </c>
      <c r="N525" s="31" t="b">
        <f>貼り付け用!N525=集計用!N525</f>
        <v>1</v>
      </c>
      <c r="O525" s="31" t="b">
        <f>貼り付け用!O525=集計用!O525</f>
        <v>1</v>
      </c>
      <c r="P525" s="31" t="b">
        <f>貼り付け用!P525=集計用!P525</f>
        <v>1</v>
      </c>
      <c r="Q525" s="31" t="b">
        <f>貼り付け用!Q525=集計用!Q525</f>
        <v>1</v>
      </c>
      <c r="R525" s="31" t="b">
        <f>貼り付け用!R525=集計用!R525</f>
        <v>1</v>
      </c>
      <c r="S525" s="31" t="b">
        <f>貼り付け用!S525=集計用!S525</f>
        <v>1</v>
      </c>
      <c r="T525" s="31" t="b">
        <f>貼り付け用!T525=集計用!T525</f>
        <v>1</v>
      </c>
      <c r="U525" s="31" t="b">
        <f>貼り付け用!U525=集計用!U525</f>
        <v>1</v>
      </c>
      <c r="V525" s="31" t="b">
        <f>貼り付け用!V525=集計用!V525</f>
        <v>1</v>
      </c>
      <c r="W525" s="31" t="b">
        <f>貼り付け用!W525=集計用!W525</f>
        <v>1</v>
      </c>
      <c r="X525" s="31" t="b">
        <f>貼り付け用!X525=集計用!X525</f>
        <v>1</v>
      </c>
      <c r="Y525" s="31" t="b">
        <f>貼り付け用!Y525=集計用!Y525</f>
        <v>1</v>
      </c>
      <c r="Z525" s="31" t="b">
        <f>貼り付け用!Z525=集計用!Z525</f>
        <v>1</v>
      </c>
      <c r="AA525" s="31" t="b">
        <f>貼り付け用!AA525=集計用!AA525</f>
        <v>1</v>
      </c>
      <c r="AB525" s="31" t="b">
        <f>貼り付け用!AB525=集計用!AB525</f>
        <v>1</v>
      </c>
      <c r="AC525" s="31" t="b">
        <f>貼り付け用!AC525=集計用!AC525</f>
        <v>1</v>
      </c>
      <c r="AD525" s="31" t="b">
        <f>貼り付け用!AD525=集計用!AD525</f>
        <v>1</v>
      </c>
      <c r="AE525" s="31" t="b">
        <f>貼り付け用!AE525=集計用!AE525</f>
        <v>1</v>
      </c>
      <c r="AF525" s="31" t="b">
        <f>貼り付け用!AF525=集計用!AF525</f>
        <v>1</v>
      </c>
      <c r="AG525" s="31" t="b">
        <f>貼り付け用!AG525=集計用!AG525</f>
        <v>1</v>
      </c>
      <c r="AH525" s="31" t="b">
        <f>貼り付け用!AH525=集計用!AH525</f>
        <v>1</v>
      </c>
      <c r="AI525" s="31" t="b">
        <f>貼り付け用!AI525=集計用!AI525</f>
        <v>1</v>
      </c>
      <c r="AJ525" s="31" t="b">
        <f>貼り付け用!AJ525=集計用!AJ525</f>
        <v>1</v>
      </c>
      <c r="AK525" s="31" t="b">
        <f>貼り付け用!AK525=集計用!AK525</f>
        <v>1</v>
      </c>
      <c r="AL525" s="31" t="b">
        <f>貼り付け用!AL525=集計用!AL525</f>
        <v>1</v>
      </c>
      <c r="AM525" s="31" t="b">
        <f>貼り付け用!AM525=集計用!AM525</f>
        <v>1</v>
      </c>
      <c r="AN525" s="31" t="b">
        <f>貼り付け用!AN525=集計用!AN525</f>
        <v>1</v>
      </c>
      <c r="AO525" s="31" t="b">
        <f>貼り付け用!AO525=集計用!AO525</f>
        <v>1</v>
      </c>
      <c r="AP525" s="31" t="b">
        <f>貼り付け用!AP525=集計用!AP525</f>
        <v>1</v>
      </c>
      <c r="AQ525" s="31" t="b">
        <f>貼り付け用!AQ525=集計用!AQ525</f>
        <v>1</v>
      </c>
      <c r="AR525" s="31" t="b">
        <f>貼り付け用!AR525=集計用!AR525</f>
        <v>1</v>
      </c>
      <c r="AS525" s="31" t="b">
        <f>貼り付け用!AS525=集計用!AS525</f>
        <v>1</v>
      </c>
      <c r="AT525" s="31" t="b">
        <f>貼り付け用!AT525=集計用!AT525</f>
        <v>1</v>
      </c>
      <c r="AU525" s="31" t="b">
        <f>貼り付け用!AU525=集計用!AU525</f>
        <v>1</v>
      </c>
    </row>
    <row r="526" spans="10:47" ht="24" customHeight="1">
      <c r="J526" s="2" t="str">
        <f>IF(集計用!J526="","",集計用!J526)</f>
        <v>プール</v>
      </c>
      <c r="K526" s="2"/>
      <c r="L526" s="2"/>
      <c r="M526" s="31" t="b">
        <f>貼り付け用!M526=集計用!M526</f>
        <v>1</v>
      </c>
      <c r="N526" s="31" t="b">
        <f>貼り付け用!N526=集計用!N526</f>
        <v>1</v>
      </c>
      <c r="O526" s="31" t="b">
        <f>貼り付け用!O526=集計用!O526</f>
        <v>1</v>
      </c>
      <c r="P526" s="31" t="b">
        <f>貼り付け用!P526=集計用!P526</f>
        <v>1</v>
      </c>
      <c r="Q526" s="31" t="b">
        <f>貼り付け用!Q526=集計用!Q526</f>
        <v>1</v>
      </c>
      <c r="R526" s="31" t="b">
        <f>貼り付け用!R526=集計用!R526</f>
        <v>1</v>
      </c>
      <c r="S526" s="31" t="b">
        <f>貼り付け用!S526=集計用!S526</f>
        <v>1</v>
      </c>
      <c r="T526" s="31" t="b">
        <f>貼り付け用!T526=集計用!T526</f>
        <v>1</v>
      </c>
      <c r="U526" s="31" t="b">
        <f>貼り付け用!U526=集計用!U526</f>
        <v>1</v>
      </c>
      <c r="V526" s="31" t="b">
        <f>貼り付け用!V526=集計用!V526</f>
        <v>1</v>
      </c>
      <c r="W526" s="31" t="b">
        <f>貼り付け用!W526=集計用!W526</f>
        <v>1</v>
      </c>
      <c r="X526" s="31" t="b">
        <f>貼り付け用!X526=集計用!X526</f>
        <v>1</v>
      </c>
      <c r="Y526" s="31" t="b">
        <f>貼り付け用!Y526=集計用!Y526</f>
        <v>1</v>
      </c>
      <c r="Z526" s="31" t="b">
        <f>貼り付け用!Z526=集計用!Z526</f>
        <v>1</v>
      </c>
      <c r="AA526" s="31" t="b">
        <f>貼り付け用!AA526=集計用!AA526</f>
        <v>1</v>
      </c>
      <c r="AB526" s="31" t="b">
        <f>貼り付け用!AB526=集計用!AB526</f>
        <v>1</v>
      </c>
      <c r="AC526" s="31" t="b">
        <f>貼り付け用!AC526=集計用!AC526</f>
        <v>1</v>
      </c>
      <c r="AD526" s="31" t="b">
        <f>貼り付け用!AD526=集計用!AD526</f>
        <v>1</v>
      </c>
      <c r="AE526" s="31" t="b">
        <f>貼り付け用!AE526=集計用!AE526</f>
        <v>1</v>
      </c>
      <c r="AF526" s="31" t="b">
        <f>貼り付け用!AF526=集計用!AF526</f>
        <v>1</v>
      </c>
      <c r="AG526" s="31" t="b">
        <f>貼り付け用!AG526=集計用!AG526</f>
        <v>1</v>
      </c>
      <c r="AH526" s="31" t="b">
        <f>貼り付け用!AH526=集計用!AH526</f>
        <v>1</v>
      </c>
      <c r="AI526" s="31" t="b">
        <f>貼り付け用!AI526=集計用!AI526</f>
        <v>1</v>
      </c>
      <c r="AJ526" s="31" t="b">
        <f>貼り付け用!AJ526=集計用!AJ526</f>
        <v>1</v>
      </c>
      <c r="AK526" s="31" t="b">
        <f>貼り付け用!AK526=集計用!AK526</f>
        <v>1</v>
      </c>
      <c r="AL526" s="31" t="b">
        <f>貼り付け用!AL526=集計用!AL526</f>
        <v>1</v>
      </c>
      <c r="AM526" s="31" t="b">
        <f>貼り付け用!AM526=集計用!AM526</f>
        <v>1</v>
      </c>
      <c r="AN526" s="31" t="b">
        <f>貼り付け用!AN526=集計用!AN526</f>
        <v>1</v>
      </c>
      <c r="AO526" s="31" t="b">
        <f>貼り付け用!AO526=集計用!AO526</f>
        <v>1</v>
      </c>
      <c r="AP526" s="31" t="b">
        <f>貼り付け用!AP526=集計用!AP526</f>
        <v>1</v>
      </c>
      <c r="AQ526" s="31" t="b">
        <f>貼り付け用!AQ526=集計用!AQ526</f>
        <v>1</v>
      </c>
      <c r="AR526" s="31" t="b">
        <f>貼り付け用!AR526=集計用!AR526</f>
        <v>1</v>
      </c>
      <c r="AS526" s="31" t="b">
        <f>貼り付け用!AS526=集計用!AS526</f>
        <v>1</v>
      </c>
      <c r="AT526" s="31" t="b">
        <f>貼り付け用!AT526=集計用!AT526</f>
        <v>0</v>
      </c>
      <c r="AU526" s="31" t="b">
        <f>貼り付け用!AU526=集計用!AU526</f>
        <v>1</v>
      </c>
    </row>
    <row r="527" spans="10:47" ht="24" customHeight="1">
      <c r="J527" s="2" t="str">
        <f>IF(集計用!J527="","",集計用!J527)</f>
        <v>消火栓</v>
      </c>
      <c r="K527" s="2"/>
      <c r="L527" s="2"/>
      <c r="M527" s="31" t="b">
        <f>貼り付け用!M527=集計用!M527</f>
        <v>1</v>
      </c>
      <c r="N527" s="31" t="b">
        <f>貼り付け用!N527=集計用!N527</f>
        <v>1</v>
      </c>
      <c r="O527" s="31" t="b">
        <f>貼り付け用!O527=集計用!O527</f>
        <v>1</v>
      </c>
      <c r="P527" s="31" t="b">
        <f>貼り付け用!P527=集計用!P527</f>
        <v>1</v>
      </c>
      <c r="Q527" s="31" t="b">
        <f>貼り付け用!Q527=集計用!Q527</f>
        <v>1</v>
      </c>
      <c r="R527" s="31" t="b">
        <f>貼り付け用!R527=集計用!R527</f>
        <v>1</v>
      </c>
      <c r="S527" s="31" t="b">
        <f>貼り付け用!S527=集計用!S527</f>
        <v>1</v>
      </c>
      <c r="T527" s="31" t="b">
        <f>貼り付け用!T527=集計用!T527</f>
        <v>1</v>
      </c>
      <c r="U527" s="31" t="b">
        <f>貼り付け用!U527=集計用!U527</f>
        <v>1</v>
      </c>
      <c r="V527" s="31" t="b">
        <f>貼り付け用!V527=集計用!V527</f>
        <v>1</v>
      </c>
      <c r="W527" s="31" t="b">
        <f>貼り付け用!W527=集計用!W527</f>
        <v>1</v>
      </c>
      <c r="X527" s="31" t="b">
        <f>貼り付け用!X527=集計用!X527</f>
        <v>1</v>
      </c>
      <c r="Y527" s="31" t="b">
        <f>貼り付け用!Y527=集計用!Y527</f>
        <v>1</v>
      </c>
      <c r="Z527" s="31" t="b">
        <f>貼り付け用!Z527=集計用!Z527</f>
        <v>1</v>
      </c>
      <c r="AA527" s="31" t="b">
        <f>貼り付け用!AA527=集計用!AA527</f>
        <v>1</v>
      </c>
      <c r="AB527" s="31" t="b">
        <f>貼り付け用!AB527=集計用!AB527</f>
        <v>1</v>
      </c>
      <c r="AC527" s="31" t="b">
        <f>貼り付け用!AC527=集計用!AC527</f>
        <v>1</v>
      </c>
      <c r="AD527" s="31" t="b">
        <f>貼り付け用!AD527=集計用!AD527</f>
        <v>1</v>
      </c>
      <c r="AE527" s="31" t="b">
        <f>貼り付け用!AE527=集計用!AE527</f>
        <v>1</v>
      </c>
      <c r="AF527" s="31" t="b">
        <f>貼り付け用!AF527=集計用!AF527</f>
        <v>1</v>
      </c>
      <c r="AG527" s="31" t="b">
        <f>貼り付け用!AG527=集計用!AG527</f>
        <v>1</v>
      </c>
      <c r="AH527" s="31" t="b">
        <f>貼り付け用!AH527=集計用!AH527</f>
        <v>1</v>
      </c>
      <c r="AI527" s="31" t="b">
        <f>貼り付け用!AI527=集計用!AI527</f>
        <v>1</v>
      </c>
      <c r="AJ527" s="31" t="b">
        <f>貼り付け用!AJ527=集計用!AJ527</f>
        <v>1</v>
      </c>
      <c r="AK527" s="31" t="b">
        <f>貼り付け用!AK527=集計用!AK527</f>
        <v>1</v>
      </c>
      <c r="AL527" s="31" t="b">
        <f>貼り付け用!AL527=集計用!AL527</f>
        <v>1</v>
      </c>
      <c r="AM527" s="31" t="b">
        <f>貼り付け用!AM527=集計用!AM527</f>
        <v>1</v>
      </c>
      <c r="AN527" s="31" t="b">
        <f>貼り付け用!AN527=集計用!AN527</f>
        <v>1</v>
      </c>
      <c r="AO527" s="31" t="b">
        <f>貼り付け用!AO527=集計用!AO527</f>
        <v>1</v>
      </c>
      <c r="AP527" s="31" t="b">
        <f>貼り付け用!AP527=集計用!AP527</f>
        <v>1</v>
      </c>
      <c r="AQ527" s="31" t="b">
        <f>貼り付け用!AQ527=集計用!AQ527</f>
        <v>1</v>
      </c>
      <c r="AR527" s="31" t="b">
        <f>貼り付け用!AR527=集計用!AR527</f>
        <v>1</v>
      </c>
      <c r="AS527" s="31" t="b">
        <f>貼り付け用!AS527=集計用!AS527</f>
        <v>1</v>
      </c>
      <c r="AT527" s="31" t="b">
        <f>貼り付け用!AT527=集計用!AT527</f>
        <v>0</v>
      </c>
      <c r="AU527" s="31" t="b">
        <f>貼り付け用!AU527=集計用!AU527</f>
        <v>0</v>
      </c>
    </row>
    <row r="528" spans="10:47" ht="24" customHeight="1">
      <c r="J528" s="2" t="str">
        <f>IF(集計用!J528="","",集計用!J528)</f>
        <v>屋外ステージ</v>
      </c>
      <c r="K528" s="2"/>
      <c r="L528" s="2"/>
      <c r="M528" s="31" t="b">
        <f>貼り付け用!M528=集計用!M528</f>
        <v>1</v>
      </c>
      <c r="N528" s="31" t="b">
        <f>貼り付け用!N528=集計用!N528</f>
        <v>1</v>
      </c>
      <c r="O528" s="31" t="b">
        <f>貼り付け用!O528=集計用!O528</f>
        <v>1</v>
      </c>
      <c r="P528" s="31" t="b">
        <f>貼り付け用!P528=集計用!P528</f>
        <v>1</v>
      </c>
      <c r="Q528" s="31" t="b">
        <f>貼り付け用!Q528=集計用!Q528</f>
        <v>1</v>
      </c>
      <c r="R528" s="31" t="b">
        <f>貼り付け用!R528=集計用!R528</f>
        <v>1</v>
      </c>
      <c r="S528" s="31" t="b">
        <f>貼り付け用!S528=集計用!S528</f>
        <v>1</v>
      </c>
      <c r="T528" s="31" t="b">
        <f>貼り付け用!T528=集計用!T528</f>
        <v>1</v>
      </c>
      <c r="U528" s="31" t="b">
        <f>貼り付け用!U528=集計用!U528</f>
        <v>1</v>
      </c>
      <c r="V528" s="31" t="b">
        <f>貼り付け用!V528=集計用!V528</f>
        <v>1</v>
      </c>
      <c r="W528" s="31" t="b">
        <f>貼り付け用!W528=集計用!W528</f>
        <v>1</v>
      </c>
      <c r="X528" s="31" t="b">
        <f>貼り付け用!X528=集計用!X528</f>
        <v>1</v>
      </c>
      <c r="Y528" s="31" t="b">
        <f>貼り付け用!Y528=集計用!Y528</f>
        <v>1</v>
      </c>
      <c r="Z528" s="31" t="b">
        <f>貼り付け用!Z528=集計用!Z528</f>
        <v>1</v>
      </c>
      <c r="AA528" s="31" t="b">
        <f>貼り付け用!AA528=集計用!AA528</f>
        <v>1</v>
      </c>
      <c r="AB528" s="31" t="b">
        <f>貼り付け用!AB528=集計用!AB528</f>
        <v>1</v>
      </c>
      <c r="AC528" s="31" t="b">
        <f>貼り付け用!AC528=集計用!AC528</f>
        <v>1</v>
      </c>
      <c r="AD528" s="31" t="b">
        <f>貼り付け用!AD528=集計用!AD528</f>
        <v>1</v>
      </c>
      <c r="AE528" s="31" t="b">
        <f>貼り付け用!AE528=集計用!AE528</f>
        <v>1</v>
      </c>
      <c r="AF528" s="31" t="b">
        <f>貼り付け用!AF528=集計用!AF528</f>
        <v>1</v>
      </c>
      <c r="AG528" s="31" t="b">
        <f>貼り付け用!AG528=集計用!AG528</f>
        <v>1</v>
      </c>
      <c r="AH528" s="31" t="b">
        <f>貼り付け用!AH528=集計用!AH528</f>
        <v>1</v>
      </c>
      <c r="AI528" s="31" t="b">
        <f>貼り付け用!AI528=集計用!AI528</f>
        <v>1</v>
      </c>
      <c r="AJ528" s="31" t="b">
        <f>貼り付け用!AJ528=集計用!AJ528</f>
        <v>1</v>
      </c>
      <c r="AK528" s="31" t="b">
        <f>貼り付け用!AK528=集計用!AK528</f>
        <v>1</v>
      </c>
      <c r="AL528" s="31" t="b">
        <f>貼り付け用!AL528=集計用!AL528</f>
        <v>1</v>
      </c>
      <c r="AM528" s="31" t="b">
        <f>貼り付け用!AM528=集計用!AM528</f>
        <v>1</v>
      </c>
      <c r="AN528" s="31" t="b">
        <f>貼り付け用!AN528=集計用!AN528</f>
        <v>1</v>
      </c>
      <c r="AO528" s="31" t="b">
        <f>貼り付け用!AO528=集計用!AO528</f>
        <v>1</v>
      </c>
      <c r="AP528" s="31" t="b">
        <f>貼り付け用!AP528=集計用!AP528</f>
        <v>1</v>
      </c>
      <c r="AQ528" s="31" t="b">
        <f>貼り付け用!AQ528=集計用!AQ528</f>
        <v>1</v>
      </c>
      <c r="AR528" s="31" t="b">
        <f>貼り付け用!AR528=集計用!AR528</f>
        <v>1</v>
      </c>
      <c r="AS528" s="31" t="b">
        <f>貼り付け用!AS528=集計用!AS528</f>
        <v>1</v>
      </c>
      <c r="AT528" s="31" t="b">
        <f>貼り付け用!AT528=集計用!AT528</f>
        <v>1</v>
      </c>
      <c r="AU528" s="31" t="b">
        <f>貼り付け用!AU528=集計用!AU528</f>
        <v>1</v>
      </c>
    </row>
    <row r="529" spans="10:47" ht="24" customHeight="1">
      <c r="J529" s="2" t="str">
        <f>IF(集計用!J529="","",集計用!J529)</f>
        <v>空調機（普通教室等9台）</v>
      </c>
      <c r="K529" s="2"/>
      <c r="L529" s="2"/>
      <c r="M529" s="31" t="b">
        <f>貼り付け用!M529=集計用!M529</f>
        <v>1</v>
      </c>
      <c r="N529" s="31" t="b">
        <f>貼り付け用!N529=集計用!N529</f>
        <v>1</v>
      </c>
      <c r="O529" s="31" t="b">
        <f>貼り付け用!O529=集計用!O529</f>
        <v>1</v>
      </c>
      <c r="P529" s="31" t="b">
        <f>貼り付け用!P529=集計用!P529</f>
        <v>1</v>
      </c>
      <c r="Q529" s="31" t="b">
        <f>貼り付け用!Q529=集計用!Q529</f>
        <v>1</v>
      </c>
      <c r="R529" s="31" t="b">
        <f>貼り付け用!R529=集計用!R529</f>
        <v>1</v>
      </c>
      <c r="S529" s="31" t="b">
        <f>貼り付け用!S529=集計用!S529</f>
        <v>1</v>
      </c>
      <c r="T529" s="31" t="b">
        <f>貼り付け用!T529=集計用!T529</f>
        <v>1</v>
      </c>
      <c r="U529" s="31" t="b">
        <f>貼り付け用!U529=集計用!U529</f>
        <v>1</v>
      </c>
      <c r="V529" s="31" t="b">
        <f>貼り付け用!V529=集計用!V529</f>
        <v>1</v>
      </c>
      <c r="W529" s="31" t="b">
        <f>貼り付け用!W529=集計用!W529</f>
        <v>1</v>
      </c>
      <c r="X529" s="31" t="b">
        <f>貼り付け用!X529=集計用!X529</f>
        <v>1</v>
      </c>
      <c r="Y529" s="31" t="b">
        <f>貼り付け用!Y529=集計用!Y529</f>
        <v>1</v>
      </c>
      <c r="Z529" s="31" t="b">
        <f>貼り付け用!Z529=集計用!Z529</f>
        <v>1</v>
      </c>
      <c r="AA529" s="31" t="b">
        <f>貼り付け用!AA529=集計用!AA529</f>
        <v>1</v>
      </c>
      <c r="AB529" s="31" t="b">
        <f>貼り付け用!AB529=集計用!AB529</f>
        <v>1</v>
      </c>
      <c r="AC529" s="31" t="b">
        <f>貼り付け用!AC529=集計用!AC529</f>
        <v>1</v>
      </c>
      <c r="AD529" s="31" t="b">
        <f>貼り付け用!AD529=集計用!AD529</f>
        <v>1</v>
      </c>
      <c r="AE529" s="31" t="b">
        <f>貼り付け用!AE529=集計用!AE529</f>
        <v>1</v>
      </c>
      <c r="AF529" s="31" t="b">
        <f>貼り付け用!AF529=集計用!AF529</f>
        <v>1</v>
      </c>
      <c r="AG529" s="31" t="b">
        <f>貼り付け用!AG529=集計用!AG529</f>
        <v>1</v>
      </c>
      <c r="AH529" s="31" t="b">
        <f>貼り付け用!AH529=集計用!AH529</f>
        <v>1</v>
      </c>
      <c r="AI529" s="31" t="b">
        <f>貼り付け用!AI529=集計用!AI529</f>
        <v>1</v>
      </c>
      <c r="AJ529" s="31" t="b">
        <f>貼り付け用!AJ529=集計用!AJ529</f>
        <v>1</v>
      </c>
      <c r="AK529" s="31" t="b">
        <f>貼り付け用!AK529=集計用!AK529</f>
        <v>1</v>
      </c>
      <c r="AL529" s="31" t="b">
        <f>貼り付け用!AL529=集計用!AL529</f>
        <v>1</v>
      </c>
      <c r="AM529" s="31" t="b">
        <f>貼り付け用!AM529=集計用!AM529</f>
        <v>1</v>
      </c>
      <c r="AN529" s="31" t="b">
        <f>貼り付け用!AN529=集計用!AN529</f>
        <v>1</v>
      </c>
      <c r="AO529" s="31" t="b">
        <f>貼り付け用!AO529=集計用!AO529</f>
        <v>1</v>
      </c>
      <c r="AP529" s="31" t="b">
        <f>貼り付け用!AP529=集計用!AP529</f>
        <v>1</v>
      </c>
      <c r="AQ529" s="31" t="b">
        <f>貼り付け用!AQ529=集計用!AQ529</f>
        <v>1</v>
      </c>
      <c r="AR529" s="31" t="b">
        <f>貼り付け用!AR529=集計用!AR529</f>
        <v>1</v>
      </c>
      <c r="AS529" s="31" t="b">
        <f>貼り付け用!AS529=集計用!AS529</f>
        <v>1</v>
      </c>
      <c r="AT529" s="31" t="b">
        <f>貼り付け用!AT529=集計用!AT529</f>
        <v>0</v>
      </c>
      <c r="AU529" s="31" t="b">
        <f>貼り付け用!AU529=集計用!AU529</f>
        <v>1</v>
      </c>
    </row>
    <row r="530" spans="10:47" ht="24" customHeight="1">
      <c r="J530" s="2" t="str">
        <f>IF(集計用!J530="","",集計用!J530)</f>
        <v>校庭</v>
      </c>
      <c r="K530" s="2"/>
      <c r="L530" s="2"/>
      <c r="M530" s="31" t="b">
        <f>貼り付け用!M530=集計用!M530</f>
        <v>1</v>
      </c>
      <c r="N530" s="31" t="b">
        <f>貼り付け用!N530=集計用!N530</f>
        <v>1</v>
      </c>
      <c r="O530" s="31" t="b">
        <f>貼り付け用!O530=集計用!O530</f>
        <v>1</v>
      </c>
      <c r="P530" s="31" t="b">
        <f>貼り付け用!P530=集計用!P530</f>
        <v>1</v>
      </c>
      <c r="Q530" s="31" t="b">
        <f>貼り付け用!Q530=集計用!Q530</f>
        <v>1</v>
      </c>
      <c r="R530" s="31" t="b">
        <f>貼り付け用!R530=集計用!R530</f>
        <v>1</v>
      </c>
      <c r="S530" s="31" t="b">
        <f>貼り付け用!S530=集計用!S530</f>
        <v>1</v>
      </c>
      <c r="T530" s="31" t="b">
        <f>貼り付け用!T530=集計用!T530</f>
        <v>1</v>
      </c>
      <c r="U530" s="31" t="b">
        <f>貼り付け用!U530=集計用!U530</f>
        <v>1</v>
      </c>
      <c r="V530" s="31" t="b">
        <f>貼り付け用!V530=集計用!V530</f>
        <v>1</v>
      </c>
      <c r="W530" s="31" t="b">
        <f>貼り付け用!W530=集計用!W530</f>
        <v>1</v>
      </c>
      <c r="X530" s="31" t="b">
        <f>貼り付け用!X530=集計用!X530</f>
        <v>1</v>
      </c>
      <c r="Y530" s="31" t="b">
        <f>貼り付け用!Y530=集計用!Y530</f>
        <v>1</v>
      </c>
      <c r="Z530" s="31" t="b">
        <f>貼り付け用!Z530=集計用!Z530</f>
        <v>1</v>
      </c>
      <c r="AA530" s="31" t="b">
        <f>貼り付け用!AA530=集計用!AA530</f>
        <v>1</v>
      </c>
      <c r="AB530" s="31" t="b">
        <f>貼り付け用!AB530=集計用!AB530</f>
        <v>1</v>
      </c>
      <c r="AC530" s="31" t="b">
        <f>貼り付け用!AC530=集計用!AC530</f>
        <v>1</v>
      </c>
      <c r="AD530" s="31" t="b">
        <f>貼り付け用!AD530=集計用!AD530</f>
        <v>1</v>
      </c>
      <c r="AE530" s="31" t="b">
        <f>貼り付け用!AE530=集計用!AE530</f>
        <v>1</v>
      </c>
      <c r="AF530" s="31" t="b">
        <f>貼り付け用!AF530=集計用!AF530</f>
        <v>1</v>
      </c>
      <c r="AG530" s="31" t="b">
        <f>貼り付け用!AG530=集計用!AG530</f>
        <v>1</v>
      </c>
      <c r="AH530" s="31" t="b">
        <f>貼り付け用!AH530=集計用!AH530</f>
        <v>1</v>
      </c>
      <c r="AI530" s="31" t="b">
        <f>貼り付け用!AI530=集計用!AI530</f>
        <v>1</v>
      </c>
      <c r="AJ530" s="31" t="b">
        <f>貼り付け用!AJ530=集計用!AJ530</f>
        <v>1</v>
      </c>
      <c r="AK530" s="31" t="b">
        <f>貼り付け用!AK530=集計用!AK530</f>
        <v>1</v>
      </c>
      <c r="AL530" s="31" t="b">
        <f>貼り付け用!AL530=集計用!AL530</f>
        <v>1</v>
      </c>
      <c r="AM530" s="31" t="b">
        <f>貼り付け用!AM530=集計用!AM530</f>
        <v>1</v>
      </c>
      <c r="AN530" s="31" t="b">
        <f>貼り付け用!AN530=集計用!AN530</f>
        <v>1</v>
      </c>
      <c r="AO530" s="31" t="b">
        <f>貼り付け用!AO530=集計用!AO530</f>
        <v>1</v>
      </c>
      <c r="AP530" s="31" t="b">
        <f>貼り付け用!AP530=集計用!AP530</f>
        <v>1</v>
      </c>
      <c r="AQ530" s="31" t="b">
        <f>貼り付け用!AQ530=集計用!AQ530</f>
        <v>1</v>
      </c>
      <c r="AR530" s="31" t="b">
        <f>貼り付け用!AR530=集計用!AR530</f>
        <v>1</v>
      </c>
      <c r="AS530" s="31" t="b">
        <f>貼り付け用!AS530=集計用!AS530</f>
        <v>1</v>
      </c>
      <c r="AT530" s="31" t="b">
        <f>貼り付け用!AT530=集計用!AT530</f>
        <v>0</v>
      </c>
      <c r="AU530" s="31" t="b">
        <f>貼り付け用!AU530=集計用!AU530</f>
        <v>0</v>
      </c>
    </row>
    <row r="531" spans="10:47" ht="24" customHeight="1">
      <c r="J531" s="2" t="str">
        <f>IF(集計用!J531="","",集計用!J531)</f>
        <v>フェンス</v>
      </c>
      <c r="K531" s="2"/>
      <c r="L531" s="2"/>
      <c r="M531" s="31" t="b">
        <f>貼り付け用!M531=集計用!M531</f>
        <v>1</v>
      </c>
      <c r="N531" s="31" t="b">
        <f>貼り付け用!N531=集計用!N531</f>
        <v>1</v>
      </c>
      <c r="O531" s="31" t="b">
        <f>貼り付け用!O531=集計用!O531</f>
        <v>1</v>
      </c>
      <c r="P531" s="31" t="b">
        <f>貼り付け用!P531=集計用!P531</f>
        <v>1</v>
      </c>
      <c r="Q531" s="31" t="b">
        <f>貼り付け用!Q531=集計用!Q531</f>
        <v>1</v>
      </c>
      <c r="R531" s="31" t="b">
        <f>貼り付け用!R531=集計用!R531</f>
        <v>1</v>
      </c>
      <c r="S531" s="31" t="b">
        <f>貼り付け用!S531=集計用!S531</f>
        <v>1</v>
      </c>
      <c r="T531" s="31" t="b">
        <f>貼り付け用!T531=集計用!T531</f>
        <v>1</v>
      </c>
      <c r="U531" s="31" t="b">
        <f>貼り付け用!U531=集計用!U531</f>
        <v>1</v>
      </c>
      <c r="V531" s="31" t="b">
        <f>貼り付け用!V531=集計用!V531</f>
        <v>1</v>
      </c>
      <c r="W531" s="31" t="b">
        <f>貼り付け用!W531=集計用!W531</f>
        <v>1</v>
      </c>
      <c r="X531" s="31" t="b">
        <f>貼り付け用!X531=集計用!X531</f>
        <v>1</v>
      </c>
      <c r="Y531" s="31" t="b">
        <f>貼り付け用!Y531=集計用!Y531</f>
        <v>1</v>
      </c>
      <c r="Z531" s="31" t="b">
        <f>貼り付け用!Z531=集計用!Z531</f>
        <v>1</v>
      </c>
      <c r="AA531" s="31" t="b">
        <f>貼り付け用!AA531=集計用!AA531</f>
        <v>1</v>
      </c>
      <c r="AB531" s="31" t="b">
        <f>貼り付け用!AB531=集計用!AB531</f>
        <v>1</v>
      </c>
      <c r="AC531" s="31" t="b">
        <f>貼り付け用!AC531=集計用!AC531</f>
        <v>1</v>
      </c>
      <c r="AD531" s="31" t="b">
        <f>貼り付け用!AD531=集計用!AD531</f>
        <v>1</v>
      </c>
      <c r="AE531" s="31" t="b">
        <f>貼り付け用!AE531=集計用!AE531</f>
        <v>1</v>
      </c>
      <c r="AF531" s="31" t="b">
        <f>貼り付け用!AF531=集計用!AF531</f>
        <v>1</v>
      </c>
      <c r="AG531" s="31" t="b">
        <f>貼り付け用!AG531=集計用!AG531</f>
        <v>1</v>
      </c>
      <c r="AH531" s="31" t="b">
        <f>貼り付け用!AH531=集計用!AH531</f>
        <v>1</v>
      </c>
      <c r="AI531" s="31" t="b">
        <f>貼り付け用!AI531=集計用!AI531</f>
        <v>1</v>
      </c>
      <c r="AJ531" s="31" t="b">
        <f>貼り付け用!AJ531=集計用!AJ531</f>
        <v>1</v>
      </c>
      <c r="AK531" s="31" t="b">
        <f>貼り付け用!AK531=集計用!AK531</f>
        <v>1</v>
      </c>
      <c r="AL531" s="31" t="b">
        <f>貼り付け用!AL531=集計用!AL531</f>
        <v>1</v>
      </c>
      <c r="AM531" s="31" t="b">
        <f>貼り付け用!AM531=集計用!AM531</f>
        <v>1</v>
      </c>
      <c r="AN531" s="31" t="b">
        <f>貼り付け用!AN531=集計用!AN531</f>
        <v>1</v>
      </c>
      <c r="AO531" s="31" t="b">
        <f>貼り付け用!AO531=集計用!AO531</f>
        <v>1</v>
      </c>
      <c r="AP531" s="31" t="b">
        <f>貼り付け用!AP531=集計用!AP531</f>
        <v>1</v>
      </c>
      <c r="AQ531" s="31" t="b">
        <f>貼り付け用!AQ531=集計用!AQ531</f>
        <v>1</v>
      </c>
      <c r="AR531" s="31" t="b">
        <f>貼り付け用!AR531=集計用!AR531</f>
        <v>1</v>
      </c>
      <c r="AS531" s="31" t="b">
        <f>貼り付け用!AS531=集計用!AS531</f>
        <v>1</v>
      </c>
      <c r="AT531" s="31" t="b">
        <f>貼り付け用!AT531=集計用!AT531</f>
        <v>1</v>
      </c>
      <c r="AU531" s="31" t="b">
        <f>貼り付け用!AU531=集計用!AU531</f>
        <v>1</v>
      </c>
    </row>
    <row r="532" spans="10:47" ht="24" customHeight="1">
      <c r="J532" s="2" t="str">
        <f>IF(集計用!J532="","",集計用!J532)</f>
        <v>空調機（ランチルーム）</v>
      </c>
      <c r="K532" s="2"/>
      <c r="L532" s="2"/>
      <c r="M532" s="31" t="b">
        <f>貼り付け用!M532=集計用!M532</f>
        <v>1</v>
      </c>
      <c r="N532" s="31" t="b">
        <f>貼り付け用!N532=集計用!N532</f>
        <v>1</v>
      </c>
      <c r="O532" s="31" t="b">
        <f>貼り付け用!O532=集計用!O532</f>
        <v>1</v>
      </c>
      <c r="P532" s="31" t="b">
        <f>貼り付け用!P532=集計用!P532</f>
        <v>1</v>
      </c>
      <c r="Q532" s="31" t="b">
        <f>貼り付け用!Q532=集計用!Q532</f>
        <v>1</v>
      </c>
      <c r="R532" s="31" t="b">
        <f>貼り付け用!R532=集計用!R532</f>
        <v>1</v>
      </c>
      <c r="S532" s="31" t="b">
        <f>貼り付け用!S532=集計用!S532</f>
        <v>1</v>
      </c>
      <c r="T532" s="31" t="b">
        <f>貼り付け用!T532=集計用!T532</f>
        <v>1</v>
      </c>
      <c r="U532" s="31" t="b">
        <f>貼り付け用!U532=集計用!U532</f>
        <v>1</v>
      </c>
      <c r="V532" s="31" t="b">
        <f>貼り付け用!V532=集計用!V532</f>
        <v>1</v>
      </c>
      <c r="W532" s="31" t="b">
        <f>貼り付け用!W532=集計用!W532</f>
        <v>1</v>
      </c>
      <c r="X532" s="31" t="b">
        <f>貼り付け用!X532=集計用!X532</f>
        <v>1</v>
      </c>
      <c r="Y532" s="31" t="b">
        <f>貼り付け用!Y532=集計用!Y532</f>
        <v>1</v>
      </c>
      <c r="Z532" s="31" t="b">
        <f>貼り付け用!Z532=集計用!Z532</f>
        <v>1</v>
      </c>
      <c r="AA532" s="31" t="b">
        <f>貼り付け用!AA532=集計用!AA532</f>
        <v>1</v>
      </c>
      <c r="AB532" s="31" t="b">
        <f>貼り付け用!AB532=集計用!AB532</f>
        <v>1</v>
      </c>
      <c r="AC532" s="31" t="b">
        <f>貼り付け用!AC532=集計用!AC532</f>
        <v>1</v>
      </c>
      <c r="AD532" s="31" t="b">
        <f>貼り付け用!AD532=集計用!AD532</f>
        <v>1</v>
      </c>
      <c r="AE532" s="31" t="b">
        <f>貼り付け用!AE532=集計用!AE532</f>
        <v>1</v>
      </c>
      <c r="AF532" s="31" t="b">
        <f>貼り付け用!AF532=集計用!AF532</f>
        <v>1</v>
      </c>
      <c r="AG532" s="31" t="b">
        <f>貼り付け用!AG532=集計用!AG532</f>
        <v>1</v>
      </c>
      <c r="AH532" s="31" t="b">
        <f>貼り付け用!AH532=集計用!AH532</f>
        <v>1</v>
      </c>
      <c r="AI532" s="31" t="b">
        <f>貼り付け用!AI532=集計用!AI532</f>
        <v>1</v>
      </c>
      <c r="AJ532" s="31" t="b">
        <f>貼り付け用!AJ532=集計用!AJ532</f>
        <v>1</v>
      </c>
      <c r="AK532" s="31" t="b">
        <f>貼り付け用!AK532=集計用!AK532</f>
        <v>1</v>
      </c>
      <c r="AL532" s="31" t="b">
        <f>貼り付け用!AL532=集計用!AL532</f>
        <v>1</v>
      </c>
      <c r="AM532" s="31" t="b">
        <f>貼り付け用!AM532=集計用!AM532</f>
        <v>1</v>
      </c>
      <c r="AN532" s="31" t="b">
        <f>貼り付け用!AN532=集計用!AN532</f>
        <v>1</v>
      </c>
      <c r="AO532" s="31" t="b">
        <f>貼り付け用!AO532=集計用!AO532</f>
        <v>1</v>
      </c>
      <c r="AP532" s="31" t="b">
        <f>貼り付け用!AP532=集計用!AP532</f>
        <v>1</v>
      </c>
      <c r="AQ532" s="31" t="b">
        <f>貼り付け用!AQ532=集計用!AQ532</f>
        <v>1</v>
      </c>
      <c r="AR532" s="31" t="b">
        <f>貼り付け用!AR532=集計用!AR532</f>
        <v>1</v>
      </c>
      <c r="AS532" s="31" t="b">
        <f>貼り付け用!AS532=集計用!AS532</f>
        <v>1</v>
      </c>
      <c r="AT532" s="31" t="b">
        <f>貼り付け用!AT532=集計用!AT532</f>
        <v>0</v>
      </c>
      <c r="AU532" s="31" t="b">
        <f>貼り付け用!AU532=集計用!AU532</f>
        <v>1</v>
      </c>
    </row>
    <row r="533" spans="10:47" ht="24" customHeight="1">
      <c r="J533" s="2" t="str">
        <f>IF(集計用!J533="","",集計用!J533)</f>
        <v>雨水排水ポンプ</v>
      </c>
      <c r="K533" s="2"/>
      <c r="L533" s="2"/>
      <c r="M533" s="31" t="b">
        <f>貼り付け用!M533=集計用!M533</f>
        <v>1</v>
      </c>
      <c r="N533" s="31" t="b">
        <f>貼り付け用!N533=集計用!N533</f>
        <v>1</v>
      </c>
      <c r="O533" s="31" t="b">
        <f>貼り付け用!O533=集計用!O533</f>
        <v>1</v>
      </c>
      <c r="P533" s="31" t="b">
        <f>貼り付け用!P533=集計用!P533</f>
        <v>1</v>
      </c>
      <c r="Q533" s="31" t="b">
        <f>貼り付け用!Q533=集計用!Q533</f>
        <v>1</v>
      </c>
      <c r="R533" s="31" t="b">
        <f>貼り付け用!R533=集計用!R533</f>
        <v>1</v>
      </c>
      <c r="S533" s="31" t="b">
        <f>貼り付け用!S533=集計用!S533</f>
        <v>1</v>
      </c>
      <c r="T533" s="31" t="b">
        <f>貼り付け用!T533=集計用!T533</f>
        <v>1</v>
      </c>
      <c r="U533" s="31" t="b">
        <f>貼り付け用!U533=集計用!U533</f>
        <v>1</v>
      </c>
      <c r="V533" s="31" t="b">
        <f>貼り付け用!V533=集計用!V533</f>
        <v>1</v>
      </c>
      <c r="W533" s="31" t="b">
        <f>貼り付け用!W533=集計用!W533</f>
        <v>1</v>
      </c>
      <c r="X533" s="31" t="b">
        <f>貼り付け用!X533=集計用!X533</f>
        <v>1</v>
      </c>
      <c r="Y533" s="31" t="b">
        <f>貼り付け用!Y533=集計用!Y533</f>
        <v>1</v>
      </c>
      <c r="Z533" s="31" t="b">
        <f>貼り付け用!Z533=集計用!Z533</f>
        <v>1</v>
      </c>
      <c r="AA533" s="31" t="b">
        <f>貼り付け用!AA533=集計用!AA533</f>
        <v>1</v>
      </c>
      <c r="AB533" s="31" t="b">
        <f>貼り付け用!AB533=集計用!AB533</f>
        <v>1</v>
      </c>
      <c r="AC533" s="31" t="b">
        <f>貼り付け用!AC533=集計用!AC533</f>
        <v>1</v>
      </c>
      <c r="AD533" s="31" t="b">
        <f>貼り付け用!AD533=集計用!AD533</f>
        <v>1</v>
      </c>
      <c r="AE533" s="31" t="b">
        <f>貼り付け用!AE533=集計用!AE533</f>
        <v>1</v>
      </c>
      <c r="AF533" s="31" t="b">
        <f>貼り付け用!AF533=集計用!AF533</f>
        <v>1</v>
      </c>
      <c r="AG533" s="31" t="b">
        <f>貼り付け用!AG533=集計用!AG533</f>
        <v>1</v>
      </c>
      <c r="AH533" s="31" t="b">
        <f>貼り付け用!AH533=集計用!AH533</f>
        <v>1</v>
      </c>
      <c r="AI533" s="31" t="b">
        <f>貼り付け用!AI533=集計用!AI533</f>
        <v>1</v>
      </c>
      <c r="AJ533" s="31" t="b">
        <f>貼り付け用!AJ533=集計用!AJ533</f>
        <v>1</v>
      </c>
      <c r="AK533" s="31" t="b">
        <f>貼り付け用!AK533=集計用!AK533</f>
        <v>1</v>
      </c>
      <c r="AL533" s="31" t="b">
        <f>貼り付け用!AL533=集計用!AL533</f>
        <v>1</v>
      </c>
      <c r="AM533" s="31" t="b">
        <f>貼り付け用!AM533=集計用!AM533</f>
        <v>1</v>
      </c>
      <c r="AN533" s="31" t="b">
        <f>貼り付け用!AN533=集計用!AN533</f>
        <v>1</v>
      </c>
      <c r="AO533" s="31" t="b">
        <f>貼り付け用!AO533=集計用!AO533</f>
        <v>1</v>
      </c>
      <c r="AP533" s="31" t="b">
        <f>貼り付け用!AP533=集計用!AP533</f>
        <v>1</v>
      </c>
      <c r="AQ533" s="31" t="b">
        <f>貼り付け用!AQ533=集計用!AQ533</f>
        <v>1</v>
      </c>
      <c r="AR533" s="31" t="b">
        <f>貼り付け用!AR533=集計用!AR533</f>
        <v>1</v>
      </c>
      <c r="AS533" s="31" t="b">
        <f>貼り付け用!AS533=集計用!AS533</f>
        <v>1</v>
      </c>
      <c r="AT533" s="31" t="b">
        <f>貼り付け用!AT533=集計用!AT533</f>
        <v>0</v>
      </c>
      <c r="AU533" s="31" t="b">
        <f>貼り付け用!AU533=集計用!AU533</f>
        <v>1</v>
      </c>
    </row>
    <row r="534" spans="10:47" ht="24" customHeight="1">
      <c r="J534" s="2" t="str">
        <f>IF(集計用!J534="","",集計用!J534)</f>
        <v>電気設備</v>
      </c>
      <c r="K534" s="2"/>
      <c r="L534" s="2"/>
      <c r="M534" s="31" t="b">
        <f>貼り付け用!M534=集計用!M534</f>
        <v>1</v>
      </c>
      <c r="N534" s="31" t="b">
        <f>貼り付け用!N534=集計用!N534</f>
        <v>1</v>
      </c>
      <c r="O534" s="31" t="b">
        <f>貼り付け用!O534=集計用!O534</f>
        <v>1</v>
      </c>
      <c r="P534" s="31" t="b">
        <f>貼り付け用!P534=集計用!P534</f>
        <v>1</v>
      </c>
      <c r="Q534" s="31" t="b">
        <f>貼り付け用!Q534=集計用!Q534</f>
        <v>1</v>
      </c>
      <c r="R534" s="31" t="b">
        <f>貼り付け用!R534=集計用!R534</f>
        <v>1</v>
      </c>
      <c r="S534" s="31" t="b">
        <f>貼り付け用!S534=集計用!S534</f>
        <v>1</v>
      </c>
      <c r="T534" s="31" t="b">
        <f>貼り付け用!T534=集計用!T534</f>
        <v>1</v>
      </c>
      <c r="U534" s="31" t="b">
        <f>貼り付け用!U534=集計用!U534</f>
        <v>1</v>
      </c>
      <c r="V534" s="31" t="b">
        <f>貼り付け用!V534=集計用!V534</f>
        <v>1</v>
      </c>
      <c r="W534" s="31" t="b">
        <f>貼り付け用!W534=集計用!W534</f>
        <v>1</v>
      </c>
      <c r="X534" s="31" t="b">
        <f>貼り付け用!X534=集計用!X534</f>
        <v>1</v>
      </c>
      <c r="Y534" s="31" t="b">
        <f>貼り付け用!Y534=集計用!Y534</f>
        <v>1</v>
      </c>
      <c r="Z534" s="31" t="b">
        <f>貼り付け用!Z534=集計用!Z534</f>
        <v>1</v>
      </c>
      <c r="AA534" s="31" t="b">
        <f>貼り付け用!AA534=集計用!AA534</f>
        <v>1</v>
      </c>
      <c r="AB534" s="31" t="b">
        <f>貼り付け用!AB534=集計用!AB534</f>
        <v>1</v>
      </c>
      <c r="AC534" s="31" t="b">
        <f>貼り付け用!AC534=集計用!AC534</f>
        <v>1</v>
      </c>
      <c r="AD534" s="31" t="b">
        <f>貼り付け用!AD534=集計用!AD534</f>
        <v>1</v>
      </c>
      <c r="AE534" s="31" t="b">
        <f>貼り付け用!AE534=集計用!AE534</f>
        <v>1</v>
      </c>
      <c r="AF534" s="31" t="b">
        <f>貼り付け用!AF534=集計用!AF534</f>
        <v>1</v>
      </c>
      <c r="AG534" s="31" t="b">
        <f>貼り付け用!AG534=集計用!AG534</f>
        <v>1</v>
      </c>
      <c r="AH534" s="31" t="b">
        <f>貼り付け用!AH534=集計用!AH534</f>
        <v>1</v>
      </c>
      <c r="AI534" s="31" t="b">
        <f>貼り付け用!AI534=集計用!AI534</f>
        <v>1</v>
      </c>
      <c r="AJ534" s="31" t="b">
        <f>貼り付け用!AJ534=集計用!AJ534</f>
        <v>1</v>
      </c>
      <c r="AK534" s="31" t="b">
        <f>貼り付け用!AK534=集計用!AK534</f>
        <v>1</v>
      </c>
      <c r="AL534" s="31" t="b">
        <f>貼り付け用!AL534=集計用!AL534</f>
        <v>1</v>
      </c>
      <c r="AM534" s="31" t="b">
        <f>貼り付け用!AM534=集計用!AM534</f>
        <v>1</v>
      </c>
      <c r="AN534" s="31" t="b">
        <f>貼り付け用!AN534=集計用!AN534</f>
        <v>1</v>
      </c>
      <c r="AO534" s="31" t="b">
        <f>貼り付け用!AO534=集計用!AO534</f>
        <v>1</v>
      </c>
      <c r="AP534" s="31" t="b">
        <f>貼り付け用!AP534=集計用!AP534</f>
        <v>1</v>
      </c>
      <c r="AQ534" s="31" t="b">
        <f>貼り付け用!AQ534=集計用!AQ534</f>
        <v>1</v>
      </c>
      <c r="AR534" s="31" t="b">
        <f>貼り付け用!AR534=集計用!AR534</f>
        <v>1</v>
      </c>
      <c r="AS534" s="31" t="b">
        <f>貼り付け用!AS534=集計用!AS534</f>
        <v>1</v>
      </c>
      <c r="AT534" s="31" t="b">
        <f>貼り付け用!AT534=集計用!AT534</f>
        <v>0</v>
      </c>
      <c r="AU534" s="31" t="b">
        <f>貼り付け用!AU534=集計用!AU534</f>
        <v>0</v>
      </c>
    </row>
    <row r="535" spans="10:47" ht="24" customHeight="1">
      <c r="J535" s="2" t="str">
        <f>IF(集計用!J535="","",集計用!J535)</f>
        <v>地デジ共聴設備</v>
      </c>
      <c r="K535" s="2"/>
      <c r="L535" s="2"/>
      <c r="M535" s="31" t="b">
        <f>貼り付け用!M535=集計用!M535</f>
        <v>1</v>
      </c>
      <c r="N535" s="31" t="b">
        <f>貼り付け用!N535=集計用!N535</f>
        <v>1</v>
      </c>
      <c r="O535" s="31" t="b">
        <f>貼り付け用!O535=集計用!O535</f>
        <v>1</v>
      </c>
      <c r="P535" s="31" t="b">
        <f>貼り付け用!P535=集計用!P535</f>
        <v>1</v>
      </c>
      <c r="Q535" s="31" t="b">
        <f>貼り付け用!Q535=集計用!Q535</f>
        <v>1</v>
      </c>
      <c r="R535" s="31" t="b">
        <f>貼り付け用!R535=集計用!R535</f>
        <v>1</v>
      </c>
      <c r="S535" s="31" t="b">
        <f>貼り付け用!S535=集計用!S535</f>
        <v>1</v>
      </c>
      <c r="T535" s="31" t="b">
        <f>貼り付け用!T535=集計用!T535</f>
        <v>1</v>
      </c>
      <c r="U535" s="31" t="b">
        <f>貼り付け用!U535=集計用!U535</f>
        <v>1</v>
      </c>
      <c r="V535" s="31" t="b">
        <f>貼り付け用!V535=集計用!V535</f>
        <v>1</v>
      </c>
      <c r="W535" s="31" t="b">
        <f>貼り付け用!W535=集計用!W535</f>
        <v>1</v>
      </c>
      <c r="X535" s="31" t="b">
        <f>貼り付け用!X535=集計用!X535</f>
        <v>1</v>
      </c>
      <c r="Y535" s="31" t="b">
        <f>貼り付け用!Y535=集計用!Y535</f>
        <v>1</v>
      </c>
      <c r="Z535" s="31" t="b">
        <f>貼り付け用!Z535=集計用!Z535</f>
        <v>1</v>
      </c>
      <c r="AA535" s="31" t="b">
        <f>貼り付け用!AA535=集計用!AA535</f>
        <v>1</v>
      </c>
      <c r="AB535" s="31" t="b">
        <f>貼り付け用!AB535=集計用!AB535</f>
        <v>1</v>
      </c>
      <c r="AC535" s="31" t="b">
        <f>貼り付け用!AC535=集計用!AC535</f>
        <v>1</v>
      </c>
      <c r="AD535" s="31" t="b">
        <f>貼り付け用!AD535=集計用!AD535</f>
        <v>1</v>
      </c>
      <c r="AE535" s="31" t="b">
        <f>貼り付け用!AE535=集計用!AE535</f>
        <v>1</v>
      </c>
      <c r="AF535" s="31" t="b">
        <f>貼り付け用!AF535=集計用!AF535</f>
        <v>1</v>
      </c>
      <c r="AG535" s="31" t="b">
        <f>貼り付け用!AG535=集計用!AG535</f>
        <v>1</v>
      </c>
      <c r="AH535" s="31" t="b">
        <f>貼り付け用!AH535=集計用!AH535</f>
        <v>1</v>
      </c>
      <c r="AI535" s="31" t="b">
        <f>貼り付け用!AI535=集計用!AI535</f>
        <v>1</v>
      </c>
      <c r="AJ535" s="31" t="b">
        <f>貼り付け用!AJ535=集計用!AJ535</f>
        <v>1</v>
      </c>
      <c r="AK535" s="31" t="b">
        <f>貼り付け用!AK535=集計用!AK535</f>
        <v>1</v>
      </c>
      <c r="AL535" s="31" t="b">
        <f>貼り付け用!AL535=集計用!AL535</f>
        <v>1</v>
      </c>
      <c r="AM535" s="31" t="b">
        <f>貼り付け用!AM535=集計用!AM535</f>
        <v>1</v>
      </c>
      <c r="AN535" s="31" t="b">
        <f>貼り付け用!AN535=集計用!AN535</f>
        <v>1</v>
      </c>
      <c r="AO535" s="31" t="b">
        <f>貼り付け用!AO535=集計用!AO535</f>
        <v>1</v>
      </c>
      <c r="AP535" s="31" t="b">
        <f>貼り付け用!AP535=集計用!AP535</f>
        <v>1</v>
      </c>
      <c r="AQ535" s="31" t="b">
        <f>貼り付け用!AQ535=集計用!AQ535</f>
        <v>1</v>
      </c>
      <c r="AR535" s="31" t="b">
        <f>貼り付け用!AR535=集計用!AR535</f>
        <v>1</v>
      </c>
      <c r="AS535" s="31" t="b">
        <f>貼り付け用!AS535=集計用!AS535</f>
        <v>1</v>
      </c>
      <c r="AT535" s="31" t="b">
        <f>貼り付け用!AT535=集計用!AT535</f>
        <v>0</v>
      </c>
      <c r="AU535" s="31" t="b">
        <f>貼り付け用!AU535=集計用!AU535</f>
        <v>1</v>
      </c>
    </row>
    <row r="536" spans="10:47" ht="24" customHeight="1">
      <c r="J536" s="2" t="str">
        <f>IF(集計用!J536="","",集計用!J536)</f>
        <v>ゴミ置場</v>
      </c>
      <c r="K536" s="2"/>
      <c r="L536" s="2"/>
      <c r="M536" s="31" t="b">
        <f>貼り付け用!M536=集計用!M536</f>
        <v>1</v>
      </c>
      <c r="N536" s="31" t="b">
        <f>貼り付け用!N536=集計用!N536</f>
        <v>1</v>
      </c>
      <c r="O536" s="31" t="b">
        <f>貼り付け用!O536=集計用!O536</f>
        <v>1</v>
      </c>
      <c r="P536" s="31" t="b">
        <f>貼り付け用!P536=集計用!P536</f>
        <v>1</v>
      </c>
      <c r="Q536" s="31" t="b">
        <f>貼り付け用!Q536=集計用!Q536</f>
        <v>1</v>
      </c>
      <c r="R536" s="31" t="b">
        <f>貼り付け用!R536=集計用!R536</f>
        <v>1</v>
      </c>
      <c r="S536" s="31" t="b">
        <f>貼り付け用!S536=集計用!S536</f>
        <v>1</v>
      </c>
      <c r="T536" s="31" t="b">
        <f>貼り付け用!T536=集計用!T536</f>
        <v>1</v>
      </c>
      <c r="U536" s="31" t="b">
        <f>貼り付け用!U536=集計用!U536</f>
        <v>1</v>
      </c>
      <c r="V536" s="31" t="b">
        <f>貼り付け用!V536=集計用!V536</f>
        <v>1</v>
      </c>
      <c r="W536" s="31" t="b">
        <f>貼り付け用!W536=集計用!W536</f>
        <v>1</v>
      </c>
      <c r="X536" s="31" t="b">
        <f>貼り付け用!X536=集計用!X536</f>
        <v>1</v>
      </c>
      <c r="Y536" s="31" t="b">
        <f>貼り付け用!Y536=集計用!Y536</f>
        <v>1</v>
      </c>
      <c r="Z536" s="31" t="b">
        <f>貼り付け用!Z536=集計用!Z536</f>
        <v>1</v>
      </c>
      <c r="AA536" s="31" t="b">
        <f>貼り付け用!AA536=集計用!AA536</f>
        <v>1</v>
      </c>
      <c r="AB536" s="31" t="b">
        <f>貼り付け用!AB536=集計用!AB536</f>
        <v>1</v>
      </c>
      <c r="AC536" s="31" t="b">
        <f>貼り付け用!AC536=集計用!AC536</f>
        <v>1</v>
      </c>
      <c r="AD536" s="31" t="b">
        <f>貼り付け用!AD536=集計用!AD536</f>
        <v>1</v>
      </c>
      <c r="AE536" s="31" t="b">
        <f>貼り付け用!AE536=集計用!AE536</f>
        <v>1</v>
      </c>
      <c r="AF536" s="31" t="b">
        <f>貼り付け用!AF536=集計用!AF536</f>
        <v>1</v>
      </c>
      <c r="AG536" s="31" t="b">
        <f>貼り付け用!AG536=集計用!AG536</f>
        <v>1</v>
      </c>
      <c r="AH536" s="31" t="b">
        <f>貼り付け用!AH536=集計用!AH536</f>
        <v>1</v>
      </c>
      <c r="AI536" s="31" t="b">
        <f>貼り付け用!AI536=集計用!AI536</f>
        <v>1</v>
      </c>
      <c r="AJ536" s="31" t="b">
        <f>貼り付け用!AJ536=集計用!AJ536</f>
        <v>1</v>
      </c>
      <c r="AK536" s="31" t="b">
        <f>貼り付け用!AK536=集計用!AK536</f>
        <v>1</v>
      </c>
      <c r="AL536" s="31" t="b">
        <f>貼り付け用!AL536=集計用!AL536</f>
        <v>1</v>
      </c>
      <c r="AM536" s="31" t="b">
        <f>貼り付け用!AM536=集計用!AM536</f>
        <v>1</v>
      </c>
      <c r="AN536" s="31" t="b">
        <f>貼り付け用!AN536=集計用!AN536</f>
        <v>1</v>
      </c>
      <c r="AO536" s="31" t="b">
        <f>貼り付け用!AO536=集計用!AO536</f>
        <v>1</v>
      </c>
      <c r="AP536" s="31" t="b">
        <f>貼り付け用!AP536=集計用!AP536</f>
        <v>1</v>
      </c>
      <c r="AQ536" s="31" t="b">
        <f>貼り付け用!AQ536=集計用!AQ536</f>
        <v>1</v>
      </c>
      <c r="AR536" s="31" t="b">
        <f>貼り付け用!AR536=集計用!AR536</f>
        <v>1</v>
      </c>
      <c r="AS536" s="31" t="b">
        <f>貼り付け用!AS536=集計用!AS536</f>
        <v>1</v>
      </c>
      <c r="AT536" s="31" t="b">
        <f>貼り付け用!AT536=集計用!AT536</f>
        <v>0</v>
      </c>
      <c r="AU536" s="31" t="b">
        <f>貼り付け用!AU536=集計用!AU536</f>
        <v>1</v>
      </c>
    </row>
    <row r="537" spans="10:47" ht="24" customHeight="1">
      <c r="J537" s="2" t="str">
        <f>IF(集計用!J537="","",集計用!J537)</f>
        <v>空調機（パソコン室）</v>
      </c>
      <c r="K537" s="2"/>
      <c r="L537" s="2"/>
      <c r="M537" s="31" t="b">
        <f>貼り付け用!M537=集計用!M537</f>
        <v>1</v>
      </c>
      <c r="N537" s="31" t="b">
        <f>貼り付け用!N537=集計用!N537</f>
        <v>1</v>
      </c>
      <c r="O537" s="31" t="b">
        <f>貼り付け用!O537=集計用!O537</f>
        <v>1</v>
      </c>
      <c r="P537" s="31" t="b">
        <f>貼り付け用!P537=集計用!P537</f>
        <v>1</v>
      </c>
      <c r="Q537" s="31" t="b">
        <f>貼り付け用!Q537=集計用!Q537</f>
        <v>1</v>
      </c>
      <c r="R537" s="31" t="b">
        <f>貼り付け用!R537=集計用!R537</f>
        <v>1</v>
      </c>
      <c r="S537" s="31" t="b">
        <f>貼り付け用!S537=集計用!S537</f>
        <v>1</v>
      </c>
      <c r="T537" s="31" t="b">
        <f>貼り付け用!T537=集計用!T537</f>
        <v>1</v>
      </c>
      <c r="U537" s="31" t="b">
        <f>貼り付け用!U537=集計用!U537</f>
        <v>1</v>
      </c>
      <c r="V537" s="31" t="b">
        <f>貼り付け用!V537=集計用!V537</f>
        <v>1</v>
      </c>
      <c r="W537" s="31" t="b">
        <f>貼り付け用!W537=集計用!W537</f>
        <v>1</v>
      </c>
      <c r="X537" s="31" t="b">
        <f>貼り付け用!X537=集計用!X537</f>
        <v>1</v>
      </c>
      <c r="Y537" s="31" t="b">
        <f>貼り付け用!Y537=集計用!Y537</f>
        <v>1</v>
      </c>
      <c r="Z537" s="31" t="b">
        <f>貼り付け用!Z537=集計用!Z537</f>
        <v>1</v>
      </c>
      <c r="AA537" s="31" t="b">
        <f>貼り付け用!AA537=集計用!AA537</f>
        <v>1</v>
      </c>
      <c r="AB537" s="31" t="b">
        <f>貼り付け用!AB537=集計用!AB537</f>
        <v>1</v>
      </c>
      <c r="AC537" s="31" t="b">
        <f>貼り付け用!AC537=集計用!AC537</f>
        <v>1</v>
      </c>
      <c r="AD537" s="31" t="b">
        <f>貼り付け用!AD537=集計用!AD537</f>
        <v>1</v>
      </c>
      <c r="AE537" s="31" t="b">
        <f>貼り付け用!AE537=集計用!AE537</f>
        <v>1</v>
      </c>
      <c r="AF537" s="31" t="b">
        <f>貼り付け用!AF537=集計用!AF537</f>
        <v>1</v>
      </c>
      <c r="AG537" s="31" t="b">
        <f>貼り付け用!AG537=集計用!AG537</f>
        <v>1</v>
      </c>
      <c r="AH537" s="31" t="b">
        <f>貼り付け用!AH537=集計用!AH537</f>
        <v>1</v>
      </c>
      <c r="AI537" s="31" t="b">
        <f>貼り付け用!AI537=集計用!AI537</f>
        <v>1</v>
      </c>
      <c r="AJ537" s="31" t="b">
        <f>貼り付け用!AJ537=集計用!AJ537</f>
        <v>1</v>
      </c>
      <c r="AK537" s="31" t="b">
        <f>貼り付け用!AK537=集計用!AK537</f>
        <v>1</v>
      </c>
      <c r="AL537" s="31" t="b">
        <f>貼り付け用!AL537=集計用!AL537</f>
        <v>1</v>
      </c>
      <c r="AM537" s="31" t="b">
        <f>貼り付け用!AM537=集計用!AM537</f>
        <v>1</v>
      </c>
      <c r="AN537" s="31" t="b">
        <f>貼り付け用!AN537=集計用!AN537</f>
        <v>1</v>
      </c>
      <c r="AO537" s="31" t="b">
        <f>貼り付け用!AO537=集計用!AO537</f>
        <v>1</v>
      </c>
      <c r="AP537" s="31" t="b">
        <f>貼り付け用!AP537=集計用!AP537</f>
        <v>1</v>
      </c>
      <c r="AQ537" s="31" t="b">
        <f>貼り付け用!AQ537=集計用!AQ537</f>
        <v>1</v>
      </c>
      <c r="AR537" s="31" t="b">
        <f>貼り付け用!AR537=集計用!AR537</f>
        <v>1</v>
      </c>
      <c r="AS537" s="31" t="b">
        <f>貼り付け用!AS537=集計用!AS537</f>
        <v>1</v>
      </c>
      <c r="AT537" s="31" t="b">
        <f>貼り付け用!AT537=集計用!AT537</f>
        <v>1</v>
      </c>
      <c r="AU537" s="31" t="b">
        <f>貼り付け用!AU537=集計用!AU537</f>
        <v>1</v>
      </c>
    </row>
    <row r="538" spans="10:47" ht="24" customHeight="1">
      <c r="J538" s="2" t="str">
        <f>IF(集計用!J538="","",集計用!J538)</f>
        <v>空調機（図書室）</v>
      </c>
      <c r="K538" s="2"/>
      <c r="L538" s="2"/>
      <c r="M538" s="31" t="b">
        <f>貼り付け用!M538=集計用!M538</f>
        <v>1</v>
      </c>
      <c r="N538" s="31" t="b">
        <f>貼り付け用!N538=集計用!N538</f>
        <v>1</v>
      </c>
      <c r="O538" s="31" t="b">
        <f>貼り付け用!O538=集計用!O538</f>
        <v>1</v>
      </c>
      <c r="P538" s="31" t="b">
        <f>貼り付け用!P538=集計用!P538</f>
        <v>1</v>
      </c>
      <c r="Q538" s="31" t="b">
        <f>貼り付け用!Q538=集計用!Q538</f>
        <v>1</v>
      </c>
      <c r="R538" s="31" t="b">
        <f>貼り付け用!R538=集計用!R538</f>
        <v>1</v>
      </c>
      <c r="S538" s="31" t="b">
        <f>貼り付け用!S538=集計用!S538</f>
        <v>1</v>
      </c>
      <c r="T538" s="31" t="b">
        <f>貼り付け用!T538=集計用!T538</f>
        <v>1</v>
      </c>
      <c r="U538" s="31" t="b">
        <f>貼り付け用!U538=集計用!U538</f>
        <v>1</v>
      </c>
      <c r="V538" s="31" t="b">
        <f>貼り付け用!V538=集計用!V538</f>
        <v>1</v>
      </c>
      <c r="W538" s="31" t="b">
        <f>貼り付け用!W538=集計用!W538</f>
        <v>1</v>
      </c>
      <c r="X538" s="31" t="b">
        <f>貼り付け用!X538=集計用!X538</f>
        <v>1</v>
      </c>
      <c r="Y538" s="31" t="b">
        <f>貼り付け用!Y538=集計用!Y538</f>
        <v>1</v>
      </c>
      <c r="Z538" s="31" t="b">
        <f>貼り付け用!Z538=集計用!Z538</f>
        <v>1</v>
      </c>
      <c r="AA538" s="31" t="b">
        <f>貼り付け用!AA538=集計用!AA538</f>
        <v>1</v>
      </c>
      <c r="AB538" s="31" t="b">
        <f>貼り付け用!AB538=集計用!AB538</f>
        <v>1</v>
      </c>
      <c r="AC538" s="31" t="b">
        <f>貼り付け用!AC538=集計用!AC538</f>
        <v>1</v>
      </c>
      <c r="AD538" s="31" t="b">
        <f>貼り付け用!AD538=集計用!AD538</f>
        <v>1</v>
      </c>
      <c r="AE538" s="31" t="b">
        <f>貼り付け用!AE538=集計用!AE538</f>
        <v>1</v>
      </c>
      <c r="AF538" s="31" t="b">
        <f>貼り付け用!AF538=集計用!AF538</f>
        <v>1</v>
      </c>
      <c r="AG538" s="31" t="b">
        <f>貼り付け用!AG538=集計用!AG538</f>
        <v>1</v>
      </c>
      <c r="AH538" s="31" t="b">
        <f>貼り付け用!AH538=集計用!AH538</f>
        <v>1</v>
      </c>
      <c r="AI538" s="31" t="b">
        <f>貼り付け用!AI538=集計用!AI538</f>
        <v>1</v>
      </c>
      <c r="AJ538" s="31" t="b">
        <f>貼り付け用!AJ538=集計用!AJ538</f>
        <v>1</v>
      </c>
      <c r="AK538" s="31" t="b">
        <f>貼り付け用!AK538=集計用!AK538</f>
        <v>1</v>
      </c>
      <c r="AL538" s="31" t="b">
        <f>貼り付け用!AL538=集計用!AL538</f>
        <v>1</v>
      </c>
      <c r="AM538" s="31" t="b">
        <f>貼り付け用!AM538=集計用!AM538</f>
        <v>1</v>
      </c>
      <c r="AN538" s="31" t="b">
        <f>貼り付け用!AN538=集計用!AN538</f>
        <v>1</v>
      </c>
      <c r="AO538" s="31" t="b">
        <f>貼り付け用!AO538=集計用!AO538</f>
        <v>1</v>
      </c>
      <c r="AP538" s="31" t="b">
        <f>貼り付け用!AP538=集計用!AP538</f>
        <v>1</v>
      </c>
      <c r="AQ538" s="31" t="b">
        <f>貼り付け用!AQ538=集計用!AQ538</f>
        <v>1</v>
      </c>
      <c r="AR538" s="31" t="b">
        <f>貼り付け用!AR538=集計用!AR538</f>
        <v>1</v>
      </c>
      <c r="AS538" s="31" t="b">
        <f>貼り付け用!AS538=集計用!AS538</f>
        <v>1</v>
      </c>
      <c r="AT538" s="31" t="b">
        <f>貼り付け用!AT538=集計用!AT538</f>
        <v>1</v>
      </c>
      <c r="AU538" s="31" t="b">
        <f>貼り付け用!AU538=集計用!AU538</f>
        <v>1</v>
      </c>
    </row>
    <row r="539" spans="10:47" ht="24" customHeight="1">
      <c r="J539" s="2" t="str">
        <f>IF(集計用!J539="","",集計用!J539)</f>
        <v>室内照明設備</v>
      </c>
      <c r="K539" s="2"/>
      <c r="L539" s="2"/>
      <c r="M539" s="31" t="b">
        <f>貼り付け用!M539=集計用!M539</f>
        <v>1</v>
      </c>
      <c r="N539" s="31" t="b">
        <f>貼り付け用!N539=集計用!N539</f>
        <v>1</v>
      </c>
      <c r="O539" s="31" t="b">
        <f>貼り付け用!O539=集計用!O539</f>
        <v>1</v>
      </c>
      <c r="P539" s="31" t="b">
        <f>貼り付け用!P539=集計用!P539</f>
        <v>1</v>
      </c>
      <c r="Q539" s="31" t="b">
        <f>貼り付け用!Q539=集計用!Q539</f>
        <v>1</v>
      </c>
      <c r="R539" s="31" t="b">
        <f>貼り付け用!R539=集計用!R539</f>
        <v>1</v>
      </c>
      <c r="S539" s="31" t="b">
        <f>貼り付け用!S539=集計用!S539</f>
        <v>1</v>
      </c>
      <c r="T539" s="31" t="b">
        <f>貼り付け用!T539=集計用!T539</f>
        <v>1</v>
      </c>
      <c r="U539" s="31" t="b">
        <f>貼り付け用!U539=集計用!U539</f>
        <v>1</v>
      </c>
      <c r="V539" s="31" t="b">
        <f>貼り付け用!V539=集計用!V539</f>
        <v>1</v>
      </c>
      <c r="W539" s="31" t="b">
        <f>貼り付け用!W539=集計用!W539</f>
        <v>1</v>
      </c>
      <c r="X539" s="31" t="b">
        <f>貼り付け用!X539=集計用!X539</f>
        <v>1</v>
      </c>
      <c r="Y539" s="31" t="b">
        <f>貼り付け用!Y539=集計用!Y539</f>
        <v>1</v>
      </c>
      <c r="Z539" s="31" t="b">
        <f>貼り付け用!Z539=集計用!Z539</f>
        <v>1</v>
      </c>
      <c r="AA539" s="31" t="b">
        <f>貼り付け用!AA539=集計用!AA539</f>
        <v>1</v>
      </c>
      <c r="AB539" s="31" t="b">
        <f>貼り付け用!AB539=集計用!AB539</f>
        <v>1</v>
      </c>
      <c r="AC539" s="31" t="b">
        <f>貼り付け用!AC539=集計用!AC539</f>
        <v>1</v>
      </c>
      <c r="AD539" s="31" t="b">
        <f>貼り付け用!AD539=集計用!AD539</f>
        <v>1</v>
      </c>
      <c r="AE539" s="31" t="b">
        <f>貼り付け用!AE539=集計用!AE539</f>
        <v>1</v>
      </c>
      <c r="AF539" s="31" t="b">
        <f>貼り付け用!AF539=集計用!AF539</f>
        <v>1</v>
      </c>
      <c r="AG539" s="31" t="b">
        <f>貼り付け用!AG539=集計用!AG539</f>
        <v>1</v>
      </c>
      <c r="AH539" s="31" t="b">
        <f>貼り付け用!AH539=集計用!AH539</f>
        <v>1</v>
      </c>
      <c r="AI539" s="31" t="b">
        <f>貼り付け用!AI539=集計用!AI539</f>
        <v>1</v>
      </c>
      <c r="AJ539" s="31" t="b">
        <f>貼り付け用!AJ539=集計用!AJ539</f>
        <v>1</v>
      </c>
      <c r="AK539" s="31" t="b">
        <f>貼り付け用!AK539=集計用!AK539</f>
        <v>1</v>
      </c>
      <c r="AL539" s="31" t="b">
        <f>貼り付け用!AL539=集計用!AL539</f>
        <v>1</v>
      </c>
      <c r="AM539" s="31" t="b">
        <f>貼り付け用!AM539=集計用!AM539</f>
        <v>1</v>
      </c>
      <c r="AN539" s="31" t="b">
        <f>貼り付け用!AN539=集計用!AN539</f>
        <v>1</v>
      </c>
      <c r="AO539" s="31" t="b">
        <f>貼り付け用!AO539=集計用!AO539</f>
        <v>1</v>
      </c>
      <c r="AP539" s="31" t="b">
        <f>貼り付け用!AP539=集計用!AP539</f>
        <v>1</v>
      </c>
      <c r="AQ539" s="31" t="b">
        <f>貼り付け用!AQ539=集計用!AQ539</f>
        <v>1</v>
      </c>
      <c r="AR539" s="31" t="b">
        <f>貼り付け用!AR539=集計用!AR539</f>
        <v>1</v>
      </c>
      <c r="AS539" s="31" t="b">
        <f>貼り付け用!AS539=集計用!AS539</f>
        <v>1</v>
      </c>
      <c r="AT539" s="31" t="b">
        <f>貼り付け用!AT539=集計用!AT539</f>
        <v>0</v>
      </c>
      <c r="AU539" s="31" t="b">
        <f>貼り付け用!AU539=集計用!AU539</f>
        <v>0</v>
      </c>
    </row>
    <row r="540" spans="10:47" ht="24" customHeight="1">
      <c r="J540" s="2" t="str">
        <f>IF(集計用!J540="","",集計用!J540)</f>
        <v>山型雲梯</v>
      </c>
      <c r="K540" s="2"/>
      <c r="L540" s="2"/>
      <c r="M540" s="31" t="b">
        <f>貼り付け用!M540=集計用!M540</f>
        <v>1</v>
      </c>
      <c r="N540" s="31" t="b">
        <f>貼り付け用!N540=集計用!N540</f>
        <v>1</v>
      </c>
      <c r="O540" s="31" t="b">
        <f>貼り付け用!O540=集計用!O540</f>
        <v>1</v>
      </c>
      <c r="P540" s="31" t="b">
        <f>貼り付け用!P540=集計用!P540</f>
        <v>1</v>
      </c>
      <c r="Q540" s="31" t="b">
        <f>貼り付け用!Q540=集計用!Q540</f>
        <v>1</v>
      </c>
      <c r="R540" s="31" t="b">
        <f>貼り付け用!R540=集計用!R540</f>
        <v>1</v>
      </c>
      <c r="S540" s="31" t="b">
        <f>貼り付け用!S540=集計用!S540</f>
        <v>1</v>
      </c>
      <c r="T540" s="31" t="b">
        <f>貼り付け用!T540=集計用!T540</f>
        <v>1</v>
      </c>
      <c r="U540" s="31" t="b">
        <f>貼り付け用!U540=集計用!U540</f>
        <v>1</v>
      </c>
      <c r="V540" s="31" t="b">
        <f>貼り付け用!V540=集計用!V540</f>
        <v>1</v>
      </c>
      <c r="W540" s="31" t="b">
        <f>貼り付け用!W540=集計用!W540</f>
        <v>1</v>
      </c>
      <c r="X540" s="31" t="b">
        <f>貼り付け用!X540=集計用!X540</f>
        <v>1</v>
      </c>
      <c r="Y540" s="31" t="b">
        <f>貼り付け用!Y540=集計用!Y540</f>
        <v>1</v>
      </c>
      <c r="Z540" s="31" t="b">
        <f>貼り付け用!Z540=集計用!Z540</f>
        <v>1</v>
      </c>
      <c r="AA540" s="31" t="b">
        <f>貼り付け用!AA540=集計用!AA540</f>
        <v>1</v>
      </c>
      <c r="AB540" s="31" t="b">
        <f>貼り付け用!AB540=集計用!AB540</f>
        <v>1</v>
      </c>
      <c r="AC540" s="31" t="b">
        <f>貼り付け用!AC540=集計用!AC540</f>
        <v>1</v>
      </c>
      <c r="AD540" s="31" t="b">
        <f>貼り付け用!AD540=集計用!AD540</f>
        <v>1</v>
      </c>
      <c r="AE540" s="31" t="b">
        <f>貼り付け用!AE540=集計用!AE540</f>
        <v>1</v>
      </c>
      <c r="AF540" s="31" t="b">
        <f>貼り付け用!AF540=集計用!AF540</f>
        <v>1</v>
      </c>
      <c r="AG540" s="31" t="b">
        <f>貼り付け用!AG540=集計用!AG540</f>
        <v>1</v>
      </c>
      <c r="AH540" s="31" t="b">
        <f>貼り付け用!AH540=集計用!AH540</f>
        <v>1</v>
      </c>
      <c r="AI540" s="31" t="b">
        <f>貼り付け用!AI540=集計用!AI540</f>
        <v>1</v>
      </c>
      <c r="AJ540" s="31" t="b">
        <f>貼り付け用!AJ540=集計用!AJ540</f>
        <v>1</v>
      </c>
      <c r="AK540" s="31" t="b">
        <f>貼り付け用!AK540=集計用!AK540</f>
        <v>1</v>
      </c>
      <c r="AL540" s="31" t="b">
        <f>貼り付け用!AL540=集計用!AL540</f>
        <v>1</v>
      </c>
      <c r="AM540" s="31" t="b">
        <f>貼り付け用!AM540=集計用!AM540</f>
        <v>1</v>
      </c>
      <c r="AN540" s="31" t="b">
        <f>貼り付け用!AN540=集計用!AN540</f>
        <v>1</v>
      </c>
      <c r="AO540" s="31" t="b">
        <f>貼り付け用!AO540=集計用!AO540</f>
        <v>1</v>
      </c>
      <c r="AP540" s="31" t="b">
        <f>貼り付け用!AP540=集計用!AP540</f>
        <v>1</v>
      </c>
      <c r="AQ540" s="31" t="b">
        <f>貼り付け用!AQ540=集計用!AQ540</f>
        <v>1</v>
      </c>
      <c r="AR540" s="31" t="b">
        <f>貼り付け用!AR540=集計用!AR540</f>
        <v>1</v>
      </c>
      <c r="AS540" s="31" t="b">
        <f>貼り付け用!AS540=集計用!AS540</f>
        <v>1</v>
      </c>
      <c r="AT540" s="31" t="b">
        <f>貼り付け用!AT540=集計用!AT540</f>
        <v>1</v>
      </c>
      <c r="AU540" s="31" t="b">
        <f>貼り付け用!AU540=集計用!AU540</f>
        <v>1</v>
      </c>
    </row>
    <row r="541" spans="10:47" ht="24" customHeight="1">
      <c r="J541" s="2" t="str">
        <f>IF(集計用!J541="","",集計用!J541)</f>
        <v>ジャングルジム+滑り台</v>
      </c>
      <c r="K541" s="2"/>
      <c r="L541" s="2"/>
      <c r="M541" s="31" t="b">
        <f>貼り付け用!M541=集計用!M541</f>
        <v>1</v>
      </c>
      <c r="N541" s="31" t="b">
        <f>貼り付け用!N541=集計用!N541</f>
        <v>1</v>
      </c>
      <c r="O541" s="31" t="b">
        <f>貼り付け用!O541=集計用!O541</f>
        <v>1</v>
      </c>
      <c r="P541" s="31" t="b">
        <f>貼り付け用!P541=集計用!P541</f>
        <v>1</v>
      </c>
      <c r="Q541" s="31" t="b">
        <f>貼り付け用!Q541=集計用!Q541</f>
        <v>1</v>
      </c>
      <c r="R541" s="31" t="b">
        <f>貼り付け用!R541=集計用!R541</f>
        <v>1</v>
      </c>
      <c r="S541" s="31" t="b">
        <f>貼り付け用!S541=集計用!S541</f>
        <v>1</v>
      </c>
      <c r="T541" s="31" t="b">
        <f>貼り付け用!T541=集計用!T541</f>
        <v>1</v>
      </c>
      <c r="U541" s="31" t="b">
        <f>貼り付け用!U541=集計用!U541</f>
        <v>1</v>
      </c>
      <c r="V541" s="31" t="b">
        <f>貼り付け用!V541=集計用!V541</f>
        <v>1</v>
      </c>
      <c r="W541" s="31" t="b">
        <f>貼り付け用!W541=集計用!W541</f>
        <v>1</v>
      </c>
      <c r="X541" s="31" t="b">
        <f>貼り付け用!X541=集計用!X541</f>
        <v>1</v>
      </c>
      <c r="Y541" s="31" t="b">
        <f>貼り付け用!Y541=集計用!Y541</f>
        <v>1</v>
      </c>
      <c r="Z541" s="31" t="b">
        <f>貼り付け用!Z541=集計用!Z541</f>
        <v>1</v>
      </c>
      <c r="AA541" s="31" t="b">
        <f>貼り付け用!AA541=集計用!AA541</f>
        <v>1</v>
      </c>
      <c r="AB541" s="31" t="b">
        <f>貼り付け用!AB541=集計用!AB541</f>
        <v>1</v>
      </c>
      <c r="AC541" s="31" t="b">
        <f>貼り付け用!AC541=集計用!AC541</f>
        <v>1</v>
      </c>
      <c r="AD541" s="31" t="b">
        <f>貼り付け用!AD541=集計用!AD541</f>
        <v>1</v>
      </c>
      <c r="AE541" s="31" t="b">
        <f>貼り付け用!AE541=集計用!AE541</f>
        <v>1</v>
      </c>
      <c r="AF541" s="31" t="b">
        <f>貼り付け用!AF541=集計用!AF541</f>
        <v>1</v>
      </c>
      <c r="AG541" s="31" t="b">
        <f>貼り付け用!AG541=集計用!AG541</f>
        <v>1</v>
      </c>
      <c r="AH541" s="31" t="b">
        <f>貼り付け用!AH541=集計用!AH541</f>
        <v>1</v>
      </c>
      <c r="AI541" s="31" t="b">
        <f>貼り付け用!AI541=集計用!AI541</f>
        <v>1</v>
      </c>
      <c r="AJ541" s="31" t="b">
        <f>貼り付け用!AJ541=集計用!AJ541</f>
        <v>1</v>
      </c>
      <c r="AK541" s="31" t="b">
        <f>貼り付け用!AK541=集計用!AK541</f>
        <v>1</v>
      </c>
      <c r="AL541" s="31" t="b">
        <f>貼り付け用!AL541=集計用!AL541</f>
        <v>1</v>
      </c>
      <c r="AM541" s="31" t="b">
        <f>貼り付け用!AM541=集計用!AM541</f>
        <v>1</v>
      </c>
      <c r="AN541" s="31" t="b">
        <f>貼り付け用!AN541=集計用!AN541</f>
        <v>1</v>
      </c>
      <c r="AO541" s="31" t="b">
        <f>貼り付け用!AO541=集計用!AO541</f>
        <v>1</v>
      </c>
      <c r="AP541" s="31" t="b">
        <f>貼り付け用!AP541=集計用!AP541</f>
        <v>1</v>
      </c>
      <c r="AQ541" s="31" t="b">
        <f>貼り付け用!AQ541=集計用!AQ541</f>
        <v>1</v>
      </c>
      <c r="AR541" s="31" t="b">
        <f>貼り付け用!AR541=集計用!AR541</f>
        <v>1</v>
      </c>
      <c r="AS541" s="31" t="b">
        <f>貼り付け用!AS541=集計用!AS541</f>
        <v>1</v>
      </c>
      <c r="AT541" s="31" t="b">
        <f>貼り付け用!AT541=集計用!AT541</f>
        <v>0</v>
      </c>
      <c r="AU541" s="31" t="b">
        <f>貼り付け用!AU541=集計用!AU541</f>
        <v>1</v>
      </c>
    </row>
    <row r="542" spans="10:47" ht="24" customHeight="1">
      <c r="J542" s="2" t="str">
        <f>IF(集計用!J542="","",集計用!J542)</f>
        <v>登り棒８人用</v>
      </c>
      <c r="K542" s="2"/>
      <c r="L542" s="2"/>
      <c r="M542" s="31" t="b">
        <f>貼り付け用!M542=集計用!M542</f>
        <v>1</v>
      </c>
      <c r="N542" s="31" t="b">
        <f>貼り付け用!N542=集計用!N542</f>
        <v>1</v>
      </c>
      <c r="O542" s="31" t="b">
        <f>貼り付け用!O542=集計用!O542</f>
        <v>1</v>
      </c>
      <c r="P542" s="31" t="b">
        <f>貼り付け用!P542=集計用!P542</f>
        <v>1</v>
      </c>
      <c r="Q542" s="31" t="b">
        <f>貼り付け用!Q542=集計用!Q542</f>
        <v>1</v>
      </c>
      <c r="R542" s="31" t="b">
        <f>貼り付け用!R542=集計用!R542</f>
        <v>1</v>
      </c>
      <c r="S542" s="31" t="b">
        <f>貼り付け用!S542=集計用!S542</f>
        <v>1</v>
      </c>
      <c r="T542" s="31" t="b">
        <f>貼り付け用!T542=集計用!T542</f>
        <v>1</v>
      </c>
      <c r="U542" s="31" t="b">
        <f>貼り付け用!U542=集計用!U542</f>
        <v>1</v>
      </c>
      <c r="V542" s="31" t="b">
        <f>貼り付け用!V542=集計用!V542</f>
        <v>1</v>
      </c>
      <c r="W542" s="31" t="b">
        <f>貼り付け用!W542=集計用!W542</f>
        <v>1</v>
      </c>
      <c r="X542" s="31" t="b">
        <f>貼り付け用!X542=集計用!X542</f>
        <v>1</v>
      </c>
      <c r="Y542" s="31" t="b">
        <f>貼り付け用!Y542=集計用!Y542</f>
        <v>1</v>
      </c>
      <c r="Z542" s="31" t="b">
        <f>貼り付け用!Z542=集計用!Z542</f>
        <v>1</v>
      </c>
      <c r="AA542" s="31" t="b">
        <f>貼り付け用!AA542=集計用!AA542</f>
        <v>1</v>
      </c>
      <c r="AB542" s="31" t="b">
        <f>貼り付け用!AB542=集計用!AB542</f>
        <v>1</v>
      </c>
      <c r="AC542" s="31" t="b">
        <f>貼り付け用!AC542=集計用!AC542</f>
        <v>1</v>
      </c>
      <c r="AD542" s="31" t="b">
        <f>貼り付け用!AD542=集計用!AD542</f>
        <v>1</v>
      </c>
      <c r="AE542" s="31" t="b">
        <f>貼り付け用!AE542=集計用!AE542</f>
        <v>1</v>
      </c>
      <c r="AF542" s="31" t="b">
        <f>貼り付け用!AF542=集計用!AF542</f>
        <v>1</v>
      </c>
      <c r="AG542" s="31" t="b">
        <f>貼り付け用!AG542=集計用!AG542</f>
        <v>1</v>
      </c>
      <c r="AH542" s="31" t="b">
        <f>貼り付け用!AH542=集計用!AH542</f>
        <v>1</v>
      </c>
      <c r="AI542" s="31" t="b">
        <f>貼り付け用!AI542=集計用!AI542</f>
        <v>1</v>
      </c>
      <c r="AJ542" s="31" t="b">
        <f>貼り付け用!AJ542=集計用!AJ542</f>
        <v>1</v>
      </c>
      <c r="AK542" s="31" t="b">
        <f>貼り付け用!AK542=集計用!AK542</f>
        <v>1</v>
      </c>
      <c r="AL542" s="31" t="b">
        <f>貼り付け用!AL542=集計用!AL542</f>
        <v>1</v>
      </c>
      <c r="AM542" s="31" t="b">
        <f>貼り付け用!AM542=集計用!AM542</f>
        <v>1</v>
      </c>
      <c r="AN542" s="31" t="b">
        <f>貼り付け用!AN542=集計用!AN542</f>
        <v>1</v>
      </c>
      <c r="AO542" s="31" t="b">
        <f>貼り付け用!AO542=集計用!AO542</f>
        <v>1</v>
      </c>
      <c r="AP542" s="31" t="b">
        <f>貼り付け用!AP542=集計用!AP542</f>
        <v>1</v>
      </c>
      <c r="AQ542" s="31" t="b">
        <f>貼り付け用!AQ542=集計用!AQ542</f>
        <v>1</v>
      </c>
      <c r="AR542" s="31" t="b">
        <f>貼り付け用!AR542=集計用!AR542</f>
        <v>1</v>
      </c>
      <c r="AS542" s="31" t="b">
        <f>貼り付け用!AS542=集計用!AS542</f>
        <v>1</v>
      </c>
      <c r="AT542" s="31" t="b">
        <f>貼り付け用!AT542=集計用!AT542</f>
        <v>1</v>
      </c>
      <c r="AU542" s="31" t="b">
        <f>貼り付け用!AU542=集計用!AU542</f>
        <v>1</v>
      </c>
    </row>
    <row r="543" spans="10:47" ht="24" customHeight="1">
      <c r="J543" s="2" t="str">
        <f>IF(集計用!J543="","",集計用!J543)</f>
        <v>５連低鉄棒</v>
      </c>
      <c r="K543" s="2"/>
      <c r="L543" s="2"/>
      <c r="M543" s="31" t="b">
        <f>貼り付け用!M543=集計用!M543</f>
        <v>1</v>
      </c>
      <c r="N543" s="31" t="b">
        <f>貼り付け用!N543=集計用!N543</f>
        <v>1</v>
      </c>
      <c r="O543" s="31" t="b">
        <f>貼り付け用!O543=集計用!O543</f>
        <v>1</v>
      </c>
      <c r="P543" s="31" t="b">
        <f>貼り付け用!P543=集計用!P543</f>
        <v>1</v>
      </c>
      <c r="Q543" s="31" t="b">
        <f>貼り付け用!Q543=集計用!Q543</f>
        <v>1</v>
      </c>
      <c r="R543" s="31" t="b">
        <f>貼り付け用!R543=集計用!R543</f>
        <v>1</v>
      </c>
      <c r="S543" s="31" t="b">
        <f>貼り付け用!S543=集計用!S543</f>
        <v>1</v>
      </c>
      <c r="T543" s="31" t="b">
        <f>貼り付け用!T543=集計用!T543</f>
        <v>1</v>
      </c>
      <c r="U543" s="31" t="b">
        <f>貼り付け用!U543=集計用!U543</f>
        <v>1</v>
      </c>
      <c r="V543" s="31" t="b">
        <f>貼り付け用!V543=集計用!V543</f>
        <v>1</v>
      </c>
      <c r="W543" s="31" t="b">
        <f>貼り付け用!W543=集計用!W543</f>
        <v>1</v>
      </c>
      <c r="X543" s="31" t="b">
        <f>貼り付け用!X543=集計用!X543</f>
        <v>1</v>
      </c>
      <c r="Y543" s="31" t="b">
        <f>貼り付け用!Y543=集計用!Y543</f>
        <v>1</v>
      </c>
      <c r="Z543" s="31" t="b">
        <f>貼り付け用!Z543=集計用!Z543</f>
        <v>1</v>
      </c>
      <c r="AA543" s="31" t="b">
        <f>貼り付け用!AA543=集計用!AA543</f>
        <v>1</v>
      </c>
      <c r="AB543" s="31" t="b">
        <f>貼り付け用!AB543=集計用!AB543</f>
        <v>1</v>
      </c>
      <c r="AC543" s="31" t="b">
        <f>貼り付け用!AC543=集計用!AC543</f>
        <v>1</v>
      </c>
      <c r="AD543" s="31" t="b">
        <f>貼り付け用!AD543=集計用!AD543</f>
        <v>1</v>
      </c>
      <c r="AE543" s="31" t="b">
        <f>貼り付け用!AE543=集計用!AE543</f>
        <v>1</v>
      </c>
      <c r="AF543" s="31" t="b">
        <f>貼り付け用!AF543=集計用!AF543</f>
        <v>1</v>
      </c>
      <c r="AG543" s="31" t="b">
        <f>貼り付け用!AG543=集計用!AG543</f>
        <v>1</v>
      </c>
      <c r="AH543" s="31" t="b">
        <f>貼り付け用!AH543=集計用!AH543</f>
        <v>1</v>
      </c>
      <c r="AI543" s="31" t="b">
        <f>貼り付け用!AI543=集計用!AI543</f>
        <v>1</v>
      </c>
      <c r="AJ543" s="31" t="b">
        <f>貼り付け用!AJ543=集計用!AJ543</f>
        <v>1</v>
      </c>
      <c r="AK543" s="31" t="b">
        <f>貼り付け用!AK543=集計用!AK543</f>
        <v>1</v>
      </c>
      <c r="AL543" s="31" t="b">
        <f>貼り付け用!AL543=集計用!AL543</f>
        <v>1</v>
      </c>
      <c r="AM543" s="31" t="b">
        <f>貼り付け用!AM543=集計用!AM543</f>
        <v>1</v>
      </c>
      <c r="AN543" s="31" t="b">
        <f>貼り付け用!AN543=集計用!AN543</f>
        <v>1</v>
      </c>
      <c r="AO543" s="31" t="b">
        <f>貼り付け用!AO543=集計用!AO543</f>
        <v>1</v>
      </c>
      <c r="AP543" s="31" t="b">
        <f>貼り付け用!AP543=集計用!AP543</f>
        <v>1</v>
      </c>
      <c r="AQ543" s="31" t="b">
        <f>貼り付け用!AQ543=集計用!AQ543</f>
        <v>1</v>
      </c>
      <c r="AR543" s="31" t="b">
        <f>貼り付け用!AR543=集計用!AR543</f>
        <v>1</v>
      </c>
      <c r="AS543" s="31" t="b">
        <f>貼り付け用!AS543=集計用!AS543</f>
        <v>1</v>
      </c>
      <c r="AT543" s="31" t="b">
        <f>貼り付け用!AT543=集計用!AT543</f>
        <v>1</v>
      </c>
      <c r="AU543" s="31" t="b">
        <f>貼り付け用!AU543=集計用!AU543</f>
        <v>1</v>
      </c>
    </row>
    <row r="544" spans="10:47" ht="24" customHeight="1">
      <c r="J544" s="2" t="str">
        <f>IF(集計用!J544="","",集計用!J544)</f>
        <v>２連中鉄棒</v>
      </c>
      <c r="K544" s="2"/>
      <c r="L544" s="2"/>
      <c r="M544" s="31" t="b">
        <f>貼り付け用!M544=集計用!M544</f>
        <v>1</v>
      </c>
      <c r="N544" s="31" t="b">
        <f>貼り付け用!N544=集計用!N544</f>
        <v>1</v>
      </c>
      <c r="O544" s="31" t="b">
        <f>貼り付け用!O544=集計用!O544</f>
        <v>1</v>
      </c>
      <c r="P544" s="31" t="b">
        <f>貼り付け用!P544=集計用!P544</f>
        <v>1</v>
      </c>
      <c r="Q544" s="31" t="b">
        <f>貼り付け用!Q544=集計用!Q544</f>
        <v>1</v>
      </c>
      <c r="R544" s="31" t="b">
        <f>貼り付け用!R544=集計用!R544</f>
        <v>1</v>
      </c>
      <c r="S544" s="31" t="b">
        <f>貼り付け用!S544=集計用!S544</f>
        <v>1</v>
      </c>
      <c r="T544" s="31" t="b">
        <f>貼り付け用!T544=集計用!T544</f>
        <v>1</v>
      </c>
      <c r="U544" s="31" t="b">
        <f>貼り付け用!U544=集計用!U544</f>
        <v>1</v>
      </c>
      <c r="V544" s="31" t="b">
        <f>貼り付け用!V544=集計用!V544</f>
        <v>1</v>
      </c>
      <c r="W544" s="31" t="b">
        <f>貼り付け用!W544=集計用!W544</f>
        <v>1</v>
      </c>
      <c r="X544" s="31" t="b">
        <f>貼り付け用!X544=集計用!X544</f>
        <v>1</v>
      </c>
      <c r="Y544" s="31" t="b">
        <f>貼り付け用!Y544=集計用!Y544</f>
        <v>1</v>
      </c>
      <c r="Z544" s="31" t="b">
        <f>貼り付け用!Z544=集計用!Z544</f>
        <v>1</v>
      </c>
      <c r="AA544" s="31" t="b">
        <f>貼り付け用!AA544=集計用!AA544</f>
        <v>1</v>
      </c>
      <c r="AB544" s="31" t="b">
        <f>貼り付け用!AB544=集計用!AB544</f>
        <v>1</v>
      </c>
      <c r="AC544" s="31" t="b">
        <f>貼り付け用!AC544=集計用!AC544</f>
        <v>1</v>
      </c>
      <c r="AD544" s="31" t="b">
        <f>貼り付け用!AD544=集計用!AD544</f>
        <v>1</v>
      </c>
      <c r="AE544" s="31" t="b">
        <f>貼り付け用!AE544=集計用!AE544</f>
        <v>1</v>
      </c>
      <c r="AF544" s="31" t="b">
        <f>貼り付け用!AF544=集計用!AF544</f>
        <v>1</v>
      </c>
      <c r="AG544" s="31" t="b">
        <f>貼り付け用!AG544=集計用!AG544</f>
        <v>1</v>
      </c>
      <c r="AH544" s="31" t="b">
        <f>貼り付け用!AH544=集計用!AH544</f>
        <v>1</v>
      </c>
      <c r="AI544" s="31" t="b">
        <f>貼り付け用!AI544=集計用!AI544</f>
        <v>1</v>
      </c>
      <c r="AJ544" s="31" t="b">
        <f>貼り付け用!AJ544=集計用!AJ544</f>
        <v>1</v>
      </c>
      <c r="AK544" s="31" t="b">
        <f>貼り付け用!AK544=集計用!AK544</f>
        <v>1</v>
      </c>
      <c r="AL544" s="31" t="b">
        <f>貼り付け用!AL544=集計用!AL544</f>
        <v>1</v>
      </c>
      <c r="AM544" s="31" t="b">
        <f>貼り付け用!AM544=集計用!AM544</f>
        <v>1</v>
      </c>
      <c r="AN544" s="31" t="b">
        <f>貼り付け用!AN544=集計用!AN544</f>
        <v>1</v>
      </c>
      <c r="AO544" s="31" t="b">
        <f>貼り付け用!AO544=集計用!AO544</f>
        <v>1</v>
      </c>
      <c r="AP544" s="31" t="b">
        <f>貼り付け用!AP544=集計用!AP544</f>
        <v>1</v>
      </c>
      <c r="AQ544" s="31" t="b">
        <f>貼り付け用!AQ544=集計用!AQ544</f>
        <v>1</v>
      </c>
      <c r="AR544" s="31" t="b">
        <f>貼り付け用!AR544=集計用!AR544</f>
        <v>1</v>
      </c>
      <c r="AS544" s="31" t="b">
        <f>貼り付け用!AS544=集計用!AS544</f>
        <v>1</v>
      </c>
      <c r="AT544" s="31" t="b">
        <f>貼り付け用!AT544=集計用!AT544</f>
        <v>1</v>
      </c>
      <c r="AU544" s="31" t="b">
        <f>貼り付け用!AU544=集計用!AU544</f>
        <v>1</v>
      </c>
    </row>
    <row r="545" spans="10:47" ht="24" customHeight="1">
      <c r="J545" s="2" t="str">
        <f>IF(集計用!J545="","",集計用!J545)</f>
        <v>砂場</v>
      </c>
      <c r="K545" s="2"/>
      <c r="L545" s="2"/>
      <c r="M545" s="31" t="b">
        <f>貼り付け用!M545=集計用!M545</f>
        <v>1</v>
      </c>
      <c r="N545" s="31" t="b">
        <f>貼り付け用!N545=集計用!N545</f>
        <v>1</v>
      </c>
      <c r="O545" s="31" t="b">
        <f>貼り付け用!O545=集計用!O545</f>
        <v>1</v>
      </c>
      <c r="P545" s="31" t="b">
        <f>貼り付け用!P545=集計用!P545</f>
        <v>1</v>
      </c>
      <c r="Q545" s="31" t="b">
        <f>貼り付け用!Q545=集計用!Q545</f>
        <v>1</v>
      </c>
      <c r="R545" s="31" t="b">
        <f>貼り付け用!R545=集計用!R545</f>
        <v>1</v>
      </c>
      <c r="S545" s="31" t="b">
        <f>貼り付け用!S545=集計用!S545</f>
        <v>1</v>
      </c>
      <c r="T545" s="31" t="b">
        <f>貼り付け用!T545=集計用!T545</f>
        <v>1</v>
      </c>
      <c r="U545" s="31" t="b">
        <f>貼り付け用!U545=集計用!U545</f>
        <v>1</v>
      </c>
      <c r="V545" s="31" t="b">
        <f>貼り付け用!V545=集計用!V545</f>
        <v>1</v>
      </c>
      <c r="W545" s="31" t="b">
        <f>貼り付け用!W545=集計用!W545</f>
        <v>1</v>
      </c>
      <c r="X545" s="31" t="b">
        <f>貼り付け用!X545=集計用!X545</f>
        <v>1</v>
      </c>
      <c r="Y545" s="31" t="b">
        <f>貼り付け用!Y545=集計用!Y545</f>
        <v>1</v>
      </c>
      <c r="Z545" s="31" t="b">
        <f>貼り付け用!Z545=集計用!Z545</f>
        <v>1</v>
      </c>
      <c r="AA545" s="31" t="b">
        <f>貼り付け用!AA545=集計用!AA545</f>
        <v>1</v>
      </c>
      <c r="AB545" s="31" t="b">
        <f>貼り付け用!AB545=集計用!AB545</f>
        <v>1</v>
      </c>
      <c r="AC545" s="31" t="b">
        <f>貼り付け用!AC545=集計用!AC545</f>
        <v>1</v>
      </c>
      <c r="AD545" s="31" t="b">
        <f>貼り付け用!AD545=集計用!AD545</f>
        <v>1</v>
      </c>
      <c r="AE545" s="31" t="b">
        <f>貼り付け用!AE545=集計用!AE545</f>
        <v>1</v>
      </c>
      <c r="AF545" s="31" t="b">
        <f>貼り付け用!AF545=集計用!AF545</f>
        <v>1</v>
      </c>
      <c r="AG545" s="31" t="b">
        <f>貼り付け用!AG545=集計用!AG545</f>
        <v>1</v>
      </c>
      <c r="AH545" s="31" t="b">
        <f>貼り付け用!AH545=集計用!AH545</f>
        <v>1</v>
      </c>
      <c r="AI545" s="31" t="b">
        <f>貼り付け用!AI545=集計用!AI545</f>
        <v>1</v>
      </c>
      <c r="AJ545" s="31" t="b">
        <f>貼り付け用!AJ545=集計用!AJ545</f>
        <v>1</v>
      </c>
      <c r="AK545" s="31" t="b">
        <f>貼り付け用!AK545=集計用!AK545</f>
        <v>1</v>
      </c>
      <c r="AL545" s="31" t="b">
        <f>貼り付け用!AL545=集計用!AL545</f>
        <v>1</v>
      </c>
      <c r="AM545" s="31" t="b">
        <f>貼り付け用!AM545=集計用!AM545</f>
        <v>1</v>
      </c>
      <c r="AN545" s="31" t="b">
        <f>貼り付け用!AN545=集計用!AN545</f>
        <v>1</v>
      </c>
      <c r="AO545" s="31" t="b">
        <f>貼り付け用!AO545=集計用!AO545</f>
        <v>1</v>
      </c>
      <c r="AP545" s="31" t="b">
        <f>貼り付け用!AP545=集計用!AP545</f>
        <v>1</v>
      </c>
      <c r="AQ545" s="31" t="b">
        <f>貼り付け用!AQ545=集計用!AQ545</f>
        <v>1</v>
      </c>
      <c r="AR545" s="31" t="b">
        <f>貼り付け用!AR545=集計用!AR545</f>
        <v>1</v>
      </c>
      <c r="AS545" s="31" t="b">
        <f>貼り付け用!AS545=集計用!AS545</f>
        <v>1</v>
      </c>
      <c r="AT545" s="31" t="b">
        <f>貼り付け用!AT545=集計用!AT545</f>
        <v>1</v>
      </c>
      <c r="AU545" s="31" t="b">
        <f>貼り付け用!AU545=集計用!AU545</f>
        <v>1</v>
      </c>
    </row>
    <row r="546" spans="10:47" ht="24" customHeight="1">
      <c r="J546" s="2" t="str">
        <f>IF(集計用!J546="","",集計用!J546)</f>
        <v>小型４連ブランコ</v>
      </c>
      <c r="K546" s="2"/>
      <c r="L546" s="2"/>
      <c r="M546" s="31" t="b">
        <f>貼り付け用!M546=集計用!M546</f>
        <v>1</v>
      </c>
      <c r="N546" s="31" t="b">
        <f>貼り付け用!N546=集計用!N546</f>
        <v>1</v>
      </c>
      <c r="O546" s="31" t="b">
        <f>貼り付け用!O546=集計用!O546</f>
        <v>1</v>
      </c>
      <c r="P546" s="31" t="b">
        <f>貼り付け用!P546=集計用!P546</f>
        <v>1</v>
      </c>
      <c r="Q546" s="31" t="b">
        <f>貼り付け用!Q546=集計用!Q546</f>
        <v>1</v>
      </c>
      <c r="R546" s="31" t="b">
        <f>貼り付け用!R546=集計用!R546</f>
        <v>1</v>
      </c>
      <c r="S546" s="31" t="b">
        <f>貼り付け用!S546=集計用!S546</f>
        <v>1</v>
      </c>
      <c r="T546" s="31" t="b">
        <f>貼り付け用!T546=集計用!T546</f>
        <v>1</v>
      </c>
      <c r="U546" s="31" t="b">
        <f>貼り付け用!U546=集計用!U546</f>
        <v>1</v>
      </c>
      <c r="V546" s="31" t="b">
        <f>貼り付け用!V546=集計用!V546</f>
        <v>1</v>
      </c>
      <c r="W546" s="31" t="b">
        <f>貼り付け用!W546=集計用!W546</f>
        <v>1</v>
      </c>
      <c r="X546" s="31" t="b">
        <f>貼り付け用!X546=集計用!X546</f>
        <v>1</v>
      </c>
      <c r="Y546" s="31" t="b">
        <f>貼り付け用!Y546=集計用!Y546</f>
        <v>1</v>
      </c>
      <c r="Z546" s="31" t="b">
        <f>貼り付け用!Z546=集計用!Z546</f>
        <v>1</v>
      </c>
      <c r="AA546" s="31" t="b">
        <f>貼り付け用!AA546=集計用!AA546</f>
        <v>1</v>
      </c>
      <c r="AB546" s="31" t="b">
        <f>貼り付け用!AB546=集計用!AB546</f>
        <v>1</v>
      </c>
      <c r="AC546" s="31" t="b">
        <f>貼り付け用!AC546=集計用!AC546</f>
        <v>1</v>
      </c>
      <c r="AD546" s="31" t="b">
        <f>貼り付け用!AD546=集計用!AD546</f>
        <v>1</v>
      </c>
      <c r="AE546" s="31" t="b">
        <f>貼り付け用!AE546=集計用!AE546</f>
        <v>1</v>
      </c>
      <c r="AF546" s="31" t="b">
        <f>貼り付け用!AF546=集計用!AF546</f>
        <v>1</v>
      </c>
      <c r="AG546" s="31" t="b">
        <f>貼り付け用!AG546=集計用!AG546</f>
        <v>1</v>
      </c>
      <c r="AH546" s="31" t="b">
        <f>貼り付け用!AH546=集計用!AH546</f>
        <v>1</v>
      </c>
      <c r="AI546" s="31" t="b">
        <f>貼り付け用!AI546=集計用!AI546</f>
        <v>1</v>
      </c>
      <c r="AJ546" s="31" t="b">
        <f>貼り付け用!AJ546=集計用!AJ546</f>
        <v>1</v>
      </c>
      <c r="AK546" s="31" t="b">
        <f>貼り付け用!AK546=集計用!AK546</f>
        <v>1</v>
      </c>
      <c r="AL546" s="31" t="b">
        <f>貼り付け用!AL546=集計用!AL546</f>
        <v>1</v>
      </c>
      <c r="AM546" s="31" t="b">
        <f>貼り付け用!AM546=集計用!AM546</f>
        <v>1</v>
      </c>
      <c r="AN546" s="31" t="b">
        <f>貼り付け用!AN546=集計用!AN546</f>
        <v>1</v>
      </c>
      <c r="AO546" s="31" t="b">
        <f>貼り付け用!AO546=集計用!AO546</f>
        <v>1</v>
      </c>
      <c r="AP546" s="31" t="b">
        <f>貼り付け用!AP546=集計用!AP546</f>
        <v>1</v>
      </c>
      <c r="AQ546" s="31" t="b">
        <f>貼り付け用!AQ546=集計用!AQ546</f>
        <v>1</v>
      </c>
      <c r="AR546" s="31" t="b">
        <f>貼り付け用!AR546=集計用!AR546</f>
        <v>1</v>
      </c>
      <c r="AS546" s="31" t="b">
        <f>貼り付け用!AS546=集計用!AS546</f>
        <v>1</v>
      </c>
      <c r="AT546" s="31" t="b">
        <f>貼り付け用!AT546=集計用!AT546</f>
        <v>0</v>
      </c>
      <c r="AU546" s="31" t="b">
        <f>貼り付け用!AU546=集計用!AU546</f>
        <v>1</v>
      </c>
    </row>
    <row r="547" spans="10:47" ht="24" customHeight="1">
      <c r="J547" s="2" t="str">
        <f>IF(集計用!J547="","",集計用!J547)</f>
        <v>肋木３欄</v>
      </c>
      <c r="K547" s="2"/>
      <c r="L547" s="2"/>
      <c r="M547" s="31" t="b">
        <f>貼り付け用!M547=集計用!M547</f>
        <v>1</v>
      </c>
      <c r="N547" s="31" t="b">
        <f>貼り付け用!N547=集計用!N547</f>
        <v>1</v>
      </c>
      <c r="O547" s="31" t="b">
        <f>貼り付け用!O547=集計用!O547</f>
        <v>1</v>
      </c>
      <c r="P547" s="31" t="b">
        <f>貼り付け用!P547=集計用!P547</f>
        <v>1</v>
      </c>
      <c r="Q547" s="31" t="b">
        <f>貼り付け用!Q547=集計用!Q547</f>
        <v>1</v>
      </c>
      <c r="R547" s="31" t="b">
        <f>貼り付け用!R547=集計用!R547</f>
        <v>1</v>
      </c>
      <c r="S547" s="31" t="b">
        <f>貼り付け用!S547=集計用!S547</f>
        <v>1</v>
      </c>
      <c r="T547" s="31" t="b">
        <f>貼り付け用!T547=集計用!T547</f>
        <v>1</v>
      </c>
      <c r="U547" s="31" t="b">
        <f>貼り付け用!U547=集計用!U547</f>
        <v>1</v>
      </c>
      <c r="V547" s="31" t="b">
        <f>貼り付け用!V547=集計用!V547</f>
        <v>1</v>
      </c>
      <c r="W547" s="31" t="b">
        <f>貼り付け用!W547=集計用!W547</f>
        <v>1</v>
      </c>
      <c r="X547" s="31" t="b">
        <f>貼り付け用!X547=集計用!X547</f>
        <v>1</v>
      </c>
      <c r="Y547" s="31" t="b">
        <f>貼り付け用!Y547=集計用!Y547</f>
        <v>1</v>
      </c>
      <c r="Z547" s="31" t="b">
        <f>貼り付け用!Z547=集計用!Z547</f>
        <v>1</v>
      </c>
      <c r="AA547" s="31" t="b">
        <f>貼り付け用!AA547=集計用!AA547</f>
        <v>1</v>
      </c>
      <c r="AB547" s="31" t="b">
        <f>貼り付け用!AB547=集計用!AB547</f>
        <v>1</v>
      </c>
      <c r="AC547" s="31" t="b">
        <f>貼り付け用!AC547=集計用!AC547</f>
        <v>1</v>
      </c>
      <c r="AD547" s="31" t="b">
        <f>貼り付け用!AD547=集計用!AD547</f>
        <v>1</v>
      </c>
      <c r="AE547" s="31" t="b">
        <f>貼り付け用!AE547=集計用!AE547</f>
        <v>1</v>
      </c>
      <c r="AF547" s="31" t="b">
        <f>貼り付け用!AF547=集計用!AF547</f>
        <v>1</v>
      </c>
      <c r="AG547" s="31" t="b">
        <f>貼り付け用!AG547=集計用!AG547</f>
        <v>1</v>
      </c>
      <c r="AH547" s="31" t="b">
        <f>貼り付け用!AH547=集計用!AH547</f>
        <v>1</v>
      </c>
      <c r="AI547" s="31" t="b">
        <f>貼り付け用!AI547=集計用!AI547</f>
        <v>1</v>
      </c>
      <c r="AJ547" s="31" t="b">
        <f>貼り付け用!AJ547=集計用!AJ547</f>
        <v>1</v>
      </c>
      <c r="AK547" s="31" t="b">
        <f>貼り付け用!AK547=集計用!AK547</f>
        <v>1</v>
      </c>
      <c r="AL547" s="31" t="b">
        <f>貼り付け用!AL547=集計用!AL547</f>
        <v>1</v>
      </c>
      <c r="AM547" s="31" t="b">
        <f>貼り付け用!AM547=集計用!AM547</f>
        <v>1</v>
      </c>
      <c r="AN547" s="31" t="b">
        <f>貼り付け用!AN547=集計用!AN547</f>
        <v>1</v>
      </c>
      <c r="AO547" s="31" t="b">
        <f>貼り付け用!AO547=集計用!AO547</f>
        <v>1</v>
      </c>
      <c r="AP547" s="31" t="b">
        <f>貼り付け用!AP547=集計用!AP547</f>
        <v>1</v>
      </c>
      <c r="AQ547" s="31" t="b">
        <f>貼り付け用!AQ547=集計用!AQ547</f>
        <v>1</v>
      </c>
      <c r="AR547" s="31" t="b">
        <f>貼り付け用!AR547=集計用!AR547</f>
        <v>1</v>
      </c>
      <c r="AS547" s="31" t="b">
        <f>貼り付け用!AS547=集計用!AS547</f>
        <v>1</v>
      </c>
      <c r="AT547" s="31" t="b">
        <f>貼り付け用!AT547=集計用!AT547</f>
        <v>1</v>
      </c>
      <c r="AU547" s="31" t="b">
        <f>貼り付け用!AU547=集計用!AU547</f>
        <v>1</v>
      </c>
    </row>
    <row r="548" spans="10:47" ht="24" customHeight="1">
      <c r="J548" s="2" t="str">
        <f>IF(集計用!J548="","",集計用!J548)</f>
        <v>一輪車スタート台</v>
      </c>
      <c r="K548" s="2"/>
      <c r="L548" s="2"/>
      <c r="M548" s="31" t="b">
        <f>貼り付け用!M548=集計用!M548</f>
        <v>1</v>
      </c>
      <c r="N548" s="31" t="b">
        <f>貼り付け用!N548=集計用!N548</f>
        <v>1</v>
      </c>
      <c r="O548" s="31" t="b">
        <f>貼り付け用!O548=集計用!O548</f>
        <v>1</v>
      </c>
      <c r="P548" s="31" t="b">
        <f>貼り付け用!P548=集計用!P548</f>
        <v>1</v>
      </c>
      <c r="Q548" s="31" t="b">
        <f>貼り付け用!Q548=集計用!Q548</f>
        <v>1</v>
      </c>
      <c r="R548" s="31" t="b">
        <f>貼り付け用!R548=集計用!R548</f>
        <v>1</v>
      </c>
      <c r="S548" s="31" t="b">
        <f>貼り付け用!S548=集計用!S548</f>
        <v>1</v>
      </c>
      <c r="T548" s="31" t="b">
        <f>貼り付け用!T548=集計用!T548</f>
        <v>1</v>
      </c>
      <c r="U548" s="31" t="b">
        <f>貼り付け用!U548=集計用!U548</f>
        <v>1</v>
      </c>
      <c r="V548" s="31" t="b">
        <f>貼り付け用!V548=集計用!V548</f>
        <v>1</v>
      </c>
      <c r="W548" s="31" t="b">
        <f>貼り付け用!W548=集計用!W548</f>
        <v>1</v>
      </c>
      <c r="X548" s="31" t="b">
        <f>貼り付け用!X548=集計用!X548</f>
        <v>1</v>
      </c>
      <c r="Y548" s="31" t="b">
        <f>貼り付け用!Y548=集計用!Y548</f>
        <v>1</v>
      </c>
      <c r="Z548" s="31" t="b">
        <f>貼り付け用!Z548=集計用!Z548</f>
        <v>1</v>
      </c>
      <c r="AA548" s="31" t="b">
        <f>貼り付け用!AA548=集計用!AA548</f>
        <v>1</v>
      </c>
      <c r="AB548" s="31" t="b">
        <f>貼り付け用!AB548=集計用!AB548</f>
        <v>1</v>
      </c>
      <c r="AC548" s="31" t="b">
        <f>貼り付け用!AC548=集計用!AC548</f>
        <v>1</v>
      </c>
      <c r="AD548" s="31" t="b">
        <f>貼り付け用!AD548=集計用!AD548</f>
        <v>1</v>
      </c>
      <c r="AE548" s="31" t="b">
        <f>貼り付け用!AE548=集計用!AE548</f>
        <v>1</v>
      </c>
      <c r="AF548" s="31" t="b">
        <f>貼り付け用!AF548=集計用!AF548</f>
        <v>1</v>
      </c>
      <c r="AG548" s="31" t="b">
        <f>貼り付け用!AG548=集計用!AG548</f>
        <v>1</v>
      </c>
      <c r="AH548" s="31" t="b">
        <f>貼り付け用!AH548=集計用!AH548</f>
        <v>1</v>
      </c>
      <c r="AI548" s="31" t="b">
        <f>貼り付け用!AI548=集計用!AI548</f>
        <v>1</v>
      </c>
      <c r="AJ548" s="31" t="b">
        <f>貼り付け用!AJ548=集計用!AJ548</f>
        <v>1</v>
      </c>
      <c r="AK548" s="31" t="b">
        <f>貼り付け用!AK548=集計用!AK548</f>
        <v>1</v>
      </c>
      <c r="AL548" s="31" t="b">
        <f>貼り付け用!AL548=集計用!AL548</f>
        <v>1</v>
      </c>
      <c r="AM548" s="31" t="b">
        <f>貼り付け用!AM548=集計用!AM548</f>
        <v>1</v>
      </c>
      <c r="AN548" s="31" t="b">
        <f>貼り付け用!AN548=集計用!AN548</f>
        <v>1</v>
      </c>
      <c r="AO548" s="31" t="b">
        <f>貼り付け用!AO548=集計用!AO548</f>
        <v>1</v>
      </c>
      <c r="AP548" s="31" t="b">
        <f>貼り付け用!AP548=集計用!AP548</f>
        <v>1</v>
      </c>
      <c r="AQ548" s="31" t="b">
        <f>貼り付け用!AQ548=集計用!AQ548</f>
        <v>1</v>
      </c>
      <c r="AR548" s="31" t="b">
        <f>貼り付け用!AR548=集計用!AR548</f>
        <v>1</v>
      </c>
      <c r="AS548" s="31" t="b">
        <f>貼り付け用!AS548=集計用!AS548</f>
        <v>1</v>
      </c>
      <c r="AT548" s="31" t="b">
        <f>貼り付け用!AT548=集計用!AT548</f>
        <v>1</v>
      </c>
      <c r="AU548" s="31" t="b">
        <f>貼り付け用!AU548=集計用!AU548</f>
        <v>1</v>
      </c>
    </row>
    <row r="549" spans="10:47" ht="24" customHeight="1">
      <c r="J549" s="2" t="str">
        <f>IF(集計用!J549="","",集計用!J549)</f>
        <v>藤棚</v>
      </c>
      <c r="K549" s="2"/>
      <c r="L549" s="2"/>
      <c r="M549" s="31" t="b">
        <f>貼り付け用!M549=集計用!M549</f>
        <v>1</v>
      </c>
      <c r="N549" s="31" t="b">
        <f>貼り付け用!N549=集計用!N549</f>
        <v>1</v>
      </c>
      <c r="O549" s="31" t="b">
        <f>貼り付け用!O549=集計用!O549</f>
        <v>1</v>
      </c>
      <c r="P549" s="31" t="b">
        <f>貼り付け用!P549=集計用!P549</f>
        <v>1</v>
      </c>
      <c r="Q549" s="31" t="b">
        <f>貼り付け用!Q549=集計用!Q549</f>
        <v>1</v>
      </c>
      <c r="R549" s="31" t="b">
        <f>貼り付け用!R549=集計用!R549</f>
        <v>1</v>
      </c>
      <c r="S549" s="31" t="b">
        <f>貼り付け用!S549=集計用!S549</f>
        <v>1</v>
      </c>
      <c r="T549" s="31" t="b">
        <f>貼り付け用!T549=集計用!T549</f>
        <v>1</v>
      </c>
      <c r="U549" s="31" t="b">
        <f>貼り付け用!U549=集計用!U549</f>
        <v>1</v>
      </c>
      <c r="V549" s="31" t="b">
        <f>貼り付け用!V549=集計用!V549</f>
        <v>1</v>
      </c>
      <c r="W549" s="31" t="b">
        <f>貼り付け用!W549=集計用!W549</f>
        <v>1</v>
      </c>
      <c r="X549" s="31" t="b">
        <f>貼り付け用!X549=集計用!X549</f>
        <v>1</v>
      </c>
      <c r="Y549" s="31" t="b">
        <f>貼り付け用!Y549=集計用!Y549</f>
        <v>1</v>
      </c>
      <c r="Z549" s="31" t="b">
        <f>貼り付け用!Z549=集計用!Z549</f>
        <v>1</v>
      </c>
      <c r="AA549" s="31" t="b">
        <f>貼り付け用!AA549=集計用!AA549</f>
        <v>1</v>
      </c>
      <c r="AB549" s="31" t="b">
        <f>貼り付け用!AB549=集計用!AB549</f>
        <v>1</v>
      </c>
      <c r="AC549" s="31" t="b">
        <f>貼り付け用!AC549=集計用!AC549</f>
        <v>1</v>
      </c>
      <c r="AD549" s="31" t="b">
        <f>貼り付け用!AD549=集計用!AD549</f>
        <v>1</v>
      </c>
      <c r="AE549" s="31" t="b">
        <f>貼り付け用!AE549=集計用!AE549</f>
        <v>1</v>
      </c>
      <c r="AF549" s="31" t="b">
        <f>貼り付け用!AF549=集計用!AF549</f>
        <v>1</v>
      </c>
      <c r="AG549" s="31" t="b">
        <f>貼り付け用!AG549=集計用!AG549</f>
        <v>1</v>
      </c>
      <c r="AH549" s="31" t="b">
        <f>貼り付け用!AH549=集計用!AH549</f>
        <v>1</v>
      </c>
      <c r="AI549" s="31" t="b">
        <f>貼り付け用!AI549=集計用!AI549</f>
        <v>1</v>
      </c>
      <c r="AJ549" s="31" t="b">
        <f>貼り付け用!AJ549=集計用!AJ549</f>
        <v>1</v>
      </c>
      <c r="AK549" s="31" t="b">
        <f>貼り付け用!AK549=集計用!AK549</f>
        <v>1</v>
      </c>
      <c r="AL549" s="31" t="b">
        <f>貼り付け用!AL549=集計用!AL549</f>
        <v>1</v>
      </c>
      <c r="AM549" s="31" t="b">
        <f>貼り付け用!AM549=集計用!AM549</f>
        <v>1</v>
      </c>
      <c r="AN549" s="31" t="b">
        <f>貼り付け用!AN549=集計用!AN549</f>
        <v>1</v>
      </c>
      <c r="AO549" s="31" t="b">
        <f>貼り付け用!AO549=集計用!AO549</f>
        <v>1</v>
      </c>
      <c r="AP549" s="31" t="b">
        <f>貼り付け用!AP549=集計用!AP549</f>
        <v>1</v>
      </c>
      <c r="AQ549" s="31" t="b">
        <f>貼り付け用!AQ549=集計用!AQ549</f>
        <v>1</v>
      </c>
      <c r="AR549" s="31" t="b">
        <f>貼り付け用!AR549=集計用!AR549</f>
        <v>1</v>
      </c>
      <c r="AS549" s="31" t="b">
        <f>貼り付け用!AS549=集計用!AS549</f>
        <v>1</v>
      </c>
      <c r="AT549" s="31" t="b">
        <f>貼り付け用!AT549=集計用!AT549</f>
        <v>1</v>
      </c>
      <c r="AU549" s="31" t="b">
        <f>貼り付け用!AU549=集計用!AU549</f>
        <v>1</v>
      </c>
    </row>
    <row r="550" spans="10:47" ht="24" customHeight="1">
      <c r="J550" s="2" t="str">
        <f>IF(集計用!J550="","",集計用!J550)</f>
        <v>バックネット</v>
      </c>
      <c r="K550" s="2"/>
      <c r="L550" s="2"/>
      <c r="M550" s="31" t="b">
        <f>貼り付け用!M550=集計用!M550</f>
        <v>1</v>
      </c>
      <c r="N550" s="31" t="b">
        <f>貼り付け用!N550=集計用!N550</f>
        <v>1</v>
      </c>
      <c r="O550" s="31" t="b">
        <f>貼り付け用!O550=集計用!O550</f>
        <v>1</v>
      </c>
      <c r="P550" s="31" t="b">
        <f>貼り付け用!P550=集計用!P550</f>
        <v>1</v>
      </c>
      <c r="Q550" s="31" t="b">
        <f>貼り付け用!Q550=集計用!Q550</f>
        <v>1</v>
      </c>
      <c r="R550" s="31" t="b">
        <f>貼り付け用!R550=集計用!R550</f>
        <v>1</v>
      </c>
      <c r="S550" s="31" t="b">
        <f>貼り付け用!S550=集計用!S550</f>
        <v>1</v>
      </c>
      <c r="T550" s="31" t="b">
        <f>貼り付け用!T550=集計用!T550</f>
        <v>1</v>
      </c>
      <c r="U550" s="31" t="b">
        <f>貼り付け用!U550=集計用!U550</f>
        <v>1</v>
      </c>
      <c r="V550" s="31" t="b">
        <f>貼り付け用!V550=集計用!V550</f>
        <v>1</v>
      </c>
      <c r="W550" s="31" t="b">
        <f>貼り付け用!W550=集計用!W550</f>
        <v>1</v>
      </c>
      <c r="X550" s="31" t="b">
        <f>貼り付け用!X550=集計用!X550</f>
        <v>1</v>
      </c>
      <c r="Y550" s="31" t="b">
        <f>貼り付け用!Y550=集計用!Y550</f>
        <v>1</v>
      </c>
      <c r="Z550" s="31" t="b">
        <f>貼り付け用!Z550=集計用!Z550</f>
        <v>1</v>
      </c>
      <c r="AA550" s="31" t="b">
        <f>貼り付け用!AA550=集計用!AA550</f>
        <v>1</v>
      </c>
      <c r="AB550" s="31" t="b">
        <f>貼り付け用!AB550=集計用!AB550</f>
        <v>1</v>
      </c>
      <c r="AC550" s="31" t="b">
        <f>貼り付け用!AC550=集計用!AC550</f>
        <v>1</v>
      </c>
      <c r="AD550" s="31" t="b">
        <f>貼り付け用!AD550=集計用!AD550</f>
        <v>1</v>
      </c>
      <c r="AE550" s="31" t="b">
        <f>貼り付け用!AE550=集計用!AE550</f>
        <v>1</v>
      </c>
      <c r="AF550" s="31" t="b">
        <f>貼り付け用!AF550=集計用!AF550</f>
        <v>1</v>
      </c>
      <c r="AG550" s="31" t="b">
        <f>貼り付け用!AG550=集計用!AG550</f>
        <v>1</v>
      </c>
      <c r="AH550" s="31" t="b">
        <f>貼り付け用!AH550=集計用!AH550</f>
        <v>1</v>
      </c>
      <c r="AI550" s="31" t="b">
        <f>貼り付け用!AI550=集計用!AI550</f>
        <v>1</v>
      </c>
      <c r="AJ550" s="31" t="b">
        <f>貼り付け用!AJ550=集計用!AJ550</f>
        <v>1</v>
      </c>
      <c r="AK550" s="31" t="b">
        <f>貼り付け用!AK550=集計用!AK550</f>
        <v>1</v>
      </c>
      <c r="AL550" s="31" t="b">
        <f>貼り付け用!AL550=集計用!AL550</f>
        <v>1</v>
      </c>
      <c r="AM550" s="31" t="b">
        <f>貼り付け用!AM550=集計用!AM550</f>
        <v>1</v>
      </c>
      <c r="AN550" s="31" t="b">
        <f>貼り付け用!AN550=集計用!AN550</f>
        <v>1</v>
      </c>
      <c r="AO550" s="31" t="b">
        <f>貼り付け用!AO550=集計用!AO550</f>
        <v>1</v>
      </c>
      <c r="AP550" s="31" t="b">
        <f>貼り付け用!AP550=集計用!AP550</f>
        <v>1</v>
      </c>
      <c r="AQ550" s="31" t="b">
        <f>貼り付け用!AQ550=集計用!AQ550</f>
        <v>1</v>
      </c>
      <c r="AR550" s="31" t="b">
        <f>貼り付け用!AR550=集計用!AR550</f>
        <v>1</v>
      </c>
      <c r="AS550" s="31" t="b">
        <f>貼り付け用!AS550=集計用!AS550</f>
        <v>1</v>
      </c>
      <c r="AT550" s="31" t="b">
        <f>貼り付け用!AT550=集計用!AT550</f>
        <v>0</v>
      </c>
      <c r="AU550" s="31" t="b">
        <f>貼り付け用!AU550=集計用!AU550</f>
        <v>0</v>
      </c>
    </row>
    <row r="551" spans="10:47" ht="24" customHeight="1">
      <c r="J551" s="2" t="str">
        <f>IF(集計用!J551="","",集計用!J551)</f>
        <v>正門</v>
      </c>
      <c r="K551" s="2"/>
      <c r="L551" s="2"/>
      <c r="M551" s="31" t="b">
        <f>貼り付け用!M551=集計用!M551</f>
        <v>1</v>
      </c>
      <c r="N551" s="31" t="b">
        <f>貼り付け用!N551=集計用!N551</f>
        <v>1</v>
      </c>
      <c r="O551" s="31" t="b">
        <f>貼り付け用!O551=集計用!O551</f>
        <v>1</v>
      </c>
      <c r="P551" s="31" t="b">
        <f>貼り付け用!P551=集計用!P551</f>
        <v>1</v>
      </c>
      <c r="Q551" s="31" t="b">
        <f>貼り付け用!Q551=集計用!Q551</f>
        <v>1</v>
      </c>
      <c r="R551" s="31" t="b">
        <f>貼り付け用!R551=集計用!R551</f>
        <v>1</v>
      </c>
      <c r="S551" s="31" t="b">
        <f>貼り付け用!S551=集計用!S551</f>
        <v>1</v>
      </c>
      <c r="T551" s="31" t="b">
        <f>貼り付け用!T551=集計用!T551</f>
        <v>1</v>
      </c>
      <c r="U551" s="31" t="b">
        <f>貼り付け用!U551=集計用!U551</f>
        <v>1</v>
      </c>
      <c r="V551" s="31" t="b">
        <f>貼り付け用!V551=集計用!V551</f>
        <v>1</v>
      </c>
      <c r="W551" s="31" t="b">
        <f>貼り付け用!W551=集計用!W551</f>
        <v>1</v>
      </c>
      <c r="X551" s="31" t="b">
        <f>貼り付け用!X551=集計用!X551</f>
        <v>1</v>
      </c>
      <c r="Y551" s="31" t="b">
        <f>貼り付け用!Y551=集計用!Y551</f>
        <v>1</v>
      </c>
      <c r="Z551" s="31" t="b">
        <f>貼り付け用!Z551=集計用!Z551</f>
        <v>1</v>
      </c>
      <c r="AA551" s="31" t="b">
        <f>貼り付け用!AA551=集計用!AA551</f>
        <v>1</v>
      </c>
      <c r="AB551" s="31" t="b">
        <f>貼り付け用!AB551=集計用!AB551</f>
        <v>1</v>
      </c>
      <c r="AC551" s="31" t="b">
        <f>貼り付け用!AC551=集計用!AC551</f>
        <v>1</v>
      </c>
      <c r="AD551" s="31" t="b">
        <f>貼り付け用!AD551=集計用!AD551</f>
        <v>1</v>
      </c>
      <c r="AE551" s="31" t="b">
        <f>貼り付け用!AE551=集計用!AE551</f>
        <v>1</v>
      </c>
      <c r="AF551" s="31" t="b">
        <f>貼り付け用!AF551=集計用!AF551</f>
        <v>1</v>
      </c>
      <c r="AG551" s="31" t="b">
        <f>貼り付け用!AG551=集計用!AG551</f>
        <v>1</v>
      </c>
      <c r="AH551" s="31" t="b">
        <f>貼り付け用!AH551=集計用!AH551</f>
        <v>1</v>
      </c>
      <c r="AI551" s="31" t="b">
        <f>貼り付け用!AI551=集計用!AI551</f>
        <v>1</v>
      </c>
      <c r="AJ551" s="31" t="b">
        <f>貼り付け用!AJ551=集計用!AJ551</f>
        <v>1</v>
      </c>
      <c r="AK551" s="31" t="b">
        <f>貼り付け用!AK551=集計用!AK551</f>
        <v>1</v>
      </c>
      <c r="AL551" s="31" t="b">
        <f>貼り付け用!AL551=集計用!AL551</f>
        <v>1</v>
      </c>
      <c r="AM551" s="31" t="b">
        <f>貼り付け用!AM551=集計用!AM551</f>
        <v>1</v>
      </c>
      <c r="AN551" s="31" t="b">
        <f>貼り付け用!AN551=集計用!AN551</f>
        <v>1</v>
      </c>
      <c r="AO551" s="31" t="b">
        <f>貼り付け用!AO551=集計用!AO551</f>
        <v>1</v>
      </c>
      <c r="AP551" s="31" t="b">
        <f>貼り付け用!AP551=集計用!AP551</f>
        <v>1</v>
      </c>
      <c r="AQ551" s="31" t="b">
        <f>貼り付け用!AQ551=集計用!AQ551</f>
        <v>1</v>
      </c>
      <c r="AR551" s="31" t="b">
        <f>貼り付け用!AR551=集計用!AR551</f>
        <v>1</v>
      </c>
      <c r="AS551" s="31" t="b">
        <f>貼り付け用!AS551=集計用!AS551</f>
        <v>1</v>
      </c>
      <c r="AT551" s="31" t="b">
        <f>貼り付け用!AT551=集計用!AT551</f>
        <v>0</v>
      </c>
      <c r="AU551" s="31" t="b">
        <f>貼り付け用!AU551=集計用!AU551</f>
        <v>0</v>
      </c>
    </row>
    <row r="552" spans="10:47" ht="24" customHeight="1">
      <c r="J552" s="2" t="str">
        <f>IF(集計用!J552="","",集計用!J552)</f>
        <v>南門</v>
      </c>
      <c r="K552" s="2"/>
      <c r="L552" s="2"/>
      <c r="M552" s="31" t="b">
        <f>貼り付け用!M552=集計用!M552</f>
        <v>1</v>
      </c>
      <c r="N552" s="31" t="b">
        <f>貼り付け用!N552=集計用!N552</f>
        <v>1</v>
      </c>
      <c r="O552" s="31" t="b">
        <f>貼り付け用!O552=集計用!O552</f>
        <v>1</v>
      </c>
      <c r="P552" s="31" t="b">
        <f>貼り付け用!P552=集計用!P552</f>
        <v>1</v>
      </c>
      <c r="Q552" s="31" t="b">
        <f>貼り付け用!Q552=集計用!Q552</f>
        <v>1</v>
      </c>
      <c r="R552" s="31" t="b">
        <f>貼り付け用!R552=集計用!R552</f>
        <v>1</v>
      </c>
      <c r="S552" s="31" t="b">
        <f>貼り付け用!S552=集計用!S552</f>
        <v>1</v>
      </c>
      <c r="T552" s="31" t="b">
        <f>貼り付け用!T552=集計用!T552</f>
        <v>1</v>
      </c>
      <c r="U552" s="31" t="b">
        <f>貼り付け用!U552=集計用!U552</f>
        <v>1</v>
      </c>
      <c r="V552" s="31" t="b">
        <f>貼り付け用!V552=集計用!V552</f>
        <v>1</v>
      </c>
      <c r="W552" s="31" t="b">
        <f>貼り付け用!W552=集計用!W552</f>
        <v>1</v>
      </c>
      <c r="X552" s="31" t="b">
        <f>貼り付け用!X552=集計用!X552</f>
        <v>1</v>
      </c>
      <c r="Y552" s="31" t="b">
        <f>貼り付け用!Y552=集計用!Y552</f>
        <v>1</v>
      </c>
      <c r="Z552" s="31" t="b">
        <f>貼り付け用!Z552=集計用!Z552</f>
        <v>1</v>
      </c>
      <c r="AA552" s="31" t="b">
        <f>貼り付け用!AA552=集計用!AA552</f>
        <v>1</v>
      </c>
      <c r="AB552" s="31" t="b">
        <f>貼り付け用!AB552=集計用!AB552</f>
        <v>1</v>
      </c>
      <c r="AC552" s="31" t="b">
        <f>貼り付け用!AC552=集計用!AC552</f>
        <v>1</v>
      </c>
      <c r="AD552" s="31" t="b">
        <f>貼り付け用!AD552=集計用!AD552</f>
        <v>1</v>
      </c>
      <c r="AE552" s="31" t="b">
        <f>貼り付け用!AE552=集計用!AE552</f>
        <v>1</v>
      </c>
      <c r="AF552" s="31" t="b">
        <f>貼り付け用!AF552=集計用!AF552</f>
        <v>1</v>
      </c>
      <c r="AG552" s="31" t="b">
        <f>貼り付け用!AG552=集計用!AG552</f>
        <v>1</v>
      </c>
      <c r="AH552" s="31" t="b">
        <f>貼り付け用!AH552=集計用!AH552</f>
        <v>1</v>
      </c>
      <c r="AI552" s="31" t="b">
        <f>貼り付け用!AI552=集計用!AI552</f>
        <v>1</v>
      </c>
      <c r="AJ552" s="31" t="b">
        <f>貼り付け用!AJ552=集計用!AJ552</f>
        <v>1</v>
      </c>
      <c r="AK552" s="31" t="b">
        <f>貼り付け用!AK552=集計用!AK552</f>
        <v>1</v>
      </c>
      <c r="AL552" s="31" t="b">
        <f>貼り付け用!AL552=集計用!AL552</f>
        <v>1</v>
      </c>
      <c r="AM552" s="31" t="b">
        <f>貼り付け用!AM552=集計用!AM552</f>
        <v>1</v>
      </c>
      <c r="AN552" s="31" t="b">
        <f>貼り付け用!AN552=集計用!AN552</f>
        <v>1</v>
      </c>
      <c r="AO552" s="31" t="b">
        <f>貼り付け用!AO552=集計用!AO552</f>
        <v>1</v>
      </c>
      <c r="AP552" s="31" t="b">
        <f>貼り付け用!AP552=集計用!AP552</f>
        <v>1</v>
      </c>
      <c r="AQ552" s="31" t="b">
        <f>貼り付け用!AQ552=集計用!AQ552</f>
        <v>1</v>
      </c>
      <c r="AR552" s="31" t="b">
        <f>貼り付け用!AR552=集計用!AR552</f>
        <v>1</v>
      </c>
      <c r="AS552" s="31" t="b">
        <f>貼り付け用!AS552=集計用!AS552</f>
        <v>1</v>
      </c>
      <c r="AT552" s="31" t="b">
        <f>貼り付け用!AT552=集計用!AT552</f>
        <v>0</v>
      </c>
      <c r="AU552" s="31" t="b">
        <f>貼り付け用!AU552=集計用!AU552</f>
        <v>0</v>
      </c>
    </row>
    <row r="553" spans="10:47" ht="24" customHeight="1">
      <c r="J553" s="2" t="str">
        <f>IF(集計用!J553="","",集計用!J553)</f>
        <v>飼育小屋</v>
      </c>
      <c r="K553" s="2"/>
      <c r="L553" s="2"/>
      <c r="M553" s="31" t="b">
        <f>貼り付け用!M553=集計用!M553</f>
        <v>1</v>
      </c>
      <c r="N553" s="31" t="b">
        <f>貼り付け用!N553=集計用!N553</f>
        <v>1</v>
      </c>
      <c r="O553" s="31" t="b">
        <f>貼り付け用!O553=集計用!O553</f>
        <v>1</v>
      </c>
      <c r="P553" s="31" t="b">
        <f>貼り付け用!P553=集計用!P553</f>
        <v>1</v>
      </c>
      <c r="Q553" s="31" t="b">
        <f>貼り付け用!Q553=集計用!Q553</f>
        <v>1</v>
      </c>
      <c r="R553" s="31" t="b">
        <f>貼り付け用!R553=集計用!R553</f>
        <v>1</v>
      </c>
      <c r="S553" s="31" t="b">
        <f>貼り付け用!S553=集計用!S553</f>
        <v>1</v>
      </c>
      <c r="T553" s="31" t="b">
        <f>貼り付け用!T553=集計用!T553</f>
        <v>1</v>
      </c>
      <c r="U553" s="31" t="b">
        <f>貼り付け用!U553=集計用!U553</f>
        <v>1</v>
      </c>
      <c r="V553" s="31" t="b">
        <f>貼り付け用!V553=集計用!V553</f>
        <v>1</v>
      </c>
      <c r="W553" s="31" t="b">
        <f>貼り付け用!W553=集計用!W553</f>
        <v>1</v>
      </c>
      <c r="X553" s="31" t="b">
        <f>貼り付け用!X553=集計用!X553</f>
        <v>1</v>
      </c>
      <c r="Y553" s="31" t="b">
        <f>貼り付け用!Y553=集計用!Y553</f>
        <v>1</v>
      </c>
      <c r="Z553" s="31" t="b">
        <f>貼り付け用!Z553=集計用!Z553</f>
        <v>1</v>
      </c>
      <c r="AA553" s="31" t="b">
        <f>貼り付け用!AA553=集計用!AA553</f>
        <v>1</v>
      </c>
      <c r="AB553" s="31" t="b">
        <f>貼り付け用!AB553=集計用!AB553</f>
        <v>1</v>
      </c>
      <c r="AC553" s="31" t="b">
        <f>貼り付け用!AC553=集計用!AC553</f>
        <v>1</v>
      </c>
      <c r="AD553" s="31" t="b">
        <f>貼り付け用!AD553=集計用!AD553</f>
        <v>1</v>
      </c>
      <c r="AE553" s="31" t="b">
        <f>貼り付け用!AE553=集計用!AE553</f>
        <v>1</v>
      </c>
      <c r="AF553" s="31" t="b">
        <f>貼り付け用!AF553=集計用!AF553</f>
        <v>1</v>
      </c>
      <c r="AG553" s="31" t="b">
        <f>貼り付け用!AG553=集計用!AG553</f>
        <v>1</v>
      </c>
      <c r="AH553" s="31" t="b">
        <f>貼り付け用!AH553=集計用!AH553</f>
        <v>1</v>
      </c>
      <c r="AI553" s="31" t="b">
        <f>貼り付け用!AI553=集計用!AI553</f>
        <v>1</v>
      </c>
      <c r="AJ553" s="31" t="b">
        <f>貼り付け用!AJ553=集計用!AJ553</f>
        <v>1</v>
      </c>
      <c r="AK553" s="31" t="b">
        <f>貼り付け用!AK553=集計用!AK553</f>
        <v>1</v>
      </c>
      <c r="AL553" s="31" t="b">
        <f>貼り付け用!AL553=集計用!AL553</f>
        <v>1</v>
      </c>
      <c r="AM553" s="31" t="b">
        <f>貼り付け用!AM553=集計用!AM553</f>
        <v>1</v>
      </c>
      <c r="AN553" s="31" t="b">
        <f>貼り付け用!AN553=集計用!AN553</f>
        <v>1</v>
      </c>
      <c r="AO553" s="31" t="b">
        <f>貼り付け用!AO553=集計用!AO553</f>
        <v>1</v>
      </c>
      <c r="AP553" s="31" t="b">
        <f>貼り付け用!AP553=集計用!AP553</f>
        <v>1</v>
      </c>
      <c r="AQ553" s="31" t="b">
        <f>貼り付け用!AQ553=集計用!AQ553</f>
        <v>1</v>
      </c>
      <c r="AR553" s="31" t="b">
        <f>貼り付け用!AR553=集計用!AR553</f>
        <v>1</v>
      </c>
      <c r="AS553" s="31" t="b">
        <f>貼り付け用!AS553=集計用!AS553</f>
        <v>1</v>
      </c>
      <c r="AT553" s="31" t="b">
        <f>貼り付け用!AT553=集計用!AT553</f>
        <v>1</v>
      </c>
      <c r="AU553" s="31" t="b">
        <f>貼り付け用!AU553=集計用!AU553</f>
        <v>1</v>
      </c>
    </row>
    <row r="554" spans="10:47" ht="24" customHeight="1">
      <c r="J554" s="2" t="str">
        <f>IF(集計用!J554="","",集計用!J554)</f>
        <v>避雷針</v>
      </c>
      <c r="K554" s="2"/>
      <c r="L554" s="2"/>
      <c r="M554" s="31" t="b">
        <f>貼り付け用!M554=集計用!M554</f>
        <v>1</v>
      </c>
      <c r="N554" s="31" t="b">
        <f>貼り付け用!N554=集計用!N554</f>
        <v>1</v>
      </c>
      <c r="O554" s="31" t="b">
        <f>貼り付け用!O554=集計用!O554</f>
        <v>1</v>
      </c>
      <c r="P554" s="31" t="b">
        <f>貼り付け用!P554=集計用!P554</f>
        <v>1</v>
      </c>
      <c r="Q554" s="31" t="b">
        <f>貼り付け用!Q554=集計用!Q554</f>
        <v>1</v>
      </c>
      <c r="R554" s="31" t="b">
        <f>貼り付け用!R554=集計用!R554</f>
        <v>1</v>
      </c>
      <c r="S554" s="31" t="b">
        <f>貼り付け用!S554=集計用!S554</f>
        <v>1</v>
      </c>
      <c r="T554" s="31" t="b">
        <f>貼り付け用!T554=集計用!T554</f>
        <v>1</v>
      </c>
      <c r="U554" s="31" t="b">
        <f>貼り付け用!U554=集計用!U554</f>
        <v>1</v>
      </c>
      <c r="V554" s="31" t="b">
        <f>貼り付け用!V554=集計用!V554</f>
        <v>1</v>
      </c>
      <c r="W554" s="31" t="b">
        <f>貼り付け用!W554=集計用!W554</f>
        <v>1</v>
      </c>
      <c r="X554" s="31" t="b">
        <f>貼り付け用!X554=集計用!X554</f>
        <v>1</v>
      </c>
      <c r="Y554" s="31" t="b">
        <f>貼り付け用!Y554=集計用!Y554</f>
        <v>1</v>
      </c>
      <c r="Z554" s="31" t="b">
        <f>貼り付け用!Z554=集計用!Z554</f>
        <v>1</v>
      </c>
      <c r="AA554" s="31" t="b">
        <f>貼り付け用!AA554=集計用!AA554</f>
        <v>1</v>
      </c>
      <c r="AB554" s="31" t="b">
        <f>貼り付け用!AB554=集計用!AB554</f>
        <v>1</v>
      </c>
      <c r="AC554" s="31" t="b">
        <f>貼り付け用!AC554=集計用!AC554</f>
        <v>1</v>
      </c>
      <c r="AD554" s="31" t="b">
        <f>貼り付け用!AD554=集計用!AD554</f>
        <v>1</v>
      </c>
      <c r="AE554" s="31" t="b">
        <f>貼り付け用!AE554=集計用!AE554</f>
        <v>1</v>
      </c>
      <c r="AF554" s="31" t="b">
        <f>貼り付け用!AF554=集計用!AF554</f>
        <v>1</v>
      </c>
      <c r="AG554" s="31" t="b">
        <f>貼り付け用!AG554=集計用!AG554</f>
        <v>1</v>
      </c>
      <c r="AH554" s="31" t="b">
        <f>貼り付け用!AH554=集計用!AH554</f>
        <v>1</v>
      </c>
      <c r="AI554" s="31" t="b">
        <f>貼り付け用!AI554=集計用!AI554</f>
        <v>1</v>
      </c>
      <c r="AJ554" s="31" t="b">
        <f>貼り付け用!AJ554=集計用!AJ554</f>
        <v>1</v>
      </c>
      <c r="AK554" s="31" t="b">
        <f>貼り付け用!AK554=集計用!AK554</f>
        <v>1</v>
      </c>
      <c r="AL554" s="31" t="b">
        <f>貼り付け用!AL554=集計用!AL554</f>
        <v>1</v>
      </c>
      <c r="AM554" s="31" t="b">
        <f>貼り付け用!AM554=集計用!AM554</f>
        <v>1</v>
      </c>
      <c r="AN554" s="31" t="b">
        <f>貼り付け用!AN554=集計用!AN554</f>
        <v>1</v>
      </c>
      <c r="AO554" s="31" t="b">
        <f>貼り付け用!AO554=集計用!AO554</f>
        <v>1</v>
      </c>
      <c r="AP554" s="31" t="b">
        <f>貼り付け用!AP554=集計用!AP554</f>
        <v>1</v>
      </c>
      <c r="AQ554" s="31" t="b">
        <f>貼り付け用!AQ554=集計用!AQ554</f>
        <v>1</v>
      </c>
      <c r="AR554" s="31" t="b">
        <f>貼り付け用!AR554=集計用!AR554</f>
        <v>1</v>
      </c>
      <c r="AS554" s="31" t="b">
        <f>貼り付け用!AS554=集計用!AS554</f>
        <v>1</v>
      </c>
      <c r="AT554" s="31" t="b">
        <f>貼り付け用!AT554=集計用!AT554</f>
        <v>1</v>
      </c>
      <c r="AU554" s="31" t="b">
        <f>貼り付け用!AU554=集計用!AU554</f>
        <v>1</v>
      </c>
    </row>
    <row r="555" spans="10:47" ht="24" customHeight="1">
      <c r="J555" s="2" t="str">
        <f>IF(集計用!J555="","",集計用!J555)</f>
        <v>キュービクル</v>
      </c>
      <c r="K555" s="2"/>
      <c r="L555" s="2"/>
      <c r="M555" s="31" t="b">
        <f>貼り付け用!M555=集計用!M555</f>
        <v>1</v>
      </c>
      <c r="N555" s="31" t="b">
        <f>貼り付け用!N555=集計用!N555</f>
        <v>1</v>
      </c>
      <c r="O555" s="31" t="b">
        <f>貼り付け用!O555=集計用!O555</f>
        <v>1</v>
      </c>
      <c r="P555" s="31" t="b">
        <f>貼り付け用!P555=集計用!P555</f>
        <v>1</v>
      </c>
      <c r="Q555" s="31" t="b">
        <f>貼り付け用!Q555=集計用!Q555</f>
        <v>1</v>
      </c>
      <c r="R555" s="31" t="b">
        <f>貼り付け用!R555=集計用!R555</f>
        <v>1</v>
      </c>
      <c r="S555" s="31" t="b">
        <f>貼り付け用!S555=集計用!S555</f>
        <v>1</v>
      </c>
      <c r="T555" s="31" t="b">
        <f>貼り付け用!T555=集計用!T555</f>
        <v>1</v>
      </c>
      <c r="U555" s="31" t="b">
        <f>貼り付け用!U555=集計用!U555</f>
        <v>1</v>
      </c>
      <c r="V555" s="31" t="b">
        <f>貼り付け用!V555=集計用!V555</f>
        <v>1</v>
      </c>
      <c r="W555" s="31" t="b">
        <f>貼り付け用!W555=集計用!W555</f>
        <v>1</v>
      </c>
      <c r="X555" s="31" t="b">
        <f>貼り付け用!X555=集計用!X555</f>
        <v>1</v>
      </c>
      <c r="Y555" s="31" t="b">
        <f>貼り付け用!Y555=集計用!Y555</f>
        <v>1</v>
      </c>
      <c r="Z555" s="31" t="b">
        <f>貼り付け用!Z555=集計用!Z555</f>
        <v>1</v>
      </c>
      <c r="AA555" s="31" t="b">
        <f>貼り付け用!AA555=集計用!AA555</f>
        <v>1</v>
      </c>
      <c r="AB555" s="31" t="b">
        <f>貼り付け用!AB555=集計用!AB555</f>
        <v>1</v>
      </c>
      <c r="AC555" s="31" t="b">
        <f>貼り付け用!AC555=集計用!AC555</f>
        <v>1</v>
      </c>
      <c r="AD555" s="31" t="b">
        <f>貼り付け用!AD555=集計用!AD555</f>
        <v>1</v>
      </c>
      <c r="AE555" s="31" t="b">
        <f>貼り付け用!AE555=集計用!AE555</f>
        <v>1</v>
      </c>
      <c r="AF555" s="31" t="b">
        <f>貼り付け用!AF555=集計用!AF555</f>
        <v>1</v>
      </c>
      <c r="AG555" s="31" t="b">
        <f>貼り付け用!AG555=集計用!AG555</f>
        <v>1</v>
      </c>
      <c r="AH555" s="31" t="b">
        <f>貼り付け用!AH555=集計用!AH555</f>
        <v>1</v>
      </c>
      <c r="AI555" s="31" t="b">
        <f>貼り付け用!AI555=集計用!AI555</f>
        <v>1</v>
      </c>
      <c r="AJ555" s="31" t="b">
        <f>貼り付け用!AJ555=集計用!AJ555</f>
        <v>1</v>
      </c>
      <c r="AK555" s="31" t="b">
        <f>貼り付け用!AK555=集計用!AK555</f>
        <v>1</v>
      </c>
      <c r="AL555" s="31" t="b">
        <f>貼り付け用!AL555=集計用!AL555</f>
        <v>1</v>
      </c>
      <c r="AM555" s="31" t="b">
        <f>貼り付け用!AM555=集計用!AM555</f>
        <v>1</v>
      </c>
      <c r="AN555" s="31" t="b">
        <f>貼り付け用!AN555=集計用!AN555</f>
        <v>1</v>
      </c>
      <c r="AO555" s="31" t="b">
        <f>貼り付け用!AO555=集計用!AO555</f>
        <v>1</v>
      </c>
      <c r="AP555" s="31" t="b">
        <f>貼り付け用!AP555=集計用!AP555</f>
        <v>1</v>
      </c>
      <c r="AQ555" s="31" t="b">
        <f>貼り付け用!AQ555=集計用!AQ555</f>
        <v>1</v>
      </c>
      <c r="AR555" s="31" t="b">
        <f>貼り付け用!AR555=集計用!AR555</f>
        <v>1</v>
      </c>
      <c r="AS555" s="31" t="b">
        <f>貼り付け用!AS555=集計用!AS555</f>
        <v>1</v>
      </c>
      <c r="AT555" s="31" t="b">
        <f>貼り付け用!AT555=集計用!AT555</f>
        <v>1</v>
      </c>
      <c r="AU555" s="31" t="b">
        <f>貼り付け用!AU555=集計用!AU555</f>
        <v>1</v>
      </c>
    </row>
    <row r="556" spans="10:47" ht="24" customHeight="1">
      <c r="J556" s="2" t="str">
        <f>IF(集計用!J556="","",集計用!J556)</f>
        <v>水道</v>
      </c>
      <c r="K556" s="2"/>
      <c r="L556" s="2"/>
      <c r="M556" s="31" t="b">
        <f>貼り付け用!M556=集計用!M556</f>
        <v>1</v>
      </c>
      <c r="N556" s="31" t="b">
        <f>貼り付け用!N556=集計用!N556</f>
        <v>1</v>
      </c>
      <c r="O556" s="31" t="b">
        <f>貼り付け用!O556=集計用!O556</f>
        <v>1</v>
      </c>
      <c r="P556" s="31" t="b">
        <f>貼り付け用!P556=集計用!P556</f>
        <v>1</v>
      </c>
      <c r="Q556" s="31" t="b">
        <f>貼り付け用!Q556=集計用!Q556</f>
        <v>1</v>
      </c>
      <c r="R556" s="31" t="b">
        <f>貼り付け用!R556=集計用!R556</f>
        <v>1</v>
      </c>
      <c r="S556" s="31" t="b">
        <f>貼り付け用!S556=集計用!S556</f>
        <v>1</v>
      </c>
      <c r="T556" s="31" t="b">
        <f>貼り付け用!T556=集計用!T556</f>
        <v>1</v>
      </c>
      <c r="U556" s="31" t="b">
        <f>貼り付け用!U556=集計用!U556</f>
        <v>1</v>
      </c>
      <c r="V556" s="31" t="b">
        <f>貼り付け用!V556=集計用!V556</f>
        <v>1</v>
      </c>
      <c r="W556" s="31" t="b">
        <f>貼り付け用!W556=集計用!W556</f>
        <v>1</v>
      </c>
      <c r="X556" s="31" t="b">
        <f>貼り付け用!X556=集計用!X556</f>
        <v>1</v>
      </c>
      <c r="Y556" s="31" t="b">
        <f>貼り付け用!Y556=集計用!Y556</f>
        <v>1</v>
      </c>
      <c r="Z556" s="31" t="b">
        <f>貼り付け用!Z556=集計用!Z556</f>
        <v>1</v>
      </c>
      <c r="AA556" s="31" t="b">
        <f>貼り付け用!AA556=集計用!AA556</f>
        <v>1</v>
      </c>
      <c r="AB556" s="31" t="b">
        <f>貼り付け用!AB556=集計用!AB556</f>
        <v>1</v>
      </c>
      <c r="AC556" s="31" t="b">
        <f>貼り付け用!AC556=集計用!AC556</f>
        <v>1</v>
      </c>
      <c r="AD556" s="31" t="b">
        <f>貼り付け用!AD556=集計用!AD556</f>
        <v>1</v>
      </c>
      <c r="AE556" s="31" t="b">
        <f>貼り付け用!AE556=集計用!AE556</f>
        <v>1</v>
      </c>
      <c r="AF556" s="31" t="b">
        <f>貼り付け用!AF556=集計用!AF556</f>
        <v>1</v>
      </c>
      <c r="AG556" s="31" t="b">
        <f>貼り付け用!AG556=集計用!AG556</f>
        <v>1</v>
      </c>
      <c r="AH556" s="31" t="b">
        <f>貼り付け用!AH556=集計用!AH556</f>
        <v>1</v>
      </c>
      <c r="AI556" s="31" t="b">
        <f>貼り付け用!AI556=集計用!AI556</f>
        <v>1</v>
      </c>
      <c r="AJ556" s="31" t="b">
        <f>貼り付け用!AJ556=集計用!AJ556</f>
        <v>1</v>
      </c>
      <c r="AK556" s="31" t="b">
        <f>貼り付け用!AK556=集計用!AK556</f>
        <v>1</v>
      </c>
      <c r="AL556" s="31" t="b">
        <f>貼り付け用!AL556=集計用!AL556</f>
        <v>1</v>
      </c>
      <c r="AM556" s="31" t="b">
        <f>貼り付け用!AM556=集計用!AM556</f>
        <v>1</v>
      </c>
      <c r="AN556" s="31" t="b">
        <f>貼り付け用!AN556=集計用!AN556</f>
        <v>1</v>
      </c>
      <c r="AO556" s="31" t="b">
        <f>貼り付け用!AO556=集計用!AO556</f>
        <v>1</v>
      </c>
      <c r="AP556" s="31" t="b">
        <f>貼り付け用!AP556=集計用!AP556</f>
        <v>1</v>
      </c>
      <c r="AQ556" s="31" t="b">
        <f>貼り付け用!AQ556=集計用!AQ556</f>
        <v>1</v>
      </c>
      <c r="AR556" s="31" t="b">
        <f>貼り付け用!AR556=集計用!AR556</f>
        <v>1</v>
      </c>
      <c r="AS556" s="31" t="b">
        <f>貼り付け用!AS556=集計用!AS556</f>
        <v>1</v>
      </c>
      <c r="AT556" s="31" t="b">
        <f>貼り付け用!AT556=集計用!AT556</f>
        <v>0</v>
      </c>
      <c r="AU556" s="31" t="b">
        <f>貼り付け用!AU556=集計用!AU556</f>
        <v>0</v>
      </c>
    </row>
    <row r="557" spans="10:47" ht="24" customHeight="1">
      <c r="J557" s="2" t="str">
        <f>IF(集計用!J557="","",集計用!J557)</f>
        <v>下水道</v>
      </c>
      <c r="K557" s="2"/>
      <c r="L557" s="2"/>
      <c r="M557" s="31" t="b">
        <f>貼り付け用!M557=集計用!M557</f>
        <v>1</v>
      </c>
      <c r="N557" s="31" t="b">
        <f>貼り付け用!N557=集計用!N557</f>
        <v>1</v>
      </c>
      <c r="O557" s="31" t="b">
        <f>貼り付け用!O557=集計用!O557</f>
        <v>1</v>
      </c>
      <c r="P557" s="31" t="b">
        <f>貼り付け用!P557=集計用!P557</f>
        <v>1</v>
      </c>
      <c r="Q557" s="31" t="b">
        <f>貼り付け用!Q557=集計用!Q557</f>
        <v>1</v>
      </c>
      <c r="R557" s="31" t="b">
        <f>貼り付け用!R557=集計用!R557</f>
        <v>1</v>
      </c>
      <c r="S557" s="31" t="b">
        <f>貼り付け用!S557=集計用!S557</f>
        <v>1</v>
      </c>
      <c r="T557" s="31" t="b">
        <f>貼り付け用!T557=集計用!T557</f>
        <v>1</v>
      </c>
      <c r="U557" s="31" t="b">
        <f>貼り付け用!U557=集計用!U557</f>
        <v>1</v>
      </c>
      <c r="V557" s="31" t="b">
        <f>貼り付け用!V557=集計用!V557</f>
        <v>1</v>
      </c>
      <c r="W557" s="31" t="b">
        <f>貼り付け用!W557=集計用!W557</f>
        <v>1</v>
      </c>
      <c r="X557" s="31" t="b">
        <f>貼り付け用!X557=集計用!X557</f>
        <v>1</v>
      </c>
      <c r="Y557" s="31" t="b">
        <f>貼り付け用!Y557=集計用!Y557</f>
        <v>1</v>
      </c>
      <c r="Z557" s="31" t="b">
        <f>貼り付け用!Z557=集計用!Z557</f>
        <v>1</v>
      </c>
      <c r="AA557" s="31" t="b">
        <f>貼り付け用!AA557=集計用!AA557</f>
        <v>1</v>
      </c>
      <c r="AB557" s="31" t="b">
        <f>貼り付け用!AB557=集計用!AB557</f>
        <v>1</v>
      </c>
      <c r="AC557" s="31" t="b">
        <f>貼り付け用!AC557=集計用!AC557</f>
        <v>1</v>
      </c>
      <c r="AD557" s="31" t="b">
        <f>貼り付け用!AD557=集計用!AD557</f>
        <v>1</v>
      </c>
      <c r="AE557" s="31" t="b">
        <f>貼り付け用!AE557=集計用!AE557</f>
        <v>1</v>
      </c>
      <c r="AF557" s="31" t="b">
        <f>貼り付け用!AF557=集計用!AF557</f>
        <v>1</v>
      </c>
      <c r="AG557" s="31" t="b">
        <f>貼り付け用!AG557=集計用!AG557</f>
        <v>1</v>
      </c>
      <c r="AH557" s="31" t="b">
        <f>貼り付け用!AH557=集計用!AH557</f>
        <v>1</v>
      </c>
      <c r="AI557" s="31" t="b">
        <f>貼り付け用!AI557=集計用!AI557</f>
        <v>1</v>
      </c>
      <c r="AJ557" s="31" t="b">
        <f>貼り付け用!AJ557=集計用!AJ557</f>
        <v>1</v>
      </c>
      <c r="AK557" s="31" t="b">
        <f>貼り付け用!AK557=集計用!AK557</f>
        <v>1</v>
      </c>
      <c r="AL557" s="31" t="b">
        <f>貼り付け用!AL557=集計用!AL557</f>
        <v>1</v>
      </c>
      <c r="AM557" s="31" t="b">
        <f>貼り付け用!AM557=集計用!AM557</f>
        <v>1</v>
      </c>
      <c r="AN557" s="31" t="b">
        <f>貼り付け用!AN557=集計用!AN557</f>
        <v>1</v>
      </c>
      <c r="AO557" s="31" t="b">
        <f>貼り付け用!AO557=集計用!AO557</f>
        <v>1</v>
      </c>
      <c r="AP557" s="31" t="b">
        <f>貼り付け用!AP557=集計用!AP557</f>
        <v>1</v>
      </c>
      <c r="AQ557" s="31" t="b">
        <f>貼り付け用!AQ557=集計用!AQ557</f>
        <v>1</v>
      </c>
      <c r="AR557" s="31" t="b">
        <f>貼り付け用!AR557=集計用!AR557</f>
        <v>1</v>
      </c>
      <c r="AS557" s="31" t="b">
        <f>貼り付け用!AS557=集計用!AS557</f>
        <v>1</v>
      </c>
      <c r="AT557" s="31" t="b">
        <f>貼り付け用!AT557=集計用!AT557</f>
        <v>0</v>
      </c>
      <c r="AU557" s="31" t="b">
        <f>貼り付け用!AU557=集計用!AU557</f>
        <v>0</v>
      </c>
    </row>
    <row r="558" spans="10:47" ht="24" customHeight="1">
      <c r="J558" s="2" t="str">
        <f>IF(集計用!J558="","",集計用!J558)</f>
        <v>受水槽</v>
      </c>
      <c r="K558" s="2"/>
      <c r="L558" s="2"/>
      <c r="M558" s="31" t="b">
        <f>貼り付け用!M558=集計用!M558</f>
        <v>1</v>
      </c>
      <c r="N558" s="31" t="b">
        <f>貼り付け用!N558=集計用!N558</f>
        <v>1</v>
      </c>
      <c r="O558" s="31" t="b">
        <f>貼り付け用!O558=集計用!O558</f>
        <v>1</v>
      </c>
      <c r="P558" s="31" t="b">
        <f>貼り付け用!P558=集計用!P558</f>
        <v>1</v>
      </c>
      <c r="Q558" s="31" t="b">
        <f>貼り付け用!Q558=集計用!Q558</f>
        <v>1</v>
      </c>
      <c r="R558" s="31" t="b">
        <f>貼り付け用!R558=集計用!R558</f>
        <v>1</v>
      </c>
      <c r="S558" s="31" t="b">
        <f>貼り付け用!S558=集計用!S558</f>
        <v>1</v>
      </c>
      <c r="T558" s="31" t="b">
        <f>貼り付け用!T558=集計用!T558</f>
        <v>1</v>
      </c>
      <c r="U558" s="31" t="b">
        <f>貼り付け用!U558=集計用!U558</f>
        <v>1</v>
      </c>
      <c r="V558" s="31" t="b">
        <f>貼り付け用!V558=集計用!V558</f>
        <v>1</v>
      </c>
      <c r="W558" s="31" t="b">
        <f>貼り付け用!W558=集計用!W558</f>
        <v>1</v>
      </c>
      <c r="X558" s="31" t="b">
        <f>貼り付け用!X558=集計用!X558</f>
        <v>1</v>
      </c>
      <c r="Y558" s="31" t="b">
        <f>貼り付け用!Y558=集計用!Y558</f>
        <v>1</v>
      </c>
      <c r="Z558" s="31" t="b">
        <f>貼り付け用!Z558=集計用!Z558</f>
        <v>1</v>
      </c>
      <c r="AA558" s="31" t="b">
        <f>貼り付け用!AA558=集計用!AA558</f>
        <v>1</v>
      </c>
      <c r="AB558" s="31" t="b">
        <f>貼り付け用!AB558=集計用!AB558</f>
        <v>1</v>
      </c>
      <c r="AC558" s="31" t="b">
        <f>貼り付け用!AC558=集計用!AC558</f>
        <v>1</v>
      </c>
      <c r="AD558" s="31" t="b">
        <f>貼り付け用!AD558=集計用!AD558</f>
        <v>1</v>
      </c>
      <c r="AE558" s="31" t="b">
        <f>貼り付け用!AE558=集計用!AE558</f>
        <v>1</v>
      </c>
      <c r="AF558" s="31" t="b">
        <f>貼り付け用!AF558=集計用!AF558</f>
        <v>1</v>
      </c>
      <c r="AG558" s="31" t="b">
        <f>貼り付け用!AG558=集計用!AG558</f>
        <v>1</v>
      </c>
      <c r="AH558" s="31" t="b">
        <f>貼り付け用!AH558=集計用!AH558</f>
        <v>1</v>
      </c>
      <c r="AI558" s="31" t="b">
        <f>貼り付け用!AI558=集計用!AI558</f>
        <v>1</v>
      </c>
      <c r="AJ558" s="31" t="b">
        <f>貼り付け用!AJ558=集計用!AJ558</f>
        <v>1</v>
      </c>
      <c r="AK558" s="31" t="b">
        <f>貼り付け用!AK558=集計用!AK558</f>
        <v>1</v>
      </c>
      <c r="AL558" s="31" t="b">
        <f>貼り付け用!AL558=集計用!AL558</f>
        <v>1</v>
      </c>
      <c r="AM558" s="31" t="b">
        <f>貼り付け用!AM558=集計用!AM558</f>
        <v>1</v>
      </c>
      <c r="AN558" s="31" t="b">
        <f>貼り付け用!AN558=集計用!AN558</f>
        <v>1</v>
      </c>
      <c r="AO558" s="31" t="b">
        <f>貼り付け用!AO558=集計用!AO558</f>
        <v>1</v>
      </c>
      <c r="AP558" s="31" t="b">
        <f>貼り付け用!AP558=集計用!AP558</f>
        <v>1</v>
      </c>
      <c r="AQ558" s="31" t="b">
        <f>貼り付け用!AQ558=集計用!AQ558</f>
        <v>1</v>
      </c>
      <c r="AR558" s="31" t="b">
        <f>貼り付け用!AR558=集計用!AR558</f>
        <v>1</v>
      </c>
      <c r="AS558" s="31" t="b">
        <f>貼り付け用!AS558=集計用!AS558</f>
        <v>1</v>
      </c>
      <c r="AT558" s="31" t="b">
        <f>貼り付け用!AT558=集計用!AT558</f>
        <v>1</v>
      </c>
      <c r="AU558" s="31" t="b">
        <f>貼り付け用!AU558=集計用!AU558</f>
        <v>1</v>
      </c>
    </row>
    <row r="559" spans="10:47" ht="24" customHeight="1">
      <c r="J559" s="2" t="str">
        <f>IF(集計用!J559="","",集計用!J559)</f>
        <v>高架水槽</v>
      </c>
      <c r="K559" s="2"/>
      <c r="L559" s="2"/>
      <c r="M559" s="31" t="b">
        <f>貼り付け用!M559=集計用!M559</f>
        <v>1</v>
      </c>
      <c r="N559" s="31" t="b">
        <f>貼り付け用!N559=集計用!N559</f>
        <v>1</v>
      </c>
      <c r="O559" s="31" t="b">
        <f>貼り付け用!O559=集計用!O559</f>
        <v>1</v>
      </c>
      <c r="P559" s="31" t="b">
        <f>貼り付け用!P559=集計用!P559</f>
        <v>1</v>
      </c>
      <c r="Q559" s="31" t="b">
        <f>貼り付け用!Q559=集計用!Q559</f>
        <v>1</v>
      </c>
      <c r="R559" s="31" t="b">
        <f>貼り付け用!R559=集計用!R559</f>
        <v>1</v>
      </c>
      <c r="S559" s="31" t="b">
        <f>貼り付け用!S559=集計用!S559</f>
        <v>1</v>
      </c>
      <c r="T559" s="31" t="b">
        <f>貼り付け用!T559=集計用!T559</f>
        <v>1</v>
      </c>
      <c r="U559" s="31" t="b">
        <f>貼り付け用!U559=集計用!U559</f>
        <v>1</v>
      </c>
      <c r="V559" s="31" t="b">
        <f>貼り付け用!V559=集計用!V559</f>
        <v>1</v>
      </c>
      <c r="W559" s="31" t="b">
        <f>貼り付け用!W559=集計用!W559</f>
        <v>1</v>
      </c>
      <c r="X559" s="31" t="b">
        <f>貼り付け用!X559=集計用!X559</f>
        <v>1</v>
      </c>
      <c r="Y559" s="31" t="b">
        <f>貼り付け用!Y559=集計用!Y559</f>
        <v>1</v>
      </c>
      <c r="Z559" s="31" t="b">
        <f>貼り付け用!Z559=集計用!Z559</f>
        <v>1</v>
      </c>
      <c r="AA559" s="31" t="b">
        <f>貼り付け用!AA559=集計用!AA559</f>
        <v>1</v>
      </c>
      <c r="AB559" s="31" t="b">
        <f>貼り付け用!AB559=集計用!AB559</f>
        <v>1</v>
      </c>
      <c r="AC559" s="31" t="b">
        <f>貼り付け用!AC559=集計用!AC559</f>
        <v>1</v>
      </c>
      <c r="AD559" s="31" t="b">
        <f>貼り付け用!AD559=集計用!AD559</f>
        <v>1</v>
      </c>
      <c r="AE559" s="31" t="b">
        <f>貼り付け用!AE559=集計用!AE559</f>
        <v>1</v>
      </c>
      <c r="AF559" s="31" t="b">
        <f>貼り付け用!AF559=集計用!AF559</f>
        <v>1</v>
      </c>
      <c r="AG559" s="31" t="b">
        <f>貼り付け用!AG559=集計用!AG559</f>
        <v>1</v>
      </c>
      <c r="AH559" s="31" t="b">
        <f>貼り付け用!AH559=集計用!AH559</f>
        <v>1</v>
      </c>
      <c r="AI559" s="31" t="b">
        <f>貼り付け用!AI559=集計用!AI559</f>
        <v>1</v>
      </c>
      <c r="AJ559" s="31" t="b">
        <f>貼り付け用!AJ559=集計用!AJ559</f>
        <v>1</v>
      </c>
      <c r="AK559" s="31" t="b">
        <f>貼り付け用!AK559=集計用!AK559</f>
        <v>1</v>
      </c>
      <c r="AL559" s="31" t="b">
        <f>貼り付け用!AL559=集計用!AL559</f>
        <v>1</v>
      </c>
      <c r="AM559" s="31" t="b">
        <f>貼り付け用!AM559=集計用!AM559</f>
        <v>1</v>
      </c>
      <c r="AN559" s="31" t="b">
        <f>貼り付け用!AN559=集計用!AN559</f>
        <v>1</v>
      </c>
      <c r="AO559" s="31" t="b">
        <f>貼り付け用!AO559=集計用!AO559</f>
        <v>1</v>
      </c>
      <c r="AP559" s="31" t="b">
        <f>貼り付け用!AP559=集計用!AP559</f>
        <v>1</v>
      </c>
      <c r="AQ559" s="31" t="b">
        <f>貼り付け用!AQ559=集計用!AQ559</f>
        <v>1</v>
      </c>
      <c r="AR559" s="31" t="b">
        <f>貼り付け用!AR559=集計用!AR559</f>
        <v>1</v>
      </c>
      <c r="AS559" s="31" t="b">
        <f>貼り付け用!AS559=集計用!AS559</f>
        <v>1</v>
      </c>
      <c r="AT559" s="31" t="b">
        <f>貼り付け用!AT559=集計用!AT559</f>
        <v>1</v>
      </c>
      <c r="AU559" s="31" t="b">
        <f>貼り付け用!AU559=集計用!AU559</f>
        <v>1</v>
      </c>
    </row>
    <row r="560" spans="10:47" ht="24" customHeight="1">
      <c r="J560" s="2" t="str">
        <f>IF(集計用!J560="","",集計用!J560)</f>
        <v>プール</v>
      </c>
      <c r="K560" s="2"/>
      <c r="L560" s="2"/>
      <c r="M560" s="31" t="b">
        <f>貼り付け用!M560=集計用!M560</f>
        <v>1</v>
      </c>
      <c r="N560" s="31" t="b">
        <f>貼り付け用!N560=集計用!N560</f>
        <v>1</v>
      </c>
      <c r="O560" s="31" t="b">
        <f>貼り付け用!O560=集計用!O560</f>
        <v>1</v>
      </c>
      <c r="P560" s="31" t="b">
        <f>貼り付け用!P560=集計用!P560</f>
        <v>1</v>
      </c>
      <c r="Q560" s="31" t="b">
        <f>貼り付け用!Q560=集計用!Q560</f>
        <v>1</v>
      </c>
      <c r="R560" s="31" t="b">
        <f>貼り付け用!R560=集計用!R560</f>
        <v>1</v>
      </c>
      <c r="S560" s="31" t="b">
        <f>貼り付け用!S560=集計用!S560</f>
        <v>1</v>
      </c>
      <c r="T560" s="31" t="b">
        <f>貼り付け用!T560=集計用!T560</f>
        <v>1</v>
      </c>
      <c r="U560" s="31" t="b">
        <f>貼り付け用!U560=集計用!U560</f>
        <v>1</v>
      </c>
      <c r="V560" s="31" t="b">
        <f>貼り付け用!V560=集計用!V560</f>
        <v>1</v>
      </c>
      <c r="W560" s="31" t="b">
        <f>貼り付け用!W560=集計用!W560</f>
        <v>1</v>
      </c>
      <c r="X560" s="31" t="b">
        <f>貼り付け用!X560=集計用!X560</f>
        <v>1</v>
      </c>
      <c r="Y560" s="31" t="b">
        <f>貼り付け用!Y560=集計用!Y560</f>
        <v>1</v>
      </c>
      <c r="Z560" s="31" t="b">
        <f>貼り付け用!Z560=集計用!Z560</f>
        <v>1</v>
      </c>
      <c r="AA560" s="31" t="b">
        <f>貼り付け用!AA560=集計用!AA560</f>
        <v>1</v>
      </c>
      <c r="AB560" s="31" t="b">
        <f>貼り付け用!AB560=集計用!AB560</f>
        <v>1</v>
      </c>
      <c r="AC560" s="31" t="b">
        <f>貼り付け用!AC560=集計用!AC560</f>
        <v>1</v>
      </c>
      <c r="AD560" s="31" t="b">
        <f>貼り付け用!AD560=集計用!AD560</f>
        <v>1</v>
      </c>
      <c r="AE560" s="31" t="b">
        <f>貼り付け用!AE560=集計用!AE560</f>
        <v>1</v>
      </c>
      <c r="AF560" s="31" t="b">
        <f>貼り付け用!AF560=集計用!AF560</f>
        <v>1</v>
      </c>
      <c r="AG560" s="31" t="b">
        <f>貼り付け用!AG560=集計用!AG560</f>
        <v>1</v>
      </c>
      <c r="AH560" s="31" t="b">
        <f>貼り付け用!AH560=集計用!AH560</f>
        <v>1</v>
      </c>
      <c r="AI560" s="31" t="b">
        <f>貼り付け用!AI560=集計用!AI560</f>
        <v>1</v>
      </c>
      <c r="AJ560" s="31" t="b">
        <f>貼り付け用!AJ560=集計用!AJ560</f>
        <v>1</v>
      </c>
      <c r="AK560" s="31" t="b">
        <f>貼り付け用!AK560=集計用!AK560</f>
        <v>1</v>
      </c>
      <c r="AL560" s="31" t="b">
        <f>貼り付け用!AL560=集計用!AL560</f>
        <v>1</v>
      </c>
      <c r="AM560" s="31" t="b">
        <f>貼り付け用!AM560=集計用!AM560</f>
        <v>1</v>
      </c>
      <c r="AN560" s="31" t="b">
        <f>貼り付け用!AN560=集計用!AN560</f>
        <v>1</v>
      </c>
      <c r="AO560" s="31" t="b">
        <f>貼り付け用!AO560=集計用!AO560</f>
        <v>1</v>
      </c>
      <c r="AP560" s="31" t="b">
        <f>貼り付け用!AP560=集計用!AP560</f>
        <v>1</v>
      </c>
      <c r="AQ560" s="31" t="b">
        <f>貼り付け用!AQ560=集計用!AQ560</f>
        <v>1</v>
      </c>
      <c r="AR560" s="31" t="b">
        <f>貼り付け用!AR560=集計用!AR560</f>
        <v>1</v>
      </c>
      <c r="AS560" s="31" t="b">
        <f>貼り付け用!AS560=集計用!AS560</f>
        <v>1</v>
      </c>
      <c r="AT560" s="31" t="b">
        <f>貼り付け用!AT560=集計用!AT560</f>
        <v>0</v>
      </c>
      <c r="AU560" s="31" t="b">
        <f>貼り付け用!AU560=集計用!AU560</f>
        <v>1</v>
      </c>
    </row>
    <row r="561" spans="10:47" ht="24" customHeight="1">
      <c r="J561" s="2" t="str">
        <f>IF(集計用!J561="","",集計用!J561)</f>
        <v>消火栓</v>
      </c>
      <c r="K561" s="2"/>
      <c r="L561" s="2"/>
      <c r="M561" s="31" t="b">
        <f>貼り付け用!M561=集計用!M561</f>
        <v>1</v>
      </c>
      <c r="N561" s="31" t="b">
        <f>貼り付け用!N561=集計用!N561</f>
        <v>1</v>
      </c>
      <c r="O561" s="31" t="b">
        <f>貼り付け用!O561=集計用!O561</f>
        <v>1</v>
      </c>
      <c r="P561" s="31" t="b">
        <f>貼り付け用!P561=集計用!P561</f>
        <v>1</v>
      </c>
      <c r="Q561" s="31" t="b">
        <f>貼り付け用!Q561=集計用!Q561</f>
        <v>1</v>
      </c>
      <c r="R561" s="31" t="b">
        <f>貼り付け用!R561=集計用!R561</f>
        <v>1</v>
      </c>
      <c r="S561" s="31" t="b">
        <f>貼り付け用!S561=集計用!S561</f>
        <v>1</v>
      </c>
      <c r="T561" s="31" t="b">
        <f>貼り付け用!T561=集計用!T561</f>
        <v>1</v>
      </c>
      <c r="U561" s="31" t="b">
        <f>貼り付け用!U561=集計用!U561</f>
        <v>1</v>
      </c>
      <c r="V561" s="31" t="b">
        <f>貼り付け用!V561=集計用!V561</f>
        <v>1</v>
      </c>
      <c r="W561" s="31" t="b">
        <f>貼り付け用!W561=集計用!W561</f>
        <v>1</v>
      </c>
      <c r="X561" s="31" t="b">
        <f>貼り付け用!X561=集計用!X561</f>
        <v>1</v>
      </c>
      <c r="Y561" s="31" t="b">
        <f>貼り付け用!Y561=集計用!Y561</f>
        <v>1</v>
      </c>
      <c r="Z561" s="31" t="b">
        <f>貼り付け用!Z561=集計用!Z561</f>
        <v>1</v>
      </c>
      <c r="AA561" s="31" t="b">
        <f>貼り付け用!AA561=集計用!AA561</f>
        <v>1</v>
      </c>
      <c r="AB561" s="31" t="b">
        <f>貼り付け用!AB561=集計用!AB561</f>
        <v>1</v>
      </c>
      <c r="AC561" s="31" t="b">
        <f>貼り付け用!AC561=集計用!AC561</f>
        <v>1</v>
      </c>
      <c r="AD561" s="31" t="b">
        <f>貼り付け用!AD561=集計用!AD561</f>
        <v>1</v>
      </c>
      <c r="AE561" s="31" t="b">
        <f>貼り付け用!AE561=集計用!AE561</f>
        <v>1</v>
      </c>
      <c r="AF561" s="31" t="b">
        <f>貼り付け用!AF561=集計用!AF561</f>
        <v>1</v>
      </c>
      <c r="AG561" s="31" t="b">
        <f>貼り付け用!AG561=集計用!AG561</f>
        <v>1</v>
      </c>
      <c r="AH561" s="31" t="b">
        <f>貼り付け用!AH561=集計用!AH561</f>
        <v>1</v>
      </c>
      <c r="AI561" s="31" t="b">
        <f>貼り付け用!AI561=集計用!AI561</f>
        <v>1</v>
      </c>
      <c r="AJ561" s="31" t="b">
        <f>貼り付け用!AJ561=集計用!AJ561</f>
        <v>1</v>
      </c>
      <c r="AK561" s="31" t="b">
        <f>貼り付け用!AK561=集計用!AK561</f>
        <v>1</v>
      </c>
      <c r="AL561" s="31" t="b">
        <f>貼り付け用!AL561=集計用!AL561</f>
        <v>1</v>
      </c>
      <c r="AM561" s="31" t="b">
        <f>貼り付け用!AM561=集計用!AM561</f>
        <v>1</v>
      </c>
      <c r="AN561" s="31" t="b">
        <f>貼り付け用!AN561=集計用!AN561</f>
        <v>1</v>
      </c>
      <c r="AO561" s="31" t="b">
        <f>貼り付け用!AO561=集計用!AO561</f>
        <v>1</v>
      </c>
      <c r="AP561" s="31" t="b">
        <f>貼り付け用!AP561=集計用!AP561</f>
        <v>1</v>
      </c>
      <c r="AQ561" s="31" t="b">
        <f>貼り付け用!AQ561=集計用!AQ561</f>
        <v>1</v>
      </c>
      <c r="AR561" s="31" t="b">
        <f>貼り付け用!AR561=集計用!AR561</f>
        <v>1</v>
      </c>
      <c r="AS561" s="31" t="b">
        <f>貼り付け用!AS561=集計用!AS561</f>
        <v>1</v>
      </c>
      <c r="AT561" s="31" t="b">
        <f>貼り付け用!AT561=集計用!AT561</f>
        <v>0</v>
      </c>
      <c r="AU561" s="31" t="b">
        <f>貼り付け用!AU561=集計用!AU561</f>
        <v>0</v>
      </c>
    </row>
    <row r="562" spans="10:47" ht="24" customHeight="1">
      <c r="J562" s="2" t="str">
        <f>IF(集計用!J562="","",集計用!J562)</f>
        <v>屋外ステージ</v>
      </c>
      <c r="K562" s="2"/>
      <c r="L562" s="2"/>
      <c r="M562" s="31" t="b">
        <f>貼り付け用!M562=集計用!M562</f>
        <v>1</v>
      </c>
      <c r="N562" s="31" t="b">
        <f>貼り付け用!N562=集計用!N562</f>
        <v>1</v>
      </c>
      <c r="O562" s="31" t="b">
        <f>貼り付け用!O562=集計用!O562</f>
        <v>1</v>
      </c>
      <c r="P562" s="31" t="b">
        <f>貼り付け用!P562=集計用!P562</f>
        <v>1</v>
      </c>
      <c r="Q562" s="31" t="b">
        <f>貼り付け用!Q562=集計用!Q562</f>
        <v>1</v>
      </c>
      <c r="R562" s="31" t="b">
        <f>貼り付け用!R562=集計用!R562</f>
        <v>1</v>
      </c>
      <c r="S562" s="31" t="b">
        <f>貼り付け用!S562=集計用!S562</f>
        <v>1</v>
      </c>
      <c r="T562" s="31" t="b">
        <f>貼り付け用!T562=集計用!T562</f>
        <v>1</v>
      </c>
      <c r="U562" s="31" t="b">
        <f>貼り付け用!U562=集計用!U562</f>
        <v>1</v>
      </c>
      <c r="V562" s="31" t="b">
        <f>貼り付け用!V562=集計用!V562</f>
        <v>1</v>
      </c>
      <c r="W562" s="31" t="b">
        <f>貼り付け用!W562=集計用!W562</f>
        <v>1</v>
      </c>
      <c r="X562" s="31" t="b">
        <f>貼り付け用!X562=集計用!X562</f>
        <v>1</v>
      </c>
      <c r="Y562" s="31" t="b">
        <f>貼り付け用!Y562=集計用!Y562</f>
        <v>1</v>
      </c>
      <c r="Z562" s="31" t="b">
        <f>貼り付け用!Z562=集計用!Z562</f>
        <v>1</v>
      </c>
      <c r="AA562" s="31" t="b">
        <f>貼り付け用!AA562=集計用!AA562</f>
        <v>1</v>
      </c>
      <c r="AB562" s="31" t="b">
        <f>貼り付け用!AB562=集計用!AB562</f>
        <v>1</v>
      </c>
      <c r="AC562" s="31" t="b">
        <f>貼り付け用!AC562=集計用!AC562</f>
        <v>1</v>
      </c>
      <c r="AD562" s="31" t="b">
        <f>貼り付け用!AD562=集計用!AD562</f>
        <v>1</v>
      </c>
      <c r="AE562" s="31" t="b">
        <f>貼り付け用!AE562=集計用!AE562</f>
        <v>1</v>
      </c>
      <c r="AF562" s="31" t="b">
        <f>貼り付け用!AF562=集計用!AF562</f>
        <v>1</v>
      </c>
      <c r="AG562" s="31" t="b">
        <f>貼り付け用!AG562=集計用!AG562</f>
        <v>1</v>
      </c>
      <c r="AH562" s="31" t="b">
        <f>貼り付け用!AH562=集計用!AH562</f>
        <v>1</v>
      </c>
      <c r="AI562" s="31" t="b">
        <f>貼り付け用!AI562=集計用!AI562</f>
        <v>1</v>
      </c>
      <c r="AJ562" s="31" t="b">
        <f>貼り付け用!AJ562=集計用!AJ562</f>
        <v>1</v>
      </c>
      <c r="AK562" s="31" t="b">
        <f>貼り付け用!AK562=集計用!AK562</f>
        <v>1</v>
      </c>
      <c r="AL562" s="31" t="b">
        <f>貼り付け用!AL562=集計用!AL562</f>
        <v>1</v>
      </c>
      <c r="AM562" s="31" t="b">
        <f>貼り付け用!AM562=集計用!AM562</f>
        <v>1</v>
      </c>
      <c r="AN562" s="31" t="b">
        <f>貼り付け用!AN562=集計用!AN562</f>
        <v>1</v>
      </c>
      <c r="AO562" s="31" t="b">
        <f>貼り付け用!AO562=集計用!AO562</f>
        <v>1</v>
      </c>
      <c r="AP562" s="31" t="b">
        <f>貼り付け用!AP562=集計用!AP562</f>
        <v>1</v>
      </c>
      <c r="AQ562" s="31" t="b">
        <f>貼り付け用!AQ562=集計用!AQ562</f>
        <v>1</v>
      </c>
      <c r="AR562" s="31" t="b">
        <f>貼り付け用!AR562=集計用!AR562</f>
        <v>1</v>
      </c>
      <c r="AS562" s="31" t="b">
        <f>貼り付け用!AS562=集計用!AS562</f>
        <v>1</v>
      </c>
      <c r="AT562" s="31" t="b">
        <f>貼り付け用!AT562=集計用!AT562</f>
        <v>1</v>
      </c>
      <c r="AU562" s="31" t="b">
        <f>貼り付け用!AU562=集計用!AU562</f>
        <v>1</v>
      </c>
    </row>
    <row r="563" spans="10:47" ht="24" customHeight="1">
      <c r="J563" s="2" t="str">
        <f>IF(集計用!J563="","",集計用!J563)</f>
        <v>空調機（普通教室等12台）</v>
      </c>
      <c r="K563" s="2"/>
      <c r="L563" s="2"/>
      <c r="M563" s="31" t="b">
        <f>貼り付け用!M563=集計用!M563</f>
        <v>1</v>
      </c>
      <c r="N563" s="31" t="b">
        <f>貼り付け用!N563=集計用!N563</f>
        <v>1</v>
      </c>
      <c r="O563" s="31" t="b">
        <f>貼り付け用!O563=集計用!O563</f>
        <v>1</v>
      </c>
      <c r="P563" s="31" t="b">
        <f>貼り付け用!P563=集計用!P563</f>
        <v>1</v>
      </c>
      <c r="Q563" s="31" t="b">
        <f>貼り付け用!Q563=集計用!Q563</f>
        <v>1</v>
      </c>
      <c r="R563" s="31" t="b">
        <f>貼り付け用!R563=集計用!R563</f>
        <v>1</v>
      </c>
      <c r="S563" s="31" t="b">
        <f>貼り付け用!S563=集計用!S563</f>
        <v>1</v>
      </c>
      <c r="T563" s="31" t="b">
        <f>貼り付け用!T563=集計用!T563</f>
        <v>1</v>
      </c>
      <c r="U563" s="31" t="b">
        <f>貼り付け用!U563=集計用!U563</f>
        <v>1</v>
      </c>
      <c r="V563" s="31" t="b">
        <f>貼り付け用!V563=集計用!V563</f>
        <v>1</v>
      </c>
      <c r="W563" s="31" t="b">
        <f>貼り付け用!W563=集計用!W563</f>
        <v>1</v>
      </c>
      <c r="X563" s="31" t="b">
        <f>貼り付け用!X563=集計用!X563</f>
        <v>1</v>
      </c>
      <c r="Y563" s="31" t="b">
        <f>貼り付け用!Y563=集計用!Y563</f>
        <v>1</v>
      </c>
      <c r="Z563" s="31" t="b">
        <f>貼り付け用!Z563=集計用!Z563</f>
        <v>1</v>
      </c>
      <c r="AA563" s="31" t="b">
        <f>貼り付け用!AA563=集計用!AA563</f>
        <v>1</v>
      </c>
      <c r="AB563" s="31" t="b">
        <f>貼り付け用!AB563=集計用!AB563</f>
        <v>1</v>
      </c>
      <c r="AC563" s="31" t="b">
        <f>貼り付け用!AC563=集計用!AC563</f>
        <v>1</v>
      </c>
      <c r="AD563" s="31" t="b">
        <f>貼り付け用!AD563=集計用!AD563</f>
        <v>1</v>
      </c>
      <c r="AE563" s="31" t="b">
        <f>貼り付け用!AE563=集計用!AE563</f>
        <v>1</v>
      </c>
      <c r="AF563" s="31" t="b">
        <f>貼り付け用!AF563=集計用!AF563</f>
        <v>1</v>
      </c>
      <c r="AG563" s="31" t="b">
        <f>貼り付け用!AG563=集計用!AG563</f>
        <v>1</v>
      </c>
      <c r="AH563" s="31" t="b">
        <f>貼り付け用!AH563=集計用!AH563</f>
        <v>1</v>
      </c>
      <c r="AI563" s="31" t="b">
        <f>貼り付け用!AI563=集計用!AI563</f>
        <v>1</v>
      </c>
      <c r="AJ563" s="31" t="b">
        <f>貼り付け用!AJ563=集計用!AJ563</f>
        <v>1</v>
      </c>
      <c r="AK563" s="31" t="b">
        <f>貼り付け用!AK563=集計用!AK563</f>
        <v>1</v>
      </c>
      <c r="AL563" s="31" t="b">
        <f>貼り付け用!AL563=集計用!AL563</f>
        <v>1</v>
      </c>
      <c r="AM563" s="31" t="b">
        <f>貼り付け用!AM563=集計用!AM563</f>
        <v>1</v>
      </c>
      <c r="AN563" s="31" t="b">
        <f>貼り付け用!AN563=集計用!AN563</f>
        <v>1</v>
      </c>
      <c r="AO563" s="31" t="b">
        <f>貼り付け用!AO563=集計用!AO563</f>
        <v>1</v>
      </c>
      <c r="AP563" s="31" t="b">
        <f>貼り付け用!AP563=集計用!AP563</f>
        <v>1</v>
      </c>
      <c r="AQ563" s="31" t="b">
        <f>貼り付け用!AQ563=集計用!AQ563</f>
        <v>1</v>
      </c>
      <c r="AR563" s="31" t="b">
        <f>貼り付け用!AR563=集計用!AR563</f>
        <v>1</v>
      </c>
      <c r="AS563" s="31" t="b">
        <f>貼り付け用!AS563=集計用!AS563</f>
        <v>1</v>
      </c>
      <c r="AT563" s="31" t="b">
        <f>貼り付け用!AT563=集計用!AT563</f>
        <v>1</v>
      </c>
      <c r="AU563" s="31" t="b">
        <f>貼り付け用!AU563=集計用!AU563</f>
        <v>1</v>
      </c>
    </row>
    <row r="564" spans="10:47" ht="24" customHeight="1">
      <c r="J564" s="2" t="str">
        <f>IF(集計用!J564="","",集計用!J564)</f>
        <v>校庭</v>
      </c>
      <c r="K564" s="2"/>
      <c r="L564" s="2"/>
      <c r="M564" s="31" t="b">
        <f>貼り付け用!M564=集計用!M564</f>
        <v>1</v>
      </c>
      <c r="N564" s="31" t="b">
        <f>貼り付け用!N564=集計用!N564</f>
        <v>1</v>
      </c>
      <c r="O564" s="31" t="b">
        <f>貼り付け用!O564=集計用!O564</f>
        <v>1</v>
      </c>
      <c r="P564" s="31" t="b">
        <f>貼り付け用!P564=集計用!P564</f>
        <v>1</v>
      </c>
      <c r="Q564" s="31" t="b">
        <f>貼り付け用!Q564=集計用!Q564</f>
        <v>1</v>
      </c>
      <c r="R564" s="31" t="b">
        <f>貼り付け用!R564=集計用!R564</f>
        <v>1</v>
      </c>
      <c r="S564" s="31" t="b">
        <f>貼り付け用!S564=集計用!S564</f>
        <v>1</v>
      </c>
      <c r="T564" s="31" t="b">
        <f>貼り付け用!T564=集計用!T564</f>
        <v>1</v>
      </c>
      <c r="U564" s="31" t="b">
        <f>貼り付け用!U564=集計用!U564</f>
        <v>1</v>
      </c>
      <c r="V564" s="31" t="b">
        <f>貼り付け用!V564=集計用!V564</f>
        <v>1</v>
      </c>
      <c r="W564" s="31" t="b">
        <f>貼り付け用!W564=集計用!W564</f>
        <v>1</v>
      </c>
      <c r="X564" s="31" t="b">
        <f>貼り付け用!X564=集計用!X564</f>
        <v>1</v>
      </c>
      <c r="Y564" s="31" t="b">
        <f>貼り付け用!Y564=集計用!Y564</f>
        <v>1</v>
      </c>
      <c r="Z564" s="31" t="b">
        <f>貼り付け用!Z564=集計用!Z564</f>
        <v>1</v>
      </c>
      <c r="AA564" s="31" t="b">
        <f>貼り付け用!AA564=集計用!AA564</f>
        <v>1</v>
      </c>
      <c r="AB564" s="31" t="b">
        <f>貼り付け用!AB564=集計用!AB564</f>
        <v>1</v>
      </c>
      <c r="AC564" s="31" t="b">
        <f>貼り付け用!AC564=集計用!AC564</f>
        <v>1</v>
      </c>
      <c r="AD564" s="31" t="b">
        <f>貼り付け用!AD564=集計用!AD564</f>
        <v>1</v>
      </c>
      <c r="AE564" s="31" t="b">
        <f>貼り付け用!AE564=集計用!AE564</f>
        <v>1</v>
      </c>
      <c r="AF564" s="31" t="b">
        <f>貼り付け用!AF564=集計用!AF564</f>
        <v>1</v>
      </c>
      <c r="AG564" s="31" t="b">
        <f>貼り付け用!AG564=集計用!AG564</f>
        <v>1</v>
      </c>
      <c r="AH564" s="31" t="b">
        <f>貼り付け用!AH564=集計用!AH564</f>
        <v>1</v>
      </c>
      <c r="AI564" s="31" t="b">
        <f>貼り付け用!AI564=集計用!AI564</f>
        <v>1</v>
      </c>
      <c r="AJ564" s="31" t="b">
        <f>貼り付け用!AJ564=集計用!AJ564</f>
        <v>1</v>
      </c>
      <c r="AK564" s="31" t="b">
        <f>貼り付け用!AK564=集計用!AK564</f>
        <v>1</v>
      </c>
      <c r="AL564" s="31" t="b">
        <f>貼り付け用!AL564=集計用!AL564</f>
        <v>1</v>
      </c>
      <c r="AM564" s="31" t="b">
        <f>貼り付け用!AM564=集計用!AM564</f>
        <v>1</v>
      </c>
      <c r="AN564" s="31" t="b">
        <f>貼り付け用!AN564=集計用!AN564</f>
        <v>1</v>
      </c>
      <c r="AO564" s="31" t="b">
        <f>貼り付け用!AO564=集計用!AO564</f>
        <v>1</v>
      </c>
      <c r="AP564" s="31" t="b">
        <f>貼り付け用!AP564=集計用!AP564</f>
        <v>1</v>
      </c>
      <c r="AQ564" s="31" t="b">
        <f>貼り付け用!AQ564=集計用!AQ564</f>
        <v>1</v>
      </c>
      <c r="AR564" s="31" t="b">
        <f>貼り付け用!AR564=集計用!AR564</f>
        <v>1</v>
      </c>
      <c r="AS564" s="31" t="b">
        <f>貼り付け用!AS564=集計用!AS564</f>
        <v>1</v>
      </c>
      <c r="AT564" s="31" t="b">
        <f>貼り付け用!AT564=集計用!AT564</f>
        <v>0</v>
      </c>
      <c r="AU564" s="31" t="b">
        <f>貼り付け用!AU564=集計用!AU564</f>
        <v>0</v>
      </c>
    </row>
    <row r="565" spans="10:47" ht="24" customHeight="1">
      <c r="J565" s="2" t="str">
        <f>IF(集計用!J565="","",集計用!J565)</f>
        <v>フェンス</v>
      </c>
      <c r="K565" s="2"/>
      <c r="L565" s="2"/>
      <c r="M565" s="31" t="b">
        <f>貼り付け用!M565=集計用!M565</f>
        <v>1</v>
      </c>
      <c r="N565" s="31" t="b">
        <f>貼り付け用!N565=集計用!N565</f>
        <v>1</v>
      </c>
      <c r="O565" s="31" t="b">
        <f>貼り付け用!O565=集計用!O565</f>
        <v>1</v>
      </c>
      <c r="P565" s="31" t="b">
        <f>貼り付け用!P565=集計用!P565</f>
        <v>1</v>
      </c>
      <c r="Q565" s="31" t="b">
        <f>貼り付け用!Q565=集計用!Q565</f>
        <v>1</v>
      </c>
      <c r="R565" s="31" t="b">
        <f>貼り付け用!R565=集計用!R565</f>
        <v>1</v>
      </c>
      <c r="S565" s="31" t="b">
        <f>貼り付け用!S565=集計用!S565</f>
        <v>1</v>
      </c>
      <c r="T565" s="31" t="b">
        <f>貼り付け用!T565=集計用!T565</f>
        <v>1</v>
      </c>
      <c r="U565" s="31" t="b">
        <f>貼り付け用!U565=集計用!U565</f>
        <v>1</v>
      </c>
      <c r="V565" s="31" t="b">
        <f>貼り付け用!V565=集計用!V565</f>
        <v>1</v>
      </c>
      <c r="W565" s="31" t="b">
        <f>貼り付け用!W565=集計用!W565</f>
        <v>1</v>
      </c>
      <c r="X565" s="31" t="b">
        <f>貼り付け用!X565=集計用!X565</f>
        <v>1</v>
      </c>
      <c r="Y565" s="31" t="b">
        <f>貼り付け用!Y565=集計用!Y565</f>
        <v>1</v>
      </c>
      <c r="Z565" s="31" t="b">
        <f>貼り付け用!Z565=集計用!Z565</f>
        <v>1</v>
      </c>
      <c r="AA565" s="31" t="b">
        <f>貼り付け用!AA565=集計用!AA565</f>
        <v>1</v>
      </c>
      <c r="AB565" s="31" t="b">
        <f>貼り付け用!AB565=集計用!AB565</f>
        <v>1</v>
      </c>
      <c r="AC565" s="31" t="b">
        <f>貼り付け用!AC565=集計用!AC565</f>
        <v>1</v>
      </c>
      <c r="AD565" s="31" t="b">
        <f>貼り付け用!AD565=集計用!AD565</f>
        <v>1</v>
      </c>
      <c r="AE565" s="31" t="b">
        <f>貼り付け用!AE565=集計用!AE565</f>
        <v>1</v>
      </c>
      <c r="AF565" s="31" t="b">
        <f>貼り付け用!AF565=集計用!AF565</f>
        <v>1</v>
      </c>
      <c r="AG565" s="31" t="b">
        <f>貼り付け用!AG565=集計用!AG565</f>
        <v>1</v>
      </c>
      <c r="AH565" s="31" t="b">
        <f>貼り付け用!AH565=集計用!AH565</f>
        <v>1</v>
      </c>
      <c r="AI565" s="31" t="b">
        <f>貼り付け用!AI565=集計用!AI565</f>
        <v>1</v>
      </c>
      <c r="AJ565" s="31" t="b">
        <f>貼り付け用!AJ565=集計用!AJ565</f>
        <v>1</v>
      </c>
      <c r="AK565" s="31" t="b">
        <f>貼り付け用!AK565=集計用!AK565</f>
        <v>1</v>
      </c>
      <c r="AL565" s="31" t="b">
        <f>貼り付け用!AL565=集計用!AL565</f>
        <v>1</v>
      </c>
      <c r="AM565" s="31" t="b">
        <f>貼り付け用!AM565=集計用!AM565</f>
        <v>1</v>
      </c>
      <c r="AN565" s="31" t="b">
        <f>貼り付け用!AN565=集計用!AN565</f>
        <v>1</v>
      </c>
      <c r="AO565" s="31" t="b">
        <f>貼り付け用!AO565=集計用!AO565</f>
        <v>1</v>
      </c>
      <c r="AP565" s="31" t="b">
        <f>貼り付け用!AP565=集計用!AP565</f>
        <v>1</v>
      </c>
      <c r="AQ565" s="31" t="b">
        <f>貼り付け用!AQ565=集計用!AQ565</f>
        <v>1</v>
      </c>
      <c r="AR565" s="31" t="b">
        <f>貼り付け用!AR565=集計用!AR565</f>
        <v>1</v>
      </c>
      <c r="AS565" s="31" t="b">
        <f>貼り付け用!AS565=集計用!AS565</f>
        <v>1</v>
      </c>
      <c r="AT565" s="31" t="b">
        <f>貼り付け用!AT565=集計用!AT565</f>
        <v>1</v>
      </c>
      <c r="AU565" s="31" t="b">
        <f>貼り付け用!AU565=集計用!AU565</f>
        <v>1</v>
      </c>
    </row>
    <row r="566" spans="10:47" ht="24" customHeight="1">
      <c r="J566" s="2" t="str">
        <f>IF(集計用!J566="","",集計用!J566)</f>
        <v>空調機（ランチルーム）</v>
      </c>
      <c r="K566" s="2"/>
      <c r="L566" s="2"/>
      <c r="M566" s="31" t="b">
        <f>貼り付け用!M566=集計用!M566</f>
        <v>1</v>
      </c>
      <c r="N566" s="31" t="b">
        <f>貼り付け用!N566=集計用!N566</f>
        <v>1</v>
      </c>
      <c r="O566" s="31" t="b">
        <f>貼り付け用!O566=集計用!O566</f>
        <v>1</v>
      </c>
      <c r="P566" s="31" t="b">
        <f>貼り付け用!P566=集計用!P566</f>
        <v>1</v>
      </c>
      <c r="Q566" s="31" t="b">
        <f>貼り付け用!Q566=集計用!Q566</f>
        <v>1</v>
      </c>
      <c r="R566" s="31" t="b">
        <f>貼り付け用!R566=集計用!R566</f>
        <v>1</v>
      </c>
      <c r="S566" s="31" t="b">
        <f>貼り付け用!S566=集計用!S566</f>
        <v>1</v>
      </c>
      <c r="T566" s="31" t="b">
        <f>貼り付け用!T566=集計用!T566</f>
        <v>1</v>
      </c>
      <c r="U566" s="31" t="b">
        <f>貼り付け用!U566=集計用!U566</f>
        <v>1</v>
      </c>
      <c r="V566" s="31" t="b">
        <f>貼り付け用!V566=集計用!V566</f>
        <v>1</v>
      </c>
      <c r="W566" s="31" t="b">
        <f>貼り付け用!W566=集計用!W566</f>
        <v>1</v>
      </c>
      <c r="X566" s="31" t="b">
        <f>貼り付け用!X566=集計用!X566</f>
        <v>1</v>
      </c>
      <c r="Y566" s="31" t="b">
        <f>貼り付け用!Y566=集計用!Y566</f>
        <v>1</v>
      </c>
      <c r="Z566" s="31" t="b">
        <f>貼り付け用!Z566=集計用!Z566</f>
        <v>1</v>
      </c>
      <c r="AA566" s="31" t="b">
        <f>貼り付け用!AA566=集計用!AA566</f>
        <v>1</v>
      </c>
      <c r="AB566" s="31" t="b">
        <f>貼り付け用!AB566=集計用!AB566</f>
        <v>1</v>
      </c>
      <c r="AC566" s="31" t="b">
        <f>貼り付け用!AC566=集計用!AC566</f>
        <v>1</v>
      </c>
      <c r="AD566" s="31" t="b">
        <f>貼り付け用!AD566=集計用!AD566</f>
        <v>1</v>
      </c>
      <c r="AE566" s="31" t="b">
        <f>貼り付け用!AE566=集計用!AE566</f>
        <v>1</v>
      </c>
      <c r="AF566" s="31" t="b">
        <f>貼り付け用!AF566=集計用!AF566</f>
        <v>1</v>
      </c>
      <c r="AG566" s="31" t="b">
        <f>貼り付け用!AG566=集計用!AG566</f>
        <v>1</v>
      </c>
      <c r="AH566" s="31" t="b">
        <f>貼り付け用!AH566=集計用!AH566</f>
        <v>1</v>
      </c>
      <c r="AI566" s="31" t="b">
        <f>貼り付け用!AI566=集計用!AI566</f>
        <v>1</v>
      </c>
      <c r="AJ566" s="31" t="b">
        <f>貼り付け用!AJ566=集計用!AJ566</f>
        <v>1</v>
      </c>
      <c r="AK566" s="31" t="b">
        <f>貼り付け用!AK566=集計用!AK566</f>
        <v>1</v>
      </c>
      <c r="AL566" s="31" t="b">
        <f>貼り付け用!AL566=集計用!AL566</f>
        <v>1</v>
      </c>
      <c r="AM566" s="31" t="b">
        <f>貼り付け用!AM566=集計用!AM566</f>
        <v>1</v>
      </c>
      <c r="AN566" s="31" t="b">
        <f>貼り付け用!AN566=集計用!AN566</f>
        <v>1</v>
      </c>
      <c r="AO566" s="31" t="b">
        <f>貼り付け用!AO566=集計用!AO566</f>
        <v>1</v>
      </c>
      <c r="AP566" s="31" t="b">
        <f>貼り付け用!AP566=集計用!AP566</f>
        <v>1</v>
      </c>
      <c r="AQ566" s="31" t="b">
        <f>貼り付け用!AQ566=集計用!AQ566</f>
        <v>1</v>
      </c>
      <c r="AR566" s="31" t="b">
        <f>貼り付け用!AR566=集計用!AR566</f>
        <v>1</v>
      </c>
      <c r="AS566" s="31" t="b">
        <f>貼り付け用!AS566=集計用!AS566</f>
        <v>1</v>
      </c>
      <c r="AT566" s="31" t="b">
        <f>貼り付け用!AT566=集計用!AT566</f>
        <v>1</v>
      </c>
      <c r="AU566" s="31" t="b">
        <f>貼り付け用!AU566=集計用!AU566</f>
        <v>1</v>
      </c>
    </row>
    <row r="567" spans="10:47" ht="24" customHeight="1">
      <c r="J567" s="2" t="str">
        <f>IF(集計用!J567="","",集計用!J567)</f>
        <v>電気設備</v>
      </c>
      <c r="K567" s="2"/>
      <c r="L567" s="2"/>
      <c r="M567" s="31" t="b">
        <f>貼り付け用!M567=集計用!M567</f>
        <v>1</v>
      </c>
      <c r="N567" s="31" t="b">
        <f>貼り付け用!N567=集計用!N567</f>
        <v>1</v>
      </c>
      <c r="O567" s="31" t="b">
        <f>貼り付け用!O567=集計用!O567</f>
        <v>1</v>
      </c>
      <c r="P567" s="31" t="b">
        <f>貼り付け用!P567=集計用!P567</f>
        <v>1</v>
      </c>
      <c r="Q567" s="31" t="b">
        <f>貼り付け用!Q567=集計用!Q567</f>
        <v>1</v>
      </c>
      <c r="R567" s="31" t="b">
        <f>貼り付け用!R567=集計用!R567</f>
        <v>1</v>
      </c>
      <c r="S567" s="31" t="b">
        <f>貼り付け用!S567=集計用!S567</f>
        <v>1</v>
      </c>
      <c r="T567" s="31" t="b">
        <f>貼り付け用!T567=集計用!T567</f>
        <v>1</v>
      </c>
      <c r="U567" s="31" t="b">
        <f>貼り付け用!U567=集計用!U567</f>
        <v>1</v>
      </c>
      <c r="V567" s="31" t="b">
        <f>貼り付け用!V567=集計用!V567</f>
        <v>1</v>
      </c>
      <c r="W567" s="31" t="b">
        <f>貼り付け用!W567=集計用!W567</f>
        <v>1</v>
      </c>
      <c r="X567" s="31" t="b">
        <f>貼り付け用!X567=集計用!X567</f>
        <v>1</v>
      </c>
      <c r="Y567" s="31" t="b">
        <f>貼り付け用!Y567=集計用!Y567</f>
        <v>1</v>
      </c>
      <c r="Z567" s="31" t="b">
        <f>貼り付け用!Z567=集計用!Z567</f>
        <v>1</v>
      </c>
      <c r="AA567" s="31" t="b">
        <f>貼り付け用!AA567=集計用!AA567</f>
        <v>1</v>
      </c>
      <c r="AB567" s="31" t="b">
        <f>貼り付け用!AB567=集計用!AB567</f>
        <v>1</v>
      </c>
      <c r="AC567" s="31" t="b">
        <f>貼り付け用!AC567=集計用!AC567</f>
        <v>1</v>
      </c>
      <c r="AD567" s="31" t="b">
        <f>貼り付け用!AD567=集計用!AD567</f>
        <v>1</v>
      </c>
      <c r="AE567" s="31" t="b">
        <f>貼り付け用!AE567=集計用!AE567</f>
        <v>1</v>
      </c>
      <c r="AF567" s="31" t="b">
        <f>貼り付け用!AF567=集計用!AF567</f>
        <v>1</v>
      </c>
      <c r="AG567" s="31" t="b">
        <f>貼り付け用!AG567=集計用!AG567</f>
        <v>1</v>
      </c>
      <c r="AH567" s="31" t="b">
        <f>貼り付け用!AH567=集計用!AH567</f>
        <v>1</v>
      </c>
      <c r="AI567" s="31" t="b">
        <f>貼り付け用!AI567=集計用!AI567</f>
        <v>1</v>
      </c>
      <c r="AJ567" s="31" t="b">
        <f>貼り付け用!AJ567=集計用!AJ567</f>
        <v>1</v>
      </c>
      <c r="AK567" s="31" t="b">
        <f>貼り付け用!AK567=集計用!AK567</f>
        <v>1</v>
      </c>
      <c r="AL567" s="31" t="b">
        <f>貼り付け用!AL567=集計用!AL567</f>
        <v>1</v>
      </c>
      <c r="AM567" s="31" t="b">
        <f>貼り付け用!AM567=集計用!AM567</f>
        <v>1</v>
      </c>
      <c r="AN567" s="31" t="b">
        <f>貼り付け用!AN567=集計用!AN567</f>
        <v>1</v>
      </c>
      <c r="AO567" s="31" t="b">
        <f>貼り付け用!AO567=集計用!AO567</f>
        <v>1</v>
      </c>
      <c r="AP567" s="31" t="b">
        <f>貼り付け用!AP567=集計用!AP567</f>
        <v>1</v>
      </c>
      <c r="AQ567" s="31" t="b">
        <f>貼り付け用!AQ567=集計用!AQ567</f>
        <v>1</v>
      </c>
      <c r="AR567" s="31" t="b">
        <f>貼り付け用!AR567=集計用!AR567</f>
        <v>1</v>
      </c>
      <c r="AS567" s="31" t="b">
        <f>貼り付け用!AS567=集計用!AS567</f>
        <v>1</v>
      </c>
      <c r="AT567" s="31" t="b">
        <f>貼り付け用!AT567=集計用!AT567</f>
        <v>0</v>
      </c>
      <c r="AU567" s="31" t="b">
        <f>貼り付け用!AU567=集計用!AU567</f>
        <v>0</v>
      </c>
    </row>
    <row r="568" spans="10:47" ht="24" customHeight="1">
      <c r="J568" s="2" t="str">
        <f>IF(集計用!J568="","",集計用!J568)</f>
        <v>地デジ共聴設備</v>
      </c>
      <c r="K568" s="2"/>
      <c r="L568" s="2"/>
      <c r="M568" s="31" t="b">
        <f>貼り付け用!M568=集計用!M568</f>
        <v>1</v>
      </c>
      <c r="N568" s="31" t="b">
        <f>貼り付け用!N568=集計用!N568</f>
        <v>1</v>
      </c>
      <c r="O568" s="31" t="b">
        <f>貼り付け用!O568=集計用!O568</f>
        <v>1</v>
      </c>
      <c r="P568" s="31" t="b">
        <f>貼り付け用!P568=集計用!P568</f>
        <v>1</v>
      </c>
      <c r="Q568" s="31" t="b">
        <f>貼り付け用!Q568=集計用!Q568</f>
        <v>1</v>
      </c>
      <c r="R568" s="31" t="b">
        <f>貼り付け用!R568=集計用!R568</f>
        <v>1</v>
      </c>
      <c r="S568" s="31" t="b">
        <f>貼り付け用!S568=集計用!S568</f>
        <v>1</v>
      </c>
      <c r="T568" s="31" t="b">
        <f>貼り付け用!T568=集計用!T568</f>
        <v>1</v>
      </c>
      <c r="U568" s="31" t="b">
        <f>貼り付け用!U568=集計用!U568</f>
        <v>1</v>
      </c>
      <c r="V568" s="31" t="b">
        <f>貼り付け用!V568=集計用!V568</f>
        <v>1</v>
      </c>
      <c r="W568" s="31" t="b">
        <f>貼り付け用!W568=集計用!W568</f>
        <v>1</v>
      </c>
      <c r="X568" s="31" t="b">
        <f>貼り付け用!X568=集計用!X568</f>
        <v>1</v>
      </c>
      <c r="Y568" s="31" t="b">
        <f>貼り付け用!Y568=集計用!Y568</f>
        <v>1</v>
      </c>
      <c r="Z568" s="31" t="b">
        <f>貼り付け用!Z568=集計用!Z568</f>
        <v>1</v>
      </c>
      <c r="AA568" s="31" t="b">
        <f>貼り付け用!AA568=集計用!AA568</f>
        <v>1</v>
      </c>
      <c r="AB568" s="31" t="b">
        <f>貼り付け用!AB568=集計用!AB568</f>
        <v>1</v>
      </c>
      <c r="AC568" s="31" t="b">
        <f>貼り付け用!AC568=集計用!AC568</f>
        <v>1</v>
      </c>
      <c r="AD568" s="31" t="b">
        <f>貼り付け用!AD568=集計用!AD568</f>
        <v>1</v>
      </c>
      <c r="AE568" s="31" t="b">
        <f>貼り付け用!AE568=集計用!AE568</f>
        <v>1</v>
      </c>
      <c r="AF568" s="31" t="b">
        <f>貼り付け用!AF568=集計用!AF568</f>
        <v>1</v>
      </c>
      <c r="AG568" s="31" t="b">
        <f>貼り付け用!AG568=集計用!AG568</f>
        <v>1</v>
      </c>
      <c r="AH568" s="31" t="b">
        <f>貼り付け用!AH568=集計用!AH568</f>
        <v>1</v>
      </c>
      <c r="AI568" s="31" t="b">
        <f>貼り付け用!AI568=集計用!AI568</f>
        <v>1</v>
      </c>
      <c r="AJ568" s="31" t="b">
        <f>貼り付け用!AJ568=集計用!AJ568</f>
        <v>1</v>
      </c>
      <c r="AK568" s="31" t="b">
        <f>貼り付け用!AK568=集計用!AK568</f>
        <v>1</v>
      </c>
      <c r="AL568" s="31" t="b">
        <f>貼り付け用!AL568=集計用!AL568</f>
        <v>1</v>
      </c>
      <c r="AM568" s="31" t="b">
        <f>貼り付け用!AM568=集計用!AM568</f>
        <v>1</v>
      </c>
      <c r="AN568" s="31" t="b">
        <f>貼り付け用!AN568=集計用!AN568</f>
        <v>1</v>
      </c>
      <c r="AO568" s="31" t="b">
        <f>貼り付け用!AO568=集計用!AO568</f>
        <v>1</v>
      </c>
      <c r="AP568" s="31" t="b">
        <f>貼り付け用!AP568=集計用!AP568</f>
        <v>1</v>
      </c>
      <c r="AQ568" s="31" t="b">
        <f>貼り付け用!AQ568=集計用!AQ568</f>
        <v>1</v>
      </c>
      <c r="AR568" s="31" t="b">
        <f>貼り付け用!AR568=集計用!AR568</f>
        <v>1</v>
      </c>
      <c r="AS568" s="31" t="b">
        <f>貼り付け用!AS568=集計用!AS568</f>
        <v>1</v>
      </c>
      <c r="AT568" s="31" t="b">
        <f>貼り付け用!AT568=集計用!AT568</f>
        <v>0</v>
      </c>
      <c r="AU568" s="31" t="b">
        <f>貼り付け用!AU568=集計用!AU568</f>
        <v>1</v>
      </c>
    </row>
    <row r="569" spans="10:47" ht="24" customHeight="1">
      <c r="J569" s="2" t="str">
        <f>IF(集計用!J569="","",集計用!J569)</f>
        <v>ゴミ置場</v>
      </c>
      <c r="K569" s="2"/>
      <c r="L569" s="2"/>
      <c r="M569" s="31" t="b">
        <f>貼り付け用!M569=集計用!M569</f>
        <v>1</v>
      </c>
      <c r="N569" s="31" t="b">
        <f>貼り付け用!N569=集計用!N569</f>
        <v>1</v>
      </c>
      <c r="O569" s="31" t="b">
        <f>貼り付け用!O569=集計用!O569</f>
        <v>1</v>
      </c>
      <c r="P569" s="31" t="b">
        <f>貼り付け用!P569=集計用!P569</f>
        <v>1</v>
      </c>
      <c r="Q569" s="31" t="b">
        <f>貼り付け用!Q569=集計用!Q569</f>
        <v>1</v>
      </c>
      <c r="R569" s="31" t="b">
        <f>貼り付け用!R569=集計用!R569</f>
        <v>1</v>
      </c>
      <c r="S569" s="31" t="b">
        <f>貼り付け用!S569=集計用!S569</f>
        <v>1</v>
      </c>
      <c r="T569" s="31" t="b">
        <f>貼り付け用!T569=集計用!T569</f>
        <v>1</v>
      </c>
      <c r="U569" s="31" t="b">
        <f>貼り付け用!U569=集計用!U569</f>
        <v>1</v>
      </c>
      <c r="V569" s="31" t="b">
        <f>貼り付け用!V569=集計用!V569</f>
        <v>1</v>
      </c>
      <c r="W569" s="31" t="b">
        <f>貼り付け用!W569=集計用!W569</f>
        <v>1</v>
      </c>
      <c r="X569" s="31" t="b">
        <f>貼り付け用!X569=集計用!X569</f>
        <v>1</v>
      </c>
      <c r="Y569" s="31" t="b">
        <f>貼り付け用!Y569=集計用!Y569</f>
        <v>1</v>
      </c>
      <c r="Z569" s="31" t="b">
        <f>貼り付け用!Z569=集計用!Z569</f>
        <v>1</v>
      </c>
      <c r="AA569" s="31" t="b">
        <f>貼り付け用!AA569=集計用!AA569</f>
        <v>1</v>
      </c>
      <c r="AB569" s="31" t="b">
        <f>貼り付け用!AB569=集計用!AB569</f>
        <v>1</v>
      </c>
      <c r="AC569" s="31" t="b">
        <f>貼り付け用!AC569=集計用!AC569</f>
        <v>1</v>
      </c>
      <c r="AD569" s="31" t="b">
        <f>貼り付け用!AD569=集計用!AD569</f>
        <v>1</v>
      </c>
      <c r="AE569" s="31" t="b">
        <f>貼り付け用!AE569=集計用!AE569</f>
        <v>1</v>
      </c>
      <c r="AF569" s="31" t="b">
        <f>貼り付け用!AF569=集計用!AF569</f>
        <v>1</v>
      </c>
      <c r="AG569" s="31" t="b">
        <f>貼り付け用!AG569=集計用!AG569</f>
        <v>1</v>
      </c>
      <c r="AH569" s="31" t="b">
        <f>貼り付け用!AH569=集計用!AH569</f>
        <v>1</v>
      </c>
      <c r="AI569" s="31" t="b">
        <f>貼り付け用!AI569=集計用!AI569</f>
        <v>1</v>
      </c>
      <c r="AJ569" s="31" t="b">
        <f>貼り付け用!AJ569=集計用!AJ569</f>
        <v>1</v>
      </c>
      <c r="AK569" s="31" t="b">
        <f>貼り付け用!AK569=集計用!AK569</f>
        <v>1</v>
      </c>
      <c r="AL569" s="31" t="b">
        <f>貼り付け用!AL569=集計用!AL569</f>
        <v>1</v>
      </c>
      <c r="AM569" s="31" t="b">
        <f>貼り付け用!AM569=集計用!AM569</f>
        <v>1</v>
      </c>
      <c r="AN569" s="31" t="b">
        <f>貼り付け用!AN569=集計用!AN569</f>
        <v>1</v>
      </c>
      <c r="AO569" s="31" t="b">
        <f>貼り付け用!AO569=集計用!AO569</f>
        <v>1</v>
      </c>
      <c r="AP569" s="31" t="b">
        <f>貼り付け用!AP569=集計用!AP569</f>
        <v>1</v>
      </c>
      <c r="AQ569" s="31" t="b">
        <f>貼り付け用!AQ569=集計用!AQ569</f>
        <v>1</v>
      </c>
      <c r="AR569" s="31" t="b">
        <f>貼り付け用!AR569=集計用!AR569</f>
        <v>1</v>
      </c>
      <c r="AS569" s="31" t="b">
        <f>貼り付け用!AS569=集計用!AS569</f>
        <v>1</v>
      </c>
      <c r="AT569" s="31" t="b">
        <f>貼り付け用!AT569=集計用!AT569</f>
        <v>0</v>
      </c>
      <c r="AU569" s="31" t="b">
        <f>貼り付け用!AU569=集計用!AU569</f>
        <v>1</v>
      </c>
    </row>
    <row r="570" spans="10:47" ht="24" customHeight="1">
      <c r="J570" s="2" t="str">
        <f>IF(集計用!J570="","",集計用!J570)</f>
        <v>空調機（パソコン室）</v>
      </c>
      <c r="K570" s="2"/>
      <c r="L570" s="2"/>
      <c r="M570" s="31" t="b">
        <f>貼り付け用!M570=集計用!M570</f>
        <v>1</v>
      </c>
      <c r="N570" s="31" t="b">
        <f>貼り付け用!N570=集計用!N570</f>
        <v>1</v>
      </c>
      <c r="O570" s="31" t="b">
        <f>貼り付け用!O570=集計用!O570</f>
        <v>1</v>
      </c>
      <c r="P570" s="31" t="b">
        <f>貼り付け用!P570=集計用!P570</f>
        <v>1</v>
      </c>
      <c r="Q570" s="31" t="b">
        <f>貼り付け用!Q570=集計用!Q570</f>
        <v>1</v>
      </c>
      <c r="R570" s="31" t="b">
        <f>貼り付け用!R570=集計用!R570</f>
        <v>1</v>
      </c>
      <c r="S570" s="31" t="b">
        <f>貼り付け用!S570=集計用!S570</f>
        <v>1</v>
      </c>
      <c r="T570" s="31" t="b">
        <f>貼り付け用!T570=集計用!T570</f>
        <v>1</v>
      </c>
      <c r="U570" s="31" t="b">
        <f>貼り付け用!U570=集計用!U570</f>
        <v>1</v>
      </c>
      <c r="V570" s="31" t="b">
        <f>貼り付け用!V570=集計用!V570</f>
        <v>1</v>
      </c>
      <c r="W570" s="31" t="b">
        <f>貼り付け用!W570=集計用!W570</f>
        <v>1</v>
      </c>
      <c r="X570" s="31" t="b">
        <f>貼り付け用!X570=集計用!X570</f>
        <v>1</v>
      </c>
      <c r="Y570" s="31" t="b">
        <f>貼り付け用!Y570=集計用!Y570</f>
        <v>1</v>
      </c>
      <c r="Z570" s="31" t="b">
        <f>貼り付け用!Z570=集計用!Z570</f>
        <v>1</v>
      </c>
      <c r="AA570" s="31" t="b">
        <f>貼り付け用!AA570=集計用!AA570</f>
        <v>1</v>
      </c>
      <c r="AB570" s="31" t="b">
        <f>貼り付け用!AB570=集計用!AB570</f>
        <v>1</v>
      </c>
      <c r="AC570" s="31" t="b">
        <f>貼り付け用!AC570=集計用!AC570</f>
        <v>1</v>
      </c>
      <c r="AD570" s="31" t="b">
        <f>貼り付け用!AD570=集計用!AD570</f>
        <v>1</v>
      </c>
      <c r="AE570" s="31" t="b">
        <f>貼り付け用!AE570=集計用!AE570</f>
        <v>1</v>
      </c>
      <c r="AF570" s="31" t="b">
        <f>貼り付け用!AF570=集計用!AF570</f>
        <v>1</v>
      </c>
      <c r="AG570" s="31" t="b">
        <f>貼り付け用!AG570=集計用!AG570</f>
        <v>1</v>
      </c>
      <c r="AH570" s="31" t="b">
        <f>貼り付け用!AH570=集計用!AH570</f>
        <v>1</v>
      </c>
      <c r="AI570" s="31" t="b">
        <f>貼り付け用!AI570=集計用!AI570</f>
        <v>1</v>
      </c>
      <c r="AJ570" s="31" t="b">
        <f>貼り付け用!AJ570=集計用!AJ570</f>
        <v>1</v>
      </c>
      <c r="AK570" s="31" t="b">
        <f>貼り付け用!AK570=集計用!AK570</f>
        <v>1</v>
      </c>
      <c r="AL570" s="31" t="b">
        <f>貼り付け用!AL570=集計用!AL570</f>
        <v>1</v>
      </c>
      <c r="AM570" s="31" t="b">
        <f>貼り付け用!AM570=集計用!AM570</f>
        <v>1</v>
      </c>
      <c r="AN570" s="31" t="b">
        <f>貼り付け用!AN570=集計用!AN570</f>
        <v>1</v>
      </c>
      <c r="AO570" s="31" t="b">
        <f>貼り付け用!AO570=集計用!AO570</f>
        <v>1</v>
      </c>
      <c r="AP570" s="31" t="b">
        <f>貼り付け用!AP570=集計用!AP570</f>
        <v>1</v>
      </c>
      <c r="AQ570" s="31" t="b">
        <f>貼り付け用!AQ570=集計用!AQ570</f>
        <v>1</v>
      </c>
      <c r="AR570" s="31" t="b">
        <f>貼り付け用!AR570=集計用!AR570</f>
        <v>1</v>
      </c>
      <c r="AS570" s="31" t="b">
        <f>貼り付け用!AS570=集計用!AS570</f>
        <v>1</v>
      </c>
      <c r="AT570" s="31" t="b">
        <f>貼り付け用!AT570=集計用!AT570</f>
        <v>0</v>
      </c>
      <c r="AU570" s="31" t="b">
        <f>貼り付け用!AU570=集計用!AU570</f>
        <v>1</v>
      </c>
    </row>
    <row r="571" spans="10:47" ht="24" customHeight="1">
      <c r="J571" s="2" t="str">
        <f>IF(集計用!J571="","",集計用!J571)</f>
        <v>空調機（図書室）</v>
      </c>
      <c r="K571" s="2"/>
      <c r="L571" s="2"/>
      <c r="M571" s="31" t="b">
        <f>貼り付け用!M571=集計用!M571</f>
        <v>1</v>
      </c>
      <c r="N571" s="31" t="b">
        <f>貼り付け用!N571=集計用!N571</f>
        <v>1</v>
      </c>
      <c r="O571" s="31" t="b">
        <f>貼り付け用!O571=集計用!O571</f>
        <v>1</v>
      </c>
      <c r="P571" s="31" t="b">
        <f>貼り付け用!P571=集計用!P571</f>
        <v>1</v>
      </c>
      <c r="Q571" s="31" t="b">
        <f>貼り付け用!Q571=集計用!Q571</f>
        <v>1</v>
      </c>
      <c r="R571" s="31" t="b">
        <f>貼り付け用!R571=集計用!R571</f>
        <v>1</v>
      </c>
      <c r="S571" s="31" t="b">
        <f>貼り付け用!S571=集計用!S571</f>
        <v>1</v>
      </c>
      <c r="T571" s="31" t="b">
        <f>貼り付け用!T571=集計用!T571</f>
        <v>1</v>
      </c>
      <c r="U571" s="31" t="b">
        <f>貼り付け用!U571=集計用!U571</f>
        <v>1</v>
      </c>
      <c r="V571" s="31" t="b">
        <f>貼り付け用!V571=集計用!V571</f>
        <v>1</v>
      </c>
      <c r="W571" s="31" t="b">
        <f>貼り付け用!W571=集計用!W571</f>
        <v>1</v>
      </c>
      <c r="X571" s="31" t="b">
        <f>貼り付け用!X571=集計用!X571</f>
        <v>1</v>
      </c>
      <c r="Y571" s="31" t="b">
        <f>貼り付け用!Y571=集計用!Y571</f>
        <v>1</v>
      </c>
      <c r="Z571" s="31" t="b">
        <f>貼り付け用!Z571=集計用!Z571</f>
        <v>1</v>
      </c>
      <c r="AA571" s="31" t="b">
        <f>貼り付け用!AA571=集計用!AA571</f>
        <v>1</v>
      </c>
      <c r="AB571" s="31" t="b">
        <f>貼り付け用!AB571=集計用!AB571</f>
        <v>1</v>
      </c>
      <c r="AC571" s="31" t="b">
        <f>貼り付け用!AC571=集計用!AC571</f>
        <v>1</v>
      </c>
      <c r="AD571" s="31" t="b">
        <f>貼り付け用!AD571=集計用!AD571</f>
        <v>1</v>
      </c>
      <c r="AE571" s="31" t="b">
        <f>貼り付け用!AE571=集計用!AE571</f>
        <v>1</v>
      </c>
      <c r="AF571" s="31" t="b">
        <f>貼り付け用!AF571=集計用!AF571</f>
        <v>1</v>
      </c>
      <c r="AG571" s="31" t="b">
        <f>貼り付け用!AG571=集計用!AG571</f>
        <v>1</v>
      </c>
      <c r="AH571" s="31" t="b">
        <f>貼り付け用!AH571=集計用!AH571</f>
        <v>1</v>
      </c>
      <c r="AI571" s="31" t="b">
        <f>貼り付け用!AI571=集計用!AI571</f>
        <v>1</v>
      </c>
      <c r="AJ571" s="31" t="b">
        <f>貼り付け用!AJ571=集計用!AJ571</f>
        <v>1</v>
      </c>
      <c r="AK571" s="31" t="b">
        <f>貼り付け用!AK571=集計用!AK571</f>
        <v>1</v>
      </c>
      <c r="AL571" s="31" t="b">
        <f>貼り付け用!AL571=集計用!AL571</f>
        <v>1</v>
      </c>
      <c r="AM571" s="31" t="b">
        <f>貼り付け用!AM571=集計用!AM571</f>
        <v>1</v>
      </c>
      <c r="AN571" s="31" t="b">
        <f>貼り付け用!AN571=集計用!AN571</f>
        <v>1</v>
      </c>
      <c r="AO571" s="31" t="b">
        <f>貼り付け用!AO571=集計用!AO571</f>
        <v>1</v>
      </c>
      <c r="AP571" s="31" t="b">
        <f>貼り付け用!AP571=集計用!AP571</f>
        <v>1</v>
      </c>
      <c r="AQ571" s="31" t="b">
        <f>貼り付け用!AQ571=集計用!AQ571</f>
        <v>1</v>
      </c>
      <c r="AR571" s="31" t="b">
        <f>貼り付け用!AR571=集計用!AR571</f>
        <v>1</v>
      </c>
      <c r="AS571" s="31" t="b">
        <f>貼り付け用!AS571=集計用!AS571</f>
        <v>1</v>
      </c>
      <c r="AT571" s="31" t="b">
        <f>貼り付け用!AT571=集計用!AT571</f>
        <v>0</v>
      </c>
      <c r="AU571" s="31" t="b">
        <f>貼り付け用!AU571=集計用!AU571</f>
        <v>1</v>
      </c>
    </row>
    <row r="572" spans="10:47" ht="24" customHeight="1">
      <c r="J572" s="2" t="str">
        <f>IF(集計用!J572="","",集計用!J572)</f>
        <v>室内照明設備</v>
      </c>
      <c r="K572" s="2"/>
      <c r="L572" s="2"/>
      <c r="M572" s="31" t="b">
        <f>貼り付け用!M572=集計用!M572</f>
        <v>1</v>
      </c>
      <c r="N572" s="31" t="b">
        <f>貼り付け用!N572=集計用!N572</f>
        <v>1</v>
      </c>
      <c r="O572" s="31" t="b">
        <f>貼り付け用!O572=集計用!O572</f>
        <v>1</v>
      </c>
      <c r="P572" s="31" t="b">
        <f>貼り付け用!P572=集計用!P572</f>
        <v>1</v>
      </c>
      <c r="Q572" s="31" t="b">
        <f>貼り付け用!Q572=集計用!Q572</f>
        <v>1</v>
      </c>
      <c r="R572" s="31" t="b">
        <f>貼り付け用!R572=集計用!R572</f>
        <v>1</v>
      </c>
      <c r="S572" s="31" t="b">
        <f>貼り付け用!S572=集計用!S572</f>
        <v>1</v>
      </c>
      <c r="T572" s="31" t="b">
        <f>貼り付け用!T572=集計用!T572</f>
        <v>1</v>
      </c>
      <c r="U572" s="31" t="b">
        <f>貼り付け用!U572=集計用!U572</f>
        <v>1</v>
      </c>
      <c r="V572" s="31" t="b">
        <f>貼り付け用!V572=集計用!V572</f>
        <v>1</v>
      </c>
      <c r="W572" s="31" t="b">
        <f>貼り付け用!W572=集計用!W572</f>
        <v>1</v>
      </c>
      <c r="X572" s="31" t="b">
        <f>貼り付け用!X572=集計用!X572</f>
        <v>1</v>
      </c>
      <c r="Y572" s="31" t="b">
        <f>貼り付け用!Y572=集計用!Y572</f>
        <v>1</v>
      </c>
      <c r="Z572" s="31" t="b">
        <f>貼り付け用!Z572=集計用!Z572</f>
        <v>1</v>
      </c>
      <c r="AA572" s="31" t="b">
        <f>貼り付け用!AA572=集計用!AA572</f>
        <v>1</v>
      </c>
      <c r="AB572" s="31" t="b">
        <f>貼り付け用!AB572=集計用!AB572</f>
        <v>1</v>
      </c>
      <c r="AC572" s="31" t="b">
        <f>貼り付け用!AC572=集計用!AC572</f>
        <v>1</v>
      </c>
      <c r="AD572" s="31" t="b">
        <f>貼り付け用!AD572=集計用!AD572</f>
        <v>1</v>
      </c>
      <c r="AE572" s="31" t="b">
        <f>貼り付け用!AE572=集計用!AE572</f>
        <v>1</v>
      </c>
      <c r="AF572" s="31" t="b">
        <f>貼り付け用!AF572=集計用!AF572</f>
        <v>1</v>
      </c>
      <c r="AG572" s="31" t="b">
        <f>貼り付け用!AG572=集計用!AG572</f>
        <v>1</v>
      </c>
      <c r="AH572" s="31" t="b">
        <f>貼り付け用!AH572=集計用!AH572</f>
        <v>1</v>
      </c>
      <c r="AI572" s="31" t="b">
        <f>貼り付け用!AI572=集計用!AI572</f>
        <v>1</v>
      </c>
      <c r="AJ572" s="31" t="b">
        <f>貼り付け用!AJ572=集計用!AJ572</f>
        <v>1</v>
      </c>
      <c r="AK572" s="31" t="b">
        <f>貼り付け用!AK572=集計用!AK572</f>
        <v>1</v>
      </c>
      <c r="AL572" s="31" t="b">
        <f>貼り付け用!AL572=集計用!AL572</f>
        <v>1</v>
      </c>
      <c r="AM572" s="31" t="b">
        <f>貼り付け用!AM572=集計用!AM572</f>
        <v>1</v>
      </c>
      <c r="AN572" s="31" t="b">
        <f>貼り付け用!AN572=集計用!AN572</f>
        <v>1</v>
      </c>
      <c r="AO572" s="31" t="b">
        <f>貼り付け用!AO572=集計用!AO572</f>
        <v>1</v>
      </c>
      <c r="AP572" s="31" t="b">
        <f>貼り付け用!AP572=集計用!AP572</f>
        <v>1</v>
      </c>
      <c r="AQ572" s="31" t="b">
        <f>貼り付け用!AQ572=集計用!AQ572</f>
        <v>1</v>
      </c>
      <c r="AR572" s="31" t="b">
        <f>貼り付け用!AR572=集計用!AR572</f>
        <v>1</v>
      </c>
      <c r="AS572" s="31" t="b">
        <f>貼り付け用!AS572=集計用!AS572</f>
        <v>1</v>
      </c>
      <c r="AT572" s="31" t="b">
        <f>貼り付け用!AT572=集計用!AT572</f>
        <v>0</v>
      </c>
      <c r="AU572" s="31" t="b">
        <f>貼り付け用!AU572=集計用!AU572</f>
        <v>0</v>
      </c>
    </row>
    <row r="573" spans="10:47" ht="24" customHeight="1">
      <c r="J573" s="2" t="str">
        <f>IF(集計用!J573="","",集計用!J573)</f>
        <v>３連中鉄棒</v>
      </c>
      <c r="K573" s="2"/>
      <c r="L573" s="2"/>
      <c r="M573" s="31" t="b">
        <f>貼り付け用!M573=集計用!M573</f>
        <v>1</v>
      </c>
      <c r="N573" s="31" t="b">
        <f>貼り付け用!N573=集計用!N573</f>
        <v>1</v>
      </c>
      <c r="O573" s="31" t="b">
        <f>貼り付け用!O573=集計用!O573</f>
        <v>1</v>
      </c>
      <c r="P573" s="31" t="b">
        <f>貼り付け用!P573=集計用!P573</f>
        <v>1</v>
      </c>
      <c r="Q573" s="31" t="b">
        <f>貼り付け用!Q573=集計用!Q573</f>
        <v>1</v>
      </c>
      <c r="R573" s="31" t="b">
        <f>貼り付け用!R573=集計用!R573</f>
        <v>1</v>
      </c>
      <c r="S573" s="31" t="b">
        <f>貼り付け用!S573=集計用!S573</f>
        <v>1</v>
      </c>
      <c r="T573" s="31" t="b">
        <f>貼り付け用!T573=集計用!T573</f>
        <v>1</v>
      </c>
      <c r="U573" s="31" t="b">
        <f>貼り付け用!U573=集計用!U573</f>
        <v>1</v>
      </c>
      <c r="V573" s="31" t="b">
        <f>貼り付け用!V573=集計用!V573</f>
        <v>1</v>
      </c>
      <c r="W573" s="31" t="b">
        <f>貼り付け用!W573=集計用!W573</f>
        <v>1</v>
      </c>
      <c r="X573" s="31" t="b">
        <f>貼り付け用!X573=集計用!X573</f>
        <v>1</v>
      </c>
      <c r="Y573" s="31" t="b">
        <f>貼り付け用!Y573=集計用!Y573</f>
        <v>1</v>
      </c>
      <c r="Z573" s="31" t="b">
        <f>貼り付け用!Z573=集計用!Z573</f>
        <v>1</v>
      </c>
      <c r="AA573" s="31" t="b">
        <f>貼り付け用!AA573=集計用!AA573</f>
        <v>1</v>
      </c>
      <c r="AB573" s="31" t="b">
        <f>貼り付け用!AB573=集計用!AB573</f>
        <v>1</v>
      </c>
      <c r="AC573" s="31" t="b">
        <f>貼り付け用!AC573=集計用!AC573</f>
        <v>1</v>
      </c>
      <c r="AD573" s="31" t="b">
        <f>貼り付け用!AD573=集計用!AD573</f>
        <v>1</v>
      </c>
      <c r="AE573" s="31" t="b">
        <f>貼り付け用!AE573=集計用!AE573</f>
        <v>1</v>
      </c>
      <c r="AF573" s="31" t="b">
        <f>貼り付け用!AF573=集計用!AF573</f>
        <v>1</v>
      </c>
      <c r="AG573" s="31" t="b">
        <f>貼り付け用!AG573=集計用!AG573</f>
        <v>1</v>
      </c>
      <c r="AH573" s="31" t="b">
        <f>貼り付け用!AH573=集計用!AH573</f>
        <v>1</v>
      </c>
      <c r="AI573" s="31" t="b">
        <f>貼り付け用!AI573=集計用!AI573</f>
        <v>1</v>
      </c>
      <c r="AJ573" s="31" t="b">
        <f>貼り付け用!AJ573=集計用!AJ573</f>
        <v>1</v>
      </c>
      <c r="AK573" s="31" t="b">
        <f>貼り付け用!AK573=集計用!AK573</f>
        <v>1</v>
      </c>
      <c r="AL573" s="31" t="b">
        <f>貼り付け用!AL573=集計用!AL573</f>
        <v>1</v>
      </c>
      <c r="AM573" s="31" t="b">
        <f>貼り付け用!AM573=集計用!AM573</f>
        <v>1</v>
      </c>
      <c r="AN573" s="31" t="b">
        <f>貼り付け用!AN573=集計用!AN573</f>
        <v>1</v>
      </c>
      <c r="AO573" s="31" t="b">
        <f>貼り付け用!AO573=集計用!AO573</f>
        <v>1</v>
      </c>
      <c r="AP573" s="31" t="b">
        <f>貼り付け用!AP573=集計用!AP573</f>
        <v>1</v>
      </c>
      <c r="AQ573" s="31" t="b">
        <f>貼り付け用!AQ573=集計用!AQ573</f>
        <v>1</v>
      </c>
      <c r="AR573" s="31" t="b">
        <f>貼り付け用!AR573=集計用!AR573</f>
        <v>1</v>
      </c>
      <c r="AS573" s="31" t="b">
        <f>貼り付け用!AS573=集計用!AS573</f>
        <v>1</v>
      </c>
      <c r="AT573" s="31" t="b">
        <f>貼り付け用!AT573=集計用!AT573</f>
        <v>1</v>
      </c>
      <c r="AU573" s="31" t="b">
        <f>貼り付け用!AU573=集計用!AU573</f>
        <v>1</v>
      </c>
    </row>
    <row r="574" spans="10:47" ht="24" customHeight="1">
      <c r="J574" s="2" t="str">
        <f>IF(集計用!J574="","",集計用!J574)</f>
        <v>３連中鉄棒</v>
      </c>
      <c r="K574" s="2"/>
      <c r="L574" s="2"/>
      <c r="M574" s="31" t="b">
        <f>貼り付け用!M574=集計用!M574</f>
        <v>1</v>
      </c>
      <c r="N574" s="31" t="b">
        <f>貼り付け用!N574=集計用!N574</f>
        <v>1</v>
      </c>
      <c r="O574" s="31" t="b">
        <f>貼り付け用!O574=集計用!O574</f>
        <v>1</v>
      </c>
      <c r="P574" s="31" t="b">
        <f>貼り付け用!P574=集計用!P574</f>
        <v>1</v>
      </c>
      <c r="Q574" s="31" t="b">
        <f>貼り付け用!Q574=集計用!Q574</f>
        <v>1</v>
      </c>
      <c r="R574" s="31" t="b">
        <f>貼り付け用!R574=集計用!R574</f>
        <v>1</v>
      </c>
      <c r="S574" s="31" t="b">
        <f>貼り付け用!S574=集計用!S574</f>
        <v>1</v>
      </c>
      <c r="T574" s="31" t="b">
        <f>貼り付け用!T574=集計用!T574</f>
        <v>1</v>
      </c>
      <c r="U574" s="31" t="b">
        <f>貼り付け用!U574=集計用!U574</f>
        <v>1</v>
      </c>
      <c r="V574" s="31" t="b">
        <f>貼り付け用!V574=集計用!V574</f>
        <v>1</v>
      </c>
      <c r="W574" s="31" t="b">
        <f>貼り付け用!W574=集計用!W574</f>
        <v>1</v>
      </c>
      <c r="X574" s="31" t="b">
        <f>貼り付け用!X574=集計用!X574</f>
        <v>1</v>
      </c>
      <c r="Y574" s="31" t="b">
        <f>貼り付け用!Y574=集計用!Y574</f>
        <v>1</v>
      </c>
      <c r="Z574" s="31" t="b">
        <f>貼り付け用!Z574=集計用!Z574</f>
        <v>1</v>
      </c>
      <c r="AA574" s="31" t="b">
        <f>貼り付け用!AA574=集計用!AA574</f>
        <v>1</v>
      </c>
      <c r="AB574" s="31" t="b">
        <f>貼り付け用!AB574=集計用!AB574</f>
        <v>1</v>
      </c>
      <c r="AC574" s="31" t="b">
        <f>貼り付け用!AC574=集計用!AC574</f>
        <v>1</v>
      </c>
      <c r="AD574" s="31" t="b">
        <f>貼り付け用!AD574=集計用!AD574</f>
        <v>1</v>
      </c>
      <c r="AE574" s="31" t="b">
        <f>貼り付け用!AE574=集計用!AE574</f>
        <v>1</v>
      </c>
      <c r="AF574" s="31" t="b">
        <f>貼り付け用!AF574=集計用!AF574</f>
        <v>1</v>
      </c>
      <c r="AG574" s="31" t="b">
        <f>貼り付け用!AG574=集計用!AG574</f>
        <v>1</v>
      </c>
      <c r="AH574" s="31" t="b">
        <f>貼り付け用!AH574=集計用!AH574</f>
        <v>1</v>
      </c>
      <c r="AI574" s="31" t="b">
        <f>貼り付け用!AI574=集計用!AI574</f>
        <v>1</v>
      </c>
      <c r="AJ574" s="31" t="b">
        <f>貼り付け用!AJ574=集計用!AJ574</f>
        <v>1</v>
      </c>
      <c r="AK574" s="31" t="b">
        <f>貼り付け用!AK574=集計用!AK574</f>
        <v>1</v>
      </c>
      <c r="AL574" s="31" t="b">
        <f>貼り付け用!AL574=集計用!AL574</f>
        <v>1</v>
      </c>
      <c r="AM574" s="31" t="b">
        <f>貼り付け用!AM574=集計用!AM574</f>
        <v>1</v>
      </c>
      <c r="AN574" s="31" t="b">
        <f>貼り付け用!AN574=集計用!AN574</f>
        <v>1</v>
      </c>
      <c r="AO574" s="31" t="b">
        <f>貼り付け用!AO574=集計用!AO574</f>
        <v>1</v>
      </c>
      <c r="AP574" s="31" t="b">
        <f>貼り付け用!AP574=集計用!AP574</f>
        <v>1</v>
      </c>
      <c r="AQ574" s="31" t="b">
        <f>貼り付け用!AQ574=集計用!AQ574</f>
        <v>1</v>
      </c>
      <c r="AR574" s="31" t="b">
        <f>貼り付け用!AR574=集計用!AR574</f>
        <v>1</v>
      </c>
      <c r="AS574" s="31" t="b">
        <f>貼り付け用!AS574=集計用!AS574</f>
        <v>1</v>
      </c>
      <c r="AT574" s="31" t="b">
        <f>貼り付け用!AT574=集計用!AT574</f>
        <v>1</v>
      </c>
      <c r="AU574" s="31" t="b">
        <f>貼り付け用!AU574=集計用!AU574</f>
        <v>1</v>
      </c>
    </row>
    <row r="575" spans="10:47" ht="24" customHeight="1">
      <c r="J575" s="2" t="str">
        <f>IF(集計用!J575="","",集計用!J575)</f>
        <v>３連低鉄棒</v>
      </c>
      <c r="K575" s="2"/>
      <c r="L575" s="2"/>
      <c r="M575" s="31" t="b">
        <f>貼り付け用!M575=集計用!M575</f>
        <v>1</v>
      </c>
      <c r="N575" s="31" t="b">
        <f>貼り付け用!N575=集計用!N575</f>
        <v>1</v>
      </c>
      <c r="O575" s="31" t="b">
        <f>貼り付け用!O575=集計用!O575</f>
        <v>1</v>
      </c>
      <c r="P575" s="31" t="b">
        <f>貼り付け用!P575=集計用!P575</f>
        <v>1</v>
      </c>
      <c r="Q575" s="31" t="b">
        <f>貼り付け用!Q575=集計用!Q575</f>
        <v>1</v>
      </c>
      <c r="R575" s="31" t="b">
        <f>貼り付け用!R575=集計用!R575</f>
        <v>1</v>
      </c>
      <c r="S575" s="31" t="b">
        <f>貼り付け用!S575=集計用!S575</f>
        <v>1</v>
      </c>
      <c r="T575" s="31" t="b">
        <f>貼り付け用!T575=集計用!T575</f>
        <v>1</v>
      </c>
      <c r="U575" s="31" t="b">
        <f>貼り付け用!U575=集計用!U575</f>
        <v>1</v>
      </c>
      <c r="V575" s="31" t="b">
        <f>貼り付け用!V575=集計用!V575</f>
        <v>1</v>
      </c>
      <c r="W575" s="31" t="b">
        <f>貼り付け用!W575=集計用!W575</f>
        <v>1</v>
      </c>
      <c r="X575" s="31" t="b">
        <f>貼り付け用!X575=集計用!X575</f>
        <v>1</v>
      </c>
      <c r="Y575" s="31" t="b">
        <f>貼り付け用!Y575=集計用!Y575</f>
        <v>1</v>
      </c>
      <c r="Z575" s="31" t="b">
        <f>貼り付け用!Z575=集計用!Z575</f>
        <v>1</v>
      </c>
      <c r="AA575" s="31" t="b">
        <f>貼り付け用!AA575=集計用!AA575</f>
        <v>1</v>
      </c>
      <c r="AB575" s="31" t="b">
        <f>貼り付け用!AB575=集計用!AB575</f>
        <v>1</v>
      </c>
      <c r="AC575" s="31" t="b">
        <f>貼り付け用!AC575=集計用!AC575</f>
        <v>1</v>
      </c>
      <c r="AD575" s="31" t="b">
        <f>貼り付け用!AD575=集計用!AD575</f>
        <v>1</v>
      </c>
      <c r="AE575" s="31" t="b">
        <f>貼り付け用!AE575=集計用!AE575</f>
        <v>1</v>
      </c>
      <c r="AF575" s="31" t="b">
        <f>貼り付け用!AF575=集計用!AF575</f>
        <v>1</v>
      </c>
      <c r="AG575" s="31" t="b">
        <f>貼り付け用!AG575=集計用!AG575</f>
        <v>1</v>
      </c>
      <c r="AH575" s="31" t="b">
        <f>貼り付け用!AH575=集計用!AH575</f>
        <v>1</v>
      </c>
      <c r="AI575" s="31" t="b">
        <f>貼り付け用!AI575=集計用!AI575</f>
        <v>1</v>
      </c>
      <c r="AJ575" s="31" t="b">
        <f>貼り付け用!AJ575=集計用!AJ575</f>
        <v>1</v>
      </c>
      <c r="AK575" s="31" t="b">
        <f>貼り付け用!AK575=集計用!AK575</f>
        <v>1</v>
      </c>
      <c r="AL575" s="31" t="b">
        <f>貼り付け用!AL575=集計用!AL575</f>
        <v>1</v>
      </c>
      <c r="AM575" s="31" t="b">
        <f>貼り付け用!AM575=集計用!AM575</f>
        <v>1</v>
      </c>
      <c r="AN575" s="31" t="b">
        <f>貼り付け用!AN575=集計用!AN575</f>
        <v>1</v>
      </c>
      <c r="AO575" s="31" t="b">
        <f>貼り付け用!AO575=集計用!AO575</f>
        <v>1</v>
      </c>
      <c r="AP575" s="31" t="b">
        <f>貼り付け用!AP575=集計用!AP575</f>
        <v>1</v>
      </c>
      <c r="AQ575" s="31" t="b">
        <f>貼り付け用!AQ575=集計用!AQ575</f>
        <v>1</v>
      </c>
      <c r="AR575" s="31" t="b">
        <f>貼り付け用!AR575=集計用!AR575</f>
        <v>1</v>
      </c>
      <c r="AS575" s="31" t="b">
        <f>貼り付け用!AS575=集計用!AS575</f>
        <v>1</v>
      </c>
      <c r="AT575" s="31" t="b">
        <f>貼り付け用!AT575=集計用!AT575</f>
        <v>1</v>
      </c>
      <c r="AU575" s="31" t="b">
        <f>貼り付け用!AU575=集計用!AU575</f>
        <v>1</v>
      </c>
    </row>
    <row r="576" spans="10:47" ht="24" customHeight="1">
      <c r="J576" s="2" t="str">
        <f>IF(集計用!J576="","",集計用!J576)</f>
        <v>肋木７欄</v>
      </c>
      <c r="K576" s="2"/>
      <c r="L576" s="2"/>
      <c r="M576" s="31" t="b">
        <f>貼り付け用!M576=集計用!M576</f>
        <v>1</v>
      </c>
      <c r="N576" s="31" t="b">
        <f>貼り付け用!N576=集計用!N576</f>
        <v>1</v>
      </c>
      <c r="O576" s="31" t="b">
        <f>貼り付け用!O576=集計用!O576</f>
        <v>1</v>
      </c>
      <c r="P576" s="31" t="b">
        <f>貼り付け用!P576=集計用!P576</f>
        <v>1</v>
      </c>
      <c r="Q576" s="31" t="b">
        <f>貼り付け用!Q576=集計用!Q576</f>
        <v>1</v>
      </c>
      <c r="R576" s="31" t="b">
        <f>貼り付け用!R576=集計用!R576</f>
        <v>1</v>
      </c>
      <c r="S576" s="31" t="b">
        <f>貼り付け用!S576=集計用!S576</f>
        <v>1</v>
      </c>
      <c r="T576" s="31" t="b">
        <f>貼り付け用!T576=集計用!T576</f>
        <v>1</v>
      </c>
      <c r="U576" s="31" t="b">
        <f>貼り付け用!U576=集計用!U576</f>
        <v>1</v>
      </c>
      <c r="V576" s="31" t="b">
        <f>貼り付け用!V576=集計用!V576</f>
        <v>1</v>
      </c>
      <c r="W576" s="31" t="b">
        <f>貼り付け用!W576=集計用!W576</f>
        <v>1</v>
      </c>
      <c r="X576" s="31" t="b">
        <f>貼り付け用!X576=集計用!X576</f>
        <v>1</v>
      </c>
      <c r="Y576" s="31" t="b">
        <f>貼り付け用!Y576=集計用!Y576</f>
        <v>1</v>
      </c>
      <c r="Z576" s="31" t="b">
        <f>貼り付け用!Z576=集計用!Z576</f>
        <v>1</v>
      </c>
      <c r="AA576" s="31" t="b">
        <f>貼り付け用!AA576=集計用!AA576</f>
        <v>1</v>
      </c>
      <c r="AB576" s="31" t="b">
        <f>貼り付け用!AB576=集計用!AB576</f>
        <v>1</v>
      </c>
      <c r="AC576" s="31" t="b">
        <f>貼り付け用!AC576=集計用!AC576</f>
        <v>1</v>
      </c>
      <c r="AD576" s="31" t="b">
        <f>貼り付け用!AD576=集計用!AD576</f>
        <v>1</v>
      </c>
      <c r="AE576" s="31" t="b">
        <f>貼り付け用!AE576=集計用!AE576</f>
        <v>1</v>
      </c>
      <c r="AF576" s="31" t="b">
        <f>貼り付け用!AF576=集計用!AF576</f>
        <v>1</v>
      </c>
      <c r="AG576" s="31" t="b">
        <f>貼り付け用!AG576=集計用!AG576</f>
        <v>1</v>
      </c>
      <c r="AH576" s="31" t="b">
        <f>貼り付け用!AH576=集計用!AH576</f>
        <v>1</v>
      </c>
      <c r="AI576" s="31" t="b">
        <f>貼り付け用!AI576=集計用!AI576</f>
        <v>1</v>
      </c>
      <c r="AJ576" s="31" t="b">
        <f>貼り付け用!AJ576=集計用!AJ576</f>
        <v>1</v>
      </c>
      <c r="AK576" s="31" t="b">
        <f>貼り付け用!AK576=集計用!AK576</f>
        <v>1</v>
      </c>
      <c r="AL576" s="31" t="b">
        <f>貼り付け用!AL576=集計用!AL576</f>
        <v>1</v>
      </c>
      <c r="AM576" s="31" t="b">
        <f>貼り付け用!AM576=集計用!AM576</f>
        <v>1</v>
      </c>
      <c r="AN576" s="31" t="b">
        <f>貼り付け用!AN576=集計用!AN576</f>
        <v>1</v>
      </c>
      <c r="AO576" s="31" t="b">
        <f>貼り付け用!AO576=集計用!AO576</f>
        <v>1</v>
      </c>
      <c r="AP576" s="31" t="b">
        <f>貼り付け用!AP576=集計用!AP576</f>
        <v>1</v>
      </c>
      <c r="AQ576" s="31" t="b">
        <f>貼り付け用!AQ576=集計用!AQ576</f>
        <v>1</v>
      </c>
      <c r="AR576" s="31" t="b">
        <f>貼り付け用!AR576=集計用!AR576</f>
        <v>1</v>
      </c>
      <c r="AS576" s="31" t="b">
        <f>貼り付け用!AS576=集計用!AS576</f>
        <v>1</v>
      </c>
      <c r="AT576" s="31" t="b">
        <f>貼り付け用!AT576=集計用!AT576</f>
        <v>1</v>
      </c>
      <c r="AU576" s="31" t="b">
        <f>貼り付け用!AU576=集計用!AU576</f>
        <v>1</v>
      </c>
    </row>
    <row r="577" spans="10:47" ht="24" customHeight="1">
      <c r="J577" s="2" t="str">
        <f>IF(集計用!J577="","",集計用!J577)</f>
        <v>山型雲梯</v>
      </c>
      <c r="K577" s="2"/>
      <c r="L577" s="2"/>
      <c r="M577" s="31" t="b">
        <f>貼り付け用!M577=集計用!M577</f>
        <v>1</v>
      </c>
      <c r="N577" s="31" t="b">
        <f>貼り付け用!N577=集計用!N577</f>
        <v>1</v>
      </c>
      <c r="O577" s="31" t="b">
        <f>貼り付け用!O577=集計用!O577</f>
        <v>1</v>
      </c>
      <c r="P577" s="31" t="b">
        <f>貼り付け用!P577=集計用!P577</f>
        <v>1</v>
      </c>
      <c r="Q577" s="31" t="b">
        <f>貼り付け用!Q577=集計用!Q577</f>
        <v>1</v>
      </c>
      <c r="R577" s="31" t="b">
        <f>貼り付け用!R577=集計用!R577</f>
        <v>1</v>
      </c>
      <c r="S577" s="31" t="b">
        <f>貼り付け用!S577=集計用!S577</f>
        <v>1</v>
      </c>
      <c r="T577" s="31" t="b">
        <f>貼り付け用!T577=集計用!T577</f>
        <v>1</v>
      </c>
      <c r="U577" s="31" t="b">
        <f>貼り付け用!U577=集計用!U577</f>
        <v>1</v>
      </c>
      <c r="V577" s="31" t="b">
        <f>貼り付け用!V577=集計用!V577</f>
        <v>1</v>
      </c>
      <c r="W577" s="31" t="b">
        <f>貼り付け用!W577=集計用!W577</f>
        <v>1</v>
      </c>
      <c r="X577" s="31" t="b">
        <f>貼り付け用!X577=集計用!X577</f>
        <v>1</v>
      </c>
      <c r="Y577" s="31" t="b">
        <f>貼り付け用!Y577=集計用!Y577</f>
        <v>1</v>
      </c>
      <c r="Z577" s="31" t="b">
        <f>貼り付け用!Z577=集計用!Z577</f>
        <v>1</v>
      </c>
      <c r="AA577" s="31" t="b">
        <f>貼り付け用!AA577=集計用!AA577</f>
        <v>1</v>
      </c>
      <c r="AB577" s="31" t="b">
        <f>貼り付け用!AB577=集計用!AB577</f>
        <v>1</v>
      </c>
      <c r="AC577" s="31" t="b">
        <f>貼り付け用!AC577=集計用!AC577</f>
        <v>1</v>
      </c>
      <c r="AD577" s="31" t="b">
        <f>貼り付け用!AD577=集計用!AD577</f>
        <v>1</v>
      </c>
      <c r="AE577" s="31" t="b">
        <f>貼り付け用!AE577=集計用!AE577</f>
        <v>1</v>
      </c>
      <c r="AF577" s="31" t="b">
        <f>貼り付け用!AF577=集計用!AF577</f>
        <v>1</v>
      </c>
      <c r="AG577" s="31" t="b">
        <f>貼り付け用!AG577=集計用!AG577</f>
        <v>1</v>
      </c>
      <c r="AH577" s="31" t="b">
        <f>貼り付け用!AH577=集計用!AH577</f>
        <v>1</v>
      </c>
      <c r="AI577" s="31" t="b">
        <f>貼り付け用!AI577=集計用!AI577</f>
        <v>1</v>
      </c>
      <c r="AJ577" s="31" t="b">
        <f>貼り付け用!AJ577=集計用!AJ577</f>
        <v>1</v>
      </c>
      <c r="AK577" s="31" t="b">
        <f>貼り付け用!AK577=集計用!AK577</f>
        <v>1</v>
      </c>
      <c r="AL577" s="31" t="b">
        <f>貼り付け用!AL577=集計用!AL577</f>
        <v>1</v>
      </c>
      <c r="AM577" s="31" t="b">
        <f>貼り付け用!AM577=集計用!AM577</f>
        <v>1</v>
      </c>
      <c r="AN577" s="31" t="b">
        <f>貼り付け用!AN577=集計用!AN577</f>
        <v>1</v>
      </c>
      <c r="AO577" s="31" t="b">
        <f>貼り付け用!AO577=集計用!AO577</f>
        <v>1</v>
      </c>
      <c r="AP577" s="31" t="b">
        <f>貼り付け用!AP577=集計用!AP577</f>
        <v>1</v>
      </c>
      <c r="AQ577" s="31" t="b">
        <f>貼り付け用!AQ577=集計用!AQ577</f>
        <v>1</v>
      </c>
      <c r="AR577" s="31" t="b">
        <f>貼り付け用!AR577=集計用!AR577</f>
        <v>1</v>
      </c>
      <c r="AS577" s="31" t="b">
        <f>貼り付け用!AS577=集計用!AS577</f>
        <v>1</v>
      </c>
      <c r="AT577" s="31" t="b">
        <f>貼り付け用!AT577=集計用!AT577</f>
        <v>0</v>
      </c>
      <c r="AU577" s="31" t="b">
        <f>貼り付け用!AU577=集計用!AU577</f>
        <v>1</v>
      </c>
    </row>
    <row r="578" spans="10:47" ht="24" customHeight="1">
      <c r="J578" s="2" t="str">
        <f>IF(集計用!J578="","",集計用!J578)</f>
        <v>複列シーソー</v>
      </c>
      <c r="K578" s="2"/>
      <c r="L578" s="2"/>
      <c r="M578" s="31" t="b">
        <f>貼り付け用!M578=集計用!M578</f>
        <v>1</v>
      </c>
      <c r="N578" s="31" t="b">
        <f>貼り付け用!N578=集計用!N578</f>
        <v>1</v>
      </c>
      <c r="O578" s="31" t="b">
        <f>貼り付け用!O578=集計用!O578</f>
        <v>1</v>
      </c>
      <c r="P578" s="31" t="b">
        <f>貼り付け用!P578=集計用!P578</f>
        <v>1</v>
      </c>
      <c r="Q578" s="31" t="b">
        <f>貼り付け用!Q578=集計用!Q578</f>
        <v>1</v>
      </c>
      <c r="R578" s="31" t="b">
        <f>貼り付け用!R578=集計用!R578</f>
        <v>1</v>
      </c>
      <c r="S578" s="31" t="b">
        <f>貼り付け用!S578=集計用!S578</f>
        <v>1</v>
      </c>
      <c r="T578" s="31" t="b">
        <f>貼り付け用!T578=集計用!T578</f>
        <v>1</v>
      </c>
      <c r="U578" s="31" t="b">
        <f>貼り付け用!U578=集計用!U578</f>
        <v>1</v>
      </c>
      <c r="V578" s="31" t="b">
        <f>貼り付け用!V578=集計用!V578</f>
        <v>1</v>
      </c>
      <c r="W578" s="31" t="b">
        <f>貼り付け用!W578=集計用!W578</f>
        <v>1</v>
      </c>
      <c r="X578" s="31" t="b">
        <f>貼り付け用!X578=集計用!X578</f>
        <v>1</v>
      </c>
      <c r="Y578" s="31" t="b">
        <f>貼り付け用!Y578=集計用!Y578</f>
        <v>1</v>
      </c>
      <c r="Z578" s="31" t="b">
        <f>貼り付け用!Z578=集計用!Z578</f>
        <v>1</v>
      </c>
      <c r="AA578" s="31" t="b">
        <f>貼り付け用!AA578=集計用!AA578</f>
        <v>1</v>
      </c>
      <c r="AB578" s="31" t="b">
        <f>貼り付け用!AB578=集計用!AB578</f>
        <v>1</v>
      </c>
      <c r="AC578" s="31" t="b">
        <f>貼り付け用!AC578=集計用!AC578</f>
        <v>1</v>
      </c>
      <c r="AD578" s="31" t="b">
        <f>貼り付け用!AD578=集計用!AD578</f>
        <v>1</v>
      </c>
      <c r="AE578" s="31" t="b">
        <f>貼り付け用!AE578=集計用!AE578</f>
        <v>1</v>
      </c>
      <c r="AF578" s="31" t="b">
        <f>貼り付け用!AF578=集計用!AF578</f>
        <v>1</v>
      </c>
      <c r="AG578" s="31" t="b">
        <f>貼り付け用!AG578=集計用!AG578</f>
        <v>1</v>
      </c>
      <c r="AH578" s="31" t="b">
        <f>貼り付け用!AH578=集計用!AH578</f>
        <v>1</v>
      </c>
      <c r="AI578" s="31" t="b">
        <f>貼り付け用!AI578=集計用!AI578</f>
        <v>1</v>
      </c>
      <c r="AJ578" s="31" t="b">
        <f>貼り付け用!AJ578=集計用!AJ578</f>
        <v>1</v>
      </c>
      <c r="AK578" s="31" t="b">
        <f>貼り付け用!AK578=集計用!AK578</f>
        <v>1</v>
      </c>
      <c r="AL578" s="31" t="b">
        <f>貼り付け用!AL578=集計用!AL578</f>
        <v>1</v>
      </c>
      <c r="AM578" s="31" t="b">
        <f>貼り付け用!AM578=集計用!AM578</f>
        <v>1</v>
      </c>
      <c r="AN578" s="31" t="b">
        <f>貼り付け用!AN578=集計用!AN578</f>
        <v>1</v>
      </c>
      <c r="AO578" s="31" t="b">
        <f>貼り付け用!AO578=集計用!AO578</f>
        <v>1</v>
      </c>
      <c r="AP578" s="31" t="b">
        <f>貼り付け用!AP578=集計用!AP578</f>
        <v>1</v>
      </c>
      <c r="AQ578" s="31" t="b">
        <f>貼り付け用!AQ578=集計用!AQ578</f>
        <v>1</v>
      </c>
      <c r="AR578" s="31" t="b">
        <f>貼り付け用!AR578=集計用!AR578</f>
        <v>1</v>
      </c>
      <c r="AS578" s="31" t="b">
        <f>貼り付け用!AS578=集計用!AS578</f>
        <v>1</v>
      </c>
      <c r="AT578" s="31" t="b">
        <f>貼り付け用!AT578=集計用!AT578</f>
        <v>1</v>
      </c>
      <c r="AU578" s="31" t="b">
        <f>貼り付け用!AU578=集計用!AU578</f>
        <v>1</v>
      </c>
    </row>
    <row r="579" spans="10:47" ht="24" customHeight="1">
      <c r="J579" s="2" t="str">
        <f>IF(集計用!J579="","",集計用!J579)</f>
        <v>２面滑り台</v>
      </c>
      <c r="K579" s="2"/>
      <c r="L579" s="2"/>
      <c r="M579" s="31" t="b">
        <f>貼り付け用!M579=集計用!M579</f>
        <v>1</v>
      </c>
      <c r="N579" s="31" t="b">
        <f>貼り付け用!N579=集計用!N579</f>
        <v>1</v>
      </c>
      <c r="O579" s="31" t="b">
        <f>貼り付け用!O579=集計用!O579</f>
        <v>1</v>
      </c>
      <c r="P579" s="31" t="b">
        <f>貼り付け用!P579=集計用!P579</f>
        <v>1</v>
      </c>
      <c r="Q579" s="31" t="b">
        <f>貼り付け用!Q579=集計用!Q579</f>
        <v>1</v>
      </c>
      <c r="R579" s="31" t="b">
        <f>貼り付け用!R579=集計用!R579</f>
        <v>1</v>
      </c>
      <c r="S579" s="31" t="b">
        <f>貼り付け用!S579=集計用!S579</f>
        <v>1</v>
      </c>
      <c r="T579" s="31" t="b">
        <f>貼り付け用!T579=集計用!T579</f>
        <v>1</v>
      </c>
      <c r="U579" s="31" t="b">
        <f>貼り付け用!U579=集計用!U579</f>
        <v>1</v>
      </c>
      <c r="V579" s="31" t="b">
        <f>貼り付け用!V579=集計用!V579</f>
        <v>1</v>
      </c>
      <c r="W579" s="31" t="b">
        <f>貼り付け用!W579=集計用!W579</f>
        <v>1</v>
      </c>
      <c r="X579" s="31" t="b">
        <f>貼り付け用!X579=集計用!X579</f>
        <v>1</v>
      </c>
      <c r="Y579" s="31" t="b">
        <f>貼り付け用!Y579=集計用!Y579</f>
        <v>1</v>
      </c>
      <c r="Z579" s="31" t="b">
        <f>貼り付け用!Z579=集計用!Z579</f>
        <v>1</v>
      </c>
      <c r="AA579" s="31" t="b">
        <f>貼り付け用!AA579=集計用!AA579</f>
        <v>1</v>
      </c>
      <c r="AB579" s="31" t="b">
        <f>貼り付け用!AB579=集計用!AB579</f>
        <v>1</v>
      </c>
      <c r="AC579" s="31" t="b">
        <f>貼り付け用!AC579=集計用!AC579</f>
        <v>1</v>
      </c>
      <c r="AD579" s="31" t="b">
        <f>貼り付け用!AD579=集計用!AD579</f>
        <v>1</v>
      </c>
      <c r="AE579" s="31" t="b">
        <f>貼り付け用!AE579=集計用!AE579</f>
        <v>1</v>
      </c>
      <c r="AF579" s="31" t="b">
        <f>貼り付け用!AF579=集計用!AF579</f>
        <v>1</v>
      </c>
      <c r="AG579" s="31" t="b">
        <f>貼り付け用!AG579=集計用!AG579</f>
        <v>1</v>
      </c>
      <c r="AH579" s="31" t="b">
        <f>貼り付け用!AH579=集計用!AH579</f>
        <v>1</v>
      </c>
      <c r="AI579" s="31" t="b">
        <f>貼り付け用!AI579=集計用!AI579</f>
        <v>1</v>
      </c>
      <c r="AJ579" s="31" t="b">
        <f>貼り付け用!AJ579=集計用!AJ579</f>
        <v>1</v>
      </c>
      <c r="AK579" s="31" t="b">
        <f>貼り付け用!AK579=集計用!AK579</f>
        <v>1</v>
      </c>
      <c r="AL579" s="31" t="b">
        <f>貼り付け用!AL579=集計用!AL579</f>
        <v>1</v>
      </c>
      <c r="AM579" s="31" t="b">
        <f>貼り付け用!AM579=集計用!AM579</f>
        <v>1</v>
      </c>
      <c r="AN579" s="31" t="b">
        <f>貼り付け用!AN579=集計用!AN579</f>
        <v>1</v>
      </c>
      <c r="AO579" s="31" t="b">
        <f>貼り付け用!AO579=集計用!AO579</f>
        <v>1</v>
      </c>
      <c r="AP579" s="31" t="b">
        <f>貼り付け用!AP579=集計用!AP579</f>
        <v>1</v>
      </c>
      <c r="AQ579" s="31" t="b">
        <f>貼り付け用!AQ579=集計用!AQ579</f>
        <v>1</v>
      </c>
      <c r="AR579" s="31" t="b">
        <f>貼り付け用!AR579=集計用!AR579</f>
        <v>1</v>
      </c>
      <c r="AS579" s="31" t="b">
        <f>貼り付け用!AS579=集計用!AS579</f>
        <v>1</v>
      </c>
      <c r="AT579" s="31" t="b">
        <f>貼り付け用!AT579=集計用!AT579</f>
        <v>1</v>
      </c>
      <c r="AU579" s="31" t="b">
        <f>貼り付け用!AU579=集計用!AU579</f>
        <v>1</v>
      </c>
    </row>
    <row r="580" spans="10:47" ht="24" customHeight="1">
      <c r="J580" s="2" t="str">
        <f>IF(集計用!J580="","",集計用!J580)</f>
        <v>登り棒２０人用</v>
      </c>
      <c r="K580" s="2"/>
      <c r="L580" s="2"/>
      <c r="M580" s="31" t="b">
        <f>貼り付け用!M580=集計用!M580</f>
        <v>1</v>
      </c>
      <c r="N580" s="31" t="b">
        <f>貼り付け用!N580=集計用!N580</f>
        <v>1</v>
      </c>
      <c r="O580" s="31" t="b">
        <f>貼り付け用!O580=集計用!O580</f>
        <v>1</v>
      </c>
      <c r="P580" s="31" t="b">
        <f>貼り付け用!P580=集計用!P580</f>
        <v>1</v>
      </c>
      <c r="Q580" s="31" t="b">
        <f>貼り付け用!Q580=集計用!Q580</f>
        <v>1</v>
      </c>
      <c r="R580" s="31" t="b">
        <f>貼り付け用!R580=集計用!R580</f>
        <v>1</v>
      </c>
      <c r="S580" s="31" t="b">
        <f>貼り付け用!S580=集計用!S580</f>
        <v>1</v>
      </c>
      <c r="T580" s="31" t="b">
        <f>貼り付け用!T580=集計用!T580</f>
        <v>1</v>
      </c>
      <c r="U580" s="31" t="b">
        <f>貼り付け用!U580=集計用!U580</f>
        <v>1</v>
      </c>
      <c r="V580" s="31" t="b">
        <f>貼り付け用!V580=集計用!V580</f>
        <v>1</v>
      </c>
      <c r="W580" s="31" t="b">
        <f>貼り付け用!W580=集計用!W580</f>
        <v>1</v>
      </c>
      <c r="X580" s="31" t="b">
        <f>貼り付け用!X580=集計用!X580</f>
        <v>1</v>
      </c>
      <c r="Y580" s="31" t="b">
        <f>貼り付け用!Y580=集計用!Y580</f>
        <v>1</v>
      </c>
      <c r="Z580" s="31" t="b">
        <f>貼り付け用!Z580=集計用!Z580</f>
        <v>1</v>
      </c>
      <c r="AA580" s="31" t="b">
        <f>貼り付け用!AA580=集計用!AA580</f>
        <v>1</v>
      </c>
      <c r="AB580" s="31" t="b">
        <f>貼り付け用!AB580=集計用!AB580</f>
        <v>1</v>
      </c>
      <c r="AC580" s="31" t="b">
        <f>貼り付け用!AC580=集計用!AC580</f>
        <v>1</v>
      </c>
      <c r="AD580" s="31" t="b">
        <f>貼り付け用!AD580=集計用!AD580</f>
        <v>1</v>
      </c>
      <c r="AE580" s="31" t="b">
        <f>貼り付け用!AE580=集計用!AE580</f>
        <v>1</v>
      </c>
      <c r="AF580" s="31" t="b">
        <f>貼り付け用!AF580=集計用!AF580</f>
        <v>1</v>
      </c>
      <c r="AG580" s="31" t="b">
        <f>貼り付け用!AG580=集計用!AG580</f>
        <v>1</v>
      </c>
      <c r="AH580" s="31" t="b">
        <f>貼り付け用!AH580=集計用!AH580</f>
        <v>1</v>
      </c>
      <c r="AI580" s="31" t="b">
        <f>貼り付け用!AI580=集計用!AI580</f>
        <v>1</v>
      </c>
      <c r="AJ580" s="31" t="b">
        <f>貼り付け用!AJ580=集計用!AJ580</f>
        <v>1</v>
      </c>
      <c r="AK580" s="31" t="b">
        <f>貼り付け用!AK580=集計用!AK580</f>
        <v>1</v>
      </c>
      <c r="AL580" s="31" t="b">
        <f>貼り付け用!AL580=集計用!AL580</f>
        <v>1</v>
      </c>
      <c r="AM580" s="31" t="b">
        <f>貼り付け用!AM580=集計用!AM580</f>
        <v>1</v>
      </c>
      <c r="AN580" s="31" t="b">
        <f>貼り付け用!AN580=集計用!AN580</f>
        <v>1</v>
      </c>
      <c r="AO580" s="31" t="b">
        <f>貼り付け用!AO580=集計用!AO580</f>
        <v>1</v>
      </c>
      <c r="AP580" s="31" t="b">
        <f>貼り付け用!AP580=集計用!AP580</f>
        <v>1</v>
      </c>
      <c r="AQ580" s="31" t="b">
        <f>貼り付け用!AQ580=集計用!AQ580</f>
        <v>1</v>
      </c>
      <c r="AR580" s="31" t="b">
        <f>貼り付け用!AR580=集計用!AR580</f>
        <v>1</v>
      </c>
      <c r="AS580" s="31" t="b">
        <f>貼り付け用!AS580=集計用!AS580</f>
        <v>1</v>
      </c>
      <c r="AT580" s="31" t="b">
        <f>貼り付け用!AT580=集計用!AT580</f>
        <v>1</v>
      </c>
      <c r="AU580" s="31" t="b">
        <f>貼り付け用!AU580=集計用!AU580</f>
        <v>1</v>
      </c>
    </row>
    <row r="581" spans="10:47" ht="24" customHeight="1">
      <c r="J581" s="2" t="str">
        <f>IF(集計用!J581="","",集計用!J581)</f>
        <v>小型６連ブランコ</v>
      </c>
      <c r="K581" s="2"/>
      <c r="L581" s="2"/>
      <c r="M581" s="31" t="b">
        <f>貼り付け用!M581=集計用!M581</f>
        <v>1</v>
      </c>
      <c r="N581" s="31" t="b">
        <f>貼り付け用!N581=集計用!N581</f>
        <v>1</v>
      </c>
      <c r="O581" s="31" t="b">
        <f>貼り付け用!O581=集計用!O581</f>
        <v>1</v>
      </c>
      <c r="P581" s="31" t="b">
        <f>貼り付け用!P581=集計用!P581</f>
        <v>1</v>
      </c>
      <c r="Q581" s="31" t="b">
        <f>貼り付け用!Q581=集計用!Q581</f>
        <v>1</v>
      </c>
      <c r="R581" s="31" t="b">
        <f>貼り付け用!R581=集計用!R581</f>
        <v>1</v>
      </c>
      <c r="S581" s="31" t="b">
        <f>貼り付け用!S581=集計用!S581</f>
        <v>1</v>
      </c>
      <c r="T581" s="31" t="b">
        <f>貼り付け用!T581=集計用!T581</f>
        <v>1</v>
      </c>
      <c r="U581" s="31" t="b">
        <f>貼り付け用!U581=集計用!U581</f>
        <v>1</v>
      </c>
      <c r="V581" s="31" t="b">
        <f>貼り付け用!V581=集計用!V581</f>
        <v>1</v>
      </c>
      <c r="W581" s="31" t="b">
        <f>貼り付け用!W581=集計用!W581</f>
        <v>1</v>
      </c>
      <c r="X581" s="31" t="b">
        <f>貼り付け用!X581=集計用!X581</f>
        <v>1</v>
      </c>
      <c r="Y581" s="31" t="b">
        <f>貼り付け用!Y581=集計用!Y581</f>
        <v>1</v>
      </c>
      <c r="Z581" s="31" t="b">
        <f>貼り付け用!Z581=集計用!Z581</f>
        <v>1</v>
      </c>
      <c r="AA581" s="31" t="b">
        <f>貼り付け用!AA581=集計用!AA581</f>
        <v>1</v>
      </c>
      <c r="AB581" s="31" t="b">
        <f>貼り付け用!AB581=集計用!AB581</f>
        <v>1</v>
      </c>
      <c r="AC581" s="31" t="b">
        <f>貼り付け用!AC581=集計用!AC581</f>
        <v>1</v>
      </c>
      <c r="AD581" s="31" t="b">
        <f>貼り付け用!AD581=集計用!AD581</f>
        <v>1</v>
      </c>
      <c r="AE581" s="31" t="b">
        <f>貼り付け用!AE581=集計用!AE581</f>
        <v>1</v>
      </c>
      <c r="AF581" s="31" t="b">
        <f>貼り付け用!AF581=集計用!AF581</f>
        <v>1</v>
      </c>
      <c r="AG581" s="31" t="b">
        <f>貼り付け用!AG581=集計用!AG581</f>
        <v>1</v>
      </c>
      <c r="AH581" s="31" t="b">
        <f>貼り付け用!AH581=集計用!AH581</f>
        <v>1</v>
      </c>
      <c r="AI581" s="31" t="b">
        <f>貼り付け用!AI581=集計用!AI581</f>
        <v>1</v>
      </c>
      <c r="AJ581" s="31" t="b">
        <f>貼り付け用!AJ581=集計用!AJ581</f>
        <v>1</v>
      </c>
      <c r="AK581" s="31" t="b">
        <f>貼り付け用!AK581=集計用!AK581</f>
        <v>1</v>
      </c>
      <c r="AL581" s="31" t="b">
        <f>貼り付け用!AL581=集計用!AL581</f>
        <v>1</v>
      </c>
      <c r="AM581" s="31" t="b">
        <f>貼り付け用!AM581=集計用!AM581</f>
        <v>1</v>
      </c>
      <c r="AN581" s="31" t="b">
        <f>貼り付け用!AN581=集計用!AN581</f>
        <v>1</v>
      </c>
      <c r="AO581" s="31" t="b">
        <f>貼り付け用!AO581=集計用!AO581</f>
        <v>1</v>
      </c>
      <c r="AP581" s="31" t="b">
        <f>貼り付け用!AP581=集計用!AP581</f>
        <v>1</v>
      </c>
      <c r="AQ581" s="31" t="b">
        <f>貼り付け用!AQ581=集計用!AQ581</f>
        <v>1</v>
      </c>
      <c r="AR581" s="31" t="b">
        <f>貼り付け用!AR581=集計用!AR581</f>
        <v>1</v>
      </c>
      <c r="AS581" s="31" t="b">
        <f>貼り付け用!AS581=集計用!AS581</f>
        <v>1</v>
      </c>
      <c r="AT581" s="31" t="b">
        <f>貼り付け用!AT581=集計用!AT581</f>
        <v>0</v>
      </c>
      <c r="AU581" s="31" t="b">
        <f>貼り付け用!AU581=集計用!AU581</f>
        <v>1</v>
      </c>
    </row>
    <row r="582" spans="10:47" ht="24" customHeight="1">
      <c r="J582" s="2" t="str">
        <f>IF(集計用!J582="","",集計用!J582)</f>
        <v>３連高鉄棒</v>
      </c>
      <c r="K582" s="2"/>
      <c r="L582" s="2"/>
      <c r="M582" s="31" t="b">
        <f>貼り付け用!M582=集計用!M582</f>
        <v>1</v>
      </c>
      <c r="N582" s="31" t="b">
        <f>貼り付け用!N582=集計用!N582</f>
        <v>1</v>
      </c>
      <c r="O582" s="31" t="b">
        <f>貼り付け用!O582=集計用!O582</f>
        <v>1</v>
      </c>
      <c r="P582" s="31" t="b">
        <f>貼り付け用!P582=集計用!P582</f>
        <v>1</v>
      </c>
      <c r="Q582" s="31" t="b">
        <f>貼り付け用!Q582=集計用!Q582</f>
        <v>1</v>
      </c>
      <c r="R582" s="31" t="b">
        <f>貼り付け用!R582=集計用!R582</f>
        <v>1</v>
      </c>
      <c r="S582" s="31" t="b">
        <f>貼り付け用!S582=集計用!S582</f>
        <v>1</v>
      </c>
      <c r="T582" s="31" t="b">
        <f>貼り付け用!T582=集計用!T582</f>
        <v>1</v>
      </c>
      <c r="U582" s="31" t="b">
        <f>貼り付け用!U582=集計用!U582</f>
        <v>1</v>
      </c>
      <c r="V582" s="31" t="b">
        <f>貼り付け用!V582=集計用!V582</f>
        <v>1</v>
      </c>
      <c r="W582" s="31" t="b">
        <f>貼り付け用!W582=集計用!W582</f>
        <v>1</v>
      </c>
      <c r="X582" s="31" t="b">
        <f>貼り付け用!X582=集計用!X582</f>
        <v>1</v>
      </c>
      <c r="Y582" s="31" t="b">
        <f>貼り付け用!Y582=集計用!Y582</f>
        <v>1</v>
      </c>
      <c r="Z582" s="31" t="b">
        <f>貼り付け用!Z582=集計用!Z582</f>
        <v>1</v>
      </c>
      <c r="AA582" s="31" t="b">
        <f>貼り付け用!AA582=集計用!AA582</f>
        <v>1</v>
      </c>
      <c r="AB582" s="31" t="b">
        <f>貼り付け用!AB582=集計用!AB582</f>
        <v>1</v>
      </c>
      <c r="AC582" s="31" t="b">
        <f>貼り付け用!AC582=集計用!AC582</f>
        <v>1</v>
      </c>
      <c r="AD582" s="31" t="b">
        <f>貼り付け用!AD582=集計用!AD582</f>
        <v>1</v>
      </c>
      <c r="AE582" s="31" t="b">
        <f>貼り付け用!AE582=集計用!AE582</f>
        <v>1</v>
      </c>
      <c r="AF582" s="31" t="b">
        <f>貼り付け用!AF582=集計用!AF582</f>
        <v>1</v>
      </c>
      <c r="AG582" s="31" t="b">
        <f>貼り付け用!AG582=集計用!AG582</f>
        <v>1</v>
      </c>
      <c r="AH582" s="31" t="b">
        <f>貼り付け用!AH582=集計用!AH582</f>
        <v>1</v>
      </c>
      <c r="AI582" s="31" t="b">
        <f>貼り付け用!AI582=集計用!AI582</f>
        <v>1</v>
      </c>
      <c r="AJ582" s="31" t="b">
        <f>貼り付け用!AJ582=集計用!AJ582</f>
        <v>1</v>
      </c>
      <c r="AK582" s="31" t="b">
        <f>貼り付け用!AK582=集計用!AK582</f>
        <v>1</v>
      </c>
      <c r="AL582" s="31" t="b">
        <f>貼り付け用!AL582=集計用!AL582</f>
        <v>1</v>
      </c>
      <c r="AM582" s="31" t="b">
        <f>貼り付け用!AM582=集計用!AM582</f>
        <v>1</v>
      </c>
      <c r="AN582" s="31" t="b">
        <f>貼り付け用!AN582=集計用!AN582</f>
        <v>1</v>
      </c>
      <c r="AO582" s="31" t="b">
        <f>貼り付け用!AO582=集計用!AO582</f>
        <v>1</v>
      </c>
      <c r="AP582" s="31" t="b">
        <f>貼り付け用!AP582=集計用!AP582</f>
        <v>1</v>
      </c>
      <c r="AQ582" s="31" t="b">
        <f>貼り付け用!AQ582=集計用!AQ582</f>
        <v>1</v>
      </c>
      <c r="AR582" s="31" t="b">
        <f>貼り付け用!AR582=集計用!AR582</f>
        <v>1</v>
      </c>
      <c r="AS582" s="31" t="b">
        <f>貼り付け用!AS582=集計用!AS582</f>
        <v>1</v>
      </c>
      <c r="AT582" s="31" t="b">
        <f>貼り付け用!AT582=集計用!AT582</f>
        <v>1</v>
      </c>
      <c r="AU582" s="31" t="b">
        <f>貼り付け用!AU582=集計用!AU582</f>
        <v>1</v>
      </c>
    </row>
    <row r="583" spans="10:47" ht="24" customHeight="1">
      <c r="J583" s="2" t="str">
        <f>IF(集計用!J583="","",集計用!J583)</f>
        <v>砂場</v>
      </c>
      <c r="K583" s="2"/>
      <c r="L583" s="2"/>
      <c r="M583" s="31" t="b">
        <f>貼り付け用!M583=集計用!M583</f>
        <v>1</v>
      </c>
      <c r="N583" s="31" t="b">
        <f>貼り付け用!N583=集計用!N583</f>
        <v>1</v>
      </c>
      <c r="O583" s="31" t="b">
        <f>貼り付け用!O583=集計用!O583</f>
        <v>1</v>
      </c>
      <c r="P583" s="31" t="b">
        <f>貼り付け用!P583=集計用!P583</f>
        <v>1</v>
      </c>
      <c r="Q583" s="31" t="b">
        <f>貼り付け用!Q583=集計用!Q583</f>
        <v>1</v>
      </c>
      <c r="R583" s="31" t="b">
        <f>貼り付け用!R583=集計用!R583</f>
        <v>1</v>
      </c>
      <c r="S583" s="31" t="b">
        <f>貼り付け用!S583=集計用!S583</f>
        <v>1</v>
      </c>
      <c r="T583" s="31" t="b">
        <f>貼り付け用!T583=集計用!T583</f>
        <v>1</v>
      </c>
      <c r="U583" s="31" t="b">
        <f>貼り付け用!U583=集計用!U583</f>
        <v>1</v>
      </c>
      <c r="V583" s="31" t="b">
        <f>貼り付け用!V583=集計用!V583</f>
        <v>1</v>
      </c>
      <c r="W583" s="31" t="b">
        <f>貼り付け用!W583=集計用!W583</f>
        <v>1</v>
      </c>
      <c r="X583" s="31" t="b">
        <f>貼り付け用!X583=集計用!X583</f>
        <v>1</v>
      </c>
      <c r="Y583" s="31" t="b">
        <f>貼り付け用!Y583=集計用!Y583</f>
        <v>1</v>
      </c>
      <c r="Z583" s="31" t="b">
        <f>貼り付け用!Z583=集計用!Z583</f>
        <v>1</v>
      </c>
      <c r="AA583" s="31" t="b">
        <f>貼り付け用!AA583=集計用!AA583</f>
        <v>1</v>
      </c>
      <c r="AB583" s="31" t="b">
        <f>貼り付け用!AB583=集計用!AB583</f>
        <v>1</v>
      </c>
      <c r="AC583" s="31" t="b">
        <f>貼り付け用!AC583=集計用!AC583</f>
        <v>1</v>
      </c>
      <c r="AD583" s="31" t="b">
        <f>貼り付け用!AD583=集計用!AD583</f>
        <v>1</v>
      </c>
      <c r="AE583" s="31" t="b">
        <f>貼り付け用!AE583=集計用!AE583</f>
        <v>1</v>
      </c>
      <c r="AF583" s="31" t="b">
        <f>貼り付け用!AF583=集計用!AF583</f>
        <v>1</v>
      </c>
      <c r="AG583" s="31" t="b">
        <f>貼り付け用!AG583=集計用!AG583</f>
        <v>1</v>
      </c>
      <c r="AH583" s="31" t="b">
        <f>貼り付け用!AH583=集計用!AH583</f>
        <v>1</v>
      </c>
      <c r="AI583" s="31" t="b">
        <f>貼り付け用!AI583=集計用!AI583</f>
        <v>1</v>
      </c>
      <c r="AJ583" s="31" t="b">
        <f>貼り付け用!AJ583=集計用!AJ583</f>
        <v>1</v>
      </c>
      <c r="AK583" s="31" t="b">
        <f>貼り付け用!AK583=集計用!AK583</f>
        <v>1</v>
      </c>
      <c r="AL583" s="31" t="b">
        <f>貼り付け用!AL583=集計用!AL583</f>
        <v>1</v>
      </c>
      <c r="AM583" s="31" t="b">
        <f>貼り付け用!AM583=集計用!AM583</f>
        <v>1</v>
      </c>
      <c r="AN583" s="31" t="b">
        <f>貼り付け用!AN583=集計用!AN583</f>
        <v>1</v>
      </c>
      <c r="AO583" s="31" t="b">
        <f>貼り付け用!AO583=集計用!AO583</f>
        <v>1</v>
      </c>
      <c r="AP583" s="31" t="b">
        <f>貼り付け用!AP583=集計用!AP583</f>
        <v>1</v>
      </c>
      <c r="AQ583" s="31" t="b">
        <f>貼り付け用!AQ583=集計用!AQ583</f>
        <v>1</v>
      </c>
      <c r="AR583" s="31" t="b">
        <f>貼り付け用!AR583=集計用!AR583</f>
        <v>1</v>
      </c>
      <c r="AS583" s="31" t="b">
        <f>貼り付け用!AS583=集計用!AS583</f>
        <v>1</v>
      </c>
      <c r="AT583" s="31" t="b">
        <f>貼り付け用!AT583=集計用!AT583</f>
        <v>1</v>
      </c>
      <c r="AU583" s="31" t="b">
        <f>貼り付け用!AU583=集計用!AU583</f>
        <v>1</v>
      </c>
    </row>
    <row r="584" spans="10:47" ht="24" customHeight="1">
      <c r="J584" s="2" t="str">
        <f>IF(集計用!J584="","",集計用!J584)</f>
        <v>木製ステップ</v>
      </c>
      <c r="K584" s="2"/>
      <c r="L584" s="2"/>
      <c r="M584" s="31" t="b">
        <f>貼り付け用!M584=集計用!M584</f>
        <v>1</v>
      </c>
      <c r="N584" s="31" t="b">
        <f>貼り付け用!N584=集計用!N584</f>
        <v>1</v>
      </c>
      <c r="O584" s="31" t="b">
        <f>貼り付け用!O584=集計用!O584</f>
        <v>1</v>
      </c>
      <c r="P584" s="31" t="b">
        <f>貼り付け用!P584=集計用!P584</f>
        <v>1</v>
      </c>
      <c r="Q584" s="31" t="b">
        <f>貼り付け用!Q584=集計用!Q584</f>
        <v>1</v>
      </c>
      <c r="R584" s="31" t="b">
        <f>貼り付け用!R584=集計用!R584</f>
        <v>1</v>
      </c>
      <c r="S584" s="31" t="b">
        <f>貼り付け用!S584=集計用!S584</f>
        <v>1</v>
      </c>
      <c r="T584" s="31" t="b">
        <f>貼り付け用!T584=集計用!T584</f>
        <v>1</v>
      </c>
      <c r="U584" s="31" t="b">
        <f>貼り付け用!U584=集計用!U584</f>
        <v>1</v>
      </c>
      <c r="V584" s="31" t="b">
        <f>貼り付け用!V584=集計用!V584</f>
        <v>1</v>
      </c>
      <c r="W584" s="31" t="b">
        <f>貼り付け用!W584=集計用!W584</f>
        <v>1</v>
      </c>
      <c r="X584" s="31" t="b">
        <f>貼り付け用!X584=集計用!X584</f>
        <v>1</v>
      </c>
      <c r="Y584" s="31" t="b">
        <f>貼り付け用!Y584=集計用!Y584</f>
        <v>1</v>
      </c>
      <c r="Z584" s="31" t="b">
        <f>貼り付け用!Z584=集計用!Z584</f>
        <v>1</v>
      </c>
      <c r="AA584" s="31" t="b">
        <f>貼り付け用!AA584=集計用!AA584</f>
        <v>1</v>
      </c>
      <c r="AB584" s="31" t="b">
        <f>貼り付け用!AB584=集計用!AB584</f>
        <v>1</v>
      </c>
      <c r="AC584" s="31" t="b">
        <f>貼り付け用!AC584=集計用!AC584</f>
        <v>1</v>
      </c>
      <c r="AD584" s="31" t="b">
        <f>貼り付け用!AD584=集計用!AD584</f>
        <v>1</v>
      </c>
      <c r="AE584" s="31" t="b">
        <f>貼り付け用!AE584=集計用!AE584</f>
        <v>1</v>
      </c>
      <c r="AF584" s="31" t="b">
        <f>貼り付け用!AF584=集計用!AF584</f>
        <v>1</v>
      </c>
      <c r="AG584" s="31" t="b">
        <f>貼り付け用!AG584=集計用!AG584</f>
        <v>1</v>
      </c>
      <c r="AH584" s="31" t="b">
        <f>貼り付け用!AH584=集計用!AH584</f>
        <v>1</v>
      </c>
      <c r="AI584" s="31" t="b">
        <f>貼り付け用!AI584=集計用!AI584</f>
        <v>1</v>
      </c>
      <c r="AJ584" s="31" t="b">
        <f>貼り付け用!AJ584=集計用!AJ584</f>
        <v>1</v>
      </c>
      <c r="AK584" s="31" t="b">
        <f>貼り付け用!AK584=集計用!AK584</f>
        <v>1</v>
      </c>
      <c r="AL584" s="31" t="b">
        <f>貼り付け用!AL584=集計用!AL584</f>
        <v>1</v>
      </c>
      <c r="AM584" s="31" t="b">
        <f>貼り付け用!AM584=集計用!AM584</f>
        <v>1</v>
      </c>
      <c r="AN584" s="31" t="b">
        <f>貼り付け用!AN584=集計用!AN584</f>
        <v>1</v>
      </c>
      <c r="AO584" s="31" t="b">
        <f>貼り付け用!AO584=集計用!AO584</f>
        <v>1</v>
      </c>
      <c r="AP584" s="31" t="b">
        <f>貼り付け用!AP584=集計用!AP584</f>
        <v>1</v>
      </c>
      <c r="AQ584" s="31" t="b">
        <f>貼り付け用!AQ584=集計用!AQ584</f>
        <v>1</v>
      </c>
      <c r="AR584" s="31" t="b">
        <f>貼り付け用!AR584=集計用!AR584</f>
        <v>1</v>
      </c>
      <c r="AS584" s="31" t="b">
        <f>貼り付け用!AS584=集計用!AS584</f>
        <v>1</v>
      </c>
      <c r="AT584" s="31" t="b">
        <f>貼り付け用!AT584=集計用!AT584</f>
        <v>1</v>
      </c>
      <c r="AU584" s="31" t="b">
        <f>貼り付け用!AU584=集計用!AU584</f>
        <v>1</v>
      </c>
    </row>
    <row r="585" spans="10:47" ht="24" customHeight="1">
      <c r="J585" s="2" t="str">
        <f>IF(集計用!J585="","",集計用!J585)</f>
        <v>バックネット</v>
      </c>
      <c r="K585" s="2"/>
      <c r="L585" s="2"/>
      <c r="M585" s="31" t="b">
        <f>貼り付け用!M585=集計用!M585</f>
        <v>1</v>
      </c>
      <c r="N585" s="31" t="b">
        <f>貼り付け用!N585=集計用!N585</f>
        <v>1</v>
      </c>
      <c r="O585" s="31" t="b">
        <f>貼り付け用!O585=集計用!O585</f>
        <v>1</v>
      </c>
      <c r="P585" s="31" t="b">
        <f>貼り付け用!P585=集計用!P585</f>
        <v>1</v>
      </c>
      <c r="Q585" s="31" t="b">
        <f>貼り付け用!Q585=集計用!Q585</f>
        <v>1</v>
      </c>
      <c r="R585" s="31" t="b">
        <f>貼り付け用!R585=集計用!R585</f>
        <v>1</v>
      </c>
      <c r="S585" s="31" t="b">
        <f>貼り付け用!S585=集計用!S585</f>
        <v>1</v>
      </c>
      <c r="T585" s="31" t="b">
        <f>貼り付け用!T585=集計用!T585</f>
        <v>1</v>
      </c>
      <c r="U585" s="31" t="b">
        <f>貼り付け用!U585=集計用!U585</f>
        <v>1</v>
      </c>
      <c r="V585" s="31" t="b">
        <f>貼り付け用!V585=集計用!V585</f>
        <v>1</v>
      </c>
      <c r="W585" s="31" t="b">
        <f>貼り付け用!W585=集計用!W585</f>
        <v>1</v>
      </c>
      <c r="X585" s="31" t="b">
        <f>貼り付け用!X585=集計用!X585</f>
        <v>1</v>
      </c>
      <c r="Y585" s="31" t="b">
        <f>貼り付け用!Y585=集計用!Y585</f>
        <v>1</v>
      </c>
      <c r="Z585" s="31" t="b">
        <f>貼り付け用!Z585=集計用!Z585</f>
        <v>1</v>
      </c>
      <c r="AA585" s="31" t="b">
        <f>貼り付け用!AA585=集計用!AA585</f>
        <v>1</v>
      </c>
      <c r="AB585" s="31" t="b">
        <f>貼り付け用!AB585=集計用!AB585</f>
        <v>1</v>
      </c>
      <c r="AC585" s="31" t="b">
        <f>貼り付け用!AC585=集計用!AC585</f>
        <v>1</v>
      </c>
      <c r="AD585" s="31" t="b">
        <f>貼り付け用!AD585=集計用!AD585</f>
        <v>1</v>
      </c>
      <c r="AE585" s="31" t="b">
        <f>貼り付け用!AE585=集計用!AE585</f>
        <v>1</v>
      </c>
      <c r="AF585" s="31" t="b">
        <f>貼り付け用!AF585=集計用!AF585</f>
        <v>1</v>
      </c>
      <c r="AG585" s="31" t="b">
        <f>貼り付け用!AG585=集計用!AG585</f>
        <v>1</v>
      </c>
      <c r="AH585" s="31" t="b">
        <f>貼り付け用!AH585=集計用!AH585</f>
        <v>1</v>
      </c>
      <c r="AI585" s="31" t="b">
        <f>貼り付け用!AI585=集計用!AI585</f>
        <v>1</v>
      </c>
      <c r="AJ585" s="31" t="b">
        <f>貼り付け用!AJ585=集計用!AJ585</f>
        <v>1</v>
      </c>
      <c r="AK585" s="31" t="b">
        <f>貼り付け用!AK585=集計用!AK585</f>
        <v>1</v>
      </c>
      <c r="AL585" s="31" t="b">
        <f>貼り付け用!AL585=集計用!AL585</f>
        <v>1</v>
      </c>
      <c r="AM585" s="31" t="b">
        <f>貼り付け用!AM585=集計用!AM585</f>
        <v>1</v>
      </c>
      <c r="AN585" s="31" t="b">
        <f>貼り付け用!AN585=集計用!AN585</f>
        <v>1</v>
      </c>
      <c r="AO585" s="31" t="b">
        <f>貼り付け用!AO585=集計用!AO585</f>
        <v>1</v>
      </c>
      <c r="AP585" s="31" t="b">
        <f>貼り付け用!AP585=集計用!AP585</f>
        <v>1</v>
      </c>
      <c r="AQ585" s="31" t="b">
        <f>貼り付け用!AQ585=集計用!AQ585</f>
        <v>1</v>
      </c>
      <c r="AR585" s="31" t="b">
        <f>貼り付け用!AR585=集計用!AR585</f>
        <v>1</v>
      </c>
      <c r="AS585" s="31" t="b">
        <f>貼り付け用!AS585=集計用!AS585</f>
        <v>1</v>
      </c>
      <c r="AT585" s="31" t="b">
        <f>貼り付け用!AT585=集計用!AT585</f>
        <v>0</v>
      </c>
      <c r="AU585" s="31" t="b">
        <f>貼り付け用!AU585=集計用!AU585</f>
        <v>0</v>
      </c>
    </row>
    <row r="586" spans="10:47" ht="24" customHeight="1">
      <c r="J586" s="2" t="str">
        <f>IF(集計用!J586="","",集計用!J586)</f>
        <v>正門</v>
      </c>
      <c r="K586" s="2"/>
      <c r="L586" s="2"/>
      <c r="M586" s="31" t="b">
        <f>貼り付け用!M586=集計用!M586</f>
        <v>1</v>
      </c>
      <c r="N586" s="31" t="b">
        <f>貼り付け用!N586=集計用!N586</f>
        <v>1</v>
      </c>
      <c r="O586" s="31" t="b">
        <f>貼り付け用!O586=集計用!O586</f>
        <v>1</v>
      </c>
      <c r="P586" s="31" t="b">
        <f>貼り付け用!P586=集計用!P586</f>
        <v>1</v>
      </c>
      <c r="Q586" s="31" t="b">
        <f>貼り付け用!Q586=集計用!Q586</f>
        <v>1</v>
      </c>
      <c r="R586" s="31" t="b">
        <f>貼り付け用!R586=集計用!R586</f>
        <v>1</v>
      </c>
      <c r="S586" s="31" t="b">
        <f>貼り付け用!S586=集計用!S586</f>
        <v>1</v>
      </c>
      <c r="T586" s="31" t="b">
        <f>貼り付け用!T586=集計用!T586</f>
        <v>1</v>
      </c>
      <c r="U586" s="31" t="b">
        <f>貼り付け用!U586=集計用!U586</f>
        <v>1</v>
      </c>
      <c r="V586" s="31" t="b">
        <f>貼り付け用!V586=集計用!V586</f>
        <v>1</v>
      </c>
      <c r="W586" s="31" t="b">
        <f>貼り付け用!W586=集計用!W586</f>
        <v>1</v>
      </c>
      <c r="X586" s="31" t="b">
        <f>貼り付け用!X586=集計用!X586</f>
        <v>1</v>
      </c>
      <c r="Y586" s="31" t="b">
        <f>貼り付け用!Y586=集計用!Y586</f>
        <v>1</v>
      </c>
      <c r="Z586" s="31" t="b">
        <f>貼り付け用!Z586=集計用!Z586</f>
        <v>1</v>
      </c>
      <c r="AA586" s="31" t="b">
        <f>貼り付け用!AA586=集計用!AA586</f>
        <v>1</v>
      </c>
      <c r="AB586" s="31" t="b">
        <f>貼り付け用!AB586=集計用!AB586</f>
        <v>1</v>
      </c>
      <c r="AC586" s="31" t="b">
        <f>貼り付け用!AC586=集計用!AC586</f>
        <v>1</v>
      </c>
      <c r="AD586" s="31" t="b">
        <f>貼り付け用!AD586=集計用!AD586</f>
        <v>1</v>
      </c>
      <c r="AE586" s="31" t="b">
        <f>貼り付け用!AE586=集計用!AE586</f>
        <v>1</v>
      </c>
      <c r="AF586" s="31" t="b">
        <f>貼り付け用!AF586=集計用!AF586</f>
        <v>1</v>
      </c>
      <c r="AG586" s="31" t="b">
        <f>貼り付け用!AG586=集計用!AG586</f>
        <v>1</v>
      </c>
      <c r="AH586" s="31" t="b">
        <f>貼り付け用!AH586=集計用!AH586</f>
        <v>1</v>
      </c>
      <c r="AI586" s="31" t="b">
        <f>貼り付け用!AI586=集計用!AI586</f>
        <v>1</v>
      </c>
      <c r="AJ586" s="31" t="b">
        <f>貼り付け用!AJ586=集計用!AJ586</f>
        <v>1</v>
      </c>
      <c r="AK586" s="31" t="b">
        <f>貼り付け用!AK586=集計用!AK586</f>
        <v>1</v>
      </c>
      <c r="AL586" s="31" t="b">
        <f>貼り付け用!AL586=集計用!AL586</f>
        <v>1</v>
      </c>
      <c r="AM586" s="31" t="b">
        <f>貼り付け用!AM586=集計用!AM586</f>
        <v>1</v>
      </c>
      <c r="AN586" s="31" t="b">
        <f>貼り付け用!AN586=集計用!AN586</f>
        <v>1</v>
      </c>
      <c r="AO586" s="31" t="b">
        <f>貼り付け用!AO586=集計用!AO586</f>
        <v>1</v>
      </c>
      <c r="AP586" s="31" t="b">
        <f>貼り付け用!AP586=集計用!AP586</f>
        <v>1</v>
      </c>
      <c r="AQ586" s="31" t="b">
        <f>貼り付け用!AQ586=集計用!AQ586</f>
        <v>1</v>
      </c>
      <c r="AR586" s="31" t="b">
        <f>貼り付け用!AR586=集計用!AR586</f>
        <v>1</v>
      </c>
      <c r="AS586" s="31" t="b">
        <f>貼り付け用!AS586=集計用!AS586</f>
        <v>1</v>
      </c>
      <c r="AT586" s="31" t="b">
        <f>貼り付け用!AT586=集計用!AT586</f>
        <v>0</v>
      </c>
      <c r="AU586" s="31" t="b">
        <f>貼り付け用!AU586=集計用!AU586</f>
        <v>0</v>
      </c>
    </row>
    <row r="587" spans="10:47" ht="24" customHeight="1">
      <c r="J587" s="2" t="str">
        <f>IF(集計用!J587="","",集計用!J587)</f>
        <v>裏門</v>
      </c>
      <c r="K587" s="2"/>
      <c r="L587" s="2"/>
      <c r="M587" s="31" t="b">
        <f>貼り付け用!M587=集計用!M587</f>
        <v>1</v>
      </c>
      <c r="N587" s="31" t="b">
        <f>貼り付け用!N587=集計用!N587</f>
        <v>1</v>
      </c>
      <c r="O587" s="31" t="b">
        <f>貼り付け用!O587=集計用!O587</f>
        <v>1</v>
      </c>
      <c r="P587" s="31" t="b">
        <f>貼り付け用!P587=集計用!P587</f>
        <v>1</v>
      </c>
      <c r="Q587" s="31" t="b">
        <f>貼り付け用!Q587=集計用!Q587</f>
        <v>1</v>
      </c>
      <c r="R587" s="31" t="b">
        <f>貼り付け用!R587=集計用!R587</f>
        <v>1</v>
      </c>
      <c r="S587" s="31" t="b">
        <f>貼り付け用!S587=集計用!S587</f>
        <v>1</v>
      </c>
      <c r="T587" s="31" t="b">
        <f>貼り付け用!T587=集計用!T587</f>
        <v>1</v>
      </c>
      <c r="U587" s="31" t="b">
        <f>貼り付け用!U587=集計用!U587</f>
        <v>1</v>
      </c>
      <c r="V587" s="31" t="b">
        <f>貼り付け用!V587=集計用!V587</f>
        <v>1</v>
      </c>
      <c r="W587" s="31" t="b">
        <f>貼り付け用!W587=集計用!W587</f>
        <v>1</v>
      </c>
      <c r="X587" s="31" t="b">
        <f>貼り付け用!X587=集計用!X587</f>
        <v>1</v>
      </c>
      <c r="Y587" s="31" t="b">
        <f>貼り付け用!Y587=集計用!Y587</f>
        <v>1</v>
      </c>
      <c r="Z587" s="31" t="b">
        <f>貼り付け用!Z587=集計用!Z587</f>
        <v>1</v>
      </c>
      <c r="AA587" s="31" t="b">
        <f>貼り付け用!AA587=集計用!AA587</f>
        <v>1</v>
      </c>
      <c r="AB587" s="31" t="b">
        <f>貼り付け用!AB587=集計用!AB587</f>
        <v>1</v>
      </c>
      <c r="AC587" s="31" t="b">
        <f>貼り付け用!AC587=集計用!AC587</f>
        <v>1</v>
      </c>
      <c r="AD587" s="31" t="b">
        <f>貼り付け用!AD587=集計用!AD587</f>
        <v>1</v>
      </c>
      <c r="AE587" s="31" t="b">
        <f>貼り付け用!AE587=集計用!AE587</f>
        <v>1</v>
      </c>
      <c r="AF587" s="31" t="b">
        <f>貼り付け用!AF587=集計用!AF587</f>
        <v>1</v>
      </c>
      <c r="AG587" s="31" t="b">
        <f>貼り付け用!AG587=集計用!AG587</f>
        <v>1</v>
      </c>
      <c r="AH587" s="31" t="b">
        <f>貼り付け用!AH587=集計用!AH587</f>
        <v>1</v>
      </c>
      <c r="AI587" s="31" t="b">
        <f>貼り付け用!AI587=集計用!AI587</f>
        <v>1</v>
      </c>
      <c r="AJ587" s="31" t="b">
        <f>貼り付け用!AJ587=集計用!AJ587</f>
        <v>1</v>
      </c>
      <c r="AK587" s="31" t="b">
        <f>貼り付け用!AK587=集計用!AK587</f>
        <v>1</v>
      </c>
      <c r="AL587" s="31" t="b">
        <f>貼り付け用!AL587=集計用!AL587</f>
        <v>1</v>
      </c>
      <c r="AM587" s="31" t="b">
        <f>貼り付け用!AM587=集計用!AM587</f>
        <v>1</v>
      </c>
      <c r="AN587" s="31" t="b">
        <f>貼り付け用!AN587=集計用!AN587</f>
        <v>1</v>
      </c>
      <c r="AO587" s="31" t="b">
        <f>貼り付け用!AO587=集計用!AO587</f>
        <v>1</v>
      </c>
      <c r="AP587" s="31" t="b">
        <f>貼り付け用!AP587=集計用!AP587</f>
        <v>1</v>
      </c>
      <c r="AQ587" s="31" t="b">
        <f>貼り付け用!AQ587=集計用!AQ587</f>
        <v>1</v>
      </c>
      <c r="AR587" s="31" t="b">
        <f>貼り付け用!AR587=集計用!AR587</f>
        <v>1</v>
      </c>
      <c r="AS587" s="31" t="b">
        <f>貼り付け用!AS587=集計用!AS587</f>
        <v>1</v>
      </c>
      <c r="AT587" s="31" t="b">
        <f>貼り付け用!AT587=集計用!AT587</f>
        <v>0</v>
      </c>
      <c r="AU587" s="31" t="b">
        <f>貼り付け用!AU587=集計用!AU587</f>
        <v>0</v>
      </c>
    </row>
    <row r="588" spans="10:47" ht="24" customHeight="1">
      <c r="J588" s="2" t="str">
        <f>IF(集計用!J588="","",集計用!J588)</f>
        <v>飼育小屋</v>
      </c>
      <c r="K588" s="2"/>
      <c r="L588" s="2"/>
      <c r="M588" s="31" t="b">
        <f>貼り付け用!M588=集計用!M588</f>
        <v>1</v>
      </c>
      <c r="N588" s="31" t="b">
        <f>貼り付け用!N588=集計用!N588</f>
        <v>1</v>
      </c>
      <c r="O588" s="31" t="b">
        <f>貼り付け用!O588=集計用!O588</f>
        <v>1</v>
      </c>
      <c r="P588" s="31" t="b">
        <f>貼り付け用!P588=集計用!P588</f>
        <v>1</v>
      </c>
      <c r="Q588" s="31" t="b">
        <f>貼り付け用!Q588=集計用!Q588</f>
        <v>1</v>
      </c>
      <c r="R588" s="31" t="b">
        <f>貼り付け用!R588=集計用!R588</f>
        <v>1</v>
      </c>
      <c r="S588" s="31" t="b">
        <f>貼り付け用!S588=集計用!S588</f>
        <v>1</v>
      </c>
      <c r="T588" s="31" t="b">
        <f>貼り付け用!T588=集計用!T588</f>
        <v>1</v>
      </c>
      <c r="U588" s="31" t="b">
        <f>貼り付け用!U588=集計用!U588</f>
        <v>1</v>
      </c>
      <c r="V588" s="31" t="b">
        <f>貼り付け用!V588=集計用!V588</f>
        <v>1</v>
      </c>
      <c r="W588" s="31" t="b">
        <f>貼り付け用!W588=集計用!W588</f>
        <v>1</v>
      </c>
      <c r="X588" s="31" t="b">
        <f>貼り付け用!X588=集計用!X588</f>
        <v>1</v>
      </c>
      <c r="Y588" s="31" t="b">
        <f>貼り付け用!Y588=集計用!Y588</f>
        <v>1</v>
      </c>
      <c r="Z588" s="31" t="b">
        <f>貼り付け用!Z588=集計用!Z588</f>
        <v>1</v>
      </c>
      <c r="AA588" s="31" t="b">
        <f>貼り付け用!AA588=集計用!AA588</f>
        <v>1</v>
      </c>
      <c r="AB588" s="31" t="b">
        <f>貼り付け用!AB588=集計用!AB588</f>
        <v>1</v>
      </c>
      <c r="AC588" s="31" t="b">
        <f>貼り付け用!AC588=集計用!AC588</f>
        <v>1</v>
      </c>
      <c r="AD588" s="31" t="b">
        <f>貼り付け用!AD588=集計用!AD588</f>
        <v>1</v>
      </c>
      <c r="AE588" s="31" t="b">
        <f>貼り付け用!AE588=集計用!AE588</f>
        <v>1</v>
      </c>
      <c r="AF588" s="31" t="b">
        <f>貼り付け用!AF588=集計用!AF588</f>
        <v>1</v>
      </c>
      <c r="AG588" s="31" t="b">
        <f>貼り付け用!AG588=集計用!AG588</f>
        <v>1</v>
      </c>
      <c r="AH588" s="31" t="b">
        <f>貼り付け用!AH588=集計用!AH588</f>
        <v>1</v>
      </c>
      <c r="AI588" s="31" t="b">
        <f>貼り付け用!AI588=集計用!AI588</f>
        <v>1</v>
      </c>
      <c r="AJ588" s="31" t="b">
        <f>貼り付け用!AJ588=集計用!AJ588</f>
        <v>1</v>
      </c>
      <c r="AK588" s="31" t="b">
        <f>貼り付け用!AK588=集計用!AK588</f>
        <v>1</v>
      </c>
      <c r="AL588" s="31" t="b">
        <f>貼り付け用!AL588=集計用!AL588</f>
        <v>1</v>
      </c>
      <c r="AM588" s="31" t="b">
        <f>貼り付け用!AM588=集計用!AM588</f>
        <v>1</v>
      </c>
      <c r="AN588" s="31" t="b">
        <f>貼り付け用!AN588=集計用!AN588</f>
        <v>1</v>
      </c>
      <c r="AO588" s="31" t="b">
        <f>貼り付け用!AO588=集計用!AO588</f>
        <v>1</v>
      </c>
      <c r="AP588" s="31" t="b">
        <f>貼り付け用!AP588=集計用!AP588</f>
        <v>1</v>
      </c>
      <c r="AQ588" s="31" t="b">
        <f>貼り付け用!AQ588=集計用!AQ588</f>
        <v>1</v>
      </c>
      <c r="AR588" s="31" t="b">
        <f>貼り付け用!AR588=集計用!AR588</f>
        <v>1</v>
      </c>
      <c r="AS588" s="31" t="b">
        <f>貼り付け用!AS588=集計用!AS588</f>
        <v>1</v>
      </c>
      <c r="AT588" s="31" t="b">
        <f>貼り付け用!AT588=集計用!AT588</f>
        <v>1</v>
      </c>
      <c r="AU588" s="31" t="b">
        <f>貼り付け用!AU588=集計用!AU588</f>
        <v>1</v>
      </c>
    </row>
    <row r="589" spans="10:47" ht="24" customHeight="1">
      <c r="J589" s="2" t="str">
        <f>IF(集計用!J589="","",集計用!J589)</f>
        <v>避雷針</v>
      </c>
      <c r="K589" s="2"/>
      <c r="L589" s="2"/>
      <c r="M589" s="31" t="b">
        <f>貼り付け用!M589=集計用!M589</f>
        <v>1</v>
      </c>
      <c r="N589" s="31" t="b">
        <f>貼り付け用!N589=集計用!N589</f>
        <v>1</v>
      </c>
      <c r="O589" s="31" t="b">
        <f>貼り付け用!O589=集計用!O589</f>
        <v>1</v>
      </c>
      <c r="P589" s="31" t="b">
        <f>貼り付け用!P589=集計用!P589</f>
        <v>1</v>
      </c>
      <c r="Q589" s="31" t="b">
        <f>貼り付け用!Q589=集計用!Q589</f>
        <v>1</v>
      </c>
      <c r="R589" s="31" t="b">
        <f>貼り付け用!R589=集計用!R589</f>
        <v>1</v>
      </c>
      <c r="S589" s="31" t="b">
        <f>貼り付け用!S589=集計用!S589</f>
        <v>1</v>
      </c>
      <c r="T589" s="31" t="b">
        <f>貼り付け用!T589=集計用!T589</f>
        <v>1</v>
      </c>
      <c r="U589" s="31" t="b">
        <f>貼り付け用!U589=集計用!U589</f>
        <v>1</v>
      </c>
      <c r="V589" s="31" t="b">
        <f>貼り付け用!V589=集計用!V589</f>
        <v>1</v>
      </c>
      <c r="W589" s="31" t="b">
        <f>貼り付け用!W589=集計用!W589</f>
        <v>1</v>
      </c>
      <c r="X589" s="31" t="b">
        <f>貼り付け用!X589=集計用!X589</f>
        <v>1</v>
      </c>
      <c r="Y589" s="31" t="b">
        <f>貼り付け用!Y589=集計用!Y589</f>
        <v>1</v>
      </c>
      <c r="Z589" s="31" t="b">
        <f>貼り付け用!Z589=集計用!Z589</f>
        <v>1</v>
      </c>
      <c r="AA589" s="31" t="b">
        <f>貼り付け用!AA589=集計用!AA589</f>
        <v>1</v>
      </c>
      <c r="AB589" s="31" t="b">
        <f>貼り付け用!AB589=集計用!AB589</f>
        <v>1</v>
      </c>
      <c r="AC589" s="31" t="b">
        <f>貼り付け用!AC589=集計用!AC589</f>
        <v>1</v>
      </c>
      <c r="AD589" s="31" t="b">
        <f>貼り付け用!AD589=集計用!AD589</f>
        <v>1</v>
      </c>
      <c r="AE589" s="31" t="b">
        <f>貼り付け用!AE589=集計用!AE589</f>
        <v>1</v>
      </c>
      <c r="AF589" s="31" t="b">
        <f>貼り付け用!AF589=集計用!AF589</f>
        <v>1</v>
      </c>
      <c r="AG589" s="31" t="b">
        <f>貼り付け用!AG589=集計用!AG589</f>
        <v>1</v>
      </c>
      <c r="AH589" s="31" t="b">
        <f>貼り付け用!AH589=集計用!AH589</f>
        <v>1</v>
      </c>
      <c r="AI589" s="31" t="b">
        <f>貼り付け用!AI589=集計用!AI589</f>
        <v>1</v>
      </c>
      <c r="AJ589" s="31" t="b">
        <f>貼り付け用!AJ589=集計用!AJ589</f>
        <v>1</v>
      </c>
      <c r="AK589" s="31" t="b">
        <f>貼り付け用!AK589=集計用!AK589</f>
        <v>1</v>
      </c>
      <c r="AL589" s="31" t="b">
        <f>貼り付け用!AL589=集計用!AL589</f>
        <v>1</v>
      </c>
      <c r="AM589" s="31" t="b">
        <f>貼り付け用!AM589=集計用!AM589</f>
        <v>1</v>
      </c>
      <c r="AN589" s="31" t="b">
        <f>貼り付け用!AN589=集計用!AN589</f>
        <v>1</v>
      </c>
      <c r="AO589" s="31" t="b">
        <f>貼り付け用!AO589=集計用!AO589</f>
        <v>1</v>
      </c>
      <c r="AP589" s="31" t="b">
        <f>貼り付け用!AP589=集計用!AP589</f>
        <v>1</v>
      </c>
      <c r="AQ589" s="31" t="b">
        <f>貼り付け用!AQ589=集計用!AQ589</f>
        <v>1</v>
      </c>
      <c r="AR589" s="31" t="b">
        <f>貼り付け用!AR589=集計用!AR589</f>
        <v>1</v>
      </c>
      <c r="AS589" s="31" t="b">
        <f>貼り付け用!AS589=集計用!AS589</f>
        <v>1</v>
      </c>
      <c r="AT589" s="31" t="b">
        <f>貼り付け用!AT589=集計用!AT589</f>
        <v>1</v>
      </c>
      <c r="AU589" s="31" t="b">
        <f>貼り付け用!AU589=集計用!AU589</f>
        <v>1</v>
      </c>
    </row>
    <row r="590" spans="10:47" ht="24" customHeight="1">
      <c r="J590" s="2" t="str">
        <f>IF(集計用!J590="","",集計用!J590)</f>
        <v>キュービクル</v>
      </c>
      <c r="K590" s="2"/>
      <c r="L590" s="2"/>
      <c r="M590" s="31" t="b">
        <f>貼り付け用!M590=集計用!M590</f>
        <v>1</v>
      </c>
      <c r="N590" s="31" t="b">
        <f>貼り付け用!N590=集計用!N590</f>
        <v>1</v>
      </c>
      <c r="O590" s="31" t="b">
        <f>貼り付け用!O590=集計用!O590</f>
        <v>1</v>
      </c>
      <c r="P590" s="31" t="b">
        <f>貼り付け用!P590=集計用!P590</f>
        <v>1</v>
      </c>
      <c r="Q590" s="31" t="b">
        <f>貼り付け用!Q590=集計用!Q590</f>
        <v>1</v>
      </c>
      <c r="R590" s="31" t="b">
        <f>貼り付け用!R590=集計用!R590</f>
        <v>1</v>
      </c>
      <c r="S590" s="31" t="b">
        <f>貼り付け用!S590=集計用!S590</f>
        <v>1</v>
      </c>
      <c r="T590" s="31" t="b">
        <f>貼り付け用!T590=集計用!T590</f>
        <v>1</v>
      </c>
      <c r="U590" s="31" t="b">
        <f>貼り付け用!U590=集計用!U590</f>
        <v>1</v>
      </c>
      <c r="V590" s="31" t="b">
        <f>貼り付け用!V590=集計用!V590</f>
        <v>1</v>
      </c>
      <c r="W590" s="31" t="b">
        <f>貼り付け用!W590=集計用!W590</f>
        <v>1</v>
      </c>
      <c r="X590" s="31" t="b">
        <f>貼り付け用!X590=集計用!X590</f>
        <v>1</v>
      </c>
      <c r="Y590" s="31" t="b">
        <f>貼り付け用!Y590=集計用!Y590</f>
        <v>1</v>
      </c>
      <c r="Z590" s="31" t="b">
        <f>貼り付け用!Z590=集計用!Z590</f>
        <v>1</v>
      </c>
      <c r="AA590" s="31" t="b">
        <f>貼り付け用!AA590=集計用!AA590</f>
        <v>1</v>
      </c>
      <c r="AB590" s="31" t="b">
        <f>貼り付け用!AB590=集計用!AB590</f>
        <v>1</v>
      </c>
      <c r="AC590" s="31" t="b">
        <f>貼り付け用!AC590=集計用!AC590</f>
        <v>1</v>
      </c>
      <c r="AD590" s="31" t="b">
        <f>貼り付け用!AD590=集計用!AD590</f>
        <v>1</v>
      </c>
      <c r="AE590" s="31" t="b">
        <f>貼り付け用!AE590=集計用!AE590</f>
        <v>1</v>
      </c>
      <c r="AF590" s="31" t="b">
        <f>貼り付け用!AF590=集計用!AF590</f>
        <v>1</v>
      </c>
      <c r="AG590" s="31" t="b">
        <f>貼り付け用!AG590=集計用!AG590</f>
        <v>1</v>
      </c>
      <c r="AH590" s="31" t="b">
        <f>貼り付け用!AH590=集計用!AH590</f>
        <v>1</v>
      </c>
      <c r="AI590" s="31" t="b">
        <f>貼り付け用!AI590=集計用!AI590</f>
        <v>1</v>
      </c>
      <c r="AJ590" s="31" t="b">
        <f>貼り付け用!AJ590=集計用!AJ590</f>
        <v>1</v>
      </c>
      <c r="AK590" s="31" t="b">
        <f>貼り付け用!AK590=集計用!AK590</f>
        <v>1</v>
      </c>
      <c r="AL590" s="31" t="b">
        <f>貼り付け用!AL590=集計用!AL590</f>
        <v>1</v>
      </c>
      <c r="AM590" s="31" t="b">
        <f>貼り付け用!AM590=集計用!AM590</f>
        <v>1</v>
      </c>
      <c r="AN590" s="31" t="b">
        <f>貼り付け用!AN590=集計用!AN590</f>
        <v>1</v>
      </c>
      <c r="AO590" s="31" t="b">
        <f>貼り付け用!AO590=集計用!AO590</f>
        <v>1</v>
      </c>
      <c r="AP590" s="31" t="b">
        <f>貼り付け用!AP590=集計用!AP590</f>
        <v>1</v>
      </c>
      <c r="AQ590" s="31" t="b">
        <f>貼り付け用!AQ590=集計用!AQ590</f>
        <v>1</v>
      </c>
      <c r="AR590" s="31" t="b">
        <f>貼り付け用!AR590=集計用!AR590</f>
        <v>1</v>
      </c>
      <c r="AS590" s="31" t="b">
        <f>貼り付け用!AS590=集計用!AS590</f>
        <v>1</v>
      </c>
      <c r="AT590" s="31" t="b">
        <f>貼り付け用!AT590=集計用!AT590</f>
        <v>1</v>
      </c>
      <c r="AU590" s="31" t="b">
        <f>貼り付け用!AU590=集計用!AU590</f>
        <v>1</v>
      </c>
    </row>
    <row r="591" spans="10:47" ht="24" customHeight="1">
      <c r="J591" s="2" t="str">
        <f>IF(集計用!J591="","",集計用!J591)</f>
        <v>水道</v>
      </c>
      <c r="K591" s="2"/>
      <c r="L591" s="2"/>
      <c r="M591" s="31" t="b">
        <f>貼り付け用!M591=集計用!M591</f>
        <v>1</v>
      </c>
      <c r="N591" s="31" t="b">
        <f>貼り付け用!N591=集計用!N591</f>
        <v>1</v>
      </c>
      <c r="O591" s="31" t="b">
        <f>貼り付け用!O591=集計用!O591</f>
        <v>1</v>
      </c>
      <c r="P591" s="31" t="b">
        <f>貼り付け用!P591=集計用!P591</f>
        <v>1</v>
      </c>
      <c r="Q591" s="31" t="b">
        <f>貼り付け用!Q591=集計用!Q591</f>
        <v>1</v>
      </c>
      <c r="R591" s="31" t="b">
        <f>貼り付け用!R591=集計用!R591</f>
        <v>1</v>
      </c>
      <c r="S591" s="31" t="b">
        <f>貼り付け用!S591=集計用!S591</f>
        <v>1</v>
      </c>
      <c r="T591" s="31" t="b">
        <f>貼り付け用!T591=集計用!T591</f>
        <v>1</v>
      </c>
      <c r="U591" s="31" t="b">
        <f>貼り付け用!U591=集計用!U591</f>
        <v>1</v>
      </c>
      <c r="V591" s="31" t="b">
        <f>貼り付け用!V591=集計用!V591</f>
        <v>1</v>
      </c>
      <c r="W591" s="31" t="b">
        <f>貼り付け用!W591=集計用!W591</f>
        <v>1</v>
      </c>
      <c r="X591" s="31" t="b">
        <f>貼り付け用!X591=集計用!X591</f>
        <v>1</v>
      </c>
      <c r="Y591" s="31" t="b">
        <f>貼り付け用!Y591=集計用!Y591</f>
        <v>1</v>
      </c>
      <c r="Z591" s="31" t="b">
        <f>貼り付け用!Z591=集計用!Z591</f>
        <v>1</v>
      </c>
      <c r="AA591" s="31" t="b">
        <f>貼り付け用!AA591=集計用!AA591</f>
        <v>1</v>
      </c>
      <c r="AB591" s="31" t="b">
        <f>貼り付け用!AB591=集計用!AB591</f>
        <v>1</v>
      </c>
      <c r="AC591" s="31" t="b">
        <f>貼り付け用!AC591=集計用!AC591</f>
        <v>1</v>
      </c>
      <c r="AD591" s="31" t="b">
        <f>貼り付け用!AD591=集計用!AD591</f>
        <v>1</v>
      </c>
      <c r="AE591" s="31" t="b">
        <f>貼り付け用!AE591=集計用!AE591</f>
        <v>1</v>
      </c>
      <c r="AF591" s="31" t="b">
        <f>貼り付け用!AF591=集計用!AF591</f>
        <v>1</v>
      </c>
      <c r="AG591" s="31" t="b">
        <f>貼り付け用!AG591=集計用!AG591</f>
        <v>1</v>
      </c>
      <c r="AH591" s="31" t="b">
        <f>貼り付け用!AH591=集計用!AH591</f>
        <v>1</v>
      </c>
      <c r="AI591" s="31" t="b">
        <f>貼り付け用!AI591=集計用!AI591</f>
        <v>1</v>
      </c>
      <c r="AJ591" s="31" t="b">
        <f>貼り付け用!AJ591=集計用!AJ591</f>
        <v>1</v>
      </c>
      <c r="AK591" s="31" t="b">
        <f>貼り付け用!AK591=集計用!AK591</f>
        <v>1</v>
      </c>
      <c r="AL591" s="31" t="b">
        <f>貼り付け用!AL591=集計用!AL591</f>
        <v>1</v>
      </c>
      <c r="AM591" s="31" t="b">
        <f>貼り付け用!AM591=集計用!AM591</f>
        <v>1</v>
      </c>
      <c r="AN591" s="31" t="b">
        <f>貼り付け用!AN591=集計用!AN591</f>
        <v>1</v>
      </c>
      <c r="AO591" s="31" t="b">
        <f>貼り付け用!AO591=集計用!AO591</f>
        <v>1</v>
      </c>
      <c r="AP591" s="31" t="b">
        <f>貼り付け用!AP591=集計用!AP591</f>
        <v>1</v>
      </c>
      <c r="AQ591" s="31" t="b">
        <f>貼り付け用!AQ591=集計用!AQ591</f>
        <v>1</v>
      </c>
      <c r="AR591" s="31" t="b">
        <f>貼り付け用!AR591=集計用!AR591</f>
        <v>1</v>
      </c>
      <c r="AS591" s="31" t="b">
        <f>貼り付け用!AS591=集計用!AS591</f>
        <v>1</v>
      </c>
      <c r="AT591" s="31" t="b">
        <f>貼り付け用!AT591=集計用!AT591</f>
        <v>0</v>
      </c>
      <c r="AU591" s="31" t="b">
        <f>貼り付け用!AU591=集計用!AU591</f>
        <v>0</v>
      </c>
    </row>
    <row r="592" spans="10:47" ht="24" customHeight="1">
      <c r="J592" s="2" t="str">
        <f>IF(集計用!J592="","",集計用!J592)</f>
        <v>下水道</v>
      </c>
      <c r="K592" s="2"/>
      <c r="L592" s="2"/>
      <c r="M592" s="31" t="b">
        <f>貼り付け用!M592=集計用!M592</f>
        <v>1</v>
      </c>
      <c r="N592" s="31" t="b">
        <f>貼り付け用!N592=集計用!N592</f>
        <v>1</v>
      </c>
      <c r="O592" s="31" t="b">
        <f>貼り付け用!O592=集計用!O592</f>
        <v>1</v>
      </c>
      <c r="P592" s="31" t="b">
        <f>貼り付け用!P592=集計用!P592</f>
        <v>1</v>
      </c>
      <c r="Q592" s="31" t="b">
        <f>貼り付け用!Q592=集計用!Q592</f>
        <v>1</v>
      </c>
      <c r="R592" s="31" t="b">
        <f>貼り付け用!R592=集計用!R592</f>
        <v>1</v>
      </c>
      <c r="S592" s="31" t="b">
        <f>貼り付け用!S592=集計用!S592</f>
        <v>1</v>
      </c>
      <c r="T592" s="31" t="b">
        <f>貼り付け用!T592=集計用!T592</f>
        <v>1</v>
      </c>
      <c r="U592" s="31" t="b">
        <f>貼り付け用!U592=集計用!U592</f>
        <v>1</v>
      </c>
      <c r="V592" s="31" t="b">
        <f>貼り付け用!V592=集計用!V592</f>
        <v>1</v>
      </c>
      <c r="W592" s="31" t="b">
        <f>貼り付け用!W592=集計用!W592</f>
        <v>1</v>
      </c>
      <c r="X592" s="31" t="b">
        <f>貼り付け用!X592=集計用!X592</f>
        <v>1</v>
      </c>
      <c r="Y592" s="31" t="b">
        <f>貼り付け用!Y592=集計用!Y592</f>
        <v>1</v>
      </c>
      <c r="Z592" s="31" t="b">
        <f>貼り付け用!Z592=集計用!Z592</f>
        <v>1</v>
      </c>
      <c r="AA592" s="31" t="b">
        <f>貼り付け用!AA592=集計用!AA592</f>
        <v>1</v>
      </c>
      <c r="AB592" s="31" t="b">
        <f>貼り付け用!AB592=集計用!AB592</f>
        <v>1</v>
      </c>
      <c r="AC592" s="31" t="b">
        <f>貼り付け用!AC592=集計用!AC592</f>
        <v>1</v>
      </c>
      <c r="AD592" s="31" t="b">
        <f>貼り付け用!AD592=集計用!AD592</f>
        <v>1</v>
      </c>
      <c r="AE592" s="31" t="b">
        <f>貼り付け用!AE592=集計用!AE592</f>
        <v>1</v>
      </c>
      <c r="AF592" s="31" t="b">
        <f>貼り付け用!AF592=集計用!AF592</f>
        <v>1</v>
      </c>
      <c r="AG592" s="31" t="b">
        <f>貼り付け用!AG592=集計用!AG592</f>
        <v>1</v>
      </c>
      <c r="AH592" s="31" t="b">
        <f>貼り付け用!AH592=集計用!AH592</f>
        <v>1</v>
      </c>
      <c r="AI592" s="31" t="b">
        <f>貼り付け用!AI592=集計用!AI592</f>
        <v>1</v>
      </c>
      <c r="AJ592" s="31" t="b">
        <f>貼り付け用!AJ592=集計用!AJ592</f>
        <v>1</v>
      </c>
      <c r="AK592" s="31" t="b">
        <f>貼り付け用!AK592=集計用!AK592</f>
        <v>1</v>
      </c>
      <c r="AL592" s="31" t="b">
        <f>貼り付け用!AL592=集計用!AL592</f>
        <v>1</v>
      </c>
      <c r="AM592" s="31" t="b">
        <f>貼り付け用!AM592=集計用!AM592</f>
        <v>1</v>
      </c>
      <c r="AN592" s="31" t="b">
        <f>貼り付け用!AN592=集計用!AN592</f>
        <v>1</v>
      </c>
      <c r="AO592" s="31" t="b">
        <f>貼り付け用!AO592=集計用!AO592</f>
        <v>1</v>
      </c>
      <c r="AP592" s="31" t="b">
        <f>貼り付け用!AP592=集計用!AP592</f>
        <v>1</v>
      </c>
      <c r="AQ592" s="31" t="b">
        <f>貼り付け用!AQ592=集計用!AQ592</f>
        <v>1</v>
      </c>
      <c r="AR592" s="31" t="b">
        <f>貼り付け用!AR592=集計用!AR592</f>
        <v>1</v>
      </c>
      <c r="AS592" s="31" t="b">
        <f>貼り付け用!AS592=集計用!AS592</f>
        <v>1</v>
      </c>
      <c r="AT592" s="31" t="b">
        <f>貼り付け用!AT592=集計用!AT592</f>
        <v>0</v>
      </c>
      <c r="AU592" s="31" t="b">
        <f>貼り付け用!AU592=集計用!AU592</f>
        <v>0</v>
      </c>
    </row>
    <row r="593" spans="10:47" ht="24" customHeight="1">
      <c r="J593" s="2" t="str">
        <f>IF(集計用!J593="","",集計用!J593)</f>
        <v>受水槽</v>
      </c>
      <c r="K593" s="2"/>
      <c r="L593" s="2"/>
      <c r="M593" s="31" t="b">
        <f>貼り付け用!M593=集計用!M593</f>
        <v>1</v>
      </c>
      <c r="N593" s="31" t="b">
        <f>貼り付け用!N593=集計用!N593</f>
        <v>1</v>
      </c>
      <c r="O593" s="31" t="b">
        <f>貼り付け用!O593=集計用!O593</f>
        <v>1</v>
      </c>
      <c r="P593" s="31" t="b">
        <f>貼り付け用!P593=集計用!P593</f>
        <v>1</v>
      </c>
      <c r="Q593" s="31" t="b">
        <f>貼り付け用!Q593=集計用!Q593</f>
        <v>1</v>
      </c>
      <c r="R593" s="31" t="b">
        <f>貼り付け用!R593=集計用!R593</f>
        <v>1</v>
      </c>
      <c r="S593" s="31" t="b">
        <f>貼り付け用!S593=集計用!S593</f>
        <v>1</v>
      </c>
      <c r="T593" s="31" t="b">
        <f>貼り付け用!T593=集計用!T593</f>
        <v>1</v>
      </c>
      <c r="U593" s="31" t="b">
        <f>貼り付け用!U593=集計用!U593</f>
        <v>1</v>
      </c>
      <c r="V593" s="31" t="b">
        <f>貼り付け用!V593=集計用!V593</f>
        <v>1</v>
      </c>
      <c r="W593" s="31" t="b">
        <f>貼り付け用!W593=集計用!W593</f>
        <v>1</v>
      </c>
      <c r="X593" s="31" t="b">
        <f>貼り付け用!X593=集計用!X593</f>
        <v>1</v>
      </c>
      <c r="Y593" s="31" t="b">
        <f>貼り付け用!Y593=集計用!Y593</f>
        <v>1</v>
      </c>
      <c r="Z593" s="31" t="b">
        <f>貼り付け用!Z593=集計用!Z593</f>
        <v>1</v>
      </c>
      <c r="AA593" s="31" t="b">
        <f>貼り付け用!AA593=集計用!AA593</f>
        <v>1</v>
      </c>
      <c r="AB593" s="31" t="b">
        <f>貼り付け用!AB593=集計用!AB593</f>
        <v>1</v>
      </c>
      <c r="AC593" s="31" t="b">
        <f>貼り付け用!AC593=集計用!AC593</f>
        <v>1</v>
      </c>
      <c r="AD593" s="31" t="b">
        <f>貼り付け用!AD593=集計用!AD593</f>
        <v>1</v>
      </c>
      <c r="AE593" s="31" t="b">
        <f>貼り付け用!AE593=集計用!AE593</f>
        <v>1</v>
      </c>
      <c r="AF593" s="31" t="b">
        <f>貼り付け用!AF593=集計用!AF593</f>
        <v>1</v>
      </c>
      <c r="AG593" s="31" t="b">
        <f>貼り付け用!AG593=集計用!AG593</f>
        <v>1</v>
      </c>
      <c r="AH593" s="31" t="b">
        <f>貼り付け用!AH593=集計用!AH593</f>
        <v>1</v>
      </c>
      <c r="AI593" s="31" t="b">
        <f>貼り付け用!AI593=集計用!AI593</f>
        <v>1</v>
      </c>
      <c r="AJ593" s="31" t="b">
        <f>貼り付け用!AJ593=集計用!AJ593</f>
        <v>1</v>
      </c>
      <c r="AK593" s="31" t="b">
        <f>貼り付け用!AK593=集計用!AK593</f>
        <v>1</v>
      </c>
      <c r="AL593" s="31" t="b">
        <f>貼り付け用!AL593=集計用!AL593</f>
        <v>1</v>
      </c>
      <c r="AM593" s="31" t="b">
        <f>貼り付け用!AM593=集計用!AM593</f>
        <v>1</v>
      </c>
      <c r="AN593" s="31" t="b">
        <f>貼り付け用!AN593=集計用!AN593</f>
        <v>1</v>
      </c>
      <c r="AO593" s="31" t="b">
        <f>貼り付け用!AO593=集計用!AO593</f>
        <v>1</v>
      </c>
      <c r="AP593" s="31" t="b">
        <f>貼り付け用!AP593=集計用!AP593</f>
        <v>1</v>
      </c>
      <c r="AQ593" s="31" t="b">
        <f>貼り付け用!AQ593=集計用!AQ593</f>
        <v>1</v>
      </c>
      <c r="AR593" s="31" t="b">
        <f>貼り付け用!AR593=集計用!AR593</f>
        <v>1</v>
      </c>
      <c r="AS593" s="31" t="b">
        <f>貼り付け用!AS593=集計用!AS593</f>
        <v>1</v>
      </c>
      <c r="AT593" s="31" t="b">
        <f>貼り付け用!AT593=集計用!AT593</f>
        <v>1</v>
      </c>
      <c r="AU593" s="31" t="b">
        <f>貼り付け用!AU593=集計用!AU593</f>
        <v>1</v>
      </c>
    </row>
    <row r="594" spans="10:47" ht="24" customHeight="1">
      <c r="J594" s="2" t="str">
        <f>IF(集計用!J594="","",集計用!J594)</f>
        <v>高架水槽</v>
      </c>
      <c r="K594" s="2"/>
      <c r="L594" s="2"/>
      <c r="M594" s="31" t="b">
        <f>貼り付け用!M594=集計用!M594</f>
        <v>1</v>
      </c>
      <c r="N594" s="31" t="b">
        <f>貼り付け用!N594=集計用!N594</f>
        <v>1</v>
      </c>
      <c r="O594" s="31" t="b">
        <f>貼り付け用!O594=集計用!O594</f>
        <v>1</v>
      </c>
      <c r="P594" s="31" t="b">
        <f>貼り付け用!P594=集計用!P594</f>
        <v>1</v>
      </c>
      <c r="Q594" s="31" t="b">
        <f>貼り付け用!Q594=集計用!Q594</f>
        <v>1</v>
      </c>
      <c r="R594" s="31" t="b">
        <f>貼り付け用!R594=集計用!R594</f>
        <v>1</v>
      </c>
      <c r="S594" s="31" t="b">
        <f>貼り付け用!S594=集計用!S594</f>
        <v>1</v>
      </c>
      <c r="T594" s="31" t="b">
        <f>貼り付け用!T594=集計用!T594</f>
        <v>1</v>
      </c>
      <c r="U594" s="31" t="b">
        <f>貼り付け用!U594=集計用!U594</f>
        <v>1</v>
      </c>
      <c r="V594" s="31" t="b">
        <f>貼り付け用!V594=集計用!V594</f>
        <v>1</v>
      </c>
      <c r="W594" s="31" t="b">
        <f>貼り付け用!W594=集計用!W594</f>
        <v>1</v>
      </c>
      <c r="X594" s="31" t="b">
        <f>貼り付け用!X594=集計用!X594</f>
        <v>1</v>
      </c>
      <c r="Y594" s="31" t="b">
        <f>貼り付け用!Y594=集計用!Y594</f>
        <v>1</v>
      </c>
      <c r="Z594" s="31" t="b">
        <f>貼り付け用!Z594=集計用!Z594</f>
        <v>1</v>
      </c>
      <c r="AA594" s="31" t="b">
        <f>貼り付け用!AA594=集計用!AA594</f>
        <v>1</v>
      </c>
      <c r="AB594" s="31" t="b">
        <f>貼り付け用!AB594=集計用!AB594</f>
        <v>1</v>
      </c>
      <c r="AC594" s="31" t="b">
        <f>貼り付け用!AC594=集計用!AC594</f>
        <v>1</v>
      </c>
      <c r="AD594" s="31" t="b">
        <f>貼り付け用!AD594=集計用!AD594</f>
        <v>1</v>
      </c>
      <c r="AE594" s="31" t="b">
        <f>貼り付け用!AE594=集計用!AE594</f>
        <v>1</v>
      </c>
      <c r="AF594" s="31" t="b">
        <f>貼り付け用!AF594=集計用!AF594</f>
        <v>1</v>
      </c>
      <c r="AG594" s="31" t="b">
        <f>貼り付け用!AG594=集計用!AG594</f>
        <v>1</v>
      </c>
      <c r="AH594" s="31" t="b">
        <f>貼り付け用!AH594=集計用!AH594</f>
        <v>1</v>
      </c>
      <c r="AI594" s="31" t="b">
        <f>貼り付け用!AI594=集計用!AI594</f>
        <v>1</v>
      </c>
      <c r="AJ594" s="31" t="b">
        <f>貼り付け用!AJ594=集計用!AJ594</f>
        <v>1</v>
      </c>
      <c r="AK594" s="31" t="b">
        <f>貼り付け用!AK594=集計用!AK594</f>
        <v>1</v>
      </c>
      <c r="AL594" s="31" t="b">
        <f>貼り付け用!AL594=集計用!AL594</f>
        <v>1</v>
      </c>
      <c r="AM594" s="31" t="b">
        <f>貼り付け用!AM594=集計用!AM594</f>
        <v>1</v>
      </c>
      <c r="AN594" s="31" t="b">
        <f>貼り付け用!AN594=集計用!AN594</f>
        <v>1</v>
      </c>
      <c r="AO594" s="31" t="b">
        <f>貼り付け用!AO594=集計用!AO594</f>
        <v>1</v>
      </c>
      <c r="AP594" s="31" t="b">
        <f>貼り付け用!AP594=集計用!AP594</f>
        <v>1</v>
      </c>
      <c r="AQ594" s="31" t="b">
        <f>貼り付け用!AQ594=集計用!AQ594</f>
        <v>1</v>
      </c>
      <c r="AR594" s="31" t="b">
        <f>貼り付け用!AR594=集計用!AR594</f>
        <v>1</v>
      </c>
      <c r="AS594" s="31" t="b">
        <f>貼り付け用!AS594=集計用!AS594</f>
        <v>1</v>
      </c>
      <c r="AT594" s="31" t="b">
        <f>貼り付け用!AT594=集計用!AT594</f>
        <v>1</v>
      </c>
      <c r="AU594" s="31" t="b">
        <f>貼り付け用!AU594=集計用!AU594</f>
        <v>1</v>
      </c>
    </row>
    <row r="595" spans="10:47" ht="24" customHeight="1">
      <c r="J595" s="2" t="str">
        <f>IF(集計用!J595="","",集計用!J595)</f>
        <v>プール</v>
      </c>
      <c r="K595" s="2"/>
      <c r="L595" s="2"/>
      <c r="M595" s="31" t="b">
        <f>貼り付け用!M595=集計用!M595</f>
        <v>1</v>
      </c>
      <c r="N595" s="31" t="b">
        <f>貼り付け用!N595=集計用!N595</f>
        <v>1</v>
      </c>
      <c r="O595" s="31" t="b">
        <f>貼り付け用!O595=集計用!O595</f>
        <v>1</v>
      </c>
      <c r="P595" s="31" t="b">
        <f>貼り付け用!P595=集計用!P595</f>
        <v>1</v>
      </c>
      <c r="Q595" s="31" t="b">
        <f>貼り付け用!Q595=集計用!Q595</f>
        <v>1</v>
      </c>
      <c r="R595" s="31" t="b">
        <f>貼り付け用!R595=集計用!R595</f>
        <v>1</v>
      </c>
      <c r="S595" s="31" t="b">
        <f>貼り付け用!S595=集計用!S595</f>
        <v>1</v>
      </c>
      <c r="T595" s="31" t="b">
        <f>貼り付け用!T595=集計用!T595</f>
        <v>1</v>
      </c>
      <c r="U595" s="31" t="b">
        <f>貼り付け用!U595=集計用!U595</f>
        <v>1</v>
      </c>
      <c r="V595" s="31" t="b">
        <f>貼り付け用!V595=集計用!V595</f>
        <v>1</v>
      </c>
      <c r="W595" s="31" t="b">
        <f>貼り付け用!W595=集計用!W595</f>
        <v>1</v>
      </c>
      <c r="X595" s="31" t="b">
        <f>貼り付け用!X595=集計用!X595</f>
        <v>1</v>
      </c>
      <c r="Y595" s="31" t="b">
        <f>貼り付け用!Y595=集計用!Y595</f>
        <v>1</v>
      </c>
      <c r="Z595" s="31" t="b">
        <f>貼り付け用!Z595=集計用!Z595</f>
        <v>1</v>
      </c>
      <c r="AA595" s="31" t="b">
        <f>貼り付け用!AA595=集計用!AA595</f>
        <v>1</v>
      </c>
      <c r="AB595" s="31" t="b">
        <f>貼り付け用!AB595=集計用!AB595</f>
        <v>1</v>
      </c>
      <c r="AC595" s="31" t="b">
        <f>貼り付け用!AC595=集計用!AC595</f>
        <v>1</v>
      </c>
      <c r="AD595" s="31" t="b">
        <f>貼り付け用!AD595=集計用!AD595</f>
        <v>1</v>
      </c>
      <c r="AE595" s="31" t="b">
        <f>貼り付け用!AE595=集計用!AE595</f>
        <v>1</v>
      </c>
      <c r="AF595" s="31" t="b">
        <f>貼り付け用!AF595=集計用!AF595</f>
        <v>1</v>
      </c>
      <c r="AG595" s="31" t="b">
        <f>貼り付け用!AG595=集計用!AG595</f>
        <v>1</v>
      </c>
      <c r="AH595" s="31" t="b">
        <f>貼り付け用!AH595=集計用!AH595</f>
        <v>1</v>
      </c>
      <c r="AI595" s="31" t="b">
        <f>貼り付け用!AI595=集計用!AI595</f>
        <v>1</v>
      </c>
      <c r="AJ595" s="31" t="b">
        <f>貼り付け用!AJ595=集計用!AJ595</f>
        <v>1</v>
      </c>
      <c r="AK595" s="31" t="b">
        <f>貼り付け用!AK595=集計用!AK595</f>
        <v>1</v>
      </c>
      <c r="AL595" s="31" t="b">
        <f>貼り付け用!AL595=集計用!AL595</f>
        <v>1</v>
      </c>
      <c r="AM595" s="31" t="b">
        <f>貼り付け用!AM595=集計用!AM595</f>
        <v>1</v>
      </c>
      <c r="AN595" s="31" t="b">
        <f>貼り付け用!AN595=集計用!AN595</f>
        <v>1</v>
      </c>
      <c r="AO595" s="31" t="b">
        <f>貼り付け用!AO595=集計用!AO595</f>
        <v>1</v>
      </c>
      <c r="AP595" s="31" t="b">
        <f>貼り付け用!AP595=集計用!AP595</f>
        <v>1</v>
      </c>
      <c r="AQ595" s="31" t="b">
        <f>貼り付け用!AQ595=集計用!AQ595</f>
        <v>1</v>
      </c>
      <c r="AR595" s="31" t="b">
        <f>貼り付け用!AR595=集計用!AR595</f>
        <v>1</v>
      </c>
      <c r="AS595" s="31" t="b">
        <f>貼り付け用!AS595=集計用!AS595</f>
        <v>1</v>
      </c>
      <c r="AT595" s="31" t="b">
        <f>貼り付け用!AT595=集計用!AT595</f>
        <v>0</v>
      </c>
      <c r="AU595" s="31" t="b">
        <f>貼り付け用!AU595=集計用!AU595</f>
        <v>1</v>
      </c>
    </row>
    <row r="596" spans="10:47" ht="24" customHeight="1">
      <c r="J596" s="2" t="str">
        <f>IF(集計用!J596="","",集計用!J596)</f>
        <v>消火栓</v>
      </c>
      <c r="K596" s="2"/>
      <c r="L596" s="2"/>
      <c r="M596" s="31" t="b">
        <f>貼り付け用!M596=集計用!M596</f>
        <v>1</v>
      </c>
      <c r="N596" s="31" t="b">
        <f>貼り付け用!N596=集計用!N596</f>
        <v>1</v>
      </c>
      <c r="O596" s="31" t="b">
        <f>貼り付け用!O596=集計用!O596</f>
        <v>1</v>
      </c>
      <c r="P596" s="31" t="b">
        <f>貼り付け用!P596=集計用!P596</f>
        <v>1</v>
      </c>
      <c r="Q596" s="31" t="b">
        <f>貼り付け用!Q596=集計用!Q596</f>
        <v>1</v>
      </c>
      <c r="R596" s="31" t="b">
        <f>貼り付け用!R596=集計用!R596</f>
        <v>1</v>
      </c>
      <c r="S596" s="31" t="b">
        <f>貼り付け用!S596=集計用!S596</f>
        <v>1</v>
      </c>
      <c r="T596" s="31" t="b">
        <f>貼り付け用!T596=集計用!T596</f>
        <v>1</v>
      </c>
      <c r="U596" s="31" t="b">
        <f>貼り付け用!U596=集計用!U596</f>
        <v>1</v>
      </c>
      <c r="V596" s="31" t="b">
        <f>貼り付け用!V596=集計用!V596</f>
        <v>1</v>
      </c>
      <c r="W596" s="31" t="b">
        <f>貼り付け用!W596=集計用!W596</f>
        <v>1</v>
      </c>
      <c r="X596" s="31" t="b">
        <f>貼り付け用!X596=集計用!X596</f>
        <v>1</v>
      </c>
      <c r="Y596" s="31" t="b">
        <f>貼り付け用!Y596=集計用!Y596</f>
        <v>1</v>
      </c>
      <c r="Z596" s="31" t="b">
        <f>貼り付け用!Z596=集計用!Z596</f>
        <v>1</v>
      </c>
      <c r="AA596" s="31" t="b">
        <f>貼り付け用!AA596=集計用!AA596</f>
        <v>1</v>
      </c>
      <c r="AB596" s="31" t="b">
        <f>貼り付け用!AB596=集計用!AB596</f>
        <v>1</v>
      </c>
      <c r="AC596" s="31" t="b">
        <f>貼り付け用!AC596=集計用!AC596</f>
        <v>1</v>
      </c>
      <c r="AD596" s="31" t="b">
        <f>貼り付け用!AD596=集計用!AD596</f>
        <v>1</v>
      </c>
      <c r="AE596" s="31" t="b">
        <f>貼り付け用!AE596=集計用!AE596</f>
        <v>1</v>
      </c>
      <c r="AF596" s="31" t="b">
        <f>貼り付け用!AF596=集計用!AF596</f>
        <v>1</v>
      </c>
      <c r="AG596" s="31" t="b">
        <f>貼り付け用!AG596=集計用!AG596</f>
        <v>1</v>
      </c>
      <c r="AH596" s="31" t="b">
        <f>貼り付け用!AH596=集計用!AH596</f>
        <v>1</v>
      </c>
      <c r="AI596" s="31" t="b">
        <f>貼り付け用!AI596=集計用!AI596</f>
        <v>1</v>
      </c>
      <c r="AJ596" s="31" t="b">
        <f>貼り付け用!AJ596=集計用!AJ596</f>
        <v>1</v>
      </c>
      <c r="AK596" s="31" t="b">
        <f>貼り付け用!AK596=集計用!AK596</f>
        <v>1</v>
      </c>
      <c r="AL596" s="31" t="b">
        <f>貼り付け用!AL596=集計用!AL596</f>
        <v>1</v>
      </c>
      <c r="AM596" s="31" t="b">
        <f>貼り付け用!AM596=集計用!AM596</f>
        <v>1</v>
      </c>
      <c r="AN596" s="31" t="b">
        <f>貼り付け用!AN596=集計用!AN596</f>
        <v>1</v>
      </c>
      <c r="AO596" s="31" t="b">
        <f>貼り付け用!AO596=集計用!AO596</f>
        <v>1</v>
      </c>
      <c r="AP596" s="31" t="b">
        <f>貼り付け用!AP596=集計用!AP596</f>
        <v>1</v>
      </c>
      <c r="AQ596" s="31" t="b">
        <f>貼り付け用!AQ596=集計用!AQ596</f>
        <v>1</v>
      </c>
      <c r="AR596" s="31" t="b">
        <f>貼り付け用!AR596=集計用!AR596</f>
        <v>1</v>
      </c>
      <c r="AS596" s="31" t="b">
        <f>貼り付け用!AS596=集計用!AS596</f>
        <v>1</v>
      </c>
      <c r="AT596" s="31" t="b">
        <f>貼り付け用!AT596=集計用!AT596</f>
        <v>0</v>
      </c>
      <c r="AU596" s="31" t="b">
        <f>貼り付け用!AU596=集計用!AU596</f>
        <v>0</v>
      </c>
    </row>
    <row r="597" spans="10:47" ht="24" customHeight="1">
      <c r="J597" s="2" t="str">
        <f>IF(集計用!J597="","",集計用!J597)</f>
        <v>屋外ステージ</v>
      </c>
      <c r="K597" s="2"/>
      <c r="L597" s="2"/>
      <c r="M597" s="31" t="b">
        <f>貼り付け用!M597=集計用!M597</f>
        <v>1</v>
      </c>
      <c r="N597" s="31" t="b">
        <f>貼り付け用!N597=集計用!N597</f>
        <v>1</v>
      </c>
      <c r="O597" s="31" t="b">
        <f>貼り付け用!O597=集計用!O597</f>
        <v>1</v>
      </c>
      <c r="P597" s="31" t="b">
        <f>貼り付け用!P597=集計用!P597</f>
        <v>1</v>
      </c>
      <c r="Q597" s="31" t="b">
        <f>貼り付け用!Q597=集計用!Q597</f>
        <v>1</v>
      </c>
      <c r="R597" s="31" t="b">
        <f>貼り付け用!R597=集計用!R597</f>
        <v>1</v>
      </c>
      <c r="S597" s="31" t="b">
        <f>貼り付け用!S597=集計用!S597</f>
        <v>1</v>
      </c>
      <c r="T597" s="31" t="b">
        <f>貼り付け用!T597=集計用!T597</f>
        <v>1</v>
      </c>
      <c r="U597" s="31" t="b">
        <f>貼り付け用!U597=集計用!U597</f>
        <v>1</v>
      </c>
      <c r="V597" s="31" t="b">
        <f>貼り付け用!V597=集計用!V597</f>
        <v>1</v>
      </c>
      <c r="W597" s="31" t="b">
        <f>貼り付け用!W597=集計用!W597</f>
        <v>1</v>
      </c>
      <c r="X597" s="31" t="b">
        <f>貼り付け用!X597=集計用!X597</f>
        <v>1</v>
      </c>
      <c r="Y597" s="31" t="b">
        <f>貼り付け用!Y597=集計用!Y597</f>
        <v>1</v>
      </c>
      <c r="Z597" s="31" t="b">
        <f>貼り付け用!Z597=集計用!Z597</f>
        <v>1</v>
      </c>
      <c r="AA597" s="31" t="b">
        <f>貼り付け用!AA597=集計用!AA597</f>
        <v>1</v>
      </c>
      <c r="AB597" s="31" t="b">
        <f>貼り付け用!AB597=集計用!AB597</f>
        <v>1</v>
      </c>
      <c r="AC597" s="31" t="b">
        <f>貼り付け用!AC597=集計用!AC597</f>
        <v>1</v>
      </c>
      <c r="AD597" s="31" t="b">
        <f>貼り付け用!AD597=集計用!AD597</f>
        <v>1</v>
      </c>
      <c r="AE597" s="31" t="b">
        <f>貼り付け用!AE597=集計用!AE597</f>
        <v>1</v>
      </c>
      <c r="AF597" s="31" t="b">
        <f>貼り付け用!AF597=集計用!AF597</f>
        <v>1</v>
      </c>
      <c r="AG597" s="31" t="b">
        <f>貼り付け用!AG597=集計用!AG597</f>
        <v>1</v>
      </c>
      <c r="AH597" s="31" t="b">
        <f>貼り付け用!AH597=集計用!AH597</f>
        <v>1</v>
      </c>
      <c r="AI597" s="31" t="b">
        <f>貼り付け用!AI597=集計用!AI597</f>
        <v>1</v>
      </c>
      <c r="AJ597" s="31" t="b">
        <f>貼り付け用!AJ597=集計用!AJ597</f>
        <v>1</v>
      </c>
      <c r="AK597" s="31" t="b">
        <f>貼り付け用!AK597=集計用!AK597</f>
        <v>1</v>
      </c>
      <c r="AL597" s="31" t="b">
        <f>貼り付け用!AL597=集計用!AL597</f>
        <v>1</v>
      </c>
      <c r="AM597" s="31" t="b">
        <f>貼り付け用!AM597=集計用!AM597</f>
        <v>1</v>
      </c>
      <c r="AN597" s="31" t="b">
        <f>貼り付け用!AN597=集計用!AN597</f>
        <v>1</v>
      </c>
      <c r="AO597" s="31" t="b">
        <f>貼り付け用!AO597=集計用!AO597</f>
        <v>1</v>
      </c>
      <c r="AP597" s="31" t="b">
        <f>貼り付け用!AP597=集計用!AP597</f>
        <v>1</v>
      </c>
      <c r="AQ597" s="31" t="b">
        <f>貼り付け用!AQ597=集計用!AQ597</f>
        <v>1</v>
      </c>
      <c r="AR597" s="31" t="b">
        <f>貼り付け用!AR597=集計用!AR597</f>
        <v>1</v>
      </c>
      <c r="AS597" s="31" t="b">
        <f>貼り付け用!AS597=集計用!AS597</f>
        <v>1</v>
      </c>
      <c r="AT597" s="31" t="b">
        <f>貼り付け用!AT597=集計用!AT597</f>
        <v>1</v>
      </c>
      <c r="AU597" s="31" t="b">
        <f>貼り付け用!AU597=集計用!AU597</f>
        <v>1</v>
      </c>
    </row>
    <row r="598" spans="10:47" ht="24" customHeight="1">
      <c r="J598" s="2" t="str">
        <f>IF(集計用!J598="","",集計用!J598)</f>
        <v>空調機（普通教室等12台）</v>
      </c>
      <c r="K598" s="2"/>
      <c r="L598" s="2"/>
      <c r="M598" s="31" t="b">
        <f>貼り付け用!M598=集計用!M598</f>
        <v>1</v>
      </c>
      <c r="N598" s="31" t="b">
        <f>貼り付け用!N598=集計用!N598</f>
        <v>1</v>
      </c>
      <c r="O598" s="31" t="b">
        <f>貼り付け用!O598=集計用!O598</f>
        <v>1</v>
      </c>
      <c r="P598" s="31" t="b">
        <f>貼り付け用!P598=集計用!P598</f>
        <v>1</v>
      </c>
      <c r="Q598" s="31" t="b">
        <f>貼り付け用!Q598=集計用!Q598</f>
        <v>1</v>
      </c>
      <c r="R598" s="31" t="b">
        <f>貼り付け用!R598=集計用!R598</f>
        <v>1</v>
      </c>
      <c r="S598" s="31" t="b">
        <f>貼り付け用!S598=集計用!S598</f>
        <v>1</v>
      </c>
      <c r="T598" s="31" t="b">
        <f>貼り付け用!T598=集計用!T598</f>
        <v>1</v>
      </c>
      <c r="U598" s="31" t="b">
        <f>貼り付け用!U598=集計用!U598</f>
        <v>1</v>
      </c>
      <c r="V598" s="31" t="b">
        <f>貼り付け用!V598=集計用!V598</f>
        <v>1</v>
      </c>
      <c r="W598" s="31" t="b">
        <f>貼り付け用!W598=集計用!W598</f>
        <v>1</v>
      </c>
      <c r="X598" s="31" t="b">
        <f>貼り付け用!X598=集計用!X598</f>
        <v>1</v>
      </c>
      <c r="Y598" s="31" t="b">
        <f>貼り付け用!Y598=集計用!Y598</f>
        <v>1</v>
      </c>
      <c r="Z598" s="31" t="b">
        <f>貼り付け用!Z598=集計用!Z598</f>
        <v>1</v>
      </c>
      <c r="AA598" s="31" t="b">
        <f>貼り付け用!AA598=集計用!AA598</f>
        <v>1</v>
      </c>
      <c r="AB598" s="31" t="b">
        <f>貼り付け用!AB598=集計用!AB598</f>
        <v>1</v>
      </c>
      <c r="AC598" s="31" t="b">
        <f>貼り付け用!AC598=集計用!AC598</f>
        <v>1</v>
      </c>
      <c r="AD598" s="31" t="b">
        <f>貼り付け用!AD598=集計用!AD598</f>
        <v>1</v>
      </c>
      <c r="AE598" s="31" t="b">
        <f>貼り付け用!AE598=集計用!AE598</f>
        <v>1</v>
      </c>
      <c r="AF598" s="31" t="b">
        <f>貼り付け用!AF598=集計用!AF598</f>
        <v>1</v>
      </c>
      <c r="AG598" s="31" t="b">
        <f>貼り付け用!AG598=集計用!AG598</f>
        <v>1</v>
      </c>
      <c r="AH598" s="31" t="b">
        <f>貼り付け用!AH598=集計用!AH598</f>
        <v>1</v>
      </c>
      <c r="AI598" s="31" t="b">
        <f>貼り付け用!AI598=集計用!AI598</f>
        <v>1</v>
      </c>
      <c r="AJ598" s="31" t="b">
        <f>貼り付け用!AJ598=集計用!AJ598</f>
        <v>1</v>
      </c>
      <c r="AK598" s="31" t="b">
        <f>貼り付け用!AK598=集計用!AK598</f>
        <v>1</v>
      </c>
      <c r="AL598" s="31" t="b">
        <f>貼り付け用!AL598=集計用!AL598</f>
        <v>1</v>
      </c>
      <c r="AM598" s="31" t="b">
        <f>貼り付け用!AM598=集計用!AM598</f>
        <v>1</v>
      </c>
      <c r="AN598" s="31" t="b">
        <f>貼り付け用!AN598=集計用!AN598</f>
        <v>1</v>
      </c>
      <c r="AO598" s="31" t="b">
        <f>貼り付け用!AO598=集計用!AO598</f>
        <v>1</v>
      </c>
      <c r="AP598" s="31" t="b">
        <f>貼り付け用!AP598=集計用!AP598</f>
        <v>1</v>
      </c>
      <c r="AQ598" s="31" t="b">
        <f>貼り付け用!AQ598=集計用!AQ598</f>
        <v>1</v>
      </c>
      <c r="AR598" s="31" t="b">
        <f>貼り付け用!AR598=集計用!AR598</f>
        <v>1</v>
      </c>
      <c r="AS598" s="31" t="b">
        <f>貼り付け用!AS598=集計用!AS598</f>
        <v>1</v>
      </c>
      <c r="AT598" s="31" t="b">
        <f>貼り付け用!AT598=集計用!AT598</f>
        <v>1</v>
      </c>
      <c r="AU598" s="31" t="b">
        <f>貼り付け用!AU598=集計用!AU598</f>
        <v>1</v>
      </c>
    </row>
    <row r="599" spans="10:47" ht="24" customHeight="1">
      <c r="J599" s="2" t="str">
        <f>IF(集計用!J599="","",集計用!J599)</f>
        <v>校庭</v>
      </c>
      <c r="K599" s="2"/>
      <c r="L599" s="2"/>
      <c r="M599" s="31" t="b">
        <f>貼り付け用!M599=集計用!M599</f>
        <v>1</v>
      </c>
      <c r="N599" s="31" t="b">
        <f>貼り付け用!N599=集計用!N599</f>
        <v>1</v>
      </c>
      <c r="O599" s="31" t="b">
        <f>貼り付け用!O599=集計用!O599</f>
        <v>1</v>
      </c>
      <c r="P599" s="31" t="b">
        <f>貼り付け用!P599=集計用!P599</f>
        <v>1</v>
      </c>
      <c r="Q599" s="31" t="b">
        <f>貼り付け用!Q599=集計用!Q599</f>
        <v>1</v>
      </c>
      <c r="R599" s="31" t="b">
        <f>貼り付け用!R599=集計用!R599</f>
        <v>1</v>
      </c>
      <c r="S599" s="31" t="b">
        <f>貼り付け用!S599=集計用!S599</f>
        <v>1</v>
      </c>
      <c r="T599" s="31" t="b">
        <f>貼り付け用!T599=集計用!T599</f>
        <v>1</v>
      </c>
      <c r="U599" s="31" t="b">
        <f>貼り付け用!U599=集計用!U599</f>
        <v>1</v>
      </c>
      <c r="V599" s="31" t="b">
        <f>貼り付け用!V599=集計用!V599</f>
        <v>1</v>
      </c>
      <c r="W599" s="31" t="b">
        <f>貼り付け用!W599=集計用!W599</f>
        <v>1</v>
      </c>
      <c r="X599" s="31" t="b">
        <f>貼り付け用!X599=集計用!X599</f>
        <v>1</v>
      </c>
      <c r="Y599" s="31" t="b">
        <f>貼り付け用!Y599=集計用!Y599</f>
        <v>1</v>
      </c>
      <c r="Z599" s="31" t="b">
        <f>貼り付け用!Z599=集計用!Z599</f>
        <v>1</v>
      </c>
      <c r="AA599" s="31" t="b">
        <f>貼り付け用!AA599=集計用!AA599</f>
        <v>1</v>
      </c>
      <c r="AB599" s="31" t="b">
        <f>貼り付け用!AB599=集計用!AB599</f>
        <v>1</v>
      </c>
      <c r="AC599" s="31" t="b">
        <f>貼り付け用!AC599=集計用!AC599</f>
        <v>1</v>
      </c>
      <c r="AD599" s="31" t="b">
        <f>貼り付け用!AD599=集計用!AD599</f>
        <v>1</v>
      </c>
      <c r="AE599" s="31" t="b">
        <f>貼り付け用!AE599=集計用!AE599</f>
        <v>1</v>
      </c>
      <c r="AF599" s="31" t="b">
        <f>貼り付け用!AF599=集計用!AF599</f>
        <v>1</v>
      </c>
      <c r="AG599" s="31" t="b">
        <f>貼り付け用!AG599=集計用!AG599</f>
        <v>1</v>
      </c>
      <c r="AH599" s="31" t="b">
        <f>貼り付け用!AH599=集計用!AH599</f>
        <v>1</v>
      </c>
      <c r="AI599" s="31" t="b">
        <f>貼り付け用!AI599=集計用!AI599</f>
        <v>1</v>
      </c>
      <c r="AJ599" s="31" t="b">
        <f>貼り付け用!AJ599=集計用!AJ599</f>
        <v>1</v>
      </c>
      <c r="AK599" s="31" t="b">
        <f>貼り付け用!AK599=集計用!AK599</f>
        <v>1</v>
      </c>
      <c r="AL599" s="31" t="b">
        <f>貼り付け用!AL599=集計用!AL599</f>
        <v>1</v>
      </c>
      <c r="AM599" s="31" t="b">
        <f>貼り付け用!AM599=集計用!AM599</f>
        <v>1</v>
      </c>
      <c r="AN599" s="31" t="b">
        <f>貼り付け用!AN599=集計用!AN599</f>
        <v>1</v>
      </c>
      <c r="AO599" s="31" t="b">
        <f>貼り付け用!AO599=集計用!AO599</f>
        <v>1</v>
      </c>
      <c r="AP599" s="31" t="b">
        <f>貼り付け用!AP599=集計用!AP599</f>
        <v>1</v>
      </c>
      <c r="AQ599" s="31" t="b">
        <f>貼り付け用!AQ599=集計用!AQ599</f>
        <v>1</v>
      </c>
      <c r="AR599" s="31" t="b">
        <f>貼り付け用!AR599=集計用!AR599</f>
        <v>1</v>
      </c>
      <c r="AS599" s="31" t="b">
        <f>貼り付け用!AS599=集計用!AS599</f>
        <v>1</v>
      </c>
      <c r="AT599" s="31" t="b">
        <f>貼り付け用!AT599=集計用!AT599</f>
        <v>0</v>
      </c>
      <c r="AU599" s="31" t="b">
        <f>貼り付け用!AU599=集計用!AU599</f>
        <v>0</v>
      </c>
    </row>
    <row r="600" spans="10:47" ht="24" customHeight="1">
      <c r="J600" s="2" t="str">
        <f>IF(集計用!J600="","",集計用!J600)</f>
        <v>フェンス</v>
      </c>
      <c r="K600" s="2"/>
      <c r="L600" s="2"/>
      <c r="M600" s="31" t="b">
        <f>貼り付け用!M600=集計用!M600</f>
        <v>1</v>
      </c>
      <c r="N600" s="31" t="b">
        <f>貼り付け用!N600=集計用!N600</f>
        <v>1</v>
      </c>
      <c r="O600" s="31" t="b">
        <f>貼り付け用!O600=集計用!O600</f>
        <v>1</v>
      </c>
      <c r="P600" s="31" t="b">
        <f>貼り付け用!P600=集計用!P600</f>
        <v>1</v>
      </c>
      <c r="Q600" s="31" t="b">
        <f>貼り付け用!Q600=集計用!Q600</f>
        <v>1</v>
      </c>
      <c r="R600" s="31" t="b">
        <f>貼り付け用!R600=集計用!R600</f>
        <v>1</v>
      </c>
      <c r="S600" s="31" t="b">
        <f>貼り付け用!S600=集計用!S600</f>
        <v>1</v>
      </c>
      <c r="T600" s="31" t="b">
        <f>貼り付け用!T600=集計用!T600</f>
        <v>1</v>
      </c>
      <c r="U600" s="31" t="b">
        <f>貼り付け用!U600=集計用!U600</f>
        <v>1</v>
      </c>
      <c r="V600" s="31" t="b">
        <f>貼り付け用!V600=集計用!V600</f>
        <v>1</v>
      </c>
      <c r="W600" s="31" t="b">
        <f>貼り付け用!W600=集計用!W600</f>
        <v>1</v>
      </c>
      <c r="X600" s="31" t="b">
        <f>貼り付け用!X600=集計用!X600</f>
        <v>1</v>
      </c>
      <c r="Y600" s="31" t="b">
        <f>貼り付け用!Y600=集計用!Y600</f>
        <v>1</v>
      </c>
      <c r="Z600" s="31" t="b">
        <f>貼り付け用!Z600=集計用!Z600</f>
        <v>1</v>
      </c>
      <c r="AA600" s="31" t="b">
        <f>貼り付け用!AA600=集計用!AA600</f>
        <v>1</v>
      </c>
      <c r="AB600" s="31" t="b">
        <f>貼り付け用!AB600=集計用!AB600</f>
        <v>1</v>
      </c>
      <c r="AC600" s="31" t="b">
        <f>貼り付け用!AC600=集計用!AC600</f>
        <v>1</v>
      </c>
      <c r="AD600" s="31" t="b">
        <f>貼り付け用!AD600=集計用!AD600</f>
        <v>1</v>
      </c>
      <c r="AE600" s="31" t="b">
        <f>貼り付け用!AE600=集計用!AE600</f>
        <v>1</v>
      </c>
      <c r="AF600" s="31" t="b">
        <f>貼り付け用!AF600=集計用!AF600</f>
        <v>1</v>
      </c>
      <c r="AG600" s="31" t="b">
        <f>貼り付け用!AG600=集計用!AG600</f>
        <v>1</v>
      </c>
      <c r="AH600" s="31" t="b">
        <f>貼り付け用!AH600=集計用!AH600</f>
        <v>1</v>
      </c>
      <c r="AI600" s="31" t="b">
        <f>貼り付け用!AI600=集計用!AI600</f>
        <v>1</v>
      </c>
      <c r="AJ600" s="31" t="b">
        <f>貼り付け用!AJ600=集計用!AJ600</f>
        <v>1</v>
      </c>
      <c r="AK600" s="31" t="b">
        <f>貼り付け用!AK600=集計用!AK600</f>
        <v>1</v>
      </c>
      <c r="AL600" s="31" t="b">
        <f>貼り付け用!AL600=集計用!AL600</f>
        <v>1</v>
      </c>
      <c r="AM600" s="31" t="b">
        <f>貼り付け用!AM600=集計用!AM600</f>
        <v>1</v>
      </c>
      <c r="AN600" s="31" t="b">
        <f>貼り付け用!AN600=集計用!AN600</f>
        <v>1</v>
      </c>
      <c r="AO600" s="31" t="b">
        <f>貼り付け用!AO600=集計用!AO600</f>
        <v>1</v>
      </c>
      <c r="AP600" s="31" t="b">
        <f>貼り付け用!AP600=集計用!AP600</f>
        <v>1</v>
      </c>
      <c r="AQ600" s="31" t="b">
        <f>貼り付け用!AQ600=集計用!AQ600</f>
        <v>1</v>
      </c>
      <c r="AR600" s="31" t="b">
        <f>貼り付け用!AR600=集計用!AR600</f>
        <v>1</v>
      </c>
      <c r="AS600" s="31" t="b">
        <f>貼り付け用!AS600=集計用!AS600</f>
        <v>1</v>
      </c>
      <c r="AT600" s="31" t="b">
        <f>貼り付け用!AT600=集計用!AT600</f>
        <v>1</v>
      </c>
      <c r="AU600" s="31" t="b">
        <f>貼り付け用!AU600=集計用!AU600</f>
        <v>1</v>
      </c>
    </row>
    <row r="601" spans="10:47" ht="24" customHeight="1">
      <c r="J601" s="2" t="str">
        <f>IF(集計用!J601="","",集計用!J601)</f>
        <v>空調機（ランチルーム）</v>
      </c>
      <c r="K601" s="2"/>
      <c r="L601" s="2"/>
      <c r="M601" s="31" t="b">
        <f>貼り付け用!M601=集計用!M601</f>
        <v>1</v>
      </c>
      <c r="N601" s="31" t="b">
        <f>貼り付け用!N601=集計用!N601</f>
        <v>1</v>
      </c>
      <c r="O601" s="31" t="b">
        <f>貼り付け用!O601=集計用!O601</f>
        <v>1</v>
      </c>
      <c r="P601" s="31" t="b">
        <f>貼り付け用!P601=集計用!P601</f>
        <v>1</v>
      </c>
      <c r="Q601" s="31" t="b">
        <f>貼り付け用!Q601=集計用!Q601</f>
        <v>1</v>
      </c>
      <c r="R601" s="31" t="b">
        <f>貼り付け用!R601=集計用!R601</f>
        <v>1</v>
      </c>
      <c r="S601" s="31" t="b">
        <f>貼り付け用!S601=集計用!S601</f>
        <v>1</v>
      </c>
      <c r="T601" s="31" t="b">
        <f>貼り付け用!T601=集計用!T601</f>
        <v>1</v>
      </c>
      <c r="U601" s="31" t="b">
        <f>貼り付け用!U601=集計用!U601</f>
        <v>1</v>
      </c>
      <c r="V601" s="31" t="b">
        <f>貼り付け用!V601=集計用!V601</f>
        <v>1</v>
      </c>
      <c r="W601" s="31" t="b">
        <f>貼り付け用!W601=集計用!W601</f>
        <v>1</v>
      </c>
      <c r="X601" s="31" t="b">
        <f>貼り付け用!X601=集計用!X601</f>
        <v>1</v>
      </c>
      <c r="Y601" s="31" t="b">
        <f>貼り付け用!Y601=集計用!Y601</f>
        <v>1</v>
      </c>
      <c r="Z601" s="31" t="b">
        <f>貼り付け用!Z601=集計用!Z601</f>
        <v>1</v>
      </c>
      <c r="AA601" s="31" t="b">
        <f>貼り付け用!AA601=集計用!AA601</f>
        <v>1</v>
      </c>
      <c r="AB601" s="31" t="b">
        <f>貼り付け用!AB601=集計用!AB601</f>
        <v>1</v>
      </c>
      <c r="AC601" s="31" t="b">
        <f>貼り付け用!AC601=集計用!AC601</f>
        <v>1</v>
      </c>
      <c r="AD601" s="31" t="b">
        <f>貼り付け用!AD601=集計用!AD601</f>
        <v>1</v>
      </c>
      <c r="AE601" s="31" t="b">
        <f>貼り付け用!AE601=集計用!AE601</f>
        <v>1</v>
      </c>
      <c r="AF601" s="31" t="b">
        <f>貼り付け用!AF601=集計用!AF601</f>
        <v>1</v>
      </c>
      <c r="AG601" s="31" t="b">
        <f>貼り付け用!AG601=集計用!AG601</f>
        <v>1</v>
      </c>
      <c r="AH601" s="31" t="b">
        <f>貼り付け用!AH601=集計用!AH601</f>
        <v>1</v>
      </c>
      <c r="AI601" s="31" t="b">
        <f>貼り付け用!AI601=集計用!AI601</f>
        <v>1</v>
      </c>
      <c r="AJ601" s="31" t="b">
        <f>貼り付け用!AJ601=集計用!AJ601</f>
        <v>1</v>
      </c>
      <c r="AK601" s="31" t="b">
        <f>貼り付け用!AK601=集計用!AK601</f>
        <v>1</v>
      </c>
      <c r="AL601" s="31" t="b">
        <f>貼り付け用!AL601=集計用!AL601</f>
        <v>1</v>
      </c>
      <c r="AM601" s="31" t="b">
        <f>貼り付け用!AM601=集計用!AM601</f>
        <v>1</v>
      </c>
      <c r="AN601" s="31" t="b">
        <f>貼り付け用!AN601=集計用!AN601</f>
        <v>1</v>
      </c>
      <c r="AO601" s="31" t="b">
        <f>貼り付け用!AO601=集計用!AO601</f>
        <v>1</v>
      </c>
      <c r="AP601" s="31" t="b">
        <f>貼り付け用!AP601=集計用!AP601</f>
        <v>1</v>
      </c>
      <c r="AQ601" s="31" t="b">
        <f>貼り付け用!AQ601=集計用!AQ601</f>
        <v>1</v>
      </c>
      <c r="AR601" s="31" t="b">
        <f>貼り付け用!AR601=集計用!AR601</f>
        <v>1</v>
      </c>
      <c r="AS601" s="31" t="b">
        <f>貼り付け用!AS601=集計用!AS601</f>
        <v>1</v>
      </c>
      <c r="AT601" s="31" t="b">
        <f>貼り付け用!AT601=集計用!AT601</f>
        <v>1</v>
      </c>
      <c r="AU601" s="31" t="b">
        <f>貼り付け用!AU601=集計用!AU601</f>
        <v>1</v>
      </c>
    </row>
    <row r="602" spans="10:47" ht="24" customHeight="1">
      <c r="J602" s="2" t="str">
        <f>IF(集計用!J602="","",集計用!J602)</f>
        <v>電気設備</v>
      </c>
      <c r="K602" s="2"/>
      <c r="L602" s="2"/>
      <c r="M602" s="31" t="b">
        <f>貼り付け用!M602=集計用!M602</f>
        <v>1</v>
      </c>
      <c r="N602" s="31" t="b">
        <f>貼り付け用!N602=集計用!N602</f>
        <v>1</v>
      </c>
      <c r="O602" s="31" t="b">
        <f>貼り付け用!O602=集計用!O602</f>
        <v>1</v>
      </c>
      <c r="P602" s="31" t="b">
        <f>貼り付け用!P602=集計用!P602</f>
        <v>1</v>
      </c>
      <c r="Q602" s="31" t="b">
        <f>貼り付け用!Q602=集計用!Q602</f>
        <v>1</v>
      </c>
      <c r="R602" s="31" t="b">
        <f>貼り付け用!R602=集計用!R602</f>
        <v>1</v>
      </c>
      <c r="S602" s="31" t="b">
        <f>貼り付け用!S602=集計用!S602</f>
        <v>1</v>
      </c>
      <c r="T602" s="31" t="b">
        <f>貼り付け用!T602=集計用!T602</f>
        <v>1</v>
      </c>
      <c r="U602" s="31" t="b">
        <f>貼り付け用!U602=集計用!U602</f>
        <v>1</v>
      </c>
      <c r="V602" s="31" t="b">
        <f>貼り付け用!V602=集計用!V602</f>
        <v>1</v>
      </c>
      <c r="W602" s="31" t="b">
        <f>貼り付け用!W602=集計用!W602</f>
        <v>1</v>
      </c>
      <c r="X602" s="31" t="b">
        <f>貼り付け用!X602=集計用!X602</f>
        <v>1</v>
      </c>
      <c r="Y602" s="31" t="b">
        <f>貼り付け用!Y602=集計用!Y602</f>
        <v>1</v>
      </c>
      <c r="Z602" s="31" t="b">
        <f>貼り付け用!Z602=集計用!Z602</f>
        <v>1</v>
      </c>
      <c r="AA602" s="31" t="b">
        <f>貼り付け用!AA602=集計用!AA602</f>
        <v>1</v>
      </c>
      <c r="AB602" s="31" t="b">
        <f>貼り付け用!AB602=集計用!AB602</f>
        <v>1</v>
      </c>
      <c r="AC602" s="31" t="b">
        <f>貼り付け用!AC602=集計用!AC602</f>
        <v>1</v>
      </c>
      <c r="AD602" s="31" t="b">
        <f>貼り付け用!AD602=集計用!AD602</f>
        <v>1</v>
      </c>
      <c r="AE602" s="31" t="b">
        <f>貼り付け用!AE602=集計用!AE602</f>
        <v>1</v>
      </c>
      <c r="AF602" s="31" t="b">
        <f>貼り付け用!AF602=集計用!AF602</f>
        <v>1</v>
      </c>
      <c r="AG602" s="31" t="b">
        <f>貼り付け用!AG602=集計用!AG602</f>
        <v>1</v>
      </c>
      <c r="AH602" s="31" t="b">
        <f>貼り付け用!AH602=集計用!AH602</f>
        <v>1</v>
      </c>
      <c r="AI602" s="31" t="b">
        <f>貼り付け用!AI602=集計用!AI602</f>
        <v>1</v>
      </c>
      <c r="AJ602" s="31" t="b">
        <f>貼り付け用!AJ602=集計用!AJ602</f>
        <v>1</v>
      </c>
      <c r="AK602" s="31" t="b">
        <f>貼り付け用!AK602=集計用!AK602</f>
        <v>1</v>
      </c>
      <c r="AL602" s="31" t="b">
        <f>貼り付け用!AL602=集計用!AL602</f>
        <v>1</v>
      </c>
      <c r="AM602" s="31" t="b">
        <f>貼り付け用!AM602=集計用!AM602</f>
        <v>1</v>
      </c>
      <c r="AN602" s="31" t="b">
        <f>貼り付け用!AN602=集計用!AN602</f>
        <v>1</v>
      </c>
      <c r="AO602" s="31" t="b">
        <f>貼り付け用!AO602=集計用!AO602</f>
        <v>1</v>
      </c>
      <c r="AP602" s="31" t="b">
        <f>貼り付け用!AP602=集計用!AP602</f>
        <v>1</v>
      </c>
      <c r="AQ602" s="31" t="b">
        <f>貼り付け用!AQ602=集計用!AQ602</f>
        <v>1</v>
      </c>
      <c r="AR602" s="31" t="b">
        <f>貼り付け用!AR602=集計用!AR602</f>
        <v>1</v>
      </c>
      <c r="AS602" s="31" t="b">
        <f>貼り付け用!AS602=集計用!AS602</f>
        <v>1</v>
      </c>
      <c r="AT602" s="31" t="b">
        <f>貼り付け用!AT602=集計用!AT602</f>
        <v>0</v>
      </c>
      <c r="AU602" s="31" t="b">
        <f>貼り付け用!AU602=集計用!AU602</f>
        <v>0</v>
      </c>
    </row>
    <row r="603" spans="10:47" ht="24" customHeight="1">
      <c r="J603" s="2" t="str">
        <f>IF(集計用!J603="","",集計用!J603)</f>
        <v>地デジ共聴設備</v>
      </c>
      <c r="K603" s="2"/>
      <c r="L603" s="2"/>
      <c r="M603" s="31" t="b">
        <f>貼り付け用!M603=集計用!M603</f>
        <v>1</v>
      </c>
      <c r="N603" s="31" t="b">
        <f>貼り付け用!N603=集計用!N603</f>
        <v>1</v>
      </c>
      <c r="O603" s="31" t="b">
        <f>貼り付け用!O603=集計用!O603</f>
        <v>1</v>
      </c>
      <c r="P603" s="31" t="b">
        <f>貼り付け用!P603=集計用!P603</f>
        <v>1</v>
      </c>
      <c r="Q603" s="31" t="b">
        <f>貼り付け用!Q603=集計用!Q603</f>
        <v>1</v>
      </c>
      <c r="R603" s="31" t="b">
        <f>貼り付け用!R603=集計用!R603</f>
        <v>1</v>
      </c>
      <c r="S603" s="31" t="b">
        <f>貼り付け用!S603=集計用!S603</f>
        <v>1</v>
      </c>
      <c r="T603" s="31" t="b">
        <f>貼り付け用!T603=集計用!T603</f>
        <v>1</v>
      </c>
      <c r="U603" s="31" t="b">
        <f>貼り付け用!U603=集計用!U603</f>
        <v>1</v>
      </c>
      <c r="V603" s="31" t="b">
        <f>貼り付け用!V603=集計用!V603</f>
        <v>1</v>
      </c>
      <c r="W603" s="31" t="b">
        <f>貼り付け用!W603=集計用!W603</f>
        <v>1</v>
      </c>
      <c r="X603" s="31" t="b">
        <f>貼り付け用!X603=集計用!X603</f>
        <v>1</v>
      </c>
      <c r="Y603" s="31" t="b">
        <f>貼り付け用!Y603=集計用!Y603</f>
        <v>1</v>
      </c>
      <c r="Z603" s="31" t="b">
        <f>貼り付け用!Z603=集計用!Z603</f>
        <v>1</v>
      </c>
      <c r="AA603" s="31" t="b">
        <f>貼り付け用!AA603=集計用!AA603</f>
        <v>1</v>
      </c>
      <c r="AB603" s="31" t="b">
        <f>貼り付け用!AB603=集計用!AB603</f>
        <v>1</v>
      </c>
      <c r="AC603" s="31" t="b">
        <f>貼り付け用!AC603=集計用!AC603</f>
        <v>1</v>
      </c>
      <c r="AD603" s="31" t="b">
        <f>貼り付け用!AD603=集計用!AD603</f>
        <v>1</v>
      </c>
      <c r="AE603" s="31" t="b">
        <f>貼り付け用!AE603=集計用!AE603</f>
        <v>1</v>
      </c>
      <c r="AF603" s="31" t="b">
        <f>貼り付け用!AF603=集計用!AF603</f>
        <v>1</v>
      </c>
      <c r="AG603" s="31" t="b">
        <f>貼り付け用!AG603=集計用!AG603</f>
        <v>1</v>
      </c>
      <c r="AH603" s="31" t="b">
        <f>貼り付け用!AH603=集計用!AH603</f>
        <v>1</v>
      </c>
      <c r="AI603" s="31" t="b">
        <f>貼り付け用!AI603=集計用!AI603</f>
        <v>1</v>
      </c>
      <c r="AJ603" s="31" t="b">
        <f>貼り付け用!AJ603=集計用!AJ603</f>
        <v>1</v>
      </c>
      <c r="AK603" s="31" t="b">
        <f>貼り付け用!AK603=集計用!AK603</f>
        <v>1</v>
      </c>
      <c r="AL603" s="31" t="b">
        <f>貼り付け用!AL603=集計用!AL603</f>
        <v>1</v>
      </c>
      <c r="AM603" s="31" t="b">
        <f>貼り付け用!AM603=集計用!AM603</f>
        <v>1</v>
      </c>
      <c r="AN603" s="31" t="b">
        <f>貼り付け用!AN603=集計用!AN603</f>
        <v>1</v>
      </c>
      <c r="AO603" s="31" t="b">
        <f>貼り付け用!AO603=集計用!AO603</f>
        <v>1</v>
      </c>
      <c r="AP603" s="31" t="b">
        <f>貼り付け用!AP603=集計用!AP603</f>
        <v>1</v>
      </c>
      <c r="AQ603" s="31" t="b">
        <f>貼り付け用!AQ603=集計用!AQ603</f>
        <v>1</v>
      </c>
      <c r="AR603" s="31" t="b">
        <f>貼り付け用!AR603=集計用!AR603</f>
        <v>1</v>
      </c>
      <c r="AS603" s="31" t="b">
        <f>貼り付け用!AS603=集計用!AS603</f>
        <v>1</v>
      </c>
      <c r="AT603" s="31" t="b">
        <f>貼り付け用!AT603=集計用!AT603</f>
        <v>0</v>
      </c>
      <c r="AU603" s="31" t="b">
        <f>貼り付け用!AU603=集計用!AU603</f>
        <v>1</v>
      </c>
    </row>
    <row r="604" spans="10:47" ht="24" customHeight="1">
      <c r="J604" s="2" t="str">
        <f>IF(集計用!J604="","",集計用!J604)</f>
        <v>ゴミ置場</v>
      </c>
      <c r="K604" s="2"/>
      <c r="L604" s="2"/>
      <c r="M604" s="31" t="b">
        <f>貼り付け用!M604=集計用!M604</f>
        <v>1</v>
      </c>
      <c r="N604" s="31" t="b">
        <f>貼り付け用!N604=集計用!N604</f>
        <v>1</v>
      </c>
      <c r="O604" s="31" t="b">
        <f>貼り付け用!O604=集計用!O604</f>
        <v>1</v>
      </c>
      <c r="P604" s="31" t="b">
        <f>貼り付け用!P604=集計用!P604</f>
        <v>1</v>
      </c>
      <c r="Q604" s="31" t="b">
        <f>貼り付け用!Q604=集計用!Q604</f>
        <v>1</v>
      </c>
      <c r="R604" s="31" t="b">
        <f>貼り付け用!R604=集計用!R604</f>
        <v>1</v>
      </c>
      <c r="S604" s="31" t="b">
        <f>貼り付け用!S604=集計用!S604</f>
        <v>1</v>
      </c>
      <c r="T604" s="31" t="b">
        <f>貼り付け用!T604=集計用!T604</f>
        <v>1</v>
      </c>
      <c r="U604" s="31" t="b">
        <f>貼り付け用!U604=集計用!U604</f>
        <v>1</v>
      </c>
      <c r="V604" s="31" t="b">
        <f>貼り付け用!V604=集計用!V604</f>
        <v>1</v>
      </c>
      <c r="W604" s="31" t="b">
        <f>貼り付け用!W604=集計用!W604</f>
        <v>1</v>
      </c>
      <c r="X604" s="31" t="b">
        <f>貼り付け用!X604=集計用!X604</f>
        <v>1</v>
      </c>
      <c r="Y604" s="31" t="b">
        <f>貼り付け用!Y604=集計用!Y604</f>
        <v>1</v>
      </c>
      <c r="Z604" s="31" t="b">
        <f>貼り付け用!Z604=集計用!Z604</f>
        <v>1</v>
      </c>
      <c r="AA604" s="31" t="b">
        <f>貼り付け用!AA604=集計用!AA604</f>
        <v>1</v>
      </c>
      <c r="AB604" s="31" t="b">
        <f>貼り付け用!AB604=集計用!AB604</f>
        <v>1</v>
      </c>
      <c r="AC604" s="31" t="b">
        <f>貼り付け用!AC604=集計用!AC604</f>
        <v>1</v>
      </c>
      <c r="AD604" s="31" t="b">
        <f>貼り付け用!AD604=集計用!AD604</f>
        <v>1</v>
      </c>
      <c r="AE604" s="31" t="b">
        <f>貼り付け用!AE604=集計用!AE604</f>
        <v>1</v>
      </c>
      <c r="AF604" s="31" t="b">
        <f>貼り付け用!AF604=集計用!AF604</f>
        <v>1</v>
      </c>
      <c r="AG604" s="31" t="b">
        <f>貼り付け用!AG604=集計用!AG604</f>
        <v>1</v>
      </c>
      <c r="AH604" s="31" t="b">
        <f>貼り付け用!AH604=集計用!AH604</f>
        <v>1</v>
      </c>
      <c r="AI604" s="31" t="b">
        <f>貼り付け用!AI604=集計用!AI604</f>
        <v>1</v>
      </c>
      <c r="AJ604" s="31" t="b">
        <f>貼り付け用!AJ604=集計用!AJ604</f>
        <v>1</v>
      </c>
      <c r="AK604" s="31" t="b">
        <f>貼り付け用!AK604=集計用!AK604</f>
        <v>1</v>
      </c>
      <c r="AL604" s="31" t="b">
        <f>貼り付け用!AL604=集計用!AL604</f>
        <v>1</v>
      </c>
      <c r="AM604" s="31" t="b">
        <f>貼り付け用!AM604=集計用!AM604</f>
        <v>1</v>
      </c>
      <c r="AN604" s="31" t="b">
        <f>貼り付け用!AN604=集計用!AN604</f>
        <v>1</v>
      </c>
      <c r="AO604" s="31" t="b">
        <f>貼り付け用!AO604=集計用!AO604</f>
        <v>1</v>
      </c>
      <c r="AP604" s="31" t="b">
        <f>貼り付け用!AP604=集計用!AP604</f>
        <v>1</v>
      </c>
      <c r="AQ604" s="31" t="b">
        <f>貼り付け用!AQ604=集計用!AQ604</f>
        <v>1</v>
      </c>
      <c r="AR604" s="31" t="b">
        <f>貼り付け用!AR604=集計用!AR604</f>
        <v>1</v>
      </c>
      <c r="AS604" s="31" t="b">
        <f>貼り付け用!AS604=集計用!AS604</f>
        <v>1</v>
      </c>
      <c r="AT604" s="31" t="b">
        <f>貼り付け用!AT604=集計用!AT604</f>
        <v>0</v>
      </c>
      <c r="AU604" s="31" t="b">
        <f>貼り付け用!AU604=集計用!AU604</f>
        <v>1</v>
      </c>
    </row>
    <row r="605" spans="10:47" ht="24" customHeight="1">
      <c r="J605" s="2" t="str">
        <f>IF(集計用!J605="","",集計用!J605)</f>
        <v>空調機（パソコン室）</v>
      </c>
      <c r="K605" s="2"/>
      <c r="L605" s="2"/>
      <c r="M605" s="31" t="b">
        <f>貼り付け用!M605=集計用!M605</f>
        <v>1</v>
      </c>
      <c r="N605" s="31" t="b">
        <f>貼り付け用!N605=集計用!N605</f>
        <v>1</v>
      </c>
      <c r="O605" s="31" t="b">
        <f>貼り付け用!O605=集計用!O605</f>
        <v>1</v>
      </c>
      <c r="P605" s="31" t="b">
        <f>貼り付け用!P605=集計用!P605</f>
        <v>1</v>
      </c>
      <c r="Q605" s="31" t="b">
        <f>貼り付け用!Q605=集計用!Q605</f>
        <v>1</v>
      </c>
      <c r="R605" s="31" t="b">
        <f>貼り付け用!R605=集計用!R605</f>
        <v>1</v>
      </c>
      <c r="S605" s="31" t="b">
        <f>貼り付け用!S605=集計用!S605</f>
        <v>1</v>
      </c>
      <c r="T605" s="31" t="b">
        <f>貼り付け用!T605=集計用!T605</f>
        <v>1</v>
      </c>
      <c r="U605" s="31" t="b">
        <f>貼り付け用!U605=集計用!U605</f>
        <v>1</v>
      </c>
      <c r="V605" s="31" t="b">
        <f>貼り付け用!V605=集計用!V605</f>
        <v>1</v>
      </c>
      <c r="W605" s="31" t="b">
        <f>貼り付け用!W605=集計用!W605</f>
        <v>1</v>
      </c>
      <c r="X605" s="31" t="b">
        <f>貼り付け用!X605=集計用!X605</f>
        <v>1</v>
      </c>
      <c r="Y605" s="31" t="b">
        <f>貼り付け用!Y605=集計用!Y605</f>
        <v>1</v>
      </c>
      <c r="Z605" s="31" t="b">
        <f>貼り付け用!Z605=集計用!Z605</f>
        <v>1</v>
      </c>
      <c r="AA605" s="31" t="b">
        <f>貼り付け用!AA605=集計用!AA605</f>
        <v>1</v>
      </c>
      <c r="AB605" s="31" t="b">
        <f>貼り付け用!AB605=集計用!AB605</f>
        <v>1</v>
      </c>
      <c r="AC605" s="31" t="b">
        <f>貼り付け用!AC605=集計用!AC605</f>
        <v>1</v>
      </c>
      <c r="AD605" s="31" t="b">
        <f>貼り付け用!AD605=集計用!AD605</f>
        <v>1</v>
      </c>
      <c r="AE605" s="31" t="b">
        <f>貼り付け用!AE605=集計用!AE605</f>
        <v>1</v>
      </c>
      <c r="AF605" s="31" t="b">
        <f>貼り付け用!AF605=集計用!AF605</f>
        <v>1</v>
      </c>
      <c r="AG605" s="31" t="b">
        <f>貼り付け用!AG605=集計用!AG605</f>
        <v>1</v>
      </c>
      <c r="AH605" s="31" t="b">
        <f>貼り付け用!AH605=集計用!AH605</f>
        <v>1</v>
      </c>
      <c r="AI605" s="31" t="b">
        <f>貼り付け用!AI605=集計用!AI605</f>
        <v>1</v>
      </c>
      <c r="AJ605" s="31" t="b">
        <f>貼り付け用!AJ605=集計用!AJ605</f>
        <v>1</v>
      </c>
      <c r="AK605" s="31" t="b">
        <f>貼り付け用!AK605=集計用!AK605</f>
        <v>1</v>
      </c>
      <c r="AL605" s="31" t="b">
        <f>貼り付け用!AL605=集計用!AL605</f>
        <v>1</v>
      </c>
      <c r="AM605" s="31" t="b">
        <f>貼り付け用!AM605=集計用!AM605</f>
        <v>1</v>
      </c>
      <c r="AN605" s="31" t="b">
        <f>貼り付け用!AN605=集計用!AN605</f>
        <v>1</v>
      </c>
      <c r="AO605" s="31" t="b">
        <f>貼り付け用!AO605=集計用!AO605</f>
        <v>1</v>
      </c>
      <c r="AP605" s="31" t="b">
        <f>貼り付け用!AP605=集計用!AP605</f>
        <v>1</v>
      </c>
      <c r="AQ605" s="31" t="b">
        <f>貼り付け用!AQ605=集計用!AQ605</f>
        <v>1</v>
      </c>
      <c r="AR605" s="31" t="b">
        <f>貼り付け用!AR605=集計用!AR605</f>
        <v>1</v>
      </c>
      <c r="AS605" s="31" t="b">
        <f>貼り付け用!AS605=集計用!AS605</f>
        <v>1</v>
      </c>
      <c r="AT605" s="31" t="b">
        <f>貼り付け用!AT605=集計用!AT605</f>
        <v>0</v>
      </c>
      <c r="AU605" s="31" t="b">
        <f>貼り付け用!AU605=集計用!AU605</f>
        <v>1</v>
      </c>
    </row>
    <row r="606" spans="10:47" ht="24" customHeight="1">
      <c r="J606" s="2" t="str">
        <f>IF(集計用!J606="","",集計用!J606)</f>
        <v>空調機（図書室）</v>
      </c>
      <c r="K606" s="2"/>
      <c r="L606" s="2"/>
      <c r="M606" s="31" t="b">
        <f>貼り付け用!M606=集計用!M606</f>
        <v>1</v>
      </c>
      <c r="N606" s="31" t="b">
        <f>貼り付け用!N606=集計用!N606</f>
        <v>1</v>
      </c>
      <c r="O606" s="31" t="b">
        <f>貼り付け用!O606=集計用!O606</f>
        <v>1</v>
      </c>
      <c r="P606" s="31" t="b">
        <f>貼り付け用!P606=集計用!P606</f>
        <v>1</v>
      </c>
      <c r="Q606" s="31" t="b">
        <f>貼り付け用!Q606=集計用!Q606</f>
        <v>1</v>
      </c>
      <c r="R606" s="31" t="b">
        <f>貼り付け用!R606=集計用!R606</f>
        <v>1</v>
      </c>
      <c r="S606" s="31" t="b">
        <f>貼り付け用!S606=集計用!S606</f>
        <v>1</v>
      </c>
      <c r="T606" s="31" t="b">
        <f>貼り付け用!T606=集計用!T606</f>
        <v>1</v>
      </c>
      <c r="U606" s="31" t="b">
        <f>貼り付け用!U606=集計用!U606</f>
        <v>1</v>
      </c>
      <c r="V606" s="31" t="b">
        <f>貼り付け用!V606=集計用!V606</f>
        <v>1</v>
      </c>
      <c r="W606" s="31" t="b">
        <f>貼り付け用!W606=集計用!W606</f>
        <v>1</v>
      </c>
      <c r="X606" s="31" t="b">
        <f>貼り付け用!X606=集計用!X606</f>
        <v>1</v>
      </c>
      <c r="Y606" s="31" t="b">
        <f>貼り付け用!Y606=集計用!Y606</f>
        <v>1</v>
      </c>
      <c r="Z606" s="31" t="b">
        <f>貼り付け用!Z606=集計用!Z606</f>
        <v>1</v>
      </c>
      <c r="AA606" s="31" t="b">
        <f>貼り付け用!AA606=集計用!AA606</f>
        <v>1</v>
      </c>
      <c r="AB606" s="31" t="b">
        <f>貼り付け用!AB606=集計用!AB606</f>
        <v>1</v>
      </c>
      <c r="AC606" s="31" t="b">
        <f>貼り付け用!AC606=集計用!AC606</f>
        <v>1</v>
      </c>
      <c r="AD606" s="31" t="b">
        <f>貼り付け用!AD606=集計用!AD606</f>
        <v>1</v>
      </c>
      <c r="AE606" s="31" t="b">
        <f>貼り付け用!AE606=集計用!AE606</f>
        <v>1</v>
      </c>
      <c r="AF606" s="31" t="b">
        <f>貼り付け用!AF606=集計用!AF606</f>
        <v>1</v>
      </c>
      <c r="AG606" s="31" t="b">
        <f>貼り付け用!AG606=集計用!AG606</f>
        <v>1</v>
      </c>
      <c r="AH606" s="31" t="b">
        <f>貼り付け用!AH606=集計用!AH606</f>
        <v>1</v>
      </c>
      <c r="AI606" s="31" t="b">
        <f>貼り付け用!AI606=集計用!AI606</f>
        <v>1</v>
      </c>
      <c r="AJ606" s="31" t="b">
        <f>貼り付け用!AJ606=集計用!AJ606</f>
        <v>1</v>
      </c>
      <c r="AK606" s="31" t="b">
        <f>貼り付け用!AK606=集計用!AK606</f>
        <v>1</v>
      </c>
      <c r="AL606" s="31" t="b">
        <f>貼り付け用!AL606=集計用!AL606</f>
        <v>1</v>
      </c>
      <c r="AM606" s="31" t="b">
        <f>貼り付け用!AM606=集計用!AM606</f>
        <v>1</v>
      </c>
      <c r="AN606" s="31" t="b">
        <f>貼り付け用!AN606=集計用!AN606</f>
        <v>1</v>
      </c>
      <c r="AO606" s="31" t="b">
        <f>貼り付け用!AO606=集計用!AO606</f>
        <v>1</v>
      </c>
      <c r="AP606" s="31" t="b">
        <f>貼り付け用!AP606=集計用!AP606</f>
        <v>1</v>
      </c>
      <c r="AQ606" s="31" t="b">
        <f>貼り付け用!AQ606=集計用!AQ606</f>
        <v>1</v>
      </c>
      <c r="AR606" s="31" t="b">
        <f>貼り付け用!AR606=集計用!AR606</f>
        <v>1</v>
      </c>
      <c r="AS606" s="31" t="b">
        <f>貼り付け用!AS606=集計用!AS606</f>
        <v>1</v>
      </c>
      <c r="AT606" s="31" t="b">
        <f>貼り付け用!AT606=集計用!AT606</f>
        <v>0</v>
      </c>
      <c r="AU606" s="31" t="b">
        <f>貼り付け用!AU606=集計用!AU606</f>
        <v>1</v>
      </c>
    </row>
    <row r="607" spans="10:47" ht="24" customHeight="1">
      <c r="J607" s="2" t="str">
        <f>IF(集計用!J607="","",集計用!J607)</f>
        <v>室内照明設備</v>
      </c>
      <c r="K607" s="2"/>
      <c r="L607" s="2"/>
      <c r="M607" s="31" t="b">
        <f>貼り付け用!M607=集計用!M607</f>
        <v>1</v>
      </c>
      <c r="N607" s="31" t="b">
        <f>貼り付け用!N607=集計用!N607</f>
        <v>1</v>
      </c>
      <c r="O607" s="31" t="b">
        <f>貼り付け用!O607=集計用!O607</f>
        <v>1</v>
      </c>
      <c r="P607" s="31" t="b">
        <f>貼り付け用!P607=集計用!P607</f>
        <v>1</v>
      </c>
      <c r="Q607" s="31" t="b">
        <f>貼り付け用!Q607=集計用!Q607</f>
        <v>1</v>
      </c>
      <c r="R607" s="31" t="b">
        <f>貼り付け用!R607=集計用!R607</f>
        <v>1</v>
      </c>
      <c r="S607" s="31" t="b">
        <f>貼り付け用!S607=集計用!S607</f>
        <v>1</v>
      </c>
      <c r="T607" s="31" t="b">
        <f>貼り付け用!T607=集計用!T607</f>
        <v>1</v>
      </c>
      <c r="U607" s="31" t="b">
        <f>貼り付け用!U607=集計用!U607</f>
        <v>1</v>
      </c>
      <c r="V607" s="31" t="b">
        <f>貼り付け用!V607=集計用!V607</f>
        <v>1</v>
      </c>
      <c r="W607" s="31" t="b">
        <f>貼り付け用!W607=集計用!W607</f>
        <v>1</v>
      </c>
      <c r="X607" s="31" t="b">
        <f>貼り付け用!X607=集計用!X607</f>
        <v>1</v>
      </c>
      <c r="Y607" s="31" t="b">
        <f>貼り付け用!Y607=集計用!Y607</f>
        <v>1</v>
      </c>
      <c r="Z607" s="31" t="b">
        <f>貼り付け用!Z607=集計用!Z607</f>
        <v>1</v>
      </c>
      <c r="AA607" s="31" t="b">
        <f>貼り付け用!AA607=集計用!AA607</f>
        <v>1</v>
      </c>
      <c r="AB607" s="31" t="b">
        <f>貼り付け用!AB607=集計用!AB607</f>
        <v>1</v>
      </c>
      <c r="AC607" s="31" t="b">
        <f>貼り付け用!AC607=集計用!AC607</f>
        <v>1</v>
      </c>
      <c r="AD607" s="31" t="b">
        <f>貼り付け用!AD607=集計用!AD607</f>
        <v>1</v>
      </c>
      <c r="AE607" s="31" t="b">
        <f>貼り付け用!AE607=集計用!AE607</f>
        <v>1</v>
      </c>
      <c r="AF607" s="31" t="b">
        <f>貼り付け用!AF607=集計用!AF607</f>
        <v>1</v>
      </c>
      <c r="AG607" s="31" t="b">
        <f>貼り付け用!AG607=集計用!AG607</f>
        <v>1</v>
      </c>
      <c r="AH607" s="31" t="b">
        <f>貼り付け用!AH607=集計用!AH607</f>
        <v>1</v>
      </c>
      <c r="AI607" s="31" t="b">
        <f>貼り付け用!AI607=集計用!AI607</f>
        <v>1</v>
      </c>
      <c r="AJ607" s="31" t="b">
        <f>貼り付け用!AJ607=集計用!AJ607</f>
        <v>1</v>
      </c>
      <c r="AK607" s="31" t="b">
        <f>貼り付け用!AK607=集計用!AK607</f>
        <v>1</v>
      </c>
      <c r="AL607" s="31" t="b">
        <f>貼り付け用!AL607=集計用!AL607</f>
        <v>1</v>
      </c>
      <c r="AM607" s="31" t="b">
        <f>貼り付け用!AM607=集計用!AM607</f>
        <v>1</v>
      </c>
      <c r="AN607" s="31" t="b">
        <f>貼り付け用!AN607=集計用!AN607</f>
        <v>1</v>
      </c>
      <c r="AO607" s="31" t="b">
        <f>貼り付け用!AO607=集計用!AO607</f>
        <v>1</v>
      </c>
      <c r="AP607" s="31" t="b">
        <f>貼り付け用!AP607=集計用!AP607</f>
        <v>1</v>
      </c>
      <c r="AQ607" s="31" t="b">
        <f>貼り付け用!AQ607=集計用!AQ607</f>
        <v>1</v>
      </c>
      <c r="AR607" s="31" t="b">
        <f>貼り付け用!AR607=集計用!AR607</f>
        <v>1</v>
      </c>
      <c r="AS607" s="31" t="b">
        <f>貼り付け用!AS607=集計用!AS607</f>
        <v>1</v>
      </c>
      <c r="AT607" s="31" t="b">
        <f>貼り付け用!AT607=集計用!AT607</f>
        <v>0</v>
      </c>
      <c r="AU607" s="31" t="b">
        <f>貼り付け用!AU607=集計用!AU607</f>
        <v>0</v>
      </c>
    </row>
    <row r="608" spans="10:47" ht="24" customHeight="1">
      <c r="J608" s="2" t="str">
        <f>IF(集計用!J608="","",集計用!J608)</f>
        <v>大型滑り台</v>
      </c>
      <c r="K608" s="2"/>
      <c r="L608" s="2"/>
      <c r="M608" s="31" t="b">
        <f>貼り付け用!M608=集計用!M608</f>
        <v>1</v>
      </c>
      <c r="N608" s="31" t="b">
        <f>貼り付け用!N608=集計用!N608</f>
        <v>1</v>
      </c>
      <c r="O608" s="31" t="b">
        <f>貼り付け用!O608=集計用!O608</f>
        <v>1</v>
      </c>
      <c r="P608" s="31" t="b">
        <f>貼り付け用!P608=集計用!P608</f>
        <v>1</v>
      </c>
      <c r="Q608" s="31" t="b">
        <f>貼り付け用!Q608=集計用!Q608</f>
        <v>1</v>
      </c>
      <c r="R608" s="31" t="b">
        <f>貼り付け用!R608=集計用!R608</f>
        <v>1</v>
      </c>
      <c r="S608" s="31" t="b">
        <f>貼り付け用!S608=集計用!S608</f>
        <v>1</v>
      </c>
      <c r="T608" s="31" t="b">
        <f>貼り付け用!T608=集計用!T608</f>
        <v>1</v>
      </c>
      <c r="U608" s="31" t="b">
        <f>貼り付け用!U608=集計用!U608</f>
        <v>1</v>
      </c>
      <c r="V608" s="31" t="b">
        <f>貼り付け用!V608=集計用!V608</f>
        <v>1</v>
      </c>
      <c r="W608" s="31" t="b">
        <f>貼り付け用!W608=集計用!W608</f>
        <v>1</v>
      </c>
      <c r="X608" s="31" t="b">
        <f>貼り付け用!X608=集計用!X608</f>
        <v>1</v>
      </c>
      <c r="Y608" s="31" t="b">
        <f>貼り付け用!Y608=集計用!Y608</f>
        <v>1</v>
      </c>
      <c r="Z608" s="31" t="b">
        <f>貼り付け用!Z608=集計用!Z608</f>
        <v>1</v>
      </c>
      <c r="AA608" s="31" t="b">
        <f>貼り付け用!AA608=集計用!AA608</f>
        <v>1</v>
      </c>
      <c r="AB608" s="31" t="b">
        <f>貼り付け用!AB608=集計用!AB608</f>
        <v>1</v>
      </c>
      <c r="AC608" s="31" t="b">
        <f>貼り付け用!AC608=集計用!AC608</f>
        <v>1</v>
      </c>
      <c r="AD608" s="31" t="b">
        <f>貼り付け用!AD608=集計用!AD608</f>
        <v>1</v>
      </c>
      <c r="AE608" s="31" t="b">
        <f>貼り付け用!AE608=集計用!AE608</f>
        <v>1</v>
      </c>
      <c r="AF608" s="31" t="b">
        <f>貼り付け用!AF608=集計用!AF608</f>
        <v>1</v>
      </c>
      <c r="AG608" s="31" t="b">
        <f>貼り付け用!AG608=集計用!AG608</f>
        <v>1</v>
      </c>
      <c r="AH608" s="31" t="b">
        <f>貼り付け用!AH608=集計用!AH608</f>
        <v>1</v>
      </c>
      <c r="AI608" s="31" t="b">
        <f>貼り付け用!AI608=集計用!AI608</f>
        <v>1</v>
      </c>
      <c r="AJ608" s="31" t="b">
        <f>貼り付け用!AJ608=集計用!AJ608</f>
        <v>1</v>
      </c>
      <c r="AK608" s="31" t="b">
        <f>貼り付け用!AK608=集計用!AK608</f>
        <v>1</v>
      </c>
      <c r="AL608" s="31" t="b">
        <f>貼り付け用!AL608=集計用!AL608</f>
        <v>1</v>
      </c>
      <c r="AM608" s="31" t="b">
        <f>貼り付け用!AM608=集計用!AM608</f>
        <v>1</v>
      </c>
      <c r="AN608" s="31" t="b">
        <f>貼り付け用!AN608=集計用!AN608</f>
        <v>1</v>
      </c>
      <c r="AO608" s="31" t="b">
        <f>貼り付け用!AO608=集計用!AO608</f>
        <v>1</v>
      </c>
      <c r="AP608" s="31" t="b">
        <f>貼り付け用!AP608=集計用!AP608</f>
        <v>1</v>
      </c>
      <c r="AQ608" s="31" t="b">
        <f>貼り付け用!AQ608=集計用!AQ608</f>
        <v>1</v>
      </c>
      <c r="AR608" s="31" t="b">
        <f>貼り付け用!AR608=集計用!AR608</f>
        <v>1</v>
      </c>
      <c r="AS608" s="31" t="b">
        <f>貼り付け用!AS608=集計用!AS608</f>
        <v>1</v>
      </c>
      <c r="AT608" s="31" t="b">
        <f>貼り付け用!AT608=集計用!AT608</f>
        <v>1</v>
      </c>
      <c r="AU608" s="31" t="b">
        <f>貼り付け用!AU608=集計用!AU608</f>
        <v>1</v>
      </c>
    </row>
    <row r="609" spans="10:47" ht="24" customHeight="1">
      <c r="J609" s="2" t="str">
        <f>IF(集計用!J609="","",集計用!J609)</f>
        <v>山型雲梯</v>
      </c>
      <c r="K609" s="2"/>
      <c r="L609" s="2"/>
      <c r="M609" s="31" t="b">
        <f>貼り付け用!M609=集計用!M609</f>
        <v>1</v>
      </c>
      <c r="N609" s="31" t="b">
        <f>貼り付け用!N609=集計用!N609</f>
        <v>1</v>
      </c>
      <c r="O609" s="31" t="b">
        <f>貼り付け用!O609=集計用!O609</f>
        <v>1</v>
      </c>
      <c r="P609" s="31" t="b">
        <f>貼り付け用!P609=集計用!P609</f>
        <v>1</v>
      </c>
      <c r="Q609" s="31" t="b">
        <f>貼り付け用!Q609=集計用!Q609</f>
        <v>1</v>
      </c>
      <c r="R609" s="31" t="b">
        <f>貼り付け用!R609=集計用!R609</f>
        <v>1</v>
      </c>
      <c r="S609" s="31" t="b">
        <f>貼り付け用!S609=集計用!S609</f>
        <v>1</v>
      </c>
      <c r="T609" s="31" t="b">
        <f>貼り付け用!T609=集計用!T609</f>
        <v>1</v>
      </c>
      <c r="U609" s="31" t="b">
        <f>貼り付け用!U609=集計用!U609</f>
        <v>1</v>
      </c>
      <c r="V609" s="31" t="b">
        <f>貼り付け用!V609=集計用!V609</f>
        <v>1</v>
      </c>
      <c r="W609" s="31" t="b">
        <f>貼り付け用!W609=集計用!W609</f>
        <v>1</v>
      </c>
      <c r="X609" s="31" t="b">
        <f>貼り付け用!X609=集計用!X609</f>
        <v>1</v>
      </c>
      <c r="Y609" s="31" t="b">
        <f>貼り付け用!Y609=集計用!Y609</f>
        <v>1</v>
      </c>
      <c r="Z609" s="31" t="b">
        <f>貼り付け用!Z609=集計用!Z609</f>
        <v>1</v>
      </c>
      <c r="AA609" s="31" t="b">
        <f>貼り付け用!AA609=集計用!AA609</f>
        <v>1</v>
      </c>
      <c r="AB609" s="31" t="b">
        <f>貼り付け用!AB609=集計用!AB609</f>
        <v>1</v>
      </c>
      <c r="AC609" s="31" t="b">
        <f>貼り付け用!AC609=集計用!AC609</f>
        <v>1</v>
      </c>
      <c r="AD609" s="31" t="b">
        <f>貼り付け用!AD609=集計用!AD609</f>
        <v>1</v>
      </c>
      <c r="AE609" s="31" t="b">
        <f>貼り付け用!AE609=集計用!AE609</f>
        <v>1</v>
      </c>
      <c r="AF609" s="31" t="b">
        <f>貼り付け用!AF609=集計用!AF609</f>
        <v>1</v>
      </c>
      <c r="AG609" s="31" t="b">
        <f>貼り付け用!AG609=集計用!AG609</f>
        <v>1</v>
      </c>
      <c r="AH609" s="31" t="b">
        <f>貼り付け用!AH609=集計用!AH609</f>
        <v>1</v>
      </c>
      <c r="AI609" s="31" t="b">
        <f>貼り付け用!AI609=集計用!AI609</f>
        <v>1</v>
      </c>
      <c r="AJ609" s="31" t="b">
        <f>貼り付け用!AJ609=集計用!AJ609</f>
        <v>1</v>
      </c>
      <c r="AK609" s="31" t="b">
        <f>貼り付け用!AK609=集計用!AK609</f>
        <v>1</v>
      </c>
      <c r="AL609" s="31" t="b">
        <f>貼り付け用!AL609=集計用!AL609</f>
        <v>1</v>
      </c>
      <c r="AM609" s="31" t="b">
        <f>貼り付け用!AM609=集計用!AM609</f>
        <v>1</v>
      </c>
      <c r="AN609" s="31" t="b">
        <f>貼り付け用!AN609=集計用!AN609</f>
        <v>1</v>
      </c>
      <c r="AO609" s="31" t="b">
        <f>貼り付け用!AO609=集計用!AO609</f>
        <v>1</v>
      </c>
      <c r="AP609" s="31" t="b">
        <f>貼り付け用!AP609=集計用!AP609</f>
        <v>1</v>
      </c>
      <c r="AQ609" s="31" t="b">
        <f>貼り付け用!AQ609=集計用!AQ609</f>
        <v>1</v>
      </c>
      <c r="AR609" s="31" t="b">
        <f>貼り付け用!AR609=集計用!AR609</f>
        <v>1</v>
      </c>
      <c r="AS609" s="31" t="b">
        <f>貼り付け用!AS609=集計用!AS609</f>
        <v>1</v>
      </c>
      <c r="AT609" s="31" t="b">
        <f>貼り付け用!AT609=集計用!AT609</f>
        <v>1</v>
      </c>
      <c r="AU609" s="31" t="b">
        <f>貼り付け用!AU609=集計用!AU609</f>
        <v>1</v>
      </c>
    </row>
    <row r="610" spans="10:47" ht="24" customHeight="1">
      <c r="J610" s="2" t="str">
        <f>IF(集計用!J610="","",集計用!J610)</f>
        <v>登り棒２０人用</v>
      </c>
      <c r="K610" s="2"/>
      <c r="L610" s="2"/>
      <c r="M610" s="31" t="b">
        <f>貼り付け用!M610=集計用!M610</f>
        <v>1</v>
      </c>
      <c r="N610" s="31" t="b">
        <f>貼り付け用!N610=集計用!N610</f>
        <v>1</v>
      </c>
      <c r="O610" s="31" t="b">
        <f>貼り付け用!O610=集計用!O610</f>
        <v>1</v>
      </c>
      <c r="P610" s="31" t="b">
        <f>貼り付け用!P610=集計用!P610</f>
        <v>1</v>
      </c>
      <c r="Q610" s="31" t="b">
        <f>貼り付け用!Q610=集計用!Q610</f>
        <v>1</v>
      </c>
      <c r="R610" s="31" t="b">
        <f>貼り付け用!R610=集計用!R610</f>
        <v>1</v>
      </c>
      <c r="S610" s="31" t="b">
        <f>貼り付け用!S610=集計用!S610</f>
        <v>1</v>
      </c>
      <c r="T610" s="31" t="b">
        <f>貼り付け用!T610=集計用!T610</f>
        <v>1</v>
      </c>
      <c r="U610" s="31" t="b">
        <f>貼り付け用!U610=集計用!U610</f>
        <v>1</v>
      </c>
      <c r="V610" s="31" t="b">
        <f>貼り付け用!V610=集計用!V610</f>
        <v>1</v>
      </c>
      <c r="W610" s="31" t="b">
        <f>貼り付け用!W610=集計用!W610</f>
        <v>1</v>
      </c>
      <c r="X610" s="31" t="b">
        <f>貼り付け用!X610=集計用!X610</f>
        <v>1</v>
      </c>
      <c r="Y610" s="31" t="b">
        <f>貼り付け用!Y610=集計用!Y610</f>
        <v>1</v>
      </c>
      <c r="Z610" s="31" t="b">
        <f>貼り付け用!Z610=集計用!Z610</f>
        <v>1</v>
      </c>
      <c r="AA610" s="31" t="b">
        <f>貼り付け用!AA610=集計用!AA610</f>
        <v>1</v>
      </c>
      <c r="AB610" s="31" t="b">
        <f>貼り付け用!AB610=集計用!AB610</f>
        <v>1</v>
      </c>
      <c r="AC610" s="31" t="b">
        <f>貼り付け用!AC610=集計用!AC610</f>
        <v>1</v>
      </c>
      <c r="AD610" s="31" t="b">
        <f>貼り付け用!AD610=集計用!AD610</f>
        <v>1</v>
      </c>
      <c r="AE610" s="31" t="b">
        <f>貼り付け用!AE610=集計用!AE610</f>
        <v>1</v>
      </c>
      <c r="AF610" s="31" t="b">
        <f>貼り付け用!AF610=集計用!AF610</f>
        <v>1</v>
      </c>
      <c r="AG610" s="31" t="b">
        <f>貼り付け用!AG610=集計用!AG610</f>
        <v>1</v>
      </c>
      <c r="AH610" s="31" t="b">
        <f>貼り付け用!AH610=集計用!AH610</f>
        <v>1</v>
      </c>
      <c r="AI610" s="31" t="b">
        <f>貼り付け用!AI610=集計用!AI610</f>
        <v>1</v>
      </c>
      <c r="AJ610" s="31" t="b">
        <f>貼り付け用!AJ610=集計用!AJ610</f>
        <v>1</v>
      </c>
      <c r="AK610" s="31" t="b">
        <f>貼り付け用!AK610=集計用!AK610</f>
        <v>1</v>
      </c>
      <c r="AL610" s="31" t="b">
        <f>貼り付け用!AL610=集計用!AL610</f>
        <v>1</v>
      </c>
      <c r="AM610" s="31" t="b">
        <f>貼り付け用!AM610=集計用!AM610</f>
        <v>1</v>
      </c>
      <c r="AN610" s="31" t="b">
        <f>貼り付け用!AN610=集計用!AN610</f>
        <v>1</v>
      </c>
      <c r="AO610" s="31" t="b">
        <f>貼り付け用!AO610=集計用!AO610</f>
        <v>1</v>
      </c>
      <c r="AP610" s="31" t="b">
        <f>貼り付け用!AP610=集計用!AP610</f>
        <v>1</v>
      </c>
      <c r="AQ610" s="31" t="b">
        <f>貼り付け用!AQ610=集計用!AQ610</f>
        <v>1</v>
      </c>
      <c r="AR610" s="31" t="b">
        <f>貼り付け用!AR610=集計用!AR610</f>
        <v>1</v>
      </c>
      <c r="AS610" s="31" t="b">
        <f>貼り付け用!AS610=集計用!AS610</f>
        <v>1</v>
      </c>
      <c r="AT610" s="31" t="b">
        <f>貼り付け用!AT610=集計用!AT610</f>
        <v>1</v>
      </c>
      <c r="AU610" s="31" t="b">
        <f>貼り付け用!AU610=集計用!AU610</f>
        <v>1</v>
      </c>
    </row>
    <row r="611" spans="10:47" ht="24" customHeight="1">
      <c r="J611" s="2" t="str">
        <f>IF(集計用!J611="","",集計用!J611)</f>
        <v>10連低鉄棒</v>
      </c>
      <c r="K611" s="2"/>
      <c r="L611" s="2"/>
      <c r="M611" s="31" t="b">
        <f>貼り付け用!M611=集計用!M611</f>
        <v>1</v>
      </c>
      <c r="N611" s="31" t="b">
        <f>貼り付け用!N611=集計用!N611</f>
        <v>1</v>
      </c>
      <c r="O611" s="31" t="b">
        <f>貼り付け用!O611=集計用!O611</f>
        <v>1</v>
      </c>
      <c r="P611" s="31" t="b">
        <f>貼り付け用!P611=集計用!P611</f>
        <v>1</v>
      </c>
      <c r="Q611" s="31" t="b">
        <f>貼り付け用!Q611=集計用!Q611</f>
        <v>1</v>
      </c>
      <c r="R611" s="31" t="b">
        <f>貼り付け用!R611=集計用!R611</f>
        <v>1</v>
      </c>
      <c r="S611" s="31" t="b">
        <f>貼り付け用!S611=集計用!S611</f>
        <v>1</v>
      </c>
      <c r="T611" s="31" t="b">
        <f>貼り付け用!T611=集計用!T611</f>
        <v>1</v>
      </c>
      <c r="U611" s="31" t="b">
        <f>貼り付け用!U611=集計用!U611</f>
        <v>1</v>
      </c>
      <c r="V611" s="31" t="b">
        <f>貼り付け用!V611=集計用!V611</f>
        <v>1</v>
      </c>
      <c r="W611" s="31" t="b">
        <f>貼り付け用!W611=集計用!W611</f>
        <v>1</v>
      </c>
      <c r="X611" s="31" t="b">
        <f>貼り付け用!X611=集計用!X611</f>
        <v>1</v>
      </c>
      <c r="Y611" s="31" t="b">
        <f>貼り付け用!Y611=集計用!Y611</f>
        <v>1</v>
      </c>
      <c r="Z611" s="31" t="b">
        <f>貼り付け用!Z611=集計用!Z611</f>
        <v>1</v>
      </c>
      <c r="AA611" s="31" t="b">
        <f>貼り付け用!AA611=集計用!AA611</f>
        <v>1</v>
      </c>
      <c r="AB611" s="31" t="b">
        <f>貼り付け用!AB611=集計用!AB611</f>
        <v>1</v>
      </c>
      <c r="AC611" s="31" t="b">
        <f>貼り付け用!AC611=集計用!AC611</f>
        <v>1</v>
      </c>
      <c r="AD611" s="31" t="b">
        <f>貼り付け用!AD611=集計用!AD611</f>
        <v>1</v>
      </c>
      <c r="AE611" s="31" t="b">
        <f>貼り付け用!AE611=集計用!AE611</f>
        <v>1</v>
      </c>
      <c r="AF611" s="31" t="b">
        <f>貼り付け用!AF611=集計用!AF611</f>
        <v>1</v>
      </c>
      <c r="AG611" s="31" t="b">
        <f>貼り付け用!AG611=集計用!AG611</f>
        <v>1</v>
      </c>
      <c r="AH611" s="31" t="b">
        <f>貼り付け用!AH611=集計用!AH611</f>
        <v>1</v>
      </c>
      <c r="AI611" s="31" t="b">
        <f>貼り付け用!AI611=集計用!AI611</f>
        <v>1</v>
      </c>
      <c r="AJ611" s="31" t="b">
        <f>貼り付け用!AJ611=集計用!AJ611</f>
        <v>1</v>
      </c>
      <c r="AK611" s="31" t="b">
        <f>貼り付け用!AK611=集計用!AK611</f>
        <v>1</v>
      </c>
      <c r="AL611" s="31" t="b">
        <f>貼り付け用!AL611=集計用!AL611</f>
        <v>1</v>
      </c>
      <c r="AM611" s="31" t="b">
        <f>貼り付け用!AM611=集計用!AM611</f>
        <v>1</v>
      </c>
      <c r="AN611" s="31" t="b">
        <f>貼り付け用!AN611=集計用!AN611</f>
        <v>1</v>
      </c>
      <c r="AO611" s="31" t="b">
        <f>貼り付け用!AO611=集計用!AO611</f>
        <v>1</v>
      </c>
      <c r="AP611" s="31" t="b">
        <f>貼り付け用!AP611=集計用!AP611</f>
        <v>1</v>
      </c>
      <c r="AQ611" s="31" t="b">
        <f>貼り付け用!AQ611=集計用!AQ611</f>
        <v>1</v>
      </c>
      <c r="AR611" s="31" t="b">
        <f>貼り付け用!AR611=集計用!AR611</f>
        <v>1</v>
      </c>
      <c r="AS611" s="31" t="b">
        <f>貼り付け用!AS611=集計用!AS611</f>
        <v>1</v>
      </c>
      <c r="AT611" s="31" t="b">
        <f>貼り付け用!AT611=集計用!AT611</f>
        <v>0</v>
      </c>
      <c r="AU611" s="31" t="b">
        <f>貼り付け用!AU611=集計用!AU611</f>
        <v>1</v>
      </c>
    </row>
    <row r="612" spans="10:47" ht="24" customHeight="1">
      <c r="J612" s="2" t="str">
        <f>IF(集計用!J612="","",集計用!J612)</f>
        <v>８連低鉄棒</v>
      </c>
      <c r="K612" s="2"/>
      <c r="L612" s="2"/>
      <c r="M612" s="31" t="b">
        <f>貼り付け用!M612=集計用!M612</f>
        <v>1</v>
      </c>
      <c r="N612" s="31" t="b">
        <f>貼り付け用!N612=集計用!N612</f>
        <v>1</v>
      </c>
      <c r="O612" s="31" t="b">
        <f>貼り付け用!O612=集計用!O612</f>
        <v>1</v>
      </c>
      <c r="P612" s="31" t="b">
        <f>貼り付け用!P612=集計用!P612</f>
        <v>1</v>
      </c>
      <c r="Q612" s="31" t="b">
        <f>貼り付け用!Q612=集計用!Q612</f>
        <v>1</v>
      </c>
      <c r="R612" s="31" t="b">
        <f>貼り付け用!R612=集計用!R612</f>
        <v>1</v>
      </c>
      <c r="S612" s="31" t="b">
        <f>貼り付け用!S612=集計用!S612</f>
        <v>1</v>
      </c>
      <c r="T612" s="31" t="b">
        <f>貼り付け用!T612=集計用!T612</f>
        <v>1</v>
      </c>
      <c r="U612" s="31" t="b">
        <f>貼り付け用!U612=集計用!U612</f>
        <v>1</v>
      </c>
      <c r="V612" s="31" t="b">
        <f>貼り付け用!V612=集計用!V612</f>
        <v>1</v>
      </c>
      <c r="W612" s="31" t="b">
        <f>貼り付け用!W612=集計用!W612</f>
        <v>1</v>
      </c>
      <c r="X612" s="31" t="b">
        <f>貼り付け用!X612=集計用!X612</f>
        <v>1</v>
      </c>
      <c r="Y612" s="31" t="b">
        <f>貼り付け用!Y612=集計用!Y612</f>
        <v>1</v>
      </c>
      <c r="Z612" s="31" t="b">
        <f>貼り付け用!Z612=集計用!Z612</f>
        <v>1</v>
      </c>
      <c r="AA612" s="31" t="b">
        <f>貼り付け用!AA612=集計用!AA612</f>
        <v>1</v>
      </c>
      <c r="AB612" s="31" t="b">
        <f>貼り付け用!AB612=集計用!AB612</f>
        <v>1</v>
      </c>
      <c r="AC612" s="31" t="b">
        <f>貼り付け用!AC612=集計用!AC612</f>
        <v>1</v>
      </c>
      <c r="AD612" s="31" t="b">
        <f>貼り付け用!AD612=集計用!AD612</f>
        <v>1</v>
      </c>
      <c r="AE612" s="31" t="b">
        <f>貼り付け用!AE612=集計用!AE612</f>
        <v>1</v>
      </c>
      <c r="AF612" s="31" t="b">
        <f>貼り付け用!AF612=集計用!AF612</f>
        <v>1</v>
      </c>
      <c r="AG612" s="31" t="b">
        <f>貼り付け用!AG612=集計用!AG612</f>
        <v>1</v>
      </c>
      <c r="AH612" s="31" t="b">
        <f>貼り付け用!AH612=集計用!AH612</f>
        <v>1</v>
      </c>
      <c r="AI612" s="31" t="b">
        <f>貼り付け用!AI612=集計用!AI612</f>
        <v>1</v>
      </c>
      <c r="AJ612" s="31" t="b">
        <f>貼り付け用!AJ612=集計用!AJ612</f>
        <v>1</v>
      </c>
      <c r="AK612" s="31" t="b">
        <f>貼り付け用!AK612=集計用!AK612</f>
        <v>1</v>
      </c>
      <c r="AL612" s="31" t="b">
        <f>貼り付け用!AL612=集計用!AL612</f>
        <v>1</v>
      </c>
      <c r="AM612" s="31" t="b">
        <f>貼り付け用!AM612=集計用!AM612</f>
        <v>1</v>
      </c>
      <c r="AN612" s="31" t="b">
        <f>貼り付け用!AN612=集計用!AN612</f>
        <v>1</v>
      </c>
      <c r="AO612" s="31" t="b">
        <f>貼り付け用!AO612=集計用!AO612</f>
        <v>1</v>
      </c>
      <c r="AP612" s="31" t="b">
        <f>貼り付け用!AP612=集計用!AP612</f>
        <v>1</v>
      </c>
      <c r="AQ612" s="31" t="b">
        <f>貼り付け用!AQ612=集計用!AQ612</f>
        <v>1</v>
      </c>
      <c r="AR612" s="31" t="b">
        <f>貼り付け用!AR612=集計用!AR612</f>
        <v>1</v>
      </c>
      <c r="AS612" s="31" t="b">
        <f>貼り付け用!AS612=集計用!AS612</f>
        <v>1</v>
      </c>
      <c r="AT612" s="31" t="b">
        <f>貼り付け用!AT612=集計用!AT612</f>
        <v>1</v>
      </c>
      <c r="AU612" s="31" t="b">
        <f>貼り付け用!AU612=集計用!AU612</f>
        <v>1</v>
      </c>
    </row>
    <row r="613" spans="10:47" ht="24" customHeight="1">
      <c r="J613" s="2" t="str">
        <f>IF(集計用!J613="","",集計用!J613)</f>
        <v>一輪車スタート台</v>
      </c>
      <c r="K613" s="2"/>
      <c r="L613" s="2"/>
      <c r="M613" s="31" t="b">
        <f>貼り付け用!M613=集計用!M613</f>
        <v>1</v>
      </c>
      <c r="N613" s="31" t="b">
        <f>貼り付け用!N613=集計用!N613</f>
        <v>1</v>
      </c>
      <c r="O613" s="31" t="b">
        <f>貼り付け用!O613=集計用!O613</f>
        <v>1</v>
      </c>
      <c r="P613" s="31" t="b">
        <f>貼り付け用!P613=集計用!P613</f>
        <v>1</v>
      </c>
      <c r="Q613" s="31" t="b">
        <f>貼り付け用!Q613=集計用!Q613</f>
        <v>1</v>
      </c>
      <c r="R613" s="31" t="b">
        <f>貼り付け用!R613=集計用!R613</f>
        <v>1</v>
      </c>
      <c r="S613" s="31" t="b">
        <f>貼り付け用!S613=集計用!S613</f>
        <v>1</v>
      </c>
      <c r="T613" s="31" t="b">
        <f>貼り付け用!T613=集計用!T613</f>
        <v>1</v>
      </c>
      <c r="U613" s="31" t="b">
        <f>貼り付け用!U613=集計用!U613</f>
        <v>1</v>
      </c>
      <c r="V613" s="31" t="b">
        <f>貼り付け用!V613=集計用!V613</f>
        <v>1</v>
      </c>
      <c r="W613" s="31" t="b">
        <f>貼り付け用!W613=集計用!W613</f>
        <v>1</v>
      </c>
      <c r="X613" s="31" t="b">
        <f>貼り付け用!X613=集計用!X613</f>
        <v>1</v>
      </c>
      <c r="Y613" s="31" t="b">
        <f>貼り付け用!Y613=集計用!Y613</f>
        <v>1</v>
      </c>
      <c r="Z613" s="31" t="b">
        <f>貼り付け用!Z613=集計用!Z613</f>
        <v>1</v>
      </c>
      <c r="AA613" s="31" t="b">
        <f>貼り付け用!AA613=集計用!AA613</f>
        <v>1</v>
      </c>
      <c r="AB613" s="31" t="b">
        <f>貼り付け用!AB613=集計用!AB613</f>
        <v>1</v>
      </c>
      <c r="AC613" s="31" t="b">
        <f>貼り付け用!AC613=集計用!AC613</f>
        <v>1</v>
      </c>
      <c r="AD613" s="31" t="b">
        <f>貼り付け用!AD613=集計用!AD613</f>
        <v>1</v>
      </c>
      <c r="AE613" s="31" t="b">
        <f>貼り付け用!AE613=集計用!AE613</f>
        <v>1</v>
      </c>
      <c r="AF613" s="31" t="b">
        <f>貼り付け用!AF613=集計用!AF613</f>
        <v>1</v>
      </c>
      <c r="AG613" s="31" t="b">
        <f>貼り付け用!AG613=集計用!AG613</f>
        <v>1</v>
      </c>
      <c r="AH613" s="31" t="b">
        <f>貼り付け用!AH613=集計用!AH613</f>
        <v>1</v>
      </c>
      <c r="AI613" s="31" t="b">
        <f>貼り付け用!AI613=集計用!AI613</f>
        <v>1</v>
      </c>
      <c r="AJ613" s="31" t="b">
        <f>貼り付け用!AJ613=集計用!AJ613</f>
        <v>1</v>
      </c>
      <c r="AK613" s="31" t="b">
        <f>貼り付け用!AK613=集計用!AK613</f>
        <v>1</v>
      </c>
      <c r="AL613" s="31" t="b">
        <f>貼り付け用!AL613=集計用!AL613</f>
        <v>1</v>
      </c>
      <c r="AM613" s="31" t="b">
        <f>貼り付け用!AM613=集計用!AM613</f>
        <v>1</v>
      </c>
      <c r="AN613" s="31" t="b">
        <f>貼り付け用!AN613=集計用!AN613</f>
        <v>1</v>
      </c>
      <c r="AO613" s="31" t="b">
        <f>貼り付け用!AO613=集計用!AO613</f>
        <v>1</v>
      </c>
      <c r="AP613" s="31" t="b">
        <f>貼り付け用!AP613=集計用!AP613</f>
        <v>1</v>
      </c>
      <c r="AQ613" s="31" t="b">
        <f>貼り付け用!AQ613=集計用!AQ613</f>
        <v>1</v>
      </c>
      <c r="AR613" s="31" t="b">
        <f>貼り付け用!AR613=集計用!AR613</f>
        <v>1</v>
      </c>
      <c r="AS613" s="31" t="b">
        <f>貼り付け用!AS613=集計用!AS613</f>
        <v>1</v>
      </c>
      <c r="AT613" s="31" t="b">
        <f>貼り付け用!AT613=集計用!AT613</f>
        <v>1</v>
      </c>
      <c r="AU613" s="31" t="b">
        <f>貼り付け用!AU613=集計用!AU613</f>
        <v>1</v>
      </c>
    </row>
    <row r="614" spans="10:47" ht="24" customHeight="1">
      <c r="J614" s="2" t="str">
        <f>IF(集計用!J614="","",集計用!J614)</f>
        <v>小型３連ブランコ</v>
      </c>
      <c r="K614" s="2"/>
      <c r="L614" s="2"/>
      <c r="M614" s="31" t="b">
        <f>貼り付け用!M614=集計用!M614</f>
        <v>1</v>
      </c>
      <c r="N614" s="31" t="b">
        <f>貼り付け用!N614=集計用!N614</f>
        <v>1</v>
      </c>
      <c r="O614" s="31" t="b">
        <f>貼り付け用!O614=集計用!O614</f>
        <v>1</v>
      </c>
      <c r="P614" s="31" t="b">
        <f>貼り付け用!P614=集計用!P614</f>
        <v>1</v>
      </c>
      <c r="Q614" s="31" t="b">
        <f>貼り付け用!Q614=集計用!Q614</f>
        <v>1</v>
      </c>
      <c r="R614" s="31" t="b">
        <f>貼り付け用!R614=集計用!R614</f>
        <v>1</v>
      </c>
      <c r="S614" s="31" t="b">
        <f>貼り付け用!S614=集計用!S614</f>
        <v>1</v>
      </c>
      <c r="T614" s="31" t="b">
        <f>貼り付け用!T614=集計用!T614</f>
        <v>1</v>
      </c>
      <c r="U614" s="31" t="b">
        <f>貼り付け用!U614=集計用!U614</f>
        <v>1</v>
      </c>
      <c r="V614" s="31" t="b">
        <f>貼り付け用!V614=集計用!V614</f>
        <v>1</v>
      </c>
      <c r="W614" s="31" t="b">
        <f>貼り付け用!W614=集計用!W614</f>
        <v>1</v>
      </c>
      <c r="X614" s="31" t="b">
        <f>貼り付け用!X614=集計用!X614</f>
        <v>1</v>
      </c>
      <c r="Y614" s="31" t="b">
        <f>貼り付け用!Y614=集計用!Y614</f>
        <v>1</v>
      </c>
      <c r="Z614" s="31" t="b">
        <f>貼り付け用!Z614=集計用!Z614</f>
        <v>1</v>
      </c>
      <c r="AA614" s="31" t="b">
        <f>貼り付け用!AA614=集計用!AA614</f>
        <v>1</v>
      </c>
      <c r="AB614" s="31" t="b">
        <f>貼り付け用!AB614=集計用!AB614</f>
        <v>1</v>
      </c>
      <c r="AC614" s="31" t="b">
        <f>貼り付け用!AC614=集計用!AC614</f>
        <v>1</v>
      </c>
      <c r="AD614" s="31" t="b">
        <f>貼り付け用!AD614=集計用!AD614</f>
        <v>1</v>
      </c>
      <c r="AE614" s="31" t="b">
        <f>貼り付け用!AE614=集計用!AE614</f>
        <v>1</v>
      </c>
      <c r="AF614" s="31" t="b">
        <f>貼り付け用!AF614=集計用!AF614</f>
        <v>1</v>
      </c>
      <c r="AG614" s="31" t="b">
        <f>貼り付け用!AG614=集計用!AG614</f>
        <v>1</v>
      </c>
      <c r="AH614" s="31" t="b">
        <f>貼り付け用!AH614=集計用!AH614</f>
        <v>1</v>
      </c>
      <c r="AI614" s="31" t="b">
        <f>貼り付け用!AI614=集計用!AI614</f>
        <v>1</v>
      </c>
      <c r="AJ614" s="31" t="b">
        <f>貼り付け用!AJ614=集計用!AJ614</f>
        <v>1</v>
      </c>
      <c r="AK614" s="31" t="b">
        <f>貼り付け用!AK614=集計用!AK614</f>
        <v>1</v>
      </c>
      <c r="AL614" s="31" t="b">
        <f>貼り付け用!AL614=集計用!AL614</f>
        <v>1</v>
      </c>
      <c r="AM614" s="31" t="b">
        <f>貼り付け用!AM614=集計用!AM614</f>
        <v>1</v>
      </c>
      <c r="AN614" s="31" t="b">
        <f>貼り付け用!AN614=集計用!AN614</f>
        <v>1</v>
      </c>
      <c r="AO614" s="31" t="b">
        <f>貼り付け用!AO614=集計用!AO614</f>
        <v>1</v>
      </c>
      <c r="AP614" s="31" t="b">
        <f>貼り付け用!AP614=集計用!AP614</f>
        <v>1</v>
      </c>
      <c r="AQ614" s="31" t="b">
        <f>貼り付け用!AQ614=集計用!AQ614</f>
        <v>1</v>
      </c>
      <c r="AR614" s="31" t="b">
        <f>貼り付け用!AR614=集計用!AR614</f>
        <v>1</v>
      </c>
      <c r="AS614" s="31" t="b">
        <f>貼り付け用!AS614=集計用!AS614</f>
        <v>1</v>
      </c>
      <c r="AT614" s="31" t="b">
        <f>貼り付け用!AT614=集計用!AT614</f>
        <v>1</v>
      </c>
      <c r="AU614" s="31" t="b">
        <f>貼り付け用!AU614=集計用!AU614</f>
        <v>1</v>
      </c>
    </row>
    <row r="615" spans="10:47" ht="24" customHeight="1">
      <c r="J615" s="2" t="str">
        <f>IF(集計用!J615="","",集計用!J615)</f>
        <v>大型３連ブランコ</v>
      </c>
      <c r="K615" s="2"/>
      <c r="L615" s="2"/>
      <c r="M615" s="31" t="b">
        <f>貼り付け用!M615=集計用!M615</f>
        <v>1</v>
      </c>
      <c r="N615" s="31" t="b">
        <f>貼り付け用!N615=集計用!N615</f>
        <v>1</v>
      </c>
      <c r="O615" s="31" t="b">
        <f>貼り付け用!O615=集計用!O615</f>
        <v>1</v>
      </c>
      <c r="P615" s="31" t="b">
        <f>貼り付け用!P615=集計用!P615</f>
        <v>1</v>
      </c>
      <c r="Q615" s="31" t="b">
        <f>貼り付け用!Q615=集計用!Q615</f>
        <v>1</v>
      </c>
      <c r="R615" s="31" t="b">
        <f>貼り付け用!R615=集計用!R615</f>
        <v>1</v>
      </c>
      <c r="S615" s="31" t="b">
        <f>貼り付け用!S615=集計用!S615</f>
        <v>1</v>
      </c>
      <c r="T615" s="31" t="b">
        <f>貼り付け用!T615=集計用!T615</f>
        <v>1</v>
      </c>
      <c r="U615" s="31" t="b">
        <f>貼り付け用!U615=集計用!U615</f>
        <v>1</v>
      </c>
      <c r="V615" s="31" t="b">
        <f>貼り付け用!V615=集計用!V615</f>
        <v>1</v>
      </c>
      <c r="W615" s="31" t="b">
        <f>貼り付け用!W615=集計用!W615</f>
        <v>1</v>
      </c>
      <c r="X615" s="31" t="b">
        <f>貼り付け用!X615=集計用!X615</f>
        <v>1</v>
      </c>
      <c r="Y615" s="31" t="b">
        <f>貼り付け用!Y615=集計用!Y615</f>
        <v>1</v>
      </c>
      <c r="Z615" s="31" t="b">
        <f>貼り付け用!Z615=集計用!Z615</f>
        <v>1</v>
      </c>
      <c r="AA615" s="31" t="b">
        <f>貼り付け用!AA615=集計用!AA615</f>
        <v>1</v>
      </c>
      <c r="AB615" s="31" t="b">
        <f>貼り付け用!AB615=集計用!AB615</f>
        <v>1</v>
      </c>
      <c r="AC615" s="31" t="b">
        <f>貼り付け用!AC615=集計用!AC615</f>
        <v>1</v>
      </c>
      <c r="AD615" s="31" t="b">
        <f>貼り付け用!AD615=集計用!AD615</f>
        <v>1</v>
      </c>
      <c r="AE615" s="31" t="b">
        <f>貼り付け用!AE615=集計用!AE615</f>
        <v>1</v>
      </c>
      <c r="AF615" s="31" t="b">
        <f>貼り付け用!AF615=集計用!AF615</f>
        <v>1</v>
      </c>
      <c r="AG615" s="31" t="b">
        <f>貼り付け用!AG615=集計用!AG615</f>
        <v>1</v>
      </c>
      <c r="AH615" s="31" t="b">
        <f>貼り付け用!AH615=集計用!AH615</f>
        <v>1</v>
      </c>
      <c r="AI615" s="31" t="b">
        <f>貼り付け用!AI615=集計用!AI615</f>
        <v>1</v>
      </c>
      <c r="AJ615" s="31" t="b">
        <f>貼り付け用!AJ615=集計用!AJ615</f>
        <v>1</v>
      </c>
      <c r="AK615" s="31" t="b">
        <f>貼り付け用!AK615=集計用!AK615</f>
        <v>1</v>
      </c>
      <c r="AL615" s="31" t="b">
        <f>貼り付け用!AL615=集計用!AL615</f>
        <v>1</v>
      </c>
      <c r="AM615" s="31" t="b">
        <f>貼り付け用!AM615=集計用!AM615</f>
        <v>1</v>
      </c>
      <c r="AN615" s="31" t="b">
        <f>貼り付け用!AN615=集計用!AN615</f>
        <v>1</v>
      </c>
      <c r="AO615" s="31" t="b">
        <f>貼り付け用!AO615=集計用!AO615</f>
        <v>1</v>
      </c>
      <c r="AP615" s="31" t="b">
        <f>貼り付け用!AP615=集計用!AP615</f>
        <v>1</v>
      </c>
      <c r="AQ615" s="31" t="b">
        <f>貼り付け用!AQ615=集計用!AQ615</f>
        <v>1</v>
      </c>
      <c r="AR615" s="31" t="b">
        <f>貼り付け用!AR615=集計用!AR615</f>
        <v>1</v>
      </c>
      <c r="AS615" s="31" t="b">
        <f>貼り付け用!AS615=集計用!AS615</f>
        <v>1</v>
      </c>
      <c r="AT615" s="31" t="b">
        <f>貼り付け用!AT615=集計用!AT615</f>
        <v>1</v>
      </c>
      <c r="AU615" s="31" t="b">
        <f>貼り付け用!AU615=集計用!AU615</f>
        <v>1</v>
      </c>
    </row>
    <row r="616" spans="10:47" ht="24" customHeight="1">
      <c r="J616" s="2" t="str">
        <f>IF(集計用!J616="","",集計用!J616)</f>
        <v>２連ブランコ+チェーンネット</v>
      </c>
      <c r="K616" s="2"/>
      <c r="L616" s="2"/>
      <c r="M616" s="31" t="b">
        <f>貼り付け用!M616=集計用!M616</f>
        <v>1</v>
      </c>
      <c r="N616" s="31" t="b">
        <f>貼り付け用!N616=集計用!N616</f>
        <v>1</v>
      </c>
      <c r="O616" s="31" t="b">
        <f>貼り付け用!O616=集計用!O616</f>
        <v>1</v>
      </c>
      <c r="P616" s="31" t="b">
        <f>貼り付け用!P616=集計用!P616</f>
        <v>1</v>
      </c>
      <c r="Q616" s="31" t="b">
        <f>貼り付け用!Q616=集計用!Q616</f>
        <v>1</v>
      </c>
      <c r="R616" s="31" t="b">
        <f>貼り付け用!R616=集計用!R616</f>
        <v>1</v>
      </c>
      <c r="S616" s="31" t="b">
        <f>貼り付け用!S616=集計用!S616</f>
        <v>1</v>
      </c>
      <c r="T616" s="31" t="b">
        <f>貼り付け用!T616=集計用!T616</f>
        <v>1</v>
      </c>
      <c r="U616" s="31" t="b">
        <f>貼り付け用!U616=集計用!U616</f>
        <v>1</v>
      </c>
      <c r="V616" s="31" t="b">
        <f>貼り付け用!V616=集計用!V616</f>
        <v>1</v>
      </c>
      <c r="W616" s="31" t="b">
        <f>貼り付け用!W616=集計用!W616</f>
        <v>1</v>
      </c>
      <c r="X616" s="31" t="b">
        <f>貼り付け用!X616=集計用!X616</f>
        <v>1</v>
      </c>
      <c r="Y616" s="31" t="b">
        <f>貼り付け用!Y616=集計用!Y616</f>
        <v>1</v>
      </c>
      <c r="Z616" s="31" t="b">
        <f>貼り付け用!Z616=集計用!Z616</f>
        <v>1</v>
      </c>
      <c r="AA616" s="31" t="b">
        <f>貼り付け用!AA616=集計用!AA616</f>
        <v>1</v>
      </c>
      <c r="AB616" s="31" t="b">
        <f>貼り付け用!AB616=集計用!AB616</f>
        <v>1</v>
      </c>
      <c r="AC616" s="31" t="b">
        <f>貼り付け用!AC616=集計用!AC616</f>
        <v>1</v>
      </c>
      <c r="AD616" s="31" t="b">
        <f>貼り付け用!AD616=集計用!AD616</f>
        <v>1</v>
      </c>
      <c r="AE616" s="31" t="b">
        <f>貼り付け用!AE616=集計用!AE616</f>
        <v>1</v>
      </c>
      <c r="AF616" s="31" t="b">
        <f>貼り付け用!AF616=集計用!AF616</f>
        <v>1</v>
      </c>
      <c r="AG616" s="31" t="b">
        <f>貼り付け用!AG616=集計用!AG616</f>
        <v>1</v>
      </c>
      <c r="AH616" s="31" t="b">
        <f>貼り付け用!AH616=集計用!AH616</f>
        <v>1</v>
      </c>
      <c r="AI616" s="31" t="b">
        <f>貼り付け用!AI616=集計用!AI616</f>
        <v>1</v>
      </c>
      <c r="AJ616" s="31" t="b">
        <f>貼り付け用!AJ616=集計用!AJ616</f>
        <v>1</v>
      </c>
      <c r="AK616" s="31" t="b">
        <f>貼り付け用!AK616=集計用!AK616</f>
        <v>1</v>
      </c>
      <c r="AL616" s="31" t="b">
        <f>貼り付け用!AL616=集計用!AL616</f>
        <v>1</v>
      </c>
      <c r="AM616" s="31" t="b">
        <f>貼り付け用!AM616=集計用!AM616</f>
        <v>1</v>
      </c>
      <c r="AN616" s="31" t="b">
        <f>貼り付け用!AN616=集計用!AN616</f>
        <v>1</v>
      </c>
      <c r="AO616" s="31" t="b">
        <f>貼り付け用!AO616=集計用!AO616</f>
        <v>1</v>
      </c>
      <c r="AP616" s="31" t="b">
        <f>貼り付け用!AP616=集計用!AP616</f>
        <v>1</v>
      </c>
      <c r="AQ616" s="31" t="b">
        <f>貼り付け用!AQ616=集計用!AQ616</f>
        <v>1</v>
      </c>
      <c r="AR616" s="31" t="b">
        <f>貼り付け用!AR616=集計用!AR616</f>
        <v>1</v>
      </c>
      <c r="AS616" s="31" t="b">
        <f>貼り付け用!AS616=集計用!AS616</f>
        <v>1</v>
      </c>
      <c r="AT616" s="31" t="b">
        <f>貼り付け用!AT616=集計用!AT616</f>
        <v>1</v>
      </c>
      <c r="AU616" s="31" t="b">
        <f>貼り付け用!AU616=集計用!AU616</f>
        <v>1</v>
      </c>
    </row>
    <row r="617" spans="10:47" ht="24" customHeight="1">
      <c r="J617" s="2" t="str">
        <f>IF(集計用!J617="","",集計用!J617)</f>
        <v>６連高鉄棒</v>
      </c>
      <c r="K617" s="2"/>
      <c r="L617" s="2"/>
      <c r="M617" s="31" t="b">
        <f>貼り付け用!M617=集計用!M617</f>
        <v>1</v>
      </c>
      <c r="N617" s="31" t="b">
        <f>貼り付け用!N617=集計用!N617</f>
        <v>1</v>
      </c>
      <c r="O617" s="31" t="b">
        <f>貼り付け用!O617=集計用!O617</f>
        <v>1</v>
      </c>
      <c r="P617" s="31" t="b">
        <f>貼り付け用!P617=集計用!P617</f>
        <v>1</v>
      </c>
      <c r="Q617" s="31" t="b">
        <f>貼り付け用!Q617=集計用!Q617</f>
        <v>1</v>
      </c>
      <c r="R617" s="31" t="b">
        <f>貼り付け用!R617=集計用!R617</f>
        <v>1</v>
      </c>
      <c r="S617" s="31" t="b">
        <f>貼り付け用!S617=集計用!S617</f>
        <v>1</v>
      </c>
      <c r="T617" s="31" t="b">
        <f>貼り付け用!T617=集計用!T617</f>
        <v>1</v>
      </c>
      <c r="U617" s="31" t="b">
        <f>貼り付け用!U617=集計用!U617</f>
        <v>1</v>
      </c>
      <c r="V617" s="31" t="b">
        <f>貼り付け用!V617=集計用!V617</f>
        <v>1</v>
      </c>
      <c r="W617" s="31" t="b">
        <f>貼り付け用!W617=集計用!W617</f>
        <v>1</v>
      </c>
      <c r="X617" s="31" t="b">
        <f>貼り付け用!X617=集計用!X617</f>
        <v>1</v>
      </c>
      <c r="Y617" s="31" t="b">
        <f>貼り付け用!Y617=集計用!Y617</f>
        <v>1</v>
      </c>
      <c r="Z617" s="31" t="b">
        <f>貼り付け用!Z617=集計用!Z617</f>
        <v>1</v>
      </c>
      <c r="AA617" s="31" t="b">
        <f>貼り付け用!AA617=集計用!AA617</f>
        <v>1</v>
      </c>
      <c r="AB617" s="31" t="b">
        <f>貼り付け用!AB617=集計用!AB617</f>
        <v>1</v>
      </c>
      <c r="AC617" s="31" t="b">
        <f>貼り付け用!AC617=集計用!AC617</f>
        <v>1</v>
      </c>
      <c r="AD617" s="31" t="b">
        <f>貼り付け用!AD617=集計用!AD617</f>
        <v>1</v>
      </c>
      <c r="AE617" s="31" t="b">
        <f>貼り付け用!AE617=集計用!AE617</f>
        <v>1</v>
      </c>
      <c r="AF617" s="31" t="b">
        <f>貼り付け用!AF617=集計用!AF617</f>
        <v>1</v>
      </c>
      <c r="AG617" s="31" t="b">
        <f>貼り付け用!AG617=集計用!AG617</f>
        <v>1</v>
      </c>
      <c r="AH617" s="31" t="b">
        <f>貼り付け用!AH617=集計用!AH617</f>
        <v>1</v>
      </c>
      <c r="AI617" s="31" t="b">
        <f>貼り付け用!AI617=集計用!AI617</f>
        <v>1</v>
      </c>
      <c r="AJ617" s="31" t="b">
        <f>貼り付け用!AJ617=集計用!AJ617</f>
        <v>1</v>
      </c>
      <c r="AK617" s="31" t="b">
        <f>貼り付け用!AK617=集計用!AK617</f>
        <v>1</v>
      </c>
      <c r="AL617" s="31" t="b">
        <f>貼り付け用!AL617=集計用!AL617</f>
        <v>1</v>
      </c>
      <c r="AM617" s="31" t="b">
        <f>貼り付け用!AM617=集計用!AM617</f>
        <v>1</v>
      </c>
      <c r="AN617" s="31" t="b">
        <f>貼り付け用!AN617=集計用!AN617</f>
        <v>1</v>
      </c>
      <c r="AO617" s="31" t="b">
        <f>貼り付け用!AO617=集計用!AO617</f>
        <v>1</v>
      </c>
      <c r="AP617" s="31" t="b">
        <f>貼り付け用!AP617=集計用!AP617</f>
        <v>1</v>
      </c>
      <c r="AQ617" s="31" t="b">
        <f>貼り付け用!AQ617=集計用!AQ617</f>
        <v>1</v>
      </c>
      <c r="AR617" s="31" t="b">
        <f>貼り付け用!AR617=集計用!AR617</f>
        <v>1</v>
      </c>
      <c r="AS617" s="31" t="b">
        <f>貼り付け用!AS617=集計用!AS617</f>
        <v>1</v>
      </c>
      <c r="AT617" s="31" t="b">
        <f>貼り付け用!AT617=集計用!AT617</f>
        <v>1</v>
      </c>
      <c r="AU617" s="31" t="b">
        <f>貼り付け用!AU617=集計用!AU617</f>
        <v>1</v>
      </c>
    </row>
    <row r="618" spans="10:47" ht="24" customHeight="1">
      <c r="J618" s="2" t="str">
        <f>IF(集計用!J618="","",集計用!J618)</f>
        <v>砂場</v>
      </c>
      <c r="K618" s="2"/>
      <c r="L618" s="2"/>
      <c r="M618" s="31" t="b">
        <f>貼り付け用!M618=集計用!M618</f>
        <v>1</v>
      </c>
      <c r="N618" s="31" t="b">
        <f>貼り付け用!N618=集計用!N618</f>
        <v>1</v>
      </c>
      <c r="O618" s="31" t="b">
        <f>貼り付け用!O618=集計用!O618</f>
        <v>1</v>
      </c>
      <c r="P618" s="31" t="b">
        <f>貼り付け用!P618=集計用!P618</f>
        <v>1</v>
      </c>
      <c r="Q618" s="31" t="b">
        <f>貼り付け用!Q618=集計用!Q618</f>
        <v>1</v>
      </c>
      <c r="R618" s="31" t="b">
        <f>貼り付け用!R618=集計用!R618</f>
        <v>1</v>
      </c>
      <c r="S618" s="31" t="b">
        <f>貼り付け用!S618=集計用!S618</f>
        <v>1</v>
      </c>
      <c r="T618" s="31" t="b">
        <f>貼り付け用!T618=集計用!T618</f>
        <v>1</v>
      </c>
      <c r="U618" s="31" t="b">
        <f>貼り付け用!U618=集計用!U618</f>
        <v>1</v>
      </c>
      <c r="V618" s="31" t="b">
        <f>貼り付け用!V618=集計用!V618</f>
        <v>1</v>
      </c>
      <c r="W618" s="31" t="b">
        <f>貼り付け用!W618=集計用!W618</f>
        <v>1</v>
      </c>
      <c r="X618" s="31" t="b">
        <f>貼り付け用!X618=集計用!X618</f>
        <v>1</v>
      </c>
      <c r="Y618" s="31" t="b">
        <f>貼り付け用!Y618=集計用!Y618</f>
        <v>1</v>
      </c>
      <c r="Z618" s="31" t="b">
        <f>貼り付け用!Z618=集計用!Z618</f>
        <v>1</v>
      </c>
      <c r="AA618" s="31" t="b">
        <f>貼り付け用!AA618=集計用!AA618</f>
        <v>1</v>
      </c>
      <c r="AB618" s="31" t="b">
        <f>貼り付け用!AB618=集計用!AB618</f>
        <v>1</v>
      </c>
      <c r="AC618" s="31" t="b">
        <f>貼り付け用!AC618=集計用!AC618</f>
        <v>1</v>
      </c>
      <c r="AD618" s="31" t="b">
        <f>貼り付け用!AD618=集計用!AD618</f>
        <v>1</v>
      </c>
      <c r="AE618" s="31" t="b">
        <f>貼り付け用!AE618=集計用!AE618</f>
        <v>1</v>
      </c>
      <c r="AF618" s="31" t="b">
        <f>貼り付け用!AF618=集計用!AF618</f>
        <v>1</v>
      </c>
      <c r="AG618" s="31" t="b">
        <f>貼り付け用!AG618=集計用!AG618</f>
        <v>1</v>
      </c>
      <c r="AH618" s="31" t="b">
        <f>貼り付け用!AH618=集計用!AH618</f>
        <v>1</v>
      </c>
      <c r="AI618" s="31" t="b">
        <f>貼り付け用!AI618=集計用!AI618</f>
        <v>1</v>
      </c>
      <c r="AJ618" s="31" t="b">
        <f>貼り付け用!AJ618=集計用!AJ618</f>
        <v>1</v>
      </c>
      <c r="AK618" s="31" t="b">
        <f>貼り付け用!AK618=集計用!AK618</f>
        <v>1</v>
      </c>
      <c r="AL618" s="31" t="b">
        <f>貼り付け用!AL618=集計用!AL618</f>
        <v>1</v>
      </c>
      <c r="AM618" s="31" t="b">
        <f>貼り付け用!AM618=集計用!AM618</f>
        <v>1</v>
      </c>
      <c r="AN618" s="31" t="b">
        <f>貼り付け用!AN618=集計用!AN618</f>
        <v>1</v>
      </c>
      <c r="AO618" s="31" t="b">
        <f>貼り付け用!AO618=集計用!AO618</f>
        <v>1</v>
      </c>
      <c r="AP618" s="31" t="b">
        <f>貼り付け用!AP618=集計用!AP618</f>
        <v>1</v>
      </c>
      <c r="AQ618" s="31" t="b">
        <f>貼り付け用!AQ618=集計用!AQ618</f>
        <v>1</v>
      </c>
      <c r="AR618" s="31" t="b">
        <f>貼り付け用!AR618=集計用!AR618</f>
        <v>1</v>
      </c>
      <c r="AS618" s="31" t="b">
        <f>貼り付け用!AS618=集計用!AS618</f>
        <v>1</v>
      </c>
      <c r="AT618" s="31" t="b">
        <f>貼り付け用!AT618=集計用!AT618</f>
        <v>1</v>
      </c>
      <c r="AU618" s="31" t="b">
        <f>貼り付け用!AU618=集計用!AU618</f>
        <v>1</v>
      </c>
    </row>
    <row r="619" spans="10:47" ht="24" customHeight="1">
      <c r="J619" s="2" t="str">
        <f>IF(集計用!J619="","",集計用!J619)</f>
        <v>ジャングルジム５間６段</v>
      </c>
      <c r="K619" s="2"/>
      <c r="L619" s="2"/>
      <c r="M619" s="31" t="b">
        <f>貼り付け用!M619=集計用!M619</f>
        <v>1</v>
      </c>
      <c r="N619" s="31" t="b">
        <f>貼り付け用!N619=集計用!N619</f>
        <v>1</v>
      </c>
      <c r="O619" s="31" t="b">
        <f>貼り付け用!O619=集計用!O619</f>
        <v>1</v>
      </c>
      <c r="P619" s="31" t="b">
        <f>貼り付け用!P619=集計用!P619</f>
        <v>1</v>
      </c>
      <c r="Q619" s="31" t="b">
        <f>貼り付け用!Q619=集計用!Q619</f>
        <v>1</v>
      </c>
      <c r="R619" s="31" t="b">
        <f>貼り付け用!R619=集計用!R619</f>
        <v>1</v>
      </c>
      <c r="S619" s="31" t="b">
        <f>貼り付け用!S619=集計用!S619</f>
        <v>1</v>
      </c>
      <c r="T619" s="31" t="b">
        <f>貼り付け用!T619=集計用!T619</f>
        <v>1</v>
      </c>
      <c r="U619" s="31" t="b">
        <f>貼り付け用!U619=集計用!U619</f>
        <v>1</v>
      </c>
      <c r="V619" s="31" t="b">
        <f>貼り付け用!V619=集計用!V619</f>
        <v>1</v>
      </c>
      <c r="W619" s="31" t="b">
        <f>貼り付け用!W619=集計用!W619</f>
        <v>1</v>
      </c>
      <c r="X619" s="31" t="b">
        <f>貼り付け用!X619=集計用!X619</f>
        <v>1</v>
      </c>
      <c r="Y619" s="31" t="b">
        <f>貼り付け用!Y619=集計用!Y619</f>
        <v>1</v>
      </c>
      <c r="Z619" s="31" t="b">
        <f>貼り付け用!Z619=集計用!Z619</f>
        <v>1</v>
      </c>
      <c r="AA619" s="31" t="b">
        <f>貼り付け用!AA619=集計用!AA619</f>
        <v>1</v>
      </c>
      <c r="AB619" s="31" t="b">
        <f>貼り付け用!AB619=集計用!AB619</f>
        <v>1</v>
      </c>
      <c r="AC619" s="31" t="b">
        <f>貼り付け用!AC619=集計用!AC619</f>
        <v>1</v>
      </c>
      <c r="AD619" s="31" t="b">
        <f>貼り付け用!AD619=集計用!AD619</f>
        <v>1</v>
      </c>
      <c r="AE619" s="31" t="b">
        <f>貼り付け用!AE619=集計用!AE619</f>
        <v>1</v>
      </c>
      <c r="AF619" s="31" t="b">
        <f>貼り付け用!AF619=集計用!AF619</f>
        <v>1</v>
      </c>
      <c r="AG619" s="31" t="b">
        <f>貼り付け用!AG619=集計用!AG619</f>
        <v>1</v>
      </c>
      <c r="AH619" s="31" t="b">
        <f>貼り付け用!AH619=集計用!AH619</f>
        <v>1</v>
      </c>
      <c r="AI619" s="31" t="b">
        <f>貼り付け用!AI619=集計用!AI619</f>
        <v>1</v>
      </c>
      <c r="AJ619" s="31" t="b">
        <f>貼り付け用!AJ619=集計用!AJ619</f>
        <v>1</v>
      </c>
      <c r="AK619" s="31" t="b">
        <f>貼り付け用!AK619=集計用!AK619</f>
        <v>1</v>
      </c>
      <c r="AL619" s="31" t="b">
        <f>貼り付け用!AL619=集計用!AL619</f>
        <v>1</v>
      </c>
      <c r="AM619" s="31" t="b">
        <f>貼り付け用!AM619=集計用!AM619</f>
        <v>1</v>
      </c>
      <c r="AN619" s="31" t="b">
        <f>貼り付け用!AN619=集計用!AN619</f>
        <v>1</v>
      </c>
      <c r="AO619" s="31" t="b">
        <f>貼り付け用!AO619=集計用!AO619</f>
        <v>1</v>
      </c>
      <c r="AP619" s="31" t="b">
        <f>貼り付け用!AP619=集計用!AP619</f>
        <v>1</v>
      </c>
      <c r="AQ619" s="31" t="b">
        <f>貼り付け用!AQ619=集計用!AQ619</f>
        <v>1</v>
      </c>
      <c r="AR619" s="31" t="b">
        <f>貼り付け用!AR619=集計用!AR619</f>
        <v>1</v>
      </c>
      <c r="AS619" s="31" t="b">
        <f>貼り付け用!AS619=集計用!AS619</f>
        <v>1</v>
      </c>
      <c r="AT619" s="31" t="b">
        <f>貼り付け用!AT619=集計用!AT619</f>
        <v>1</v>
      </c>
      <c r="AU619" s="31" t="b">
        <f>貼り付け用!AU619=集計用!AU619</f>
        <v>1</v>
      </c>
    </row>
    <row r="620" spans="10:47" ht="24" customHeight="1">
      <c r="J620" s="2" t="str">
        <f>IF(集計用!J620="","",集計用!J620)</f>
        <v>肋木６欄</v>
      </c>
      <c r="K620" s="2"/>
      <c r="L620" s="2"/>
      <c r="M620" s="31" t="b">
        <f>貼り付け用!M620=集計用!M620</f>
        <v>1</v>
      </c>
      <c r="N620" s="31" t="b">
        <f>貼り付け用!N620=集計用!N620</f>
        <v>1</v>
      </c>
      <c r="O620" s="31" t="b">
        <f>貼り付け用!O620=集計用!O620</f>
        <v>1</v>
      </c>
      <c r="P620" s="31" t="b">
        <f>貼り付け用!P620=集計用!P620</f>
        <v>1</v>
      </c>
      <c r="Q620" s="31" t="b">
        <f>貼り付け用!Q620=集計用!Q620</f>
        <v>1</v>
      </c>
      <c r="R620" s="31" t="b">
        <f>貼り付け用!R620=集計用!R620</f>
        <v>1</v>
      </c>
      <c r="S620" s="31" t="b">
        <f>貼り付け用!S620=集計用!S620</f>
        <v>1</v>
      </c>
      <c r="T620" s="31" t="b">
        <f>貼り付け用!T620=集計用!T620</f>
        <v>1</v>
      </c>
      <c r="U620" s="31" t="b">
        <f>貼り付け用!U620=集計用!U620</f>
        <v>1</v>
      </c>
      <c r="V620" s="31" t="b">
        <f>貼り付け用!V620=集計用!V620</f>
        <v>1</v>
      </c>
      <c r="W620" s="31" t="b">
        <f>貼り付け用!W620=集計用!W620</f>
        <v>1</v>
      </c>
      <c r="X620" s="31" t="b">
        <f>貼り付け用!X620=集計用!X620</f>
        <v>1</v>
      </c>
      <c r="Y620" s="31" t="b">
        <f>貼り付け用!Y620=集計用!Y620</f>
        <v>1</v>
      </c>
      <c r="Z620" s="31" t="b">
        <f>貼り付け用!Z620=集計用!Z620</f>
        <v>1</v>
      </c>
      <c r="AA620" s="31" t="b">
        <f>貼り付け用!AA620=集計用!AA620</f>
        <v>1</v>
      </c>
      <c r="AB620" s="31" t="b">
        <f>貼り付け用!AB620=集計用!AB620</f>
        <v>1</v>
      </c>
      <c r="AC620" s="31" t="b">
        <f>貼り付け用!AC620=集計用!AC620</f>
        <v>1</v>
      </c>
      <c r="AD620" s="31" t="b">
        <f>貼り付け用!AD620=集計用!AD620</f>
        <v>1</v>
      </c>
      <c r="AE620" s="31" t="b">
        <f>貼り付け用!AE620=集計用!AE620</f>
        <v>1</v>
      </c>
      <c r="AF620" s="31" t="b">
        <f>貼り付け用!AF620=集計用!AF620</f>
        <v>1</v>
      </c>
      <c r="AG620" s="31" t="b">
        <f>貼り付け用!AG620=集計用!AG620</f>
        <v>1</v>
      </c>
      <c r="AH620" s="31" t="b">
        <f>貼り付け用!AH620=集計用!AH620</f>
        <v>1</v>
      </c>
      <c r="AI620" s="31" t="b">
        <f>貼り付け用!AI620=集計用!AI620</f>
        <v>1</v>
      </c>
      <c r="AJ620" s="31" t="b">
        <f>貼り付け用!AJ620=集計用!AJ620</f>
        <v>1</v>
      </c>
      <c r="AK620" s="31" t="b">
        <f>貼り付け用!AK620=集計用!AK620</f>
        <v>1</v>
      </c>
      <c r="AL620" s="31" t="b">
        <f>貼り付け用!AL620=集計用!AL620</f>
        <v>1</v>
      </c>
      <c r="AM620" s="31" t="b">
        <f>貼り付け用!AM620=集計用!AM620</f>
        <v>1</v>
      </c>
      <c r="AN620" s="31" t="b">
        <f>貼り付け用!AN620=集計用!AN620</f>
        <v>1</v>
      </c>
      <c r="AO620" s="31" t="b">
        <f>貼り付け用!AO620=集計用!AO620</f>
        <v>1</v>
      </c>
      <c r="AP620" s="31" t="b">
        <f>貼り付け用!AP620=集計用!AP620</f>
        <v>1</v>
      </c>
      <c r="AQ620" s="31" t="b">
        <f>貼り付け用!AQ620=集計用!AQ620</f>
        <v>1</v>
      </c>
      <c r="AR620" s="31" t="b">
        <f>貼り付け用!AR620=集計用!AR620</f>
        <v>1</v>
      </c>
      <c r="AS620" s="31" t="b">
        <f>貼り付け用!AS620=集計用!AS620</f>
        <v>1</v>
      </c>
      <c r="AT620" s="31" t="b">
        <f>貼り付け用!AT620=集計用!AT620</f>
        <v>1</v>
      </c>
      <c r="AU620" s="31" t="b">
        <f>貼り付け用!AU620=集計用!AU620</f>
        <v>1</v>
      </c>
    </row>
    <row r="621" spans="10:47" ht="24" customHeight="1">
      <c r="J621" s="2" t="str">
        <f>IF(集計用!J621="","",集計用!J621)</f>
        <v>藤棚</v>
      </c>
      <c r="K621" s="2"/>
      <c r="L621" s="2"/>
      <c r="M621" s="31" t="b">
        <f>貼り付け用!M621=集計用!M621</f>
        <v>1</v>
      </c>
      <c r="N621" s="31" t="b">
        <f>貼り付け用!N621=集計用!N621</f>
        <v>1</v>
      </c>
      <c r="O621" s="31" t="b">
        <f>貼り付け用!O621=集計用!O621</f>
        <v>1</v>
      </c>
      <c r="P621" s="31" t="b">
        <f>貼り付け用!P621=集計用!P621</f>
        <v>1</v>
      </c>
      <c r="Q621" s="31" t="b">
        <f>貼り付け用!Q621=集計用!Q621</f>
        <v>1</v>
      </c>
      <c r="R621" s="31" t="b">
        <f>貼り付け用!R621=集計用!R621</f>
        <v>1</v>
      </c>
      <c r="S621" s="31" t="b">
        <f>貼り付け用!S621=集計用!S621</f>
        <v>1</v>
      </c>
      <c r="T621" s="31" t="b">
        <f>貼り付け用!T621=集計用!T621</f>
        <v>1</v>
      </c>
      <c r="U621" s="31" t="b">
        <f>貼り付け用!U621=集計用!U621</f>
        <v>1</v>
      </c>
      <c r="V621" s="31" t="b">
        <f>貼り付け用!V621=集計用!V621</f>
        <v>1</v>
      </c>
      <c r="W621" s="31" t="b">
        <f>貼り付け用!W621=集計用!W621</f>
        <v>1</v>
      </c>
      <c r="X621" s="31" t="b">
        <f>貼り付け用!X621=集計用!X621</f>
        <v>1</v>
      </c>
      <c r="Y621" s="31" t="b">
        <f>貼り付け用!Y621=集計用!Y621</f>
        <v>1</v>
      </c>
      <c r="Z621" s="31" t="b">
        <f>貼り付け用!Z621=集計用!Z621</f>
        <v>1</v>
      </c>
      <c r="AA621" s="31" t="b">
        <f>貼り付け用!AA621=集計用!AA621</f>
        <v>1</v>
      </c>
      <c r="AB621" s="31" t="b">
        <f>貼り付け用!AB621=集計用!AB621</f>
        <v>1</v>
      </c>
      <c r="AC621" s="31" t="b">
        <f>貼り付け用!AC621=集計用!AC621</f>
        <v>1</v>
      </c>
      <c r="AD621" s="31" t="b">
        <f>貼り付け用!AD621=集計用!AD621</f>
        <v>1</v>
      </c>
      <c r="AE621" s="31" t="b">
        <f>貼り付け用!AE621=集計用!AE621</f>
        <v>1</v>
      </c>
      <c r="AF621" s="31" t="b">
        <f>貼り付け用!AF621=集計用!AF621</f>
        <v>1</v>
      </c>
      <c r="AG621" s="31" t="b">
        <f>貼り付け用!AG621=集計用!AG621</f>
        <v>1</v>
      </c>
      <c r="AH621" s="31" t="b">
        <f>貼り付け用!AH621=集計用!AH621</f>
        <v>1</v>
      </c>
      <c r="AI621" s="31" t="b">
        <f>貼り付け用!AI621=集計用!AI621</f>
        <v>1</v>
      </c>
      <c r="AJ621" s="31" t="b">
        <f>貼り付け用!AJ621=集計用!AJ621</f>
        <v>1</v>
      </c>
      <c r="AK621" s="31" t="b">
        <f>貼り付け用!AK621=集計用!AK621</f>
        <v>1</v>
      </c>
      <c r="AL621" s="31" t="b">
        <f>貼り付け用!AL621=集計用!AL621</f>
        <v>1</v>
      </c>
      <c r="AM621" s="31" t="b">
        <f>貼り付け用!AM621=集計用!AM621</f>
        <v>1</v>
      </c>
      <c r="AN621" s="31" t="b">
        <f>貼り付け用!AN621=集計用!AN621</f>
        <v>1</v>
      </c>
      <c r="AO621" s="31" t="b">
        <f>貼り付け用!AO621=集計用!AO621</f>
        <v>1</v>
      </c>
      <c r="AP621" s="31" t="b">
        <f>貼り付け用!AP621=集計用!AP621</f>
        <v>1</v>
      </c>
      <c r="AQ621" s="31" t="b">
        <f>貼り付け用!AQ621=集計用!AQ621</f>
        <v>1</v>
      </c>
      <c r="AR621" s="31" t="b">
        <f>貼り付け用!AR621=集計用!AR621</f>
        <v>1</v>
      </c>
      <c r="AS621" s="31" t="b">
        <f>貼り付け用!AS621=集計用!AS621</f>
        <v>1</v>
      </c>
      <c r="AT621" s="31" t="b">
        <f>貼り付け用!AT621=集計用!AT621</f>
        <v>1</v>
      </c>
      <c r="AU621" s="31" t="b">
        <f>貼り付け用!AU621=集計用!AU621</f>
        <v>1</v>
      </c>
    </row>
    <row r="622" spans="10:47" ht="24" customHeight="1">
      <c r="J622" s="2" t="str">
        <f>IF(集計用!J622="","",集計用!J622)</f>
        <v>バックネット</v>
      </c>
      <c r="K622" s="2"/>
      <c r="L622" s="2"/>
      <c r="M622" s="31" t="b">
        <f>貼り付け用!M622=集計用!M622</f>
        <v>1</v>
      </c>
      <c r="N622" s="31" t="b">
        <f>貼り付け用!N622=集計用!N622</f>
        <v>1</v>
      </c>
      <c r="O622" s="31" t="b">
        <f>貼り付け用!O622=集計用!O622</f>
        <v>1</v>
      </c>
      <c r="P622" s="31" t="b">
        <f>貼り付け用!P622=集計用!P622</f>
        <v>1</v>
      </c>
      <c r="Q622" s="31" t="b">
        <f>貼り付け用!Q622=集計用!Q622</f>
        <v>1</v>
      </c>
      <c r="R622" s="31" t="b">
        <f>貼り付け用!R622=集計用!R622</f>
        <v>1</v>
      </c>
      <c r="S622" s="31" t="b">
        <f>貼り付け用!S622=集計用!S622</f>
        <v>1</v>
      </c>
      <c r="T622" s="31" t="b">
        <f>貼り付け用!T622=集計用!T622</f>
        <v>1</v>
      </c>
      <c r="U622" s="31" t="b">
        <f>貼り付け用!U622=集計用!U622</f>
        <v>1</v>
      </c>
      <c r="V622" s="31" t="b">
        <f>貼り付け用!V622=集計用!V622</f>
        <v>1</v>
      </c>
      <c r="W622" s="31" t="b">
        <f>貼り付け用!W622=集計用!W622</f>
        <v>1</v>
      </c>
      <c r="X622" s="31" t="b">
        <f>貼り付け用!X622=集計用!X622</f>
        <v>1</v>
      </c>
      <c r="Y622" s="31" t="b">
        <f>貼り付け用!Y622=集計用!Y622</f>
        <v>1</v>
      </c>
      <c r="Z622" s="31" t="b">
        <f>貼り付け用!Z622=集計用!Z622</f>
        <v>1</v>
      </c>
      <c r="AA622" s="31" t="b">
        <f>貼り付け用!AA622=集計用!AA622</f>
        <v>1</v>
      </c>
      <c r="AB622" s="31" t="b">
        <f>貼り付け用!AB622=集計用!AB622</f>
        <v>1</v>
      </c>
      <c r="AC622" s="31" t="b">
        <f>貼り付け用!AC622=集計用!AC622</f>
        <v>1</v>
      </c>
      <c r="AD622" s="31" t="b">
        <f>貼り付け用!AD622=集計用!AD622</f>
        <v>1</v>
      </c>
      <c r="AE622" s="31" t="b">
        <f>貼り付け用!AE622=集計用!AE622</f>
        <v>1</v>
      </c>
      <c r="AF622" s="31" t="b">
        <f>貼り付け用!AF622=集計用!AF622</f>
        <v>1</v>
      </c>
      <c r="AG622" s="31" t="b">
        <f>貼り付け用!AG622=集計用!AG622</f>
        <v>1</v>
      </c>
      <c r="AH622" s="31" t="b">
        <f>貼り付け用!AH622=集計用!AH622</f>
        <v>1</v>
      </c>
      <c r="AI622" s="31" t="b">
        <f>貼り付け用!AI622=集計用!AI622</f>
        <v>1</v>
      </c>
      <c r="AJ622" s="31" t="b">
        <f>貼り付け用!AJ622=集計用!AJ622</f>
        <v>1</v>
      </c>
      <c r="AK622" s="31" t="b">
        <f>貼り付け用!AK622=集計用!AK622</f>
        <v>1</v>
      </c>
      <c r="AL622" s="31" t="b">
        <f>貼り付け用!AL622=集計用!AL622</f>
        <v>1</v>
      </c>
      <c r="AM622" s="31" t="b">
        <f>貼り付け用!AM622=集計用!AM622</f>
        <v>1</v>
      </c>
      <c r="AN622" s="31" t="b">
        <f>貼り付け用!AN622=集計用!AN622</f>
        <v>1</v>
      </c>
      <c r="AO622" s="31" t="b">
        <f>貼り付け用!AO622=集計用!AO622</f>
        <v>1</v>
      </c>
      <c r="AP622" s="31" t="b">
        <f>貼り付け用!AP622=集計用!AP622</f>
        <v>1</v>
      </c>
      <c r="AQ622" s="31" t="b">
        <f>貼り付け用!AQ622=集計用!AQ622</f>
        <v>1</v>
      </c>
      <c r="AR622" s="31" t="b">
        <f>貼り付け用!AR622=集計用!AR622</f>
        <v>1</v>
      </c>
      <c r="AS622" s="31" t="b">
        <f>貼り付け用!AS622=集計用!AS622</f>
        <v>1</v>
      </c>
      <c r="AT622" s="31" t="b">
        <f>貼り付け用!AT622=集計用!AT622</f>
        <v>0</v>
      </c>
      <c r="AU622" s="31" t="b">
        <f>貼り付け用!AU622=集計用!AU622</f>
        <v>0</v>
      </c>
    </row>
    <row r="623" spans="10:47" ht="24" customHeight="1">
      <c r="J623" s="2" t="str">
        <f>IF(集計用!J623="","",集計用!J623)</f>
        <v>正門</v>
      </c>
      <c r="K623" s="2"/>
      <c r="L623" s="2"/>
      <c r="M623" s="31" t="b">
        <f>貼り付け用!M623=集計用!M623</f>
        <v>1</v>
      </c>
      <c r="N623" s="31" t="b">
        <f>貼り付け用!N623=集計用!N623</f>
        <v>1</v>
      </c>
      <c r="O623" s="31" t="b">
        <f>貼り付け用!O623=集計用!O623</f>
        <v>1</v>
      </c>
      <c r="P623" s="31" t="b">
        <f>貼り付け用!P623=集計用!P623</f>
        <v>1</v>
      </c>
      <c r="Q623" s="31" t="b">
        <f>貼り付け用!Q623=集計用!Q623</f>
        <v>1</v>
      </c>
      <c r="R623" s="31" t="b">
        <f>貼り付け用!R623=集計用!R623</f>
        <v>1</v>
      </c>
      <c r="S623" s="31" t="b">
        <f>貼り付け用!S623=集計用!S623</f>
        <v>1</v>
      </c>
      <c r="T623" s="31" t="b">
        <f>貼り付け用!T623=集計用!T623</f>
        <v>1</v>
      </c>
      <c r="U623" s="31" t="b">
        <f>貼り付け用!U623=集計用!U623</f>
        <v>1</v>
      </c>
      <c r="V623" s="31" t="b">
        <f>貼り付け用!V623=集計用!V623</f>
        <v>1</v>
      </c>
      <c r="W623" s="31" t="b">
        <f>貼り付け用!W623=集計用!W623</f>
        <v>1</v>
      </c>
      <c r="X623" s="31" t="b">
        <f>貼り付け用!X623=集計用!X623</f>
        <v>1</v>
      </c>
      <c r="Y623" s="31" t="b">
        <f>貼り付け用!Y623=集計用!Y623</f>
        <v>1</v>
      </c>
      <c r="Z623" s="31" t="b">
        <f>貼り付け用!Z623=集計用!Z623</f>
        <v>1</v>
      </c>
      <c r="AA623" s="31" t="b">
        <f>貼り付け用!AA623=集計用!AA623</f>
        <v>1</v>
      </c>
      <c r="AB623" s="31" t="b">
        <f>貼り付け用!AB623=集計用!AB623</f>
        <v>1</v>
      </c>
      <c r="AC623" s="31" t="b">
        <f>貼り付け用!AC623=集計用!AC623</f>
        <v>1</v>
      </c>
      <c r="AD623" s="31" t="b">
        <f>貼り付け用!AD623=集計用!AD623</f>
        <v>1</v>
      </c>
      <c r="AE623" s="31" t="b">
        <f>貼り付け用!AE623=集計用!AE623</f>
        <v>1</v>
      </c>
      <c r="AF623" s="31" t="b">
        <f>貼り付け用!AF623=集計用!AF623</f>
        <v>1</v>
      </c>
      <c r="AG623" s="31" t="b">
        <f>貼り付け用!AG623=集計用!AG623</f>
        <v>1</v>
      </c>
      <c r="AH623" s="31" t="b">
        <f>貼り付け用!AH623=集計用!AH623</f>
        <v>1</v>
      </c>
      <c r="AI623" s="31" t="b">
        <f>貼り付け用!AI623=集計用!AI623</f>
        <v>1</v>
      </c>
      <c r="AJ623" s="31" t="b">
        <f>貼り付け用!AJ623=集計用!AJ623</f>
        <v>1</v>
      </c>
      <c r="AK623" s="31" t="b">
        <f>貼り付け用!AK623=集計用!AK623</f>
        <v>1</v>
      </c>
      <c r="AL623" s="31" t="b">
        <f>貼り付け用!AL623=集計用!AL623</f>
        <v>1</v>
      </c>
      <c r="AM623" s="31" t="b">
        <f>貼り付け用!AM623=集計用!AM623</f>
        <v>1</v>
      </c>
      <c r="AN623" s="31" t="b">
        <f>貼り付け用!AN623=集計用!AN623</f>
        <v>1</v>
      </c>
      <c r="AO623" s="31" t="b">
        <f>貼り付け用!AO623=集計用!AO623</f>
        <v>1</v>
      </c>
      <c r="AP623" s="31" t="b">
        <f>貼り付け用!AP623=集計用!AP623</f>
        <v>1</v>
      </c>
      <c r="AQ623" s="31" t="b">
        <f>貼り付け用!AQ623=集計用!AQ623</f>
        <v>1</v>
      </c>
      <c r="AR623" s="31" t="b">
        <f>貼り付け用!AR623=集計用!AR623</f>
        <v>1</v>
      </c>
      <c r="AS623" s="31" t="b">
        <f>貼り付け用!AS623=集計用!AS623</f>
        <v>1</v>
      </c>
      <c r="AT623" s="31" t="b">
        <f>貼り付け用!AT623=集計用!AT623</f>
        <v>0</v>
      </c>
      <c r="AU623" s="31" t="b">
        <f>貼り付け用!AU623=集計用!AU623</f>
        <v>0</v>
      </c>
    </row>
    <row r="624" spans="10:47" ht="24" customHeight="1">
      <c r="J624" s="2" t="str">
        <f>IF(集計用!J624="","",集計用!J624)</f>
        <v>北門</v>
      </c>
      <c r="K624" s="2"/>
      <c r="L624" s="2"/>
      <c r="M624" s="31" t="b">
        <f>貼り付け用!M624=集計用!M624</f>
        <v>1</v>
      </c>
      <c r="N624" s="31" t="b">
        <f>貼り付け用!N624=集計用!N624</f>
        <v>1</v>
      </c>
      <c r="O624" s="31" t="b">
        <f>貼り付け用!O624=集計用!O624</f>
        <v>1</v>
      </c>
      <c r="P624" s="31" t="b">
        <f>貼り付け用!P624=集計用!P624</f>
        <v>1</v>
      </c>
      <c r="Q624" s="31" t="b">
        <f>貼り付け用!Q624=集計用!Q624</f>
        <v>1</v>
      </c>
      <c r="R624" s="31" t="b">
        <f>貼り付け用!R624=集計用!R624</f>
        <v>1</v>
      </c>
      <c r="S624" s="31" t="b">
        <f>貼り付け用!S624=集計用!S624</f>
        <v>1</v>
      </c>
      <c r="T624" s="31" t="b">
        <f>貼り付け用!T624=集計用!T624</f>
        <v>1</v>
      </c>
      <c r="U624" s="31" t="b">
        <f>貼り付け用!U624=集計用!U624</f>
        <v>1</v>
      </c>
      <c r="V624" s="31" t="b">
        <f>貼り付け用!V624=集計用!V624</f>
        <v>1</v>
      </c>
      <c r="W624" s="31" t="b">
        <f>貼り付け用!W624=集計用!W624</f>
        <v>1</v>
      </c>
      <c r="X624" s="31" t="b">
        <f>貼り付け用!X624=集計用!X624</f>
        <v>1</v>
      </c>
      <c r="Y624" s="31" t="b">
        <f>貼り付け用!Y624=集計用!Y624</f>
        <v>1</v>
      </c>
      <c r="Z624" s="31" t="b">
        <f>貼り付け用!Z624=集計用!Z624</f>
        <v>1</v>
      </c>
      <c r="AA624" s="31" t="b">
        <f>貼り付け用!AA624=集計用!AA624</f>
        <v>1</v>
      </c>
      <c r="AB624" s="31" t="b">
        <f>貼り付け用!AB624=集計用!AB624</f>
        <v>1</v>
      </c>
      <c r="AC624" s="31" t="b">
        <f>貼り付け用!AC624=集計用!AC624</f>
        <v>1</v>
      </c>
      <c r="AD624" s="31" t="b">
        <f>貼り付け用!AD624=集計用!AD624</f>
        <v>1</v>
      </c>
      <c r="AE624" s="31" t="b">
        <f>貼り付け用!AE624=集計用!AE624</f>
        <v>1</v>
      </c>
      <c r="AF624" s="31" t="b">
        <f>貼り付け用!AF624=集計用!AF624</f>
        <v>1</v>
      </c>
      <c r="AG624" s="31" t="b">
        <f>貼り付け用!AG624=集計用!AG624</f>
        <v>1</v>
      </c>
      <c r="AH624" s="31" t="b">
        <f>貼り付け用!AH624=集計用!AH624</f>
        <v>1</v>
      </c>
      <c r="AI624" s="31" t="b">
        <f>貼り付け用!AI624=集計用!AI624</f>
        <v>1</v>
      </c>
      <c r="AJ624" s="31" t="b">
        <f>貼り付け用!AJ624=集計用!AJ624</f>
        <v>1</v>
      </c>
      <c r="AK624" s="31" t="b">
        <f>貼り付け用!AK624=集計用!AK624</f>
        <v>1</v>
      </c>
      <c r="AL624" s="31" t="b">
        <f>貼り付け用!AL624=集計用!AL624</f>
        <v>1</v>
      </c>
      <c r="AM624" s="31" t="b">
        <f>貼り付け用!AM624=集計用!AM624</f>
        <v>1</v>
      </c>
      <c r="AN624" s="31" t="b">
        <f>貼り付け用!AN624=集計用!AN624</f>
        <v>1</v>
      </c>
      <c r="AO624" s="31" t="b">
        <f>貼り付け用!AO624=集計用!AO624</f>
        <v>1</v>
      </c>
      <c r="AP624" s="31" t="b">
        <f>貼り付け用!AP624=集計用!AP624</f>
        <v>1</v>
      </c>
      <c r="AQ624" s="31" t="b">
        <f>貼り付け用!AQ624=集計用!AQ624</f>
        <v>1</v>
      </c>
      <c r="AR624" s="31" t="b">
        <f>貼り付け用!AR624=集計用!AR624</f>
        <v>1</v>
      </c>
      <c r="AS624" s="31" t="b">
        <f>貼り付け用!AS624=集計用!AS624</f>
        <v>1</v>
      </c>
      <c r="AT624" s="31" t="b">
        <f>貼り付け用!AT624=集計用!AT624</f>
        <v>0</v>
      </c>
      <c r="AU624" s="31" t="b">
        <f>貼り付け用!AU624=集計用!AU624</f>
        <v>0</v>
      </c>
    </row>
    <row r="625" spans="10:47" ht="24" customHeight="1">
      <c r="J625" s="2" t="str">
        <f>IF(集計用!J625="","",集計用!J625)</f>
        <v>飼育小屋</v>
      </c>
      <c r="K625" s="2"/>
      <c r="L625" s="2"/>
      <c r="M625" s="31" t="b">
        <f>貼り付け用!M625=集計用!M625</f>
        <v>1</v>
      </c>
      <c r="N625" s="31" t="b">
        <f>貼り付け用!N625=集計用!N625</f>
        <v>1</v>
      </c>
      <c r="O625" s="31" t="b">
        <f>貼り付け用!O625=集計用!O625</f>
        <v>1</v>
      </c>
      <c r="P625" s="31" t="b">
        <f>貼り付け用!P625=集計用!P625</f>
        <v>1</v>
      </c>
      <c r="Q625" s="31" t="b">
        <f>貼り付け用!Q625=集計用!Q625</f>
        <v>1</v>
      </c>
      <c r="R625" s="31" t="b">
        <f>貼り付け用!R625=集計用!R625</f>
        <v>1</v>
      </c>
      <c r="S625" s="31" t="b">
        <f>貼り付け用!S625=集計用!S625</f>
        <v>1</v>
      </c>
      <c r="T625" s="31" t="b">
        <f>貼り付け用!T625=集計用!T625</f>
        <v>1</v>
      </c>
      <c r="U625" s="31" t="b">
        <f>貼り付け用!U625=集計用!U625</f>
        <v>1</v>
      </c>
      <c r="V625" s="31" t="b">
        <f>貼り付け用!V625=集計用!V625</f>
        <v>1</v>
      </c>
      <c r="W625" s="31" t="b">
        <f>貼り付け用!W625=集計用!W625</f>
        <v>1</v>
      </c>
      <c r="X625" s="31" t="b">
        <f>貼り付け用!X625=集計用!X625</f>
        <v>1</v>
      </c>
      <c r="Y625" s="31" t="b">
        <f>貼り付け用!Y625=集計用!Y625</f>
        <v>1</v>
      </c>
      <c r="Z625" s="31" t="b">
        <f>貼り付け用!Z625=集計用!Z625</f>
        <v>1</v>
      </c>
      <c r="AA625" s="31" t="b">
        <f>貼り付け用!AA625=集計用!AA625</f>
        <v>1</v>
      </c>
      <c r="AB625" s="31" t="b">
        <f>貼り付け用!AB625=集計用!AB625</f>
        <v>1</v>
      </c>
      <c r="AC625" s="31" t="b">
        <f>貼り付け用!AC625=集計用!AC625</f>
        <v>1</v>
      </c>
      <c r="AD625" s="31" t="b">
        <f>貼り付け用!AD625=集計用!AD625</f>
        <v>1</v>
      </c>
      <c r="AE625" s="31" t="b">
        <f>貼り付け用!AE625=集計用!AE625</f>
        <v>1</v>
      </c>
      <c r="AF625" s="31" t="b">
        <f>貼り付け用!AF625=集計用!AF625</f>
        <v>1</v>
      </c>
      <c r="AG625" s="31" t="b">
        <f>貼り付け用!AG625=集計用!AG625</f>
        <v>1</v>
      </c>
      <c r="AH625" s="31" t="b">
        <f>貼り付け用!AH625=集計用!AH625</f>
        <v>1</v>
      </c>
      <c r="AI625" s="31" t="b">
        <f>貼り付け用!AI625=集計用!AI625</f>
        <v>1</v>
      </c>
      <c r="AJ625" s="31" t="b">
        <f>貼り付け用!AJ625=集計用!AJ625</f>
        <v>1</v>
      </c>
      <c r="AK625" s="31" t="b">
        <f>貼り付け用!AK625=集計用!AK625</f>
        <v>1</v>
      </c>
      <c r="AL625" s="31" t="b">
        <f>貼り付け用!AL625=集計用!AL625</f>
        <v>1</v>
      </c>
      <c r="AM625" s="31" t="b">
        <f>貼り付け用!AM625=集計用!AM625</f>
        <v>1</v>
      </c>
      <c r="AN625" s="31" t="b">
        <f>貼り付け用!AN625=集計用!AN625</f>
        <v>1</v>
      </c>
      <c r="AO625" s="31" t="b">
        <f>貼り付け用!AO625=集計用!AO625</f>
        <v>1</v>
      </c>
      <c r="AP625" s="31" t="b">
        <f>貼り付け用!AP625=集計用!AP625</f>
        <v>1</v>
      </c>
      <c r="AQ625" s="31" t="b">
        <f>貼り付け用!AQ625=集計用!AQ625</f>
        <v>1</v>
      </c>
      <c r="AR625" s="31" t="b">
        <f>貼り付け用!AR625=集計用!AR625</f>
        <v>1</v>
      </c>
      <c r="AS625" s="31" t="b">
        <f>貼り付け用!AS625=集計用!AS625</f>
        <v>1</v>
      </c>
      <c r="AT625" s="31" t="b">
        <f>貼り付け用!AT625=集計用!AT625</f>
        <v>1</v>
      </c>
      <c r="AU625" s="31" t="b">
        <f>貼り付け用!AU625=集計用!AU625</f>
        <v>1</v>
      </c>
    </row>
    <row r="626" spans="10:47" ht="24" customHeight="1">
      <c r="J626" s="2" t="str">
        <f>IF(集計用!J626="","",集計用!J626)</f>
        <v>避雷針</v>
      </c>
      <c r="K626" s="2"/>
      <c r="L626" s="2"/>
      <c r="M626" s="31" t="b">
        <f>貼り付け用!M626=集計用!M626</f>
        <v>1</v>
      </c>
      <c r="N626" s="31" t="b">
        <f>貼り付け用!N626=集計用!N626</f>
        <v>1</v>
      </c>
      <c r="O626" s="31" t="b">
        <f>貼り付け用!O626=集計用!O626</f>
        <v>1</v>
      </c>
      <c r="P626" s="31" t="b">
        <f>貼り付け用!P626=集計用!P626</f>
        <v>1</v>
      </c>
      <c r="Q626" s="31" t="b">
        <f>貼り付け用!Q626=集計用!Q626</f>
        <v>1</v>
      </c>
      <c r="R626" s="31" t="b">
        <f>貼り付け用!R626=集計用!R626</f>
        <v>1</v>
      </c>
      <c r="S626" s="31" t="b">
        <f>貼り付け用!S626=集計用!S626</f>
        <v>1</v>
      </c>
      <c r="T626" s="31" t="b">
        <f>貼り付け用!T626=集計用!T626</f>
        <v>1</v>
      </c>
      <c r="U626" s="31" t="b">
        <f>貼り付け用!U626=集計用!U626</f>
        <v>1</v>
      </c>
      <c r="V626" s="31" t="b">
        <f>貼り付け用!V626=集計用!V626</f>
        <v>1</v>
      </c>
      <c r="W626" s="31" t="b">
        <f>貼り付け用!W626=集計用!W626</f>
        <v>1</v>
      </c>
      <c r="X626" s="31" t="b">
        <f>貼り付け用!X626=集計用!X626</f>
        <v>1</v>
      </c>
      <c r="Y626" s="31" t="b">
        <f>貼り付け用!Y626=集計用!Y626</f>
        <v>1</v>
      </c>
      <c r="Z626" s="31" t="b">
        <f>貼り付け用!Z626=集計用!Z626</f>
        <v>1</v>
      </c>
      <c r="AA626" s="31" t="b">
        <f>貼り付け用!AA626=集計用!AA626</f>
        <v>1</v>
      </c>
      <c r="AB626" s="31" t="b">
        <f>貼り付け用!AB626=集計用!AB626</f>
        <v>1</v>
      </c>
      <c r="AC626" s="31" t="b">
        <f>貼り付け用!AC626=集計用!AC626</f>
        <v>1</v>
      </c>
      <c r="AD626" s="31" t="b">
        <f>貼り付け用!AD626=集計用!AD626</f>
        <v>1</v>
      </c>
      <c r="AE626" s="31" t="b">
        <f>貼り付け用!AE626=集計用!AE626</f>
        <v>1</v>
      </c>
      <c r="AF626" s="31" t="b">
        <f>貼り付け用!AF626=集計用!AF626</f>
        <v>1</v>
      </c>
      <c r="AG626" s="31" t="b">
        <f>貼り付け用!AG626=集計用!AG626</f>
        <v>1</v>
      </c>
      <c r="AH626" s="31" t="b">
        <f>貼り付け用!AH626=集計用!AH626</f>
        <v>1</v>
      </c>
      <c r="AI626" s="31" t="b">
        <f>貼り付け用!AI626=集計用!AI626</f>
        <v>1</v>
      </c>
      <c r="AJ626" s="31" t="b">
        <f>貼り付け用!AJ626=集計用!AJ626</f>
        <v>1</v>
      </c>
      <c r="AK626" s="31" t="b">
        <f>貼り付け用!AK626=集計用!AK626</f>
        <v>1</v>
      </c>
      <c r="AL626" s="31" t="b">
        <f>貼り付け用!AL626=集計用!AL626</f>
        <v>1</v>
      </c>
      <c r="AM626" s="31" t="b">
        <f>貼り付け用!AM626=集計用!AM626</f>
        <v>1</v>
      </c>
      <c r="AN626" s="31" t="b">
        <f>貼り付け用!AN626=集計用!AN626</f>
        <v>1</v>
      </c>
      <c r="AO626" s="31" t="b">
        <f>貼り付け用!AO626=集計用!AO626</f>
        <v>1</v>
      </c>
      <c r="AP626" s="31" t="b">
        <f>貼り付け用!AP626=集計用!AP626</f>
        <v>1</v>
      </c>
      <c r="AQ626" s="31" t="b">
        <f>貼り付け用!AQ626=集計用!AQ626</f>
        <v>1</v>
      </c>
      <c r="AR626" s="31" t="b">
        <f>貼り付け用!AR626=集計用!AR626</f>
        <v>1</v>
      </c>
      <c r="AS626" s="31" t="b">
        <f>貼り付け用!AS626=集計用!AS626</f>
        <v>1</v>
      </c>
      <c r="AT626" s="31" t="b">
        <f>貼り付け用!AT626=集計用!AT626</f>
        <v>1</v>
      </c>
      <c r="AU626" s="31" t="b">
        <f>貼り付け用!AU626=集計用!AU626</f>
        <v>1</v>
      </c>
    </row>
    <row r="627" spans="10:47" ht="24" customHeight="1">
      <c r="J627" s="2" t="str">
        <f>IF(集計用!J627="","",集計用!J627)</f>
        <v>キュービクル</v>
      </c>
      <c r="K627" s="2"/>
      <c r="L627" s="2"/>
      <c r="M627" s="31" t="b">
        <f>貼り付け用!M627=集計用!M627</f>
        <v>1</v>
      </c>
      <c r="N627" s="31" t="b">
        <f>貼り付け用!N627=集計用!N627</f>
        <v>1</v>
      </c>
      <c r="O627" s="31" t="b">
        <f>貼り付け用!O627=集計用!O627</f>
        <v>1</v>
      </c>
      <c r="P627" s="31" t="b">
        <f>貼り付け用!P627=集計用!P627</f>
        <v>1</v>
      </c>
      <c r="Q627" s="31" t="b">
        <f>貼り付け用!Q627=集計用!Q627</f>
        <v>1</v>
      </c>
      <c r="R627" s="31" t="b">
        <f>貼り付け用!R627=集計用!R627</f>
        <v>1</v>
      </c>
      <c r="S627" s="31" t="b">
        <f>貼り付け用!S627=集計用!S627</f>
        <v>1</v>
      </c>
      <c r="T627" s="31" t="b">
        <f>貼り付け用!T627=集計用!T627</f>
        <v>1</v>
      </c>
      <c r="U627" s="31" t="b">
        <f>貼り付け用!U627=集計用!U627</f>
        <v>1</v>
      </c>
      <c r="V627" s="31" t="b">
        <f>貼り付け用!V627=集計用!V627</f>
        <v>1</v>
      </c>
      <c r="W627" s="31" t="b">
        <f>貼り付け用!W627=集計用!W627</f>
        <v>1</v>
      </c>
      <c r="X627" s="31" t="b">
        <f>貼り付け用!X627=集計用!X627</f>
        <v>1</v>
      </c>
      <c r="Y627" s="31" t="b">
        <f>貼り付け用!Y627=集計用!Y627</f>
        <v>1</v>
      </c>
      <c r="Z627" s="31" t="b">
        <f>貼り付け用!Z627=集計用!Z627</f>
        <v>1</v>
      </c>
      <c r="AA627" s="31" t="b">
        <f>貼り付け用!AA627=集計用!AA627</f>
        <v>1</v>
      </c>
      <c r="AB627" s="31" t="b">
        <f>貼り付け用!AB627=集計用!AB627</f>
        <v>1</v>
      </c>
      <c r="AC627" s="31" t="b">
        <f>貼り付け用!AC627=集計用!AC627</f>
        <v>1</v>
      </c>
      <c r="AD627" s="31" t="b">
        <f>貼り付け用!AD627=集計用!AD627</f>
        <v>1</v>
      </c>
      <c r="AE627" s="31" t="b">
        <f>貼り付け用!AE627=集計用!AE627</f>
        <v>1</v>
      </c>
      <c r="AF627" s="31" t="b">
        <f>貼り付け用!AF627=集計用!AF627</f>
        <v>1</v>
      </c>
      <c r="AG627" s="31" t="b">
        <f>貼り付け用!AG627=集計用!AG627</f>
        <v>1</v>
      </c>
      <c r="AH627" s="31" t="b">
        <f>貼り付け用!AH627=集計用!AH627</f>
        <v>1</v>
      </c>
      <c r="AI627" s="31" t="b">
        <f>貼り付け用!AI627=集計用!AI627</f>
        <v>1</v>
      </c>
      <c r="AJ627" s="31" t="b">
        <f>貼り付け用!AJ627=集計用!AJ627</f>
        <v>1</v>
      </c>
      <c r="AK627" s="31" t="b">
        <f>貼り付け用!AK627=集計用!AK627</f>
        <v>1</v>
      </c>
      <c r="AL627" s="31" t="b">
        <f>貼り付け用!AL627=集計用!AL627</f>
        <v>1</v>
      </c>
      <c r="AM627" s="31" t="b">
        <f>貼り付け用!AM627=集計用!AM627</f>
        <v>1</v>
      </c>
      <c r="AN627" s="31" t="b">
        <f>貼り付け用!AN627=集計用!AN627</f>
        <v>1</v>
      </c>
      <c r="AO627" s="31" t="b">
        <f>貼り付け用!AO627=集計用!AO627</f>
        <v>1</v>
      </c>
      <c r="AP627" s="31" t="b">
        <f>貼り付け用!AP627=集計用!AP627</f>
        <v>1</v>
      </c>
      <c r="AQ627" s="31" t="b">
        <f>貼り付け用!AQ627=集計用!AQ627</f>
        <v>1</v>
      </c>
      <c r="AR627" s="31" t="b">
        <f>貼り付け用!AR627=集計用!AR627</f>
        <v>1</v>
      </c>
      <c r="AS627" s="31" t="b">
        <f>貼り付け用!AS627=集計用!AS627</f>
        <v>1</v>
      </c>
      <c r="AT627" s="31" t="b">
        <f>貼り付け用!AT627=集計用!AT627</f>
        <v>1</v>
      </c>
      <c r="AU627" s="31" t="b">
        <f>貼り付け用!AU627=集計用!AU627</f>
        <v>1</v>
      </c>
    </row>
    <row r="628" spans="10:47" ht="24" customHeight="1">
      <c r="J628" s="2" t="str">
        <f>IF(集計用!J628="","",集計用!J628)</f>
        <v>水道</v>
      </c>
      <c r="K628" s="2"/>
      <c r="L628" s="2"/>
      <c r="M628" s="31" t="b">
        <f>貼り付け用!M628=集計用!M628</f>
        <v>1</v>
      </c>
      <c r="N628" s="31" t="b">
        <f>貼り付け用!N628=集計用!N628</f>
        <v>1</v>
      </c>
      <c r="O628" s="31" t="b">
        <f>貼り付け用!O628=集計用!O628</f>
        <v>1</v>
      </c>
      <c r="P628" s="31" t="b">
        <f>貼り付け用!P628=集計用!P628</f>
        <v>1</v>
      </c>
      <c r="Q628" s="31" t="b">
        <f>貼り付け用!Q628=集計用!Q628</f>
        <v>1</v>
      </c>
      <c r="R628" s="31" t="b">
        <f>貼り付け用!R628=集計用!R628</f>
        <v>1</v>
      </c>
      <c r="S628" s="31" t="b">
        <f>貼り付け用!S628=集計用!S628</f>
        <v>1</v>
      </c>
      <c r="T628" s="31" t="b">
        <f>貼り付け用!T628=集計用!T628</f>
        <v>1</v>
      </c>
      <c r="U628" s="31" t="b">
        <f>貼り付け用!U628=集計用!U628</f>
        <v>1</v>
      </c>
      <c r="V628" s="31" t="b">
        <f>貼り付け用!V628=集計用!V628</f>
        <v>1</v>
      </c>
      <c r="W628" s="31" t="b">
        <f>貼り付け用!W628=集計用!W628</f>
        <v>1</v>
      </c>
      <c r="X628" s="31" t="b">
        <f>貼り付け用!X628=集計用!X628</f>
        <v>1</v>
      </c>
      <c r="Y628" s="31" t="b">
        <f>貼り付け用!Y628=集計用!Y628</f>
        <v>1</v>
      </c>
      <c r="Z628" s="31" t="b">
        <f>貼り付け用!Z628=集計用!Z628</f>
        <v>1</v>
      </c>
      <c r="AA628" s="31" t="b">
        <f>貼り付け用!AA628=集計用!AA628</f>
        <v>1</v>
      </c>
      <c r="AB628" s="31" t="b">
        <f>貼り付け用!AB628=集計用!AB628</f>
        <v>1</v>
      </c>
      <c r="AC628" s="31" t="b">
        <f>貼り付け用!AC628=集計用!AC628</f>
        <v>1</v>
      </c>
      <c r="AD628" s="31" t="b">
        <f>貼り付け用!AD628=集計用!AD628</f>
        <v>1</v>
      </c>
      <c r="AE628" s="31" t="b">
        <f>貼り付け用!AE628=集計用!AE628</f>
        <v>1</v>
      </c>
      <c r="AF628" s="31" t="b">
        <f>貼り付け用!AF628=集計用!AF628</f>
        <v>1</v>
      </c>
      <c r="AG628" s="31" t="b">
        <f>貼り付け用!AG628=集計用!AG628</f>
        <v>1</v>
      </c>
      <c r="AH628" s="31" t="b">
        <f>貼り付け用!AH628=集計用!AH628</f>
        <v>1</v>
      </c>
      <c r="AI628" s="31" t="b">
        <f>貼り付け用!AI628=集計用!AI628</f>
        <v>1</v>
      </c>
      <c r="AJ628" s="31" t="b">
        <f>貼り付け用!AJ628=集計用!AJ628</f>
        <v>1</v>
      </c>
      <c r="AK628" s="31" t="b">
        <f>貼り付け用!AK628=集計用!AK628</f>
        <v>1</v>
      </c>
      <c r="AL628" s="31" t="b">
        <f>貼り付け用!AL628=集計用!AL628</f>
        <v>1</v>
      </c>
      <c r="AM628" s="31" t="b">
        <f>貼り付け用!AM628=集計用!AM628</f>
        <v>1</v>
      </c>
      <c r="AN628" s="31" t="b">
        <f>貼り付け用!AN628=集計用!AN628</f>
        <v>1</v>
      </c>
      <c r="AO628" s="31" t="b">
        <f>貼り付け用!AO628=集計用!AO628</f>
        <v>1</v>
      </c>
      <c r="AP628" s="31" t="b">
        <f>貼り付け用!AP628=集計用!AP628</f>
        <v>1</v>
      </c>
      <c r="AQ628" s="31" t="b">
        <f>貼り付け用!AQ628=集計用!AQ628</f>
        <v>1</v>
      </c>
      <c r="AR628" s="31" t="b">
        <f>貼り付け用!AR628=集計用!AR628</f>
        <v>1</v>
      </c>
      <c r="AS628" s="31" t="b">
        <f>貼り付け用!AS628=集計用!AS628</f>
        <v>1</v>
      </c>
      <c r="AT628" s="31" t="b">
        <f>貼り付け用!AT628=集計用!AT628</f>
        <v>0</v>
      </c>
      <c r="AU628" s="31" t="b">
        <f>貼り付け用!AU628=集計用!AU628</f>
        <v>0</v>
      </c>
    </row>
    <row r="629" spans="10:47" ht="24" customHeight="1">
      <c r="J629" s="2" t="str">
        <f>IF(集計用!J629="","",集計用!J629)</f>
        <v>下水道</v>
      </c>
      <c r="K629" s="2"/>
      <c r="L629" s="2"/>
      <c r="M629" s="31" t="b">
        <f>貼り付け用!M629=集計用!M629</f>
        <v>1</v>
      </c>
      <c r="N629" s="31" t="b">
        <f>貼り付け用!N629=集計用!N629</f>
        <v>1</v>
      </c>
      <c r="O629" s="31" t="b">
        <f>貼り付け用!O629=集計用!O629</f>
        <v>1</v>
      </c>
      <c r="P629" s="31" t="b">
        <f>貼り付け用!P629=集計用!P629</f>
        <v>1</v>
      </c>
      <c r="Q629" s="31" t="b">
        <f>貼り付け用!Q629=集計用!Q629</f>
        <v>1</v>
      </c>
      <c r="R629" s="31" t="b">
        <f>貼り付け用!R629=集計用!R629</f>
        <v>1</v>
      </c>
      <c r="S629" s="31" t="b">
        <f>貼り付け用!S629=集計用!S629</f>
        <v>1</v>
      </c>
      <c r="T629" s="31" t="b">
        <f>貼り付け用!T629=集計用!T629</f>
        <v>1</v>
      </c>
      <c r="U629" s="31" t="b">
        <f>貼り付け用!U629=集計用!U629</f>
        <v>1</v>
      </c>
      <c r="V629" s="31" t="b">
        <f>貼り付け用!V629=集計用!V629</f>
        <v>1</v>
      </c>
      <c r="W629" s="31" t="b">
        <f>貼り付け用!W629=集計用!W629</f>
        <v>1</v>
      </c>
      <c r="X629" s="31" t="b">
        <f>貼り付け用!X629=集計用!X629</f>
        <v>1</v>
      </c>
      <c r="Y629" s="31" t="b">
        <f>貼り付け用!Y629=集計用!Y629</f>
        <v>1</v>
      </c>
      <c r="Z629" s="31" t="b">
        <f>貼り付け用!Z629=集計用!Z629</f>
        <v>1</v>
      </c>
      <c r="AA629" s="31" t="b">
        <f>貼り付け用!AA629=集計用!AA629</f>
        <v>1</v>
      </c>
      <c r="AB629" s="31" t="b">
        <f>貼り付け用!AB629=集計用!AB629</f>
        <v>1</v>
      </c>
      <c r="AC629" s="31" t="b">
        <f>貼り付け用!AC629=集計用!AC629</f>
        <v>1</v>
      </c>
      <c r="AD629" s="31" t="b">
        <f>貼り付け用!AD629=集計用!AD629</f>
        <v>1</v>
      </c>
      <c r="AE629" s="31" t="b">
        <f>貼り付け用!AE629=集計用!AE629</f>
        <v>1</v>
      </c>
      <c r="AF629" s="31" t="b">
        <f>貼り付け用!AF629=集計用!AF629</f>
        <v>1</v>
      </c>
      <c r="AG629" s="31" t="b">
        <f>貼り付け用!AG629=集計用!AG629</f>
        <v>1</v>
      </c>
      <c r="AH629" s="31" t="b">
        <f>貼り付け用!AH629=集計用!AH629</f>
        <v>1</v>
      </c>
      <c r="AI629" s="31" t="b">
        <f>貼り付け用!AI629=集計用!AI629</f>
        <v>1</v>
      </c>
      <c r="AJ629" s="31" t="b">
        <f>貼り付け用!AJ629=集計用!AJ629</f>
        <v>1</v>
      </c>
      <c r="AK629" s="31" t="b">
        <f>貼り付け用!AK629=集計用!AK629</f>
        <v>1</v>
      </c>
      <c r="AL629" s="31" t="b">
        <f>貼り付け用!AL629=集計用!AL629</f>
        <v>1</v>
      </c>
      <c r="AM629" s="31" t="b">
        <f>貼り付け用!AM629=集計用!AM629</f>
        <v>1</v>
      </c>
      <c r="AN629" s="31" t="b">
        <f>貼り付け用!AN629=集計用!AN629</f>
        <v>1</v>
      </c>
      <c r="AO629" s="31" t="b">
        <f>貼り付け用!AO629=集計用!AO629</f>
        <v>1</v>
      </c>
      <c r="AP629" s="31" t="b">
        <f>貼り付け用!AP629=集計用!AP629</f>
        <v>1</v>
      </c>
      <c r="AQ629" s="31" t="b">
        <f>貼り付け用!AQ629=集計用!AQ629</f>
        <v>1</v>
      </c>
      <c r="AR629" s="31" t="b">
        <f>貼り付け用!AR629=集計用!AR629</f>
        <v>1</v>
      </c>
      <c r="AS629" s="31" t="b">
        <f>貼り付け用!AS629=集計用!AS629</f>
        <v>1</v>
      </c>
      <c r="AT629" s="31" t="b">
        <f>貼り付け用!AT629=集計用!AT629</f>
        <v>0</v>
      </c>
      <c r="AU629" s="31" t="b">
        <f>貼り付け用!AU629=集計用!AU629</f>
        <v>0</v>
      </c>
    </row>
    <row r="630" spans="10:47" ht="24" customHeight="1">
      <c r="J630" s="2" t="str">
        <f>IF(集計用!J630="","",集計用!J630)</f>
        <v>受水槽</v>
      </c>
      <c r="K630" s="2"/>
      <c r="L630" s="2"/>
      <c r="M630" s="31" t="b">
        <f>貼り付け用!M630=集計用!M630</f>
        <v>1</v>
      </c>
      <c r="N630" s="31" t="b">
        <f>貼り付け用!N630=集計用!N630</f>
        <v>1</v>
      </c>
      <c r="O630" s="31" t="b">
        <f>貼り付け用!O630=集計用!O630</f>
        <v>1</v>
      </c>
      <c r="P630" s="31" t="b">
        <f>貼り付け用!P630=集計用!P630</f>
        <v>1</v>
      </c>
      <c r="Q630" s="31" t="b">
        <f>貼り付け用!Q630=集計用!Q630</f>
        <v>1</v>
      </c>
      <c r="R630" s="31" t="b">
        <f>貼り付け用!R630=集計用!R630</f>
        <v>1</v>
      </c>
      <c r="S630" s="31" t="b">
        <f>貼り付け用!S630=集計用!S630</f>
        <v>1</v>
      </c>
      <c r="T630" s="31" t="b">
        <f>貼り付け用!T630=集計用!T630</f>
        <v>1</v>
      </c>
      <c r="U630" s="31" t="b">
        <f>貼り付け用!U630=集計用!U630</f>
        <v>1</v>
      </c>
      <c r="V630" s="31" t="b">
        <f>貼り付け用!V630=集計用!V630</f>
        <v>1</v>
      </c>
      <c r="W630" s="31" t="b">
        <f>貼り付け用!W630=集計用!W630</f>
        <v>1</v>
      </c>
      <c r="X630" s="31" t="b">
        <f>貼り付け用!X630=集計用!X630</f>
        <v>1</v>
      </c>
      <c r="Y630" s="31" t="b">
        <f>貼り付け用!Y630=集計用!Y630</f>
        <v>1</v>
      </c>
      <c r="Z630" s="31" t="b">
        <f>貼り付け用!Z630=集計用!Z630</f>
        <v>1</v>
      </c>
      <c r="AA630" s="31" t="b">
        <f>貼り付け用!AA630=集計用!AA630</f>
        <v>1</v>
      </c>
      <c r="AB630" s="31" t="b">
        <f>貼り付け用!AB630=集計用!AB630</f>
        <v>1</v>
      </c>
      <c r="AC630" s="31" t="b">
        <f>貼り付け用!AC630=集計用!AC630</f>
        <v>1</v>
      </c>
      <c r="AD630" s="31" t="b">
        <f>貼り付け用!AD630=集計用!AD630</f>
        <v>1</v>
      </c>
      <c r="AE630" s="31" t="b">
        <f>貼り付け用!AE630=集計用!AE630</f>
        <v>1</v>
      </c>
      <c r="AF630" s="31" t="b">
        <f>貼り付け用!AF630=集計用!AF630</f>
        <v>1</v>
      </c>
      <c r="AG630" s="31" t="b">
        <f>貼り付け用!AG630=集計用!AG630</f>
        <v>1</v>
      </c>
      <c r="AH630" s="31" t="b">
        <f>貼り付け用!AH630=集計用!AH630</f>
        <v>1</v>
      </c>
      <c r="AI630" s="31" t="b">
        <f>貼り付け用!AI630=集計用!AI630</f>
        <v>1</v>
      </c>
      <c r="AJ630" s="31" t="b">
        <f>貼り付け用!AJ630=集計用!AJ630</f>
        <v>1</v>
      </c>
      <c r="AK630" s="31" t="b">
        <f>貼り付け用!AK630=集計用!AK630</f>
        <v>1</v>
      </c>
      <c r="AL630" s="31" t="b">
        <f>貼り付け用!AL630=集計用!AL630</f>
        <v>1</v>
      </c>
      <c r="AM630" s="31" t="b">
        <f>貼り付け用!AM630=集計用!AM630</f>
        <v>1</v>
      </c>
      <c r="AN630" s="31" t="b">
        <f>貼り付け用!AN630=集計用!AN630</f>
        <v>1</v>
      </c>
      <c r="AO630" s="31" t="b">
        <f>貼り付け用!AO630=集計用!AO630</f>
        <v>1</v>
      </c>
      <c r="AP630" s="31" t="b">
        <f>貼り付け用!AP630=集計用!AP630</f>
        <v>1</v>
      </c>
      <c r="AQ630" s="31" t="b">
        <f>貼り付け用!AQ630=集計用!AQ630</f>
        <v>1</v>
      </c>
      <c r="AR630" s="31" t="b">
        <f>貼り付け用!AR630=集計用!AR630</f>
        <v>1</v>
      </c>
      <c r="AS630" s="31" t="b">
        <f>貼り付け用!AS630=集計用!AS630</f>
        <v>1</v>
      </c>
      <c r="AT630" s="31" t="b">
        <f>貼り付け用!AT630=集計用!AT630</f>
        <v>1</v>
      </c>
      <c r="AU630" s="31" t="b">
        <f>貼り付け用!AU630=集計用!AU630</f>
        <v>1</v>
      </c>
    </row>
    <row r="631" spans="10:47" ht="24" customHeight="1">
      <c r="J631" s="2" t="str">
        <f>IF(集計用!J631="","",集計用!J631)</f>
        <v>高架水槽</v>
      </c>
      <c r="K631" s="2"/>
      <c r="L631" s="2"/>
      <c r="M631" s="31" t="b">
        <f>貼り付け用!M631=集計用!M631</f>
        <v>1</v>
      </c>
      <c r="N631" s="31" t="b">
        <f>貼り付け用!N631=集計用!N631</f>
        <v>1</v>
      </c>
      <c r="O631" s="31" t="b">
        <f>貼り付け用!O631=集計用!O631</f>
        <v>1</v>
      </c>
      <c r="P631" s="31" t="b">
        <f>貼り付け用!P631=集計用!P631</f>
        <v>1</v>
      </c>
      <c r="Q631" s="31" t="b">
        <f>貼り付け用!Q631=集計用!Q631</f>
        <v>1</v>
      </c>
      <c r="R631" s="31" t="b">
        <f>貼り付け用!R631=集計用!R631</f>
        <v>1</v>
      </c>
      <c r="S631" s="31" t="b">
        <f>貼り付け用!S631=集計用!S631</f>
        <v>1</v>
      </c>
      <c r="T631" s="31" t="b">
        <f>貼り付け用!T631=集計用!T631</f>
        <v>1</v>
      </c>
      <c r="U631" s="31" t="b">
        <f>貼り付け用!U631=集計用!U631</f>
        <v>1</v>
      </c>
      <c r="V631" s="31" t="b">
        <f>貼り付け用!V631=集計用!V631</f>
        <v>1</v>
      </c>
      <c r="W631" s="31" t="b">
        <f>貼り付け用!W631=集計用!W631</f>
        <v>1</v>
      </c>
      <c r="X631" s="31" t="b">
        <f>貼り付け用!X631=集計用!X631</f>
        <v>1</v>
      </c>
      <c r="Y631" s="31" t="b">
        <f>貼り付け用!Y631=集計用!Y631</f>
        <v>1</v>
      </c>
      <c r="Z631" s="31" t="b">
        <f>貼り付け用!Z631=集計用!Z631</f>
        <v>1</v>
      </c>
      <c r="AA631" s="31" t="b">
        <f>貼り付け用!AA631=集計用!AA631</f>
        <v>1</v>
      </c>
      <c r="AB631" s="31" t="b">
        <f>貼り付け用!AB631=集計用!AB631</f>
        <v>1</v>
      </c>
      <c r="AC631" s="31" t="b">
        <f>貼り付け用!AC631=集計用!AC631</f>
        <v>1</v>
      </c>
      <c r="AD631" s="31" t="b">
        <f>貼り付け用!AD631=集計用!AD631</f>
        <v>1</v>
      </c>
      <c r="AE631" s="31" t="b">
        <f>貼り付け用!AE631=集計用!AE631</f>
        <v>1</v>
      </c>
      <c r="AF631" s="31" t="b">
        <f>貼り付け用!AF631=集計用!AF631</f>
        <v>1</v>
      </c>
      <c r="AG631" s="31" t="b">
        <f>貼り付け用!AG631=集計用!AG631</f>
        <v>1</v>
      </c>
      <c r="AH631" s="31" t="b">
        <f>貼り付け用!AH631=集計用!AH631</f>
        <v>1</v>
      </c>
      <c r="AI631" s="31" t="b">
        <f>貼り付け用!AI631=集計用!AI631</f>
        <v>1</v>
      </c>
      <c r="AJ631" s="31" t="b">
        <f>貼り付け用!AJ631=集計用!AJ631</f>
        <v>1</v>
      </c>
      <c r="AK631" s="31" t="b">
        <f>貼り付け用!AK631=集計用!AK631</f>
        <v>1</v>
      </c>
      <c r="AL631" s="31" t="b">
        <f>貼り付け用!AL631=集計用!AL631</f>
        <v>1</v>
      </c>
      <c r="AM631" s="31" t="b">
        <f>貼り付け用!AM631=集計用!AM631</f>
        <v>1</v>
      </c>
      <c r="AN631" s="31" t="b">
        <f>貼り付け用!AN631=集計用!AN631</f>
        <v>1</v>
      </c>
      <c r="AO631" s="31" t="b">
        <f>貼り付け用!AO631=集計用!AO631</f>
        <v>1</v>
      </c>
      <c r="AP631" s="31" t="b">
        <f>貼り付け用!AP631=集計用!AP631</f>
        <v>1</v>
      </c>
      <c r="AQ631" s="31" t="b">
        <f>貼り付け用!AQ631=集計用!AQ631</f>
        <v>1</v>
      </c>
      <c r="AR631" s="31" t="b">
        <f>貼り付け用!AR631=集計用!AR631</f>
        <v>1</v>
      </c>
      <c r="AS631" s="31" t="b">
        <f>貼り付け用!AS631=集計用!AS631</f>
        <v>1</v>
      </c>
      <c r="AT631" s="31" t="b">
        <f>貼り付け用!AT631=集計用!AT631</f>
        <v>1</v>
      </c>
      <c r="AU631" s="31" t="b">
        <f>貼り付け用!AU631=集計用!AU631</f>
        <v>1</v>
      </c>
    </row>
    <row r="632" spans="10:47" ht="24" customHeight="1">
      <c r="J632" s="2" t="str">
        <f>IF(集計用!J632="","",集計用!J632)</f>
        <v>プール</v>
      </c>
      <c r="K632" s="2"/>
      <c r="L632" s="2"/>
      <c r="M632" s="31" t="b">
        <f>貼り付け用!M632=集計用!M632</f>
        <v>1</v>
      </c>
      <c r="N632" s="31" t="b">
        <f>貼り付け用!N632=集計用!N632</f>
        <v>1</v>
      </c>
      <c r="O632" s="31" t="b">
        <f>貼り付け用!O632=集計用!O632</f>
        <v>1</v>
      </c>
      <c r="P632" s="31" t="b">
        <f>貼り付け用!P632=集計用!P632</f>
        <v>1</v>
      </c>
      <c r="Q632" s="31" t="b">
        <f>貼り付け用!Q632=集計用!Q632</f>
        <v>1</v>
      </c>
      <c r="R632" s="31" t="b">
        <f>貼り付け用!R632=集計用!R632</f>
        <v>1</v>
      </c>
      <c r="S632" s="31" t="b">
        <f>貼り付け用!S632=集計用!S632</f>
        <v>1</v>
      </c>
      <c r="T632" s="31" t="b">
        <f>貼り付け用!T632=集計用!T632</f>
        <v>1</v>
      </c>
      <c r="U632" s="31" t="b">
        <f>貼り付け用!U632=集計用!U632</f>
        <v>1</v>
      </c>
      <c r="V632" s="31" t="b">
        <f>貼り付け用!V632=集計用!V632</f>
        <v>1</v>
      </c>
      <c r="W632" s="31" t="b">
        <f>貼り付け用!W632=集計用!W632</f>
        <v>1</v>
      </c>
      <c r="X632" s="31" t="b">
        <f>貼り付け用!X632=集計用!X632</f>
        <v>1</v>
      </c>
      <c r="Y632" s="31" t="b">
        <f>貼り付け用!Y632=集計用!Y632</f>
        <v>1</v>
      </c>
      <c r="Z632" s="31" t="b">
        <f>貼り付け用!Z632=集計用!Z632</f>
        <v>1</v>
      </c>
      <c r="AA632" s="31" t="b">
        <f>貼り付け用!AA632=集計用!AA632</f>
        <v>1</v>
      </c>
      <c r="AB632" s="31" t="b">
        <f>貼り付け用!AB632=集計用!AB632</f>
        <v>1</v>
      </c>
      <c r="AC632" s="31" t="b">
        <f>貼り付け用!AC632=集計用!AC632</f>
        <v>1</v>
      </c>
      <c r="AD632" s="31" t="b">
        <f>貼り付け用!AD632=集計用!AD632</f>
        <v>1</v>
      </c>
      <c r="AE632" s="31" t="b">
        <f>貼り付け用!AE632=集計用!AE632</f>
        <v>1</v>
      </c>
      <c r="AF632" s="31" t="b">
        <f>貼り付け用!AF632=集計用!AF632</f>
        <v>1</v>
      </c>
      <c r="AG632" s="31" t="b">
        <f>貼り付け用!AG632=集計用!AG632</f>
        <v>1</v>
      </c>
      <c r="AH632" s="31" t="b">
        <f>貼り付け用!AH632=集計用!AH632</f>
        <v>1</v>
      </c>
      <c r="AI632" s="31" t="b">
        <f>貼り付け用!AI632=集計用!AI632</f>
        <v>1</v>
      </c>
      <c r="AJ632" s="31" t="b">
        <f>貼り付け用!AJ632=集計用!AJ632</f>
        <v>1</v>
      </c>
      <c r="AK632" s="31" t="b">
        <f>貼り付け用!AK632=集計用!AK632</f>
        <v>1</v>
      </c>
      <c r="AL632" s="31" t="b">
        <f>貼り付け用!AL632=集計用!AL632</f>
        <v>1</v>
      </c>
      <c r="AM632" s="31" t="b">
        <f>貼り付け用!AM632=集計用!AM632</f>
        <v>1</v>
      </c>
      <c r="AN632" s="31" t="b">
        <f>貼り付け用!AN632=集計用!AN632</f>
        <v>1</v>
      </c>
      <c r="AO632" s="31" t="b">
        <f>貼り付け用!AO632=集計用!AO632</f>
        <v>1</v>
      </c>
      <c r="AP632" s="31" t="b">
        <f>貼り付け用!AP632=集計用!AP632</f>
        <v>1</v>
      </c>
      <c r="AQ632" s="31" t="b">
        <f>貼り付け用!AQ632=集計用!AQ632</f>
        <v>1</v>
      </c>
      <c r="AR632" s="31" t="b">
        <f>貼り付け用!AR632=集計用!AR632</f>
        <v>1</v>
      </c>
      <c r="AS632" s="31" t="b">
        <f>貼り付け用!AS632=集計用!AS632</f>
        <v>1</v>
      </c>
      <c r="AT632" s="31" t="b">
        <f>貼り付け用!AT632=集計用!AT632</f>
        <v>0</v>
      </c>
      <c r="AU632" s="31" t="b">
        <f>貼り付け用!AU632=集計用!AU632</f>
        <v>1</v>
      </c>
    </row>
    <row r="633" spans="10:47" ht="24" customHeight="1">
      <c r="J633" s="2" t="str">
        <f>IF(集計用!J633="","",集計用!J633)</f>
        <v>消火栓</v>
      </c>
      <c r="K633" s="2"/>
      <c r="L633" s="2"/>
      <c r="M633" s="31" t="b">
        <f>貼り付け用!M633=集計用!M633</f>
        <v>1</v>
      </c>
      <c r="N633" s="31" t="b">
        <f>貼り付け用!N633=集計用!N633</f>
        <v>1</v>
      </c>
      <c r="O633" s="31" t="b">
        <f>貼り付け用!O633=集計用!O633</f>
        <v>1</v>
      </c>
      <c r="P633" s="31" t="b">
        <f>貼り付け用!P633=集計用!P633</f>
        <v>1</v>
      </c>
      <c r="Q633" s="31" t="b">
        <f>貼り付け用!Q633=集計用!Q633</f>
        <v>1</v>
      </c>
      <c r="R633" s="31" t="b">
        <f>貼り付け用!R633=集計用!R633</f>
        <v>1</v>
      </c>
      <c r="S633" s="31" t="b">
        <f>貼り付け用!S633=集計用!S633</f>
        <v>1</v>
      </c>
      <c r="T633" s="31" t="b">
        <f>貼り付け用!T633=集計用!T633</f>
        <v>1</v>
      </c>
      <c r="U633" s="31" t="b">
        <f>貼り付け用!U633=集計用!U633</f>
        <v>1</v>
      </c>
      <c r="V633" s="31" t="b">
        <f>貼り付け用!V633=集計用!V633</f>
        <v>1</v>
      </c>
      <c r="W633" s="31" t="b">
        <f>貼り付け用!W633=集計用!W633</f>
        <v>1</v>
      </c>
      <c r="X633" s="31" t="b">
        <f>貼り付け用!X633=集計用!X633</f>
        <v>1</v>
      </c>
      <c r="Y633" s="31" t="b">
        <f>貼り付け用!Y633=集計用!Y633</f>
        <v>1</v>
      </c>
      <c r="Z633" s="31" t="b">
        <f>貼り付け用!Z633=集計用!Z633</f>
        <v>1</v>
      </c>
      <c r="AA633" s="31" t="b">
        <f>貼り付け用!AA633=集計用!AA633</f>
        <v>1</v>
      </c>
      <c r="AB633" s="31" t="b">
        <f>貼り付け用!AB633=集計用!AB633</f>
        <v>1</v>
      </c>
      <c r="AC633" s="31" t="b">
        <f>貼り付け用!AC633=集計用!AC633</f>
        <v>1</v>
      </c>
      <c r="AD633" s="31" t="b">
        <f>貼り付け用!AD633=集計用!AD633</f>
        <v>1</v>
      </c>
      <c r="AE633" s="31" t="b">
        <f>貼り付け用!AE633=集計用!AE633</f>
        <v>1</v>
      </c>
      <c r="AF633" s="31" t="b">
        <f>貼り付け用!AF633=集計用!AF633</f>
        <v>1</v>
      </c>
      <c r="AG633" s="31" t="b">
        <f>貼り付け用!AG633=集計用!AG633</f>
        <v>1</v>
      </c>
      <c r="AH633" s="31" t="b">
        <f>貼り付け用!AH633=集計用!AH633</f>
        <v>1</v>
      </c>
      <c r="AI633" s="31" t="b">
        <f>貼り付け用!AI633=集計用!AI633</f>
        <v>1</v>
      </c>
      <c r="AJ633" s="31" t="b">
        <f>貼り付け用!AJ633=集計用!AJ633</f>
        <v>1</v>
      </c>
      <c r="AK633" s="31" t="b">
        <f>貼り付け用!AK633=集計用!AK633</f>
        <v>1</v>
      </c>
      <c r="AL633" s="31" t="b">
        <f>貼り付け用!AL633=集計用!AL633</f>
        <v>1</v>
      </c>
      <c r="AM633" s="31" t="b">
        <f>貼り付け用!AM633=集計用!AM633</f>
        <v>1</v>
      </c>
      <c r="AN633" s="31" t="b">
        <f>貼り付け用!AN633=集計用!AN633</f>
        <v>1</v>
      </c>
      <c r="AO633" s="31" t="b">
        <f>貼り付け用!AO633=集計用!AO633</f>
        <v>1</v>
      </c>
      <c r="AP633" s="31" t="b">
        <f>貼り付け用!AP633=集計用!AP633</f>
        <v>1</v>
      </c>
      <c r="AQ633" s="31" t="b">
        <f>貼り付け用!AQ633=集計用!AQ633</f>
        <v>1</v>
      </c>
      <c r="AR633" s="31" t="b">
        <f>貼り付け用!AR633=集計用!AR633</f>
        <v>1</v>
      </c>
      <c r="AS633" s="31" t="b">
        <f>貼り付け用!AS633=集計用!AS633</f>
        <v>1</v>
      </c>
      <c r="AT633" s="31" t="b">
        <f>貼り付け用!AT633=集計用!AT633</f>
        <v>0</v>
      </c>
      <c r="AU633" s="31" t="b">
        <f>貼り付け用!AU633=集計用!AU633</f>
        <v>0</v>
      </c>
    </row>
    <row r="634" spans="10:47" ht="24" customHeight="1">
      <c r="J634" s="2" t="str">
        <f>IF(集計用!J634="","",集計用!J634)</f>
        <v>空調機（普通教室等22台）</v>
      </c>
      <c r="K634" s="2"/>
      <c r="L634" s="2"/>
      <c r="M634" s="31" t="b">
        <f>貼り付け用!M634=集計用!M634</f>
        <v>1</v>
      </c>
      <c r="N634" s="31" t="b">
        <f>貼り付け用!N634=集計用!N634</f>
        <v>1</v>
      </c>
      <c r="O634" s="31" t="b">
        <f>貼り付け用!O634=集計用!O634</f>
        <v>1</v>
      </c>
      <c r="P634" s="31" t="b">
        <f>貼り付け用!P634=集計用!P634</f>
        <v>1</v>
      </c>
      <c r="Q634" s="31" t="b">
        <f>貼り付け用!Q634=集計用!Q634</f>
        <v>1</v>
      </c>
      <c r="R634" s="31" t="b">
        <f>貼り付け用!R634=集計用!R634</f>
        <v>1</v>
      </c>
      <c r="S634" s="31" t="b">
        <f>貼り付け用!S634=集計用!S634</f>
        <v>1</v>
      </c>
      <c r="T634" s="31" t="b">
        <f>貼り付け用!T634=集計用!T634</f>
        <v>1</v>
      </c>
      <c r="U634" s="31" t="b">
        <f>貼り付け用!U634=集計用!U634</f>
        <v>1</v>
      </c>
      <c r="V634" s="31" t="b">
        <f>貼り付け用!V634=集計用!V634</f>
        <v>1</v>
      </c>
      <c r="W634" s="31" t="b">
        <f>貼り付け用!W634=集計用!W634</f>
        <v>1</v>
      </c>
      <c r="X634" s="31" t="b">
        <f>貼り付け用!X634=集計用!X634</f>
        <v>1</v>
      </c>
      <c r="Y634" s="31" t="b">
        <f>貼り付け用!Y634=集計用!Y634</f>
        <v>1</v>
      </c>
      <c r="Z634" s="31" t="b">
        <f>貼り付け用!Z634=集計用!Z634</f>
        <v>1</v>
      </c>
      <c r="AA634" s="31" t="b">
        <f>貼り付け用!AA634=集計用!AA634</f>
        <v>1</v>
      </c>
      <c r="AB634" s="31" t="b">
        <f>貼り付け用!AB634=集計用!AB634</f>
        <v>1</v>
      </c>
      <c r="AC634" s="31" t="b">
        <f>貼り付け用!AC634=集計用!AC634</f>
        <v>1</v>
      </c>
      <c r="AD634" s="31" t="b">
        <f>貼り付け用!AD634=集計用!AD634</f>
        <v>1</v>
      </c>
      <c r="AE634" s="31" t="b">
        <f>貼り付け用!AE634=集計用!AE634</f>
        <v>1</v>
      </c>
      <c r="AF634" s="31" t="b">
        <f>貼り付け用!AF634=集計用!AF634</f>
        <v>1</v>
      </c>
      <c r="AG634" s="31" t="b">
        <f>貼り付け用!AG634=集計用!AG634</f>
        <v>1</v>
      </c>
      <c r="AH634" s="31" t="b">
        <f>貼り付け用!AH634=集計用!AH634</f>
        <v>1</v>
      </c>
      <c r="AI634" s="31" t="b">
        <f>貼り付け用!AI634=集計用!AI634</f>
        <v>1</v>
      </c>
      <c r="AJ634" s="31" t="b">
        <f>貼り付け用!AJ634=集計用!AJ634</f>
        <v>1</v>
      </c>
      <c r="AK634" s="31" t="b">
        <f>貼り付け用!AK634=集計用!AK634</f>
        <v>1</v>
      </c>
      <c r="AL634" s="31" t="b">
        <f>貼り付け用!AL634=集計用!AL634</f>
        <v>1</v>
      </c>
      <c r="AM634" s="31" t="b">
        <f>貼り付け用!AM634=集計用!AM634</f>
        <v>1</v>
      </c>
      <c r="AN634" s="31" t="b">
        <f>貼り付け用!AN634=集計用!AN634</f>
        <v>1</v>
      </c>
      <c r="AO634" s="31" t="b">
        <f>貼り付け用!AO634=集計用!AO634</f>
        <v>1</v>
      </c>
      <c r="AP634" s="31" t="b">
        <f>貼り付け用!AP634=集計用!AP634</f>
        <v>1</v>
      </c>
      <c r="AQ634" s="31" t="b">
        <f>貼り付け用!AQ634=集計用!AQ634</f>
        <v>1</v>
      </c>
      <c r="AR634" s="31" t="b">
        <f>貼り付け用!AR634=集計用!AR634</f>
        <v>1</v>
      </c>
      <c r="AS634" s="31" t="b">
        <f>貼り付け用!AS634=集計用!AS634</f>
        <v>1</v>
      </c>
      <c r="AT634" s="31" t="b">
        <f>貼り付け用!AT634=集計用!AT634</f>
        <v>1</v>
      </c>
      <c r="AU634" s="31" t="b">
        <f>貼り付け用!AU634=集計用!AU634</f>
        <v>1</v>
      </c>
    </row>
    <row r="635" spans="10:47" ht="24" customHeight="1">
      <c r="J635" s="2" t="str">
        <f>IF(集計用!J635="","",集計用!J635)</f>
        <v>校庭</v>
      </c>
      <c r="K635" s="2"/>
      <c r="L635" s="2"/>
      <c r="M635" s="31" t="b">
        <f>貼り付け用!M635=集計用!M635</f>
        <v>1</v>
      </c>
      <c r="N635" s="31" t="b">
        <f>貼り付け用!N635=集計用!N635</f>
        <v>1</v>
      </c>
      <c r="O635" s="31" t="b">
        <f>貼り付け用!O635=集計用!O635</f>
        <v>1</v>
      </c>
      <c r="P635" s="31" t="b">
        <f>貼り付け用!P635=集計用!P635</f>
        <v>1</v>
      </c>
      <c r="Q635" s="31" t="b">
        <f>貼り付け用!Q635=集計用!Q635</f>
        <v>1</v>
      </c>
      <c r="R635" s="31" t="b">
        <f>貼り付け用!R635=集計用!R635</f>
        <v>1</v>
      </c>
      <c r="S635" s="31" t="b">
        <f>貼り付け用!S635=集計用!S635</f>
        <v>1</v>
      </c>
      <c r="T635" s="31" t="b">
        <f>貼り付け用!T635=集計用!T635</f>
        <v>1</v>
      </c>
      <c r="U635" s="31" t="b">
        <f>貼り付け用!U635=集計用!U635</f>
        <v>1</v>
      </c>
      <c r="V635" s="31" t="b">
        <f>貼り付け用!V635=集計用!V635</f>
        <v>1</v>
      </c>
      <c r="W635" s="31" t="b">
        <f>貼り付け用!W635=集計用!W635</f>
        <v>1</v>
      </c>
      <c r="X635" s="31" t="b">
        <f>貼り付け用!X635=集計用!X635</f>
        <v>1</v>
      </c>
      <c r="Y635" s="31" t="b">
        <f>貼り付け用!Y635=集計用!Y635</f>
        <v>1</v>
      </c>
      <c r="Z635" s="31" t="b">
        <f>貼り付け用!Z635=集計用!Z635</f>
        <v>1</v>
      </c>
      <c r="AA635" s="31" t="b">
        <f>貼り付け用!AA635=集計用!AA635</f>
        <v>1</v>
      </c>
      <c r="AB635" s="31" t="b">
        <f>貼り付け用!AB635=集計用!AB635</f>
        <v>1</v>
      </c>
      <c r="AC635" s="31" t="b">
        <f>貼り付け用!AC635=集計用!AC635</f>
        <v>1</v>
      </c>
      <c r="AD635" s="31" t="b">
        <f>貼り付け用!AD635=集計用!AD635</f>
        <v>1</v>
      </c>
      <c r="AE635" s="31" t="b">
        <f>貼り付け用!AE635=集計用!AE635</f>
        <v>1</v>
      </c>
      <c r="AF635" s="31" t="b">
        <f>貼り付け用!AF635=集計用!AF635</f>
        <v>1</v>
      </c>
      <c r="AG635" s="31" t="b">
        <f>貼り付け用!AG635=集計用!AG635</f>
        <v>1</v>
      </c>
      <c r="AH635" s="31" t="b">
        <f>貼り付け用!AH635=集計用!AH635</f>
        <v>1</v>
      </c>
      <c r="AI635" s="31" t="b">
        <f>貼り付け用!AI635=集計用!AI635</f>
        <v>1</v>
      </c>
      <c r="AJ635" s="31" t="b">
        <f>貼り付け用!AJ635=集計用!AJ635</f>
        <v>1</v>
      </c>
      <c r="AK635" s="31" t="b">
        <f>貼り付け用!AK635=集計用!AK635</f>
        <v>1</v>
      </c>
      <c r="AL635" s="31" t="b">
        <f>貼り付け用!AL635=集計用!AL635</f>
        <v>1</v>
      </c>
      <c r="AM635" s="31" t="b">
        <f>貼り付け用!AM635=集計用!AM635</f>
        <v>1</v>
      </c>
      <c r="AN635" s="31" t="b">
        <f>貼り付け用!AN635=集計用!AN635</f>
        <v>1</v>
      </c>
      <c r="AO635" s="31" t="b">
        <f>貼り付け用!AO635=集計用!AO635</f>
        <v>1</v>
      </c>
      <c r="AP635" s="31" t="b">
        <f>貼り付け用!AP635=集計用!AP635</f>
        <v>1</v>
      </c>
      <c r="AQ635" s="31" t="b">
        <f>貼り付け用!AQ635=集計用!AQ635</f>
        <v>1</v>
      </c>
      <c r="AR635" s="31" t="b">
        <f>貼り付け用!AR635=集計用!AR635</f>
        <v>1</v>
      </c>
      <c r="AS635" s="31" t="b">
        <f>貼り付け用!AS635=集計用!AS635</f>
        <v>1</v>
      </c>
      <c r="AT635" s="31" t="b">
        <f>貼り付け用!AT635=集計用!AT635</f>
        <v>0</v>
      </c>
      <c r="AU635" s="31" t="b">
        <f>貼り付け用!AU635=集計用!AU635</f>
        <v>0</v>
      </c>
    </row>
    <row r="636" spans="10:47" ht="24" customHeight="1">
      <c r="J636" s="2" t="str">
        <f>IF(集計用!J636="","",集計用!J636)</f>
        <v>フェンス</v>
      </c>
      <c r="K636" s="2"/>
      <c r="L636" s="2"/>
      <c r="M636" s="31" t="b">
        <f>貼り付け用!M636=集計用!M636</f>
        <v>1</v>
      </c>
      <c r="N636" s="31" t="b">
        <f>貼り付け用!N636=集計用!N636</f>
        <v>1</v>
      </c>
      <c r="O636" s="31" t="b">
        <f>貼り付け用!O636=集計用!O636</f>
        <v>1</v>
      </c>
      <c r="P636" s="31" t="b">
        <f>貼り付け用!P636=集計用!P636</f>
        <v>1</v>
      </c>
      <c r="Q636" s="31" t="b">
        <f>貼り付け用!Q636=集計用!Q636</f>
        <v>1</v>
      </c>
      <c r="R636" s="31" t="b">
        <f>貼り付け用!R636=集計用!R636</f>
        <v>1</v>
      </c>
      <c r="S636" s="31" t="b">
        <f>貼り付け用!S636=集計用!S636</f>
        <v>1</v>
      </c>
      <c r="T636" s="31" t="b">
        <f>貼り付け用!T636=集計用!T636</f>
        <v>1</v>
      </c>
      <c r="U636" s="31" t="b">
        <f>貼り付け用!U636=集計用!U636</f>
        <v>1</v>
      </c>
      <c r="V636" s="31" t="b">
        <f>貼り付け用!V636=集計用!V636</f>
        <v>1</v>
      </c>
      <c r="W636" s="31" t="b">
        <f>貼り付け用!W636=集計用!W636</f>
        <v>1</v>
      </c>
      <c r="X636" s="31" t="b">
        <f>貼り付け用!X636=集計用!X636</f>
        <v>1</v>
      </c>
      <c r="Y636" s="31" t="b">
        <f>貼り付け用!Y636=集計用!Y636</f>
        <v>1</v>
      </c>
      <c r="Z636" s="31" t="b">
        <f>貼り付け用!Z636=集計用!Z636</f>
        <v>1</v>
      </c>
      <c r="AA636" s="31" t="b">
        <f>貼り付け用!AA636=集計用!AA636</f>
        <v>1</v>
      </c>
      <c r="AB636" s="31" t="b">
        <f>貼り付け用!AB636=集計用!AB636</f>
        <v>1</v>
      </c>
      <c r="AC636" s="31" t="b">
        <f>貼り付け用!AC636=集計用!AC636</f>
        <v>1</v>
      </c>
      <c r="AD636" s="31" t="b">
        <f>貼り付け用!AD636=集計用!AD636</f>
        <v>1</v>
      </c>
      <c r="AE636" s="31" t="b">
        <f>貼り付け用!AE636=集計用!AE636</f>
        <v>1</v>
      </c>
      <c r="AF636" s="31" t="b">
        <f>貼り付け用!AF636=集計用!AF636</f>
        <v>1</v>
      </c>
      <c r="AG636" s="31" t="b">
        <f>貼り付け用!AG636=集計用!AG636</f>
        <v>1</v>
      </c>
      <c r="AH636" s="31" t="b">
        <f>貼り付け用!AH636=集計用!AH636</f>
        <v>1</v>
      </c>
      <c r="AI636" s="31" t="b">
        <f>貼り付け用!AI636=集計用!AI636</f>
        <v>1</v>
      </c>
      <c r="AJ636" s="31" t="b">
        <f>貼り付け用!AJ636=集計用!AJ636</f>
        <v>1</v>
      </c>
      <c r="AK636" s="31" t="b">
        <f>貼り付け用!AK636=集計用!AK636</f>
        <v>1</v>
      </c>
      <c r="AL636" s="31" t="b">
        <f>貼り付け用!AL636=集計用!AL636</f>
        <v>1</v>
      </c>
      <c r="AM636" s="31" t="b">
        <f>貼り付け用!AM636=集計用!AM636</f>
        <v>1</v>
      </c>
      <c r="AN636" s="31" t="b">
        <f>貼り付け用!AN636=集計用!AN636</f>
        <v>1</v>
      </c>
      <c r="AO636" s="31" t="b">
        <f>貼り付け用!AO636=集計用!AO636</f>
        <v>1</v>
      </c>
      <c r="AP636" s="31" t="b">
        <f>貼り付け用!AP636=集計用!AP636</f>
        <v>1</v>
      </c>
      <c r="AQ636" s="31" t="b">
        <f>貼り付け用!AQ636=集計用!AQ636</f>
        <v>1</v>
      </c>
      <c r="AR636" s="31" t="b">
        <f>貼り付け用!AR636=集計用!AR636</f>
        <v>1</v>
      </c>
      <c r="AS636" s="31" t="b">
        <f>貼り付け用!AS636=集計用!AS636</f>
        <v>1</v>
      </c>
      <c r="AT636" s="31" t="b">
        <f>貼り付け用!AT636=集計用!AT636</f>
        <v>1</v>
      </c>
      <c r="AU636" s="31" t="b">
        <f>貼り付け用!AU636=集計用!AU636</f>
        <v>1</v>
      </c>
    </row>
    <row r="637" spans="10:47" ht="24" customHeight="1">
      <c r="J637" s="2" t="str">
        <f>IF(集計用!J637="","",集計用!J637)</f>
        <v>通用門</v>
      </c>
      <c r="K637" s="2"/>
      <c r="L637" s="2"/>
      <c r="M637" s="31" t="b">
        <f>貼り付け用!M637=集計用!M637</f>
        <v>1</v>
      </c>
      <c r="N637" s="31" t="b">
        <f>貼り付け用!N637=集計用!N637</f>
        <v>1</v>
      </c>
      <c r="O637" s="31" t="b">
        <f>貼り付け用!O637=集計用!O637</f>
        <v>1</v>
      </c>
      <c r="P637" s="31" t="b">
        <f>貼り付け用!P637=集計用!P637</f>
        <v>1</v>
      </c>
      <c r="Q637" s="31" t="b">
        <f>貼り付け用!Q637=集計用!Q637</f>
        <v>1</v>
      </c>
      <c r="R637" s="31" t="b">
        <f>貼り付け用!R637=集計用!R637</f>
        <v>1</v>
      </c>
      <c r="S637" s="31" t="b">
        <f>貼り付け用!S637=集計用!S637</f>
        <v>1</v>
      </c>
      <c r="T637" s="31" t="b">
        <f>貼り付け用!T637=集計用!T637</f>
        <v>1</v>
      </c>
      <c r="U637" s="31" t="b">
        <f>貼り付け用!U637=集計用!U637</f>
        <v>1</v>
      </c>
      <c r="V637" s="31" t="b">
        <f>貼り付け用!V637=集計用!V637</f>
        <v>1</v>
      </c>
      <c r="W637" s="31" t="b">
        <f>貼り付け用!W637=集計用!W637</f>
        <v>1</v>
      </c>
      <c r="X637" s="31" t="b">
        <f>貼り付け用!X637=集計用!X637</f>
        <v>1</v>
      </c>
      <c r="Y637" s="31" t="b">
        <f>貼り付け用!Y637=集計用!Y637</f>
        <v>1</v>
      </c>
      <c r="Z637" s="31" t="b">
        <f>貼り付け用!Z637=集計用!Z637</f>
        <v>1</v>
      </c>
      <c r="AA637" s="31" t="b">
        <f>貼り付け用!AA637=集計用!AA637</f>
        <v>1</v>
      </c>
      <c r="AB637" s="31" t="b">
        <f>貼り付け用!AB637=集計用!AB637</f>
        <v>1</v>
      </c>
      <c r="AC637" s="31" t="b">
        <f>貼り付け用!AC637=集計用!AC637</f>
        <v>1</v>
      </c>
      <c r="AD637" s="31" t="b">
        <f>貼り付け用!AD637=集計用!AD637</f>
        <v>1</v>
      </c>
      <c r="AE637" s="31" t="b">
        <f>貼り付け用!AE637=集計用!AE637</f>
        <v>1</v>
      </c>
      <c r="AF637" s="31" t="b">
        <f>貼り付け用!AF637=集計用!AF637</f>
        <v>1</v>
      </c>
      <c r="AG637" s="31" t="b">
        <f>貼り付け用!AG637=集計用!AG637</f>
        <v>1</v>
      </c>
      <c r="AH637" s="31" t="b">
        <f>貼り付け用!AH637=集計用!AH637</f>
        <v>1</v>
      </c>
      <c r="AI637" s="31" t="b">
        <f>貼り付け用!AI637=集計用!AI637</f>
        <v>1</v>
      </c>
      <c r="AJ637" s="31" t="b">
        <f>貼り付け用!AJ637=集計用!AJ637</f>
        <v>1</v>
      </c>
      <c r="AK637" s="31" t="b">
        <f>貼り付け用!AK637=集計用!AK637</f>
        <v>1</v>
      </c>
      <c r="AL637" s="31" t="b">
        <f>貼り付け用!AL637=集計用!AL637</f>
        <v>1</v>
      </c>
      <c r="AM637" s="31" t="b">
        <f>貼り付け用!AM637=集計用!AM637</f>
        <v>1</v>
      </c>
      <c r="AN637" s="31" t="b">
        <f>貼り付け用!AN637=集計用!AN637</f>
        <v>1</v>
      </c>
      <c r="AO637" s="31" t="b">
        <f>貼り付け用!AO637=集計用!AO637</f>
        <v>1</v>
      </c>
      <c r="AP637" s="31" t="b">
        <f>貼り付け用!AP637=集計用!AP637</f>
        <v>1</v>
      </c>
      <c r="AQ637" s="31" t="b">
        <f>貼り付け用!AQ637=集計用!AQ637</f>
        <v>1</v>
      </c>
      <c r="AR637" s="31" t="b">
        <f>貼り付け用!AR637=集計用!AR637</f>
        <v>1</v>
      </c>
      <c r="AS637" s="31" t="b">
        <f>貼り付け用!AS637=集計用!AS637</f>
        <v>1</v>
      </c>
      <c r="AT637" s="31" t="b">
        <f>貼り付け用!AT637=集計用!AT637</f>
        <v>0</v>
      </c>
      <c r="AU637" s="31" t="b">
        <f>貼り付け用!AU637=集計用!AU637</f>
        <v>1</v>
      </c>
    </row>
    <row r="638" spans="10:47" ht="24" customHeight="1">
      <c r="J638" s="2" t="str">
        <f>IF(集計用!J638="","",集計用!J638)</f>
        <v>電気設備</v>
      </c>
      <c r="K638" s="2"/>
      <c r="L638" s="2"/>
      <c r="M638" s="31" t="b">
        <f>貼り付け用!M638=集計用!M638</f>
        <v>1</v>
      </c>
      <c r="N638" s="31" t="b">
        <f>貼り付け用!N638=集計用!N638</f>
        <v>1</v>
      </c>
      <c r="O638" s="31" t="b">
        <f>貼り付け用!O638=集計用!O638</f>
        <v>1</v>
      </c>
      <c r="P638" s="31" t="b">
        <f>貼り付け用!P638=集計用!P638</f>
        <v>1</v>
      </c>
      <c r="Q638" s="31" t="b">
        <f>貼り付け用!Q638=集計用!Q638</f>
        <v>1</v>
      </c>
      <c r="R638" s="31" t="b">
        <f>貼り付け用!R638=集計用!R638</f>
        <v>1</v>
      </c>
      <c r="S638" s="31" t="b">
        <f>貼り付け用!S638=集計用!S638</f>
        <v>1</v>
      </c>
      <c r="T638" s="31" t="b">
        <f>貼り付け用!T638=集計用!T638</f>
        <v>1</v>
      </c>
      <c r="U638" s="31" t="b">
        <f>貼り付け用!U638=集計用!U638</f>
        <v>1</v>
      </c>
      <c r="V638" s="31" t="b">
        <f>貼り付け用!V638=集計用!V638</f>
        <v>1</v>
      </c>
      <c r="W638" s="31" t="b">
        <f>貼り付け用!W638=集計用!W638</f>
        <v>1</v>
      </c>
      <c r="X638" s="31" t="b">
        <f>貼り付け用!X638=集計用!X638</f>
        <v>1</v>
      </c>
      <c r="Y638" s="31" t="b">
        <f>貼り付け用!Y638=集計用!Y638</f>
        <v>1</v>
      </c>
      <c r="Z638" s="31" t="b">
        <f>貼り付け用!Z638=集計用!Z638</f>
        <v>1</v>
      </c>
      <c r="AA638" s="31" t="b">
        <f>貼り付け用!AA638=集計用!AA638</f>
        <v>1</v>
      </c>
      <c r="AB638" s="31" t="b">
        <f>貼り付け用!AB638=集計用!AB638</f>
        <v>1</v>
      </c>
      <c r="AC638" s="31" t="b">
        <f>貼り付け用!AC638=集計用!AC638</f>
        <v>1</v>
      </c>
      <c r="AD638" s="31" t="b">
        <f>貼り付け用!AD638=集計用!AD638</f>
        <v>1</v>
      </c>
      <c r="AE638" s="31" t="b">
        <f>貼り付け用!AE638=集計用!AE638</f>
        <v>1</v>
      </c>
      <c r="AF638" s="31" t="b">
        <f>貼り付け用!AF638=集計用!AF638</f>
        <v>1</v>
      </c>
      <c r="AG638" s="31" t="b">
        <f>貼り付け用!AG638=集計用!AG638</f>
        <v>1</v>
      </c>
      <c r="AH638" s="31" t="b">
        <f>貼り付け用!AH638=集計用!AH638</f>
        <v>1</v>
      </c>
      <c r="AI638" s="31" t="b">
        <f>貼り付け用!AI638=集計用!AI638</f>
        <v>1</v>
      </c>
      <c r="AJ638" s="31" t="b">
        <f>貼り付け用!AJ638=集計用!AJ638</f>
        <v>1</v>
      </c>
      <c r="AK638" s="31" t="b">
        <f>貼り付け用!AK638=集計用!AK638</f>
        <v>1</v>
      </c>
      <c r="AL638" s="31" t="b">
        <f>貼り付け用!AL638=集計用!AL638</f>
        <v>1</v>
      </c>
      <c r="AM638" s="31" t="b">
        <f>貼り付け用!AM638=集計用!AM638</f>
        <v>1</v>
      </c>
      <c r="AN638" s="31" t="b">
        <f>貼り付け用!AN638=集計用!AN638</f>
        <v>1</v>
      </c>
      <c r="AO638" s="31" t="b">
        <f>貼り付け用!AO638=集計用!AO638</f>
        <v>1</v>
      </c>
      <c r="AP638" s="31" t="b">
        <f>貼り付け用!AP638=集計用!AP638</f>
        <v>1</v>
      </c>
      <c r="AQ638" s="31" t="b">
        <f>貼り付け用!AQ638=集計用!AQ638</f>
        <v>1</v>
      </c>
      <c r="AR638" s="31" t="b">
        <f>貼り付け用!AR638=集計用!AR638</f>
        <v>1</v>
      </c>
      <c r="AS638" s="31" t="b">
        <f>貼り付け用!AS638=集計用!AS638</f>
        <v>1</v>
      </c>
      <c r="AT638" s="31" t="b">
        <f>貼り付け用!AT638=集計用!AT638</f>
        <v>0</v>
      </c>
      <c r="AU638" s="31" t="b">
        <f>貼り付け用!AU638=集計用!AU638</f>
        <v>0</v>
      </c>
    </row>
    <row r="639" spans="10:47" ht="24" customHeight="1">
      <c r="J639" s="2" t="str">
        <f>IF(集計用!J639="","",集計用!J639)</f>
        <v>地デジ共聴設備</v>
      </c>
      <c r="K639" s="2"/>
      <c r="L639" s="2"/>
      <c r="M639" s="31" t="b">
        <f>貼り付け用!M639=集計用!M639</f>
        <v>1</v>
      </c>
      <c r="N639" s="31" t="b">
        <f>貼り付け用!N639=集計用!N639</f>
        <v>1</v>
      </c>
      <c r="O639" s="31" t="b">
        <f>貼り付け用!O639=集計用!O639</f>
        <v>1</v>
      </c>
      <c r="P639" s="31" t="b">
        <f>貼り付け用!P639=集計用!P639</f>
        <v>1</v>
      </c>
      <c r="Q639" s="31" t="b">
        <f>貼り付け用!Q639=集計用!Q639</f>
        <v>1</v>
      </c>
      <c r="R639" s="31" t="b">
        <f>貼り付け用!R639=集計用!R639</f>
        <v>1</v>
      </c>
      <c r="S639" s="31" t="b">
        <f>貼り付け用!S639=集計用!S639</f>
        <v>1</v>
      </c>
      <c r="T639" s="31" t="b">
        <f>貼り付け用!T639=集計用!T639</f>
        <v>1</v>
      </c>
      <c r="U639" s="31" t="b">
        <f>貼り付け用!U639=集計用!U639</f>
        <v>1</v>
      </c>
      <c r="V639" s="31" t="b">
        <f>貼り付け用!V639=集計用!V639</f>
        <v>1</v>
      </c>
      <c r="W639" s="31" t="b">
        <f>貼り付け用!W639=集計用!W639</f>
        <v>1</v>
      </c>
      <c r="X639" s="31" t="b">
        <f>貼り付け用!X639=集計用!X639</f>
        <v>1</v>
      </c>
      <c r="Y639" s="31" t="b">
        <f>貼り付け用!Y639=集計用!Y639</f>
        <v>1</v>
      </c>
      <c r="Z639" s="31" t="b">
        <f>貼り付け用!Z639=集計用!Z639</f>
        <v>1</v>
      </c>
      <c r="AA639" s="31" t="b">
        <f>貼り付け用!AA639=集計用!AA639</f>
        <v>1</v>
      </c>
      <c r="AB639" s="31" t="b">
        <f>貼り付け用!AB639=集計用!AB639</f>
        <v>1</v>
      </c>
      <c r="AC639" s="31" t="b">
        <f>貼り付け用!AC639=集計用!AC639</f>
        <v>1</v>
      </c>
      <c r="AD639" s="31" t="b">
        <f>貼り付け用!AD639=集計用!AD639</f>
        <v>1</v>
      </c>
      <c r="AE639" s="31" t="b">
        <f>貼り付け用!AE639=集計用!AE639</f>
        <v>1</v>
      </c>
      <c r="AF639" s="31" t="b">
        <f>貼り付け用!AF639=集計用!AF639</f>
        <v>1</v>
      </c>
      <c r="AG639" s="31" t="b">
        <f>貼り付け用!AG639=集計用!AG639</f>
        <v>1</v>
      </c>
      <c r="AH639" s="31" t="b">
        <f>貼り付け用!AH639=集計用!AH639</f>
        <v>1</v>
      </c>
      <c r="AI639" s="31" t="b">
        <f>貼り付け用!AI639=集計用!AI639</f>
        <v>1</v>
      </c>
      <c r="AJ639" s="31" t="b">
        <f>貼り付け用!AJ639=集計用!AJ639</f>
        <v>1</v>
      </c>
      <c r="AK639" s="31" t="b">
        <f>貼り付け用!AK639=集計用!AK639</f>
        <v>1</v>
      </c>
      <c r="AL639" s="31" t="b">
        <f>貼り付け用!AL639=集計用!AL639</f>
        <v>1</v>
      </c>
      <c r="AM639" s="31" t="b">
        <f>貼り付け用!AM639=集計用!AM639</f>
        <v>1</v>
      </c>
      <c r="AN639" s="31" t="b">
        <f>貼り付け用!AN639=集計用!AN639</f>
        <v>1</v>
      </c>
      <c r="AO639" s="31" t="b">
        <f>貼り付け用!AO639=集計用!AO639</f>
        <v>1</v>
      </c>
      <c r="AP639" s="31" t="b">
        <f>貼り付け用!AP639=集計用!AP639</f>
        <v>1</v>
      </c>
      <c r="AQ639" s="31" t="b">
        <f>貼り付け用!AQ639=集計用!AQ639</f>
        <v>1</v>
      </c>
      <c r="AR639" s="31" t="b">
        <f>貼り付け用!AR639=集計用!AR639</f>
        <v>1</v>
      </c>
      <c r="AS639" s="31" t="b">
        <f>貼り付け用!AS639=集計用!AS639</f>
        <v>1</v>
      </c>
      <c r="AT639" s="31" t="b">
        <f>貼り付け用!AT639=集計用!AT639</f>
        <v>0</v>
      </c>
      <c r="AU639" s="31" t="b">
        <f>貼り付け用!AU639=集計用!AU639</f>
        <v>1</v>
      </c>
    </row>
    <row r="640" spans="10:47" ht="24" customHeight="1">
      <c r="J640" s="2" t="str">
        <f>IF(集計用!J640="","",集計用!J640)</f>
        <v>雨水浸透施設</v>
      </c>
      <c r="K640" s="2"/>
      <c r="L640" s="2"/>
      <c r="M640" s="31" t="b">
        <f>貼り付け用!M640=集計用!M640</f>
        <v>1</v>
      </c>
      <c r="N640" s="31" t="b">
        <f>貼り付け用!N640=集計用!N640</f>
        <v>1</v>
      </c>
      <c r="O640" s="31" t="b">
        <f>貼り付け用!O640=集計用!O640</f>
        <v>1</v>
      </c>
      <c r="P640" s="31" t="b">
        <f>貼り付け用!P640=集計用!P640</f>
        <v>1</v>
      </c>
      <c r="Q640" s="31" t="b">
        <f>貼り付け用!Q640=集計用!Q640</f>
        <v>1</v>
      </c>
      <c r="R640" s="31" t="b">
        <f>貼り付け用!R640=集計用!R640</f>
        <v>1</v>
      </c>
      <c r="S640" s="31" t="b">
        <f>貼り付け用!S640=集計用!S640</f>
        <v>1</v>
      </c>
      <c r="T640" s="31" t="b">
        <f>貼り付け用!T640=集計用!T640</f>
        <v>1</v>
      </c>
      <c r="U640" s="31" t="b">
        <f>貼り付け用!U640=集計用!U640</f>
        <v>1</v>
      </c>
      <c r="V640" s="31" t="b">
        <f>貼り付け用!V640=集計用!V640</f>
        <v>1</v>
      </c>
      <c r="W640" s="31" t="b">
        <f>貼り付け用!W640=集計用!W640</f>
        <v>1</v>
      </c>
      <c r="X640" s="31" t="b">
        <f>貼り付け用!X640=集計用!X640</f>
        <v>1</v>
      </c>
      <c r="Y640" s="31" t="b">
        <f>貼り付け用!Y640=集計用!Y640</f>
        <v>1</v>
      </c>
      <c r="Z640" s="31" t="b">
        <f>貼り付け用!Z640=集計用!Z640</f>
        <v>1</v>
      </c>
      <c r="AA640" s="31" t="b">
        <f>貼り付け用!AA640=集計用!AA640</f>
        <v>1</v>
      </c>
      <c r="AB640" s="31" t="b">
        <f>貼り付け用!AB640=集計用!AB640</f>
        <v>1</v>
      </c>
      <c r="AC640" s="31" t="b">
        <f>貼り付け用!AC640=集計用!AC640</f>
        <v>1</v>
      </c>
      <c r="AD640" s="31" t="b">
        <f>貼り付け用!AD640=集計用!AD640</f>
        <v>1</v>
      </c>
      <c r="AE640" s="31" t="b">
        <f>貼り付け用!AE640=集計用!AE640</f>
        <v>1</v>
      </c>
      <c r="AF640" s="31" t="b">
        <f>貼り付け用!AF640=集計用!AF640</f>
        <v>1</v>
      </c>
      <c r="AG640" s="31" t="b">
        <f>貼り付け用!AG640=集計用!AG640</f>
        <v>1</v>
      </c>
      <c r="AH640" s="31" t="b">
        <f>貼り付け用!AH640=集計用!AH640</f>
        <v>1</v>
      </c>
      <c r="AI640" s="31" t="b">
        <f>貼り付け用!AI640=集計用!AI640</f>
        <v>1</v>
      </c>
      <c r="AJ640" s="31" t="b">
        <f>貼り付け用!AJ640=集計用!AJ640</f>
        <v>1</v>
      </c>
      <c r="AK640" s="31" t="b">
        <f>貼り付け用!AK640=集計用!AK640</f>
        <v>1</v>
      </c>
      <c r="AL640" s="31" t="b">
        <f>貼り付け用!AL640=集計用!AL640</f>
        <v>1</v>
      </c>
      <c r="AM640" s="31" t="b">
        <f>貼り付け用!AM640=集計用!AM640</f>
        <v>1</v>
      </c>
      <c r="AN640" s="31" t="b">
        <f>貼り付け用!AN640=集計用!AN640</f>
        <v>1</v>
      </c>
      <c r="AO640" s="31" t="b">
        <f>貼り付け用!AO640=集計用!AO640</f>
        <v>1</v>
      </c>
      <c r="AP640" s="31" t="b">
        <f>貼り付け用!AP640=集計用!AP640</f>
        <v>1</v>
      </c>
      <c r="AQ640" s="31" t="b">
        <f>貼り付け用!AQ640=集計用!AQ640</f>
        <v>1</v>
      </c>
      <c r="AR640" s="31" t="b">
        <f>貼り付け用!AR640=集計用!AR640</f>
        <v>1</v>
      </c>
      <c r="AS640" s="31" t="b">
        <f>貼り付け用!AS640=集計用!AS640</f>
        <v>1</v>
      </c>
      <c r="AT640" s="31" t="b">
        <f>貼り付け用!AT640=集計用!AT640</f>
        <v>0</v>
      </c>
      <c r="AU640" s="31" t="b">
        <f>貼り付け用!AU640=集計用!AU640</f>
        <v>1</v>
      </c>
    </row>
    <row r="641" spans="10:47" ht="24" customHeight="1">
      <c r="J641" s="2" t="str">
        <f>IF(集計用!J641="","",集計用!J641)</f>
        <v>防犯灯</v>
      </c>
      <c r="K641" s="2"/>
      <c r="L641" s="2"/>
      <c r="M641" s="31" t="b">
        <f>貼り付け用!M641=集計用!M641</f>
        <v>1</v>
      </c>
      <c r="N641" s="31" t="b">
        <f>貼り付け用!N641=集計用!N641</f>
        <v>1</v>
      </c>
      <c r="O641" s="31" t="b">
        <f>貼り付け用!O641=集計用!O641</f>
        <v>1</v>
      </c>
      <c r="P641" s="31" t="b">
        <f>貼り付け用!P641=集計用!P641</f>
        <v>1</v>
      </c>
      <c r="Q641" s="31" t="b">
        <f>貼り付け用!Q641=集計用!Q641</f>
        <v>1</v>
      </c>
      <c r="R641" s="31" t="b">
        <f>貼り付け用!R641=集計用!R641</f>
        <v>1</v>
      </c>
      <c r="S641" s="31" t="b">
        <f>貼り付け用!S641=集計用!S641</f>
        <v>1</v>
      </c>
      <c r="T641" s="31" t="b">
        <f>貼り付け用!T641=集計用!T641</f>
        <v>1</v>
      </c>
      <c r="U641" s="31" t="b">
        <f>貼り付け用!U641=集計用!U641</f>
        <v>1</v>
      </c>
      <c r="V641" s="31" t="b">
        <f>貼り付け用!V641=集計用!V641</f>
        <v>1</v>
      </c>
      <c r="W641" s="31" t="b">
        <f>貼り付け用!W641=集計用!W641</f>
        <v>1</v>
      </c>
      <c r="X641" s="31" t="b">
        <f>貼り付け用!X641=集計用!X641</f>
        <v>1</v>
      </c>
      <c r="Y641" s="31" t="b">
        <f>貼り付け用!Y641=集計用!Y641</f>
        <v>1</v>
      </c>
      <c r="Z641" s="31" t="b">
        <f>貼り付け用!Z641=集計用!Z641</f>
        <v>1</v>
      </c>
      <c r="AA641" s="31" t="b">
        <f>貼り付け用!AA641=集計用!AA641</f>
        <v>1</v>
      </c>
      <c r="AB641" s="31" t="b">
        <f>貼り付け用!AB641=集計用!AB641</f>
        <v>1</v>
      </c>
      <c r="AC641" s="31" t="b">
        <f>貼り付け用!AC641=集計用!AC641</f>
        <v>1</v>
      </c>
      <c r="AD641" s="31" t="b">
        <f>貼り付け用!AD641=集計用!AD641</f>
        <v>1</v>
      </c>
      <c r="AE641" s="31" t="b">
        <f>貼り付け用!AE641=集計用!AE641</f>
        <v>1</v>
      </c>
      <c r="AF641" s="31" t="b">
        <f>貼り付け用!AF641=集計用!AF641</f>
        <v>1</v>
      </c>
      <c r="AG641" s="31" t="b">
        <f>貼り付け用!AG641=集計用!AG641</f>
        <v>1</v>
      </c>
      <c r="AH641" s="31" t="b">
        <f>貼り付け用!AH641=集計用!AH641</f>
        <v>1</v>
      </c>
      <c r="AI641" s="31" t="b">
        <f>貼り付け用!AI641=集計用!AI641</f>
        <v>1</v>
      </c>
      <c r="AJ641" s="31" t="b">
        <f>貼り付け用!AJ641=集計用!AJ641</f>
        <v>1</v>
      </c>
      <c r="AK641" s="31" t="b">
        <f>貼り付け用!AK641=集計用!AK641</f>
        <v>1</v>
      </c>
      <c r="AL641" s="31" t="b">
        <f>貼り付け用!AL641=集計用!AL641</f>
        <v>1</v>
      </c>
      <c r="AM641" s="31" t="b">
        <f>貼り付け用!AM641=集計用!AM641</f>
        <v>1</v>
      </c>
      <c r="AN641" s="31" t="b">
        <f>貼り付け用!AN641=集計用!AN641</f>
        <v>1</v>
      </c>
      <c r="AO641" s="31" t="b">
        <f>貼り付け用!AO641=集計用!AO641</f>
        <v>1</v>
      </c>
      <c r="AP641" s="31" t="b">
        <f>貼り付け用!AP641=集計用!AP641</f>
        <v>1</v>
      </c>
      <c r="AQ641" s="31" t="b">
        <f>貼り付け用!AQ641=集計用!AQ641</f>
        <v>1</v>
      </c>
      <c r="AR641" s="31" t="b">
        <f>貼り付け用!AR641=集計用!AR641</f>
        <v>1</v>
      </c>
      <c r="AS641" s="31" t="b">
        <f>貼り付け用!AS641=集計用!AS641</f>
        <v>1</v>
      </c>
      <c r="AT641" s="31" t="b">
        <f>貼り付け用!AT641=集計用!AT641</f>
        <v>0</v>
      </c>
      <c r="AU641" s="31" t="b">
        <f>貼り付け用!AU641=集計用!AU641</f>
        <v>1</v>
      </c>
    </row>
    <row r="642" spans="10:47" ht="24" customHeight="1">
      <c r="J642" s="2" t="str">
        <f>IF(集計用!J642="","",集計用!J642)</f>
        <v>ゴミ置場</v>
      </c>
      <c r="K642" s="2"/>
      <c r="L642" s="2"/>
      <c r="M642" s="31" t="b">
        <f>貼り付け用!M642=集計用!M642</f>
        <v>1</v>
      </c>
      <c r="N642" s="31" t="b">
        <f>貼り付け用!N642=集計用!N642</f>
        <v>1</v>
      </c>
      <c r="O642" s="31" t="b">
        <f>貼り付け用!O642=集計用!O642</f>
        <v>1</v>
      </c>
      <c r="P642" s="31" t="b">
        <f>貼り付け用!P642=集計用!P642</f>
        <v>1</v>
      </c>
      <c r="Q642" s="31" t="b">
        <f>貼り付け用!Q642=集計用!Q642</f>
        <v>1</v>
      </c>
      <c r="R642" s="31" t="b">
        <f>貼り付け用!R642=集計用!R642</f>
        <v>1</v>
      </c>
      <c r="S642" s="31" t="b">
        <f>貼り付け用!S642=集計用!S642</f>
        <v>1</v>
      </c>
      <c r="T642" s="31" t="b">
        <f>貼り付け用!T642=集計用!T642</f>
        <v>1</v>
      </c>
      <c r="U642" s="31" t="b">
        <f>貼り付け用!U642=集計用!U642</f>
        <v>1</v>
      </c>
      <c r="V642" s="31" t="b">
        <f>貼り付け用!V642=集計用!V642</f>
        <v>1</v>
      </c>
      <c r="W642" s="31" t="b">
        <f>貼り付け用!W642=集計用!W642</f>
        <v>1</v>
      </c>
      <c r="X642" s="31" t="b">
        <f>貼り付け用!X642=集計用!X642</f>
        <v>1</v>
      </c>
      <c r="Y642" s="31" t="b">
        <f>貼り付け用!Y642=集計用!Y642</f>
        <v>1</v>
      </c>
      <c r="Z642" s="31" t="b">
        <f>貼り付け用!Z642=集計用!Z642</f>
        <v>1</v>
      </c>
      <c r="AA642" s="31" t="b">
        <f>貼り付け用!AA642=集計用!AA642</f>
        <v>1</v>
      </c>
      <c r="AB642" s="31" t="b">
        <f>貼り付け用!AB642=集計用!AB642</f>
        <v>1</v>
      </c>
      <c r="AC642" s="31" t="b">
        <f>貼り付け用!AC642=集計用!AC642</f>
        <v>1</v>
      </c>
      <c r="AD642" s="31" t="b">
        <f>貼り付け用!AD642=集計用!AD642</f>
        <v>1</v>
      </c>
      <c r="AE642" s="31" t="b">
        <f>貼り付け用!AE642=集計用!AE642</f>
        <v>1</v>
      </c>
      <c r="AF642" s="31" t="b">
        <f>貼り付け用!AF642=集計用!AF642</f>
        <v>1</v>
      </c>
      <c r="AG642" s="31" t="b">
        <f>貼り付け用!AG642=集計用!AG642</f>
        <v>1</v>
      </c>
      <c r="AH642" s="31" t="b">
        <f>貼り付け用!AH642=集計用!AH642</f>
        <v>1</v>
      </c>
      <c r="AI642" s="31" t="b">
        <f>貼り付け用!AI642=集計用!AI642</f>
        <v>1</v>
      </c>
      <c r="AJ642" s="31" t="b">
        <f>貼り付け用!AJ642=集計用!AJ642</f>
        <v>1</v>
      </c>
      <c r="AK642" s="31" t="b">
        <f>貼り付け用!AK642=集計用!AK642</f>
        <v>1</v>
      </c>
      <c r="AL642" s="31" t="b">
        <f>貼り付け用!AL642=集計用!AL642</f>
        <v>1</v>
      </c>
      <c r="AM642" s="31" t="b">
        <f>貼り付け用!AM642=集計用!AM642</f>
        <v>1</v>
      </c>
      <c r="AN642" s="31" t="b">
        <f>貼り付け用!AN642=集計用!AN642</f>
        <v>1</v>
      </c>
      <c r="AO642" s="31" t="b">
        <f>貼り付け用!AO642=集計用!AO642</f>
        <v>1</v>
      </c>
      <c r="AP642" s="31" t="b">
        <f>貼り付け用!AP642=集計用!AP642</f>
        <v>1</v>
      </c>
      <c r="AQ642" s="31" t="b">
        <f>貼り付け用!AQ642=集計用!AQ642</f>
        <v>1</v>
      </c>
      <c r="AR642" s="31" t="b">
        <f>貼り付け用!AR642=集計用!AR642</f>
        <v>1</v>
      </c>
      <c r="AS642" s="31" t="b">
        <f>貼り付け用!AS642=集計用!AS642</f>
        <v>1</v>
      </c>
      <c r="AT642" s="31" t="b">
        <f>貼り付け用!AT642=集計用!AT642</f>
        <v>0</v>
      </c>
      <c r="AU642" s="31" t="b">
        <f>貼り付け用!AU642=集計用!AU642</f>
        <v>1</v>
      </c>
    </row>
    <row r="643" spans="10:47" ht="24" customHeight="1">
      <c r="J643" s="2" t="str">
        <f>IF(集計用!J643="","",集計用!J643)</f>
        <v>空調機（パソコン室）</v>
      </c>
      <c r="K643" s="2"/>
      <c r="L643" s="2"/>
      <c r="M643" s="31" t="b">
        <f>貼り付け用!M643=集計用!M643</f>
        <v>1</v>
      </c>
      <c r="N643" s="31" t="b">
        <f>貼り付け用!N643=集計用!N643</f>
        <v>1</v>
      </c>
      <c r="O643" s="31" t="b">
        <f>貼り付け用!O643=集計用!O643</f>
        <v>1</v>
      </c>
      <c r="P643" s="31" t="b">
        <f>貼り付け用!P643=集計用!P643</f>
        <v>1</v>
      </c>
      <c r="Q643" s="31" t="b">
        <f>貼り付け用!Q643=集計用!Q643</f>
        <v>1</v>
      </c>
      <c r="R643" s="31" t="b">
        <f>貼り付け用!R643=集計用!R643</f>
        <v>1</v>
      </c>
      <c r="S643" s="31" t="b">
        <f>貼り付け用!S643=集計用!S643</f>
        <v>1</v>
      </c>
      <c r="T643" s="31" t="b">
        <f>貼り付け用!T643=集計用!T643</f>
        <v>1</v>
      </c>
      <c r="U643" s="31" t="b">
        <f>貼り付け用!U643=集計用!U643</f>
        <v>1</v>
      </c>
      <c r="V643" s="31" t="b">
        <f>貼り付け用!V643=集計用!V643</f>
        <v>1</v>
      </c>
      <c r="W643" s="31" t="b">
        <f>貼り付け用!W643=集計用!W643</f>
        <v>1</v>
      </c>
      <c r="X643" s="31" t="b">
        <f>貼り付け用!X643=集計用!X643</f>
        <v>1</v>
      </c>
      <c r="Y643" s="31" t="b">
        <f>貼り付け用!Y643=集計用!Y643</f>
        <v>1</v>
      </c>
      <c r="Z643" s="31" t="b">
        <f>貼り付け用!Z643=集計用!Z643</f>
        <v>1</v>
      </c>
      <c r="AA643" s="31" t="b">
        <f>貼り付け用!AA643=集計用!AA643</f>
        <v>1</v>
      </c>
      <c r="AB643" s="31" t="b">
        <f>貼り付け用!AB643=集計用!AB643</f>
        <v>1</v>
      </c>
      <c r="AC643" s="31" t="b">
        <f>貼り付け用!AC643=集計用!AC643</f>
        <v>1</v>
      </c>
      <c r="AD643" s="31" t="b">
        <f>貼り付け用!AD643=集計用!AD643</f>
        <v>1</v>
      </c>
      <c r="AE643" s="31" t="b">
        <f>貼り付け用!AE643=集計用!AE643</f>
        <v>1</v>
      </c>
      <c r="AF643" s="31" t="b">
        <f>貼り付け用!AF643=集計用!AF643</f>
        <v>1</v>
      </c>
      <c r="AG643" s="31" t="b">
        <f>貼り付け用!AG643=集計用!AG643</f>
        <v>1</v>
      </c>
      <c r="AH643" s="31" t="b">
        <f>貼り付け用!AH643=集計用!AH643</f>
        <v>1</v>
      </c>
      <c r="AI643" s="31" t="b">
        <f>貼り付け用!AI643=集計用!AI643</f>
        <v>1</v>
      </c>
      <c r="AJ643" s="31" t="b">
        <f>貼り付け用!AJ643=集計用!AJ643</f>
        <v>1</v>
      </c>
      <c r="AK643" s="31" t="b">
        <f>貼り付け用!AK643=集計用!AK643</f>
        <v>1</v>
      </c>
      <c r="AL643" s="31" t="b">
        <f>貼り付け用!AL643=集計用!AL643</f>
        <v>1</v>
      </c>
      <c r="AM643" s="31" t="b">
        <f>貼り付け用!AM643=集計用!AM643</f>
        <v>1</v>
      </c>
      <c r="AN643" s="31" t="b">
        <f>貼り付け用!AN643=集計用!AN643</f>
        <v>1</v>
      </c>
      <c r="AO643" s="31" t="b">
        <f>貼り付け用!AO643=集計用!AO643</f>
        <v>1</v>
      </c>
      <c r="AP643" s="31" t="b">
        <f>貼り付け用!AP643=集計用!AP643</f>
        <v>1</v>
      </c>
      <c r="AQ643" s="31" t="b">
        <f>貼り付け用!AQ643=集計用!AQ643</f>
        <v>1</v>
      </c>
      <c r="AR643" s="31" t="b">
        <f>貼り付け用!AR643=集計用!AR643</f>
        <v>1</v>
      </c>
      <c r="AS643" s="31" t="b">
        <f>貼り付け用!AS643=集計用!AS643</f>
        <v>1</v>
      </c>
      <c r="AT643" s="31" t="b">
        <f>貼り付け用!AT643=集計用!AT643</f>
        <v>0</v>
      </c>
      <c r="AU643" s="31" t="b">
        <f>貼り付け用!AU643=集計用!AU643</f>
        <v>1</v>
      </c>
    </row>
    <row r="644" spans="10:47" ht="24" customHeight="1">
      <c r="J644" s="2" t="str">
        <f>IF(集計用!J644="","",集計用!J644)</f>
        <v>空調機（図書室）</v>
      </c>
      <c r="K644" s="2"/>
      <c r="L644" s="2"/>
      <c r="M644" s="31" t="b">
        <f>貼り付け用!M644=集計用!M644</f>
        <v>1</v>
      </c>
      <c r="N644" s="31" t="b">
        <f>貼り付け用!N644=集計用!N644</f>
        <v>1</v>
      </c>
      <c r="O644" s="31" t="b">
        <f>貼り付け用!O644=集計用!O644</f>
        <v>1</v>
      </c>
      <c r="P644" s="31" t="b">
        <f>貼り付け用!P644=集計用!P644</f>
        <v>1</v>
      </c>
      <c r="Q644" s="31" t="b">
        <f>貼り付け用!Q644=集計用!Q644</f>
        <v>1</v>
      </c>
      <c r="R644" s="31" t="b">
        <f>貼り付け用!R644=集計用!R644</f>
        <v>1</v>
      </c>
      <c r="S644" s="31" t="b">
        <f>貼り付け用!S644=集計用!S644</f>
        <v>1</v>
      </c>
      <c r="T644" s="31" t="b">
        <f>貼り付け用!T644=集計用!T644</f>
        <v>1</v>
      </c>
      <c r="U644" s="31" t="b">
        <f>貼り付け用!U644=集計用!U644</f>
        <v>1</v>
      </c>
      <c r="V644" s="31" t="b">
        <f>貼り付け用!V644=集計用!V644</f>
        <v>1</v>
      </c>
      <c r="W644" s="31" t="b">
        <f>貼り付け用!W644=集計用!W644</f>
        <v>1</v>
      </c>
      <c r="X644" s="31" t="b">
        <f>貼り付け用!X644=集計用!X644</f>
        <v>1</v>
      </c>
      <c r="Y644" s="31" t="b">
        <f>貼り付け用!Y644=集計用!Y644</f>
        <v>1</v>
      </c>
      <c r="Z644" s="31" t="b">
        <f>貼り付け用!Z644=集計用!Z644</f>
        <v>1</v>
      </c>
      <c r="AA644" s="31" t="b">
        <f>貼り付け用!AA644=集計用!AA644</f>
        <v>1</v>
      </c>
      <c r="AB644" s="31" t="b">
        <f>貼り付け用!AB644=集計用!AB644</f>
        <v>1</v>
      </c>
      <c r="AC644" s="31" t="b">
        <f>貼り付け用!AC644=集計用!AC644</f>
        <v>1</v>
      </c>
      <c r="AD644" s="31" t="b">
        <f>貼り付け用!AD644=集計用!AD644</f>
        <v>1</v>
      </c>
      <c r="AE644" s="31" t="b">
        <f>貼り付け用!AE644=集計用!AE644</f>
        <v>1</v>
      </c>
      <c r="AF644" s="31" t="b">
        <f>貼り付け用!AF644=集計用!AF644</f>
        <v>1</v>
      </c>
      <c r="AG644" s="31" t="b">
        <f>貼り付け用!AG644=集計用!AG644</f>
        <v>1</v>
      </c>
      <c r="AH644" s="31" t="b">
        <f>貼り付け用!AH644=集計用!AH644</f>
        <v>1</v>
      </c>
      <c r="AI644" s="31" t="b">
        <f>貼り付け用!AI644=集計用!AI644</f>
        <v>1</v>
      </c>
      <c r="AJ644" s="31" t="b">
        <f>貼り付け用!AJ644=集計用!AJ644</f>
        <v>1</v>
      </c>
      <c r="AK644" s="31" t="b">
        <f>貼り付け用!AK644=集計用!AK644</f>
        <v>1</v>
      </c>
      <c r="AL644" s="31" t="b">
        <f>貼り付け用!AL644=集計用!AL644</f>
        <v>1</v>
      </c>
      <c r="AM644" s="31" t="b">
        <f>貼り付け用!AM644=集計用!AM644</f>
        <v>1</v>
      </c>
      <c r="AN644" s="31" t="b">
        <f>貼り付け用!AN644=集計用!AN644</f>
        <v>1</v>
      </c>
      <c r="AO644" s="31" t="b">
        <f>貼り付け用!AO644=集計用!AO644</f>
        <v>1</v>
      </c>
      <c r="AP644" s="31" t="b">
        <f>貼り付け用!AP644=集計用!AP644</f>
        <v>1</v>
      </c>
      <c r="AQ644" s="31" t="b">
        <f>貼り付け用!AQ644=集計用!AQ644</f>
        <v>1</v>
      </c>
      <c r="AR644" s="31" t="b">
        <f>貼り付け用!AR644=集計用!AR644</f>
        <v>1</v>
      </c>
      <c r="AS644" s="31" t="b">
        <f>貼り付け用!AS644=集計用!AS644</f>
        <v>1</v>
      </c>
      <c r="AT644" s="31" t="b">
        <f>貼り付け用!AT644=集計用!AT644</f>
        <v>0</v>
      </c>
      <c r="AU644" s="31" t="b">
        <f>貼り付け用!AU644=集計用!AU644</f>
        <v>1</v>
      </c>
    </row>
    <row r="645" spans="10:47" ht="24" customHeight="1">
      <c r="J645" s="2" t="str">
        <f>IF(集計用!J645="","",集計用!J645)</f>
        <v>室内照明設備</v>
      </c>
      <c r="K645" s="2"/>
      <c r="L645" s="2"/>
      <c r="M645" s="31" t="b">
        <f>貼り付け用!M645=集計用!M645</f>
        <v>1</v>
      </c>
      <c r="N645" s="31" t="b">
        <f>貼り付け用!N645=集計用!N645</f>
        <v>1</v>
      </c>
      <c r="O645" s="31" t="b">
        <f>貼り付け用!O645=集計用!O645</f>
        <v>1</v>
      </c>
      <c r="P645" s="31" t="b">
        <f>貼り付け用!P645=集計用!P645</f>
        <v>1</v>
      </c>
      <c r="Q645" s="31" t="b">
        <f>貼り付け用!Q645=集計用!Q645</f>
        <v>1</v>
      </c>
      <c r="R645" s="31" t="b">
        <f>貼り付け用!R645=集計用!R645</f>
        <v>1</v>
      </c>
      <c r="S645" s="31" t="b">
        <f>貼り付け用!S645=集計用!S645</f>
        <v>1</v>
      </c>
      <c r="T645" s="31" t="b">
        <f>貼り付け用!T645=集計用!T645</f>
        <v>1</v>
      </c>
      <c r="U645" s="31" t="b">
        <f>貼り付け用!U645=集計用!U645</f>
        <v>1</v>
      </c>
      <c r="V645" s="31" t="b">
        <f>貼り付け用!V645=集計用!V645</f>
        <v>1</v>
      </c>
      <c r="W645" s="31" t="b">
        <f>貼り付け用!W645=集計用!W645</f>
        <v>1</v>
      </c>
      <c r="X645" s="31" t="b">
        <f>貼り付け用!X645=集計用!X645</f>
        <v>1</v>
      </c>
      <c r="Y645" s="31" t="b">
        <f>貼り付け用!Y645=集計用!Y645</f>
        <v>1</v>
      </c>
      <c r="Z645" s="31" t="b">
        <f>貼り付け用!Z645=集計用!Z645</f>
        <v>1</v>
      </c>
      <c r="AA645" s="31" t="b">
        <f>貼り付け用!AA645=集計用!AA645</f>
        <v>1</v>
      </c>
      <c r="AB645" s="31" t="b">
        <f>貼り付け用!AB645=集計用!AB645</f>
        <v>1</v>
      </c>
      <c r="AC645" s="31" t="b">
        <f>貼り付け用!AC645=集計用!AC645</f>
        <v>1</v>
      </c>
      <c r="AD645" s="31" t="b">
        <f>貼り付け用!AD645=集計用!AD645</f>
        <v>1</v>
      </c>
      <c r="AE645" s="31" t="b">
        <f>貼り付け用!AE645=集計用!AE645</f>
        <v>1</v>
      </c>
      <c r="AF645" s="31" t="b">
        <f>貼り付け用!AF645=集計用!AF645</f>
        <v>1</v>
      </c>
      <c r="AG645" s="31" t="b">
        <f>貼り付け用!AG645=集計用!AG645</f>
        <v>1</v>
      </c>
      <c r="AH645" s="31" t="b">
        <f>貼り付け用!AH645=集計用!AH645</f>
        <v>1</v>
      </c>
      <c r="AI645" s="31" t="b">
        <f>貼り付け用!AI645=集計用!AI645</f>
        <v>1</v>
      </c>
      <c r="AJ645" s="31" t="b">
        <f>貼り付け用!AJ645=集計用!AJ645</f>
        <v>1</v>
      </c>
      <c r="AK645" s="31" t="b">
        <f>貼り付け用!AK645=集計用!AK645</f>
        <v>1</v>
      </c>
      <c r="AL645" s="31" t="b">
        <f>貼り付け用!AL645=集計用!AL645</f>
        <v>1</v>
      </c>
      <c r="AM645" s="31" t="b">
        <f>貼り付け用!AM645=集計用!AM645</f>
        <v>1</v>
      </c>
      <c r="AN645" s="31" t="b">
        <f>貼り付け用!AN645=集計用!AN645</f>
        <v>1</v>
      </c>
      <c r="AO645" s="31" t="b">
        <f>貼り付け用!AO645=集計用!AO645</f>
        <v>1</v>
      </c>
      <c r="AP645" s="31" t="b">
        <f>貼り付け用!AP645=集計用!AP645</f>
        <v>1</v>
      </c>
      <c r="AQ645" s="31" t="b">
        <f>貼り付け用!AQ645=集計用!AQ645</f>
        <v>1</v>
      </c>
      <c r="AR645" s="31" t="b">
        <f>貼り付け用!AR645=集計用!AR645</f>
        <v>1</v>
      </c>
      <c r="AS645" s="31" t="b">
        <f>貼り付け用!AS645=集計用!AS645</f>
        <v>1</v>
      </c>
      <c r="AT645" s="31" t="b">
        <f>貼り付け用!AT645=集計用!AT645</f>
        <v>0</v>
      </c>
      <c r="AU645" s="31" t="b">
        <f>貼り付け用!AU645=集計用!AU645</f>
        <v>0</v>
      </c>
    </row>
    <row r="646" spans="10:47" ht="24" customHeight="1">
      <c r="J646" s="2" t="str">
        <f>IF(集計用!J646="","",集計用!J646)</f>
        <v>小荷物専用昇降機</v>
      </c>
      <c r="K646" s="2"/>
      <c r="L646" s="2"/>
      <c r="M646" s="31" t="b">
        <f>貼り付け用!M646=集計用!M646</f>
        <v>1</v>
      </c>
      <c r="N646" s="31" t="b">
        <f>貼り付け用!N646=集計用!N646</f>
        <v>1</v>
      </c>
      <c r="O646" s="31" t="b">
        <f>貼り付け用!O646=集計用!O646</f>
        <v>1</v>
      </c>
      <c r="P646" s="31" t="b">
        <f>貼り付け用!P646=集計用!P646</f>
        <v>1</v>
      </c>
      <c r="Q646" s="31" t="b">
        <f>貼り付け用!Q646=集計用!Q646</f>
        <v>1</v>
      </c>
      <c r="R646" s="31" t="b">
        <f>貼り付け用!R646=集計用!R646</f>
        <v>1</v>
      </c>
      <c r="S646" s="31" t="b">
        <f>貼り付け用!S646=集計用!S646</f>
        <v>1</v>
      </c>
      <c r="T646" s="31" t="b">
        <f>貼り付け用!T646=集計用!T646</f>
        <v>1</v>
      </c>
      <c r="U646" s="31" t="b">
        <f>貼り付け用!U646=集計用!U646</f>
        <v>1</v>
      </c>
      <c r="V646" s="31" t="b">
        <f>貼り付け用!V646=集計用!V646</f>
        <v>1</v>
      </c>
      <c r="W646" s="31" t="b">
        <f>貼り付け用!W646=集計用!W646</f>
        <v>1</v>
      </c>
      <c r="X646" s="31" t="b">
        <f>貼り付け用!X646=集計用!X646</f>
        <v>1</v>
      </c>
      <c r="Y646" s="31" t="b">
        <f>貼り付け用!Y646=集計用!Y646</f>
        <v>1</v>
      </c>
      <c r="Z646" s="31" t="b">
        <f>貼り付け用!Z646=集計用!Z646</f>
        <v>1</v>
      </c>
      <c r="AA646" s="31" t="b">
        <f>貼り付け用!AA646=集計用!AA646</f>
        <v>1</v>
      </c>
      <c r="AB646" s="31" t="b">
        <f>貼り付け用!AB646=集計用!AB646</f>
        <v>1</v>
      </c>
      <c r="AC646" s="31" t="b">
        <f>貼り付け用!AC646=集計用!AC646</f>
        <v>1</v>
      </c>
      <c r="AD646" s="31" t="b">
        <f>貼り付け用!AD646=集計用!AD646</f>
        <v>1</v>
      </c>
      <c r="AE646" s="31" t="b">
        <f>貼り付け用!AE646=集計用!AE646</f>
        <v>1</v>
      </c>
      <c r="AF646" s="31" t="b">
        <f>貼り付け用!AF646=集計用!AF646</f>
        <v>1</v>
      </c>
      <c r="AG646" s="31" t="b">
        <f>貼り付け用!AG646=集計用!AG646</f>
        <v>1</v>
      </c>
      <c r="AH646" s="31" t="b">
        <f>貼り付け用!AH646=集計用!AH646</f>
        <v>1</v>
      </c>
      <c r="AI646" s="31" t="b">
        <f>貼り付け用!AI646=集計用!AI646</f>
        <v>1</v>
      </c>
      <c r="AJ646" s="31" t="b">
        <f>貼り付け用!AJ646=集計用!AJ646</f>
        <v>1</v>
      </c>
      <c r="AK646" s="31" t="b">
        <f>貼り付け用!AK646=集計用!AK646</f>
        <v>1</v>
      </c>
      <c r="AL646" s="31" t="b">
        <f>貼り付け用!AL646=集計用!AL646</f>
        <v>1</v>
      </c>
      <c r="AM646" s="31" t="b">
        <f>貼り付け用!AM646=集計用!AM646</f>
        <v>1</v>
      </c>
      <c r="AN646" s="31" t="b">
        <f>貼り付け用!AN646=集計用!AN646</f>
        <v>1</v>
      </c>
      <c r="AO646" s="31" t="b">
        <f>貼り付け用!AO646=集計用!AO646</f>
        <v>1</v>
      </c>
      <c r="AP646" s="31" t="b">
        <f>貼り付け用!AP646=集計用!AP646</f>
        <v>1</v>
      </c>
      <c r="AQ646" s="31" t="b">
        <f>貼り付け用!AQ646=集計用!AQ646</f>
        <v>1</v>
      </c>
      <c r="AR646" s="31" t="b">
        <f>貼り付け用!AR646=集計用!AR646</f>
        <v>1</v>
      </c>
      <c r="AS646" s="31" t="b">
        <f>貼り付け用!AS646=集計用!AS646</f>
        <v>1</v>
      </c>
      <c r="AT646" s="31" t="b">
        <f>貼り付け用!AT646=集計用!AT646</f>
        <v>1</v>
      </c>
      <c r="AU646" s="31" t="b">
        <f>貼り付け用!AU646=集計用!AU646</f>
        <v>1</v>
      </c>
    </row>
    <row r="647" spans="10:47" ht="24" customHeight="1">
      <c r="J647" s="2" t="str">
        <f>IF(集計用!J647="","",集計用!J647)</f>
        <v>１０連高鉄棒</v>
      </c>
      <c r="K647" s="2"/>
      <c r="L647" s="2"/>
      <c r="M647" s="31" t="b">
        <f>貼り付け用!M647=集計用!M647</f>
        <v>1</v>
      </c>
      <c r="N647" s="31" t="b">
        <f>貼り付け用!N647=集計用!N647</f>
        <v>1</v>
      </c>
      <c r="O647" s="31" t="b">
        <f>貼り付け用!O647=集計用!O647</f>
        <v>1</v>
      </c>
      <c r="P647" s="31" t="b">
        <f>貼り付け用!P647=集計用!P647</f>
        <v>1</v>
      </c>
      <c r="Q647" s="31" t="b">
        <f>貼り付け用!Q647=集計用!Q647</f>
        <v>1</v>
      </c>
      <c r="R647" s="31" t="b">
        <f>貼り付け用!R647=集計用!R647</f>
        <v>1</v>
      </c>
      <c r="S647" s="31" t="b">
        <f>貼り付け用!S647=集計用!S647</f>
        <v>1</v>
      </c>
      <c r="T647" s="31" t="b">
        <f>貼り付け用!T647=集計用!T647</f>
        <v>1</v>
      </c>
      <c r="U647" s="31" t="b">
        <f>貼り付け用!U647=集計用!U647</f>
        <v>1</v>
      </c>
      <c r="V647" s="31" t="b">
        <f>貼り付け用!V647=集計用!V647</f>
        <v>1</v>
      </c>
      <c r="W647" s="31" t="b">
        <f>貼り付け用!W647=集計用!W647</f>
        <v>1</v>
      </c>
      <c r="X647" s="31" t="b">
        <f>貼り付け用!X647=集計用!X647</f>
        <v>1</v>
      </c>
      <c r="Y647" s="31" t="b">
        <f>貼り付け用!Y647=集計用!Y647</f>
        <v>1</v>
      </c>
      <c r="Z647" s="31" t="b">
        <f>貼り付け用!Z647=集計用!Z647</f>
        <v>1</v>
      </c>
      <c r="AA647" s="31" t="b">
        <f>貼り付け用!AA647=集計用!AA647</f>
        <v>1</v>
      </c>
      <c r="AB647" s="31" t="b">
        <f>貼り付け用!AB647=集計用!AB647</f>
        <v>1</v>
      </c>
      <c r="AC647" s="31" t="b">
        <f>貼り付け用!AC647=集計用!AC647</f>
        <v>1</v>
      </c>
      <c r="AD647" s="31" t="b">
        <f>貼り付け用!AD647=集計用!AD647</f>
        <v>1</v>
      </c>
      <c r="AE647" s="31" t="b">
        <f>貼り付け用!AE647=集計用!AE647</f>
        <v>1</v>
      </c>
      <c r="AF647" s="31" t="b">
        <f>貼り付け用!AF647=集計用!AF647</f>
        <v>1</v>
      </c>
      <c r="AG647" s="31" t="b">
        <f>貼り付け用!AG647=集計用!AG647</f>
        <v>1</v>
      </c>
      <c r="AH647" s="31" t="b">
        <f>貼り付け用!AH647=集計用!AH647</f>
        <v>1</v>
      </c>
      <c r="AI647" s="31" t="b">
        <f>貼り付け用!AI647=集計用!AI647</f>
        <v>1</v>
      </c>
      <c r="AJ647" s="31" t="b">
        <f>貼り付け用!AJ647=集計用!AJ647</f>
        <v>1</v>
      </c>
      <c r="AK647" s="31" t="b">
        <f>貼り付け用!AK647=集計用!AK647</f>
        <v>1</v>
      </c>
      <c r="AL647" s="31" t="b">
        <f>貼り付け用!AL647=集計用!AL647</f>
        <v>1</v>
      </c>
      <c r="AM647" s="31" t="b">
        <f>貼り付け用!AM647=集計用!AM647</f>
        <v>1</v>
      </c>
      <c r="AN647" s="31" t="b">
        <f>貼り付け用!AN647=集計用!AN647</f>
        <v>1</v>
      </c>
      <c r="AO647" s="31" t="b">
        <f>貼り付け用!AO647=集計用!AO647</f>
        <v>1</v>
      </c>
      <c r="AP647" s="31" t="b">
        <f>貼り付け用!AP647=集計用!AP647</f>
        <v>1</v>
      </c>
      <c r="AQ647" s="31" t="b">
        <f>貼り付け用!AQ647=集計用!AQ647</f>
        <v>1</v>
      </c>
      <c r="AR647" s="31" t="b">
        <f>貼り付け用!AR647=集計用!AR647</f>
        <v>1</v>
      </c>
      <c r="AS647" s="31" t="b">
        <f>貼り付け用!AS647=集計用!AS647</f>
        <v>1</v>
      </c>
      <c r="AT647" s="31" t="b">
        <f>貼り付け用!AT647=集計用!AT647</f>
        <v>1</v>
      </c>
      <c r="AU647" s="31" t="b">
        <f>貼り付け用!AU647=集計用!AU647</f>
        <v>1</v>
      </c>
    </row>
    <row r="648" spans="10:47" ht="24" customHeight="1">
      <c r="J648" s="2" t="str">
        <f>IF(集計用!J648="","",集計用!J648)</f>
        <v>砂場</v>
      </c>
      <c r="K648" s="2"/>
      <c r="L648" s="2"/>
      <c r="M648" s="31" t="b">
        <f>貼り付け用!M648=集計用!M648</f>
        <v>1</v>
      </c>
      <c r="N648" s="31" t="b">
        <f>貼り付け用!N648=集計用!N648</f>
        <v>1</v>
      </c>
      <c r="O648" s="31" t="b">
        <f>貼り付け用!O648=集計用!O648</f>
        <v>1</v>
      </c>
      <c r="P648" s="31" t="b">
        <f>貼り付け用!P648=集計用!P648</f>
        <v>1</v>
      </c>
      <c r="Q648" s="31" t="b">
        <f>貼り付け用!Q648=集計用!Q648</f>
        <v>1</v>
      </c>
      <c r="R648" s="31" t="b">
        <f>貼り付け用!R648=集計用!R648</f>
        <v>1</v>
      </c>
      <c r="S648" s="31" t="b">
        <f>貼り付け用!S648=集計用!S648</f>
        <v>1</v>
      </c>
      <c r="T648" s="31" t="b">
        <f>貼り付け用!T648=集計用!T648</f>
        <v>1</v>
      </c>
      <c r="U648" s="31" t="b">
        <f>貼り付け用!U648=集計用!U648</f>
        <v>1</v>
      </c>
      <c r="V648" s="31" t="b">
        <f>貼り付け用!V648=集計用!V648</f>
        <v>1</v>
      </c>
      <c r="W648" s="31" t="b">
        <f>貼り付け用!W648=集計用!W648</f>
        <v>1</v>
      </c>
      <c r="X648" s="31" t="b">
        <f>貼り付け用!X648=集計用!X648</f>
        <v>1</v>
      </c>
      <c r="Y648" s="31" t="b">
        <f>貼り付け用!Y648=集計用!Y648</f>
        <v>1</v>
      </c>
      <c r="Z648" s="31" t="b">
        <f>貼り付け用!Z648=集計用!Z648</f>
        <v>1</v>
      </c>
      <c r="AA648" s="31" t="b">
        <f>貼り付け用!AA648=集計用!AA648</f>
        <v>1</v>
      </c>
      <c r="AB648" s="31" t="b">
        <f>貼り付け用!AB648=集計用!AB648</f>
        <v>1</v>
      </c>
      <c r="AC648" s="31" t="b">
        <f>貼り付け用!AC648=集計用!AC648</f>
        <v>1</v>
      </c>
      <c r="AD648" s="31" t="b">
        <f>貼り付け用!AD648=集計用!AD648</f>
        <v>1</v>
      </c>
      <c r="AE648" s="31" t="b">
        <f>貼り付け用!AE648=集計用!AE648</f>
        <v>1</v>
      </c>
      <c r="AF648" s="31" t="b">
        <f>貼り付け用!AF648=集計用!AF648</f>
        <v>1</v>
      </c>
      <c r="AG648" s="31" t="b">
        <f>貼り付け用!AG648=集計用!AG648</f>
        <v>1</v>
      </c>
      <c r="AH648" s="31" t="b">
        <f>貼り付け用!AH648=集計用!AH648</f>
        <v>1</v>
      </c>
      <c r="AI648" s="31" t="b">
        <f>貼り付け用!AI648=集計用!AI648</f>
        <v>1</v>
      </c>
      <c r="AJ648" s="31" t="b">
        <f>貼り付け用!AJ648=集計用!AJ648</f>
        <v>1</v>
      </c>
      <c r="AK648" s="31" t="b">
        <f>貼り付け用!AK648=集計用!AK648</f>
        <v>1</v>
      </c>
      <c r="AL648" s="31" t="b">
        <f>貼り付け用!AL648=集計用!AL648</f>
        <v>1</v>
      </c>
      <c r="AM648" s="31" t="b">
        <f>貼り付け用!AM648=集計用!AM648</f>
        <v>1</v>
      </c>
      <c r="AN648" s="31" t="b">
        <f>貼り付け用!AN648=集計用!AN648</f>
        <v>1</v>
      </c>
      <c r="AO648" s="31" t="b">
        <f>貼り付け用!AO648=集計用!AO648</f>
        <v>1</v>
      </c>
      <c r="AP648" s="31" t="b">
        <f>貼り付け用!AP648=集計用!AP648</f>
        <v>1</v>
      </c>
      <c r="AQ648" s="31" t="b">
        <f>貼り付け用!AQ648=集計用!AQ648</f>
        <v>1</v>
      </c>
      <c r="AR648" s="31" t="b">
        <f>貼り付け用!AR648=集計用!AR648</f>
        <v>1</v>
      </c>
      <c r="AS648" s="31" t="b">
        <f>貼り付け用!AS648=集計用!AS648</f>
        <v>1</v>
      </c>
      <c r="AT648" s="31" t="b">
        <f>貼り付け用!AT648=集計用!AT648</f>
        <v>1</v>
      </c>
      <c r="AU648" s="31" t="b">
        <f>貼り付け用!AU648=集計用!AU648</f>
        <v>1</v>
      </c>
    </row>
    <row r="649" spans="10:47" ht="24" customHeight="1">
      <c r="J649" s="2" t="str">
        <f>IF(集計用!J649="","",集計用!J649)</f>
        <v>１０連低鉄棒</v>
      </c>
      <c r="K649" s="2"/>
      <c r="L649" s="2"/>
      <c r="M649" s="31" t="b">
        <f>貼り付け用!M649=集計用!M649</f>
        <v>1</v>
      </c>
      <c r="N649" s="31" t="b">
        <f>貼り付け用!N649=集計用!N649</f>
        <v>1</v>
      </c>
      <c r="O649" s="31" t="b">
        <f>貼り付け用!O649=集計用!O649</f>
        <v>1</v>
      </c>
      <c r="P649" s="31" t="b">
        <f>貼り付け用!P649=集計用!P649</f>
        <v>1</v>
      </c>
      <c r="Q649" s="31" t="b">
        <f>貼り付け用!Q649=集計用!Q649</f>
        <v>1</v>
      </c>
      <c r="R649" s="31" t="b">
        <f>貼り付け用!R649=集計用!R649</f>
        <v>1</v>
      </c>
      <c r="S649" s="31" t="b">
        <f>貼り付け用!S649=集計用!S649</f>
        <v>1</v>
      </c>
      <c r="T649" s="31" t="b">
        <f>貼り付け用!T649=集計用!T649</f>
        <v>1</v>
      </c>
      <c r="U649" s="31" t="b">
        <f>貼り付け用!U649=集計用!U649</f>
        <v>1</v>
      </c>
      <c r="V649" s="31" t="b">
        <f>貼り付け用!V649=集計用!V649</f>
        <v>1</v>
      </c>
      <c r="W649" s="31" t="b">
        <f>貼り付け用!W649=集計用!W649</f>
        <v>1</v>
      </c>
      <c r="X649" s="31" t="b">
        <f>貼り付け用!X649=集計用!X649</f>
        <v>1</v>
      </c>
      <c r="Y649" s="31" t="b">
        <f>貼り付け用!Y649=集計用!Y649</f>
        <v>1</v>
      </c>
      <c r="Z649" s="31" t="b">
        <f>貼り付け用!Z649=集計用!Z649</f>
        <v>1</v>
      </c>
      <c r="AA649" s="31" t="b">
        <f>貼り付け用!AA649=集計用!AA649</f>
        <v>1</v>
      </c>
      <c r="AB649" s="31" t="b">
        <f>貼り付け用!AB649=集計用!AB649</f>
        <v>1</v>
      </c>
      <c r="AC649" s="31" t="b">
        <f>貼り付け用!AC649=集計用!AC649</f>
        <v>1</v>
      </c>
      <c r="AD649" s="31" t="b">
        <f>貼り付け用!AD649=集計用!AD649</f>
        <v>1</v>
      </c>
      <c r="AE649" s="31" t="b">
        <f>貼り付け用!AE649=集計用!AE649</f>
        <v>1</v>
      </c>
      <c r="AF649" s="31" t="b">
        <f>貼り付け用!AF649=集計用!AF649</f>
        <v>1</v>
      </c>
      <c r="AG649" s="31" t="b">
        <f>貼り付け用!AG649=集計用!AG649</f>
        <v>1</v>
      </c>
      <c r="AH649" s="31" t="b">
        <f>貼り付け用!AH649=集計用!AH649</f>
        <v>1</v>
      </c>
      <c r="AI649" s="31" t="b">
        <f>貼り付け用!AI649=集計用!AI649</f>
        <v>1</v>
      </c>
      <c r="AJ649" s="31" t="b">
        <f>貼り付け用!AJ649=集計用!AJ649</f>
        <v>1</v>
      </c>
      <c r="AK649" s="31" t="b">
        <f>貼り付け用!AK649=集計用!AK649</f>
        <v>1</v>
      </c>
      <c r="AL649" s="31" t="b">
        <f>貼り付け用!AL649=集計用!AL649</f>
        <v>1</v>
      </c>
      <c r="AM649" s="31" t="b">
        <f>貼り付け用!AM649=集計用!AM649</f>
        <v>1</v>
      </c>
      <c r="AN649" s="31" t="b">
        <f>貼り付け用!AN649=集計用!AN649</f>
        <v>1</v>
      </c>
      <c r="AO649" s="31" t="b">
        <f>貼り付け用!AO649=集計用!AO649</f>
        <v>1</v>
      </c>
      <c r="AP649" s="31" t="b">
        <f>貼り付け用!AP649=集計用!AP649</f>
        <v>1</v>
      </c>
      <c r="AQ649" s="31" t="b">
        <f>貼り付け用!AQ649=集計用!AQ649</f>
        <v>1</v>
      </c>
      <c r="AR649" s="31" t="b">
        <f>貼り付け用!AR649=集計用!AR649</f>
        <v>1</v>
      </c>
      <c r="AS649" s="31" t="b">
        <f>貼り付け用!AS649=集計用!AS649</f>
        <v>1</v>
      </c>
      <c r="AT649" s="31" t="b">
        <f>貼り付け用!AT649=集計用!AT649</f>
        <v>1</v>
      </c>
      <c r="AU649" s="31" t="b">
        <f>貼り付け用!AU649=集計用!AU649</f>
        <v>1</v>
      </c>
    </row>
    <row r="650" spans="10:47" ht="24" customHeight="1">
      <c r="J650" s="2" t="str">
        <f>IF(集計用!J650="","",集計用!J650)</f>
        <v>藤棚</v>
      </c>
      <c r="K650" s="2"/>
      <c r="L650" s="2"/>
      <c r="M650" s="31" t="b">
        <f>貼り付け用!M650=集計用!M650</f>
        <v>1</v>
      </c>
      <c r="N650" s="31" t="b">
        <f>貼り付け用!N650=集計用!N650</f>
        <v>1</v>
      </c>
      <c r="O650" s="31" t="b">
        <f>貼り付け用!O650=集計用!O650</f>
        <v>1</v>
      </c>
      <c r="P650" s="31" t="b">
        <f>貼り付け用!P650=集計用!P650</f>
        <v>1</v>
      </c>
      <c r="Q650" s="31" t="b">
        <f>貼り付け用!Q650=集計用!Q650</f>
        <v>1</v>
      </c>
      <c r="R650" s="31" t="b">
        <f>貼り付け用!R650=集計用!R650</f>
        <v>1</v>
      </c>
      <c r="S650" s="31" t="b">
        <f>貼り付け用!S650=集計用!S650</f>
        <v>1</v>
      </c>
      <c r="T650" s="31" t="b">
        <f>貼り付け用!T650=集計用!T650</f>
        <v>1</v>
      </c>
      <c r="U650" s="31" t="b">
        <f>貼り付け用!U650=集計用!U650</f>
        <v>1</v>
      </c>
      <c r="V650" s="31" t="b">
        <f>貼り付け用!V650=集計用!V650</f>
        <v>1</v>
      </c>
      <c r="W650" s="31" t="b">
        <f>貼り付け用!W650=集計用!W650</f>
        <v>1</v>
      </c>
      <c r="X650" s="31" t="b">
        <f>貼り付け用!X650=集計用!X650</f>
        <v>1</v>
      </c>
      <c r="Y650" s="31" t="b">
        <f>貼り付け用!Y650=集計用!Y650</f>
        <v>1</v>
      </c>
      <c r="Z650" s="31" t="b">
        <f>貼り付け用!Z650=集計用!Z650</f>
        <v>1</v>
      </c>
      <c r="AA650" s="31" t="b">
        <f>貼り付け用!AA650=集計用!AA650</f>
        <v>1</v>
      </c>
      <c r="AB650" s="31" t="b">
        <f>貼り付け用!AB650=集計用!AB650</f>
        <v>1</v>
      </c>
      <c r="AC650" s="31" t="b">
        <f>貼り付け用!AC650=集計用!AC650</f>
        <v>1</v>
      </c>
      <c r="AD650" s="31" t="b">
        <f>貼り付け用!AD650=集計用!AD650</f>
        <v>1</v>
      </c>
      <c r="AE650" s="31" t="b">
        <f>貼り付け用!AE650=集計用!AE650</f>
        <v>1</v>
      </c>
      <c r="AF650" s="31" t="b">
        <f>貼り付け用!AF650=集計用!AF650</f>
        <v>1</v>
      </c>
      <c r="AG650" s="31" t="b">
        <f>貼り付け用!AG650=集計用!AG650</f>
        <v>1</v>
      </c>
      <c r="AH650" s="31" t="b">
        <f>貼り付け用!AH650=集計用!AH650</f>
        <v>1</v>
      </c>
      <c r="AI650" s="31" t="b">
        <f>貼り付け用!AI650=集計用!AI650</f>
        <v>1</v>
      </c>
      <c r="AJ650" s="31" t="b">
        <f>貼り付け用!AJ650=集計用!AJ650</f>
        <v>1</v>
      </c>
      <c r="AK650" s="31" t="b">
        <f>貼り付け用!AK650=集計用!AK650</f>
        <v>1</v>
      </c>
      <c r="AL650" s="31" t="b">
        <f>貼り付け用!AL650=集計用!AL650</f>
        <v>1</v>
      </c>
      <c r="AM650" s="31" t="b">
        <f>貼り付け用!AM650=集計用!AM650</f>
        <v>1</v>
      </c>
      <c r="AN650" s="31" t="b">
        <f>貼り付け用!AN650=集計用!AN650</f>
        <v>1</v>
      </c>
      <c r="AO650" s="31" t="b">
        <f>貼り付け用!AO650=集計用!AO650</f>
        <v>1</v>
      </c>
      <c r="AP650" s="31" t="b">
        <f>貼り付け用!AP650=集計用!AP650</f>
        <v>1</v>
      </c>
      <c r="AQ650" s="31" t="b">
        <f>貼り付け用!AQ650=集計用!AQ650</f>
        <v>1</v>
      </c>
      <c r="AR650" s="31" t="b">
        <f>貼り付け用!AR650=集計用!AR650</f>
        <v>1</v>
      </c>
      <c r="AS650" s="31" t="b">
        <f>貼り付け用!AS650=集計用!AS650</f>
        <v>1</v>
      </c>
      <c r="AT650" s="31" t="b">
        <f>貼り付け用!AT650=集計用!AT650</f>
        <v>1</v>
      </c>
      <c r="AU650" s="31" t="b">
        <f>貼り付け用!AU650=集計用!AU650</f>
        <v>1</v>
      </c>
    </row>
    <row r="651" spans="10:47" ht="24" customHeight="1">
      <c r="J651" s="2" t="str">
        <f>IF(集計用!J651="","",集計用!J651)</f>
        <v>バックネット</v>
      </c>
      <c r="K651" s="2"/>
      <c r="L651" s="2"/>
      <c r="M651" s="31" t="b">
        <f>貼り付け用!M651=集計用!M651</f>
        <v>1</v>
      </c>
      <c r="N651" s="31" t="b">
        <f>貼り付け用!N651=集計用!N651</f>
        <v>1</v>
      </c>
      <c r="O651" s="31" t="b">
        <f>貼り付け用!O651=集計用!O651</f>
        <v>1</v>
      </c>
      <c r="P651" s="31" t="b">
        <f>貼り付け用!P651=集計用!P651</f>
        <v>1</v>
      </c>
      <c r="Q651" s="31" t="b">
        <f>貼り付け用!Q651=集計用!Q651</f>
        <v>1</v>
      </c>
      <c r="R651" s="31" t="b">
        <f>貼り付け用!R651=集計用!R651</f>
        <v>1</v>
      </c>
      <c r="S651" s="31" t="b">
        <f>貼り付け用!S651=集計用!S651</f>
        <v>1</v>
      </c>
      <c r="T651" s="31" t="b">
        <f>貼り付け用!T651=集計用!T651</f>
        <v>1</v>
      </c>
      <c r="U651" s="31" t="b">
        <f>貼り付け用!U651=集計用!U651</f>
        <v>1</v>
      </c>
      <c r="V651" s="31" t="b">
        <f>貼り付け用!V651=集計用!V651</f>
        <v>1</v>
      </c>
      <c r="W651" s="31" t="b">
        <f>貼り付け用!W651=集計用!W651</f>
        <v>1</v>
      </c>
      <c r="X651" s="31" t="b">
        <f>貼り付け用!X651=集計用!X651</f>
        <v>1</v>
      </c>
      <c r="Y651" s="31" t="b">
        <f>貼り付け用!Y651=集計用!Y651</f>
        <v>1</v>
      </c>
      <c r="Z651" s="31" t="b">
        <f>貼り付け用!Z651=集計用!Z651</f>
        <v>1</v>
      </c>
      <c r="AA651" s="31" t="b">
        <f>貼り付け用!AA651=集計用!AA651</f>
        <v>1</v>
      </c>
      <c r="AB651" s="31" t="b">
        <f>貼り付け用!AB651=集計用!AB651</f>
        <v>1</v>
      </c>
      <c r="AC651" s="31" t="b">
        <f>貼り付け用!AC651=集計用!AC651</f>
        <v>1</v>
      </c>
      <c r="AD651" s="31" t="b">
        <f>貼り付け用!AD651=集計用!AD651</f>
        <v>1</v>
      </c>
      <c r="AE651" s="31" t="b">
        <f>貼り付け用!AE651=集計用!AE651</f>
        <v>1</v>
      </c>
      <c r="AF651" s="31" t="b">
        <f>貼り付け用!AF651=集計用!AF651</f>
        <v>1</v>
      </c>
      <c r="AG651" s="31" t="b">
        <f>貼り付け用!AG651=集計用!AG651</f>
        <v>1</v>
      </c>
      <c r="AH651" s="31" t="b">
        <f>貼り付け用!AH651=集計用!AH651</f>
        <v>1</v>
      </c>
      <c r="AI651" s="31" t="b">
        <f>貼り付け用!AI651=集計用!AI651</f>
        <v>1</v>
      </c>
      <c r="AJ651" s="31" t="b">
        <f>貼り付け用!AJ651=集計用!AJ651</f>
        <v>1</v>
      </c>
      <c r="AK651" s="31" t="b">
        <f>貼り付け用!AK651=集計用!AK651</f>
        <v>1</v>
      </c>
      <c r="AL651" s="31" t="b">
        <f>貼り付け用!AL651=集計用!AL651</f>
        <v>1</v>
      </c>
      <c r="AM651" s="31" t="b">
        <f>貼り付け用!AM651=集計用!AM651</f>
        <v>1</v>
      </c>
      <c r="AN651" s="31" t="b">
        <f>貼り付け用!AN651=集計用!AN651</f>
        <v>1</v>
      </c>
      <c r="AO651" s="31" t="b">
        <f>貼り付け用!AO651=集計用!AO651</f>
        <v>1</v>
      </c>
      <c r="AP651" s="31" t="b">
        <f>貼り付け用!AP651=集計用!AP651</f>
        <v>1</v>
      </c>
      <c r="AQ651" s="31" t="b">
        <f>貼り付け用!AQ651=集計用!AQ651</f>
        <v>1</v>
      </c>
      <c r="AR651" s="31" t="b">
        <f>貼り付け用!AR651=集計用!AR651</f>
        <v>1</v>
      </c>
      <c r="AS651" s="31" t="b">
        <f>貼り付け用!AS651=集計用!AS651</f>
        <v>1</v>
      </c>
      <c r="AT651" s="31" t="b">
        <f>貼り付け用!AT651=集計用!AT651</f>
        <v>0</v>
      </c>
      <c r="AU651" s="31" t="b">
        <f>貼り付け用!AU651=集計用!AU651</f>
        <v>0</v>
      </c>
    </row>
    <row r="652" spans="10:47" ht="24" customHeight="1">
      <c r="J652" s="2" t="str">
        <f>IF(集計用!J652="","",集計用!J652)</f>
        <v>正門</v>
      </c>
      <c r="K652" s="2"/>
      <c r="L652" s="2"/>
      <c r="M652" s="31" t="b">
        <f>貼り付け用!M652=集計用!M652</f>
        <v>1</v>
      </c>
      <c r="N652" s="31" t="b">
        <f>貼り付け用!N652=集計用!N652</f>
        <v>1</v>
      </c>
      <c r="O652" s="31" t="b">
        <f>貼り付け用!O652=集計用!O652</f>
        <v>1</v>
      </c>
      <c r="P652" s="31" t="b">
        <f>貼り付け用!P652=集計用!P652</f>
        <v>1</v>
      </c>
      <c r="Q652" s="31" t="b">
        <f>貼り付け用!Q652=集計用!Q652</f>
        <v>1</v>
      </c>
      <c r="R652" s="31" t="b">
        <f>貼り付け用!R652=集計用!R652</f>
        <v>1</v>
      </c>
      <c r="S652" s="31" t="b">
        <f>貼り付け用!S652=集計用!S652</f>
        <v>1</v>
      </c>
      <c r="T652" s="31" t="b">
        <f>貼り付け用!T652=集計用!T652</f>
        <v>1</v>
      </c>
      <c r="U652" s="31" t="b">
        <f>貼り付け用!U652=集計用!U652</f>
        <v>1</v>
      </c>
      <c r="V652" s="31" t="b">
        <f>貼り付け用!V652=集計用!V652</f>
        <v>1</v>
      </c>
      <c r="W652" s="31" t="b">
        <f>貼り付け用!W652=集計用!W652</f>
        <v>1</v>
      </c>
      <c r="X652" s="31" t="b">
        <f>貼り付け用!X652=集計用!X652</f>
        <v>1</v>
      </c>
      <c r="Y652" s="31" t="b">
        <f>貼り付け用!Y652=集計用!Y652</f>
        <v>1</v>
      </c>
      <c r="Z652" s="31" t="b">
        <f>貼り付け用!Z652=集計用!Z652</f>
        <v>1</v>
      </c>
      <c r="AA652" s="31" t="b">
        <f>貼り付け用!AA652=集計用!AA652</f>
        <v>1</v>
      </c>
      <c r="AB652" s="31" t="b">
        <f>貼り付け用!AB652=集計用!AB652</f>
        <v>1</v>
      </c>
      <c r="AC652" s="31" t="b">
        <f>貼り付け用!AC652=集計用!AC652</f>
        <v>1</v>
      </c>
      <c r="AD652" s="31" t="b">
        <f>貼り付け用!AD652=集計用!AD652</f>
        <v>1</v>
      </c>
      <c r="AE652" s="31" t="b">
        <f>貼り付け用!AE652=集計用!AE652</f>
        <v>1</v>
      </c>
      <c r="AF652" s="31" t="b">
        <f>貼り付け用!AF652=集計用!AF652</f>
        <v>1</v>
      </c>
      <c r="AG652" s="31" t="b">
        <f>貼り付け用!AG652=集計用!AG652</f>
        <v>1</v>
      </c>
      <c r="AH652" s="31" t="b">
        <f>貼り付け用!AH652=集計用!AH652</f>
        <v>1</v>
      </c>
      <c r="AI652" s="31" t="b">
        <f>貼り付け用!AI652=集計用!AI652</f>
        <v>1</v>
      </c>
      <c r="AJ652" s="31" t="b">
        <f>貼り付け用!AJ652=集計用!AJ652</f>
        <v>1</v>
      </c>
      <c r="AK652" s="31" t="b">
        <f>貼り付け用!AK652=集計用!AK652</f>
        <v>1</v>
      </c>
      <c r="AL652" s="31" t="b">
        <f>貼り付け用!AL652=集計用!AL652</f>
        <v>1</v>
      </c>
      <c r="AM652" s="31" t="b">
        <f>貼り付け用!AM652=集計用!AM652</f>
        <v>1</v>
      </c>
      <c r="AN652" s="31" t="b">
        <f>貼り付け用!AN652=集計用!AN652</f>
        <v>1</v>
      </c>
      <c r="AO652" s="31" t="b">
        <f>貼り付け用!AO652=集計用!AO652</f>
        <v>1</v>
      </c>
      <c r="AP652" s="31" t="b">
        <f>貼り付け用!AP652=集計用!AP652</f>
        <v>1</v>
      </c>
      <c r="AQ652" s="31" t="b">
        <f>貼り付け用!AQ652=集計用!AQ652</f>
        <v>1</v>
      </c>
      <c r="AR652" s="31" t="b">
        <f>貼り付け用!AR652=集計用!AR652</f>
        <v>1</v>
      </c>
      <c r="AS652" s="31" t="b">
        <f>貼り付け用!AS652=集計用!AS652</f>
        <v>1</v>
      </c>
      <c r="AT652" s="31" t="b">
        <f>貼り付け用!AT652=集計用!AT652</f>
        <v>0</v>
      </c>
      <c r="AU652" s="31" t="b">
        <f>貼り付け用!AU652=集計用!AU652</f>
        <v>0</v>
      </c>
    </row>
    <row r="653" spans="10:47" ht="24" customHeight="1">
      <c r="J653" s="2" t="str">
        <f>IF(集計用!J653="","",集計用!J653)</f>
        <v>北門</v>
      </c>
      <c r="K653" s="2"/>
      <c r="L653" s="2"/>
      <c r="M653" s="31" t="b">
        <f>貼り付け用!M653=集計用!M653</f>
        <v>1</v>
      </c>
      <c r="N653" s="31" t="b">
        <f>貼り付け用!N653=集計用!N653</f>
        <v>1</v>
      </c>
      <c r="O653" s="31" t="b">
        <f>貼り付け用!O653=集計用!O653</f>
        <v>1</v>
      </c>
      <c r="P653" s="31" t="b">
        <f>貼り付け用!P653=集計用!P653</f>
        <v>1</v>
      </c>
      <c r="Q653" s="31" t="b">
        <f>貼り付け用!Q653=集計用!Q653</f>
        <v>1</v>
      </c>
      <c r="R653" s="31" t="b">
        <f>貼り付け用!R653=集計用!R653</f>
        <v>1</v>
      </c>
      <c r="S653" s="31" t="b">
        <f>貼り付け用!S653=集計用!S653</f>
        <v>1</v>
      </c>
      <c r="T653" s="31" t="b">
        <f>貼り付け用!T653=集計用!T653</f>
        <v>1</v>
      </c>
      <c r="U653" s="31" t="b">
        <f>貼り付け用!U653=集計用!U653</f>
        <v>1</v>
      </c>
      <c r="V653" s="31" t="b">
        <f>貼り付け用!V653=集計用!V653</f>
        <v>1</v>
      </c>
      <c r="W653" s="31" t="b">
        <f>貼り付け用!W653=集計用!W653</f>
        <v>1</v>
      </c>
      <c r="X653" s="31" t="b">
        <f>貼り付け用!X653=集計用!X653</f>
        <v>1</v>
      </c>
      <c r="Y653" s="31" t="b">
        <f>貼り付け用!Y653=集計用!Y653</f>
        <v>1</v>
      </c>
      <c r="Z653" s="31" t="b">
        <f>貼り付け用!Z653=集計用!Z653</f>
        <v>1</v>
      </c>
      <c r="AA653" s="31" t="b">
        <f>貼り付け用!AA653=集計用!AA653</f>
        <v>1</v>
      </c>
      <c r="AB653" s="31" t="b">
        <f>貼り付け用!AB653=集計用!AB653</f>
        <v>1</v>
      </c>
      <c r="AC653" s="31" t="b">
        <f>貼り付け用!AC653=集計用!AC653</f>
        <v>1</v>
      </c>
      <c r="AD653" s="31" t="b">
        <f>貼り付け用!AD653=集計用!AD653</f>
        <v>1</v>
      </c>
      <c r="AE653" s="31" t="b">
        <f>貼り付け用!AE653=集計用!AE653</f>
        <v>1</v>
      </c>
      <c r="AF653" s="31" t="b">
        <f>貼り付け用!AF653=集計用!AF653</f>
        <v>1</v>
      </c>
      <c r="AG653" s="31" t="b">
        <f>貼り付け用!AG653=集計用!AG653</f>
        <v>1</v>
      </c>
      <c r="AH653" s="31" t="b">
        <f>貼り付け用!AH653=集計用!AH653</f>
        <v>1</v>
      </c>
      <c r="AI653" s="31" t="b">
        <f>貼り付け用!AI653=集計用!AI653</f>
        <v>1</v>
      </c>
      <c r="AJ653" s="31" t="b">
        <f>貼り付け用!AJ653=集計用!AJ653</f>
        <v>1</v>
      </c>
      <c r="AK653" s="31" t="b">
        <f>貼り付け用!AK653=集計用!AK653</f>
        <v>1</v>
      </c>
      <c r="AL653" s="31" t="b">
        <f>貼り付け用!AL653=集計用!AL653</f>
        <v>1</v>
      </c>
      <c r="AM653" s="31" t="b">
        <f>貼り付け用!AM653=集計用!AM653</f>
        <v>1</v>
      </c>
      <c r="AN653" s="31" t="b">
        <f>貼り付け用!AN653=集計用!AN653</f>
        <v>1</v>
      </c>
      <c r="AO653" s="31" t="b">
        <f>貼り付け用!AO653=集計用!AO653</f>
        <v>1</v>
      </c>
      <c r="AP653" s="31" t="b">
        <f>貼り付け用!AP653=集計用!AP653</f>
        <v>1</v>
      </c>
      <c r="AQ653" s="31" t="b">
        <f>貼り付け用!AQ653=集計用!AQ653</f>
        <v>1</v>
      </c>
      <c r="AR653" s="31" t="b">
        <f>貼り付け用!AR653=集計用!AR653</f>
        <v>1</v>
      </c>
      <c r="AS653" s="31" t="b">
        <f>貼り付け用!AS653=集計用!AS653</f>
        <v>1</v>
      </c>
      <c r="AT653" s="31" t="b">
        <f>貼り付け用!AT653=集計用!AT653</f>
        <v>0</v>
      </c>
      <c r="AU653" s="31" t="b">
        <f>貼り付け用!AU653=集計用!AU653</f>
        <v>0</v>
      </c>
    </row>
    <row r="654" spans="10:47" ht="24" customHeight="1">
      <c r="J654" s="2" t="str">
        <f>IF(集計用!J654="","",集計用!J654)</f>
        <v>東門</v>
      </c>
      <c r="K654" s="2"/>
      <c r="L654" s="2"/>
      <c r="M654" s="31" t="b">
        <f>貼り付け用!M654=集計用!M654</f>
        <v>1</v>
      </c>
      <c r="N654" s="31" t="b">
        <f>貼り付け用!N654=集計用!N654</f>
        <v>1</v>
      </c>
      <c r="O654" s="31" t="b">
        <f>貼り付け用!O654=集計用!O654</f>
        <v>1</v>
      </c>
      <c r="P654" s="31" t="b">
        <f>貼り付け用!P654=集計用!P654</f>
        <v>1</v>
      </c>
      <c r="Q654" s="31" t="b">
        <f>貼り付け用!Q654=集計用!Q654</f>
        <v>1</v>
      </c>
      <c r="R654" s="31" t="b">
        <f>貼り付け用!R654=集計用!R654</f>
        <v>1</v>
      </c>
      <c r="S654" s="31" t="b">
        <f>貼り付け用!S654=集計用!S654</f>
        <v>1</v>
      </c>
      <c r="T654" s="31" t="b">
        <f>貼り付け用!T654=集計用!T654</f>
        <v>1</v>
      </c>
      <c r="U654" s="31" t="b">
        <f>貼り付け用!U654=集計用!U654</f>
        <v>1</v>
      </c>
      <c r="V654" s="31" t="b">
        <f>貼り付け用!V654=集計用!V654</f>
        <v>1</v>
      </c>
      <c r="W654" s="31" t="b">
        <f>貼り付け用!W654=集計用!W654</f>
        <v>1</v>
      </c>
      <c r="X654" s="31" t="b">
        <f>貼り付け用!X654=集計用!X654</f>
        <v>1</v>
      </c>
      <c r="Y654" s="31" t="b">
        <f>貼り付け用!Y654=集計用!Y654</f>
        <v>1</v>
      </c>
      <c r="Z654" s="31" t="b">
        <f>貼り付け用!Z654=集計用!Z654</f>
        <v>1</v>
      </c>
      <c r="AA654" s="31" t="b">
        <f>貼り付け用!AA654=集計用!AA654</f>
        <v>1</v>
      </c>
      <c r="AB654" s="31" t="b">
        <f>貼り付け用!AB654=集計用!AB654</f>
        <v>1</v>
      </c>
      <c r="AC654" s="31" t="b">
        <f>貼り付け用!AC654=集計用!AC654</f>
        <v>1</v>
      </c>
      <c r="AD654" s="31" t="b">
        <f>貼り付け用!AD654=集計用!AD654</f>
        <v>1</v>
      </c>
      <c r="AE654" s="31" t="b">
        <f>貼り付け用!AE654=集計用!AE654</f>
        <v>1</v>
      </c>
      <c r="AF654" s="31" t="b">
        <f>貼り付け用!AF654=集計用!AF654</f>
        <v>1</v>
      </c>
      <c r="AG654" s="31" t="b">
        <f>貼り付け用!AG654=集計用!AG654</f>
        <v>1</v>
      </c>
      <c r="AH654" s="31" t="b">
        <f>貼り付け用!AH654=集計用!AH654</f>
        <v>1</v>
      </c>
      <c r="AI654" s="31" t="b">
        <f>貼り付け用!AI654=集計用!AI654</f>
        <v>1</v>
      </c>
      <c r="AJ654" s="31" t="b">
        <f>貼り付け用!AJ654=集計用!AJ654</f>
        <v>1</v>
      </c>
      <c r="AK654" s="31" t="b">
        <f>貼り付け用!AK654=集計用!AK654</f>
        <v>1</v>
      </c>
      <c r="AL654" s="31" t="b">
        <f>貼り付け用!AL654=集計用!AL654</f>
        <v>1</v>
      </c>
      <c r="AM654" s="31" t="b">
        <f>貼り付け用!AM654=集計用!AM654</f>
        <v>1</v>
      </c>
      <c r="AN654" s="31" t="b">
        <f>貼り付け用!AN654=集計用!AN654</f>
        <v>1</v>
      </c>
      <c r="AO654" s="31" t="b">
        <f>貼り付け用!AO654=集計用!AO654</f>
        <v>1</v>
      </c>
      <c r="AP654" s="31" t="b">
        <f>貼り付け用!AP654=集計用!AP654</f>
        <v>1</v>
      </c>
      <c r="AQ654" s="31" t="b">
        <f>貼り付け用!AQ654=集計用!AQ654</f>
        <v>1</v>
      </c>
      <c r="AR654" s="31" t="b">
        <f>貼り付け用!AR654=集計用!AR654</f>
        <v>1</v>
      </c>
      <c r="AS654" s="31" t="b">
        <f>貼り付け用!AS654=集計用!AS654</f>
        <v>1</v>
      </c>
      <c r="AT654" s="31" t="b">
        <f>貼り付け用!AT654=集計用!AT654</f>
        <v>0</v>
      </c>
      <c r="AU654" s="31" t="b">
        <f>貼り付け用!AU654=集計用!AU654</f>
        <v>0</v>
      </c>
    </row>
    <row r="655" spans="10:47" ht="24" customHeight="1">
      <c r="J655" s="2" t="str">
        <f>IF(集計用!J655="","",集計用!J655)</f>
        <v>テニスコート</v>
      </c>
      <c r="K655" s="2"/>
      <c r="L655" s="2"/>
      <c r="M655" s="31" t="b">
        <f>貼り付け用!M655=集計用!M655</f>
        <v>1</v>
      </c>
      <c r="N655" s="31" t="b">
        <f>貼り付け用!N655=集計用!N655</f>
        <v>1</v>
      </c>
      <c r="O655" s="31" t="b">
        <f>貼り付け用!O655=集計用!O655</f>
        <v>1</v>
      </c>
      <c r="P655" s="31" t="b">
        <f>貼り付け用!P655=集計用!P655</f>
        <v>1</v>
      </c>
      <c r="Q655" s="31" t="b">
        <f>貼り付け用!Q655=集計用!Q655</f>
        <v>1</v>
      </c>
      <c r="R655" s="31" t="b">
        <f>貼り付け用!R655=集計用!R655</f>
        <v>1</v>
      </c>
      <c r="S655" s="31" t="b">
        <f>貼り付け用!S655=集計用!S655</f>
        <v>1</v>
      </c>
      <c r="T655" s="31" t="b">
        <f>貼り付け用!T655=集計用!T655</f>
        <v>1</v>
      </c>
      <c r="U655" s="31" t="b">
        <f>貼り付け用!U655=集計用!U655</f>
        <v>1</v>
      </c>
      <c r="V655" s="31" t="b">
        <f>貼り付け用!V655=集計用!V655</f>
        <v>1</v>
      </c>
      <c r="W655" s="31" t="b">
        <f>貼り付け用!W655=集計用!W655</f>
        <v>1</v>
      </c>
      <c r="X655" s="31" t="b">
        <f>貼り付け用!X655=集計用!X655</f>
        <v>1</v>
      </c>
      <c r="Y655" s="31" t="b">
        <f>貼り付け用!Y655=集計用!Y655</f>
        <v>1</v>
      </c>
      <c r="Z655" s="31" t="b">
        <f>貼り付け用!Z655=集計用!Z655</f>
        <v>1</v>
      </c>
      <c r="AA655" s="31" t="b">
        <f>貼り付け用!AA655=集計用!AA655</f>
        <v>1</v>
      </c>
      <c r="AB655" s="31" t="b">
        <f>貼り付け用!AB655=集計用!AB655</f>
        <v>1</v>
      </c>
      <c r="AC655" s="31" t="b">
        <f>貼り付け用!AC655=集計用!AC655</f>
        <v>1</v>
      </c>
      <c r="AD655" s="31" t="b">
        <f>貼り付け用!AD655=集計用!AD655</f>
        <v>1</v>
      </c>
      <c r="AE655" s="31" t="b">
        <f>貼り付け用!AE655=集計用!AE655</f>
        <v>1</v>
      </c>
      <c r="AF655" s="31" t="b">
        <f>貼り付け用!AF655=集計用!AF655</f>
        <v>1</v>
      </c>
      <c r="AG655" s="31" t="b">
        <f>貼り付け用!AG655=集計用!AG655</f>
        <v>1</v>
      </c>
      <c r="AH655" s="31" t="b">
        <f>貼り付け用!AH655=集計用!AH655</f>
        <v>1</v>
      </c>
      <c r="AI655" s="31" t="b">
        <f>貼り付け用!AI655=集計用!AI655</f>
        <v>1</v>
      </c>
      <c r="AJ655" s="31" t="b">
        <f>貼り付け用!AJ655=集計用!AJ655</f>
        <v>1</v>
      </c>
      <c r="AK655" s="31" t="b">
        <f>貼り付け用!AK655=集計用!AK655</f>
        <v>1</v>
      </c>
      <c r="AL655" s="31" t="b">
        <f>貼り付け用!AL655=集計用!AL655</f>
        <v>1</v>
      </c>
      <c r="AM655" s="31" t="b">
        <f>貼り付け用!AM655=集計用!AM655</f>
        <v>1</v>
      </c>
      <c r="AN655" s="31" t="b">
        <f>貼り付け用!AN655=集計用!AN655</f>
        <v>1</v>
      </c>
      <c r="AO655" s="31" t="b">
        <f>貼り付け用!AO655=集計用!AO655</f>
        <v>1</v>
      </c>
      <c r="AP655" s="31" t="b">
        <f>貼り付け用!AP655=集計用!AP655</f>
        <v>1</v>
      </c>
      <c r="AQ655" s="31" t="b">
        <f>貼り付け用!AQ655=集計用!AQ655</f>
        <v>1</v>
      </c>
      <c r="AR655" s="31" t="b">
        <f>貼り付け用!AR655=集計用!AR655</f>
        <v>1</v>
      </c>
      <c r="AS655" s="31" t="b">
        <f>貼り付け用!AS655=集計用!AS655</f>
        <v>1</v>
      </c>
      <c r="AT655" s="31" t="b">
        <f>貼り付け用!AT655=集計用!AT655</f>
        <v>0</v>
      </c>
      <c r="AU655" s="31" t="b">
        <f>貼り付け用!AU655=集計用!AU655</f>
        <v>0</v>
      </c>
    </row>
    <row r="656" spans="10:47" ht="24" customHeight="1">
      <c r="J656" s="2" t="str">
        <f>IF(集計用!J656="","",集計用!J656)</f>
        <v>浄化槽</v>
      </c>
      <c r="K656" s="2"/>
      <c r="L656" s="2"/>
      <c r="M656" s="31" t="b">
        <f>貼り付け用!M656=集計用!M656</f>
        <v>1</v>
      </c>
      <c r="N656" s="31" t="b">
        <f>貼り付け用!N656=集計用!N656</f>
        <v>1</v>
      </c>
      <c r="O656" s="31" t="b">
        <f>貼り付け用!O656=集計用!O656</f>
        <v>1</v>
      </c>
      <c r="P656" s="31" t="b">
        <f>貼り付け用!P656=集計用!P656</f>
        <v>1</v>
      </c>
      <c r="Q656" s="31" t="b">
        <f>貼り付け用!Q656=集計用!Q656</f>
        <v>1</v>
      </c>
      <c r="R656" s="31" t="b">
        <f>貼り付け用!R656=集計用!R656</f>
        <v>1</v>
      </c>
      <c r="S656" s="31" t="b">
        <f>貼り付け用!S656=集計用!S656</f>
        <v>1</v>
      </c>
      <c r="T656" s="31" t="b">
        <f>貼り付け用!T656=集計用!T656</f>
        <v>1</v>
      </c>
      <c r="U656" s="31" t="b">
        <f>貼り付け用!U656=集計用!U656</f>
        <v>1</v>
      </c>
      <c r="V656" s="31" t="b">
        <f>貼り付け用!V656=集計用!V656</f>
        <v>1</v>
      </c>
      <c r="W656" s="31" t="b">
        <f>貼り付け用!W656=集計用!W656</f>
        <v>1</v>
      </c>
      <c r="X656" s="31" t="b">
        <f>貼り付け用!X656=集計用!X656</f>
        <v>1</v>
      </c>
      <c r="Y656" s="31" t="b">
        <f>貼り付け用!Y656=集計用!Y656</f>
        <v>1</v>
      </c>
      <c r="Z656" s="31" t="b">
        <f>貼り付け用!Z656=集計用!Z656</f>
        <v>1</v>
      </c>
      <c r="AA656" s="31" t="b">
        <f>貼り付け用!AA656=集計用!AA656</f>
        <v>1</v>
      </c>
      <c r="AB656" s="31" t="b">
        <f>貼り付け用!AB656=集計用!AB656</f>
        <v>1</v>
      </c>
      <c r="AC656" s="31" t="b">
        <f>貼り付け用!AC656=集計用!AC656</f>
        <v>1</v>
      </c>
      <c r="AD656" s="31" t="b">
        <f>貼り付け用!AD656=集計用!AD656</f>
        <v>1</v>
      </c>
      <c r="AE656" s="31" t="b">
        <f>貼り付け用!AE656=集計用!AE656</f>
        <v>1</v>
      </c>
      <c r="AF656" s="31" t="b">
        <f>貼り付け用!AF656=集計用!AF656</f>
        <v>1</v>
      </c>
      <c r="AG656" s="31" t="b">
        <f>貼り付け用!AG656=集計用!AG656</f>
        <v>1</v>
      </c>
      <c r="AH656" s="31" t="b">
        <f>貼り付け用!AH656=集計用!AH656</f>
        <v>1</v>
      </c>
      <c r="AI656" s="31" t="b">
        <f>貼り付け用!AI656=集計用!AI656</f>
        <v>1</v>
      </c>
      <c r="AJ656" s="31" t="b">
        <f>貼り付け用!AJ656=集計用!AJ656</f>
        <v>1</v>
      </c>
      <c r="AK656" s="31" t="b">
        <f>貼り付け用!AK656=集計用!AK656</f>
        <v>1</v>
      </c>
      <c r="AL656" s="31" t="b">
        <f>貼り付け用!AL656=集計用!AL656</f>
        <v>1</v>
      </c>
      <c r="AM656" s="31" t="b">
        <f>貼り付け用!AM656=集計用!AM656</f>
        <v>1</v>
      </c>
      <c r="AN656" s="31" t="b">
        <f>貼り付け用!AN656=集計用!AN656</f>
        <v>1</v>
      </c>
      <c r="AO656" s="31" t="b">
        <f>貼り付け用!AO656=集計用!AO656</f>
        <v>1</v>
      </c>
      <c r="AP656" s="31" t="b">
        <f>貼り付け用!AP656=集計用!AP656</f>
        <v>1</v>
      </c>
      <c r="AQ656" s="31" t="b">
        <f>貼り付け用!AQ656=集計用!AQ656</f>
        <v>1</v>
      </c>
      <c r="AR656" s="31" t="b">
        <f>貼り付け用!AR656=集計用!AR656</f>
        <v>1</v>
      </c>
      <c r="AS656" s="31" t="b">
        <f>貼り付け用!AS656=集計用!AS656</f>
        <v>1</v>
      </c>
      <c r="AT656" s="31" t="b">
        <f>貼り付け用!AT656=集計用!AT656</f>
        <v>0</v>
      </c>
      <c r="AU656" s="31" t="b">
        <f>貼り付け用!AU656=集計用!AU656</f>
        <v>0</v>
      </c>
    </row>
    <row r="657" spans="10:47" ht="24" customHeight="1">
      <c r="J657" s="2" t="str">
        <f>IF(集計用!J657="","",集計用!J657)</f>
        <v>水道</v>
      </c>
      <c r="K657" s="2"/>
      <c r="L657" s="2"/>
      <c r="M657" s="31" t="b">
        <f>貼り付け用!M657=集計用!M657</f>
        <v>1</v>
      </c>
      <c r="N657" s="31" t="b">
        <f>貼り付け用!N657=集計用!N657</f>
        <v>1</v>
      </c>
      <c r="O657" s="31" t="b">
        <f>貼り付け用!O657=集計用!O657</f>
        <v>1</v>
      </c>
      <c r="P657" s="31" t="b">
        <f>貼り付け用!P657=集計用!P657</f>
        <v>1</v>
      </c>
      <c r="Q657" s="31" t="b">
        <f>貼り付け用!Q657=集計用!Q657</f>
        <v>1</v>
      </c>
      <c r="R657" s="31" t="b">
        <f>貼り付け用!R657=集計用!R657</f>
        <v>1</v>
      </c>
      <c r="S657" s="31" t="b">
        <f>貼り付け用!S657=集計用!S657</f>
        <v>1</v>
      </c>
      <c r="T657" s="31" t="b">
        <f>貼り付け用!T657=集計用!T657</f>
        <v>1</v>
      </c>
      <c r="U657" s="31" t="b">
        <f>貼り付け用!U657=集計用!U657</f>
        <v>1</v>
      </c>
      <c r="V657" s="31" t="b">
        <f>貼り付け用!V657=集計用!V657</f>
        <v>1</v>
      </c>
      <c r="W657" s="31" t="b">
        <f>貼り付け用!W657=集計用!W657</f>
        <v>1</v>
      </c>
      <c r="X657" s="31" t="b">
        <f>貼り付け用!X657=集計用!X657</f>
        <v>1</v>
      </c>
      <c r="Y657" s="31" t="b">
        <f>貼り付け用!Y657=集計用!Y657</f>
        <v>1</v>
      </c>
      <c r="Z657" s="31" t="b">
        <f>貼り付け用!Z657=集計用!Z657</f>
        <v>1</v>
      </c>
      <c r="AA657" s="31" t="b">
        <f>貼り付け用!AA657=集計用!AA657</f>
        <v>1</v>
      </c>
      <c r="AB657" s="31" t="b">
        <f>貼り付け用!AB657=集計用!AB657</f>
        <v>1</v>
      </c>
      <c r="AC657" s="31" t="b">
        <f>貼り付け用!AC657=集計用!AC657</f>
        <v>1</v>
      </c>
      <c r="AD657" s="31" t="b">
        <f>貼り付け用!AD657=集計用!AD657</f>
        <v>1</v>
      </c>
      <c r="AE657" s="31" t="b">
        <f>貼り付け用!AE657=集計用!AE657</f>
        <v>1</v>
      </c>
      <c r="AF657" s="31" t="b">
        <f>貼り付け用!AF657=集計用!AF657</f>
        <v>1</v>
      </c>
      <c r="AG657" s="31" t="b">
        <f>貼り付け用!AG657=集計用!AG657</f>
        <v>1</v>
      </c>
      <c r="AH657" s="31" t="b">
        <f>貼り付け用!AH657=集計用!AH657</f>
        <v>1</v>
      </c>
      <c r="AI657" s="31" t="b">
        <f>貼り付け用!AI657=集計用!AI657</f>
        <v>1</v>
      </c>
      <c r="AJ657" s="31" t="b">
        <f>貼り付け用!AJ657=集計用!AJ657</f>
        <v>1</v>
      </c>
      <c r="AK657" s="31" t="b">
        <f>貼り付け用!AK657=集計用!AK657</f>
        <v>1</v>
      </c>
      <c r="AL657" s="31" t="b">
        <f>貼り付け用!AL657=集計用!AL657</f>
        <v>1</v>
      </c>
      <c r="AM657" s="31" t="b">
        <f>貼り付け用!AM657=集計用!AM657</f>
        <v>1</v>
      </c>
      <c r="AN657" s="31" t="b">
        <f>貼り付け用!AN657=集計用!AN657</f>
        <v>1</v>
      </c>
      <c r="AO657" s="31" t="b">
        <f>貼り付け用!AO657=集計用!AO657</f>
        <v>1</v>
      </c>
      <c r="AP657" s="31" t="b">
        <f>貼り付け用!AP657=集計用!AP657</f>
        <v>1</v>
      </c>
      <c r="AQ657" s="31" t="b">
        <f>貼り付け用!AQ657=集計用!AQ657</f>
        <v>1</v>
      </c>
      <c r="AR657" s="31" t="b">
        <f>貼り付け用!AR657=集計用!AR657</f>
        <v>1</v>
      </c>
      <c r="AS657" s="31" t="b">
        <f>貼り付け用!AS657=集計用!AS657</f>
        <v>1</v>
      </c>
      <c r="AT657" s="31" t="b">
        <f>貼り付け用!AT657=集計用!AT657</f>
        <v>0</v>
      </c>
      <c r="AU657" s="31" t="b">
        <f>貼り付け用!AU657=集計用!AU657</f>
        <v>0</v>
      </c>
    </row>
    <row r="658" spans="10:47" ht="24" customHeight="1">
      <c r="J658" s="2" t="str">
        <f>IF(集計用!J658="","",集計用!J658)</f>
        <v>避雷針</v>
      </c>
      <c r="K658" s="2"/>
      <c r="L658" s="2"/>
      <c r="M658" s="31" t="b">
        <f>貼り付け用!M658=集計用!M658</f>
        <v>1</v>
      </c>
      <c r="N658" s="31" t="b">
        <f>貼り付け用!N658=集計用!N658</f>
        <v>1</v>
      </c>
      <c r="O658" s="31" t="b">
        <f>貼り付け用!O658=集計用!O658</f>
        <v>1</v>
      </c>
      <c r="P658" s="31" t="b">
        <f>貼り付け用!P658=集計用!P658</f>
        <v>1</v>
      </c>
      <c r="Q658" s="31" t="b">
        <f>貼り付け用!Q658=集計用!Q658</f>
        <v>1</v>
      </c>
      <c r="R658" s="31" t="b">
        <f>貼り付け用!R658=集計用!R658</f>
        <v>1</v>
      </c>
      <c r="S658" s="31" t="b">
        <f>貼り付け用!S658=集計用!S658</f>
        <v>1</v>
      </c>
      <c r="T658" s="31" t="b">
        <f>貼り付け用!T658=集計用!T658</f>
        <v>1</v>
      </c>
      <c r="U658" s="31" t="b">
        <f>貼り付け用!U658=集計用!U658</f>
        <v>1</v>
      </c>
      <c r="V658" s="31" t="b">
        <f>貼り付け用!V658=集計用!V658</f>
        <v>1</v>
      </c>
      <c r="W658" s="31" t="b">
        <f>貼り付け用!W658=集計用!W658</f>
        <v>1</v>
      </c>
      <c r="X658" s="31" t="b">
        <f>貼り付け用!X658=集計用!X658</f>
        <v>1</v>
      </c>
      <c r="Y658" s="31" t="b">
        <f>貼り付け用!Y658=集計用!Y658</f>
        <v>1</v>
      </c>
      <c r="Z658" s="31" t="b">
        <f>貼り付け用!Z658=集計用!Z658</f>
        <v>1</v>
      </c>
      <c r="AA658" s="31" t="b">
        <f>貼り付け用!AA658=集計用!AA658</f>
        <v>1</v>
      </c>
      <c r="AB658" s="31" t="b">
        <f>貼り付け用!AB658=集計用!AB658</f>
        <v>1</v>
      </c>
      <c r="AC658" s="31" t="b">
        <f>貼り付け用!AC658=集計用!AC658</f>
        <v>1</v>
      </c>
      <c r="AD658" s="31" t="b">
        <f>貼り付け用!AD658=集計用!AD658</f>
        <v>1</v>
      </c>
      <c r="AE658" s="31" t="b">
        <f>貼り付け用!AE658=集計用!AE658</f>
        <v>1</v>
      </c>
      <c r="AF658" s="31" t="b">
        <f>貼り付け用!AF658=集計用!AF658</f>
        <v>1</v>
      </c>
      <c r="AG658" s="31" t="b">
        <f>貼り付け用!AG658=集計用!AG658</f>
        <v>1</v>
      </c>
      <c r="AH658" s="31" t="b">
        <f>貼り付け用!AH658=集計用!AH658</f>
        <v>1</v>
      </c>
      <c r="AI658" s="31" t="b">
        <f>貼り付け用!AI658=集計用!AI658</f>
        <v>1</v>
      </c>
      <c r="AJ658" s="31" t="b">
        <f>貼り付け用!AJ658=集計用!AJ658</f>
        <v>1</v>
      </c>
      <c r="AK658" s="31" t="b">
        <f>貼り付け用!AK658=集計用!AK658</f>
        <v>1</v>
      </c>
      <c r="AL658" s="31" t="b">
        <f>貼り付け用!AL658=集計用!AL658</f>
        <v>1</v>
      </c>
      <c r="AM658" s="31" t="b">
        <f>貼り付け用!AM658=集計用!AM658</f>
        <v>1</v>
      </c>
      <c r="AN658" s="31" t="b">
        <f>貼り付け用!AN658=集計用!AN658</f>
        <v>1</v>
      </c>
      <c r="AO658" s="31" t="b">
        <f>貼り付け用!AO658=集計用!AO658</f>
        <v>1</v>
      </c>
      <c r="AP658" s="31" t="b">
        <f>貼り付け用!AP658=集計用!AP658</f>
        <v>1</v>
      </c>
      <c r="AQ658" s="31" t="b">
        <f>貼り付け用!AQ658=集計用!AQ658</f>
        <v>1</v>
      </c>
      <c r="AR658" s="31" t="b">
        <f>貼り付け用!AR658=集計用!AR658</f>
        <v>1</v>
      </c>
      <c r="AS658" s="31" t="b">
        <f>貼り付け用!AS658=集計用!AS658</f>
        <v>1</v>
      </c>
      <c r="AT658" s="31" t="b">
        <f>貼り付け用!AT658=集計用!AT658</f>
        <v>0</v>
      </c>
      <c r="AU658" s="31" t="b">
        <f>貼り付け用!AU658=集計用!AU658</f>
        <v>1</v>
      </c>
    </row>
    <row r="659" spans="10:47" ht="24" customHeight="1">
      <c r="J659" s="2" t="str">
        <f>IF(集計用!J659="","",集計用!J659)</f>
        <v>キュービクル</v>
      </c>
      <c r="K659" s="2"/>
      <c r="L659" s="2"/>
      <c r="M659" s="31" t="b">
        <f>貼り付け用!M659=集計用!M659</f>
        <v>1</v>
      </c>
      <c r="N659" s="31" t="b">
        <f>貼り付け用!N659=集計用!N659</f>
        <v>1</v>
      </c>
      <c r="O659" s="31" t="b">
        <f>貼り付け用!O659=集計用!O659</f>
        <v>1</v>
      </c>
      <c r="P659" s="31" t="b">
        <f>貼り付け用!P659=集計用!P659</f>
        <v>1</v>
      </c>
      <c r="Q659" s="31" t="b">
        <f>貼り付け用!Q659=集計用!Q659</f>
        <v>1</v>
      </c>
      <c r="R659" s="31" t="b">
        <f>貼り付け用!R659=集計用!R659</f>
        <v>1</v>
      </c>
      <c r="S659" s="31" t="b">
        <f>貼り付け用!S659=集計用!S659</f>
        <v>1</v>
      </c>
      <c r="T659" s="31" t="b">
        <f>貼り付け用!T659=集計用!T659</f>
        <v>1</v>
      </c>
      <c r="U659" s="31" t="b">
        <f>貼り付け用!U659=集計用!U659</f>
        <v>1</v>
      </c>
      <c r="V659" s="31" t="b">
        <f>貼り付け用!V659=集計用!V659</f>
        <v>1</v>
      </c>
      <c r="W659" s="31" t="b">
        <f>貼り付け用!W659=集計用!W659</f>
        <v>1</v>
      </c>
      <c r="X659" s="31" t="b">
        <f>貼り付け用!X659=集計用!X659</f>
        <v>1</v>
      </c>
      <c r="Y659" s="31" t="b">
        <f>貼り付け用!Y659=集計用!Y659</f>
        <v>1</v>
      </c>
      <c r="Z659" s="31" t="b">
        <f>貼り付け用!Z659=集計用!Z659</f>
        <v>1</v>
      </c>
      <c r="AA659" s="31" t="b">
        <f>貼り付け用!AA659=集計用!AA659</f>
        <v>1</v>
      </c>
      <c r="AB659" s="31" t="b">
        <f>貼り付け用!AB659=集計用!AB659</f>
        <v>1</v>
      </c>
      <c r="AC659" s="31" t="b">
        <f>貼り付け用!AC659=集計用!AC659</f>
        <v>1</v>
      </c>
      <c r="AD659" s="31" t="b">
        <f>貼り付け用!AD659=集計用!AD659</f>
        <v>1</v>
      </c>
      <c r="AE659" s="31" t="b">
        <f>貼り付け用!AE659=集計用!AE659</f>
        <v>1</v>
      </c>
      <c r="AF659" s="31" t="b">
        <f>貼り付け用!AF659=集計用!AF659</f>
        <v>1</v>
      </c>
      <c r="AG659" s="31" t="b">
        <f>貼り付け用!AG659=集計用!AG659</f>
        <v>1</v>
      </c>
      <c r="AH659" s="31" t="b">
        <f>貼り付け用!AH659=集計用!AH659</f>
        <v>1</v>
      </c>
      <c r="AI659" s="31" t="b">
        <f>貼り付け用!AI659=集計用!AI659</f>
        <v>1</v>
      </c>
      <c r="AJ659" s="31" t="b">
        <f>貼り付け用!AJ659=集計用!AJ659</f>
        <v>1</v>
      </c>
      <c r="AK659" s="31" t="b">
        <f>貼り付け用!AK659=集計用!AK659</f>
        <v>1</v>
      </c>
      <c r="AL659" s="31" t="b">
        <f>貼り付け用!AL659=集計用!AL659</f>
        <v>1</v>
      </c>
      <c r="AM659" s="31" t="b">
        <f>貼り付け用!AM659=集計用!AM659</f>
        <v>1</v>
      </c>
      <c r="AN659" s="31" t="b">
        <f>貼り付け用!AN659=集計用!AN659</f>
        <v>1</v>
      </c>
      <c r="AO659" s="31" t="b">
        <f>貼り付け用!AO659=集計用!AO659</f>
        <v>1</v>
      </c>
      <c r="AP659" s="31" t="b">
        <f>貼り付け用!AP659=集計用!AP659</f>
        <v>1</v>
      </c>
      <c r="AQ659" s="31" t="b">
        <f>貼り付け用!AQ659=集計用!AQ659</f>
        <v>1</v>
      </c>
      <c r="AR659" s="31" t="b">
        <f>貼り付け用!AR659=集計用!AR659</f>
        <v>1</v>
      </c>
      <c r="AS659" s="31" t="b">
        <f>貼り付け用!AS659=集計用!AS659</f>
        <v>1</v>
      </c>
      <c r="AT659" s="31" t="b">
        <f>貼り付け用!AT659=集計用!AT659</f>
        <v>1</v>
      </c>
      <c r="AU659" s="31" t="b">
        <f>貼り付け用!AU659=集計用!AU659</f>
        <v>1</v>
      </c>
    </row>
    <row r="660" spans="10:47" ht="24" customHeight="1">
      <c r="J660" s="2" t="str">
        <f>IF(集計用!J660="","",集計用!J660)</f>
        <v>受水槽</v>
      </c>
      <c r="K660" s="2"/>
      <c r="L660" s="2"/>
      <c r="M660" s="31" t="b">
        <f>貼り付け用!M660=集計用!M660</f>
        <v>1</v>
      </c>
      <c r="N660" s="31" t="b">
        <f>貼り付け用!N660=集計用!N660</f>
        <v>1</v>
      </c>
      <c r="O660" s="31" t="b">
        <f>貼り付け用!O660=集計用!O660</f>
        <v>1</v>
      </c>
      <c r="P660" s="31" t="b">
        <f>貼り付け用!P660=集計用!P660</f>
        <v>1</v>
      </c>
      <c r="Q660" s="31" t="b">
        <f>貼り付け用!Q660=集計用!Q660</f>
        <v>1</v>
      </c>
      <c r="R660" s="31" t="b">
        <f>貼り付け用!R660=集計用!R660</f>
        <v>1</v>
      </c>
      <c r="S660" s="31" t="b">
        <f>貼り付け用!S660=集計用!S660</f>
        <v>1</v>
      </c>
      <c r="T660" s="31" t="b">
        <f>貼り付け用!T660=集計用!T660</f>
        <v>1</v>
      </c>
      <c r="U660" s="31" t="b">
        <f>貼り付け用!U660=集計用!U660</f>
        <v>1</v>
      </c>
      <c r="V660" s="31" t="b">
        <f>貼り付け用!V660=集計用!V660</f>
        <v>1</v>
      </c>
      <c r="W660" s="31" t="b">
        <f>貼り付け用!W660=集計用!W660</f>
        <v>1</v>
      </c>
      <c r="X660" s="31" t="b">
        <f>貼り付け用!X660=集計用!X660</f>
        <v>1</v>
      </c>
      <c r="Y660" s="31" t="b">
        <f>貼り付け用!Y660=集計用!Y660</f>
        <v>1</v>
      </c>
      <c r="Z660" s="31" t="b">
        <f>貼り付け用!Z660=集計用!Z660</f>
        <v>1</v>
      </c>
      <c r="AA660" s="31" t="b">
        <f>貼り付け用!AA660=集計用!AA660</f>
        <v>1</v>
      </c>
      <c r="AB660" s="31" t="b">
        <f>貼り付け用!AB660=集計用!AB660</f>
        <v>1</v>
      </c>
      <c r="AC660" s="31" t="b">
        <f>貼り付け用!AC660=集計用!AC660</f>
        <v>1</v>
      </c>
      <c r="AD660" s="31" t="b">
        <f>貼り付け用!AD660=集計用!AD660</f>
        <v>1</v>
      </c>
      <c r="AE660" s="31" t="b">
        <f>貼り付け用!AE660=集計用!AE660</f>
        <v>1</v>
      </c>
      <c r="AF660" s="31" t="b">
        <f>貼り付け用!AF660=集計用!AF660</f>
        <v>1</v>
      </c>
      <c r="AG660" s="31" t="b">
        <f>貼り付け用!AG660=集計用!AG660</f>
        <v>1</v>
      </c>
      <c r="AH660" s="31" t="b">
        <f>貼り付け用!AH660=集計用!AH660</f>
        <v>1</v>
      </c>
      <c r="AI660" s="31" t="b">
        <f>貼り付け用!AI660=集計用!AI660</f>
        <v>1</v>
      </c>
      <c r="AJ660" s="31" t="b">
        <f>貼り付け用!AJ660=集計用!AJ660</f>
        <v>1</v>
      </c>
      <c r="AK660" s="31" t="b">
        <f>貼り付け用!AK660=集計用!AK660</f>
        <v>1</v>
      </c>
      <c r="AL660" s="31" t="b">
        <f>貼り付け用!AL660=集計用!AL660</f>
        <v>1</v>
      </c>
      <c r="AM660" s="31" t="b">
        <f>貼り付け用!AM660=集計用!AM660</f>
        <v>1</v>
      </c>
      <c r="AN660" s="31" t="b">
        <f>貼り付け用!AN660=集計用!AN660</f>
        <v>1</v>
      </c>
      <c r="AO660" s="31" t="b">
        <f>貼り付け用!AO660=集計用!AO660</f>
        <v>1</v>
      </c>
      <c r="AP660" s="31" t="b">
        <f>貼り付け用!AP660=集計用!AP660</f>
        <v>1</v>
      </c>
      <c r="AQ660" s="31" t="b">
        <f>貼り付け用!AQ660=集計用!AQ660</f>
        <v>1</v>
      </c>
      <c r="AR660" s="31" t="b">
        <f>貼り付け用!AR660=集計用!AR660</f>
        <v>1</v>
      </c>
      <c r="AS660" s="31" t="b">
        <f>貼り付け用!AS660=集計用!AS660</f>
        <v>1</v>
      </c>
      <c r="AT660" s="31" t="b">
        <f>貼り付け用!AT660=集計用!AT660</f>
        <v>1</v>
      </c>
      <c r="AU660" s="31" t="b">
        <f>貼り付け用!AU660=集計用!AU660</f>
        <v>1</v>
      </c>
    </row>
    <row r="661" spans="10:47" ht="24" customHeight="1">
      <c r="J661" s="2" t="str">
        <f>IF(集計用!J661="","",集計用!J661)</f>
        <v>高架水槽</v>
      </c>
      <c r="K661" s="2"/>
      <c r="L661" s="2"/>
      <c r="M661" s="31" t="b">
        <f>貼り付け用!M661=集計用!M661</f>
        <v>1</v>
      </c>
      <c r="N661" s="31" t="b">
        <f>貼り付け用!N661=集計用!N661</f>
        <v>1</v>
      </c>
      <c r="O661" s="31" t="b">
        <f>貼り付け用!O661=集計用!O661</f>
        <v>1</v>
      </c>
      <c r="P661" s="31" t="b">
        <f>貼り付け用!P661=集計用!P661</f>
        <v>1</v>
      </c>
      <c r="Q661" s="31" t="b">
        <f>貼り付け用!Q661=集計用!Q661</f>
        <v>1</v>
      </c>
      <c r="R661" s="31" t="b">
        <f>貼り付け用!R661=集計用!R661</f>
        <v>1</v>
      </c>
      <c r="S661" s="31" t="b">
        <f>貼り付け用!S661=集計用!S661</f>
        <v>1</v>
      </c>
      <c r="T661" s="31" t="b">
        <f>貼り付け用!T661=集計用!T661</f>
        <v>1</v>
      </c>
      <c r="U661" s="31" t="b">
        <f>貼り付け用!U661=集計用!U661</f>
        <v>1</v>
      </c>
      <c r="V661" s="31" t="b">
        <f>貼り付け用!V661=集計用!V661</f>
        <v>1</v>
      </c>
      <c r="W661" s="31" t="b">
        <f>貼り付け用!W661=集計用!W661</f>
        <v>1</v>
      </c>
      <c r="X661" s="31" t="b">
        <f>貼り付け用!X661=集計用!X661</f>
        <v>1</v>
      </c>
      <c r="Y661" s="31" t="b">
        <f>貼り付け用!Y661=集計用!Y661</f>
        <v>1</v>
      </c>
      <c r="Z661" s="31" t="b">
        <f>貼り付け用!Z661=集計用!Z661</f>
        <v>1</v>
      </c>
      <c r="AA661" s="31" t="b">
        <f>貼り付け用!AA661=集計用!AA661</f>
        <v>1</v>
      </c>
      <c r="AB661" s="31" t="b">
        <f>貼り付け用!AB661=集計用!AB661</f>
        <v>1</v>
      </c>
      <c r="AC661" s="31" t="b">
        <f>貼り付け用!AC661=集計用!AC661</f>
        <v>1</v>
      </c>
      <c r="AD661" s="31" t="b">
        <f>貼り付け用!AD661=集計用!AD661</f>
        <v>1</v>
      </c>
      <c r="AE661" s="31" t="b">
        <f>貼り付け用!AE661=集計用!AE661</f>
        <v>1</v>
      </c>
      <c r="AF661" s="31" t="b">
        <f>貼り付け用!AF661=集計用!AF661</f>
        <v>1</v>
      </c>
      <c r="AG661" s="31" t="b">
        <f>貼り付け用!AG661=集計用!AG661</f>
        <v>1</v>
      </c>
      <c r="AH661" s="31" t="b">
        <f>貼り付け用!AH661=集計用!AH661</f>
        <v>1</v>
      </c>
      <c r="AI661" s="31" t="b">
        <f>貼り付け用!AI661=集計用!AI661</f>
        <v>1</v>
      </c>
      <c r="AJ661" s="31" t="b">
        <f>貼り付け用!AJ661=集計用!AJ661</f>
        <v>1</v>
      </c>
      <c r="AK661" s="31" t="b">
        <f>貼り付け用!AK661=集計用!AK661</f>
        <v>1</v>
      </c>
      <c r="AL661" s="31" t="b">
        <f>貼り付け用!AL661=集計用!AL661</f>
        <v>1</v>
      </c>
      <c r="AM661" s="31" t="b">
        <f>貼り付け用!AM661=集計用!AM661</f>
        <v>1</v>
      </c>
      <c r="AN661" s="31" t="b">
        <f>貼り付け用!AN661=集計用!AN661</f>
        <v>1</v>
      </c>
      <c r="AO661" s="31" t="b">
        <f>貼り付け用!AO661=集計用!AO661</f>
        <v>1</v>
      </c>
      <c r="AP661" s="31" t="b">
        <f>貼り付け用!AP661=集計用!AP661</f>
        <v>1</v>
      </c>
      <c r="AQ661" s="31" t="b">
        <f>貼り付け用!AQ661=集計用!AQ661</f>
        <v>1</v>
      </c>
      <c r="AR661" s="31" t="b">
        <f>貼り付け用!AR661=集計用!AR661</f>
        <v>1</v>
      </c>
      <c r="AS661" s="31" t="b">
        <f>貼り付け用!AS661=集計用!AS661</f>
        <v>1</v>
      </c>
      <c r="AT661" s="31" t="b">
        <f>貼り付け用!AT661=集計用!AT661</f>
        <v>1</v>
      </c>
      <c r="AU661" s="31" t="b">
        <f>貼り付け用!AU661=集計用!AU661</f>
        <v>1</v>
      </c>
    </row>
    <row r="662" spans="10:47" ht="24" customHeight="1">
      <c r="J662" s="2" t="str">
        <f>IF(集計用!J662="","",集計用!J662)</f>
        <v>プール</v>
      </c>
      <c r="K662" s="2"/>
      <c r="L662" s="2"/>
      <c r="M662" s="31" t="b">
        <f>貼り付け用!M662=集計用!M662</f>
        <v>1</v>
      </c>
      <c r="N662" s="31" t="b">
        <f>貼り付け用!N662=集計用!N662</f>
        <v>1</v>
      </c>
      <c r="O662" s="31" t="b">
        <f>貼り付け用!O662=集計用!O662</f>
        <v>1</v>
      </c>
      <c r="P662" s="31" t="b">
        <f>貼り付け用!P662=集計用!P662</f>
        <v>1</v>
      </c>
      <c r="Q662" s="31" t="b">
        <f>貼り付け用!Q662=集計用!Q662</f>
        <v>1</v>
      </c>
      <c r="R662" s="31" t="b">
        <f>貼り付け用!R662=集計用!R662</f>
        <v>1</v>
      </c>
      <c r="S662" s="31" t="b">
        <f>貼り付け用!S662=集計用!S662</f>
        <v>1</v>
      </c>
      <c r="T662" s="31" t="b">
        <f>貼り付け用!T662=集計用!T662</f>
        <v>1</v>
      </c>
      <c r="U662" s="31" t="b">
        <f>貼り付け用!U662=集計用!U662</f>
        <v>1</v>
      </c>
      <c r="V662" s="31" t="b">
        <f>貼り付け用!V662=集計用!V662</f>
        <v>1</v>
      </c>
      <c r="W662" s="31" t="b">
        <f>貼り付け用!W662=集計用!W662</f>
        <v>1</v>
      </c>
      <c r="X662" s="31" t="b">
        <f>貼り付け用!X662=集計用!X662</f>
        <v>1</v>
      </c>
      <c r="Y662" s="31" t="b">
        <f>貼り付け用!Y662=集計用!Y662</f>
        <v>1</v>
      </c>
      <c r="Z662" s="31" t="b">
        <f>貼り付け用!Z662=集計用!Z662</f>
        <v>1</v>
      </c>
      <c r="AA662" s="31" t="b">
        <f>貼り付け用!AA662=集計用!AA662</f>
        <v>1</v>
      </c>
      <c r="AB662" s="31" t="b">
        <f>貼り付け用!AB662=集計用!AB662</f>
        <v>1</v>
      </c>
      <c r="AC662" s="31" t="b">
        <f>貼り付け用!AC662=集計用!AC662</f>
        <v>1</v>
      </c>
      <c r="AD662" s="31" t="b">
        <f>貼り付け用!AD662=集計用!AD662</f>
        <v>1</v>
      </c>
      <c r="AE662" s="31" t="b">
        <f>貼り付け用!AE662=集計用!AE662</f>
        <v>1</v>
      </c>
      <c r="AF662" s="31" t="b">
        <f>貼り付け用!AF662=集計用!AF662</f>
        <v>1</v>
      </c>
      <c r="AG662" s="31" t="b">
        <f>貼り付け用!AG662=集計用!AG662</f>
        <v>1</v>
      </c>
      <c r="AH662" s="31" t="b">
        <f>貼り付け用!AH662=集計用!AH662</f>
        <v>1</v>
      </c>
      <c r="AI662" s="31" t="b">
        <f>貼り付け用!AI662=集計用!AI662</f>
        <v>1</v>
      </c>
      <c r="AJ662" s="31" t="b">
        <f>貼り付け用!AJ662=集計用!AJ662</f>
        <v>1</v>
      </c>
      <c r="AK662" s="31" t="b">
        <f>貼り付け用!AK662=集計用!AK662</f>
        <v>1</v>
      </c>
      <c r="AL662" s="31" t="b">
        <f>貼り付け用!AL662=集計用!AL662</f>
        <v>1</v>
      </c>
      <c r="AM662" s="31" t="b">
        <f>貼り付け用!AM662=集計用!AM662</f>
        <v>1</v>
      </c>
      <c r="AN662" s="31" t="b">
        <f>貼り付け用!AN662=集計用!AN662</f>
        <v>1</v>
      </c>
      <c r="AO662" s="31" t="b">
        <f>貼り付け用!AO662=集計用!AO662</f>
        <v>1</v>
      </c>
      <c r="AP662" s="31" t="b">
        <f>貼り付け用!AP662=集計用!AP662</f>
        <v>1</v>
      </c>
      <c r="AQ662" s="31" t="b">
        <f>貼り付け用!AQ662=集計用!AQ662</f>
        <v>1</v>
      </c>
      <c r="AR662" s="31" t="b">
        <f>貼り付け用!AR662=集計用!AR662</f>
        <v>1</v>
      </c>
      <c r="AS662" s="31" t="b">
        <f>貼り付け用!AS662=集計用!AS662</f>
        <v>1</v>
      </c>
      <c r="AT662" s="31" t="b">
        <f>貼り付け用!AT662=集計用!AT662</f>
        <v>0</v>
      </c>
      <c r="AU662" s="31" t="b">
        <f>貼り付け用!AU662=集計用!AU662</f>
        <v>0</v>
      </c>
    </row>
    <row r="663" spans="10:47" ht="24" customHeight="1">
      <c r="J663" s="2" t="str">
        <f>IF(集計用!J663="","",集計用!J663)</f>
        <v>消火栓</v>
      </c>
      <c r="K663" s="2"/>
      <c r="L663" s="2"/>
      <c r="M663" s="31" t="b">
        <f>貼り付け用!M663=集計用!M663</f>
        <v>1</v>
      </c>
      <c r="N663" s="31" t="b">
        <f>貼り付け用!N663=集計用!N663</f>
        <v>1</v>
      </c>
      <c r="O663" s="31" t="b">
        <f>貼り付け用!O663=集計用!O663</f>
        <v>1</v>
      </c>
      <c r="P663" s="31" t="b">
        <f>貼り付け用!P663=集計用!P663</f>
        <v>1</v>
      </c>
      <c r="Q663" s="31" t="b">
        <f>貼り付け用!Q663=集計用!Q663</f>
        <v>1</v>
      </c>
      <c r="R663" s="31" t="b">
        <f>貼り付け用!R663=集計用!R663</f>
        <v>1</v>
      </c>
      <c r="S663" s="31" t="b">
        <f>貼り付け用!S663=集計用!S663</f>
        <v>1</v>
      </c>
      <c r="T663" s="31" t="b">
        <f>貼り付け用!T663=集計用!T663</f>
        <v>1</v>
      </c>
      <c r="U663" s="31" t="b">
        <f>貼り付け用!U663=集計用!U663</f>
        <v>1</v>
      </c>
      <c r="V663" s="31" t="b">
        <f>貼り付け用!V663=集計用!V663</f>
        <v>1</v>
      </c>
      <c r="W663" s="31" t="b">
        <f>貼り付け用!W663=集計用!W663</f>
        <v>1</v>
      </c>
      <c r="X663" s="31" t="b">
        <f>貼り付け用!X663=集計用!X663</f>
        <v>1</v>
      </c>
      <c r="Y663" s="31" t="b">
        <f>貼り付け用!Y663=集計用!Y663</f>
        <v>1</v>
      </c>
      <c r="Z663" s="31" t="b">
        <f>貼り付け用!Z663=集計用!Z663</f>
        <v>1</v>
      </c>
      <c r="AA663" s="31" t="b">
        <f>貼り付け用!AA663=集計用!AA663</f>
        <v>1</v>
      </c>
      <c r="AB663" s="31" t="b">
        <f>貼り付け用!AB663=集計用!AB663</f>
        <v>1</v>
      </c>
      <c r="AC663" s="31" t="b">
        <f>貼り付け用!AC663=集計用!AC663</f>
        <v>1</v>
      </c>
      <c r="AD663" s="31" t="b">
        <f>貼り付け用!AD663=集計用!AD663</f>
        <v>1</v>
      </c>
      <c r="AE663" s="31" t="b">
        <f>貼り付け用!AE663=集計用!AE663</f>
        <v>1</v>
      </c>
      <c r="AF663" s="31" t="b">
        <f>貼り付け用!AF663=集計用!AF663</f>
        <v>1</v>
      </c>
      <c r="AG663" s="31" t="b">
        <f>貼り付け用!AG663=集計用!AG663</f>
        <v>1</v>
      </c>
      <c r="AH663" s="31" t="b">
        <f>貼り付け用!AH663=集計用!AH663</f>
        <v>1</v>
      </c>
      <c r="AI663" s="31" t="b">
        <f>貼り付け用!AI663=集計用!AI663</f>
        <v>1</v>
      </c>
      <c r="AJ663" s="31" t="b">
        <f>貼り付け用!AJ663=集計用!AJ663</f>
        <v>1</v>
      </c>
      <c r="AK663" s="31" t="b">
        <f>貼り付け用!AK663=集計用!AK663</f>
        <v>1</v>
      </c>
      <c r="AL663" s="31" t="b">
        <f>貼り付け用!AL663=集計用!AL663</f>
        <v>1</v>
      </c>
      <c r="AM663" s="31" t="b">
        <f>貼り付け用!AM663=集計用!AM663</f>
        <v>1</v>
      </c>
      <c r="AN663" s="31" t="b">
        <f>貼り付け用!AN663=集計用!AN663</f>
        <v>1</v>
      </c>
      <c r="AO663" s="31" t="b">
        <f>貼り付け用!AO663=集計用!AO663</f>
        <v>1</v>
      </c>
      <c r="AP663" s="31" t="b">
        <f>貼り付け用!AP663=集計用!AP663</f>
        <v>1</v>
      </c>
      <c r="AQ663" s="31" t="b">
        <f>貼り付け用!AQ663=集計用!AQ663</f>
        <v>1</v>
      </c>
      <c r="AR663" s="31" t="b">
        <f>貼り付け用!AR663=集計用!AR663</f>
        <v>1</v>
      </c>
      <c r="AS663" s="31" t="b">
        <f>貼り付け用!AS663=集計用!AS663</f>
        <v>1</v>
      </c>
      <c r="AT663" s="31" t="b">
        <f>貼り付け用!AT663=集計用!AT663</f>
        <v>0</v>
      </c>
      <c r="AU663" s="31" t="b">
        <f>貼り付け用!AU663=集計用!AU663</f>
        <v>0</v>
      </c>
    </row>
    <row r="664" spans="10:47" ht="24" customHeight="1">
      <c r="J664" s="2" t="str">
        <f>IF(集計用!J664="","",集計用!J664)</f>
        <v>空調機（普通教室等28台）</v>
      </c>
      <c r="K664" s="2"/>
      <c r="L664" s="2"/>
      <c r="M664" s="31" t="b">
        <f>貼り付け用!M664=集計用!M664</f>
        <v>1</v>
      </c>
      <c r="N664" s="31" t="b">
        <f>貼り付け用!N664=集計用!N664</f>
        <v>1</v>
      </c>
      <c r="O664" s="31" t="b">
        <f>貼り付け用!O664=集計用!O664</f>
        <v>1</v>
      </c>
      <c r="P664" s="31" t="b">
        <f>貼り付け用!P664=集計用!P664</f>
        <v>1</v>
      </c>
      <c r="Q664" s="31" t="b">
        <f>貼り付け用!Q664=集計用!Q664</f>
        <v>1</v>
      </c>
      <c r="R664" s="31" t="b">
        <f>貼り付け用!R664=集計用!R664</f>
        <v>1</v>
      </c>
      <c r="S664" s="31" t="b">
        <f>貼り付け用!S664=集計用!S664</f>
        <v>1</v>
      </c>
      <c r="T664" s="31" t="b">
        <f>貼り付け用!T664=集計用!T664</f>
        <v>1</v>
      </c>
      <c r="U664" s="31" t="b">
        <f>貼り付け用!U664=集計用!U664</f>
        <v>1</v>
      </c>
      <c r="V664" s="31" t="b">
        <f>貼り付け用!V664=集計用!V664</f>
        <v>1</v>
      </c>
      <c r="W664" s="31" t="b">
        <f>貼り付け用!W664=集計用!W664</f>
        <v>1</v>
      </c>
      <c r="X664" s="31" t="b">
        <f>貼り付け用!X664=集計用!X664</f>
        <v>1</v>
      </c>
      <c r="Y664" s="31" t="b">
        <f>貼り付け用!Y664=集計用!Y664</f>
        <v>1</v>
      </c>
      <c r="Z664" s="31" t="b">
        <f>貼り付け用!Z664=集計用!Z664</f>
        <v>1</v>
      </c>
      <c r="AA664" s="31" t="b">
        <f>貼り付け用!AA664=集計用!AA664</f>
        <v>1</v>
      </c>
      <c r="AB664" s="31" t="b">
        <f>貼り付け用!AB664=集計用!AB664</f>
        <v>1</v>
      </c>
      <c r="AC664" s="31" t="b">
        <f>貼り付け用!AC664=集計用!AC664</f>
        <v>1</v>
      </c>
      <c r="AD664" s="31" t="b">
        <f>貼り付け用!AD664=集計用!AD664</f>
        <v>1</v>
      </c>
      <c r="AE664" s="31" t="b">
        <f>貼り付け用!AE664=集計用!AE664</f>
        <v>1</v>
      </c>
      <c r="AF664" s="31" t="b">
        <f>貼り付け用!AF664=集計用!AF664</f>
        <v>1</v>
      </c>
      <c r="AG664" s="31" t="b">
        <f>貼り付け用!AG664=集計用!AG664</f>
        <v>1</v>
      </c>
      <c r="AH664" s="31" t="b">
        <f>貼り付け用!AH664=集計用!AH664</f>
        <v>1</v>
      </c>
      <c r="AI664" s="31" t="b">
        <f>貼り付け用!AI664=集計用!AI664</f>
        <v>1</v>
      </c>
      <c r="AJ664" s="31" t="b">
        <f>貼り付け用!AJ664=集計用!AJ664</f>
        <v>1</v>
      </c>
      <c r="AK664" s="31" t="b">
        <f>貼り付け用!AK664=集計用!AK664</f>
        <v>1</v>
      </c>
      <c r="AL664" s="31" t="b">
        <f>貼り付け用!AL664=集計用!AL664</f>
        <v>1</v>
      </c>
      <c r="AM664" s="31" t="b">
        <f>貼り付け用!AM664=集計用!AM664</f>
        <v>1</v>
      </c>
      <c r="AN664" s="31" t="b">
        <f>貼り付け用!AN664=集計用!AN664</f>
        <v>1</v>
      </c>
      <c r="AO664" s="31" t="b">
        <f>貼り付け用!AO664=集計用!AO664</f>
        <v>1</v>
      </c>
      <c r="AP664" s="31" t="b">
        <f>貼り付け用!AP664=集計用!AP664</f>
        <v>1</v>
      </c>
      <c r="AQ664" s="31" t="b">
        <f>貼り付け用!AQ664=集計用!AQ664</f>
        <v>1</v>
      </c>
      <c r="AR664" s="31" t="b">
        <f>貼り付け用!AR664=集計用!AR664</f>
        <v>1</v>
      </c>
      <c r="AS664" s="31" t="b">
        <f>貼り付け用!AS664=集計用!AS664</f>
        <v>1</v>
      </c>
      <c r="AT664" s="31" t="b">
        <f>貼り付け用!AT664=集計用!AT664</f>
        <v>1</v>
      </c>
      <c r="AU664" s="31" t="b">
        <f>貼り付け用!AU664=集計用!AU664</f>
        <v>1</v>
      </c>
    </row>
    <row r="665" spans="10:47" ht="24" customHeight="1">
      <c r="J665" s="2" t="str">
        <f>IF(集計用!J665="","",集計用!J665)</f>
        <v>校庭</v>
      </c>
      <c r="K665" s="2"/>
      <c r="L665" s="2"/>
      <c r="M665" s="31" t="b">
        <f>貼り付け用!M665=集計用!M665</f>
        <v>1</v>
      </c>
      <c r="N665" s="31" t="b">
        <f>貼り付け用!N665=集計用!N665</f>
        <v>1</v>
      </c>
      <c r="O665" s="31" t="b">
        <f>貼り付け用!O665=集計用!O665</f>
        <v>1</v>
      </c>
      <c r="P665" s="31" t="b">
        <f>貼り付け用!P665=集計用!P665</f>
        <v>1</v>
      </c>
      <c r="Q665" s="31" t="b">
        <f>貼り付け用!Q665=集計用!Q665</f>
        <v>1</v>
      </c>
      <c r="R665" s="31" t="b">
        <f>貼り付け用!R665=集計用!R665</f>
        <v>1</v>
      </c>
      <c r="S665" s="31" t="b">
        <f>貼り付け用!S665=集計用!S665</f>
        <v>1</v>
      </c>
      <c r="T665" s="31" t="b">
        <f>貼り付け用!T665=集計用!T665</f>
        <v>1</v>
      </c>
      <c r="U665" s="31" t="b">
        <f>貼り付け用!U665=集計用!U665</f>
        <v>1</v>
      </c>
      <c r="V665" s="31" t="b">
        <f>貼り付け用!V665=集計用!V665</f>
        <v>1</v>
      </c>
      <c r="W665" s="31" t="b">
        <f>貼り付け用!W665=集計用!W665</f>
        <v>1</v>
      </c>
      <c r="X665" s="31" t="b">
        <f>貼り付け用!X665=集計用!X665</f>
        <v>1</v>
      </c>
      <c r="Y665" s="31" t="b">
        <f>貼り付け用!Y665=集計用!Y665</f>
        <v>1</v>
      </c>
      <c r="Z665" s="31" t="b">
        <f>貼り付け用!Z665=集計用!Z665</f>
        <v>1</v>
      </c>
      <c r="AA665" s="31" t="b">
        <f>貼り付け用!AA665=集計用!AA665</f>
        <v>1</v>
      </c>
      <c r="AB665" s="31" t="b">
        <f>貼り付け用!AB665=集計用!AB665</f>
        <v>1</v>
      </c>
      <c r="AC665" s="31" t="b">
        <f>貼り付け用!AC665=集計用!AC665</f>
        <v>1</v>
      </c>
      <c r="AD665" s="31" t="b">
        <f>貼り付け用!AD665=集計用!AD665</f>
        <v>1</v>
      </c>
      <c r="AE665" s="31" t="b">
        <f>貼り付け用!AE665=集計用!AE665</f>
        <v>1</v>
      </c>
      <c r="AF665" s="31" t="b">
        <f>貼り付け用!AF665=集計用!AF665</f>
        <v>1</v>
      </c>
      <c r="AG665" s="31" t="b">
        <f>貼り付け用!AG665=集計用!AG665</f>
        <v>1</v>
      </c>
      <c r="AH665" s="31" t="b">
        <f>貼り付け用!AH665=集計用!AH665</f>
        <v>1</v>
      </c>
      <c r="AI665" s="31" t="b">
        <f>貼り付け用!AI665=集計用!AI665</f>
        <v>1</v>
      </c>
      <c r="AJ665" s="31" t="b">
        <f>貼り付け用!AJ665=集計用!AJ665</f>
        <v>1</v>
      </c>
      <c r="AK665" s="31" t="b">
        <f>貼り付け用!AK665=集計用!AK665</f>
        <v>1</v>
      </c>
      <c r="AL665" s="31" t="b">
        <f>貼り付け用!AL665=集計用!AL665</f>
        <v>1</v>
      </c>
      <c r="AM665" s="31" t="b">
        <f>貼り付け用!AM665=集計用!AM665</f>
        <v>1</v>
      </c>
      <c r="AN665" s="31" t="b">
        <f>貼り付け用!AN665=集計用!AN665</f>
        <v>1</v>
      </c>
      <c r="AO665" s="31" t="b">
        <f>貼り付け用!AO665=集計用!AO665</f>
        <v>1</v>
      </c>
      <c r="AP665" s="31" t="b">
        <f>貼り付け用!AP665=集計用!AP665</f>
        <v>1</v>
      </c>
      <c r="AQ665" s="31" t="b">
        <f>貼り付け用!AQ665=集計用!AQ665</f>
        <v>1</v>
      </c>
      <c r="AR665" s="31" t="b">
        <f>貼り付け用!AR665=集計用!AR665</f>
        <v>1</v>
      </c>
      <c r="AS665" s="31" t="b">
        <f>貼り付け用!AS665=集計用!AS665</f>
        <v>1</v>
      </c>
      <c r="AT665" s="31" t="b">
        <f>貼り付け用!AT665=集計用!AT665</f>
        <v>0</v>
      </c>
      <c r="AU665" s="31" t="b">
        <f>貼り付け用!AU665=集計用!AU665</f>
        <v>0</v>
      </c>
    </row>
    <row r="666" spans="10:47" ht="24" customHeight="1">
      <c r="J666" s="2" t="str">
        <f>IF(集計用!J666="","",集計用!J666)</f>
        <v>フェンス</v>
      </c>
      <c r="K666" s="2"/>
      <c r="L666" s="2"/>
      <c r="M666" s="31" t="b">
        <f>貼り付け用!M666=集計用!M666</f>
        <v>1</v>
      </c>
      <c r="N666" s="31" t="b">
        <f>貼り付け用!N666=集計用!N666</f>
        <v>1</v>
      </c>
      <c r="O666" s="31" t="b">
        <f>貼り付け用!O666=集計用!O666</f>
        <v>1</v>
      </c>
      <c r="P666" s="31" t="b">
        <f>貼り付け用!P666=集計用!P666</f>
        <v>1</v>
      </c>
      <c r="Q666" s="31" t="b">
        <f>貼り付け用!Q666=集計用!Q666</f>
        <v>1</v>
      </c>
      <c r="R666" s="31" t="b">
        <f>貼り付け用!R666=集計用!R666</f>
        <v>1</v>
      </c>
      <c r="S666" s="31" t="b">
        <f>貼り付け用!S666=集計用!S666</f>
        <v>1</v>
      </c>
      <c r="T666" s="31" t="b">
        <f>貼り付け用!T666=集計用!T666</f>
        <v>1</v>
      </c>
      <c r="U666" s="31" t="b">
        <f>貼り付け用!U666=集計用!U666</f>
        <v>1</v>
      </c>
      <c r="V666" s="31" t="b">
        <f>貼り付け用!V666=集計用!V666</f>
        <v>1</v>
      </c>
      <c r="W666" s="31" t="b">
        <f>貼り付け用!W666=集計用!W666</f>
        <v>1</v>
      </c>
      <c r="X666" s="31" t="b">
        <f>貼り付け用!X666=集計用!X666</f>
        <v>1</v>
      </c>
      <c r="Y666" s="31" t="b">
        <f>貼り付け用!Y666=集計用!Y666</f>
        <v>1</v>
      </c>
      <c r="Z666" s="31" t="b">
        <f>貼り付け用!Z666=集計用!Z666</f>
        <v>1</v>
      </c>
      <c r="AA666" s="31" t="b">
        <f>貼り付け用!AA666=集計用!AA666</f>
        <v>1</v>
      </c>
      <c r="AB666" s="31" t="b">
        <f>貼り付け用!AB666=集計用!AB666</f>
        <v>1</v>
      </c>
      <c r="AC666" s="31" t="b">
        <f>貼り付け用!AC666=集計用!AC666</f>
        <v>1</v>
      </c>
      <c r="AD666" s="31" t="b">
        <f>貼り付け用!AD666=集計用!AD666</f>
        <v>1</v>
      </c>
      <c r="AE666" s="31" t="b">
        <f>貼り付け用!AE666=集計用!AE666</f>
        <v>1</v>
      </c>
      <c r="AF666" s="31" t="b">
        <f>貼り付け用!AF666=集計用!AF666</f>
        <v>1</v>
      </c>
      <c r="AG666" s="31" t="b">
        <f>貼り付け用!AG666=集計用!AG666</f>
        <v>1</v>
      </c>
      <c r="AH666" s="31" t="b">
        <f>貼り付け用!AH666=集計用!AH666</f>
        <v>1</v>
      </c>
      <c r="AI666" s="31" t="b">
        <f>貼り付け用!AI666=集計用!AI666</f>
        <v>1</v>
      </c>
      <c r="AJ666" s="31" t="b">
        <f>貼り付け用!AJ666=集計用!AJ666</f>
        <v>1</v>
      </c>
      <c r="AK666" s="31" t="b">
        <f>貼り付け用!AK666=集計用!AK666</f>
        <v>1</v>
      </c>
      <c r="AL666" s="31" t="b">
        <f>貼り付け用!AL666=集計用!AL666</f>
        <v>1</v>
      </c>
      <c r="AM666" s="31" t="b">
        <f>貼り付け用!AM666=集計用!AM666</f>
        <v>1</v>
      </c>
      <c r="AN666" s="31" t="b">
        <f>貼り付け用!AN666=集計用!AN666</f>
        <v>1</v>
      </c>
      <c r="AO666" s="31" t="b">
        <f>貼り付け用!AO666=集計用!AO666</f>
        <v>1</v>
      </c>
      <c r="AP666" s="31" t="b">
        <f>貼り付け用!AP666=集計用!AP666</f>
        <v>1</v>
      </c>
      <c r="AQ666" s="31" t="b">
        <f>貼り付け用!AQ666=集計用!AQ666</f>
        <v>1</v>
      </c>
      <c r="AR666" s="31" t="b">
        <f>貼り付け用!AR666=集計用!AR666</f>
        <v>1</v>
      </c>
      <c r="AS666" s="31" t="b">
        <f>貼り付け用!AS666=集計用!AS666</f>
        <v>1</v>
      </c>
      <c r="AT666" s="31" t="b">
        <f>貼り付け用!AT666=集計用!AT666</f>
        <v>1</v>
      </c>
      <c r="AU666" s="31" t="b">
        <f>貼り付け用!AU666=集計用!AU666</f>
        <v>1</v>
      </c>
    </row>
    <row r="667" spans="10:47" ht="24" customHeight="1">
      <c r="J667" s="2" t="str">
        <f>IF(集計用!J667="","",集計用!J667)</f>
        <v>空調機（職員室）</v>
      </c>
      <c r="K667" s="2"/>
      <c r="L667" s="2"/>
      <c r="M667" s="31" t="b">
        <f>貼り付け用!M667=集計用!M667</f>
        <v>1</v>
      </c>
      <c r="N667" s="31" t="b">
        <f>貼り付け用!N667=集計用!N667</f>
        <v>1</v>
      </c>
      <c r="O667" s="31" t="b">
        <f>貼り付け用!O667=集計用!O667</f>
        <v>1</v>
      </c>
      <c r="P667" s="31" t="b">
        <f>貼り付け用!P667=集計用!P667</f>
        <v>1</v>
      </c>
      <c r="Q667" s="31" t="b">
        <f>貼り付け用!Q667=集計用!Q667</f>
        <v>1</v>
      </c>
      <c r="R667" s="31" t="b">
        <f>貼り付け用!R667=集計用!R667</f>
        <v>1</v>
      </c>
      <c r="S667" s="31" t="b">
        <f>貼り付け用!S667=集計用!S667</f>
        <v>1</v>
      </c>
      <c r="T667" s="31" t="b">
        <f>貼り付け用!T667=集計用!T667</f>
        <v>1</v>
      </c>
      <c r="U667" s="31" t="b">
        <f>貼り付け用!U667=集計用!U667</f>
        <v>1</v>
      </c>
      <c r="V667" s="31" t="b">
        <f>貼り付け用!V667=集計用!V667</f>
        <v>1</v>
      </c>
      <c r="W667" s="31" t="b">
        <f>貼り付け用!W667=集計用!W667</f>
        <v>1</v>
      </c>
      <c r="X667" s="31" t="b">
        <f>貼り付け用!X667=集計用!X667</f>
        <v>1</v>
      </c>
      <c r="Y667" s="31" t="b">
        <f>貼り付け用!Y667=集計用!Y667</f>
        <v>1</v>
      </c>
      <c r="Z667" s="31" t="b">
        <f>貼り付け用!Z667=集計用!Z667</f>
        <v>1</v>
      </c>
      <c r="AA667" s="31" t="b">
        <f>貼り付け用!AA667=集計用!AA667</f>
        <v>1</v>
      </c>
      <c r="AB667" s="31" t="b">
        <f>貼り付け用!AB667=集計用!AB667</f>
        <v>1</v>
      </c>
      <c r="AC667" s="31" t="b">
        <f>貼り付け用!AC667=集計用!AC667</f>
        <v>1</v>
      </c>
      <c r="AD667" s="31" t="b">
        <f>貼り付け用!AD667=集計用!AD667</f>
        <v>1</v>
      </c>
      <c r="AE667" s="31" t="b">
        <f>貼り付け用!AE667=集計用!AE667</f>
        <v>1</v>
      </c>
      <c r="AF667" s="31" t="b">
        <f>貼り付け用!AF667=集計用!AF667</f>
        <v>1</v>
      </c>
      <c r="AG667" s="31" t="b">
        <f>貼り付け用!AG667=集計用!AG667</f>
        <v>1</v>
      </c>
      <c r="AH667" s="31" t="b">
        <f>貼り付け用!AH667=集計用!AH667</f>
        <v>1</v>
      </c>
      <c r="AI667" s="31" t="b">
        <f>貼り付け用!AI667=集計用!AI667</f>
        <v>1</v>
      </c>
      <c r="AJ667" s="31" t="b">
        <f>貼り付け用!AJ667=集計用!AJ667</f>
        <v>1</v>
      </c>
      <c r="AK667" s="31" t="b">
        <f>貼り付け用!AK667=集計用!AK667</f>
        <v>1</v>
      </c>
      <c r="AL667" s="31" t="b">
        <f>貼り付け用!AL667=集計用!AL667</f>
        <v>1</v>
      </c>
      <c r="AM667" s="31" t="b">
        <f>貼り付け用!AM667=集計用!AM667</f>
        <v>1</v>
      </c>
      <c r="AN667" s="31" t="b">
        <f>貼り付け用!AN667=集計用!AN667</f>
        <v>1</v>
      </c>
      <c r="AO667" s="31" t="b">
        <f>貼り付け用!AO667=集計用!AO667</f>
        <v>1</v>
      </c>
      <c r="AP667" s="31" t="b">
        <f>貼り付け用!AP667=集計用!AP667</f>
        <v>1</v>
      </c>
      <c r="AQ667" s="31" t="b">
        <f>貼り付け用!AQ667=集計用!AQ667</f>
        <v>1</v>
      </c>
      <c r="AR667" s="31" t="b">
        <f>貼り付け用!AR667=集計用!AR667</f>
        <v>1</v>
      </c>
      <c r="AS667" s="31" t="b">
        <f>貼り付け用!AS667=集計用!AS667</f>
        <v>1</v>
      </c>
      <c r="AT667" s="31" t="b">
        <f>貼り付け用!AT667=集計用!AT667</f>
        <v>1</v>
      </c>
      <c r="AU667" s="31" t="b">
        <f>貼り付け用!AU667=集計用!AU667</f>
        <v>1</v>
      </c>
    </row>
    <row r="668" spans="10:47" ht="24" customHeight="1">
      <c r="J668" s="2" t="str">
        <f>IF(集計用!J668="","",集計用!J668)</f>
        <v>電気設備</v>
      </c>
      <c r="K668" s="2"/>
      <c r="L668" s="2"/>
      <c r="M668" s="31" t="b">
        <f>貼り付け用!M668=集計用!M668</f>
        <v>1</v>
      </c>
      <c r="N668" s="31" t="b">
        <f>貼り付け用!N668=集計用!N668</f>
        <v>1</v>
      </c>
      <c r="O668" s="31" t="b">
        <f>貼り付け用!O668=集計用!O668</f>
        <v>1</v>
      </c>
      <c r="P668" s="31" t="b">
        <f>貼り付け用!P668=集計用!P668</f>
        <v>1</v>
      </c>
      <c r="Q668" s="31" t="b">
        <f>貼り付け用!Q668=集計用!Q668</f>
        <v>1</v>
      </c>
      <c r="R668" s="31" t="b">
        <f>貼り付け用!R668=集計用!R668</f>
        <v>1</v>
      </c>
      <c r="S668" s="31" t="b">
        <f>貼り付け用!S668=集計用!S668</f>
        <v>1</v>
      </c>
      <c r="T668" s="31" t="b">
        <f>貼り付け用!T668=集計用!T668</f>
        <v>1</v>
      </c>
      <c r="U668" s="31" t="b">
        <f>貼り付け用!U668=集計用!U668</f>
        <v>1</v>
      </c>
      <c r="V668" s="31" t="b">
        <f>貼り付け用!V668=集計用!V668</f>
        <v>1</v>
      </c>
      <c r="W668" s="31" t="b">
        <f>貼り付け用!W668=集計用!W668</f>
        <v>1</v>
      </c>
      <c r="X668" s="31" t="b">
        <f>貼り付け用!X668=集計用!X668</f>
        <v>1</v>
      </c>
      <c r="Y668" s="31" t="b">
        <f>貼り付け用!Y668=集計用!Y668</f>
        <v>1</v>
      </c>
      <c r="Z668" s="31" t="b">
        <f>貼り付け用!Z668=集計用!Z668</f>
        <v>1</v>
      </c>
      <c r="AA668" s="31" t="b">
        <f>貼り付け用!AA668=集計用!AA668</f>
        <v>1</v>
      </c>
      <c r="AB668" s="31" t="b">
        <f>貼り付け用!AB668=集計用!AB668</f>
        <v>1</v>
      </c>
      <c r="AC668" s="31" t="b">
        <f>貼り付け用!AC668=集計用!AC668</f>
        <v>1</v>
      </c>
      <c r="AD668" s="31" t="b">
        <f>貼り付け用!AD668=集計用!AD668</f>
        <v>1</v>
      </c>
      <c r="AE668" s="31" t="b">
        <f>貼り付け用!AE668=集計用!AE668</f>
        <v>1</v>
      </c>
      <c r="AF668" s="31" t="b">
        <f>貼り付け用!AF668=集計用!AF668</f>
        <v>1</v>
      </c>
      <c r="AG668" s="31" t="b">
        <f>貼り付け用!AG668=集計用!AG668</f>
        <v>1</v>
      </c>
      <c r="AH668" s="31" t="b">
        <f>貼り付け用!AH668=集計用!AH668</f>
        <v>1</v>
      </c>
      <c r="AI668" s="31" t="b">
        <f>貼り付け用!AI668=集計用!AI668</f>
        <v>1</v>
      </c>
      <c r="AJ668" s="31" t="b">
        <f>貼り付け用!AJ668=集計用!AJ668</f>
        <v>1</v>
      </c>
      <c r="AK668" s="31" t="b">
        <f>貼り付け用!AK668=集計用!AK668</f>
        <v>1</v>
      </c>
      <c r="AL668" s="31" t="b">
        <f>貼り付け用!AL668=集計用!AL668</f>
        <v>1</v>
      </c>
      <c r="AM668" s="31" t="b">
        <f>貼り付け用!AM668=集計用!AM668</f>
        <v>1</v>
      </c>
      <c r="AN668" s="31" t="b">
        <f>貼り付け用!AN668=集計用!AN668</f>
        <v>1</v>
      </c>
      <c r="AO668" s="31" t="b">
        <f>貼り付け用!AO668=集計用!AO668</f>
        <v>1</v>
      </c>
      <c r="AP668" s="31" t="b">
        <f>貼り付け用!AP668=集計用!AP668</f>
        <v>1</v>
      </c>
      <c r="AQ668" s="31" t="b">
        <f>貼り付け用!AQ668=集計用!AQ668</f>
        <v>1</v>
      </c>
      <c r="AR668" s="31" t="b">
        <f>貼り付け用!AR668=集計用!AR668</f>
        <v>1</v>
      </c>
      <c r="AS668" s="31" t="b">
        <f>貼り付け用!AS668=集計用!AS668</f>
        <v>1</v>
      </c>
      <c r="AT668" s="31" t="b">
        <f>貼り付け用!AT668=集計用!AT668</f>
        <v>0</v>
      </c>
      <c r="AU668" s="31" t="b">
        <f>貼り付け用!AU668=集計用!AU668</f>
        <v>0</v>
      </c>
    </row>
    <row r="669" spans="10:47" ht="24" customHeight="1">
      <c r="J669" s="2" t="str">
        <f>IF(集計用!J669="","",集計用!J669)</f>
        <v>地デジ共聴設備</v>
      </c>
      <c r="K669" s="2"/>
      <c r="L669" s="2"/>
      <c r="M669" s="31" t="b">
        <f>貼り付け用!M669=集計用!M669</f>
        <v>1</v>
      </c>
      <c r="N669" s="31" t="b">
        <f>貼り付け用!N669=集計用!N669</f>
        <v>1</v>
      </c>
      <c r="O669" s="31" t="b">
        <f>貼り付け用!O669=集計用!O669</f>
        <v>1</v>
      </c>
      <c r="P669" s="31" t="b">
        <f>貼り付け用!P669=集計用!P669</f>
        <v>1</v>
      </c>
      <c r="Q669" s="31" t="b">
        <f>貼り付け用!Q669=集計用!Q669</f>
        <v>1</v>
      </c>
      <c r="R669" s="31" t="b">
        <f>貼り付け用!R669=集計用!R669</f>
        <v>1</v>
      </c>
      <c r="S669" s="31" t="b">
        <f>貼り付け用!S669=集計用!S669</f>
        <v>1</v>
      </c>
      <c r="T669" s="31" t="b">
        <f>貼り付け用!T669=集計用!T669</f>
        <v>1</v>
      </c>
      <c r="U669" s="31" t="b">
        <f>貼り付け用!U669=集計用!U669</f>
        <v>1</v>
      </c>
      <c r="V669" s="31" t="b">
        <f>貼り付け用!V669=集計用!V669</f>
        <v>1</v>
      </c>
      <c r="W669" s="31" t="b">
        <f>貼り付け用!W669=集計用!W669</f>
        <v>1</v>
      </c>
      <c r="X669" s="31" t="b">
        <f>貼り付け用!X669=集計用!X669</f>
        <v>1</v>
      </c>
      <c r="Y669" s="31" t="b">
        <f>貼り付け用!Y669=集計用!Y669</f>
        <v>1</v>
      </c>
      <c r="Z669" s="31" t="b">
        <f>貼り付け用!Z669=集計用!Z669</f>
        <v>1</v>
      </c>
      <c r="AA669" s="31" t="b">
        <f>貼り付け用!AA669=集計用!AA669</f>
        <v>1</v>
      </c>
      <c r="AB669" s="31" t="b">
        <f>貼り付け用!AB669=集計用!AB669</f>
        <v>1</v>
      </c>
      <c r="AC669" s="31" t="b">
        <f>貼り付け用!AC669=集計用!AC669</f>
        <v>1</v>
      </c>
      <c r="AD669" s="31" t="b">
        <f>貼り付け用!AD669=集計用!AD669</f>
        <v>1</v>
      </c>
      <c r="AE669" s="31" t="b">
        <f>貼り付け用!AE669=集計用!AE669</f>
        <v>1</v>
      </c>
      <c r="AF669" s="31" t="b">
        <f>貼り付け用!AF669=集計用!AF669</f>
        <v>1</v>
      </c>
      <c r="AG669" s="31" t="b">
        <f>貼り付け用!AG669=集計用!AG669</f>
        <v>1</v>
      </c>
      <c r="AH669" s="31" t="b">
        <f>貼り付け用!AH669=集計用!AH669</f>
        <v>1</v>
      </c>
      <c r="AI669" s="31" t="b">
        <f>貼り付け用!AI669=集計用!AI669</f>
        <v>1</v>
      </c>
      <c r="AJ669" s="31" t="b">
        <f>貼り付け用!AJ669=集計用!AJ669</f>
        <v>1</v>
      </c>
      <c r="AK669" s="31" t="b">
        <f>貼り付け用!AK669=集計用!AK669</f>
        <v>1</v>
      </c>
      <c r="AL669" s="31" t="b">
        <f>貼り付け用!AL669=集計用!AL669</f>
        <v>1</v>
      </c>
      <c r="AM669" s="31" t="b">
        <f>貼り付け用!AM669=集計用!AM669</f>
        <v>1</v>
      </c>
      <c r="AN669" s="31" t="b">
        <f>貼り付け用!AN669=集計用!AN669</f>
        <v>1</v>
      </c>
      <c r="AO669" s="31" t="b">
        <f>貼り付け用!AO669=集計用!AO669</f>
        <v>1</v>
      </c>
      <c r="AP669" s="31" t="b">
        <f>貼り付け用!AP669=集計用!AP669</f>
        <v>1</v>
      </c>
      <c r="AQ669" s="31" t="b">
        <f>貼り付け用!AQ669=集計用!AQ669</f>
        <v>1</v>
      </c>
      <c r="AR669" s="31" t="b">
        <f>貼り付け用!AR669=集計用!AR669</f>
        <v>1</v>
      </c>
      <c r="AS669" s="31" t="b">
        <f>貼り付け用!AS669=集計用!AS669</f>
        <v>1</v>
      </c>
      <c r="AT669" s="31" t="b">
        <f>貼り付け用!AT669=集計用!AT669</f>
        <v>0</v>
      </c>
      <c r="AU669" s="31" t="b">
        <f>貼り付け用!AU669=集計用!AU669</f>
        <v>1</v>
      </c>
    </row>
    <row r="670" spans="10:47" ht="24" customHeight="1">
      <c r="J670" s="2" t="str">
        <f>IF(集計用!J670="","",集計用!J670)</f>
        <v>ナイター設備</v>
      </c>
      <c r="K670" s="2"/>
      <c r="L670" s="2"/>
      <c r="M670" s="31" t="b">
        <f>貼り付け用!M670=集計用!M670</f>
        <v>1</v>
      </c>
      <c r="N670" s="31" t="b">
        <f>貼り付け用!N670=集計用!N670</f>
        <v>1</v>
      </c>
      <c r="O670" s="31" t="b">
        <f>貼り付け用!O670=集計用!O670</f>
        <v>1</v>
      </c>
      <c r="P670" s="31" t="b">
        <f>貼り付け用!P670=集計用!P670</f>
        <v>1</v>
      </c>
      <c r="Q670" s="31" t="b">
        <f>貼り付け用!Q670=集計用!Q670</f>
        <v>1</v>
      </c>
      <c r="R670" s="31" t="b">
        <f>貼り付け用!R670=集計用!R670</f>
        <v>1</v>
      </c>
      <c r="S670" s="31" t="b">
        <f>貼り付け用!S670=集計用!S670</f>
        <v>1</v>
      </c>
      <c r="T670" s="31" t="b">
        <f>貼り付け用!T670=集計用!T670</f>
        <v>1</v>
      </c>
      <c r="U670" s="31" t="b">
        <f>貼り付け用!U670=集計用!U670</f>
        <v>1</v>
      </c>
      <c r="V670" s="31" t="b">
        <f>貼り付け用!V670=集計用!V670</f>
        <v>1</v>
      </c>
      <c r="W670" s="31" t="b">
        <f>貼り付け用!W670=集計用!W670</f>
        <v>1</v>
      </c>
      <c r="X670" s="31" t="b">
        <f>貼り付け用!X670=集計用!X670</f>
        <v>1</v>
      </c>
      <c r="Y670" s="31" t="b">
        <f>貼り付け用!Y670=集計用!Y670</f>
        <v>1</v>
      </c>
      <c r="Z670" s="31" t="b">
        <f>貼り付け用!Z670=集計用!Z670</f>
        <v>1</v>
      </c>
      <c r="AA670" s="31" t="b">
        <f>貼り付け用!AA670=集計用!AA670</f>
        <v>1</v>
      </c>
      <c r="AB670" s="31" t="b">
        <f>貼り付け用!AB670=集計用!AB670</f>
        <v>1</v>
      </c>
      <c r="AC670" s="31" t="b">
        <f>貼り付け用!AC670=集計用!AC670</f>
        <v>1</v>
      </c>
      <c r="AD670" s="31" t="b">
        <f>貼り付け用!AD670=集計用!AD670</f>
        <v>1</v>
      </c>
      <c r="AE670" s="31" t="b">
        <f>貼り付け用!AE670=集計用!AE670</f>
        <v>1</v>
      </c>
      <c r="AF670" s="31" t="b">
        <f>貼り付け用!AF670=集計用!AF670</f>
        <v>1</v>
      </c>
      <c r="AG670" s="31" t="b">
        <f>貼り付け用!AG670=集計用!AG670</f>
        <v>1</v>
      </c>
      <c r="AH670" s="31" t="b">
        <f>貼り付け用!AH670=集計用!AH670</f>
        <v>1</v>
      </c>
      <c r="AI670" s="31" t="b">
        <f>貼り付け用!AI670=集計用!AI670</f>
        <v>1</v>
      </c>
      <c r="AJ670" s="31" t="b">
        <f>貼り付け用!AJ670=集計用!AJ670</f>
        <v>1</v>
      </c>
      <c r="AK670" s="31" t="b">
        <f>貼り付け用!AK670=集計用!AK670</f>
        <v>1</v>
      </c>
      <c r="AL670" s="31" t="b">
        <f>貼り付け用!AL670=集計用!AL670</f>
        <v>1</v>
      </c>
      <c r="AM670" s="31" t="b">
        <f>貼り付け用!AM670=集計用!AM670</f>
        <v>1</v>
      </c>
      <c r="AN670" s="31" t="b">
        <f>貼り付け用!AN670=集計用!AN670</f>
        <v>1</v>
      </c>
      <c r="AO670" s="31" t="b">
        <f>貼り付け用!AO670=集計用!AO670</f>
        <v>1</v>
      </c>
      <c r="AP670" s="31" t="b">
        <f>貼り付け用!AP670=集計用!AP670</f>
        <v>1</v>
      </c>
      <c r="AQ670" s="31" t="b">
        <f>貼り付け用!AQ670=集計用!AQ670</f>
        <v>1</v>
      </c>
      <c r="AR670" s="31" t="b">
        <f>貼り付け用!AR670=集計用!AR670</f>
        <v>1</v>
      </c>
      <c r="AS670" s="31" t="b">
        <f>貼り付け用!AS670=集計用!AS670</f>
        <v>1</v>
      </c>
      <c r="AT670" s="31" t="b">
        <f>貼り付け用!AT670=集計用!AT670</f>
        <v>0</v>
      </c>
      <c r="AU670" s="31" t="b">
        <f>貼り付け用!AU670=集計用!AU670</f>
        <v>0</v>
      </c>
    </row>
    <row r="671" spans="10:47" ht="24" customHeight="1">
      <c r="J671" s="2" t="str">
        <f>IF(集計用!J671="","",集計用!J671)</f>
        <v>ダックアウト</v>
      </c>
      <c r="K671" s="2"/>
      <c r="L671" s="2"/>
      <c r="M671" s="31" t="b">
        <f>貼り付け用!M671=集計用!M671</f>
        <v>1</v>
      </c>
      <c r="N671" s="31" t="b">
        <f>貼り付け用!N671=集計用!N671</f>
        <v>1</v>
      </c>
      <c r="O671" s="31" t="b">
        <f>貼り付け用!O671=集計用!O671</f>
        <v>1</v>
      </c>
      <c r="P671" s="31" t="b">
        <f>貼り付け用!P671=集計用!P671</f>
        <v>1</v>
      </c>
      <c r="Q671" s="31" t="b">
        <f>貼り付け用!Q671=集計用!Q671</f>
        <v>1</v>
      </c>
      <c r="R671" s="31" t="b">
        <f>貼り付け用!R671=集計用!R671</f>
        <v>1</v>
      </c>
      <c r="S671" s="31" t="b">
        <f>貼り付け用!S671=集計用!S671</f>
        <v>1</v>
      </c>
      <c r="T671" s="31" t="b">
        <f>貼り付け用!T671=集計用!T671</f>
        <v>1</v>
      </c>
      <c r="U671" s="31" t="b">
        <f>貼り付け用!U671=集計用!U671</f>
        <v>1</v>
      </c>
      <c r="V671" s="31" t="b">
        <f>貼り付け用!V671=集計用!V671</f>
        <v>1</v>
      </c>
      <c r="W671" s="31" t="b">
        <f>貼り付け用!W671=集計用!W671</f>
        <v>1</v>
      </c>
      <c r="X671" s="31" t="b">
        <f>貼り付け用!X671=集計用!X671</f>
        <v>1</v>
      </c>
      <c r="Y671" s="31" t="b">
        <f>貼り付け用!Y671=集計用!Y671</f>
        <v>1</v>
      </c>
      <c r="Z671" s="31" t="b">
        <f>貼り付け用!Z671=集計用!Z671</f>
        <v>1</v>
      </c>
      <c r="AA671" s="31" t="b">
        <f>貼り付け用!AA671=集計用!AA671</f>
        <v>1</v>
      </c>
      <c r="AB671" s="31" t="b">
        <f>貼り付け用!AB671=集計用!AB671</f>
        <v>1</v>
      </c>
      <c r="AC671" s="31" t="b">
        <f>貼り付け用!AC671=集計用!AC671</f>
        <v>1</v>
      </c>
      <c r="AD671" s="31" t="b">
        <f>貼り付け用!AD671=集計用!AD671</f>
        <v>1</v>
      </c>
      <c r="AE671" s="31" t="b">
        <f>貼り付け用!AE671=集計用!AE671</f>
        <v>1</v>
      </c>
      <c r="AF671" s="31" t="b">
        <f>貼り付け用!AF671=集計用!AF671</f>
        <v>1</v>
      </c>
      <c r="AG671" s="31" t="b">
        <f>貼り付け用!AG671=集計用!AG671</f>
        <v>1</v>
      </c>
      <c r="AH671" s="31" t="b">
        <f>貼り付け用!AH671=集計用!AH671</f>
        <v>1</v>
      </c>
      <c r="AI671" s="31" t="b">
        <f>貼り付け用!AI671=集計用!AI671</f>
        <v>1</v>
      </c>
      <c r="AJ671" s="31" t="b">
        <f>貼り付け用!AJ671=集計用!AJ671</f>
        <v>1</v>
      </c>
      <c r="AK671" s="31" t="b">
        <f>貼り付け用!AK671=集計用!AK671</f>
        <v>1</v>
      </c>
      <c r="AL671" s="31" t="b">
        <f>貼り付け用!AL671=集計用!AL671</f>
        <v>1</v>
      </c>
      <c r="AM671" s="31" t="b">
        <f>貼り付け用!AM671=集計用!AM671</f>
        <v>1</v>
      </c>
      <c r="AN671" s="31" t="b">
        <f>貼り付け用!AN671=集計用!AN671</f>
        <v>1</v>
      </c>
      <c r="AO671" s="31" t="b">
        <f>貼り付け用!AO671=集計用!AO671</f>
        <v>1</v>
      </c>
      <c r="AP671" s="31" t="b">
        <f>貼り付け用!AP671=集計用!AP671</f>
        <v>1</v>
      </c>
      <c r="AQ671" s="31" t="b">
        <f>貼り付け用!AQ671=集計用!AQ671</f>
        <v>1</v>
      </c>
      <c r="AR671" s="31" t="b">
        <f>貼り付け用!AR671=集計用!AR671</f>
        <v>1</v>
      </c>
      <c r="AS671" s="31" t="b">
        <f>貼り付け用!AS671=集計用!AS671</f>
        <v>1</v>
      </c>
      <c r="AT671" s="31" t="b">
        <f>貼り付け用!AT671=集計用!AT671</f>
        <v>0</v>
      </c>
      <c r="AU671" s="31" t="b">
        <f>貼り付け用!AU671=集計用!AU671</f>
        <v>0</v>
      </c>
    </row>
    <row r="672" spans="10:47" ht="24" customHeight="1">
      <c r="J672" s="2" t="str">
        <f>IF(集計用!J672="","",集計用!J672)</f>
        <v>ゴミ置場</v>
      </c>
      <c r="K672" s="2"/>
      <c r="L672" s="2"/>
      <c r="M672" s="31" t="b">
        <f>貼り付け用!M672=集計用!M672</f>
        <v>1</v>
      </c>
      <c r="N672" s="31" t="b">
        <f>貼り付け用!N672=集計用!N672</f>
        <v>1</v>
      </c>
      <c r="O672" s="31" t="b">
        <f>貼り付け用!O672=集計用!O672</f>
        <v>1</v>
      </c>
      <c r="P672" s="31" t="b">
        <f>貼り付け用!P672=集計用!P672</f>
        <v>1</v>
      </c>
      <c r="Q672" s="31" t="b">
        <f>貼り付け用!Q672=集計用!Q672</f>
        <v>1</v>
      </c>
      <c r="R672" s="31" t="b">
        <f>貼り付け用!R672=集計用!R672</f>
        <v>1</v>
      </c>
      <c r="S672" s="31" t="b">
        <f>貼り付け用!S672=集計用!S672</f>
        <v>1</v>
      </c>
      <c r="T672" s="31" t="b">
        <f>貼り付け用!T672=集計用!T672</f>
        <v>1</v>
      </c>
      <c r="U672" s="31" t="b">
        <f>貼り付け用!U672=集計用!U672</f>
        <v>1</v>
      </c>
      <c r="V672" s="31" t="b">
        <f>貼り付け用!V672=集計用!V672</f>
        <v>1</v>
      </c>
      <c r="W672" s="31" t="b">
        <f>貼り付け用!W672=集計用!W672</f>
        <v>1</v>
      </c>
      <c r="X672" s="31" t="b">
        <f>貼り付け用!X672=集計用!X672</f>
        <v>1</v>
      </c>
      <c r="Y672" s="31" t="b">
        <f>貼り付け用!Y672=集計用!Y672</f>
        <v>1</v>
      </c>
      <c r="Z672" s="31" t="b">
        <f>貼り付け用!Z672=集計用!Z672</f>
        <v>1</v>
      </c>
      <c r="AA672" s="31" t="b">
        <f>貼り付け用!AA672=集計用!AA672</f>
        <v>1</v>
      </c>
      <c r="AB672" s="31" t="b">
        <f>貼り付け用!AB672=集計用!AB672</f>
        <v>1</v>
      </c>
      <c r="AC672" s="31" t="b">
        <f>貼り付け用!AC672=集計用!AC672</f>
        <v>1</v>
      </c>
      <c r="AD672" s="31" t="b">
        <f>貼り付け用!AD672=集計用!AD672</f>
        <v>1</v>
      </c>
      <c r="AE672" s="31" t="b">
        <f>貼り付け用!AE672=集計用!AE672</f>
        <v>1</v>
      </c>
      <c r="AF672" s="31" t="b">
        <f>貼り付け用!AF672=集計用!AF672</f>
        <v>1</v>
      </c>
      <c r="AG672" s="31" t="b">
        <f>貼り付け用!AG672=集計用!AG672</f>
        <v>1</v>
      </c>
      <c r="AH672" s="31" t="b">
        <f>貼り付け用!AH672=集計用!AH672</f>
        <v>1</v>
      </c>
      <c r="AI672" s="31" t="b">
        <f>貼り付け用!AI672=集計用!AI672</f>
        <v>1</v>
      </c>
      <c r="AJ672" s="31" t="b">
        <f>貼り付け用!AJ672=集計用!AJ672</f>
        <v>1</v>
      </c>
      <c r="AK672" s="31" t="b">
        <f>貼り付け用!AK672=集計用!AK672</f>
        <v>1</v>
      </c>
      <c r="AL672" s="31" t="b">
        <f>貼り付け用!AL672=集計用!AL672</f>
        <v>1</v>
      </c>
      <c r="AM672" s="31" t="b">
        <f>貼り付け用!AM672=集計用!AM672</f>
        <v>1</v>
      </c>
      <c r="AN672" s="31" t="b">
        <f>貼り付け用!AN672=集計用!AN672</f>
        <v>1</v>
      </c>
      <c r="AO672" s="31" t="b">
        <f>貼り付け用!AO672=集計用!AO672</f>
        <v>1</v>
      </c>
      <c r="AP672" s="31" t="b">
        <f>貼り付け用!AP672=集計用!AP672</f>
        <v>1</v>
      </c>
      <c r="AQ672" s="31" t="b">
        <f>貼り付け用!AQ672=集計用!AQ672</f>
        <v>1</v>
      </c>
      <c r="AR672" s="31" t="b">
        <f>貼り付け用!AR672=集計用!AR672</f>
        <v>1</v>
      </c>
      <c r="AS672" s="31" t="b">
        <f>貼り付け用!AS672=集計用!AS672</f>
        <v>1</v>
      </c>
      <c r="AT672" s="31" t="b">
        <f>貼り付け用!AT672=集計用!AT672</f>
        <v>0</v>
      </c>
      <c r="AU672" s="31" t="b">
        <f>貼り付け用!AU672=集計用!AU672</f>
        <v>1</v>
      </c>
    </row>
    <row r="673" spans="10:47" ht="24" customHeight="1">
      <c r="J673" s="2" t="str">
        <f>IF(集計用!J673="","",集計用!J673)</f>
        <v>防球ネット</v>
      </c>
      <c r="K673" s="2"/>
      <c r="L673" s="2"/>
      <c r="M673" s="31" t="b">
        <f>貼り付け用!M673=集計用!M673</f>
        <v>1</v>
      </c>
      <c r="N673" s="31" t="b">
        <f>貼り付け用!N673=集計用!N673</f>
        <v>1</v>
      </c>
      <c r="O673" s="31" t="b">
        <f>貼り付け用!O673=集計用!O673</f>
        <v>1</v>
      </c>
      <c r="P673" s="31" t="b">
        <f>貼り付け用!P673=集計用!P673</f>
        <v>1</v>
      </c>
      <c r="Q673" s="31" t="b">
        <f>貼り付け用!Q673=集計用!Q673</f>
        <v>1</v>
      </c>
      <c r="R673" s="31" t="b">
        <f>貼り付け用!R673=集計用!R673</f>
        <v>1</v>
      </c>
      <c r="S673" s="31" t="b">
        <f>貼り付け用!S673=集計用!S673</f>
        <v>1</v>
      </c>
      <c r="T673" s="31" t="b">
        <f>貼り付け用!T673=集計用!T673</f>
        <v>1</v>
      </c>
      <c r="U673" s="31" t="b">
        <f>貼り付け用!U673=集計用!U673</f>
        <v>1</v>
      </c>
      <c r="V673" s="31" t="b">
        <f>貼り付け用!V673=集計用!V673</f>
        <v>1</v>
      </c>
      <c r="W673" s="31" t="b">
        <f>貼り付け用!W673=集計用!W673</f>
        <v>1</v>
      </c>
      <c r="X673" s="31" t="b">
        <f>貼り付け用!X673=集計用!X673</f>
        <v>1</v>
      </c>
      <c r="Y673" s="31" t="b">
        <f>貼り付け用!Y673=集計用!Y673</f>
        <v>1</v>
      </c>
      <c r="Z673" s="31" t="b">
        <f>貼り付け用!Z673=集計用!Z673</f>
        <v>1</v>
      </c>
      <c r="AA673" s="31" t="b">
        <f>貼り付け用!AA673=集計用!AA673</f>
        <v>1</v>
      </c>
      <c r="AB673" s="31" t="b">
        <f>貼り付け用!AB673=集計用!AB673</f>
        <v>1</v>
      </c>
      <c r="AC673" s="31" t="b">
        <f>貼り付け用!AC673=集計用!AC673</f>
        <v>1</v>
      </c>
      <c r="AD673" s="31" t="b">
        <f>貼り付け用!AD673=集計用!AD673</f>
        <v>1</v>
      </c>
      <c r="AE673" s="31" t="b">
        <f>貼り付け用!AE673=集計用!AE673</f>
        <v>1</v>
      </c>
      <c r="AF673" s="31" t="b">
        <f>貼り付け用!AF673=集計用!AF673</f>
        <v>1</v>
      </c>
      <c r="AG673" s="31" t="b">
        <f>貼り付け用!AG673=集計用!AG673</f>
        <v>1</v>
      </c>
      <c r="AH673" s="31" t="b">
        <f>貼り付け用!AH673=集計用!AH673</f>
        <v>1</v>
      </c>
      <c r="AI673" s="31" t="b">
        <f>貼り付け用!AI673=集計用!AI673</f>
        <v>1</v>
      </c>
      <c r="AJ673" s="31" t="b">
        <f>貼り付け用!AJ673=集計用!AJ673</f>
        <v>1</v>
      </c>
      <c r="AK673" s="31" t="b">
        <f>貼り付け用!AK673=集計用!AK673</f>
        <v>1</v>
      </c>
      <c r="AL673" s="31" t="b">
        <f>貼り付け用!AL673=集計用!AL673</f>
        <v>1</v>
      </c>
      <c r="AM673" s="31" t="b">
        <f>貼り付け用!AM673=集計用!AM673</f>
        <v>1</v>
      </c>
      <c r="AN673" s="31" t="b">
        <f>貼り付け用!AN673=集計用!AN673</f>
        <v>1</v>
      </c>
      <c r="AO673" s="31" t="b">
        <f>貼り付け用!AO673=集計用!AO673</f>
        <v>1</v>
      </c>
      <c r="AP673" s="31" t="b">
        <f>貼り付け用!AP673=集計用!AP673</f>
        <v>1</v>
      </c>
      <c r="AQ673" s="31" t="b">
        <f>貼り付け用!AQ673=集計用!AQ673</f>
        <v>1</v>
      </c>
      <c r="AR673" s="31" t="b">
        <f>貼り付け用!AR673=集計用!AR673</f>
        <v>1</v>
      </c>
      <c r="AS673" s="31" t="b">
        <f>貼り付け用!AS673=集計用!AS673</f>
        <v>1</v>
      </c>
      <c r="AT673" s="31" t="b">
        <f>貼り付け用!AT673=集計用!AT673</f>
        <v>0</v>
      </c>
      <c r="AU673" s="31" t="b">
        <f>貼り付け用!AU673=集計用!AU673</f>
        <v>1</v>
      </c>
    </row>
    <row r="674" spans="10:47" ht="24" customHeight="1">
      <c r="J674" s="2" t="str">
        <f>IF(集計用!J674="","",集計用!J674)</f>
        <v>昇降機</v>
      </c>
      <c r="K674" s="2"/>
      <c r="L674" s="2"/>
      <c r="M674" s="31" t="b">
        <f>貼り付け用!M674=集計用!M674</f>
        <v>1</v>
      </c>
      <c r="N674" s="31" t="b">
        <f>貼り付け用!N674=集計用!N674</f>
        <v>1</v>
      </c>
      <c r="O674" s="31" t="b">
        <f>貼り付け用!O674=集計用!O674</f>
        <v>1</v>
      </c>
      <c r="P674" s="31" t="b">
        <f>貼り付け用!P674=集計用!P674</f>
        <v>1</v>
      </c>
      <c r="Q674" s="31" t="b">
        <f>貼り付け用!Q674=集計用!Q674</f>
        <v>1</v>
      </c>
      <c r="R674" s="31" t="b">
        <f>貼り付け用!R674=集計用!R674</f>
        <v>1</v>
      </c>
      <c r="S674" s="31" t="b">
        <f>貼り付け用!S674=集計用!S674</f>
        <v>1</v>
      </c>
      <c r="T674" s="31" t="b">
        <f>貼り付け用!T674=集計用!T674</f>
        <v>1</v>
      </c>
      <c r="U674" s="31" t="b">
        <f>貼り付け用!U674=集計用!U674</f>
        <v>1</v>
      </c>
      <c r="V674" s="31" t="b">
        <f>貼り付け用!V674=集計用!V674</f>
        <v>1</v>
      </c>
      <c r="W674" s="31" t="b">
        <f>貼り付け用!W674=集計用!W674</f>
        <v>1</v>
      </c>
      <c r="X674" s="31" t="b">
        <f>貼り付け用!X674=集計用!X674</f>
        <v>1</v>
      </c>
      <c r="Y674" s="31" t="b">
        <f>貼り付け用!Y674=集計用!Y674</f>
        <v>1</v>
      </c>
      <c r="Z674" s="31" t="b">
        <f>貼り付け用!Z674=集計用!Z674</f>
        <v>1</v>
      </c>
      <c r="AA674" s="31" t="b">
        <f>貼り付け用!AA674=集計用!AA674</f>
        <v>1</v>
      </c>
      <c r="AB674" s="31" t="b">
        <f>貼り付け用!AB674=集計用!AB674</f>
        <v>1</v>
      </c>
      <c r="AC674" s="31" t="b">
        <f>貼り付け用!AC674=集計用!AC674</f>
        <v>1</v>
      </c>
      <c r="AD674" s="31" t="b">
        <f>貼り付け用!AD674=集計用!AD674</f>
        <v>1</v>
      </c>
      <c r="AE674" s="31" t="b">
        <f>貼り付け用!AE674=集計用!AE674</f>
        <v>1</v>
      </c>
      <c r="AF674" s="31" t="b">
        <f>貼り付け用!AF674=集計用!AF674</f>
        <v>1</v>
      </c>
      <c r="AG674" s="31" t="b">
        <f>貼り付け用!AG674=集計用!AG674</f>
        <v>1</v>
      </c>
      <c r="AH674" s="31" t="b">
        <f>貼り付け用!AH674=集計用!AH674</f>
        <v>1</v>
      </c>
      <c r="AI674" s="31" t="b">
        <f>貼り付け用!AI674=集計用!AI674</f>
        <v>1</v>
      </c>
      <c r="AJ674" s="31" t="b">
        <f>貼り付け用!AJ674=集計用!AJ674</f>
        <v>1</v>
      </c>
      <c r="AK674" s="31" t="b">
        <f>貼り付け用!AK674=集計用!AK674</f>
        <v>1</v>
      </c>
      <c r="AL674" s="31" t="b">
        <f>貼り付け用!AL674=集計用!AL674</f>
        <v>1</v>
      </c>
      <c r="AM674" s="31" t="b">
        <f>貼り付け用!AM674=集計用!AM674</f>
        <v>1</v>
      </c>
      <c r="AN674" s="31" t="b">
        <f>貼り付け用!AN674=集計用!AN674</f>
        <v>1</v>
      </c>
      <c r="AO674" s="31" t="b">
        <f>貼り付け用!AO674=集計用!AO674</f>
        <v>1</v>
      </c>
      <c r="AP674" s="31" t="b">
        <f>貼り付け用!AP674=集計用!AP674</f>
        <v>1</v>
      </c>
      <c r="AQ674" s="31" t="b">
        <f>貼り付け用!AQ674=集計用!AQ674</f>
        <v>1</v>
      </c>
      <c r="AR674" s="31" t="b">
        <f>貼り付け用!AR674=集計用!AR674</f>
        <v>1</v>
      </c>
      <c r="AS674" s="31" t="b">
        <f>貼り付け用!AS674=集計用!AS674</f>
        <v>1</v>
      </c>
      <c r="AT674" s="31" t="b">
        <f>貼り付け用!AT674=集計用!AT674</f>
        <v>0</v>
      </c>
      <c r="AU674" s="31" t="b">
        <f>貼り付け用!AU674=集計用!AU674</f>
        <v>1</v>
      </c>
    </row>
    <row r="675" spans="10:47" ht="24" customHeight="1">
      <c r="J675" s="2" t="str">
        <f>IF(集計用!J675="","",集計用!J675)</f>
        <v>屋外時計</v>
      </c>
      <c r="K675" s="2"/>
      <c r="L675" s="2"/>
      <c r="M675" s="31" t="b">
        <f>貼り付け用!M675=集計用!M675</f>
        <v>1</v>
      </c>
      <c r="N675" s="31" t="b">
        <f>貼り付け用!N675=集計用!N675</f>
        <v>1</v>
      </c>
      <c r="O675" s="31" t="b">
        <f>貼り付け用!O675=集計用!O675</f>
        <v>1</v>
      </c>
      <c r="P675" s="31" t="b">
        <f>貼り付け用!P675=集計用!P675</f>
        <v>1</v>
      </c>
      <c r="Q675" s="31" t="b">
        <f>貼り付け用!Q675=集計用!Q675</f>
        <v>1</v>
      </c>
      <c r="R675" s="31" t="b">
        <f>貼り付け用!R675=集計用!R675</f>
        <v>1</v>
      </c>
      <c r="S675" s="31" t="b">
        <f>貼り付け用!S675=集計用!S675</f>
        <v>1</v>
      </c>
      <c r="T675" s="31" t="b">
        <f>貼り付け用!T675=集計用!T675</f>
        <v>1</v>
      </c>
      <c r="U675" s="31" t="b">
        <f>貼り付け用!U675=集計用!U675</f>
        <v>1</v>
      </c>
      <c r="V675" s="31" t="b">
        <f>貼り付け用!V675=集計用!V675</f>
        <v>1</v>
      </c>
      <c r="W675" s="31" t="b">
        <f>貼り付け用!W675=集計用!W675</f>
        <v>1</v>
      </c>
      <c r="X675" s="31" t="b">
        <f>貼り付け用!X675=集計用!X675</f>
        <v>1</v>
      </c>
      <c r="Y675" s="31" t="b">
        <f>貼り付け用!Y675=集計用!Y675</f>
        <v>1</v>
      </c>
      <c r="Z675" s="31" t="b">
        <f>貼り付け用!Z675=集計用!Z675</f>
        <v>1</v>
      </c>
      <c r="AA675" s="31" t="b">
        <f>貼り付け用!AA675=集計用!AA675</f>
        <v>1</v>
      </c>
      <c r="AB675" s="31" t="b">
        <f>貼り付け用!AB675=集計用!AB675</f>
        <v>1</v>
      </c>
      <c r="AC675" s="31" t="b">
        <f>貼り付け用!AC675=集計用!AC675</f>
        <v>1</v>
      </c>
      <c r="AD675" s="31" t="b">
        <f>貼り付け用!AD675=集計用!AD675</f>
        <v>1</v>
      </c>
      <c r="AE675" s="31" t="b">
        <f>貼り付け用!AE675=集計用!AE675</f>
        <v>1</v>
      </c>
      <c r="AF675" s="31" t="b">
        <f>貼り付け用!AF675=集計用!AF675</f>
        <v>1</v>
      </c>
      <c r="AG675" s="31" t="b">
        <f>貼り付け用!AG675=集計用!AG675</f>
        <v>1</v>
      </c>
      <c r="AH675" s="31" t="b">
        <f>貼り付け用!AH675=集計用!AH675</f>
        <v>1</v>
      </c>
      <c r="AI675" s="31" t="b">
        <f>貼り付け用!AI675=集計用!AI675</f>
        <v>1</v>
      </c>
      <c r="AJ675" s="31" t="b">
        <f>貼り付け用!AJ675=集計用!AJ675</f>
        <v>1</v>
      </c>
      <c r="AK675" s="31" t="b">
        <f>貼り付け用!AK675=集計用!AK675</f>
        <v>1</v>
      </c>
      <c r="AL675" s="31" t="b">
        <f>貼り付け用!AL675=集計用!AL675</f>
        <v>1</v>
      </c>
      <c r="AM675" s="31" t="b">
        <f>貼り付け用!AM675=集計用!AM675</f>
        <v>1</v>
      </c>
      <c r="AN675" s="31" t="b">
        <f>貼り付け用!AN675=集計用!AN675</f>
        <v>1</v>
      </c>
      <c r="AO675" s="31" t="b">
        <f>貼り付け用!AO675=集計用!AO675</f>
        <v>1</v>
      </c>
      <c r="AP675" s="31" t="b">
        <f>貼り付け用!AP675=集計用!AP675</f>
        <v>1</v>
      </c>
      <c r="AQ675" s="31" t="b">
        <f>貼り付け用!AQ675=集計用!AQ675</f>
        <v>1</v>
      </c>
      <c r="AR675" s="31" t="b">
        <f>貼り付け用!AR675=集計用!AR675</f>
        <v>1</v>
      </c>
      <c r="AS675" s="31" t="b">
        <f>貼り付け用!AS675=集計用!AS675</f>
        <v>1</v>
      </c>
      <c r="AT675" s="31" t="b">
        <f>貼り付け用!AT675=集計用!AT675</f>
        <v>0</v>
      </c>
      <c r="AU675" s="31" t="b">
        <f>貼り付け用!AU675=集計用!AU675</f>
        <v>1</v>
      </c>
    </row>
    <row r="676" spans="10:47" ht="24" customHeight="1">
      <c r="J676" s="2" t="str">
        <f>IF(集計用!J676="","",集計用!J676)</f>
        <v>空調機（図書室）</v>
      </c>
      <c r="K676" s="2"/>
      <c r="L676" s="2"/>
      <c r="M676" s="31" t="b">
        <f>貼り付け用!M676=集計用!M676</f>
        <v>1</v>
      </c>
      <c r="N676" s="31" t="b">
        <f>貼り付け用!N676=集計用!N676</f>
        <v>1</v>
      </c>
      <c r="O676" s="31" t="b">
        <f>貼り付け用!O676=集計用!O676</f>
        <v>1</v>
      </c>
      <c r="P676" s="31" t="b">
        <f>貼り付け用!P676=集計用!P676</f>
        <v>1</v>
      </c>
      <c r="Q676" s="31" t="b">
        <f>貼り付け用!Q676=集計用!Q676</f>
        <v>1</v>
      </c>
      <c r="R676" s="31" t="b">
        <f>貼り付け用!R676=集計用!R676</f>
        <v>1</v>
      </c>
      <c r="S676" s="31" t="b">
        <f>貼り付け用!S676=集計用!S676</f>
        <v>1</v>
      </c>
      <c r="T676" s="31" t="b">
        <f>貼り付け用!T676=集計用!T676</f>
        <v>1</v>
      </c>
      <c r="U676" s="31" t="b">
        <f>貼り付け用!U676=集計用!U676</f>
        <v>1</v>
      </c>
      <c r="V676" s="31" t="b">
        <f>貼り付け用!V676=集計用!V676</f>
        <v>1</v>
      </c>
      <c r="W676" s="31" t="b">
        <f>貼り付け用!W676=集計用!W676</f>
        <v>1</v>
      </c>
      <c r="X676" s="31" t="b">
        <f>貼り付け用!X676=集計用!X676</f>
        <v>1</v>
      </c>
      <c r="Y676" s="31" t="b">
        <f>貼り付け用!Y676=集計用!Y676</f>
        <v>1</v>
      </c>
      <c r="Z676" s="31" t="b">
        <f>貼り付け用!Z676=集計用!Z676</f>
        <v>1</v>
      </c>
      <c r="AA676" s="31" t="b">
        <f>貼り付け用!AA676=集計用!AA676</f>
        <v>1</v>
      </c>
      <c r="AB676" s="31" t="b">
        <f>貼り付け用!AB676=集計用!AB676</f>
        <v>1</v>
      </c>
      <c r="AC676" s="31" t="b">
        <f>貼り付け用!AC676=集計用!AC676</f>
        <v>1</v>
      </c>
      <c r="AD676" s="31" t="b">
        <f>貼り付け用!AD676=集計用!AD676</f>
        <v>1</v>
      </c>
      <c r="AE676" s="31" t="b">
        <f>貼り付け用!AE676=集計用!AE676</f>
        <v>1</v>
      </c>
      <c r="AF676" s="31" t="b">
        <f>貼り付け用!AF676=集計用!AF676</f>
        <v>1</v>
      </c>
      <c r="AG676" s="31" t="b">
        <f>貼り付け用!AG676=集計用!AG676</f>
        <v>1</v>
      </c>
      <c r="AH676" s="31" t="b">
        <f>貼り付け用!AH676=集計用!AH676</f>
        <v>1</v>
      </c>
      <c r="AI676" s="31" t="b">
        <f>貼り付け用!AI676=集計用!AI676</f>
        <v>1</v>
      </c>
      <c r="AJ676" s="31" t="b">
        <f>貼り付け用!AJ676=集計用!AJ676</f>
        <v>1</v>
      </c>
      <c r="AK676" s="31" t="b">
        <f>貼り付け用!AK676=集計用!AK676</f>
        <v>1</v>
      </c>
      <c r="AL676" s="31" t="b">
        <f>貼り付け用!AL676=集計用!AL676</f>
        <v>1</v>
      </c>
      <c r="AM676" s="31" t="b">
        <f>貼り付け用!AM676=集計用!AM676</f>
        <v>1</v>
      </c>
      <c r="AN676" s="31" t="b">
        <f>貼り付け用!AN676=集計用!AN676</f>
        <v>1</v>
      </c>
      <c r="AO676" s="31" t="b">
        <f>貼り付け用!AO676=集計用!AO676</f>
        <v>1</v>
      </c>
      <c r="AP676" s="31" t="b">
        <f>貼り付け用!AP676=集計用!AP676</f>
        <v>1</v>
      </c>
      <c r="AQ676" s="31" t="b">
        <f>貼り付け用!AQ676=集計用!AQ676</f>
        <v>1</v>
      </c>
      <c r="AR676" s="31" t="b">
        <f>貼り付け用!AR676=集計用!AR676</f>
        <v>1</v>
      </c>
      <c r="AS676" s="31" t="b">
        <f>貼り付け用!AS676=集計用!AS676</f>
        <v>1</v>
      </c>
      <c r="AT676" s="31" t="b">
        <f>貼り付け用!AT676=集計用!AT676</f>
        <v>1</v>
      </c>
      <c r="AU676" s="31" t="b">
        <f>貼り付け用!AU676=集計用!AU676</f>
        <v>1</v>
      </c>
    </row>
    <row r="677" spans="10:47" ht="24" customHeight="1">
      <c r="J677" s="2" t="str">
        <f>IF(集計用!J677="","",集計用!J677)</f>
        <v>空調機（会議室）</v>
      </c>
      <c r="K677" s="2"/>
      <c r="L677" s="2"/>
      <c r="M677" s="31" t="b">
        <f>貼り付け用!M677=集計用!M677</f>
        <v>1</v>
      </c>
      <c r="N677" s="31" t="b">
        <f>貼り付け用!N677=集計用!N677</f>
        <v>1</v>
      </c>
      <c r="O677" s="31" t="b">
        <f>貼り付け用!O677=集計用!O677</f>
        <v>1</v>
      </c>
      <c r="P677" s="31" t="b">
        <f>貼り付け用!P677=集計用!P677</f>
        <v>1</v>
      </c>
      <c r="Q677" s="31" t="b">
        <f>貼り付け用!Q677=集計用!Q677</f>
        <v>1</v>
      </c>
      <c r="R677" s="31" t="b">
        <f>貼り付け用!R677=集計用!R677</f>
        <v>1</v>
      </c>
      <c r="S677" s="31" t="b">
        <f>貼り付け用!S677=集計用!S677</f>
        <v>1</v>
      </c>
      <c r="T677" s="31" t="b">
        <f>貼り付け用!T677=集計用!T677</f>
        <v>1</v>
      </c>
      <c r="U677" s="31" t="b">
        <f>貼り付け用!U677=集計用!U677</f>
        <v>1</v>
      </c>
      <c r="V677" s="31" t="b">
        <f>貼り付け用!V677=集計用!V677</f>
        <v>1</v>
      </c>
      <c r="W677" s="31" t="b">
        <f>貼り付け用!W677=集計用!W677</f>
        <v>1</v>
      </c>
      <c r="X677" s="31" t="b">
        <f>貼り付け用!X677=集計用!X677</f>
        <v>1</v>
      </c>
      <c r="Y677" s="31" t="b">
        <f>貼り付け用!Y677=集計用!Y677</f>
        <v>1</v>
      </c>
      <c r="Z677" s="31" t="b">
        <f>貼り付け用!Z677=集計用!Z677</f>
        <v>1</v>
      </c>
      <c r="AA677" s="31" t="b">
        <f>貼り付け用!AA677=集計用!AA677</f>
        <v>1</v>
      </c>
      <c r="AB677" s="31" t="b">
        <f>貼り付け用!AB677=集計用!AB677</f>
        <v>1</v>
      </c>
      <c r="AC677" s="31" t="b">
        <f>貼り付け用!AC677=集計用!AC677</f>
        <v>1</v>
      </c>
      <c r="AD677" s="31" t="b">
        <f>貼り付け用!AD677=集計用!AD677</f>
        <v>1</v>
      </c>
      <c r="AE677" s="31" t="b">
        <f>貼り付け用!AE677=集計用!AE677</f>
        <v>1</v>
      </c>
      <c r="AF677" s="31" t="b">
        <f>貼り付け用!AF677=集計用!AF677</f>
        <v>1</v>
      </c>
      <c r="AG677" s="31" t="b">
        <f>貼り付け用!AG677=集計用!AG677</f>
        <v>1</v>
      </c>
      <c r="AH677" s="31" t="b">
        <f>貼り付け用!AH677=集計用!AH677</f>
        <v>1</v>
      </c>
      <c r="AI677" s="31" t="b">
        <f>貼り付け用!AI677=集計用!AI677</f>
        <v>1</v>
      </c>
      <c r="AJ677" s="31" t="b">
        <f>貼り付け用!AJ677=集計用!AJ677</f>
        <v>1</v>
      </c>
      <c r="AK677" s="31" t="b">
        <f>貼り付け用!AK677=集計用!AK677</f>
        <v>1</v>
      </c>
      <c r="AL677" s="31" t="b">
        <f>貼り付け用!AL677=集計用!AL677</f>
        <v>1</v>
      </c>
      <c r="AM677" s="31" t="b">
        <f>貼り付け用!AM677=集計用!AM677</f>
        <v>1</v>
      </c>
      <c r="AN677" s="31" t="b">
        <f>貼り付け用!AN677=集計用!AN677</f>
        <v>1</v>
      </c>
      <c r="AO677" s="31" t="b">
        <f>貼り付け用!AO677=集計用!AO677</f>
        <v>1</v>
      </c>
      <c r="AP677" s="31" t="b">
        <f>貼り付け用!AP677=集計用!AP677</f>
        <v>1</v>
      </c>
      <c r="AQ677" s="31" t="b">
        <f>貼り付け用!AQ677=集計用!AQ677</f>
        <v>1</v>
      </c>
      <c r="AR677" s="31" t="b">
        <f>貼り付け用!AR677=集計用!AR677</f>
        <v>1</v>
      </c>
      <c r="AS677" s="31" t="b">
        <f>貼り付け用!AS677=集計用!AS677</f>
        <v>1</v>
      </c>
      <c r="AT677" s="31" t="b">
        <f>貼り付け用!AT677=集計用!AT677</f>
        <v>1</v>
      </c>
      <c r="AU677" s="31" t="b">
        <f>貼り付け用!AU677=集計用!AU677</f>
        <v>1</v>
      </c>
    </row>
    <row r="678" spans="10:47" ht="24" customHeight="1">
      <c r="J678" s="2" t="str">
        <f>IF(集計用!J678="","",集計用!J678)</f>
        <v>室内照明設備</v>
      </c>
      <c r="K678" s="2"/>
      <c r="L678" s="2"/>
      <c r="M678" s="31" t="b">
        <f>貼り付け用!M678=集計用!M678</f>
        <v>1</v>
      </c>
      <c r="N678" s="31" t="b">
        <f>貼り付け用!N678=集計用!N678</f>
        <v>1</v>
      </c>
      <c r="O678" s="31" t="b">
        <f>貼り付け用!O678=集計用!O678</f>
        <v>1</v>
      </c>
      <c r="P678" s="31" t="b">
        <f>貼り付け用!P678=集計用!P678</f>
        <v>1</v>
      </c>
      <c r="Q678" s="31" t="b">
        <f>貼り付け用!Q678=集計用!Q678</f>
        <v>1</v>
      </c>
      <c r="R678" s="31" t="b">
        <f>貼り付け用!R678=集計用!R678</f>
        <v>1</v>
      </c>
      <c r="S678" s="31" t="b">
        <f>貼り付け用!S678=集計用!S678</f>
        <v>1</v>
      </c>
      <c r="T678" s="31" t="b">
        <f>貼り付け用!T678=集計用!T678</f>
        <v>1</v>
      </c>
      <c r="U678" s="31" t="b">
        <f>貼り付け用!U678=集計用!U678</f>
        <v>1</v>
      </c>
      <c r="V678" s="31" t="b">
        <f>貼り付け用!V678=集計用!V678</f>
        <v>1</v>
      </c>
      <c r="W678" s="31" t="b">
        <f>貼り付け用!W678=集計用!W678</f>
        <v>1</v>
      </c>
      <c r="X678" s="31" t="b">
        <f>貼り付け用!X678=集計用!X678</f>
        <v>1</v>
      </c>
      <c r="Y678" s="31" t="b">
        <f>貼り付け用!Y678=集計用!Y678</f>
        <v>1</v>
      </c>
      <c r="Z678" s="31" t="b">
        <f>貼り付け用!Z678=集計用!Z678</f>
        <v>1</v>
      </c>
      <c r="AA678" s="31" t="b">
        <f>貼り付け用!AA678=集計用!AA678</f>
        <v>1</v>
      </c>
      <c r="AB678" s="31" t="b">
        <f>貼り付け用!AB678=集計用!AB678</f>
        <v>1</v>
      </c>
      <c r="AC678" s="31" t="b">
        <f>貼り付け用!AC678=集計用!AC678</f>
        <v>1</v>
      </c>
      <c r="AD678" s="31" t="b">
        <f>貼り付け用!AD678=集計用!AD678</f>
        <v>1</v>
      </c>
      <c r="AE678" s="31" t="b">
        <f>貼り付け用!AE678=集計用!AE678</f>
        <v>1</v>
      </c>
      <c r="AF678" s="31" t="b">
        <f>貼り付け用!AF678=集計用!AF678</f>
        <v>1</v>
      </c>
      <c r="AG678" s="31" t="b">
        <f>貼り付け用!AG678=集計用!AG678</f>
        <v>1</v>
      </c>
      <c r="AH678" s="31" t="b">
        <f>貼り付け用!AH678=集計用!AH678</f>
        <v>1</v>
      </c>
      <c r="AI678" s="31" t="b">
        <f>貼り付け用!AI678=集計用!AI678</f>
        <v>1</v>
      </c>
      <c r="AJ678" s="31" t="b">
        <f>貼り付け用!AJ678=集計用!AJ678</f>
        <v>1</v>
      </c>
      <c r="AK678" s="31" t="b">
        <f>貼り付け用!AK678=集計用!AK678</f>
        <v>1</v>
      </c>
      <c r="AL678" s="31" t="b">
        <f>貼り付け用!AL678=集計用!AL678</f>
        <v>1</v>
      </c>
      <c r="AM678" s="31" t="b">
        <f>貼り付け用!AM678=集計用!AM678</f>
        <v>1</v>
      </c>
      <c r="AN678" s="31" t="b">
        <f>貼り付け用!AN678=集計用!AN678</f>
        <v>1</v>
      </c>
      <c r="AO678" s="31" t="b">
        <f>貼り付け用!AO678=集計用!AO678</f>
        <v>1</v>
      </c>
      <c r="AP678" s="31" t="b">
        <f>貼り付け用!AP678=集計用!AP678</f>
        <v>1</v>
      </c>
      <c r="AQ678" s="31" t="b">
        <f>貼り付け用!AQ678=集計用!AQ678</f>
        <v>1</v>
      </c>
      <c r="AR678" s="31" t="b">
        <f>貼り付け用!AR678=集計用!AR678</f>
        <v>1</v>
      </c>
      <c r="AS678" s="31" t="b">
        <f>貼り付け用!AS678=集計用!AS678</f>
        <v>1</v>
      </c>
      <c r="AT678" s="31" t="b">
        <f>貼り付け用!AT678=集計用!AT678</f>
        <v>0</v>
      </c>
      <c r="AU678" s="31" t="b">
        <f>貼り付け用!AU678=集計用!AU678</f>
        <v>0</v>
      </c>
    </row>
    <row r="679" spans="10:47" ht="24" customHeight="1">
      <c r="J679" s="2" t="str">
        <f>IF(集計用!J679="","",集計用!J679)</f>
        <v>小荷物専用昇降機</v>
      </c>
      <c r="K679" s="2"/>
      <c r="L679" s="2"/>
      <c r="M679" s="31" t="b">
        <f>貼り付け用!M679=集計用!M679</f>
        <v>1</v>
      </c>
      <c r="N679" s="31" t="b">
        <f>貼り付け用!N679=集計用!N679</f>
        <v>1</v>
      </c>
      <c r="O679" s="31" t="b">
        <f>貼り付け用!O679=集計用!O679</f>
        <v>1</v>
      </c>
      <c r="P679" s="31" t="b">
        <f>貼り付け用!P679=集計用!P679</f>
        <v>1</v>
      </c>
      <c r="Q679" s="31" t="b">
        <f>貼り付け用!Q679=集計用!Q679</f>
        <v>1</v>
      </c>
      <c r="R679" s="31" t="b">
        <f>貼り付け用!R679=集計用!R679</f>
        <v>1</v>
      </c>
      <c r="S679" s="31" t="b">
        <f>貼り付け用!S679=集計用!S679</f>
        <v>1</v>
      </c>
      <c r="T679" s="31" t="b">
        <f>貼り付け用!T679=集計用!T679</f>
        <v>1</v>
      </c>
      <c r="U679" s="31" t="b">
        <f>貼り付け用!U679=集計用!U679</f>
        <v>1</v>
      </c>
      <c r="V679" s="31" t="b">
        <f>貼り付け用!V679=集計用!V679</f>
        <v>1</v>
      </c>
      <c r="W679" s="31" t="b">
        <f>貼り付け用!W679=集計用!W679</f>
        <v>1</v>
      </c>
      <c r="X679" s="31" t="b">
        <f>貼り付け用!X679=集計用!X679</f>
        <v>1</v>
      </c>
      <c r="Y679" s="31" t="b">
        <f>貼り付け用!Y679=集計用!Y679</f>
        <v>1</v>
      </c>
      <c r="Z679" s="31" t="b">
        <f>貼り付け用!Z679=集計用!Z679</f>
        <v>1</v>
      </c>
      <c r="AA679" s="31" t="b">
        <f>貼り付け用!AA679=集計用!AA679</f>
        <v>1</v>
      </c>
      <c r="AB679" s="31" t="b">
        <f>貼り付け用!AB679=集計用!AB679</f>
        <v>1</v>
      </c>
      <c r="AC679" s="31" t="b">
        <f>貼り付け用!AC679=集計用!AC679</f>
        <v>1</v>
      </c>
      <c r="AD679" s="31" t="b">
        <f>貼り付け用!AD679=集計用!AD679</f>
        <v>1</v>
      </c>
      <c r="AE679" s="31" t="b">
        <f>貼り付け用!AE679=集計用!AE679</f>
        <v>1</v>
      </c>
      <c r="AF679" s="31" t="b">
        <f>貼り付け用!AF679=集計用!AF679</f>
        <v>1</v>
      </c>
      <c r="AG679" s="31" t="b">
        <f>貼り付け用!AG679=集計用!AG679</f>
        <v>1</v>
      </c>
      <c r="AH679" s="31" t="b">
        <f>貼り付け用!AH679=集計用!AH679</f>
        <v>1</v>
      </c>
      <c r="AI679" s="31" t="b">
        <f>貼り付け用!AI679=集計用!AI679</f>
        <v>1</v>
      </c>
      <c r="AJ679" s="31" t="b">
        <f>貼り付け用!AJ679=集計用!AJ679</f>
        <v>1</v>
      </c>
      <c r="AK679" s="31" t="b">
        <f>貼り付け用!AK679=集計用!AK679</f>
        <v>1</v>
      </c>
      <c r="AL679" s="31" t="b">
        <f>貼り付け用!AL679=集計用!AL679</f>
        <v>1</v>
      </c>
      <c r="AM679" s="31" t="b">
        <f>貼り付け用!AM679=集計用!AM679</f>
        <v>1</v>
      </c>
      <c r="AN679" s="31" t="b">
        <f>貼り付け用!AN679=集計用!AN679</f>
        <v>1</v>
      </c>
      <c r="AO679" s="31" t="b">
        <f>貼り付け用!AO679=集計用!AO679</f>
        <v>1</v>
      </c>
      <c r="AP679" s="31" t="b">
        <f>貼り付け用!AP679=集計用!AP679</f>
        <v>1</v>
      </c>
      <c r="AQ679" s="31" t="b">
        <f>貼り付け用!AQ679=集計用!AQ679</f>
        <v>1</v>
      </c>
      <c r="AR679" s="31" t="b">
        <f>貼り付け用!AR679=集計用!AR679</f>
        <v>1</v>
      </c>
      <c r="AS679" s="31" t="b">
        <f>貼り付け用!AS679=集計用!AS679</f>
        <v>1</v>
      </c>
      <c r="AT679" s="31" t="b">
        <f>貼り付け用!AT679=集計用!AT679</f>
        <v>1</v>
      </c>
      <c r="AU679" s="31" t="b">
        <f>貼り付け用!AU679=集計用!AU679</f>
        <v>1</v>
      </c>
    </row>
    <row r="680" spans="10:47" ht="24" customHeight="1">
      <c r="J680" s="2" t="str">
        <f>IF(集計用!J680="","",集計用!J680)</f>
        <v>バックネット</v>
      </c>
      <c r="K680" s="2"/>
      <c r="L680" s="2"/>
      <c r="M680" s="31" t="b">
        <f>貼り付け用!M680=集計用!M680</f>
        <v>1</v>
      </c>
      <c r="N680" s="31" t="b">
        <f>貼り付け用!N680=集計用!N680</f>
        <v>1</v>
      </c>
      <c r="O680" s="31" t="b">
        <f>貼り付け用!O680=集計用!O680</f>
        <v>1</v>
      </c>
      <c r="P680" s="31" t="b">
        <f>貼り付け用!P680=集計用!P680</f>
        <v>1</v>
      </c>
      <c r="Q680" s="31" t="b">
        <f>貼り付け用!Q680=集計用!Q680</f>
        <v>1</v>
      </c>
      <c r="R680" s="31" t="b">
        <f>貼り付け用!R680=集計用!R680</f>
        <v>1</v>
      </c>
      <c r="S680" s="31" t="b">
        <f>貼り付け用!S680=集計用!S680</f>
        <v>1</v>
      </c>
      <c r="T680" s="31" t="b">
        <f>貼り付け用!T680=集計用!T680</f>
        <v>1</v>
      </c>
      <c r="U680" s="31" t="b">
        <f>貼り付け用!U680=集計用!U680</f>
        <v>1</v>
      </c>
      <c r="V680" s="31" t="b">
        <f>貼り付け用!V680=集計用!V680</f>
        <v>1</v>
      </c>
      <c r="W680" s="31" t="b">
        <f>貼り付け用!W680=集計用!W680</f>
        <v>1</v>
      </c>
      <c r="X680" s="31" t="b">
        <f>貼り付け用!X680=集計用!X680</f>
        <v>1</v>
      </c>
      <c r="Y680" s="31" t="b">
        <f>貼り付け用!Y680=集計用!Y680</f>
        <v>1</v>
      </c>
      <c r="Z680" s="31" t="b">
        <f>貼り付け用!Z680=集計用!Z680</f>
        <v>1</v>
      </c>
      <c r="AA680" s="31" t="b">
        <f>貼り付け用!AA680=集計用!AA680</f>
        <v>1</v>
      </c>
      <c r="AB680" s="31" t="b">
        <f>貼り付け用!AB680=集計用!AB680</f>
        <v>1</v>
      </c>
      <c r="AC680" s="31" t="b">
        <f>貼り付け用!AC680=集計用!AC680</f>
        <v>1</v>
      </c>
      <c r="AD680" s="31" t="b">
        <f>貼り付け用!AD680=集計用!AD680</f>
        <v>1</v>
      </c>
      <c r="AE680" s="31" t="b">
        <f>貼り付け用!AE680=集計用!AE680</f>
        <v>1</v>
      </c>
      <c r="AF680" s="31" t="b">
        <f>貼り付け用!AF680=集計用!AF680</f>
        <v>1</v>
      </c>
      <c r="AG680" s="31" t="b">
        <f>貼り付け用!AG680=集計用!AG680</f>
        <v>1</v>
      </c>
      <c r="AH680" s="31" t="b">
        <f>貼り付け用!AH680=集計用!AH680</f>
        <v>1</v>
      </c>
      <c r="AI680" s="31" t="b">
        <f>貼り付け用!AI680=集計用!AI680</f>
        <v>1</v>
      </c>
      <c r="AJ680" s="31" t="b">
        <f>貼り付け用!AJ680=集計用!AJ680</f>
        <v>1</v>
      </c>
      <c r="AK680" s="31" t="b">
        <f>貼り付け用!AK680=集計用!AK680</f>
        <v>1</v>
      </c>
      <c r="AL680" s="31" t="b">
        <f>貼り付け用!AL680=集計用!AL680</f>
        <v>1</v>
      </c>
      <c r="AM680" s="31" t="b">
        <f>貼り付け用!AM680=集計用!AM680</f>
        <v>1</v>
      </c>
      <c r="AN680" s="31" t="b">
        <f>貼り付け用!AN680=集計用!AN680</f>
        <v>1</v>
      </c>
      <c r="AO680" s="31" t="b">
        <f>貼り付け用!AO680=集計用!AO680</f>
        <v>1</v>
      </c>
      <c r="AP680" s="31" t="b">
        <f>貼り付け用!AP680=集計用!AP680</f>
        <v>1</v>
      </c>
      <c r="AQ680" s="31" t="b">
        <f>貼り付け用!AQ680=集計用!AQ680</f>
        <v>1</v>
      </c>
      <c r="AR680" s="31" t="b">
        <f>貼り付け用!AR680=集計用!AR680</f>
        <v>1</v>
      </c>
      <c r="AS680" s="31" t="b">
        <f>貼り付け用!AS680=集計用!AS680</f>
        <v>1</v>
      </c>
      <c r="AT680" s="31" t="b">
        <f>貼り付け用!AT680=集計用!AT680</f>
        <v>0</v>
      </c>
      <c r="AU680" s="31" t="b">
        <f>貼り付け用!AU680=集計用!AU680</f>
        <v>0</v>
      </c>
    </row>
    <row r="681" spans="10:47" ht="24" customHeight="1">
      <c r="J681" s="2" t="str">
        <f>IF(集計用!J681="","",集計用!J681)</f>
        <v>正門</v>
      </c>
      <c r="K681" s="2"/>
      <c r="L681" s="2"/>
      <c r="M681" s="31" t="b">
        <f>貼り付け用!M681=集計用!M681</f>
        <v>1</v>
      </c>
      <c r="N681" s="31" t="b">
        <f>貼り付け用!N681=集計用!N681</f>
        <v>1</v>
      </c>
      <c r="O681" s="31" t="b">
        <f>貼り付け用!O681=集計用!O681</f>
        <v>1</v>
      </c>
      <c r="P681" s="31" t="b">
        <f>貼り付け用!P681=集計用!P681</f>
        <v>1</v>
      </c>
      <c r="Q681" s="31" t="b">
        <f>貼り付け用!Q681=集計用!Q681</f>
        <v>1</v>
      </c>
      <c r="R681" s="31" t="b">
        <f>貼り付け用!R681=集計用!R681</f>
        <v>1</v>
      </c>
      <c r="S681" s="31" t="b">
        <f>貼り付け用!S681=集計用!S681</f>
        <v>1</v>
      </c>
      <c r="T681" s="31" t="b">
        <f>貼り付け用!T681=集計用!T681</f>
        <v>1</v>
      </c>
      <c r="U681" s="31" t="b">
        <f>貼り付け用!U681=集計用!U681</f>
        <v>1</v>
      </c>
      <c r="V681" s="31" t="b">
        <f>貼り付け用!V681=集計用!V681</f>
        <v>1</v>
      </c>
      <c r="W681" s="31" t="b">
        <f>貼り付け用!W681=集計用!W681</f>
        <v>1</v>
      </c>
      <c r="X681" s="31" t="b">
        <f>貼り付け用!X681=集計用!X681</f>
        <v>1</v>
      </c>
      <c r="Y681" s="31" t="b">
        <f>貼り付け用!Y681=集計用!Y681</f>
        <v>1</v>
      </c>
      <c r="Z681" s="31" t="b">
        <f>貼り付け用!Z681=集計用!Z681</f>
        <v>1</v>
      </c>
      <c r="AA681" s="31" t="b">
        <f>貼り付け用!AA681=集計用!AA681</f>
        <v>1</v>
      </c>
      <c r="AB681" s="31" t="b">
        <f>貼り付け用!AB681=集計用!AB681</f>
        <v>1</v>
      </c>
      <c r="AC681" s="31" t="b">
        <f>貼り付け用!AC681=集計用!AC681</f>
        <v>1</v>
      </c>
      <c r="AD681" s="31" t="b">
        <f>貼り付け用!AD681=集計用!AD681</f>
        <v>1</v>
      </c>
      <c r="AE681" s="31" t="b">
        <f>貼り付け用!AE681=集計用!AE681</f>
        <v>1</v>
      </c>
      <c r="AF681" s="31" t="b">
        <f>貼り付け用!AF681=集計用!AF681</f>
        <v>1</v>
      </c>
      <c r="AG681" s="31" t="b">
        <f>貼り付け用!AG681=集計用!AG681</f>
        <v>1</v>
      </c>
      <c r="AH681" s="31" t="b">
        <f>貼り付け用!AH681=集計用!AH681</f>
        <v>1</v>
      </c>
      <c r="AI681" s="31" t="b">
        <f>貼り付け用!AI681=集計用!AI681</f>
        <v>1</v>
      </c>
      <c r="AJ681" s="31" t="b">
        <f>貼り付け用!AJ681=集計用!AJ681</f>
        <v>1</v>
      </c>
      <c r="AK681" s="31" t="b">
        <f>貼り付け用!AK681=集計用!AK681</f>
        <v>1</v>
      </c>
      <c r="AL681" s="31" t="b">
        <f>貼り付け用!AL681=集計用!AL681</f>
        <v>1</v>
      </c>
      <c r="AM681" s="31" t="b">
        <f>貼り付け用!AM681=集計用!AM681</f>
        <v>1</v>
      </c>
      <c r="AN681" s="31" t="b">
        <f>貼り付け用!AN681=集計用!AN681</f>
        <v>1</v>
      </c>
      <c r="AO681" s="31" t="b">
        <f>貼り付け用!AO681=集計用!AO681</f>
        <v>1</v>
      </c>
      <c r="AP681" s="31" t="b">
        <f>貼り付け用!AP681=集計用!AP681</f>
        <v>1</v>
      </c>
      <c r="AQ681" s="31" t="b">
        <f>貼り付け用!AQ681=集計用!AQ681</f>
        <v>1</v>
      </c>
      <c r="AR681" s="31" t="b">
        <f>貼り付け用!AR681=集計用!AR681</f>
        <v>1</v>
      </c>
      <c r="AS681" s="31" t="b">
        <f>貼り付け用!AS681=集計用!AS681</f>
        <v>1</v>
      </c>
      <c r="AT681" s="31" t="b">
        <f>貼り付け用!AT681=集計用!AT681</f>
        <v>0</v>
      </c>
      <c r="AU681" s="31" t="b">
        <f>貼り付け用!AU681=集計用!AU681</f>
        <v>0</v>
      </c>
    </row>
    <row r="682" spans="10:47" ht="24" customHeight="1">
      <c r="J682" s="2" t="str">
        <f>IF(集計用!J682="","",集計用!J682)</f>
        <v>北門</v>
      </c>
      <c r="K682" s="2"/>
      <c r="L682" s="2"/>
      <c r="M682" s="31" t="b">
        <f>貼り付け用!M682=集計用!M682</f>
        <v>1</v>
      </c>
      <c r="N682" s="31" t="b">
        <f>貼り付け用!N682=集計用!N682</f>
        <v>1</v>
      </c>
      <c r="O682" s="31" t="b">
        <f>貼り付け用!O682=集計用!O682</f>
        <v>1</v>
      </c>
      <c r="P682" s="31" t="b">
        <f>貼り付け用!P682=集計用!P682</f>
        <v>1</v>
      </c>
      <c r="Q682" s="31" t="b">
        <f>貼り付け用!Q682=集計用!Q682</f>
        <v>1</v>
      </c>
      <c r="R682" s="31" t="b">
        <f>貼り付け用!R682=集計用!R682</f>
        <v>1</v>
      </c>
      <c r="S682" s="31" t="b">
        <f>貼り付け用!S682=集計用!S682</f>
        <v>1</v>
      </c>
      <c r="T682" s="31" t="b">
        <f>貼り付け用!T682=集計用!T682</f>
        <v>1</v>
      </c>
      <c r="U682" s="31" t="b">
        <f>貼り付け用!U682=集計用!U682</f>
        <v>1</v>
      </c>
      <c r="V682" s="31" t="b">
        <f>貼り付け用!V682=集計用!V682</f>
        <v>1</v>
      </c>
      <c r="W682" s="31" t="b">
        <f>貼り付け用!W682=集計用!W682</f>
        <v>1</v>
      </c>
      <c r="X682" s="31" t="b">
        <f>貼り付け用!X682=集計用!X682</f>
        <v>1</v>
      </c>
      <c r="Y682" s="31" t="b">
        <f>貼り付け用!Y682=集計用!Y682</f>
        <v>1</v>
      </c>
      <c r="Z682" s="31" t="b">
        <f>貼り付け用!Z682=集計用!Z682</f>
        <v>1</v>
      </c>
      <c r="AA682" s="31" t="b">
        <f>貼り付け用!AA682=集計用!AA682</f>
        <v>1</v>
      </c>
      <c r="AB682" s="31" t="b">
        <f>貼り付け用!AB682=集計用!AB682</f>
        <v>1</v>
      </c>
      <c r="AC682" s="31" t="b">
        <f>貼り付け用!AC682=集計用!AC682</f>
        <v>1</v>
      </c>
      <c r="AD682" s="31" t="b">
        <f>貼り付け用!AD682=集計用!AD682</f>
        <v>1</v>
      </c>
      <c r="AE682" s="31" t="b">
        <f>貼り付け用!AE682=集計用!AE682</f>
        <v>1</v>
      </c>
      <c r="AF682" s="31" t="b">
        <f>貼り付け用!AF682=集計用!AF682</f>
        <v>1</v>
      </c>
      <c r="AG682" s="31" t="b">
        <f>貼り付け用!AG682=集計用!AG682</f>
        <v>1</v>
      </c>
      <c r="AH682" s="31" t="b">
        <f>貼り付け用!AH682=集計用!AH682</f>
        <v>1</v>
      </c>
      <c r="AI682" s="31" t="b">
        <f>貼り付け用!AI682=集計用!AI682</f>
        <v>1</v>
      </c>
      <c r="AJ682" s="31" t="b">
        <f>貼り付け用!AJ682=集計用!AJ682</f>
        <v>1</v>
      </c>
      <c r="AK682" s="31" t="b">
        <f>貼り付け用!AK682=集計用!AK682</f>
        <v>1</v>
      </c>
      <c r="AL682" s="31" t="b">
        <f>貼り付け用!AL682=集計用!AL682</f>
        <v>1</v>
      </c>
      <c r="AM682" s="31" t="b">
        <f>貼り付け用!AM682=集計用!AM682</f>
        <v>1</v>
      </c>
      <c r="AN682" s="31" t="b">
        <f>貼り付け用!AN682=集計用!AN682</f>
        <v>1</v>
      </c>
      <c r="AO682" s="31" t="b">
        <f>貼り付け用!AO682=集計用!AO682</f>
        <v>1</v>
      </c>
      <c r="AP682" s="31" t="b">
        <f>貼り付け用!AP682=集計用!AP682</f>
        <v>1</v>
      </c>
      <c r="AQ682" s="31" t="b">
        <f>貼り付け用!AQ682=集計用!AQ682</f>
        <v>1</v>
      </c>
      <c r="AR682" s="31" t="b">
        <f>貼り付け用!AR682=集計用!AR682</f>
        <v>1</v>
      </c>
      <c r="AS682" s="31" t="b">
        <f>貼り付け用!AS682=集計用!AS682</f>
        <v>1</v>
      </c>
      <c r="AT682" s="31" t="b">
        <f>貼り付け用!AT682=集計用!AT682</f>
        <v>0</v>
      </c>
      <c r="AU682" s="31" t="b">
        <f>貼り付け用!AU682=集計用!AU682</f>
        <v>0</v>
      </c>
    </row>
    <row r="683" spans="10:47" ht="24" customHeight="1">
      <c r="J683" s="2" t="str">
        <f>IF(集計用!J683="","",集計用!J683)</f>
        <v>東門</v>
      </c>
      <c r="K683" s="2"/>
      <c r="L683" s="2"/>
      <c r="M683" s="31" t="b">
        <f>貼り付け用!M683=集計用!M683</f>
        <v>1</v>
      </c>
      <c r="N683" s="31" t="b">
        <f>貼り付け用!N683=集計用!N683</f>
        <v>1</v>
      </c>
      <c r="O683" s="31" t="b">
        <f>貼り付け用!O683=集計用!O683</f>
        <v>1</v>
      </c>
      <c r="P683" s="31" t="b">
        <f>貼り付け用!P683=集計用!P683</f>
        <v>1</v>
      </c>
      <c r="Q683" s="31" t="b">
        <f>貼り付け用!Q683=集計用!Q683</f>
        <v>1</v>
      </c>
      <c r="R683" s="31" t="b">
        <f>貼り付け用!R683=集計用!R683</f>
        <v>1</v>
      </c>
      <c r="S683" s="31" t="b">
        <f>貼り付け用!S683=集計用!S683</f>
        <v>1</v>
      </c>
      <c r="T683" s="31" t="b">
        <f>貼り付け用!T683=集計用!T683</f>
        <v>1</v>
      </c>
      <c r="U683" s="31" t="b">
        <f>貼り付け用!U683=集計用!U683</f>
        <v>1</v>
      </c>
      <c r="V683" s="31" t="b">
        <f>貼り付け用!V683=集計用!V683</f>
        <v>1</v>
      </c>
      <c r="W683" s="31" t="b">
        <f>貼り付け用!W683=集計用!W683</f>
        <v>1</v>
      </c>
      <c r="X683" s="31" t="b">
        <f>貼り付け用!X683=集計用!X683</f>
        <v>1</v>
      </c>
      <c r="Y683" s="31" t="b">
        <f>貼り付け用!Y683=集計用!Y683</f>
        <v>1</v>
      </c>
      <c r="Z683" s="31" t="b">
        <f>貼り付け用!Z683=集計用!Z683</f>
        <v>1</v>
      </c>
      <c r="AA683" s="31" t="b">
        <f>貼り付け用!AA683=集計用!AA683</f>
        <v>1</v>
      </c>
      <c r="AB683" s="31" t="b">
        <f>貼り付け用!AB683=集計用!AB683</f>
        <v>1</v>
      </c>
      <c r="AC683" s="31" t="b">
        <f>貼り付け用!AC683=集計用!AC683</f>
        <v>1</v>
      </c>
      <c r="AD683" s="31" t="b">
        <f>貼り付け用!AD683=集計用!AD683</f>
        <v>1</v>
      </c>
      <c r="AE683" s="31" t="b">
        <f>貼り付け用!AE683=集計用!AE683</f>
        <v>1</v>
      </c>
      <c r="AF683" s="31" t="b">
        <f>貼り付け用!AF683=集計用!AF683</f>
        <v>1</v>
      </c>
      <c r="AG683" s="31" t="b">
        <f>貼り付け用!AG683=集計用!AG683</f>
        <v>1</v>
      </c>
      <c r="AH683" s="31" t="b">
        <f>貼り付け用!AH683=集計用!AH683</f>
        <v>1</v>
      </c>
      <c r="AI683" s="31" t="b">
        <f>貼り付け用!AI683=集計用!AI683</f>
        <v>1</v>
      </c>
      <c r="AJ683" s="31" t="b">
        <f>貼り付け用!AJ683=集計用!AJ683</f>
        <v>1</v>
      </c>
      <c r="AK683" s="31" t="b">
        <f>貼り付け用!AK683=集計用!AK683</f>
        <v>1</v>
      </c>
      <c r="AL683" s="31" t="b">
        <f>貼り付け用!AL683=集計用!AL683</f>
        <v>1</v>
      </c>
      <c r="AM683" s="31" t="b">
        <f>貼り付け用!AM683=集計用!AM683</f>
        <v>1</v>
      </c>
      <c r="AN683" s="31" t="b">
        <f>貼り付け用!AN683=集計用!AN683</f>
        <v>1</v>
      </c>
      <c r="AO683" s="31" t="b">
        <f>貼り付け用!AO683=集計用!AO683</f>
        <v>1</v>
      </c>
      <c r="AP683" s="31" t="b">
        <f>貼り付け用!AP683=集計用!AP683</f>
        <v>1</v>
      </c>
      <c r="AQ683" s="31" t="b">
        <f>貼り付け用!AQ683=集計用!AQ683</f>
        <v>1</v>
      </c>
      <c r="AR683" s="31" t="b">
        <f>貼り付け用!AR683=集計用!AR683</f>
        <v>1</v>
      </c>
      <c r="AS683" s="31" t="b">
        <f>貼り付け用!AS683=集計用!AS683</f>
        <v>1</v>
      </c>
      <c r="AT683" s="31" t="b">
        <f>貼り付け用!AT683=集計用!AT683</f>
        <v>0</v>
      </c>
      <c r="AU683" s="31" t="b">
        <f>貼り付け用!AU683=集計用!AU683</f>
        <v>0</v>
      </c>
    </row>
    <row r="684" spans="10:47" ht="24" customHeight="1">
      <c r="J684" s="2" t="str">
        <f>IF(集計用!J684="","",集計用!J684)</f>
        <v>テニスコート</v>
      </c>
      <c r="K684" s="2"/>
      <c r="L684" s="2"/>
      <c r="M684" s="31" t="b">
        <f>貼り付け用!M684=集計用!M684</f>
        <v>1</v>
      </c>
      <c r="N684" s="31" t="b">
        <f>貼り付け用!N684=集計用!N684</f>
        <v>1</v>
      </c>
      <c r="O684" s="31" t="b">
        <f>貼り付け用!O684=集計用!O684</f>
        <v>1</v>
      </c>
      <c r="P684" s="31" t="b">
        <f>貼り付け用!P684=集計用!P684</f>
        <v>1</v>
      </c>
      <c r="Q684" s="31" t="b">
        <f>貼り付け用!Q684=集計用!Q684</f>
        <v>1</v>
      </c>
      <c r="R684" s="31" t="b">
        <f>貼り付け用!R684=集計用!R684</f>
        <v>1</v>
      </c>
      <c r="S684" s="31" t="b">
        <f>貼り付け用!S684=集計用!S684</f>
        <v>1</v>
      </c>
      <c r="T684" s="31" t="b">
        <f>貼り付け用!T684=集計用!T684</f>
        <v>1</v>
      </c>
      <c r="U684" s="31" t="b">
        <f>貼り付け用!U684=集計用!U684</f>
        <v>1</v>
      </c>
      <c r="V684" s="31" t="b">
        <f>貼り付け用!V684=集計用!V684</f>
        <v>1</v>
      </c>
      <c r="W684" s="31" t="b">
        <f>貼り付け用!W684=集計用!W684</f>
        <v>1</v>
      </c>
      <c r="X684" s="31" t="b">
        <f>貼り付け用!X684=集計用!X684</f>
        <v>1</v>
      </c>
      <c r="Y684" s="31" t="b">
        <f>貼り付け用!Y684=集計用!Y684</f>
        <v>1</v>
      </c>
      <c r="Z684" s="31" t="b">
        <f>貼り付け用!Z684=集計用!Z684</f>
        <v>1</v>
      </c>
      <c r="AA684" s="31" t="b">
        <f>貼り付け用!AA684=集計用!AA684</f>
        <v>1</v>
      </c>
      <c r="AB684" s="31" t="b">
        <f>貼り付け用!AB684=集計用!AB684</f>
        <v>1</v>
      </c>
      <c r="AC684" s="31" t="b">
        <f>貼り付け用!AC684=集計用!AC684</f>
        <v>1</v>
      </c>
      <c r="AD684" s="31" t="b">
        <f>貼り付け用!AD684=集計用!AD684</f>
        <v>1</v>
      </c>
      <c r="AE684" s="31" t="b">
        <f>貼り付け用!AE684=集計用!AE684</f>
        <v>1</v>
      </c>
      <c r="AF684" s="31" t="b">
        <f>貼り付け用!AF684=集計用!AF684</f>
        <v>1</v>
      </c>
      <c r="AG684" s="31" t="b">
        <f>貼り付け用!AG684=集計用!AG684</f>
        <v>1</v>
      </c>
      <c r="AH684" s="31" t="b">
        <f>貼り付け用!AH684=集計用!AH684</f>
        <v>1</v>
      </c>
      <c r="AI684" s="31" t="b">
        <f>貼り付け用!AI684=集計用!AI684</f>
        <v>1</v>
      </c>
      <c r="AJ684" s="31" t="b">
        <f>貼り付け用!AJ684=集計用!AJ684</f>
        <v>1</v>
      </c>
      <c r="AK684" s="31" t="b">
        <f>貼り付け用!AK684=集計用!AK684</f>
        <v>1</v>
      </c>
      <c r="AL684" s="31" t="b">
        <f>貼り付け用!AL684=集計用!AL684</f>
        <v>1</v>
      </c>
      <c r="AM684" s="31" t="b">
        <f>貼り付け用!AM684=集計用!AM684</f>
        <v>1</v>
      </c>
      <c r="AN684" s="31" t="b">
        <f>貼り付け用!AN684=集計用!AN684</f>
        <v>1</v>
      </c>
      <c r="AO684" s="31" t="b">
        <f>貼り付け用!AO684=集計用!AO684</f>
        <v>1</v>
      </c>
      <c r="AP684" s="31" t="b">
        <f>貼り付け用!AP684=集計用!AP684</f>
        <v>1</v>
      </c>
      <c r="AQ684" s="31" t="b">
        <f>貼り付け用!AQ684=集計用!AQ684</f>
        <v>1</v>
      </c>
      <c r="AR684" s="31" t="b">
        <f>貼り付け用!AR684=集計用!AR684</f>
        <v>1</v>
      </c>
      <c r="AS684" s="31" t="b">
        <f>貼り付け用!AS684=集計用!AS684</f>
        <v>1</v>
      </c>
      <c r="AT684" s="31" t="b">
        <f>貼り付け用!AT684=集計用!AT684</f>
        <v>0</v>
      </c>
      <c r="AU684" s="31" t="b">
        <f>貼り付け用!AU684=集計用!AU684</f>
        <v>0</v>
      </c>
    </row>
    <row r="685" spans="10:47" ht="24" customHeight="1">
      <c r="J685" s="2" t="str">
        <f>IF(集計用!J685="","",集計用!J685)</f>
        <v>水道</v>
      </c>
      <c r="K685" s="2"/>
      <c r="L685" s="2"/>
      <c r="M685" s="31" t="b">
        <f>貼り付け用!M685=集計用!M685</f>
        <v>1</v>
      </c>
      <c r="N685" s="31" t="b">
        <f>貼り付け用!N685=集計用!N685</f>
        <v>1</v>
      </c>
      <c r="O685" s="31" t="b">
        <f>貼り付け用!O685=集計用!O685</f>
        <v>1</v>
      </c>
      <c r="P685" s="31" t="b">
        <f>貼り付け用!P685=集計用!P685</f>
        <v>1</v>
      </c>
      <c r="Q685" s="31" t="b">
        <f>貼り付け用!Q685=集計用!Q685</f>
        <v>1</v>
      </c>
      <c r="R685" s="31" t="b">
        <f>貼り付け用!R685=集計用!R685</f>
        <v>1</v>
      </c>
      <c r="S685" s="31" t="b">
        <f>貼り付け用!S685=集計用!S685</f>
        <v>1</v>
      </c>
      <c r="T685" s="31" t="b">
        <f>貼り付け用!T685=集計用!T685</f>
        <v>1</v>
      </c>
      <c r="U685" s="31" t="b">
        <f>貼り付け用!U685=集計用!U685</f>
        <v>1</v>
      </c>
      <c r="V685" s="31" t="b">
        <f>貼り付け用!V685=集計用!V685</f>
        <v>1</v>
      </c>
      <c r="W685" s="31" t="b">
        <f>貼り付け用!W685=集計用!W685</f>
        <v>1</v>
      </c>
      <c r="X685" s="31" t="b">
        <f>貼り付け用!X685=集計用!X685</f>
        <v>1</v>
      </c>
      <c r="Y685" s="31" t="b">
        <f>貼り付け用!Y685=集計用!Y685</f>
        <v>1</v>
      </c>
      <c r="Z685" s="31" t="b">
        <f>貼り付け用!Z685=集計用!Z685</f>
        <v>1</v>
      </c>
      <c r="AA685" s="31" t="b">
        <f>貼り付け用!AA685=集計用!AA685</f>
        <v>1</v>
      </c>
      <c r="AB685" s="31" t="b">
        <f>貼り付け用!AB685=集計用!AB685</f>
        <v>1</v>
      </c>
      <c r="AC685" s="31" t="b">
        <f>貼り付け用!AC685=集計用!AC685</f>
        <v>1</v>
      </c>
      <c r="AD685" s="31" t="b">
        <f>貼り付け用!AD685=集計用!AD685</f>
        <v>1</v>
      </c>
      <c r="AE685" s="31" t="b">
        <f>貼り付け用!AE685=集計用!AE685</f>
        <v>1</v>
      </c>
      <c r="AF685" s="31" t="b">
        <f>貼り付け用!AF685=集計用!AF685</f>
        <v>1</v>
      </c>
      <c r="AG685" s="31" t="b">
        <f>貼り付け用!AG685=集計用!AG685</f>
        <v>1</v>
      </c>
      <c r="AH685" s="31" t="b">
        <f>貼り付け用!AH685=集計用!AH685</f>
        <v>1</v>
      </c>
      <c r="AI685" s="31" t="b">
        <f>貼り付け用!AI685=集計用!AI685</f>
        <v>1</v>
      </c>
      <c r="AJ685" s="31" t="b">
        <f>貼り付け用!AJ685=集計用!AJ685</f>
        <v>1</v>
      </c>
      <c r="AK685" s="31" t="b">
        <f>貼り付け用!AK685=集計用!AK685</f>
        <v>1</v>
      </c>
      <c r="AL685" s="31" t="b">
        <f>貼り付け用!AL685=集計用!AL685</f>
        <v>1</v>
      </c>
      <c r="AM685" s="31" t="b">
        <f>貼り付け用!AM685=集計用!AM685</f>
        <v>1</v>
      </c>
      <c r="AN685" s="31" t="b">
        <f>貼り付け用!AN685=集計用!AN685</f>
        <v>1</v>
      </c>
      <c r="AO685" s="31" t="b">
        <f>貼り付け用!AO685=集計用!AO685</f>
        <v>1</v>
      </c>
      <c r="AP685" s="31" t="b">
        <f>貼り付け用!AP685=集計用!AP685</f>
        <v>1</v>
      </c>
      <c r="AQ685" s="31" t="b">
        <f>貼り付け用!AQ685=集計用!AQ685</f>
        <v>1</v>
      </c>
      <c r="AR685" s="31" t="b">
        <f>貼り付け用!AR685=集計用!AR685</f>
        <v>1</v>
      </c>
      <c r="AS685" s="31" t="b">
        <f>貼り付け用!AS685=集計用!AS685</f>
        <v>1</v>
      </c>
      <c r="AT685" s="31" t="b">
        <f>貼り付け用!AT685=集計用!AT685</f>
        <v>0</v>
      </c>
      <c r="AU685" s="31" t="b">
        <f>貼り付け用!AU685=集計用!AU685</f>
        <v>0</v>
      </c>
    </row>
    <row r="686" spans="10:47" ht="24" customHeight="1">
      <c r="J686" s="2" t="str">
        <f>IF(集計用!J686="","",集計用!J686)</f>
        <v>下水道</v>
      </c>
      <c r="K686" s="2"/>
      <c r="L686" s="2"/>
      <c r="M686" s="31" t="b">
        <f>貼り付け用!M686=集計用!M686</f>
        <v>1</v>
      </c>
      <c r="N686" s="31" t="b">
        <f>貼り付け用!N686=集計用!N686</f>
        <v>1</v>
      </c>
      <c r="O686" s="31" t="b">
        <f>貼り付け用!O686=集計用!O686</f>
        <v>1</v>
      </c>
      <c r="P686" s="31" t="b">
        <f>貼り付け用!P686=集計用!P686</f>
        <v>1</v>
      </c>
      <c r="Q686" s="31" t="b">
        <f>貼り付け用!Q686=集計用!Q686</f>
        <v>1</v>
      </c>
      <c r="R686" s="31" t="b">
        <f>貼り付け用!R686=集計用!R686</f>
        <v>1</v>
      </c>
      <c r="S686" s="31" t="b">
        <f>貼り付け用!S686=集計用!S686</f>
        <v>1</v>
      </c>
      <c r="T686" s="31" t="b">
        <f>貼り付け用!T686=集計用!T686</f>
        <v>1</v>
      </c>
      <c r="U686" s="31" t="b">
        <f>貼り付け用!U686=集計用!U686</f>
        <v>1</v>
      </c>
      <c r="V686" s="31" t="b">
        <f>貼り付け用!V686=集計用!V686</f>
        <v>1</v>
      </c>
      <c r="W686" s="31" t="b">
        <f>貼り付け用!W686=集計用!W686</f>
        <v>1</v>
      </c>
      <c r="X686" s="31" t="b">
        <f>貼り付け用!X686=集計用!X686</f>
        <v>1</v>
      </c>
      <c r="Y686" s="31" t="b">
        <f>貼り付け用!Y686=集計用!Y686</f>
        <v>1</v>
      </c>
      <c r="Z686" s="31" t="b">
        <f>貼り付け用!Z686=集計用!Z686</f>
        <v>1</v>
      </c>
      <c r="AA686" s="31" t="b">
        <f>貼り付け用!AA686=集計用!AA686</f>
        <v>1</v>
      </c>
      <c r="AB686" s="31" t="b">
        <f>貼り付け用!AB686=集計用!AB686</f>
        <v>1</v>
      </c>
      <c r="AC686" s="31" t="b">
        <f>貼り付け用!AC686=集計用!AC686</f>
        <v>1</v>
      </c>
      <c r="AD686" s="31" t="b">
        <f>貼り付け用!AD686=集計用!AD686</f>
        <v>1</v>
      </c>
      <c r="AE686" s="31" t="b">
        <f>貼り付け用!AE686=集計用!AE686</f>
        <v>1</v>
      </c>
      <c r="AF686" s="31" t="b">
        <f>貼り付け用!AF686=集計用!AF686</f>
        <v>1</v>
      </c>
      <c r="AG686" s="31" t="b">
        <f>貼り付け用!AG686=集計用!AG686</f>
        <v>1</v>
      </c>
      <c r="AH686" s="31" t="b">
        <f>貼り付け用!AH686=集計用!AH686</f>
        <v>1</v>
      </c>
      <c r="AI686" s="31" t="b">
        <f>貼り付け用!AI686=集計用!AI686</f>
        <v>1</v>
      </c>
      <c r="AJ686" s="31" t="b">
        <f>貼り付け用!AJ686=集計用!AJ686</f>
        <v>1</v>
      </c>
      <c r="AK686" s="31" t="b">
        <f>貼り付け用!AK686=集計用!AK686</f>
        <v>1</v>
      </c>
      <c r="AL686" s="31" t="b">
        <f>貼り付け用!AL686=集計用!AL686</f>
        <v>1</v>
      </c>
      <c r="AM686" s="31" t="b">
        <f>貼り付け用!AM686=集計用!AM686</f>
        <v>1</v>
      </c>
      <c r="AN686" s="31" t="b">
        <f>貼り付け用!AN686=集計用!AN686</f>
        <v>1</v>
      </c>
      <c r="AO686" s="31" t="b">
        <f>貼り付け用!AO686=集計用!AO686</f>
        <v>1</v>
      </c>
      <c r="AP686" s="31" t="b">
        <f>貼り付け用!AP686=集計用!AP686</f>
        <v>1</v>
      </c>
      <c r="AQ686" s="31" t="b">
        <f>貼り付け用!AQ686=集計用!AQ686</f>
        <v>1</v>
      </c>
      <c r="AR686" s="31" t="b">
        <f>貼り付け用!AR686=集計用!AR686</f>
        <v>1</v>
      </c>
      <c r="AS686" s="31" t="b">
        <f>貼り付け用!AS686=集計用!AS686</f>
        <v>1</v>
      </c>
      <c r="AT686" s="31" t="b">
        <f>貼り付け用!AT686=集計用!AT686</f>
        <v>0</v>
      </c>
      <c r="AU686" s="31" t="b">
        <f>貼り付け用!AU686=集計用!AU686</f>
        <v>0</v>
      </c>
    </row>
    <row r="687" spans="10:47" ht="24" customHeight="1">
      <c r="J687" s="2" t="str">
        <f>IF(集計用!J687="","",集計用!J687)</f>
        <v>避雷針</v>
      </c>
      <c r="K687" s="2"/>
      <c r="L687" s="2"/>
      <c r="M687" s="31" t="b">
        <f>貼り付け用!M687=集計用!M687</f>
        <v>1</v>
      </c>
      <c r="N687" s="31" t="b">
        <f>貼り付け用!N687=集計用!N687</f>
        <v>1</v>
      </c>
      <c r="O687" s="31" t="b">
        <f>貼り付け用!O687=集計用!O687</f>
        <v>1</v>
      </c>
      <c r="P687" s="31" t="b">
        <f>貼り付け用!P687=集計用!P687</f>
        <v>1</v>
      </c>
      <c r="Q687" s="31" t="b">
        <f>貼り付け用!Q687=集計用!Q687</f>
        <v>1</v>
      </c>
      <c r="R687" s="31" t="b">
        <f>貼り付け用!R687=集計用!R687</f>
        <v>1</v>
      </c>
      <c r="S687" s="31" t="b">
        <f>貼り付け用!S687=集計用!S687</f>
        <v>1</v>
      </c>
      <c r="T687" s="31" t="b">
        <f>貼り付け用!T687=集計用!T687</f>
        <v>1</v>
      </c>
      <c r="U687" s="31" t="b">
        <f>貼り付け用!U687=集計用!U687</f>
        <v>1</v>
      </c>
      <c r="V687" s="31" t="b">
        <f>貼り付け用!V687=集計用!V687</f>
        <v>1</v>
      </c>
      <c r="W687" s="31" t="b">
        <f>貼り付け用!W687=集計用!W687</f>
        <v>1</v>
      </c>
      <c r="X687" s="31" t="b">
        <f>貼り付け用!X687=集計用!X687</f>
        <v>1</v>
      </c>
      <c r="Y687" s="31" t="b">
        <f>貼り付け用!Y687=集計用!Y687</f>
        <v>1</v>
      </c>
      <c r="Z687" s="31" t="b">
        <f>貼り付け用!Z687=集計用!Z687</f>
        <v>1</v>
      </c>
      <c r="AA687" s="31" t="b">
        <f>貼り付け用!AA687=集計用!AA687</f>
        <v>1</v>
      </c>
      <c r="AB687" s="31" t="b">
        <f>貼り付け用!AB687=集計用!AB687</f>
        <v>1</v>
      </c>
      <c r="AC687" s="31" t="b">
        <f>貼り付け用!AC687=集計用!AC687</f>
        <v>1</v>
      </c>
      <c r="AD687" s="31" t="b">
        <f>貼り付け用!AD687=集計用!AD687</f>
        <v>1</v>
      </c>
      <c r="AE687" s="31" t="b">
        <f>貼り付け用!AE687=集計用!AE687</f>
        <v>1</v>
      </c>
      <c r="AF687" s="31" t="b">
        <f>貼り付け用!AF687=集計用!AF687</f>
        <v>1</v>
      </c>
      <c r="AG687" s="31" t="b">
        <f>貼り付け用!AG687=集計用!AG687</f>
        <v>1</v>
      </c>
      <c r="AH687" s="31" t="b">
        <f>貼り付け用!AH687=集計用!AH687</f>
        <v>1</v>
      </c>
      <c r="AI687" s="31" t="b">
        <f>貼り付け用!AI687=集計用!AI687</f>
        <v>1</v>
      </c>
      <c r="AJ687" s="31" t="b">
        <f>貼り付け用!AJ687=集計用!AJ687</f>
        <v>1</v>
      </c>
      <c r="AK687" s="31" t="b">
        <f>貼り付け用!AK687=集計用!AK687</f>
        <v>1</v>
      </c>
      <c r="AL687" s="31" t="b">
        <f>貼り付け用!AL687=集計用!AL687</f>
        <v>1</v>
      </c>
      <c r="AM687" s="31" t="b">
        <f>貼り付け用!AM687=集計用!AM687</f>
        <v>1</v>
      </c>
      <c r="AN687" s="31" t="b">
        <f>貼り付け用!AN687=集計用!AN687</f>
        <v>1</v>
      </c>
      <c r="AO687" s="31" t="b">
        <f>貼り付け用!AO687=集計用!AO687</f>
        <v>1</v>
      </c>
      <c r="AP687" s="31" t="b">
        <f>貼り付け用!AP687=集計用!AP687</f>
        <v>1</v>
      </c>
      <c r="AQ687" s="31" t="b">
        <f>貼り付け用!AQ687=集計用!AQ687</f>
        <v>1</v>
      </c>
      <c r="AR687" s="31" t="b">
        <f>貼り付け用!AR687=集計用!AR687</f>
        <v>1</v>
      </c>
      <c r="AS687" s="31" t="b">
        <f>貼り付け用!AS687=集計用!AS687</f>
        <v>1</v>
      </c>
      <c r="AT687" s="31" t="b">
        <f>貼り付け用!AT687=集計用!AT687</f>
        <v>1</v>
      </c>
      <c r="AU687" s="31" t="b">
        <f>貼り付け用!AU687=集計用!AU687</f>
        <v>1</v>
      </c>
    </row>
    <row r="688" spans="10:47" ht="24" customHeight="1">
      <c r="J688" s="2" t="str">
        <f>IF(集計用!J688="","",集計用!J688)</f>
        <v>キュービクル</v>
      </c>
      <c r="K688" s="2"/>
      <c r="L688" s="2"/>
      <c r="M688" s="31" t="b">
        <f>貼り付け用!M688=集計用!M688</f>
        <v>1</v>
      </c>
      <c r="N688" s="31" t="b">
        <f>貼り付け用!N688=集計用!N688</f>
        <v>1</v>
      </c>
      <c r="O688" s="31" t="b">
        <f>貼り付け用!O688=集計用!O688</f>
        <v>1</v>
      </c>
      <c r="P688" s="31" t="b">
        <f>貼り付け用!P688=集計用!P688</f>
        <v>1</v>
      </c>
      <c r="Q688" s="31" t="b">
        <f>貼り付け用!Q688=集計用!Q688</f>
        <v>1</v>
      </c>
      <c r="R688" s="31" t="b">
        <f>貼り付け用!R688=集計用!R688</f>
        <v>1</v>
      </c>
      <c r="S688" s="31" t="b">
        <f>貼り付け用!S688=集計用!S688</f>
        <v>1</v>
      </c>
      <c r="T688" s="31" t="b">
        <f>貼り付け用!T688=集計用!T688</f>
        <v>1</v>
      </c>
      <c r="U688" s="31" t="b">
        <f>貼り付け用!U688=集計用!U688</f>
        <v>1</v>
      </c>
      <c r="V688" s="31" t="b">
        <f>貼り付け用!V688=集計用!V688</f>
        <v>1</v>
      </c>
      <c r="W688" s="31" t="b">
        <f>貼り付け用!W688=集計用!W688</f>
        <v>1</v>
      </c>
      <c r="X688" s="31" t="b">
        <f>貼り付け用!X688=集計用!X688</f>
        <v>1</v>
      </c>
      <c r="Y688" s="31" t="b">
        <f>貼り付け用!Y688=集計用!Y688</f>
        <v>1</v>
      </c>
      <c r="Z688" s="31" t="b">
        <f>貼り付け用!Z688=集計用!Z688</f>
        <v>1</v>
      </c>
      <c r="AA688" s="31" t="b">
        <f>貼り付け用!AA688=集計用!AA688</f>
        <v>1</v>
      </c>
      <c r="AB688" s="31" t="b">
        <f>貼り付け用!AB688=集計用!AB688</f>
        <v>1</v>
      </c>
      <c r="AC688" s="31" t="b">
        <f>貼り付け用!AC688=集計用!AC688</f>
        <v>1</v>
      </c>
      <c r="AD688" s="31" t="b">
        <f>貼り付け用!AD688=集計用!AD688</f>
        <v>1</v>
      </c>
      <c r="AE688" s="31" t="b">
        <f>貼り付け用!AE688=集計用!AE688</f>
        <v>1</v>
      </c>
      <c r="AF688" s="31" t="b">
        <f>貼り付け用!AF688=集計用!AF688</f>
        <v>1</v>
      </c>
      <c r="AG688" s="31" t="b">
        <f>貼り付け用!AG688=集計用!AG688</f>
        <v>1</v>
      </c>
      <c r="AH688" s="31" t="b">
        <f>貼り付け用!AH688=集計用!AH688</f>
        <v>1</v>
      </c>
      <c r="AI688" s="31" t="b">
        <f>貼り付け用!AI688=集計用!AI688</f>
        <v>1</v>
      </c>
      <c r="AJ688" s="31" t="b">
        <f>貼り付け用!AJ688=集計用!AJ688</f>
        <v>1</v>
      </c>
      <c r="AK688" s="31" t="b">
        <f>貼り付け用!AK688=集計用!AK688</f>
        <v>1</v>
      </c>
      <c r="AL688" s="31" t="b">
        <f>貼り付け用!AL688=集計用!AL688</f>
        <v>1</v>
      </c>
      <c r="AM688" s="31" t="b">
        <f>貼り付け用!AM688=集計用!AM688</f>
        <v>1</v>
      </c>
      <c r="AN688" s="31" t="b">
        <f>貼り付け用!AN688=集計用!AN688</f>
        <v>1</v>
      </c>
      <c r="AO688" s="31" t="b">
        <f>貼り付け用!AO688=集計用!AO688</f>
        <v>1</v>
      </c>
      <c r="AP688" s="31" t="b">
        <f>貼り付け用!AP688=集計用!AP688</f>
        <v>1</v>
      </c>
      <c r="AQ688" s="31" t="b">
        <f>貼り付け用!AQ688=集計用!AQ688</f>
        <v>1</v>
      </c>
      <c r="AR688" s="31" t="b">
        <f>貼り付け用!AR688=集計用!AR688</f>
        <v>1</v>
      </c>
      <c r="AS688" s="31" t="b">
        <f>貼り付け用!AS688=集計用!AS688</f>
        <v>1</v>
      </c>
      <c r="AT688" s="31" t="b">
        <f>貼り付け用!AT688=集計用!AT688</f>
        <v>1</v>
      </c>
      <c r="AU688" s="31" t="b">
        <f>貼り付け用!AU688=集計用!AU688</f>
        <v>1</v>
      </c>
    </row>
    <row r="689" spans="10:47" ht="24" customHeight="1">
      <c r="J689" s="2" t="str">
        <f>IF(集計用!J689="","",集計用!J689)</f>
        <v>受水槽</v>
      </c>
      <c r="K689" s="2"/>
      <c r="L689" s="2"/>
      <c r="M689" s="31" t="b">
        <f>貼り付け用!M689=集計用!M689</f>
        <v>1</v>
      </c>
      <c r="N689" s="31" t="b">
        <f>貼り付け用!N689=集計用!N689</f>
        <v>1</v>
      </c>
      <c r="O689" s="31" t="b">
        <f>貼り付け用!O689=集計用!O689</f>
        <v>1</v>
      </c>
      <c r="P689" s="31" t="b">
        <f>貼り付け用!P689=集計用!P689</f>
        <v>1</v>
      </c>
      <c r="Q689" s="31" t="b">
        <f>貼り付け用!Q689=集計用!Q689</f>
        <v>1</v>
      </c>
      <c r="R689" s="31" t="b">
        <f>貼り付け用!R689=集計用!R689</f>
        <v>1</v>
      </c>
      <c r="S689" s="31" t="b">
        <f>貼り付け用!S689=集計用!S689</f>
        <v>1</v>
      </c>
      <c r="T689" s="31" t="b">
        <f>貼り付け用!T689=集計用!T689</f>
        <v>1</v>
      </c>
      <c r="U689" s="31" t="b">
        <f>貼り付け用!U689=集計用!U689</f>
        <v>1</v>
      </c>
      <c r="V689" s="31" t="b">
        <f>貼り付け用!V689=集計用!V689</f>
        <v>1</v>
      </c>
      <c r="W689" s="31" t="b">
        <f>貼り付け用!W689=集計用!W689</f>
        <v>1</v>
      </c>
      <c r="X689" s="31" t="b">
        <f>貼り付け用!X689=集計用!X689</f>
        <v>1</v>
      </c>
      <c r="Y689" s="31" t="b">
        <f>貼り付け用!Y689=集計用!Y689</f>
        <v>1</v>
      </c>
      <c r="Z689" s="31" t="b">
        <f>貼り付け用!Z689=集計用!Z689</f>
        <v>1</v>
      </c>
      <c r="AA689" s="31" t="b">
        <f>貼り付け用!AA689=集計用!AA689</f>
        <v>1</v>
      </c>
      <c r="AB689" s="31" t="b">
        <f>貼り付け用!AB689=集計用!AB689</f>
        <v>1</v>
      </c>
      <c r="AC689" s="31" t="b">
        <f>貼り付け用!AC689=集計用!AC689</f>
        <v>1</v>
      </c>
      <c r="AD689" s="31" t="b">
        <f>貼り付け用!AD689=集計用!AD689</f>
        <v>1</v>
      </c>
      <c r="AE689" s="31" t="b">
        <f>貼り付け用!AE689=集計用!AE689</f>
        <v>1</v>
      </c>
      <c r="AF689" s="31" t="b">
        <f>貼り付け用!AF689=集計用!AF689</f>
        <v>1</v>
      </c>
      <c r="AG689" s="31" t="b">
        <f>貼り付け用!AG689=集計用!AG689</f>
        <v>1</v>
      </c>
      <c r="AH689" s="31" t="b">
        <f>貼り付け用!AH689=集計用!AH689</f>
        <v>1</v>
      </c>
      <c r="AI689" s="31" t="b">
        <f>貼り付け用!AI689=集計用!AI689</f>
        <v>1</v>
      </c>
      <c r="AJ689" s="31" t="b">
        <f>貼り付け用!AJ689=集計用!AJ689</f>
        <v>1</v>
      </c>
      <c r="AK689" s="31" t="b">
        <f>貼り付け用!AK689=集計用!AK689</f>
        <v>1</v>
      </c>
      <c r="AL689" s="31" t="b">
        <f>貼り付け用!AL689=集計用!AL689</f>
        <v>1</v>
      </c>
      <c r="AM689" s="31" t="b">
        <f>貼り付け用!AM689=集計用!AM689</f>
        <v>1</v>
      </c>
      <c r="AN689" s="31" t="b">
        <f>貼り付け用!AN689=集計用!AN689</f>
        <v>1</v>
      </c>
      <c r="AO689" s="31" t="b">
        <f>貼り付け用!AO689=集計用!AO689</f>
        <v>1</v>
      </c>
      <c r="AP689" s="31" t="b">
        <f>貼り付け用!AP689=集計用!AP689</f>
        <v>1</v>
      </c>
      <c r="AQ689" s="31" t="b">
        <f>貼り付け用!AQ689=集計用!AQ689</f>
        <v>1</v>
      </c>
      <c r="AR689" s="31" t="b">
        <f>貼り付け用!AR689=集計用!AR689</f>
        <v>1</v>
      </c>
      <c r="AS689" s="31" t="b">
        <f>貼り付け用!AS689=集計用!AS689</f>
        <v>1</v>
      </c>
      <c r="AT689" s="31" t="b">
        <f>貼り付け用!AT689=集計用!AT689</f>
        <v>1</v>
      </c>
      <c r="AU689" s="31" t="b">
        <f>貼り付け用!AU689=集計用!AU689</f>
        <v>1</v>
      </c>
    </row>
    <row r="690" spans="10:47" ht="24" customHeight="1">
      <c r="J690" s="2" t="str">
        <f>IF(集計用!J690="","",集計用!J690)</f>
        <v>高架水槽</v>
      </c>
      <c r="K690" s="2"/>
      <c r="L690" s="2"/>
      <c r="M690" s="31" t="b">
        <f>貼り付け用!M690=集計用!M690</f>
        <v>1</v>
      </c>
      <c r="N690" s="31" t="b">
        <f>貼り付け用!N690=集計用!N690</f>
        <v>1</v>
      </c>
      <c r="O690" s="31" t="b">
        <f>貼り付け用!O690=集計用!O690</f>
        <v>1</v>
      </c>
      <c r="P690" s="31" t="b">
        <f>貼り付け用!P690=集計用!P690</f>
        <v>1</v>
      </c>
      <c r="Q690" s="31" t="b">
        <f>貼り付け用!Q690=集計用!Q690</f>
        <v>1</v>
      </c>
      <c r="R690" s="31" t="b">
        <f>貼り付け用!R690=集計用!R690</f>
        <v>1</v>
      </c>
      <c r="S690" s="31" t="b">
        <f>貼り付け用!S690=集計用!S690</f>
        <v>1</v>
      </c>
      <c r="T690" s="31" t="b">
        <f>貼り付け用!T690=集計用!T690</f>
        <v>1</v>
      </c>
      <c r="U690" s="31" t="b">
        <f>貼り付け用!U690=集計用!U690</f>
        <v>1</v>
      </c>
      <c r="V690" s="31" t="b">
        <f>貼り付け用!V690=集計用!V690</f>
        <v>1</v>
      </c>
      <c r="W690" s="31" t="b">
        <f>貼り付け用!W690=集計用!W690</f>
        <v>1</v>
      </c>
      <c r="X690" s="31" t="b">
        <f>貼り付け用!X690=集計用!X690</f>
        <v>1</v>
      </c>
      <c r="Y690" s="31" t="b">
        <f>貼り付け用!Y690=集計用!Y690</f>
        <v>1</v>
      </c>
      <c r="Z690" s="31" t="b">
        <f>貼り付け用!Z690=集計用!Z690</f>
        <v>1</v>
      </c>
      <c r="AA690" s="31" t="b">
        <f>貼り付け用!AA690=集計用!AA690</f>
        <v>1</v>
      </c>
      <c r="AB690" s="31" t="b">
        <f>貼り付け用!AB690=集計用!AB690</f>
        <v>1</v>
      </c>
      <c r="AC690" s="31" t="b">
        <f>貼り付け用!AC690=集計用!AC690</f>
        <v>1</v>
      </c>
      <c r="AD690" s="31" t="b">
        <f>貼り付け用!AD690=集計用!AD690</f>
        <v>1</v>
      </c>
      <c r="AE690" s="31" t="b">
        <f>貼り付け用!AE690=集計用!AE690</f>
        <v>1</v>
      </c>
      <c r="AF690" s="31" t="b">
        <f>貼り付け用!AF690=集計用!AF690</f>
        <v>1</v>
      </c>
      <c r="AG690" s="31" t="b">
        <f>貼り付け用!AG690=集計用!AG690</f>
        <v>1</v>
      </c>
      <c r="AH690" s="31" t="b">
        <f>貼り付け用!AH690=集計用!AH690</f>
        <v>1</v>
      </c>
      <c r="AI690" s="31" t="b">
        <f>貼り付け用!AI690=集計用!AI690</f>
        <v>1</v>
      </c>
      <c r="AJ690" s="31" t="b">
        <f>貼り付け用!AJ690=集計用!AJ690</f>
        <v>1</v>
      </c>
      <c r="AK690" s="31" t="b">
        <f>貼り付け用!AK690=集計用!AK690</f>
        <v>1</v>
      </c>
      <c r="AL690" s="31" t="b">
        <f>貼り付け用!AL690=集計用!AL690</f>
        <v>1</v>
      </c>
      <c r="AM690" s="31" t="b">
        <f>貼り付け用!AM690=集計用!AM690</f>
        <v>1</v>
      </c>
      <c r="AN690" s="31" t="b">
        <f>貼り付け用!AN690=集計用!AN690</f>
        <v>1</v>
      </c>
      <c r="AO690" s="31" t="b">
        <f>貼り付け用!AO690=集計用!AO690</f>
        <v>1</v>
      </c>
      <c r="AP690" s="31" t="b">
        <f>貼り付け用!AP690=集計用!AP690</f>
        <v>1</v>
      </c>
      <c r="AQ690" s="31" t="b">
        <f>貼り付け用!AQ690=集計用!AQ690</f>
        <v>1</v>
      </c>
      <c r="AR690" s="31" t="b">
        <f>貼り付け用!AR690=集計用!AR690</f>
        <v>1</v>
      </c>
      <c r="AS690" s="31" t="b">
        <f>貼り付け用!AS690=集計用!AS690</f>
        <v>1</v>
      </c>
      <c r="AT690" s="31" t="b">
        <f>貼り付け用!AT690=集計用!AT690</f>
        <v>1</v>
      </c>
      <c r="AU690" s="31" t="b">
        <f>貼り付け用!AU690=集計用!AU690</f>
        <v>1</v>
      </c>
    </row>
    <row r="691" spans="10:47" ht="24" customHeight="1">
      <c r="J691" s="2" t="str">
        <f>IF(集計用!J691="","",集計用!J691)</f>
        <v>プール</v>
      </c>
      <c r="K691" s="2"/>
      <c r="L691" s="2"/>
      <c r="M691" s="31" t="b">
        <f>貼り付け用!M691=集計用!M691</f>
        <v>1</v>
      </c>
      <c r="N691" s="31" t="b">
        <f>貼り付け用!N691=集計用!N691</f>
        <v>1</v>
      </c>
      <c r="O691" s="31" t="b">
        <f>貼り付け用!O691=集計用!O691</f>
        <v>1</v>
      </c>
      <c r="P691" s="31" t="b">
        <f>貼り付け用!P691=集計用!P691</f>
        <v>1</v>
      </c>
      <c r="Q691" s="31" t="b">
        <f>貼り付け用!Q691=集計用!Q691</f>
        <v>1</v>
      </c>
      <c r="R691" s="31" t="b">
        <f>貼り付け用!R691=集計用!R691</f>
        <v>1</v>
      </c>
      <c r="S691" s="31" t="b">
        <f>貼り付け用!S691=集計用!S691</f>
        <v>1</v>
      </c>
      <c r="T691" s="31" t="b">
        <f>貼り付け用!T691=集計用!T691</f>
        <v>1</v>
      </c>
      <c r="U691" s="31" t="b">
        <f>貼り付け用!U691=集計用!U691</f>
        <v>1</v>
      </c>
      <c r="V691" s="31" t="b">
        <f>貼り付け用!V691=集計用!V691</f>
        <v>1</v>
      </c>
      <c r="W691" s="31" t="b">
        <f>貼り付け用!W691=集計用!W691</f>
        <v>1</v>
      </c>
      <c r="X691" s="31" t="b">
        <f>貼り付け用!X691=集計用!X691</f>
        <v>1</v>
      </c>
      <c r="Y691" s="31" t="b">
        <f>貼り付け用!Y691=集計用!Y691</f>
        <v>1</v>
      </c>
      <c r="Z691" s="31" t="b">
        <f>貼り付け用!Z691=集計用!Z691</f>
        <v>1</v>
      </c>
      <c r="AA691" s="31" t="b">
        <f>貼り付け用!AA691=集計用!AA691</f>
        <v>1</v>
      </c>
      <c r="AB691" s="31" t="b">
        <f>貼り付け用!AB691=集計用!AB691</f>
        <v>1</v>
      </c>
      <c r="AC691" s="31" t="b">
        <f>貼り付け用!AC691=集計用!AC691</f>
        <v>1</v>
      </c>
      <c r="AD691" s="31" t="b">
        <f>貼り付け用!AD691=集計用!AD691</f>
        <v>1</v>
      </c>
      <c r="AE691" s="31" t="b">
        <f>貼り付け用!AE691=集計用!AE691</f>
        <v>1</v>
      </c>
      <c r="AF691" s="31" t="b">
        <f>貼り付け用!AF691=集計用!AF691</f>
        <v>1</v>
      </c>
      <c r="AG691" s="31" t="b">
        <f>貼り付け用!AG691=集計用!AG691</f>
        <v>1</v>
      </c>
      <c r="AH691" s="31" t="b">
        <f>貼り付け用!AH691=集計用!AH691</f>
        <v>1</v>
      </c>
      <c r="AI691" s="31" t="b">
        <f>貼り付け用!AI691=集計用!AI691</f>
        <v>1</v>
      </c>
      <c r="AJ691" s="31" t="b">
        <f>貼り付け用!AJ691=集計用!AJ691</f>
        <v>1</v>
      </c>
      <c r="AK691" s="31" t="b">
        <f>貼り付け用!AK691=集計用!AK691</f>
        <v>1</v>
      </c>
      <c r="AL691" s="31" t="b">
        <f>貼り付け用!AL691=集計用!AL691</f>
        <v>1</v>
      </c>
      <c r="AM691" s="31" t="b">
        <f>貼り付け用!AM691=集計用!AM691</f>
        <v>1</v>
      </c>
      <c r="AN691" s="31" t="b">
        <f>貼り付け用!AN691=集計用!AN691</f>
        <v>1</v>
      </c>
      <c r="AO691" s="31" t="b">
        <f>貼り付け用!AO691=集計用!AO691</f>
        <v>1</v>
      </c>
      <c r="AP691" s="31" t="b">
        <f>貼り付け用!AP691=集計用!AP691</f>
        <v>1</v>
      </c>
      <c r="AQ691" s="31" t="b">
        <f>貼り付け用!AQ691=集計用!AQ691</f>
        <v>1</v>
      </c>
      <c r="AR691" s="31" t="b">
        <f>貼り付け用!AR691=集計用!AR691</f>
        <v>1</v>
      </c>
      <c r="AS691" s="31" t="b">
        <f>貼り付け用!AS691=集計用!AS691</f>
        <v>1</v>
      </c>
      <c r="AT691" s="31" t="b">
        <f>貼り付け用!AT691=集計用!AT691</f>
        <v>0</v>
      </c>
      <c r="AU691" s="31" t="b">
        <f>貼り付け用!AU691=集計用!AU691</f>
        <v>0</v>
      </c>
    </row>
    <row r="692" spans="10:47" ht="24" customHeight="1">
      <c r="J692" s="2" t="str">
        <f>IF(集計用!J692="","",集計用!J692)</f>
        <v>消火栓</v>
      </c>
      <c r="K692" s="2"/>
      <c r="L692" s="2"/>
      <c r="M692" s="31" t="b">
        <f>貼り付け用!M692=集計用!M692</f>
        <v>1</v>
      </c>
      <c r="N692" s="31" t="b">
        <f>貼り付け用!N692=集計用!N692</f>
        <v>1</v>
      </c>
      <c r="O692" s="31" t="b">
        <f>貼り付け用!O692=集計用!O692</f>
        <v>1</v>
      </c>
      <c r="P692" s="31" t="b">
        <f>貼り付け用!P692=集計用!P692</f>
        <v>1</v>
      </c>
      <c r="Q692" s="31" t="b">
        <f>貼り付け用!Q692=集計用!Q692</f>
        <v>1</v>
      </c>
      <c r="R692" s="31" t="b">
        <f>貼り付け用!R692=集計用!R692</f>
        <v>1</v>
      </c>
      <c r="S692" s="31" t="b">
        <f>貼り付け用!S692=集計用!S692</f>
        <v>1</v>
      </c>
      <c r="T692" s="31" t="b">
        <f>貼り付け用!T692=集計用!T692</f>
        <v>1</v>
      </c>
      <c r="U692" s="31" t="b">
        <f>貼り付け用!U692=集計用!U692</f>
        <v>1</v>
      </c>
      <c r="V692" s="31" t="b">
        <f>貼り付け用!V692=集計用!V692</f>
        <v>1</v>
      </c>
      <c r="W692" s="31" t="b">
        <f>貼り付け用!W692=集計用!W692</f>
        <v>1</v>
      </c>
      <c r="X692" s="31" t="b">
        <f>貼り付け用!X692=集計用!X692</f>
        <v>1</v>
      </c>
      <c r="Y692" s="31" t="b">
        <f>貼り付け用!Y692=集計用!Y692</f>
        <v>1</v>
      </c>
      <c r="Z692" s="31" t="b">
        <f>貼り付け用!Z692=集計用!Z692</f>
        <v>1</v>
      </c>
      <c r="AA692" s="31" t="b">
        <f>貼り付け用!AA692=集計用!AA692</f>
        <v>1</v>
      </c>
      <c r="AB692" s="31" t="b">
        <f>貼り付け用!AB692=集計用!AB692</f>
        <v>1</v>
      </c>
      <c r="AC692" s="31" t="b">
        <f>貼り付け用!AC692=集計用!AC692</f>
        <v>1</v>
      </c>
      <c r="AD692" s="31" t="b">
        <f>貼り付け用!AD692=集計用!AD692</f>
        <v>1</v>
      </c>
      <c r="AE692" s="31" t="b">
        <f>貼り付け用!AE692=集計用!AE692</f>
        <v>1</v>
      </c>
      <c r="AF692" s="31" t="b">
        <f>貼り付け用!AF692=集計用!AF692</f>
        <v>1</v>
      </c>
      <c r="AG692" s="31" t="b">
        <f>貼り付け用!AG692=集計用!AG692</f>
        <v>1</v>
      </c>
      <c r="AH692" s="31" t="b">
        <f>貼り付け用!AH692=集計用!AH692</f>
        <v>1</v>
      </c>
      <c r="AI692" s="31" t="b">
        <f>貼り付け用!AI692=集計用!AI692</f>
        <v>1</v>
      </c>
      <c r="AJ692" s="31" t="b">
        <f>貼り付け用!AJ692=集計用!AJ692</f>
        <v>1</v>
      </c>
      <c r="AK692" s="31" t="b">
        <f>貼り付け用!AK692=集計用!AK692</f>
        <v>1</v>
      </c>
      <c r="AL692" s="31" t="b">
        <f>貼り付け用!AL692=集計用!AL692</f>
        <v>1</v>
      </c>
      <c r="AM692" s="31" t="b">
        <f>貼り付け用!AM692=集計用!AM692</f>
        <v>1</v>
      </c>
      <c r="AN692" s="31" t="b">
        <f>貼り付け用!AN692=集計用!AN692</f>
        <v>1</v>
      </c>
      <c r="AO692" s="31" t="b">
        <f>貼り付け用!AO692=集計用!AO692</f>
        <v>1</v>
      </c>
      <c r="AP692" s="31" t="b">
        <f>貼り付け用!AP692=集計用!AP692</f>
        <v>1</v>
      </c>
      <c r="AQ692" s="31" t="b">
        <f>貼り付け用!AQ692=集計用!AQ692</f>
        <v>1</v>
      </c>
      <c r="AR692" s="31" t="b">
        <f>貼り付け用!AR692=集計用!AR692</f>
        <v>1</v>
      </c>
      <c r="AS692" s="31" t="b">
        <f>貼り付け用!AS692=集計用!AS692</f>
        <v>1</v>
      </c>
      <c r="AT692" s="31" t="b">
        <f>貼り付け用!AT692=集計用!AT692</f>
        <v>0</v>
      </c>
      <c r="AU692" s="31" t="b">
        <f>貼り付け用!AU692=集計用!AU692</f>
        <v>0</v>
      </c>
    </row>
    <row r="693" spans="10:47" ht="24" customHeight="1">
      <c r="J693" s="2" t="str">
        <f>IF(集計用!J693="","",集計用!J693)</f>
        <v>空調機（普通教室等28台）</v>
      </c>
      <c r="K693" s="2"/>
      <c r="L693" s="2"/>
      <c r="M693" s="31" t="b">
        <f>貼り付け用!M693=集計用!M693</f>
        <v>1</v>
      </c>
      <c r="N693" s="31" t="b">
        <f>貼り付け用!N693=集計用!N693</f>
        <v>1</v>
      </c>
      <c r="O693" s="31" t="b">
        <f>貼り付け用!O693=集計用!O693</f>
        <v>1</v>
      </c>
      <c r="P693" s="31" t="b">
        <f>貼り付け用!P693=集計用!P693</f>
        <v>1</v>
      </c>
      <c r="Q693" s="31" t="b">
        <f>貼り付け用!Q693=集計用!Q693</f>
        <v>1</v>
      </c>
      <c r="R693" s="31" t="b">
        <f>貼り付け用!R693=集計用!R693</f>
        <v>1</v>
      </c>
      <c r="S693" s="31" t="b">
        <f>貼り付け用!S693=集計用!S693</f>
        <v>1</v>
      </c>
      <c r="T693" s="31" t="b">
        <f>貼り付け用!T693=集計用!T693</f>
        <v>1</v>
      </c>
      <c r="U693" s="31" t="b">
        <f>貼り付け用!U693=集計用!U693</f>
        <v>1</v>
      </c>
      <c r="V693" s="31" t="b">
        <f>貼り付け用!V693=集計用!V693</f>
        <v>1</v>
      </c>
      <c r="W693" s="31" t="b">
        <f>貼り付け用!W693=集計用!W693</f>
        <v>1</v>
      </c>
      <c r="X693" s="31" t="b">
        <f>貼り付け用!X693=集計用!X693</f>
        <v>1</v>
      </c>
      <c r="Y693" s="31" t="b">
        <f>貼り付け用!Y693=集計用!Y693</f>
        <v>1</v>
      </c>
      <c r="Z693" s="31" t="b">
        <f>貼り付け用!Z693=集計用!Z693</f>
        <v>1</v>
      </c>
      <c r="AA693" s="31" t="b">
        <f>貼り付け用!AA693=集計用!AA693</f>
        <v>1</v>
      </c>
      <c r="AB693" s="31" t="b">
        <f>貼り付け用!AB693=集計用!AB693</f>
        <v>1</v>
      </c>
      <c r="AC693" s="31" t="b">
        <f>貼り付け用!AC693=集計用!AC693</f>
        <v>1</v>
      </c>
      <c r="AD693" s="31" t="b">
        <f>貼り付け用!AD693=集計用!AD693</f>
        <v>1</v>
      </c>
      <c r="AE693" s="31" t="b">
        <f>貼り付け用!AE693=集計用!AE693</f>
        <v>1</v>
      </c>
      <c r="AF693" s="31" t="b">
        <f>貼り付け用!AF693=集計用!AF693</f>
        <v>1</v>
      </c>
      <c r="AG693" s="31" t="b">
        <f>貼り付け用!AG693=集計用!AG693</f>
        <v>1</v>
      </c>
      <c r="AH693" s="31" t="b">
        <f>貼り付け用!AH693=集計用!AH693</f>
        <v>1</v>
      </c>
      <c r="AI693" s="31" t="b">
        <f>貼り付け用!AI693=集計用!AI693</f>
        <v>1</v>
      </c>
      <c r="AJ693" s="31" t="b">
        <f>貼り付け用!AJ693=集計用!AJ693</f>
        <v>1</v>
      </c>
      <c r="AK693" s="31" t="b">
        <f>貼り付け用!AK693=集計用!AK693</f>
        <v>1</v>
      </c>
      <c r="AL693" s="31" t="b">
        <f>貼り付け用!AL693=集計用!AL693</f>
        <v>1</v>
      </c>
      <c r="AM693" s="31" t="b">
        <f>貼り付け用!AM693=集計用!AM693</f>
        <v>1</v>
      </c>
      <c r="AN693" s="31" t="b">
        <f>貼り付け用!AN693=集計用!AN693</f>
        <v>1</v>
      </c>
      <c r="AO693" s="31" t="b">
        <f>貼り付け用!AO693=集計用!AO693</f>
        <v>1</v>
      </c>
      <c r="AP693" s="31" t="b">
        <f>貼り付け用!AP693=集計用!AP693</f>
        <v>1</v>
      </c>
      <c r="AQ693" s="31" t="b">
        <f>貼り付け用!AQ693=集計用!AQ693</f>
        <v>1</v>
      </c>
      <c r="AR693" s="31" t="b">
        <f>貼り付け用!AR693=集計用!AR693</f>
        <v>1</v>
      </c>
      <c r="AS693" s="31" t="b">
        <f>貼り付け用!AS693=集計用!AS693</f>
        <v>1</v>
      </c>
      <c r="AT693" s="31" t="b">
        <f>貼り付け用!AT693=集計用!AT693</f>
        <v>1</v>
      </c>
      <c r="AU693" s="31" t="b">
        <f>貼り付け用!AU693=集計用!AU693</f>
        <v>1</v>
      </c>
    </row>
    <row r="694" spans="10:47" ht="24" customHeight="1">
      <c r="J694" s="2" t="str">
        <f>IF(集計用!J694="","",集計用!J694)</f>
        <v>校庭</v>
      </c>
      <c r="K694" s="2"/>
      <c r="L694" s="2"/>
      <c r="M694" s="31" t="b">
        <f>貼り付け用!M694=集計用!M694</f>
        <v>1</v>
      </c>
      <c r="N694" s="31" t="b">
        <f>貼り付け用!N694=集計用!N694</f>
        <v>1</v>
      </c>
      <c r="O694" s="31" t="b">
        <f>貼り付け用!O694=集計用!O694</f>
        <v>1</v>
      </c>
      <c r="P694" s="31" t="b">
        <f>貼り付け用!P694=集計用!P694</f>
        <v>1</v>
      </c>
      <c r="Q694" s="31" t="b">
        <f>貼り付け用!Q694=集計用!Q694</f>
        <v>1</v>
      </c>
      <c r="R694" s="31" t="b">
        <f>貼り付け用!R694=集計用!R694</f>
        <v>1</v>
      </c>
      <c r="S694" s="31" t="b">
        <f>貼り付け用!S694=集計用!S694</f>
        <v>1</v>
      </c>
      <c r="T694" s="31" t="b">
        <f>貼り付け用!T694=集計用!T694</f>
        <v>1</v>
      </c>
      <c r="U694" s="31" t="b">
        <f>貼り付け用!U694=集計用!U694</f>
        <v>1</v>
      </c>
      <c r="V694" s="31" t="b">
        <f>貼り付け用!V694=集計用!V694</f>
        <v>1</v>
      </c>
      <c r="W694" s="31" t="b">
        <f>貼り付け用!W694=集計用!W694</f>
        <v>1</v>
      </c>
      <c r="X694" s="31" t="b">
        <f>貼り付け用!X694=集計用!X694</f>
        <v>1</v>
      </c>
      <c r="Y694" s="31" t="b">
        <f>貼り付け用!Y694=集計用!Y694</f>
        <v>1</v>
      </c>
      <c r="Z694" s="31" t="b">
        <f>貼り付け用!Z694=集計用!Z694</f>
        <v>1</v>
      </c>
      <c r="AA694" s="31" t="b">
        <f>貼り付け用!AA694=集計用!AA694</f>
        <v>1</v>
      </c>
      <c r="AB694" s="31" t="b">
        <f>貼り付け用!AB694=集計用!AB694</f>
        <v>1</v>
      </c>
      <c r="AC694" s="31" t="b">
        <f>貼り付け用!AC694=集計用!AC694</f>
        <v>1</v>
      </c>
      <c r="AD694" s="31" t="b">
        <f>貼り付け用!AD694=集計用!AD694</f>
        <v>1</v>
      </c>
      <c r="AE694" s="31" t="b">
        <f>貼り付け用!AE694=集計用!AE694</f>
        <v>1</v>
      </c>
      <c r="AF694" s="31" t="b">
        <f>貼り付け用!AF694=集計用!AF694</f>
        <v>1</v>
      </c>
      <c r="AG694" s="31" t="b">
        <f>貼り付け用!AG694=集計用!AG694</f>
        <v>1</v>
      </c>
      <c r="AH694" s="31" t="b">
        <f>貼り付け用!AH694=集計用!AH694</f>
        <v>1</v>
      </c>
      <c r="AI694" s="31" t="b">
        <f>貼り付け用!AI694=集計用!AI694</f>
        <v>1</v>
      </c>
      <c r="AJ694" s="31" t="b">
        <f>貼り付け用!AJ694=集計用!AJ694</f>
        <v>1</v>
      </c>
      <c r="AK694" s="31" t="b">
        <f>貼り付け用!AK694=集計用!AK694</f>
        <v>1</v>
      </c>
      <c r="AL694" s="31" t="b">
        <f>貼り付け用!AL694=集計用!AL694</f>
        <v>1</v>
      </c>
      <c r="AM694" s="31" t="b">
        <f>貼り付け用!AM694=集計用!AM694</f>
        <v>1</v>
      </c>
      <c r="AN694" s="31" t="b">
        <f>貼り付け用!AN694=集計用!AN694</f>
        <v>1</v>
      </c>
      <c r="AO694" s="31" t="b">
        <f>貼り付け用!AO694=集計用!AO694</f>
        <v>1</v>
      </c>
      <c r="AP694" s="31" t="b">
        <f>貼り付け用!AP694=集計用!AP694</f>
        <v>1</v>
      </c>
      <c r="AQ694" s="31" t="b">
        <f>貼り付け用!AQ694=集計用!AQ694</f>
        <v>1</v>
      </c>
      <c r="AR694" s="31" t="b">
        <f>貼り付け用!AR694=集計用!AR694</f>
        <v>1</v>
      </c>
      <c r="AS694" s="31" t="b">
        <f>貼り付け用!AS694=集計用!AS694</f>
        <v>1</v>
      </c>
      <c r="AT694" s="31" t="b">
        <f>貼り付け用!AT694=集計用!AT694</f>
        <v>0</v>
      </c>
      <c r="AU694" s="31" t="b">
        <f>貼り付け用!AU694=集計用!AU694</f>
        <v>0</v>
      </c>
    </row>
    <row r="695" spans="10:47" ht="24" customHeight="1">
      <c r="J695" s="2" t="str">
        <f>IF(集計用!J695="","",集計用!J695)</f>
        <v>フェンス</v>
      </c>
      <c r="K695" s="2"/>
      <c r="L695" s="2"/>
      <c r="M695" s="31" t="b">
        <f>貼り付け用!M695=集計用!M695</f>
        <v>1</v>
      </c>
      <c r="N695" s="31" t="b">
        <f>貼り付け用!N695=集計用!N695</f>
        <v>1</v>
      </c>
      <c r="O695" s="31" t="b">
        <f>貼り付け用!O695=集計用!O695</f>
        <v>1</v>
      </c>
      <c r="P695" s="31" t="b">
        <f>貼り付け用!P695=集計用!P695</f>
        <v>1</v>
      </c>
      <c r="Q695" s="31" t="b">
        <f>貼り付け用!Q695=集計用!Q695</f>
        <v>1</v>
      </c>
      <c r="R695" s="31" t="b">
        <f>貼り付け用!R695=集計用!R695</f>
        <v>1</v>
      </c>
      <c r="S695" s="31" t="b">
        <f>貼り付け用!S695=集計用!S695</f>
        <v>1</v>
      </c>
      <c r="T695" s="31" t="b">
        <f>貼り付け用!T695=集計用!T695</f>
        <v>1</v>
      </c>
      <c r="U695" s="31" t="b">
        <f>貼り付け用!U695=集計用!U695</f>
        <v>1</v>
      </c>
      <c r="V695" s="31" t="b">
        <f>貼り付け用!V695=集計用!V695</f>
        <v>1</v>
      </c>
      <c r="W695" s="31" t="b">
        <f>貼り付け用!W695=集計用!W695</f>
        <v>1</v>
      </c>
      <c r="X695" s="31" t="b">
        <f>貼り付け用!X695=集計用!X695</f>
        <v>1</v>
      </c>
      <c r="Y695" s="31" t="b">
        <f>貼り付け用!Y695=集計用!Y695</f>
        <v>1</v>
      </c>
      <c r="Z695" s="31" t="b">
        <f>貼り付け用!Z695=集計用!Z695</f>
        <v>1</v>
      </c>
      <c r="AA695" s="31" t="b">
        <f>貼り付け用!AA695=集計用!AA695</f>
        <v>1</v>
      </c>
      <c r="AB695" s="31" t="b">
        <f>貼り付け用!AB695=集計用!AB695</f>
        <v>1</v>
      </c>
      <c r="AC695" s="31" t="b">
        <f>貼り付け用!AC695=集計用!AC695</f>
        <v>1</v>
      </c>
      <c r="AD695" s="31" t="b">
        <f>貼り付け用!AD695=集計用!AD695</f>
        <v>1</v>
      </c>
      <c r="AE695" s="31" t="b">
        <f>貼り付け用!AE695=集計用!AE695</f>
        <v>1</v>
      </c>
      <c r="AF695" s="31" t="b">
        <f>貼り付け用!AF695=集計用!AF695</f>
        <v>1</v>
      </c>
      <c r="AG695" s="31" t="b">
        <f>貼り付け用!AG695=集計用!AG695</f>
        <v>1</v>
      </c>
      <c r="AH695" s="31" t="b">
        <f>貼り付け用!AH695=集計用!AH695</f>
        <v>1</v>
      </c>
      <c r="AI695" s="31" t="b">
        <f>貼り付け用!AI695=集計用!AI695</f>
        <v>1</v>
      </c>
      <c r="AJ695" s="31" t="b">
        <f>貼り付け用!AJ695=集計用!AJ695</f>
        <v>1</v>
      </c>
      <c r="AK695" s="31" t="b">
        <f>貼り付け用!AK695=集計用!AK695</f>
        <v>1</v>
      </c>
      <c r="AL695" s="31" t="b">
        <f>貼り付け用!AL695=集計用!AL695</f>
        <v>1</v>
      </c>
      <c r="AM695" s="31" t="b">
        <f>貼り付け用!AM695=集計用!AM695</f>
        <v>1</v>
      </c>
      <c r="AN695" s="31" t="b">
        <f>貼り付け用!AN695=集計用!AN695</f>
        <v>1</v>
      </c>
      <c r="AO695" s="31" t="b">
        <f>貼り付け用!AO695=集計用!AO695</f>
        <v>1</v>
      </c>
      <c r="AP695" s="31" t="b">
        <f>貼り付け用!AP695=集計用!AP695</f>
        <v>1</v>
      </c>
      <c r="AQ695" s="31" t="b">
        <f>貼り付け用!AQ695=集計用!AQ695</f>
        <v>1</v>
      </c>
      <c r="AR695" s="31" t="b">
        <f>貼り付け用!AR695=集計用!AR695</f>
        <v>1</v>
      </c>
      <c r="AS695" s="31" t="b">
        <f>貼り付け用!AS695=集計用!AS695</f>
        <v>1</v>
      </c>
      <c r="AT695" s="31" t="b">
        <f>貼り付け用!AT695=集計用!AT695</f>
        <v>1</v>
      </c>
      <c r="AU695" s="31" t="b">
        <f>貼り付け用!AU695=集計用!AU695</f>
        <v>1</v>
      </c>
    </row>
    <row r="696" spans="10:47" ht="24" customHeight="1">
      <c r="J696" s="2" t="str">
        <f>IF(集計用!J696="","",集計用!J696)</f>
        <v>電気設備</v>
      </c>
      <c r="K696" s="2"/>
      <c r="L696" s="2"/>
      <c r="M696" s="31" t="b">
        <f>貼り付け用!M696=集計用!M696</f>
        <v>1</v>
      </c>
      <c r="N696" s="31" t="b">
        <f>貼り付け用!N696=集計用!N696</f>
        <v>1</v>
      </c>
      <c r="O696" s="31" t="b">
        <f>貼り付け用!O696=集計用!O696</f>
        <v>1</v>
      </c>
      <c r="P696" s="31" t="b">
        <f>貼り付け用!P696=集計用!P696</f>
        <v>1</v>
      </c>
      <c r="Q696" s="31" t="b">
        <f>貼り付け用!Q696=集計用!Q696</f>
        <v>1</v>
      </c>
      <c r="R696" s="31" t="b">
        <f>貼り付け用!R696=集計用!R696</f>
        <v>1</v>
      </c>
      <c r="S696" s="31" t="b">
        <f>貼り付け用!S696=集計用!S696</f>
        <v>1</v>
      </c>
      <c r="T696" s="31" t="b">
        <f>貼り付け用!T696=集計用!T696</f>
        <v>1</v>
      </c>
      <c r="U696" s="31" t="b">
        <f>貼り付け用!U696=集計用!U696</f>
        <v>1</v>
      </c>
      <c r="V696" s="31" t="b">
        <f>貼り付け用!V696=集計用!V696</f>
        <v>1</v>
      </c>
      <c r="W696" s="31" t="b">
        <f>貼り付け用!W696=集計用!W696</f>
        <v>1</v>
      </c>
      <c r="X696" s="31" t="b">
        <f>貼り付け用!X696=集計用!X696</f>
        <v>1</v>
      </c>
      <c r="Y696" s="31" t="b">
        <f>貼り付け用!Y696=集計用!Y696</f>
        <v>1</v>
      </c>
      <c r="Z696" s="31" t="b">
        <f>貼り付け用!Z696=集計用!Z696</f>
        <v>1</v>
      </c>
      <c r="AA696" s="31" t="b">
        <f>貼り付け用!AA696=集計用!AA696</f>
        <v>1</v>
      </c>
      <c r="AB696" s="31" t="b">
        <f>貼り付け用!AB696=集計用!AB696</f>
        <v>1</v>
      </c>
      <c r="AC696" s="31" t="b">
        <f>貼り付け用!AC696=集計用!AC696</f>
        <v>1</v>
      </c>
      <c r="AD696" s="31" t="b">
        <f>貼り付け用!AD696=集計用!AD696</f>
        <v>1</v>
      </c>
      <c r="AE696" s="31" t="b">
        <f>貼り付け用!AE696=集計用!AE696</f>
        <v>1</v>
      </c>
      <c r="AF696" s="31" t="b">
        <f>貼り付け用!AF696=集計用!AF696</f>
        <v>1</v>
      </c>
      <c r="AG696" s="31" t="b">
        <f>貼り付け用!AG696=集計用!AG696</f>
        <v>1</v>
      </c>
      <c r="AH696" s="31" t="b">
        <f>貼り付け用!AH696=集計用!AH696</f>
        <v>1</v>
      </c>
      <c r="AI696" s="31" t="b">
        <f>貼り付け用!AI696=集計用!AI696</f>
        <v>1</v>
      </c>
      <c r="AJ696" s="31" t="b">
        <f>貼り付け用!AJ696=集計用!AJ696</f>
        <v>1</v>
      </c>
      <c r="AK696" s="31" t="b">
        <f>貼り付け用!AK696=集計用!AK696</f>
        <v>1</v>
      </c>
      <c r="AL696" s="31" t="b">
        <f>貼り付け用!AL696=集計用!AL696</f>
        <v>1</v>
      </c>
      <c r="AM696" s="31" t="b">
        <f>貼り付け用!AM696=集計用!AM696</f>
        <v>1</v>
      </c>
      <c r="AN696" s="31" t="b">
        <f>貼り付け用!AN696=集計用!AN696</f>
        <v>1</v>
      </c>
      <c r="AO696" s="31" t="b">
        <f>貼り付け用!AO696=集計用!AO696</f>
        <v>1</v>
      </c>
      <c r="AP696" s="31" t="b">
        <f>貼り付け用!AP696=集計用!AP696</f>
        <v>1</v>
      </c>
      <c r="AQ696" s="31" t="b">
        <f>貼り付け用!AQ696=集計用!AQ696</f>
        <v>1</v>
      </c>
      <c r="AR696" s="31" t="b">
        <f>貼り付け用!AR696=集計用!AR696</f>
        <v>1</v>
      </c>
      <c r="AS696" s="31" t="b">
        <f>貼り付け用!AS696=集計用!AS696</f>
        <v>1</v>
      </c>
      <c r="AT696" s="31" t="b">
        <f>貼り付け用!AT696=集計用!AT696</f>
        <v>0</v>
      </c>
      <c r="AU696" s="31" t="b">
        <f>貼り付け用!AU696=集計用!AU696</f>
        <v>0</v>
      </c>
    </row>
    <row r="697" spans="10:47" ht="24" customHeight="1">
      <c r="J697" s="2" t="str">
        <f>IF(集計用!J697="","",集計用!J697)</f>
        <v>地デジ共聴設備</v>
      </c>
      <c r="K697" s="2"/>
      <c r="L697" s="2"/>
      <c r="M697" s="31" t="b">
        <f>貼り付け用!M697=集計用!M697</f>
        <v>1</v>
      </c>
      <c r="N697" s="31" t="b">
        <f>貼り付け用!N697=集計用!N697</f>
        <v>1</v>
      </c>
      <c r="O697" s="31" t="b">
        <f>貼り付け用!O697=集計用!O697</f>
        <v>1</v>
      </c>
      <c r="P697" s="31" t="b">
        <f>貼り付け用!P697=集計用!P697</f>
        <v>1</v>
      </c>
      <c r="Q697" s="31" t="b">
        <f>貼り付け用!Q697=集計用!Q697</f>
        <v>1</v>
      </c>
      <c r="R697" s="31" t="b">
        <f>貼り付け用!R697=集計用!R697</f>
        <v>1</v>
      </c>
      <c r="S697" s="31" t="b">
        <f>貼り付け用!S697=集計用!S697</f>
        <v>1</v>
      </c>
      <c r="T697" s="31" t="b">
        <f>貼り付け用!T697=集計用!T697</f>
        <v>1</v>
      </c>
      <c r="U697" s="31" t="b">
        <f>貼り付け用!U697=集計用!U697</f>
        <v>1</v>
      </c>
      <c r="V697" s="31" t="b">
        <f>貼り付け用!V697=集計用!V697</f>
        <v>1</v>
      </c>
      <c r="W697" s="31" t="b">
        <f>貼り付け用!W697=集計用!W697</f>
        <v>1</v>
      </c>
      <c r="X697" s="31" t="b">
        <f>貼り付け用!X697=集計用!X697</f>
        <v>1</v>
      </c>
      <c r="Y697" s="31" t="b">
        <f>貼り付け用!Y697=集計用!Y697</f>
        <v>1</v>
      </c>
      <c r="Z697" s="31" t="b">
        <f>貼り付け用!Z697=集計用!Z697</f>
        <v>1</v>
      </c>
      <c r="AA697" s="31" t="b">
        <f>貼り付け用!AA697=集計用!AA697</f>
        <v>1</v>
      </c>
      <c r="AB697" s="31" t="b">
        <f>貼り付け用!AB697=集計用!AB697</f>
        <v>1</v>
      </c>
      <c r="AC697" s="31" t="b">
        <f>貼り付け用!AC697=集計用!AC697</f>
        <v>1</v>
      </c>
      <c r="AD697" s="31" t="b">
        <f>貼り付け用!AD697=集計用!AD697</f>
        <v>1</v>
      </c>
      <c r="AE697" s="31" t="b">
        <f>貼り付け用!AE697=集計用!AE697</f>
        <v>1</v>
      </c>
      <c r="AF697" s="31" t="b">
        <f>貼り付け用!AF697=集計用!AF697</f>
        <v>1</v>
      </c>
      <c r="AG697" s="31" t="b">
        <f>貼り付け用!AG697=集計用!AG697</f>
        <v>1</v>
      </c>
      <c r="AH697" s="31" t="b">
        <f>貼り付け用!AH697=集計用!AH697</f>
        <v>1</v>
      </c>
      <c r="AI697" s="31" t="b">
        <f>貼り付け用!AI697=集計用!AI697</f>
        <v>1</v>
      </c>
      <c r="AJ697" s="31" t="b">
        <f>貼り付け用!AJ697=集計用!AJ697</f>
        <v>1</v>
      </c>
      <c r="AK697" s="31" t="b">
        <f>貼り付け用!AK697=集計用!AK697</f>
        <v>1</v>
      </c>
      <c r="AL697" s="31" t="b">
        <f>貼り付け用!AL697=集計用!AL697</f>
        <v>1</v>
      </c>
      <c r="AM697" s="31" t="b">
        <f>貼り付け用!AM697=集計用!AM697</f>
        <v>1</v>
      </c>
      <c r="AN697" s="31" t="b">
        <f>貼り付け用!AN697=集計用!AN697</f>
        <v>1</v>
      </c>
      <c r="AO697" s="31" t="b">
        <f>貼り付け用!AO697=集計用!AO697</f>
        <v>1</v>
      </c>
      <c r="AP697" s="31" t="b">
        <f>貼り付け用!AP697=集計用!AP697</f>
        <v>1</v>
      </c>
      <c r="AQ697" s="31" t="b">
        <f>貼り付け用!AQ697=集計用!AQ697</f>
        <v>1</v>
      </c>
      <c r="AR697" s="31" t="b">
        <f>貼り付け用!AR697=集計用!AR697</f>
        <v>1</v>
      </c>
      <c r="AS697" s="31" t="b">
        <f>貼り付け用!AS697=集計用!AS697</f>
        <v>1</v>
      </c>
      <c r="AT697" s="31" t="b">
        <f>貼り付け用!AT697=集計用!AT697</f>
        <v>0</v>
      </c>
      <c r="AU697" s="31" t="b">
        <f>貼り付け用!AU697=集計用!AU697</f>
        <v>1</v>
      </c>
    </row>
    <row r="698" spans="10:47" ht="24" customHeight="1">
      <c r="J698" s="2" t="str">
        <f>IF(集計用!J698="","",集計用!J698)</f>
        <v>地下タンク</v>
      </c>
      <c r="K698" s="2"/>
      <c r="L698" s="2"/>
      <c r="M698" s="31" t="b">
        <f>貼り付け用!M698=集計用!M698</f>
        <v>1</v>
      </c>
      <c r="N698" s="31" t="b">
        <f>貼り付け用!N698=集計用!N698</f>
        <v>1</v>
      </c>
      <c r="O698" s="31" t="b">
        <f>貼り付け用!O698=集計用!O698</f>
        <v>1</v>
      </c>
      <c r="P698" s="31" t="b">
        <f>貼り付け用!P698=集計用!P698</f>
        <v>1</v>
      </c>
      <c r="Q698" s="31" t="b">
        <f>貼り付け用!Q698=集計用!Q698</f>
        <v>1</v>
      </c>
      <c r="R698" s="31" t="b">
        <f>貼り付け用!R698=集計用!R698</f>
        <v>1</v>
      </c>
      <c r="S698" s="31" t="b">
        <f>貼り付け用!S698=集計用!S698</f>
        <v>1</v>
      </c>
      <c r="T698" s="31" t="b">
        <f>貼り付け用!T698=集計用!T698</f>
        <v>1</v>
      </c>
      <c r="U698" s="31" t="b">
        <f>貼り付け用!U698=集計用!U698</f>
        <v>1</v>
      </c>
      <c r="V698" s="31" t="b">
        <f>貼り付け用!V698=集計用!V698</f>
        <v>1</v>
      </c>
      <c r="W698" s="31" t="b">
        <f>貼り付け用!W698=集計用!W698</f>
        <v>1</v>
      </c>
      <c r="X698" s="31" t="b">
        <f>貼り付け用!X698=集計用!X698</f>
        <v>1</v>
      </c>
      <c r="Y698" s="31" t="b">
        <f>貼り付け用!Y698=集計用!Y698</f>
        <v>1</v>
      </c>
      <c r="Z698" s="31" t="b">
        <f>貼り付け用!Z698=集計用!Z698</f>
        <v>1</v>
      </c>
      <c r="AA698" s="31" t="b">
        <f>貼り付け用!AA698=集計用!AA698</f>
        <v>1</v>
      </c>
      <c r="AB698" s="31" t="b">
        <f>貼り付け用!AB698=集計用!AB698</f>
        <v>1</v>
      </c>
      <c r="AC698" s="31" t="b">
        <f>貼り付け用!AC698=集計用!AC698</f>
        <v>1</v>
      </c>
      <c r="AD698" s="31" t="b">
        <f>貼り付け用!AD698=集計用!AD698</f>
        <v>1</v>
      </c>
      <c r="AE698" s="31" t="b">
        <f>貼り付け用!AE698=集計用!AE698</f>
        <v>1</v>
      </c>
      <c r="AF698" s="31" t="b">
        <f>貼り付け用!AF698=集計用!AF698</f>
        <v>1</v>
      </c>
      <c r="AG698" s="31" t="b">
        <f>貼り付け用!AG698=集計用!AG698</f>
        <v>1</v>
      </c>
      <c r="AH698" s="31" t="b">
        <f>貼り付け用!AH698=集計用!AH698</f>
        <v>1</v>
      </c>
      <c r="AI698" s="31" t="b">
        <f>貼り付け用!AI698=集計用!AI698</f>
        <v>1</v>
      </c>
      <c r="AJ698" s="31" t="b">
        <f>貼り付け用!AJ698=集計用!AJ698</f>
        <v>1</v>
      </c>
      <c r="AK698" s="31" t="b">
        <f>貼り付け用!AK698=集計用!AK698</f>
        <v>1</v>
      </c>
      <c r="AL698" s="31" t="b">
        <f>貼り付け用!AL698=集計用!AL698</f>
        <v>1</v>
      </c>
      <c r="AM698" s="31" t="b">
        <f>貼り付け用!AM698=集計用!AM698</f>
        <v>1</v>
      </c>
      <c r="AN698" s="31" t="b">
        <f>貼り付け用!AN698=集計用!AN698</f>
        <v>1</v>
      </c>
      <c r="AO698" s="31" t="b">
        <f>貼り付け用!AO698=集計用!AO698</f>
        <v>1</v>
      </c>
      <c r="AP698" s="31" t="b">
        <f>貼り付け用!AP698=集計用!AP698</f>
        <v>1</v>
      </c>
      <c r="AQ698" s="31" t="b">
        <f>貼り付け用!AQ698=集計用!AQ698</f>
        <v>1</v>
      </c>
      <c r="AR698" s="31" t="b">
        <f>貼り付け用!AR698=集計用!AR698</f>
        <v>1</v>
      </c>
      <c r="AS698" s="31" t="b">
        <f>貼り付け用!AS698=集計用!AS698</f>
        <v>1</v>
      </c>
      <c r="AT698" s="31" t="b">
        <f>貼り付け用!AT698=集計用!AT698</f>
        <v>0</v>
      </c>
      <c r="AU698" s="31" t="b">
        <f>貼り付け用!AU698=集計用!AU698</f>
        <v>0</v>
      </c>
    </row>
    <row r="699" spans="10:47" ht="24" customHeight="1">
      <c r="J699" s="2" t="str">
        <f>IF(集計用!J699="","",集計用!J699)</f>
        <v>ナイター設備</v>
      </c>
      <c r="K699" s="2"/>
      <c r="L699" s="2"/>
      <c r="M699" s="31" t="b">
        <f>貼り付け用!M699=集計用!M699</f>
        <v>1</v>
      </c>
      <c r="N699" s="31" t="b">
        <f>貼り付け用!N699=集計用!N699</f>
        <v>1</v>
      </c>
      <c r="O699" s="31" t="b">
        <f>貼り付け用!O699=集計用!O699</f>
        <v>1</v>
      </c>
      <c r="P699" s="31" t="b">
        <f>貼り付け用!P699=集計用!P699</f>
        <v>1</v>
      </c>
      <c r="Q699" s="31" t="b">
        <f>貼り付け用!Q699=集計用!Q699</f>
        <v>1</v>
      </c>
      <c r="R699" s="31" t="b">
        <f>貼り付け用!R699=集計用!R699</f>
        <v>1</v>
      </c>
      <c r="S699" s="31" t="b">
        <f>貼り付け用!S699=集計用!S699</f>
        <v>1</v>
      </c>
      <c r="T699" s="31" t="b">
        <f>貼り付け用!T699=集計用!T699</f>
        <v>1</v>
      </c>
      <c r="U699" s="31" t="b">
        <f>貼り付け用!U699=集計用!U699</f>
        <v>1</v>
      </c>
      <c r="V699" s="31" t="b">
        <f>貼り付け用!V699=集計用!V699</f>
        <v>1</v>
      </c>
      <c r="W699" s="31" t="b">
        <f>貼り付け用!W699=集計用!W699</f>
        <v>1</v>
      </c>
      <c r="X699" s="31" t="b">
        <f>貼り付け用!X699=集計用!X699</f>
        <v>1</v>
      </c>
      <c r="Y699" s="31" t="b">
        <f>貼り付け用!Y699=集計用!Y699</f>
        <v>1</v>
      </c>
      <c r="Z699" s="31" t="b">
        <f>貼り付け用!Z699=集計用!Z699</f>
        <v>1</v>
      </c>
      <c r="AA699" s="31" t="b">
        <f>貼り付け用!AA699=集計用!AA699</f>
        <v>1</v>
      </c>
      <c r="AB699" s="31" t="b">
        <f>貼り付け用!AB699=集計用!AB699</f>
        <v>1</v>
      </c>
      <c r="AC699" s="31" t="b">
        <f>貼り付け用!AC699=集計用!AC699</f>
        <v>1</v>
      </c>
      <c r="AD699" s="31" t="b">
        <f>貼り付け用!AD699=集計用!AD699</f>
        <v>1</v>
      </c>
      <c r="AE699" s="31" t="b">
        <f>貼り付け用!AE699=集計用!AE699</f>
        <v>1</v>
      </c>
      <c r="AF699" s="31" t="b">
        <f>貼り付け用!AF699=集計用!AF699</f>
        <v>1</v>
      </c>
      <c r="AG699" s="31" t="b">
        <f>貼り付け用!AG699=集計用!AG699</f>
        <v>1</v>
      </c>
      <c r="AH699" s="31" t="b">
        <f>貼り付け用!AH699=集計用!AH699</f>
        <v>1</v>
      </c>
      <c r="AI699" s="31" t="b">
        <f>貼り付け用!AI699=集計用!AI699</f>
        <v>1</v>
      </c>
      <c r="AJ699" s="31" t="b">
        <f>貼り付け用!AJ699=集計用!AJ699</f>
        <v>1</v>
      </c>
      <c r="AK699" s="31" t="b">
        <f>貼り付け用!AK699=集計用!AK699</f>
        <v>1</v>
      </c>
      <c r="AL699" s="31" t="b">
        <f>貼り付け用!AL699=集計用!AL699</f>
        <v>1</v>
      </c>
      <c r="AM699" s="31" t="b">
        <f>貼り付け用!AM699=集計用!AM699</f>
        <v>1</v>
      </c>
      <c r="AN699" s="31" t="b">
        <f>貼り付け用!AN699=集計用!AN699</f>
        <v>1</v>
      </c>
      <c r="AO699" s="31" t="b">
        <f>貼り付け用!AO699=集計用!AO699</f>
        <v>1</v>
      </c>
      <c r="AP699" s="31" t="b">
        <f>貼り付け用!AP699=集計用!AP699</f>
        <v>1</v>
      </c>
      <c r="AQ699" s="31" t="b">
        <f>貼り付け用!AQ699=集計用!AQ699</f>
        <v>1</v>
      </c>
      <c r="AR699" s="31" t="b">
        <f>貼り付け用!AR699=集計用!AR699</f>
        <v>1</v>
      </c>
      <c r="AS699" s="31" t="b">
        <f>貼り付け用!AS699=集計用!AS699</f>
        <v>1</v>
      </c>
      <c r="AT699" s="31" t="b">
        <f>貼り付け用!AT699=集計用!AT699</f>
        <v>0</v>
      </c>
      <c r="AU699" s="31" t="b">
        <f>貼り付け用!AU699=集計用!AU699</f>
        <v>0</v>
      </c>
    </row>
    <row r="700" spans="10:47" ht="24" customHeight="1">
      <c r="J700" s="2" t="str">
        <f>IF(集計用!J700="","",集計用!J700)</f>
        <v>ゴミ置場</v>
      </c>
      <c r="K700" s="2"/>
      <c r="L700" s="2"/>
      <c r="M700" s="31" t="b">
        <f>貼り付け用!M700=集計用!M700</f>
        <v>1</v>
      </c>
      <c r="N700" s="31" t="b">
        <f>貼り付け用!N700=集計用!N700</f>
        <v>1</v>
      </c>
      <c r="O700" s="31" t="b">
        <f>貼り付け用!O700=集計用!O700</f>
        <v>1</v>
      </c>
      <c r="P700" s="31" t="b">
        <f>貼り付け用!P700=集計用!P700</f>
        <v>1</v>
      </c>
      <c r="Q700" s="31" t="b">
        <f>貼り付け用!Q700=集計用!Q700</f>
        <v>1</v>
      </c>
      <c r="R700" s="31" t="b">
        <f>貼り付け用!R700=集計用!R700</f>
        <v>1</v>
      </c>
      <c r="S700" s="31" t="b">
        <f>貼り付け用!S700=集計用!S700</f>
        <v>1</v>
      </c>
      <c r="T700" s="31" t="b">
        <f>貼り付け用!T700=集計用!T700</f>
        <v>1</v>
      </c>
      <c r="U700" s="31" t="b">
        <f>貼り付け用!U700=集計用!U700</f>
        <v>1</v>
      </c>
      <c r="V700" s="31" t="b">
        <f>貼り付け用!V700=集計用!V700</f>
        <v>1</v>
      </c>
      <c r="W700" s="31" t="b">
        <f>貼り付け用!W700=集計用!W700</f>
        <v>1</v>
      </c>
      <c r="X700" s="31" t="b">
        <f>貼り付け用!X700=集計用!X700</f>
        <v>1</v>
      </c>
      <c r="Y700" s="31" t="b">
        <f>貼り付け用!Y700=集計用!Y700</f>
        <v>1</v>
      </c>
      <c r="Z700" s="31" t="b">
        <f>貼り付け用!Z700=集計用!Z700</f>
        <v>1</v>
      </c>
      <c r="AA700" s="31" t="b">
        <f>貼り付け用!AA700=集計用!AA700</f>
        <v>1</v>
      </c>
      <c r="AB700" s="31" t="b">
        <f>貼り付け用!AB700=集計用!AB700</f>
        <v>1</v>
      </c>
      <c r="AC700" s="31" t="b">
        <f>貼り付け用!AC700=集計用!AC700</f>
        <v>1</v>
      </c>
      <c r="AD700" s="31" t="b">
        <f>貼り付け用!AD700=集計用!AD700</f>
        <v>1</v>
      </c>
      <c r="AE700" s="31" t="b">
        <f>貼り付け用!AE700=集計用!AE700</f>
        <v>1</v>
      </c>
      <c r="AF700" s="31" t="b">
        <f>貼り付け用!AF700=集計用!AF700</f>
        <v>1</v>
      </c>
      <c r="AG700" s="31" t="b">
        <f>貼り付け用!AG700=集計用!AG700</f>
        <v>1</v>
      </c>
      <c r="AH700" s="31" t="b">
        <f>貼り付け用!AH700=集計用!AH700</f>
        <v>1</v>
      </c>
      <c r="AI700" s="31" t="b">
        <f>貼り付け用!AI700=集計用!AI700</f>
        <v>1</v>
      </c>
      <c r="AJ700" s="31" t="b">
        <f>貼り付け用!AJ700=集計用!AJ700</f>
        <v>1</v>
      </c>
      <c r="AK700" s="31" t="b">
        <f>貼り付け用!AK700=集計用!AK700</f>
        <v>1</v>
      </c>
      <c r="AL700" s="31" t="b">
        <f>貼り付け用!AL700=集計用!AL700</f>
        <v>1</v>
      </c>
      <c r="AM700" s="31" t="b">
        <f>貼り付け用!AM700=集計用!AM700</f>
        <v>1</v>
      </c>
      <c r="AN700" s="31" t="b">
        <f>貼り付け用!AN700=集計用!AN700</f>
        <v>1</v>
      </c>
      <c r="AO700" s="31" t="b">
        <f>貼り付け用!AO700=集計用!AO700</f>
        <v>1</v>
      </c>
      <c r="AP700" s="31" t="b">
        <f>貼り付け用!AP700=集計用!AP700</f>
        <v>1</v>
      </c>
      <c r="AQ700" s="31" t="b">
        <f>貼り付け用!AQ700=集計用!AQ700</f>
        <v>1</v>
      </c>
      <c r="AR700" s="31" t="b">
        <f>貼り付け用!AR700=集計用!AR700</f>
        <v>1</v>
      </c>
      <c r="AS700" s="31" t="b">
        <f>貼り付け用!AS700=集計用!AS700</f>
        <v>1</v>
      </c>
      <c r="AT700" s="31" t="b">
        <f>貼り付け用!AT700=集計用!AT700</f>
        <v>0</v>
      </c>
      <c r="AU700" s="31" t="b">
        <f>貼り付け用!AU700=集計用!AU700</f>
        <v>1</v>
      </c>
    </row>
    <row r="701" spans="10:47" ht="24" customHeight="1">
      <c r="J701" s="2" t="str">
        <f>IF(集計用!J701="","",集計用!J701)</f>
        <v>防球ネット</v>
      </c>
      <c r="K701" s="2"/>
      <c r="L701" s="2"/>
      <c r="M701" s="31" t="b">
        <f>貼り付け用!M701=集計用!M701</f>
        <v>1</v>
      </c>
      <c r="N701" s="31" t="b">
        <f>貼り付け用!N701=集計用!N701</f>
        <v>1</v>
      </c>
      <c r="O701" s="31" t="b">
        <f>貼り付け用!O701=集計用!O701</f>
        <v>1</v>
      </c>
      <c r="P701" s="31" t="b">
        <f>貼り付け用!P701=集計用!P701</f>
        <v>1</v>
      </c>
      <c r="Q701" s="31" t="b">
        <f>貼り付け用!Q701=集計用!Q701</f>
        <v>1</v>
      </c>
      <c r="R701" s="31" t="b">
        <f>貼り付け用!R701=集計用!R701</f>
        <v>1</v>
      </c>
      <c r="S701" s="31" t="b">
        <f>貼り付け用!S701=集計用!S701</f>
        <v>1</v>
      </c>
      <c r="T701" s="31" t="b">
        <f>貼り付け用!T701=集計用!T701</f>
        <v>1</v>
      </c>
      <c r="U701" s="31" t="b">
        <f>貼り付け用!U701=集計用!U701</f>
        <v>1</v>
      </c>
      <c r="V701" s="31" t="b">
        <f>貼り付け用!V701=集計用!V701</f>
        <v>1</v>
      </c>
      <c r="W701" s="31" t="b">
        <f>貼り付け用!W701=集計用!W701</f>
        <v>1</v>
      </c>
      <c r="X701" s="31" t="b">
        <f>貼り付け用!X701=集計用!X701</f>
        <v>1</v>
      </c>
      <c r="Y701" s="31" t="b">
        <f>貼り付け用!Y701=集計用!Y701</f>
        <v>1</v>
      </c>
      <c r="Z701" s="31" t="b">
        <f>貼り付け用!Z701=集計用!Z701</f>
        <v>1</v>
      </c>
      <c r="AA701" s="31" t="b">
        <f>貼り付け用!AA701=集計用!AA701</f>
        <v>1</v>
      </c>
      <c r="AB701" s="31" t="b">
        <f>貼り付け用!AB701=集計用!AB701</f>
        <v>1</v>
      </c>
      <c r="AC701" s="31" t="b">
        <f>貼り付け用!AC701=集計用!AC701</f>
        <v>1</v>
      </c>
      <c r="AD701" s="31" t="b">
        <f>貼り付け用!AD701=集計用!AD701</f>
        <v>1</v>
      </c>
      <c r="AE701" s="31" t="b">
        <f>貼り付け用!AE701=集計用!AE701</f>
        <v>1</v>
      </c>
      <c r="AF701" s="31" t="b">
        <f>貼り付け用!AF701=集計用!AF701</f>
        <v>1</v>
      </c>
      <c r="AG701" s="31" t="b">
        <f>貼り付け用!AG701=集計用!AG701</f>
        <v>1</v>
      </c>
      <c r="AH701" s="31" t="b">
        <f>貼り付け用!AH701=集計用!AH701</f>
        <v>1</v>
      </c>
      <c r="AI701" s="31" t="b">
        <f>貼り付け用!AI701=集計用!AI701</f>
        <v>1</v>
      </c>
      <c r="AJ701" s="31" t="b">
        <f>貼り付け用!AJ701=集計用!AJ701</f>
        <v>1</v>
      </c>
      <c r="AK701" s="31" t="b">
        <f>貼り付け用!AK701=集計用!AK701</f>
        <v>1</v>
      </c>
      <c r="AL701" s="31" t="b">
        <f>貼り付け用!AL701=集計用!AL701</f>
        <v>1</v>
      </c>
      <c r="AM701" s="31" t="b">
        <f>貼り付け用!AM701=集計用!AM701</f>
        <v>1</v>
      </c>
      <c r="AN701" s="31" t="b">
        <f>貼り付け用!AN701=集計用!AN701</f>
        <v>1</v>
      </c>
      <c r="AO701" s="31" t="b">
        <f>貼り付け用!AO701=集計用!AO701</f>
        <v>1</v>
      </c>
      <c r="AP701" s="31" t="b">
        <f>貼り付け用!AP701=集計用!AP701</f>
        <v>1</v>
      </c>
      <c r="AQ701" s="31" t="b">
        <f>貼り付け用!AQ701=集計用!AQ701</f>
        <v>1</v>
      </c>
      <c r="AR701" s="31" t="b">
        <f>貼り付け用!AR701=集計用!AR701</f>
        <v>1</v>
      </c>
      <c r="AS701" s="31" t="b">
        <f>貼り付け用!AS701=集計用!AS701</f>
        <v>1</v>
      </c>
      <c r="AT701" s="31" t="b">
        <f>貼り付け用!AT701=集計用!AT701</f>
        <v>0</v>
      </c>
      <c r="AU701" s="31" t="b">
        <f>貼り付け用!AU701=集計用!AU701</f>
        <v>1</v>
      </c>
    </row>
    <row r="702" spans="10:47" ht="24" customHeight="1">
      <c r="J702" s="2" t="str">
        <f>IF(集計用!J702="","",集計用!J702)</f>
        <v>昇降機</v>
      </c>
      <c r="K702" s="2"/>
      <c r="L702" s="2"/>
      <c r="M702" s="31" t="b">
        <f>貼り付け用!M702=集計用!M702</f>
        <v>1</v>
      </c>
      <c r="N702" s="31" t="b">
        <f>貼り付け用!N702=集計用!N702</f>
        <v>1</v>
      </c>
      <c r="O702" s="31" t="b">
        <f>貼り付け用!O702=集計用!O702</f>
        <v>1</v>
      </c>
      <c r="P702" s="31" t="b">
        <f>貼り付け用!P702=集計用!P702</f>
        <v>1</v>
      </c>
      <c r="Q702" s="31" t="b">
        <f>貼り付け用!Q702=集計用!Q702</f>
        <v>1</v>
      </c>
      <c r="R702" s="31" t="b">
        <f>貼り付け用!R702=集計用!R702</f>
        <v>1</v>
      </c>
      <c r="S702" s="31" t="b">
        <f>貼り付け用!S702=集計用!S702</f>
        <v>1</v>
      </c>
      <c r="T702" s="31" t="b">
        <f>貼り付け用!T702=集計用!T702</f>
        <v>1</v>
      </c>
      <c r="U702" s="31" t="b">
        <f>貼り付け用!U702=集計用!U702</f>
        <v>1</v>
      </c>
      <c r="V702" s="31" t="b">
        <f>貼り付け用!V702=集計用!V702</f>
        <v>1</v>
      </c>
      <c r="W702" s="31" t="b">
        <f>貼り付け用!W702=集計用!W702</f>
        <v>1</v>
      </c>
      <c r="X702" s="31" t="b">
        <f>貼り付け用!X702=集計用!X702</f>
        <v>1</v>
      </c>
      <c r="Y702" s="31" t="b">
        <f>貼り付け用!Y702=集計用!Y702</f>
        <v>1</v>
      </c>
      <c r="Z702" s="31" t="b">
        <f>貼り付け用!Z702=集計用!Z702</f>
        <v>1</v>
      </c>
      <c r="AA702" s="31" t="b">
        <f>貼り付け用!AA702=集計用!AA702</f>
        <v>1</v>
      </c>
      <c r="AB702" s="31" t="b">
        <f>貼り付け用!AB702=集計用!AB702</f>
        <v>1</v>
      </c>
      <c r="AC702" s="31" t="b">
        <f>貼り付け用!AC702=集計用!AC702</f>
        <v>1</v>
      </c>
      <c r="AD702" s="31" t="b">
        <f>貼り付け用!AD702=集計用!AD702</f>
        <v>1</v>
      </c>
      <c r="AE702" s="31" t="b">
        <f>貼り付け用!AE702=集計用!AE702</f>
        <v>1</v>
      </c>
      <c r="AF702" s="31" t="b">
        <f>貼り付け用!AF702=集計用!AF702</f>
        <v>1</v>
      </c>
      <c r="AG702" s="31" t="b">
        <f>貼り付け用!AG702=集計用!AG702</f>
        <v>1</v>
      </c>
      <c r="AH702" s="31" t="b">
        <f>貼り付け用!AH702=集計用!AH702</f>
        <v>1</v>
      </c>
      <c r="AI702" s="31" t="b">
        <f>貼り付け用!AI702=集計用!AI702</f>
        <v>1</v>
      </c>
      <c r="AJ702" s="31" t="b">
        <f>貼り付け用!AJ702=集計用!AJ702</f>
        <v>1</v>
      </c>
      <c r="AK702" s="31" t="b">
        <f>貼り付け用!AK702=集計用!AK702</f>
        <v>1</v>
      </c>
      <c r="AL702" s="31" t="b">
        <f>貼り付け用!AL702=集計用!AL702</f>
        <v>1</v>
      </c>
      <c r="AM702" s="31" t="b">
        <f>貼り付け用!AM702=集計用!AM702</f>
        <v>1</v>
      </c>
      <c r="AN702" s="31" t="b">
        <f>貼り付け用!AN702=集計用!AN702</f>
        <v>1</v>
      </c>
      <c r="AO702" s="31" t="b">
        <f>貼り付け用!AO702=集計用!AO702</f>
        <v>1</v>
      </c>
      <c r="AP702" s="31" t="b">
        <f>貼り付け用!AP702=集計用!AP702</f>
        <v>1</v>
      </c>
      <c r="AQ702" s="31" t="b">
        <f>貼り付け用!AQ702=集計用!AQ702</f>
        <v>1</v>
      </c>
      <c r="AR702" s="31" t="b">
        <f>貼り付け用!AR702=集計用!AR702</f>
        <v>1</v>
      </c>
      <c r="AS702" s="31" t="b">
        <f>貼り付け用!AS702=集計用!AS702</f>
        <v>1</v>
      </c>
      <c r="AT702" s="31" t="b">
        <f>貼り付け用!AT702=集計用!AT702</f>
        <v>0</v>
      </c>
      <c r="AU702" s="31" t="b">
        <f>貼り付け用!AU702=集計用!AU702</f>
        <v>1</v>
      </c>
    </row>
    <row r="703" spans="10:47" ht="24" customHeight="1">
      <c r="J703" s="2" t="str">
        <f>IF(集計用!J703="","",集計用!J703)</f>
        <v>空調機（図書室）</v>
      </c>
      <c r="K703" s="2"/>
      <c r="L703" s="2"/>
      <c r="M703" s="31" t="b">
        <f>貼り付け用!M703=集計用!M703</f>
        <v>1</v>
      </c>
      <c r="N703" s="31" t="b">
        <f>貼り付け用!N703=集計用!N703</f>
        <v>1</v>
      </c>
      <c r="O703" s="31" t="b">
        <f>貼り付け用!O703=集計用!O703</f>
        <v>1</v>
      </c>
      <c r="P703" s="31" t="b">
        <f>貼り付け用!P703=集計用!P703</f>
        <v>1</v>
      </c>
      <c r="Q703" s="31" t="b">
        <f>貼り付け用!Q703=集計用!Q703</f>
        <v>1</v>
      </c>
      <c r="R703" s="31" t="b">
        <f>貼り付け用!R703=集計用!R703</f>
        <v>1</v>
      </c>
      <c r="S703" s="31" t="b">
        <f>貼り付け用!S703=集計用!S703</f>
        <v>1</v>
      </c>
      <c r="T703" s="31" t="b">
        <f>貼り付け用!T703=集計用!T703</f>
        <v>1</v>
      </c>
      <c r="U703" s="31" t="b">
        <f>貼り付け用!U703=集計用!U703</f>
        <v>1</v>
      </c>
      <c r="V703" s="31" t="b">
        <f>貼り付け用!V703=集計用!V703</f>
        <v>1</v>
      </c>
      <c r="W703" s="31" t="b">
        <f>貼り付け用!W703=集計用!W703</f>
        <v>1</v>
      </c>
      <c r="X703" s="31" t="b">
        <f>貼り付け用!X703=集計用!X703</f>
        <v>1</v>
      </c>
      <c r="Y703" s="31" t="b">
        <f>貼り付け用!Y703=集計用!Y703</f>
        <v>1</v>
      </c>
      <c r="Z703" s="31" t="b">
        <f>貼り付け用!Z703=集計用!Z703</f>
        <v>1</v>
      </c>
      <c r="AA703" s="31" t="b">
        <f>貼り付け用!AA703=集計用!AA703</f>
        <v>1</v>
      </c>
      <c r="AB703" s="31" t="b">
        <f>貼り付け用!AB703=集計用!AB703</f>
        <v>1</v>
      </c>
      <c r="AC703" s="31" t="b">
        <f>貼り付け用!AC703=集計用!AC703</f>
        <v>1</v>
      </c>
      <c r="AD703" s="31" t="b">
        <f>貼り付け用!AD703=集計用!AD703</f>
        <v>1</v>
      </c>
      <c r="AE703" s="31" t="b">
        <f>貼り付け用!AE703=集計用!AE703</f>
        <v>1</v>
      </c>
      <c r="AF703" s="31" t="b">
        <f>貼り付け用!AF703=集計用!AF703</f>
        <v>1</v>
      </c>
      <c r="AG703" s="31" t="b">
        <f>貼り付け用!AG703=集計用!AG703</f>
        <v>1</v>
      </c>
      <c r="AH703" s="31" t="b">
        <f>貼り付け用!AH703=集計用!AH703</f>
        <v>1</v>
      </c>
      <c r="AI703" s="31" t="b">
        <f>貼り付け用!AI703=集計用!AI703</f>
        <v>1</v>
      </c>
      <c r="AJ703" s="31" t="b">
        <f>貼り付け用!AJ703=集計用!AJ703</f>
        <v>1</v>
      </c>
      <c r="AK703" s="31" t="b">
        <f>貼り付け用!AK703=集計用!AK703</f>
        <v>1</v>
      </c>
      <c r="AL703" s="31" t="b">
        <f>貼り付け用!AL703=集計用!AL703</f>
        <v>1</v>
      </c>
      <c r="AM703" s="31" t="b">
        <f>貼り付け用!AM703=集計用!AM703</f>
        <v>1</v>
      </c>
      <c r="AN703" s="31" t="b">
        <f>貼り付け用!AN703=集計用!AN703</f>
        <v>1</v>
      </c>
      <c r="AO703" s="31" t="b">
        <f>貼り付け用!AO703=集計用!AO703</f>
        <v>1</v>
      </c>
      <c r="AP703" s="31" t="b">
        <f>貼り付け用!AP703=集計用!AP703</f>
        <v>1</v>
      </c>
      <c r="AQ703" s="31" t="b">
        <f>貼り付け用!AQ703=集計用!AQ703</f>
        <v>1</v>
      </c>
      <c r="AR703" s="31" t="b">
        <f>貼り付け用!AR703=集計用!AR703</f>
        <v>1</v>
      </c>
      <c r="AS703" s="31" t="b">
        <f>貼り付け用!AS703=集計用!AS703</f>
        <v>1</v>
      </c>
      <c r="AT703" s="31" t="b">
        <f>貼り付け用!AT703=集計用!AT703</f>
        <v>1</v>
      </c>
      <c r="AU703" s="31" t="b">
        <f>貼り付け用!AU703=集計用!AU703</f>
        <v>1</v>
      </c>
    </row>
    <row r="704" spans="10:47" ht="24" customHeight="1">
      <c r="J704" s="2" t="str">
        <f>IF(集計用!J704="","",集計用!J704)</f>
        <v>防犯カメラ</v>
      </c>
      <c r="K704" s="2"/>
      <c r="L704" s="2"/>
      <c r="M704" s="31" t="b">
        <f>貼り付け用!M704=集計用!M704</f>
        <v>1</v>
      </c>
      <c r="N704" s="31" t="b">
        <f>貼り付け用!N704=集計用!N704</f>
        <v>1</v>
      </c>
      <c r="O704" s="31" t="b">
        <f>貼り付け用!O704=集計用!O704</f>
        <v>1</v>
      </c>
      <c r="P704" s="31" t="b">
        <f>貼り付け用!P704=集計用!P704</f>
        <v>1</v>
      </c>
      <c r="Q704" s="31" t="b">
        <f>貼り付け用!Q704=集計用!Q704</f>
        <v>1</v>
      </c>
      <c r="R704" s="31" t="b">
        <f>貼り付け用!R704=集計用!R704</f>
        <v>1</v>
      </c>
      <c r="S704" s="31" t="b">
        <f>貼り付け用!S704=集計用!S704</f>
        <v>1</v>
      </c>
      <c r="T704" s="31" t="b">
        <f>貼り付け用!T704=集計用!T704</f>
        <v>1</v>
      </c>
      <c r="U704" s="31" t="b">
        <f>貼り付け用!U704=集計用!U704</f>
        <v>1</v>
      </c>
      <c r="V704" s="31" t="b">
        <f>貼り付け用!V704=集計用!V704</f>
        <v>1</v>
      </c>
      <c r="W704" s="31" t="b">
        <f>貼り付け用!W704=集計用!W704</f>
        <v>1</v>
      </c>
      <c r="X704" s="31" t="b">
        <f>貼り付け用!X704=集計用!X704</f>
        <v>1</v>
      </c>
      <c r="Y704" s="31" t="b">
        <f>貼り付け用!Y704=集計用!Y704</f>
        <v>1</v>
      </c>
      <c r="Z704" s="31" t="b">
        <f>貼り付け用!Z704=集計用!Z704</f>
        <v>1</v>
      </c>
      <c r="AA704" s="31" t="b">
        <f>貼り付け用!AA704=集計用!AA704</f>
        <v>1</v>
      </c>
      <c r="AB704" s="31" t="b">
        <f>貼り付け用!AB704=集計用!AB704</f>
        <v>1</v>
      </c>
      <c r="AC704" s="31" t="b">
        <f>貼り付け用!AC704=集計用!AC704</f>
        <v>1</v>
      </c>
      <c r="AD704" s="31" t="b">
        <f>貼り付け用!AD704=集計用!AD704</f>
        <v>1</v>
      </c>
      <c r="AE704" s="31" t="b">
        <f>貼り付け用!AE704=集計用!AE704</f>
        <v>1</v>
      </c>
      <c r="AF704" s="31" t="b">
        <f>貼り付け用!AF704=集計用!AF704</f>
        <v>1</v>
      </c>
      <c r="AG704" s="31" t="b">
        <f>貼り付け用!AG704=集計用!AG704</f>
        <v>1</v>
      </c>
      <c r="AH704" s="31" t="b">
        <f>貼り付け用!AH704=集計用!AH704</f>
        <v>1</v>
      </c>
      <c r="AI704" s="31" t="b">
        <f>貼り付け用!AI704=集計用!AI704</f>
        <v>1</v>
      </c>
      <c r="AJ704" s="31" t="b">
        <f>貼り付け用!AJ704=集計用!AJ704</f>
        <v>1</v>
      </c>
      <c r="AK704" s="31" t="b">
        <f>貼り付け用!AK704=集計用!AK704</f>
        <v>1</v>
      </c>
      <c r="AL704" s="31" t="b">
        <f>貼り付け用!AL704=集計用!AL704</f>
        <v>1</v>
      </c>
      <c r="AM704" s="31" t="b">
        <f>貼り付け用!AM704=集計用!AM704</f>
        <v>1</v>
      </c>
      <c r="AN704" s="31" t="b">
        <f>貼り付け用!AN704=集計用!AN704</f>
        <v>1</v>
      </c>
      <c r="AO704" s="31" t="b">
        <f>貼り付け用!AO704=集計用!AO704</f>
        <v>1</v>
      </c>
      <c r="AP704" s="31" t="b">
        <f>貼り付け用!AP704=集計用!AP704</f>
        <v>1</v>
      </c>
      <c r="AQ704" s="31" t="b">
        <f>貼り付け用!AQ704=集計用!AQ704</f>
        <v>1</v>
      </c>
      <c r="AR704" s="31" t="b">
        <f>貼り付け用!AR704=集計用!AR704</f>
        <v>1</v>
      </c>
      <c r="AS704" s="31" t="b">
        <f>貼り付け用!AS704=集計用!AS704</f>
        <v>1</v>
      </c>
      <c r="AT704" s="31" t="b">
        <f>貼り付け用!AT704=集計用!AT704</f>
        <v>1</v>
      </c>
      <c r="AU704" s="31" t="b">
        <f>貼り付け用!AU704=集計用!AU704</f>
        <v>1</v>
      </c>
    </row>
    <row r="705" spans="10:47" ht="24" customHeight="1">
      <c r="J705" s="2" t="str">
        <f>IF(集計用!J705="","",集計用!J705)</f>
        <v>室内照明設備</v>
      </c>
      <c r="K705" s="2"/>
      <c r="L705" s="2"/>
      <c r="M705" s="31" t="b">
        <f>貼り付け用!M705=集計用!M705</f>
        <v>1</v>
      </c>
      <c r="N705" s="31" t="b">
        <f>貼り付け用!N705=集計用!N705</f>
        <v>1</v>
      </c>
      <c r="O705" s="31" t="b">
        <f>貼り付け用!O705=集計用!O705</f>
        <v>1</v>
      </c>
      <c r="P705" s="31" t="b">
        <f>貼り付け用!P705=集計用!P705</f>
        <v>1</v>
      </c>
      <c r="Q705" s="31" t="b">
        <f>貼り付け用!Q705=集計用!Q705</f>
        <v>1</v>
      </c>
      <c r="R705" s="31" t="b">
        <f>貼り付け用!R705=集計用!R705</f>
        <v>1</v>
      </c>
      <c r="S705" s="31" t="b">
        <f>貼り付け用!S705=集計用!S705</f>
        <v>1</v>
      </c>
      <c r="T705" s="31" t="b">
        <f>貼り付け用!T705=集計用!T705</f>
        <v>1</v>
      </c>
      <c r="U705" s="31" t="b">
        <f>貼り付け用!U705=集計用!U705</f>
        <v>1</v>
      </c>
      <c r="V705" s="31" t="b">
        <f>貼り付け用!V705=集計用!V705</f>
        <v>1</v>
      </c>
      <c r="W705" s="31" t="b">
        <f>貼り付け用!W705=集計用!W705</f>
        <v>1</v>
      </c>
      <c r="X705" s="31" t="b">
        <f>貼り付け用!X705=集計用!X705</f>
        <v>1</v>
      </c>
      <c r="Y705" s="31" t="b">
        <f>貼り付け用!Y705=集計用!Y705</f>
        <v>1</v>
      </c>
      <c r="Z705" s="31" t="b">
        <f>貼り付け用!Z705=集計用!Z705</f>
        <v>1</v>
      </c>
      <c r="AA705" s="31" t="b">
        <f>貼り付け用!AA705=集計用!AA705</f>
        <v>1</v>
      </c>
      <c r="AB705" s="31" t="b">
        <f>貼り付け用!AB705=集計用!AB705</f>
        <v>1</v>
      </c>
      <c r="AC705" s="31" t="b">
        <f>貼り付け用!AC705=集計用!AC705</f>
        <v>1</v>
      </c>
      <c r="AD705" s="31" t="b">
        <f>貼り付け用!AD705=集計用!AD705</f>
        <v>1</v>
      </c>
      <c r="AE705" s="31" t="b">
        <f>貼り付け用!AE705=集計用!AE705</f>
        <v>1</v>
      </c>
      <c r="AF705" s="31" t="b">
        <f>貼り付け用!AF705=集計用!AF705</f>
        <v>1</v>
      </c>
      <c r="AG705" s="31" t="b">
        <f>貼り付け用!AG705=集計用!AG705</f>
        <v>1</v>
      </c>
      <c r="AH705" s="31" t="b">
        <f>貼り付け用!AH705=集計用!AH705</f>
        <v>1</v>
      </c>
      <c r="AI705" s="31" t="b">
        <f>貼り付け用!AI705=集計用!AI705</f>
        <v>1</v>
      </c>
      <c r="AJ705" s="31" t="b">
        <f>貼り付け用!AJ705=集計用!AJ705</f>
        <v>1</v>
      </c>
      <c r="AK705" s="31" t="b">
        <f>貼り付け用!AK705=集計用!AK705</f>
        <v>1</v>
      </c>
      <c r="AL705" s="31" t="b">
        <f>貼り付け用!AL705=集計用!AL705</f>
        <v>1</v>
      </c>
      <c r="AM705" s="31" t="b">
        <f>貼り付け用!AM705=集計用!AM705</f>
        <v>1</v>
      </c>
      <c r="AN705" s="31" t="b">
        <f>貼り付け用!AN705=集計用!AN705</f>
        <v>1</v>
      </c>
      <c r="AO705" s="31" t="b">
        <f>貼り付け用!AO705=集計用!AO705</f>
        <v>1</v>
      </c>
      <c r="AP705" s="31" t="b">
        <f>貼り付け用!AP705=集計用!AP705</f>
        <v>1</v>
      </c>
      <c r="AQ705" s="31" t="b">
        <f>貼り付け用!AQ705=集計用!AQ705</f>
        <v>1</v>
      </c>
      <c r="AR705" s="31" t="b">
        <f>貼り付け用!AR705=集計用!AR705</f>
        <v>1</v>
      </c>
      <c r="AS705" s="31" t="b">
        <f>貼り付け用!AS705=集計用!AS705</f>
        <v>1</v>
      </c>
      <c r="AT705" s="31" t="b">
        <f>貼り付け用!AT705=集計用!AT705</f>
        <v>0</v>
      </c>
      <c r="AU705" s="31" t="b">
        <f>貼り付け用!AU705=集計用!AU705</f>
        <v>0</v>
      </c>
    </row>
    <row r="706" spans="10:47" ht="24" customHeight="1">
      <c r="J706" s="2" t="str">
        <f>IF(集計用!J706="","",集計用!J706)</f>
        <v>小荷物専用昇降機</v>
      </c>
      <c r="K706" s="2"/>
      <c r="L706" s="2"/>
      <c r="M706" s="31" t="b">
        <f>貼り付け用!M706=集計用!M706</f>
        <v>1</v>
      </c>
      <c r="N706" s="31" t="b">
        <f>貼り付け用!N706=集計用!N706</f>
        <v>1</v>
      </c>
      <c r="O706" s="31" t="b">
        <f>貼り付け用!O706=集計用!O706</f>
        <v>1</v>
      </c>
      <c r="P706" s="31" t="b">
        <f>貼り付け用!P706=集計用!P706</f>
        <v>1</v>
      </c>
      <c r="Q706" s="31" t="b">
        <f>貼り付け用!Q706=集計用!Q706</f>
        <v>1</v>
      </c>
      <c r="R706" s="31" t="b">
        <f>貼り付け用!R706=集計用!R706</f>
        <v>1</v>
      </c>
      <c r="S706" s="31" t="b">
        <f>貼り付け用!S706=集計用!S706</f>
        <v>1</v>
      </c>
      <c r="T706" s="31" t="b">
        <f>貼り付け用!T706=集計用!T706</f>
        <v>1</v>
      </c>
      <c r="U706" s="31" t="b">
        <f>貼り付け用!U706=集計用!U706</f>
        <v>1</v>
      </c>
      <c r="V706" s="31" t="b">
        <f>貼り付け用!V706=集計用!V706</f>
        <v>1</v>
      </c>
      <c r="W706" s="31" t="b">
        <f>貼り付け用!W706=集計用!W706</f>
        <v>1</v>
      </c>
      <c r="X706" s="31" t="b">
        <f>貼り付け用!X706=集計用!X706</f>
        <v>1</v>
      </c>
      <c r="Y706" s="31" t="b">
        <f>貼り付け用!Y706=集計用!Y706</f>
        <v>1</v>
      </c>
      <c r="Z706" s="31" t="b">
        <f>貼り付け用!Z706=集計用!Z706</f>
        <v>1</v>
      </c>
      <c r="AA706" s="31" t="b">
        <f>貼り付け用!AA706=集計用!AA706</f>
        <v>1</v>
      </c>
      <c r="AB706" s="31" t="b">
        <f>貼り付け用!AB706=集計用!AB706</f>
        <v>1</v>
      </c>
      <c r="AC706" s="31" t="b">
        <f>貼り付け用!AC706=集計用!AC706</f>
        <v>1</v>
      </c>
      <c r="AD706" s="31" t="b">
        <f>貼り付け用!AD706=集計用!AD706</f>
        <v>1</v>
      </c>
      <c r="AE706" s="31" t="b">
        <f>貼り付け用!AE706=集計用!AE706</f>
        <v>1</v>
      </c>
      <c r="AF706" s="31" t="b">
        <f>貼り付け用!AF706=集計用!AF706</f>
        <v>1</v>
      </c>
      <c r="AG706" s="31" t="b">
        <f>貼り付け用!AG706=集計用!AG706</f>
        <v>1</v>
      </c>
      <c r="AH706" s="31" t="b">
        <f>貼り付け用!AH706=集計用!AH706</f>
        <v>1</v>
      </c>
      <c r="AI706" s="31" t="b">
        <f>貼り付け用!AI706=集計用!AI706</f>
        <v>1</v>
      </c>
      <c r="AJ706" s="31" t="b">
        <f>貼り付け用!AJ706=集計用!AJ706</f>
        <v>1</v>
      </c>
      <c r="AK706" s="31" t="b">
        <f>貼り付け用!AK706=集計用!AK706</f>
        <v>1</v>
      </c>
      <c r="AL706" s="31" t="b">
        <f>貼り付け用!AL706=集計用!AL706</f>
        <v>1</v>
      </c>
      <c r="AM706" s="31" t="b">
        <f>貼り付け用!AM706=集計用!AM706</f>
        <v>1</v>
      </c>
      <c r="AN706" s="31" t="b">
        <f>貼り付け用!AN706=集計用!AN706</f>
        <v>1</v>
      </c>
      <c r="AO706" s="31" t="b">
        <f>貼り付け用!AO706=集計用!AO706</f>
        <v>1</v>
      </c>
      <c r="AP706" s="31" t="b">
        <f>貼り付け用!AP706=集計用!AP706</f>
        <v>1</v>
      </c>
      <c r="AQ706" s="31" t="b">
        <f>貼り付け用!AQ706=集計用!AQ706</f>
        <v>1</v>
      </c>
      <c r="AR706" s="31" t="b">
        <f>貼り付け用!AR706=集計用!AR706</f>
        <v>1</v>
      </c>
      <c r="AS706" s="31" t="b">
        <f>貼り付け用!AS706=集計用!AS706</f>
        <v>1</v>
      </c>
      <c r="AT706" s="31" t="b">
        <f>貼り付け用!AT706=集計用!AT706</f>
        <v>1</v>
      </c>
      <c r="AU706" s="31" t="b">
        <f>貼り付け用!AU706=集計用!AU706</f>
        <v>1</v>
      </c>
    </row>
    <row r="707" spans="10:47" ht="24" customHeight="1">
      <c r="J707" s="2" t="str">
        <f>IF(集計用!J707="","",集計用!J707)</f>
        <v>ｴﾚﾍﾞｰﾀｰ</v>
      </c>
      <c r="K707" s="2"/>
      <c r="L707" s="2"/>
      <c r="M707" s="31" t="b">
        <f>貼り付け用!M707=集計用!M707</f>
        <v>1</v>
      </c>
      <c r="N707" s="31" t="b">
        <f>貼り付け用!N707=集計用!N707</f>
        <v>1</v>
      </c>
      <c r="O707" s="31" t="b">
        <f>貼り付け用!O707=集計用!O707</f>
        <v>1</v>
      </c>
      <c r="P707" s="31" t="b">
        <f>貼り付け用!P707=集計用!P707</f>
        <v>1</v>
      </c>
      <c r="Q707" s="31" t="b">
        <f>貼り付け用!Q707=集計用!Q707</f>
        <v>1</v>
      </c>
      <c r="R707" s="31" t="b">
        <f>貼り付け用!R707=集計用!R707</f>
        <v>1</v>
      </c>
      <c r="S707" s="31" t="b">
        <f>貼り付け用!S707=集計用!S707</f>
        <v>1</v>
      </c>
      <c r="T707" s="31" t="b">
        <f>貼り付け用!T707=集計用!T707</f>
        <v>1</v>
      </c>
      <c r="U707" s="31" t="b">
        <f>貼り付け用!U707=集計用!U707</f>
        <v>1</v>
      </c>
      <c r="V707" s="31" t="b">
        <f>貼り付け用!V707=集計用!V707</f>
        <v>1</v>
      </c>
      <c r="W707" s="31" t="b">
        <f>貼り付け用!W707=集計用!W707</f>
        <v>1</v>
      </c>
      <c r="X707" s="31" t="b">
        <f>貼り付け用!X707=集計用!X707</f>
        <v>1</v>
      </c>
      <c r="Y707" s="31" t="b">
        <f>貼り付け用!Y707=集計用!Y707</f>
        <v>1</v>
      </c>
      <c r="Z707" s="31" t="b">
        <f>貼り付け用!Z707=集計用!Z707</f>
        <v>1</v>
      </c>
      <c r="AA707" s="31" t="b">
        <f>貼り付け用!AA707=集計用!AA707</f>
        <v>1</v>
      </c>
      <c r="AB707" s="31" t="b">
        <f>貼り付け用!AB707=集計用!AB707</f>
        <v>1</v>
      </c>
      <c r="AC707" s="31" t="b">
        <f>貼り付け用!AC707=集計用!AC707</f>
        <v>1</v>
      </c>
      <c r="AD707" s="31" t="b">
        <f>貼り付け用!AD707=集計用!AD707</f>
        <v>1</v>
      </c>
      <c r="AE707" s="31" t="b">
        <f>貼り付け用!AE707=集計用!AE707</f>
        <v>1</v>
      </c>
      <c r="AF707" s="31" t="b">
        <f>貼り付け用!AF707=集計用!AF707</f>
        <v>1</v>
      </c>
      <c r="AG707" s="31" t="b">
        <f>貼り付け用!AG707=集計用!AG707</f>
        <v>1</v>
      </c>
      <c r="AH707" s="31" t="b">
        <f>貼り付け用!AH707=集計用!AH707</f>
        <v>1</v>
      </c>
      <c r="AI707" s="31" t="b">
        <f>貼り付け用!AI707=集計用!AI707</f>
        <v>1</v>
      </c>
      <c r="AJ707" s="31" t="b">
        <f>貼り付け用!AJ707=集計用!AJ707</f>
        <v>1</v>
      </c>
      <c r="AK707" s="31" t="b">
        <f>貼り付け用!AK707=集計用!AK707</f>
        <v>1</v>
      </c>
      <c r="AL707" s="31" t="b">
        <f>貼り付け用!AL707=集計用!AL707</f>
        <v>1</v>
      </c>
      <c r="AM707" s="31" t="b">
        <f>貼り付け用!AM707=集計用!AM707</f>
        <v>1</v>
      </c>
      <c r="AN707" s="31" t="b">
        <f>貼り付け用!AN707=集計用!AN707</f>
        <v>1</v>
      </c>
      <c r="AO707" s="31" t="b">
        <f>貼り付け用!AO707=集計用!AO707</f>
        <v>1</v>
      </c>
      <c r="AP707" s="31" t="b">
        <f>貼り付け用!AP707=集計用!AP707</f>
        <v>1</v>
      </c>
      <c r="AQ707" s="31" t="b">
        <f>貼り付け用!AQ707=集計用!AQ707</f>
        <v>1</v>
      </c>
      <c r="AR707" s="31" t="b">
        <f>貼り付け用!AR707=集計用!AR707</f>
        <v>1</v>
      </c>
      <c r="AS707" s="31" t="b">
        <f>貼り付け用!AS707=集計用!AS707</f>
        <v>1</v>
      </c>
      <c r="AT707" s="31" t="b">
        <f>貼り付け用!AT707=集計用!AT707</f>
        <v>1</v>
      </c>
      <c r="AU707" s="31" t="b">
        <f>貼り付け用!AU707=集計用!AU707</f>
        <v>1</v>
      </c>
    </row>
    <row r="708" spans="10:47" ht="24" customHeight="1">
      <c r="J708" s="2" t="str">
        <f>IF(集計用!J708="","",集計用!J708)</f>
        <v>案内標識①</v>
      </c>
      <c r="K708" s="2"/>
      <c r="L708" s="2"/>
      <c r="M708" s="31" t="b">
        <f>貼り付け用!M708=集計用!M708</f>
        <v>1</v>
      </c>
      <c r="N708" s="31" t="b">
        <f>貼り付け用!N708=集計用!N708</f>
        <v>1</v>
      </c>
      <c r="O708" s="31" t="b">
        <f>貼り付け用!O708=集計用!O708</f>
        <v>1</v>
      </c>
      <c r="P708" s="31" t="b">
        <f>貼り付け用!P708=集計用!P708</f>
        <v>1</v>
      </c>
      <c r="Q708" s="31" t="b">
        <f>貼り付け用!Q708=集計用!Q708</f>
        <v>1</v>
      </c>
      <c r="R708" s="31" t="b">
        <f>貼り付け用!R708=集計用!R708</f>
        <v>1</v>
      </c>
      <c r="S708" s="31" t="b">
        <f>貼り付け用!S708=集計用!S708</f>
        <v>1</v>
      </c>
      <c r="T708" s="31" t="b">
        <f>貼り付け用!T708=集計用!T708</f>
        <v>1</v>
      </c>
      <c r="U708" s="31" t="b">
        <f>貼り付け用!U708=集計用!U708</f>
        <v>1</v>
      </c>
      <c r="V708" s="31" t="b">
        <f>貼り付け用!V708=集計用!V708</f>
        <v>1</v>
      </c>
      <c r="W708" s="31" t="b">
        <f>貼り付け用!W708=集計用!W708</f>
        <v>1</v>
      </c>
      <c r="X708" s="31" t="b">
        <f>貼り付け用!X708=集計用!X708</f>
        <v>1</v>
      </c>
      <c r="Y708" s="31" t="b">
        <f>貼り付け用!Y708=集計用!Y708</f>
        <v>1</v>
      </c>
      <c r="Z708" s="31" t="b">
        <f>貼り付け用!Z708=集計用!Z708</f>
        <v>1</v>
      </c>
      <c r="AA708" s="31" t="b">
        <f>貼り付け用!AA708=集計用!AA708</f>
        <v>1</v>
      </c>
      <c r="AB708" s="31" t="b">
        <f>貼り付け用!AB708=集計用!AB708</f>
        <v>1</v>
      </c>
      <c r="AC708" s="31" t="b">
        <f>貼り付け用!AC708=集計用!AC708</f>
        <v>1</v>
      </c>
      <c r="AD708" s="31" t="b">
        <f>貼り付け用!AD708=集計用!AD708</f>
        <v>1</v>
      </c>
      <c r="AE708" s="31" t="b">
        <f>貼り付け用!AE708=集計用!AE708</f>
        <v>1</v>
      </c>
      <c r="AF708" s="31" t="b">
        <f>貼り付け用!AF708=集計用!AF708</f>
        <v>1</v>
      </c>
      <c r="AG708" s="31" t="b">
        <f>貼り付け用!AG708=集計用!AG708</f>
        <v>1</v>
      </c>
      <c r="AH708" s="31" t="b">
        <f>貼り付け用!AH708=集計用!AH708</f>
        <v>1</v>
      </c>
      <c r="AI708" s="31" t="b">
        <f>貼り付け用!AI708=集計用!AI708</f>
        <v>1</v>
      </c>
      <c r="AJ708" s="31" t="b">
        <f>貼り付け用!AJ708=集計用!AJ708</f>
        <v>1</v>
      </c>
      <c r="AK708" s="31" t="b">
        <f>貼り付け用!AK708=集計用!AK708</f>
        <v>1</v>
      </c>
      <c r="AL708" s="31" t="b">
        <f>貼り付け用!AL708=集計用!AL708</f>
        <v>1</v>
      </c>
      <c r="AM708" s="31" t="b">
        <f>貼り付け用!AM708=集計用!AM708</f>
        <v>1</v>
      </c>
      <c r="AN708" s="31" t="b">
        <f>貼り付け用!AN708=集計用!AN708</f>
        <v>1</v>
      </c>
      <c r="AO708" s="31" t="b">
        <f>貼り付け用!AO708=集計用!AO708</f>
        <v>1</v>
      </c>
      <c r="AP708" s="31" t="b">
        <f>貼り付け用!AP708=集計用!AP708</f>
        <v>1</v>
      </c>
      <c r="AQ708" s="31" t="b">
        <f>貼り付け用!AQ708=集計用!AQ708</f>
        <v>1</v>
      </c>
      <c r="AR708" s="31" t="b">
        <f>貼り付け用!AR708=集計用!AR708</f>
        <v>1</v>
      </c>
      <c r="AS708" s="31" t="b">
        <f>貼り付け用!AS708=集計用!AS708</f>
        <v>1</v>
      </c>
      <c r="AT708" s="31" t="b">
        <f>貼り付け用!AT708=集計用!AT708</f>
        <v>1</v>
      </c>
      <c r="AU708" s="31" t="b">
        <f>貼り付け用!AU708=集計用!AU708</f>
        <v>1</v>
      </c>
    </row>
    <row r="709" spans="10:47" ht="24" customHeight="1">
      <c r="J709" s="2" t="str">
        <f>IF(集計用!J709="","",集計用!J709)</f>
        <v>案内標識②</v>
      </c>
      <c r="K709" s="2"/>
      <c r="L709" s="2"/>
      <c r="M709" s="31" t="b">
        <f>貼り付け用!M709=集計用!M709</f>
        <v>1</v>
      </c>
      <c r="N709" s="31" t="b">
        <f>貼り付け用!N709=集計用!N709</f>
        <v>1</v>
      </c>
      <c r="O709" s="31" t="b">
        <f>貼り付け用!O709=集計用!O709</f>
        <v>1</v>
      </c>
      <c r="P709" s="31" t="b">
        <f>貼り付け用!P709=集計用!P709</f>
        <v>1</v>
      </c>
      <c r="Q709" s="31" t="b">
        <f>貼り付け用!Q709=集計用!Q709</f>
        <v>1</v>
      </c>
      <c r="R709" s="31" t="b">
        <f>貼り付け用!R709=集計用!R709</f>
        <v>1</v>
      </c>
      <c r="S709" s="31" t="b">
        <f>貼り付け用!S709=集計用!S709</f>
        <v>1</v>
      </c>
      <c r="T709" s="31" t="b">
        <f>貼り付け用!T709=集計用!T709</f>
        <v>1</v>
      </c>
      <c r="U709" s="31" t="b">
        <f>貼り付け用!U709=集計用!U709</f>
        <v>1</v>
      </c>
      <c r="V709" s="31" t="b">
        <f>貼り付け用!V709=集計用!V709</f>
        <v>1</v>
      </c>
      <c r="W709" s="31" t="b">
        <f>貼り付け用!W709=集計用!W709</f>
        <v>1</v>
      </c>
      <c r="X709" s="31" t="b">
        <f>貼り付け用!X709=集計用!X709</f>
        <v>1</v>
      </c>
      <c r="Y709" s="31" t="b">
        <f>貼り付け用!Y709=集計用!Y709</f>
        <v>1</v>
      </c>
      <c r="Z709" s="31" t="b">
        <f>貼り付け用!Z709=集計用!Z709</f>
        <v>1</v>
      </c>
      <c r="AA709" s="31" t="b">
        <f>貼り付け用!AA709=集計用!AA709</f>
        <v>1</v>
      </c>
      <c r="AB709" s="31" t="b">
        <f>貼り付け用!AB709=集計用!AB709</f>
        <v>1</v>
      </c>
      <c r="AC709" s="31" t="b">
        <f>貼り付け用!AC709=集計用!AC709</f>
        <v>1</v>
      </c>
      <c r="AD709" s="31" t="b">
        <f>貼り付け用!AD709=集計用!AD709</f>
        <v>1</v>
      </c>
      <c r="AE709" s="31" t="b">
        <f>貼り付け用!AE709=集計用!AE709</f>
        <v>1</v>
      </c>
      <c r="AF709" s="31" t="b">
        <f>貼り付け用!AF709=集計用!AF709</f>
        <v>1</v>
      </c>
      <c r="AG709" s="31" t="b">
        <f>貼り付け用!AG709=集計用!AG709</f>
        <v>1</v>
      </c>
      <c r="AH709" s="31" t="b">
        <f>貼り付け用!AH709=集計用!AH709</f>
        <v>1</v>
      </c>
      <c r="AI709" s="31" t="b">
        <f>貼り付け用!AI709=集計用!AI709</f>
        <v>1</v>
      </c>
      <c r="AJ709" s="31" t="b">
        <f>貼り付け用!AJ709=集計用!AJ709</f>
        <v>1</v>
      </c>
      <c r="AK709" s="31" t="b">
        <f>貼り付け用!AK709=集計用!AK709</f>
        <v>1</v>
      </c>
      <c r="AL709" s="31" t="b">
        <f>貼り付け用!AL709=集計用!AL709</f>
        <v>1</v>
      </c>
      <c r="AM709" s="31" t="b">
        <f>貼り付け用!AM709=集計用!AM709</f>
        <v>1</v>
      </c>
      <c r="AN709" s="31" t="b">
        <f>貼り付け用!AN709=集計用!AN709</f>
        <v>1</v>
      </c>
      <c r="AO709" s="31" t="b">
        <f>貼り付け用!AO709=集計用!AO709</f>
        <v>1</v>
      </c>
      <c r="AP709" s="31" t="b">
        <f>貼り付け用!AP709=集計用!AP709</f>
        <v>1</v>
      </c>
      <c r="AQ709" s="31" t="b">
        <f>貼り付け用!AQ709=集計用!AQ709</f>
        <v>1</v>
      </c>
      <c r="AR709" s="31" t="b">
        <f>貼り付け用!AR709=集計用!AR709</f>
        <v>1</v>
      </c>
      <c r="AS709" s="31" t="b">
        <f>貼り付け用!AS709=集計用!AS709</f>
        <v>1</v>
      </c>
      <c r="AT709" s="31" t="b">
        <f>貼り付け用!AT709=集計用!AT709</f>
        <v>1</v>
      </c>
      <c r="AU709" s="31" t="b">
        <f>貼り付け用!AU709=集計用!AU709</f>
        <v>1</v>
      </c>
    </row>
    <row r="710" spans="10:47" ht="24" customHeight="1">
      <c r="J710" s="2" t="str">
        <f>IF(集計用!J710="","",集計用!J710)</f>
        <v>案内標識③</v>
      </c>
      <c r="K710" s="2"/>
      <c r="L710" s="2"/>
      <c r="M710" s="31" t="b">
        <f>貼り付け用!M710=集計用!M710</f>
        <v>1</v>
      </c>
      <c r="N710" s="31" t="b">
        <f>貼り付け用!N710=集計用!N710</f>
        <v>1</v>
      </c>
      <c r="O710" s="31" t="b">
        <f>貼り付け用!O710=集計用!O710</f>
        <v>1</v>
      </c>
      <c r="P710" s="31" t="b">
        <f>貼り付け用!P710=集計用!P710</f>
        <v>1</v>
      </c>
      <c r="Q710" s="31" t="b">
        <f>貼り付け用!Q710=集計用!Q710</f>
        <v>1</v>
      </c>
      <c r="R710" s="31" t="b">
        <f>貼り付け用!R710=集計用!R710</f>
        <v>1</v>
      </c>
      <c r="S710" s="31" t="b">
        <f>貼り付け用!S710=集計用!S710</f>
        <v>1</v>
      </c>
      <c r="T710" s="31" t="b">
        <f>貼り付け用!T710=集計用!T710</f>
        <v>1</v>
      </c>
      <c r="U710" s="31" t="b">
        <f>貼り付け用!U710=集計用!U710</f>
        <v>1</v>
      </c>
      <c r="V710" s="31" t="b">
        <f>貼り付け用!V710=集計用!V710</f>
        <v>1</v>
      </c>
      <c r="W710" s="31" t="b">
        <f>貼り付け用!W710=集計用!W710</f>
        <v>1</v>
      </c>
      <c r="X710" s="31" t="b">
        <f>貼り付け用!X710=集計用!X710</f>
        <v>1</v>
      </c>
      <c r="Y710" s="31" t="b">
        <f>貼り付け用!Y710=集計用!Y710</f>
        <v>1</v>
      </c>
      <c r="Z710" s="31" t="b">
        <f>貼り付け用!Z710=集計用!Z710</f>
        <v>1</v>
      </c>
      <c r="AA710" s="31" t="b">
        <f>貼り付け用!AA710=集計用!AA710</f>
        <v>1</v>
      </c>
      <c r="AB710" s="31" t="b">
        <f>貼り付け用!AB710=集計用!AB710</f>
        <v>1</v>
      </c>
      <c r="AC710" s="31" t="b">
        <f>貼り付け用!AC710=集計用!AC710</f>
        <v>1</v>
      </c>
      <c r="AD710" s="31" t="b">
        <f>貼り付け用!AD710=集計用!AD710</f>
        <v>1</v>
      </c>
      <c r="AE710" s="31" t="b">
        <f>貼り付け用!AE710=集計用!AE710</f>
        <v>1</v>
      </c>
      <c r="AF710" s="31" t="b">
        <f>貼り付け用!AF710=集計用!AF710</f>
        <v>1</v>
      </c>
      <c r="AG710" s="31" t="b">
        <f>貼り付け用!AG710=集計用!AG710</f>
        <v>1</v>
      </c>
      <c r="AH710" s="31" t="b">
        <f>貼り付け用!AH710=集計用!AH710</f>
        <v>1</v>
      </c>
      <c r="AI710" s="31" t="b">
        <f>貼り付け用!AI710=集計用!AI710</f>
        <v>1</v>
      </c>
      <c r="AJ710" s="31" t="b">
        <f>貼り付け用!AJ710=集計用!AJ710</f>
        <v>1</v>
      </c>
      <c r="AK710" s="31" t="b">
        <f>貼り付け用!AK710=集計用!AK710</f>
        <v>1</v>
      </c>
      <c r="AL710" s="31" t="b">
        <f>貼り付け用!AL710=集計用!AL710</f>
        <v>1</v>
      </c>
      <c r="AM710" s="31" t="b">
        <f>貼り付け用!AM710=集計用!AM710</f>
        <v>1</v>
      </c>
      <c r="AN710" s="31" t="b">
        <f>貼り付け用!AN710=集計用!AN710</f>
        <v>1</v>
      </c>
      <c r="AO710" s="31" t="b">
        <f>貼り付け用!AO710=集計用!AO710</f>
        <v>1</v>
      </c>
      <c r="AP710" s="31" t="b">
        <f>貼り付け用!AP710=集計用!AP710</f>
        <v>1</v>
      </c>
      <c r="AQ710" s="31" t="b">
        <f>貼り付け用!AQ710=集計用!AQ710</f>
        <v>1</v>
      </c>
      <c r="AR710" s="31" t="b">
        <f>貼り付け用!AR710=集計用!AR710</f>
        <v>1</v>
      </c>
      <c r="AS710" s="31" t="b">
        <f>貼り付け用!AS710=集計用!AS710</f>
        <v>1</v>
      </c>
      <c r="AT710" s="31" t="b">
        <f>貼り付け用!AT710=集計用!AT710</f>
        <v>1</v>
      </c>
      <c r="AU710" s="31" t="b">
        <f>貼り付け用!AU710=集計用!AU710</f>
        <v>1</v>
      </c>
    </row>
    <row r="711" spans="10:47" ht="24" customHeight="1">
      <c r="J711" s="2" t="str">
        <f>IF(集計用!J711="","",集計用!J711)</f>
        <v>街路灯①</v>
      </c>
      <c r="K711" s="2"/>
      <c r="L711" s="2"/>
      <c r="M711" s="31" t="b">
        <f>貼り付け用!M711=集計用!M711</f>
        <v>1</v>
      </c>
      <c r="N711" s="31" t="b">
        <f>貼り付け用!N711=集計用!N711</f>
        <v>1</v>
      </c>
      <c r="O711" s="31" t="b">
        <f>貼り付け用!O711=集計用!O711</f>
        <v>1</v>
      </c>
      <c r="P711" s="31" t="b">
        <f>貼り付け用!P711=集計用!P711</f>
        <v>1</v>
      </c>
      <c r="Q711" s="31" t="b">
        <f>貼り付け用!Q711=集計用!Q711</f>
        <v>1</v>
      </c>
      <c r="R711" s="31" t="b">
        <f>貼り付け用!R711=集計用!R711</f>
        <v>1</v>
      </c>
      <c r="S711" s="31" t="b">
        <f>貼り付け用!S711=集計用!S711</f>
        <v>1</v>
      </c>
      <c r="T711" s="31" t="b">
        <f>貼り付け用!T711=集計用!T711</f>
        <v>1</v>
      </c>
      <c r="U711" s="31" t="b">
        <f>貼り付け用!U711=集計用!U711</f>
        <v>1</v>
      </c>
      <c r="V711" s="31" t="b">
        <f>貼り付け用!V711=集計用!V711</f>
        <v>1</v>
      </c>
      <c r="W711" s="31" t="b">
        <f>貼り付け用!W711=集計用!W711</f>
        <v>1</v>
      </c>
      <c r="X711" s="31" t="b">
        <f>貼り付け用!X711=集計用!X711</f>
        <v>1</v>
      </c>
      <c r="Y711" s="31" t="b">
        <f>貼り付け用!Y711=集計用!Y711</f>
        <v>1</v>
      </c>
      <c r="Z711" s="31" t="b">
        <f>貼り付け用!Z711=集計用!Z711</f>
        <v>1</v>
      </c>
      <c r="AA711" s="31" t="b">
        <f>貼り付け用!AA711=集計用!AA711</f>
        <v>1</v>
      </c>
      <c r="AB711" s="31" t="b">
        <f>貼り付け用!AB711=集計用!AB711</f>
        <v>1</v>
      </c>
      <c r="AC711" s="31" t="b">
        <f>貼り付け用!AC711=集計用!AC711</f>
        <v>1</v>
      </c>
      <c r="AD711" s="31" t="b">
        <f>貼り付け用!AD711=集計用!AD711</f>
        <v>1</v>
      </c>
      <c r="AE711" s="31" t="b">
        <f>貼り付け用!AE711=集計用!AE711</f>
        <v>1</v>
      </c>
      <c r="AF711" s="31" t="b">
        <f>貼り付け用!AF711=集計用!AF711</f>
        <v>1</v>
      </c>
      <c r="AG711" s="31" t="b">
        <f>貼り付け用!AG711=集計用!AG711</f>
        <v>1</v>
      </c>
      <c r="AH711" s="31" t="b">
        <f>貼り付け用!AH711=集計用!AH711</f>
        <v>1</v>
      </c>
      <c r="AI711" s="31" t="b">
        <f>貼り付け用!AI711=集計用!AI711</f>
        <v>1</v>
      </c>
      <c r="AJ711" s="31" t="b">
        <f>貼り付け用!AJ711=集計用!AJ711</f>
        <v>1</v>
      </c>
      <c r="AK711" s="31" t="b">
        <f>貼り付け用!AK711=集計用!AK711</f>
        <v>1</v>
      </c>
      <c r="AL711" s="31" t="b">
        <f>貼り付け用!AL711=集計用!AL711</f>
        <v>1</v>
      </c>
      <c r="AM711" s="31" t="b">
        <f>貼り付け用!AM711=集計用!AM711</f>
        <v>1</v>
      </c>
      <c r="AN711" s="31" t="b">
        <f>貼り付け用!AN711=集計用!AN711</f>
        <v>1</v>
      </c>
      <c r="AO711" s="31" t="b">
        <f>貼り付け用!AO711=集計用!AO711</f>
        <v>1</v>
      </c>
      <c r="AP711" s="31" t="b">
        <f>貼り付け用!AP711=集計用!AP711</f>
        <v>1</v>
      </c>
      <c r="AQ711" s="31" t="b">
        <f>貼り付け用!AQ711=集計用!AQ711</f>
        <v>1</v>
      </c>
      <c r="AR711" s="31" t="b">
        <f>貼り付け用!AR711=集計用!AR711</f>
        <v>1</v>
      </c>
      <c r="AS711" s="31" t="b">
        <f>貼り付け用!AS711=集計用!AS711</f>
        <v>1</v>
      </c>
      <c r="AT711" s="31" t="b">
        <f>貼り付け用!AT711=集計用!AT711</f>
        <v>1</v>
      </c>
      <c r="AU711" s="31" t="b">
        <f>貼り付け用!AU711=集計用!AU711</f>
        <v>1</v>
      </c>
    </row>
    <row r="712" spans="10:47" ht="24" customHeight="1">
      <c r="J712" s="2" t="str">
        <f>IF(集計用!J712="","",集計用!J712)</f>
        <v>駐車場①（舗装）</v>
      </c>
      <c r="K712" s="2"/>
      <c r="L712" s="2"/>
      <c r="M712" s="31" t="b">
        <f>貼り付け用!M712=集計用!M712</f>
        <v>1</v>
      </c>
      <c r="N712" s="31" t="b">
        <f>貼り付け用!N712=集計用!N712</f>
        <v>1</v>
      </c>
      <c r="O712" s="31" t="b">
        <f>貼り付け用!O712=集計用!O712</f>
        <v>1</v>
      </c>
      <c r="P712" s="31" t="b">
        <f>貼り付け用!P712=集計用!P712</f>
        <v>1</v>
      </c>
      <c r="Q712" s="31" t="b">
        <f>貼り付け用!Q712=集計用!Q712</f>
        <v>1</v>
      </c>
      <c r="R712" s="31" t="b">
        <f>貼り付け用!R712=集計用!R712</f>
        <v>1</v>
      </c>
      <c r="S712" s="31" t="b">
        <f>貼り付け用!S712=集計用!S712</f>
        <v>1</v>
      </c>
      <c r="T712" s="31" t="b">
        <f>貼り付け用!T712=集計用!T712</f>
        <v>1</v>
      </c>
      <c r="U712" s="31" t="b">
        <f>貼り付け用!U712=集計用!U712</f>
        <v>1</v>
      </c>
      <c r="V712" s="31" t="b">
        <f>貼り付け用!V712=集計用!V712</f>
        <v>1</v>
      </c>
      <c r="W712" s="31" t="b">
        <f>貼り付け用!W712=集計用!W712</f>
        <v>1</v>
      </c>
      <c r="X712" s="31" t="b">
        <f>貼り付け用!X712=集計用!X712</f>
        <v>1</v>
      </c>
      <c r="Y712" s="31" t="b">
        <f>貼り付け用!Y712=集計用!Y712</f>
        <v>1</v>
      </c>
      <c r="Z712" s="31" t="b">
        <f>貼り付け用!Z712=集計用!Z712</f>
        <v>1</v>
      </c>
      <c r="AA712" s="31" t="b">
        <f>貼り付け用!AA712=集計用!AA712</f>
        <v>1</v>
      </c>
      <c r="AB712" s="31" t="b">
        <f>貼り付け用!AB712=集計用!AB712</f>
        <v>1</v>
      </c>
      <c r="AC712" s="31" t="b">
        <f>貼り付け用!AC712=集計用!AC712</f>
        <v>1</v>
      </c>
      <c r="AD712" s="31" t="b">
        <f>貼り付け用!AD712=集計用!AD712</f>
        <v>1</v>
      </c>
      <c r="AE712" s="31" t="b">
        <f>貼り付け用!AE712=集計用!AE712</f>
        <v>1</v>
      </c>
      <c r="AF712" s="31" t="b">
        <f>貼り付け用!AF712=集計用!AF712</f>
        <v>1</v>
      </c>
      <c r="AG712" s="31" t="b">
        <f>貼り付け用!AG712=集計用!AG712</f>
        <v>1</v>
      </c>
      <c r="AH712" s="31" t="b">
        <f>貼り付け用!AH712=集計用!AH712</f>
        <v>1</v>
      </c>
      <c r="AI712" s="31" t="b">
        <f>貼り付け用!AI712=集計用!AI712</f>
        <v>1</v>
      </c>
      <c r="AJ712" s="31" t="b">
        <f>貼り付け用!AJ712=集計用!AJ712</f>
        <v>1</v>
      </c>
      <c r="AK712" s="31" t="b">
        <f>貼り付け用!AK712=集計用!AK712</f>
        <v>1</v>
      </c>
      <c r="AL712" s="31" t="b">
        <f>貼り付け用!AL712=集計用!AL712</f>
        <v>1</v>
      </c>
      <c r="AM712" s="31" t="b">
        <f>貼り付け用!AM712=集計用!AM712</f>
        <v>1</v>
      </c>
      <c r="AN712" s="31" t="b">
        <f>貼り付け用!AN712=集計用!AN712</f>
        <v>1</v>
      </c>
      <c r="AO712" s="31" t="b">
        <f>貼り付け用!AO712=集計用!AO712</f>
        <v>1</v>
      </c>
      <c r="AP712" s="31" t="b">
        <f>貼り付け用!AP712=集計用!AP712</f>
        <v>1</v>
      </c>
      <c r="AQ712" s="31" t="b">
        <f>貼り付け用!AQ712=集計用!AQ712</f>
        <v>1</v>
      </c>
      <c r="AR712" s="31" t="b">
        <f>貼り付け用!AR712=集計用!AR712</f>
        <v>1</v>
      </c>
      <c r="AS712" s="31" t="b">
        <f>貼り付け用!AS712=集計用!AS712</f>
        <v>1</v>
      </c>
      <c r="AT712" s="31" t="b">
        <f>貼り付け用!AT712=集計用!AT712</f>
        <v>1</v>
      </c>
      <c r="AU712" s="31" t="b">
        <f>貼り付け用!AU712=集計用!AU712</f>
        <v>1</v>
      </c>
    </row>
    <row r="713" spans="10:47" ht="24" customHeight="1">
      <c r="J713" s="2" t="str">
        <f>IF(集計用!J713="","",集計用!J713)</f>
        <v>ﾈｯﾄﾌｪﾝｽ①</v>
      </c>
      <c r="K713" s="2"/>
      <c r="L713" s="2"/>
      <c r="M713" s="31" t="b">
        <f>貼り付け用!M713=集計用!M713</f>
        <v>1</v>
      </c>
      <c r="N713" s="31" t="b">
        <f>貼り付け用!N713=集計用!N713</f>
        <v>1</v>
      </c>
      <c r="O713" s="31" t="b">
        <f>貼り付け用!O713=集計用!O713</f>
        <v>1</v>
      </c>
      <c r="P713" s="31" t="b">
        <f>貼り付け用!P713=集計用!P713</f>
        <v>1</v>
      </c>
      <c r="Q713" s="31" t="b">
        <f>貼り付け用!Q713=集計用!Q713</f>
        <v>1</v>
      </c>
      <c r="R713" s="31" t="b">
        <f>貼り付け用!R713=集計用!R713</f>
        <v>1</v>
      </c>
      <c r="S713" s="31" t="b">
        <f>貼り付け用!S713=集計用!S713</f>
        <v>1</v>
      </c>
      <c r="T713" s="31" t="b">
        <f>貼り付け用!T713=集計用!T713</f>
        <v>1</v>
      </c>
      <c r="U713" s="31" t="b">
        <f>貼り付け用!U713=集計用!U713</f>
        <v>1</v>
      </c>
      <c r="V713" s="31" t="b">
        <f>貼り付け用!V713=集計用!V713</f>
        <v>1</v>
      </c>
      <c r="W713" s="31" t="b">
        <f>貼り付け用!W713=集計用!W713</f>
        <v>1</v>
      </c>
      <c r="X713" s="31" t="b">
        <f>貼り付け用!X713=集計用!X713</f>
        <v>1</v>
      </c>
      <c r="Y713" s="31" t="b">
        <f>貼り付け用!Y713=集計用!Y713</f>
        <v>1</v>
      </c>
      <c r="Z713" s="31" t="b">
        <f>貼り付け用!Z713=集計用!Z713</f>
        <v>1</v>
      </c>
      <c r="AA713" s="31" t="b">
        <f>貼り付け用!AA713=集計用!AA713</f>
        <v>1</v>
      </c>
      <c r="AB713" s="31" t="b">
        <f>貼り付け用!AB713=集計用!AB713</f>
        <v>1</v>
      </c>
      <c r="AC713" s="31" t="b">
        <f>貼り付け用!AC713=集計用!AC713</f>
        <v>1</v>
      </c>
      <c r="AD713" s="31" t="b">
        <f>貼り付け用!AD713=集計用!AD713</f>
        <v>1</v>
      </c>
      <c r="AE713" s="31" t="b">
        <f>貼り付け用!AE713=集計用!AE713</f>
        <v>1</v>
      </c>
      <c r="AF713" s="31" t="b">
        <f>貼り付け用!AF713=集計用!AF713</f>
        <v>1</v>
      </c>
      <c r="AG713" s="31" t="b">
        <f>貼り付け用!AG713=集計用!AG713</f>
        <v>1</v>
      </c>
      <c r="AH713" s="31" t="b">
        <f>貼り付け用!AH713=集計用!AH713</f>
        <v>1</v>
      </c>
      <c r="AI713" s="31" t="b">
        <f>貼り付け用!AI713=集計用!AI713</f>
        <v>1</v>
      </c>
      <c r="AJ713" s="31" t="b">
        <f>貼り付け用!AJ713=集計用!AJ713</f>
        <v>1</v>
      </c>
      <c r="AK713" s="31" t="b">
        <f>貼り付け用!AK713=集計用!AK713</f>
        <v>1</v>
      </c>
      <c r="AL713" s="31" t="b">
        <f>貼り付け用!AL713=集計用!AL713</f>
        <v>1</v>
      </c>
      <c r="AM713" s="31" t="b">
        <f>貼り付け用!AM713=集計用!AM713</f>
        <v>1</v>
      </c>
      <c r="AN713" s="31" t="b">
        <f>貼り付け用!AN713=集計用!AN713</f>
        <v>1</v>
      </c>
      <c r="AO713" s="31" t="b">
        <f>貼り付け用!AO713=集計用!AO713</f>
        <v>1</v>
      </c>
      <c r="AP713" s="31" t="b">
        <f>貼り付け用!AP713=集計用!AP713</f>
        <v>1</v>
      </c>
      <c r="AQ713" s="31" t="b">
        <f>貼り付け用!AQ713=集計用!AQ713</f>
        <v>1</v>
      </c>
      <c r="AR713" s="31" t="b">
        <f>貼り付け用!AR713=集計用!AR713</f>
        <v>1</v>
      </c>
      <c r="AS713" s="31" t="b">
        <f>貼り付け用!AS713=集計用!AS713</f>
        <v>1</v>
      </c>
      <c r="AT713" s="31" t="b">
        <f>貼り付け用!AT713=集計用!AT713</f>
        <v>1</v>
      </c>
      <c r="AU713" s="31" t="b">
        <f>貼り付け用!AU713=集計用!AU713</f>
        <v>1</v>
      </c>
    </row>
    <row r="714" spans="10:47" ht="24" customHeight="1">
      <c r="J714" s="2" t="str">
        <f>IF(集計用!J714="","",集計用!J714)</f>
        <v>目隠しﾌｪﾝｽ①</v>
      </c>
      <c r="K714" s="2"/>
      <c r="L714" s="2"/>
      <c r="M714" s="31" t="b">
        <f>貼り付け用!M714=集計用!M714</f>
        <v>1</v>
      </c>
      <c r="N714" s="31" t="b">
        <f>貼り付け用!N714=集計用!N714</f>
        <v>1</v>
      </c>
      <c r="O714" s="31" t="b">
        <f>貼り付け用!O714=集計用!O714</f>
        <v>1</v>
      </c>
      <c r="P714" s="31" t="b">
        <f>貼り付け用!P714=集計用!P714</f>
        <v>1</v>
      </c>
      <c r="Q714" s="31" t="b">
        <f>貼り付け用!Q714=集計用!Q714</f>
        <v>1</v>
      </c>
      <c r="R714" s="31" t="b">
        <f>貼り付け用!R714=集計用!R714</f>
        <v>1</v>
      </c>
      <c r="S714" s="31" t="b">
        <f>貼り付け用!S714=集計用!S714</f>
        <v>1</v>
      </c>
      <c r="T714" s="31" t="b">
        <f>貼り付け用!T714=集計用!T714</f>
        <v>1</v>
      </c>
      <c r="U714" s="31" t="b">
        <f>貼り付け用!U714=集計用!U714</f>
        <v>1</v>
      </c>
      <c r="V714" s="31" t="b">
        <f>貼り付け用!V714=集計用!V714</f>
        <v>1</v>
      </c>
      <c r="W714" s="31" t="b">
        <f>貼り付け用!W714=集計用!W714</f>
        <v>1</v>
      </c>
      <c r="X714" s="31" t="b">
        <f>貼り付け用!X714=集計用!X714</f>
        <v>1</v>
      </c>
      <c r="Y714" s="31" t="b">
        <f>貼り付け用!Y714=集計用!Y714</f>
        <v>1</v>
      </c>
      <c r="Z714" s="31" t="b">
        <f>貼り付け用!Z714=集計用!Z714</f>
        <v>1</v>
      </c>
      <c r="AA714" s="31" t="b">
        <f>貼り付け用!AA714=集計用!AA714</f>
        <v>1</v>
      </c>
      <c r="AB714" s="31" t="b">
        <f>貼り付け用!AB714=集計用!AB714</f>
        <v>1</v>
      </c>
      <c r="AC714" s="31" t="b">
        <f>貼り付け用!AC714=集計用!AC714</f>
        <v>1</v>
      </c>
      <c r="AD714" s="31" t="b">
        <f>貼り付け用!AD714=集計用!AD714</f>
        <v>1</v>
      </c>
      <c r="AE714" s="31" t="b">
        <f>貼り付け用!AE714=集計用!AE714</f>
        <v>1</v>
      </c>
      <c r="AF714" s="31" t="b">
        <f>貼り付け用!AF714=集計用!AF714</f>
        <v>1</v>
      </c>
      <c r="AG714" s="31" t="b">
        <f>貼り付け用!AG714=集計用!AG714</f>
        <v>1</v>
      </c>
      <c r="AH714" s="31" t="b">
        <f>貼り付け用!AH714=集計用!AH714</f>
        <v>1</v>
      </c>
      <c r="AI714" s="31" t="b">
        <f>貼り付け用!AI714=集計用!AI714</f>
        <v>1</v>
      </c>
      <c r="AJ714" s="31" t="b">
        <f>貼り付け用!AJ714=集計用!AJ714</f>
        <v>1</v>
      </c>
      <c r="AK714" s="31" t="b">
        <f>貼り付け用!AK714=集計用!AK714</f>
        <v>1</v>
      </c>
      <c r="AL714" s="31" t="b">
        <f>貼り付け用!AL714=集計用!AL714</f>
        <v>1</v>
      </c>
      <c r="AM714" s="31" t="b">
        <f>貼り付け用!AM714=集計用!AM714</f>
        <v>1</v>
      </c>
      <c r="AN714" s="31" t="b">
        <f>貼り付け用!AN714=集計用!AN714</f>
        <v>1</v>
      </c>
      <c r="AO714" s="31" t="b">
        <f>貼り付け用!AO714=集計用!AO714</f>
        <v>1</v>
      </c>
      <c r="AP714" s="31" t="b">
        <f>貼り付け用!AP714=集計用!AP714</f>
        <v>1</v>
      </c>
      <c r="AQ714" s="31" t="b">
        <f>貼り付け用!AQ714=集計用!AQ714</f>
        <v>1</v>
      </c>
      <c r="AR714" s="31" t="b">
        <f>貼り付け用!AR714=集計用!AR714</f>
        <v>1</v>
      </c>
      <c r="AS714" s="31" t="b">
        <f>貼り付け用!AS714=集計用!AS714</f>
        <v>1</v>
      </c>
      <c r="AT714" s="31" t="b">
        <f>貼り付け用!AT714=集計用!AT714</f>
        <v>1</v>
      </c>
      <c r="AU714" s="31" t="b">
        <f>貼り付け用!AU714=集計用!AU714</f>
        <v>1</v>
      </c>
    </row>
    <row r="715" spans="10:47" ht="24" customHeight="1">
      <c r="J715" s="2" t="str">
        <f>IF(集計用!J715="","",集計用!J715)</f>
        <v>外灯①</v>
      </c>
      <c r="K715" s="2"/>
      <c r="L715" s="2"/>
      <c r="M715" s="31" t="b">
        <f>貼り付け用!M715=集計用!M715</f>
        <v>1</v>
      </c>
      <c r="N715" s="31" t="b">
        <f>貼り付け用!N715=集計用!N715</f>
        <v>1</v>
      </c>
      <c r="O715" s="31" t="b">
        <f>貼り付け用!O715=集計用!O715</f>
        <v>1</v>
      </c>
      <c r="P715" s="31" t="b">
        <f>貼り付け用!P715=集計用!P715</f>
        <v>1</v>
      </c>
      <c r="Q715" s="31" t="b">
        <f>貼り付け用!Q715=集計用!Q715</f>
        <v>1</v>
      </c>
      <c r="R715" s="31" t="b">
        <f>貼り付け用!R715=集計用!R715</f>
        <v>1</v>
      </c>
      <c r="S715" s="31" t="b">
        <f>貼り付け用!S715=集計用!S715</f>
        <v>1</v>
      </c>
      <c r="T715" s="31" t="b">
        <f>貼り付け用!T715=集計用!T715</f>
        <v>1</v>
      </c>
      <c r="U715" s="31" t="b">
        <f>貼り付け用!U715=集計用!U715</f>
        <v>1</v>
      </c>
      <c r="V715" s="31" t="b">
        <f>貼り付け用!V715=集計用!V715</f>
        <v>1</v>
      </c>
      <c r="W715" s="31" t="b">
        <f>貼り付け用!W715=集計用!W715</f>
        <v>1</v>
      </c>
      <c r="X715" s="31" t="b">
        <f>貼り付け用!X715=集計用!X715</f>
        <v>1</v>
      </c>
      <c r="Y715" s="31" t="b">
        <f>貼り付け用!Y715=集計用!Y715</f>
        <v>1</v>
      </c>
      <c r="Z715" s="31" t="b">
        <f>貼り付け用!Z715=集計用!Z715</f>
        <v>1</v>
      </c>
      <c r="AA715" s="31" t="b">
        <f>貼り付け用!AA715=集計用!AA715</f>
        <v>1</v>
      </c>
      <c r="AB715" s="31" t="b">
        <f>貼り付け用!AB715=集計用!AB715</f>
        <v>1</v>
      </c>
      <c r="AC715" s="31" t="b">
        <f>貼り付け用!AC715=集計用!AC715</f>
        <v>1</v>
      </c>
      <c r="AD715" s="31" t="b">
        <f>貼り付け用!AD715=集計用!AD715</f>
        <v>1</v>
      </c>
      <c r="AE715" s="31" t="b">
        <f>貼り付け用!AE715=集計用!AE715</f>
        <v>1</v>
      </c>
      <c r="AF715" s="31" t="b">
        <f>貼り付け用!AF715=集計用!AF715</f>
        <v>1</v>
      </c>
      <c r="AG715" s="31" t="b">
        <f>貼り付け用!AG715=集計用!AG715</f>
        <v>1</v>
      </c>
      <c r="AH715" s="31" t="b">
        <f>貼り付け用!AH715=集計用!AH715</f>
        <v>1</v>
      </c>
      <c r="AI715" s="31" t="b">
        <f>貼り付け用!AI715=集計用!AI715</f>
        <v>1</v>
      </c>
      <c r="AJ715" s="31" t="b">
        <f>貼り付け用!AJ715=集計用!AJ715</f>
        <v>1</v>
      </c>
      <c r="AK715" s="31" t="b">
        <f>貼り付け用!AK715=集計用!AK715</f>
        <v>1</v>
      </c>
      <c r="AL715" s="31" t="b">
        <f>貼り付け用!AL715=集計用!AL715</f>
        <v>1</v>
      </c>
      <c r="AM715" s="31" t="b">
        <f>貼り付け用!AM715=集計用!AM715</f>
        <v>1</v>
      </c>
      <c r="AN715" s="31" t="b">
        <f>貼り付け用!AN715=集計用!AN715</f>
        <v>1</v>
      </c>
      <c r="AO715" s="31" t="b">
        <f>貼り付け用!AO715=集計用!AO715</f>
        <v>1</v>
      </c>
      <c r="AP715" s="31" t="b">
        <f>貼り付け用!AP715=集計用!AP715</f>
        <v>1</v>
      </c>
      <c r="AQ715" s="31" t="b">
        <f>貼り付け用!AQ715=集計用!AQ715</f>
        <v>1</v>
      </c>
      <c r="AR715" s="31" t="b">
        <f>貼り付け用!AR715=集計用!AR715</f>
        <v>1</v>
      </c>
      <c r="AS715" s="31" t="b">
        <f>貼り付け用!AS715=集計用!AS715</f>
        <v>1</v>
      </c>
      <c r="AT715" s="31" t="b">
        <f>貼り付け用!AT715=集計用!AT715</f>
        <v>1</v>
      </c>
      <c r="AU715" s="31" t="b">
        <f>貼り付け用!AU715=集計用!AU715</f>
        <v>1</v>
      </c>
    </row>
    <row r="716" spans="10:47" ht="24" customHeight="1">
      <c r="J716" s="2" t="str">
        <f>IF(集計用!J716="","",集計用!J716)</f>
        <v>表示案内板</v>
      </c>
      <c r="K716" s="2"/>
      <c r="L716" s="2"/>
      <c r="M716" s="31" t="b">
        <f>貼り付け用!M716=集計用!M716</f>
        <v>1</v>
      </c>
      <c r="N716" s="31" t="b">
        <f>貼り付け用!N716=集計用!N716</f>
        <v>1</v>
      </c>
      <c r="O716" s="31" t="b">
        <f>貼り付け用!O716=集計用!O716</f>
        <v>1</v>
      </c>
      <c r="P716" s="31" t="b">
        <f>貼り付け用!P716=集計用!P716</f>
        <v>1</v>
      </c>
      <c r="Q716" s="31" t="b">
        <f>貼り付け用!Q716=集計用!Q716</f>
        <v>1</v>
      </c>
      <c r="R716" s="31" t="b">
        <f>貼り付け用!R716=集計用!R716</f>
        <v>1</v>
      </c>
      <c r="S716" s="31" t="b">
        <f>貼り付け用!S716=集計用!S716</f>
        <v>1</v>
      </c>
      <c r="T716" s="31" t="b">
        <f>貼り付け用!T716=集計用!T716</f>
        <v>1</v>
      </c>
      <c r="U716" s="31" t="b">
        <f>貼り付け用!U716=集計用!U716</f>
        <v>1</v>
      </c>
      <c r="V716" s="31" t="b">
        <f>貼り付け用!V716=集計用!V716</f>
        <v>1</v>
      </c>
      <c r="W716" s="31" t="b">
        <f>貼り付け用!W716=集計用!W716</f>
        <v>1</v>
      </c>
      <c r="X716" s="31" t="b">
        <f>貼り付け用!X716=集計用!X716</f>
        <v>1</v>
      </c>
      <c r="Y716" s="31" t="b">
        <f>貼り付け用!Y716=集計用!Y716</f>
        <v>1</v>
      </c>
      <c r="Z716" s="31" t="b">
        <f>貼り付け用!Z716=集計用!Z716</f>
        <v>1</v>
      </c>
      <c r="AA716" s="31" t="b">
        <f>貼り付け用!AA716=集計用!AA716</f>
        <v>1</v>
      </c>
      <c r="AB716" s="31" t="b">
        <f>貼り付け用!AB716=集計用!AB716</f>
        <v>1</v>
      </c>
      <c r="AC716" s="31" t="b">
        <f>貼り付け用!AC716=集計用!AC716</f>
        <v>1</v>
      </c>
      <c r="AD716" s="31" t="b">
        <f>貼り付け用!AD716=集計用!AD716</f>
        <v>1</v>
      </c>
      <c r="AE716" s="31" t="b">
        <f>貼り付け用!AE716=集計用!AE716</f>
        <v>1</v>
      </c>
      <c r="AF716" s="31" t="b">
        <f>貼り付け用!AF716=集計用!AF716</f>
        <v>1</v>
      </c>
      <c r="AG716" s="31" t="b">
        <f>貼り付け用!AG716=集計用!AG716</f>
        <v>1</v>
      </c>
      <c r="AH716" s="31" t="b">
        <f>貼り付け用!AH716=集計用!AH716</f>
        <v>1</v>
      </c>
      <c r="AI716" s="31" t="b">
        <f>貼り付け用!AI716=集計用!AI716</f>
        <v>1</v>
      </c>
      <c r="AJ716" s="31" t="b">
        <f>貼り付け用!AJ716=集計用!AJ716</f>
        <v>1</v>
      </c>
      <c r="AK716" s="31" t="b">
        <f>貼り付け用!AK716=集計用!AK716</f>
        <v>1</v>
      </c>
      <c r="AL716" s="31" t="b">
        <f>貼り付け用!AL716=集計用!AL716</f>
        <v>1</v>
      </c>
      <c r="AM716" s="31" t="b">
        <f>貼り付け用!AM716=集計用!AM716</f>
        <v>1</v>
      </c>
      <c r="AN716" s="31" t="b">
        <f>貼り付け用!AN716=集計用!AN716</f>
        <v>1</v>
      </c>
      <c r="AO716" s="31" t="b">
        <f>貼り付け用!AO716=集計用!AO716</f>
        <v>1</v>
      </c>
      <c r="AP716" s="31" t="b">
        <f>貼り付け用!AP716=集計用!AP716</f>
        <v>1</v>
      </c>
      <c r="AQ716" s="31" t="b">
        <f>貼り付け用!AQ716=集計用!AQ716</f>
        <v>1</v>
      </c>
      <c r="AR716" s="31" t="b">
        <f>貼り付け用!AR716=集計用!AR716</f>
        <v>1</v>
      </c>
      <c r="AS716" s="31" t="b">
        <f>貼り付け用!AS716=集計用!AS716</f>
        <v>1</v>
      </c>
      <c r="AT716" s="31" t="b">
        <f>貼り付け用!AT716=集計用!AT716</f>
        <v>1</v>
      </c>
      <c r="AU716" s="31" t="b">
        <f>貼り付け用!AU716=集計用!AU716</f>
        <v>1</v>
      </c>
    </row>
    <row r="717" spans="10:47" ht="24" customHeight="1">
      <c r="J717" s="2" t="str">
        <f>IF(集計用!J717="","",集計用!J717)</f>
        <v>駐車場②（舗装）</v>
      </c>
      <c r="K717" s="2"/>
      <c r="L717" s="2"/>
      <c r="M717" s="31" t="b">
        <f>貼り付け用!M717=集計用!M717</f>
        <v>1</v>
      </c>
      <c r="N717" s="31" t="b">
        <f>貼り付け用!N717=集計用!N717</f>
        <v>1</v>
      </c>
      <c r="O717" s="31" t="b">
        <f>貼り付け用!O717=集計用!O717</f>
        <v>1</v>
      </c>
      <c r="P717" s="31" t="b">
        <f>貼り付け用!P717=集計用!P717</f>
        <v>1</v>
      </c>
      <c r="Q717" s="31" t="b">
        <f>貼り付け用!Q717=集計用!Q717</f>
        <v>1</v>
      </c>
      <c r="R717" s="31" t="b">
        <f>貼り付け用!R717=集計用!R717</f>
        <v>1</v>
      </c>
      <c r="S717" s="31" t="b">
        <f>貼り付け用!S717=集計用!S717</f>
        <v>1</v>
      </c>
      <c r="T717" s="31" t="b">
        <f>貼り付け用!T717=集計用!T717</f>
        <v>1</v>
      </c>
      <c r="U717" s="31" t="b">
        <f>貼り付け用!U717=集計用!U717</f>
        <v>1</v>
      </c>
      <c r="V717" s="31" t="b">
        <f>貼り付け用!V717=集計用!V717</f>
        <v>1</v>
      </c>
      <c r="W717" s="31" t="b">
        <f>貼り付け用!W717=集計用!W717</f>
        <v>1</v>
      </c>
      <c r="X717" s="31" t="b">
        <f>貼り付け用!X717=集計用!X717</f>
        <v>1</v>
      </c>
      <c r="Y717" s="31" t="b">
        <f>貼り付け用!Y717=集計用!Y717</f>
        <v>1</v>
      </c>
      <c r="Z717" s="31" t="b">
        <f>貼り付け用!Z717=集計用!Z717</f>
        <v>1</v>
      </c>
      <c r="AA717" s="31" t="b">
        <f>貼り付け用!AA717=集計用!AA717</f>
        <v>1</v>
      </c>
      <c r="AB717" s="31" t="b">
        <f>貼り付け用!AB717=集計用!AB717</f>
        <v>1</v>
      </c>
      <c r="AC717" s="31" t="b">
        <f>貼り付け用!AC717=集計用!AC717</f>
        <v>1</v>
      </c>
      <c r="AD717" s="31" t="b">
        <f>貼り付け用!AD717=集計用!AD717</f>
        <v>1</v>
      </c>
      <c r="AE717" s="31" t="b">
        <f>貼り付け用!AE717=集計用!AE717</f>
        <v>1</v>
      </c>
      <c r="AF717" s="31" t="b">
        <f>貼り付け用!AF717=集計用!AF717</f>
        <v>1</v>
      </c>
      <c r="AG717" s="31" t="b">
        <f>貼り付け用!AG717=集計用!AG717</f>
        <v>1</v>
      </c>
      <c r="AH717" s="31" t="b">
        <f>貼り付け用!AH717=集計用!AH717</f>
        <v>1</v>
      </c>
      <c r="AI717" s="31" t="b">
        <f>貼り付け用!AI717=集計用!AI717</f>
        <v>1</v>
      </c>
      <c r="AJ717" s="31" t="b">
        <f>貼り付け用!AJ717=集計用!AJ717</f>
        <v>1</v>
      </c>
      <c r="AK717" s="31" t="b">
        <f>貼り付け用!AK717=集計用!AK717</f>
        <v>1</v>
      </c>
      <c r="AL717" s="31" t="b">
        <f>貼り付け用!AL717=集計用!AL717</f>
        <v>1</v>
      </c>
      <c r="AM717" s="31" t="b">
        <f>貼り付け用!AM717=集計用!AM717</f>
        <v>1</v>
      </c>
      <c r="AN717" s="31" t="b">
        <f>貼り付け用!AN717=集計用!AN717</f>
        <v>1</v>
      </c>
      <c r="AO717" s="31" t="b">
        <f>貼り付け用!AO717=集計用!AO717</f>
        <v>1</v>
      </c>
      <c r="AP717" s="31" t="b">
        <f>貼り付け用!AP717=集計用!AP717</f>
        <v>1</v>
      </c>
      <c r="AQ717" s="31" t="b">
        <f>貼り付け用!AQ717=集計用!AQ717</f>
        <v>1</v>
      </c>
      <c r="AR717" s="31" t="b">
        <f>貼り付け用!AR717=集計用!AR717</f>
        <v>1</v>
      </c>
      <c r="AS717" s="31" t="b">
        <f>貼り付け用!AS717=集計用!AS717</f>
        <v>1</v>
      </c>
      <c r="AT717" s="31" t="b">
        <f>貼り付け用!AT717=集計用!AT717</f>
        <v>1</v>
      </c>
      <c r="AU717" s="31" t="b">
        <f>貼り付け用!AU717=集計用!AU717</f>
        <v>1</v>
      </c>
    </row>
    <row r="718" spans="10:47" ht="24" customHeight="1">
      <c r="J718" s="2" t="str">
        <f>IF(集計用!J718="","",集計用!J718)</f>
        <v>ﾈｯﾄﾌｪﾝｽ②</v>
      </c>
      <c r="K718" s="2"/>
      <c r="L718" s="2"/>
      <c r="M718" s="31" t="b">
        <f>貼り付け用!M718=集計用!M718</f>
        <v>1</v>
      </c>
      <c r="N718" s="31" t="b">
        <f>貼り付け用!N718=集計用!N718</f>
        <v>1</v>
      </c>
      <c r="O718" s="31" t="b">
        <f>貼り付け用!O718=集計用!O718</f>
        <v>1</v>
      </c>
      <c r="P718" s="31" t="b">
        <f>貼り付け用!P718=集計用!P718</f>
        <v>1</v>
      </c>
      <c r="Q718" s="31" t="b">
        <f>貼り付け用!Q718=集計用!Q718</f>
        <v>1</v>
      </c>
      <c r="R718" s="31" t="b">
        <f>貼り付け用!R718=集計用!R718</f>
        <v>1</v>
      </c>
      <c r="S718" s="31" t="b">
        <f>貼り付け用!S718=集計用!S718</f>
        <v>1</v>
      </c>
      <c r="T718" s="31" t="b">
        <f>貼り付け用!T718=集計用!T718</f>
        <v>1</v>
      </c>
      <c r="U718" s="31" t="b">
        <f>貼り付け用!U718=集計用!U718</f>
        <v>1</v>
      </c>
      <c r="V718" s="31" t="b">
        <f>貼り付け用!V718=集計用!V718</f>
        <v>1</v>
      </c>
      <c r="W718" s="31" t="b">
        <f>貼り付け用!W718=集計用!W718</f>
        <v>1</v>
      </c>
      <c r="X718" s="31" t="b">
        <f>貼り付け用!X718=集計用!X718</f>
        <v>1</v>
      </c>
      <c r="Y718" s="31" t="b">
        <f>貼り付け用!Y718=集計用!Y718</f>
        <v>1</v>
      </c>
      <c r="Z718" s="31" t="b">
        <f>貼り付け用!Z718=集計用!Z718</f>
        <v>1</v>
      </c>
      <c r="AA718" s="31" t="b">
        <f>貼り付け用!AA718=集計用!AA718</f>
        <v>1</v>
      </c>
      <c r="AB718" s="31" t="b">
        <f>貼り付け用!AB718=集計用!AB718</f>
        <v>1</v>
      </c>
      <c r="AC718" s="31" t="b">
        <f>貼り付け用!AC718=集計用!AC718</f>
        <v>1</v>
      </c>
      <c r="AD718" s="31" t="b">
        <f>貼り付け用!AD718=集計用!AD718</f>
        <v>1</v>
      </c>
      <c r="AE718" s="31" t="b">
        <f>貼り付け用!AE718=集計用!AE718</f>
        <v>1</v>
      </c>
      <c r="AF718" s="31" t="b">
        <f>貼り付け用!AF718=集計用!AF718</f>
        <v>1</v>
      </c>
      <c r="AG718" s="31" t="b">
        <f>貼り付け用!AG718=集計用!AG718</f>
        <v>1</v>
      </c>
      <c r="AH718" s="31" t="b">
        <f>貼り付け用!AH718=集計用!AH718</f>
        <v>1</v>
      </c>
      <c r="AI718" s="31" t="b">
        <f>貼り付け用!AI718=集計用!AI718</f>
        <v>1</v>
      </c>
      <c r="AJ718" s="31" t="b">
        <f>貼り付け用!AJ718=集計用!AJ718</f>
        <v>1</v>
      </c>
      <c r="AK718" s="31" t="b">
        <f>貼り付け用!AK718=集計用!AK718</f>
        <v>1</v>
      </c>
      <c r="AL718" s="31" t="b">
        <f>貼り付け用!AL718=集計用!AL718</f>
        <v>1</v>
      </c>
      <c r="AM718" s="31" t="b">
        <f>貼り付け用!AM718=集計用!AM718</f>
        <v>1</v>
      </c>
      <c r="AN718" s="31" t="b">
        <f>貼り付け用!AN718=集計用!AN718</f>
        <v>1</v>
      </c>
      <c r="AO718" s="31" t="b">
        <f>貼り付け用!AO718=集計用!AO718</f>
        <v>1</v>
      </c>
      <c r="AP718" s="31" t="b">
        <f>貼り付け用!AP718=集計用!AP718</f>
        <v>1</v>
      </c>
      <c r="AQ718" s="31" t="b">
        <f>貼り付け用!AQ718=集計用!AQ718</f>
        <v>1</v>
      </c>
      <c r="AR718" s="31" t="b">
        <f>貼り付け用!AR718=集計用!AR718</f>
        <v>1</v>
      </c>
      <c r="AS718" s="31" t="b">
        <f>貼り付け用!AS718=集計用!AS718</f>
        <v>1</v>
      </c>
      <c r="AT718" s="31" t="b">
        <f>貼り付け用!AT718=集計用!AT718</f>
        <v>1</v>
      </c>
      <c r="AU718" s="31" t="b">
        <f>貼り付け用!AU718=集計用!AU718</f>
        <v>1</v>
      </c>
    </row>
    <row r="719" spans="10:47" ht="24" customHeight="1">
      <c r="J719" s="2" t="str">
        <f>IF(集計用!J719="","",集計用!J719)</f>
        <v>目隠しﾌｪﾝｽ②</v>
      </c>
      <c r="K719" s="2"/>
      <c r="L719" s="2"/>
      <c r="M719" s="31" t="b">
        <f>貼り付け用!M719=集計用!M719</f>
        <v>1</v>
      </c>
      <c r="N719" s="31" t="b">
        <f>貼り付け用!N719=集計用!N719</f>
        <v>1</v>
      </c>
      <c r="O719" s="31" t="b">
        <f>貼り付け用!O719=集計用!O719</f>
        <v>1</v>
      </c>
      <c r="P719" s="31" t="b">
        <f>貼り付け用!P719=集計用!P719</f>
        <v>1</v>
      </c>
      <c r="Q719" s="31" t="b">
        <f>貼り付け用!Q719=集計用!Q719</f>
        <v>1</v>
      </c>
      <c r="R719" s="31" t="b">
        <f>貼り付け用!R719=集計用!R719</f>
        <v>1</v>
      </c>
      <c r="S719" s="31" t="b">
        <f>貼り付け用!S719=集計用!S719</f>
        <v>1</v>
      </c>
      <c r="T719" s="31" t="b">
        <f>貼り付け用!T719=集計用!T719</f>
        <v>1</v>
      </c>
      <c r="U719" s="31" t="b">
        <f>貼り付け用!U719=集計用!U719</f>
        <v>1</v>
      </c>
      <c r="V719" s="31" t="b">
        <f>貼り付け用!V719=集計用!V719</f>
        <v>1</v>
      </c>
      <c r="W719" s="31" t="b">
        <f>貼り付け用!W719=集計用!W719</f>
        <v>1</v>
      </c>
      <c r="X719" s="31" t="b">
        <f>貼り付け用!X719=集計用!X719</f>
        <v>1</v>
      </c>
      <c r="Y719" s="31" t="b">
        <f>貼り付け用!Y719=集計用!Y719</f>
        <v>1</v>
      </c>
      <c r="Z719" s="31" t="b">
        <f>貼り付け用!Z719=集計用!Z719</f>
        <v>1</v>
      </c>
      <c r="AA719" s="31" t="b">
        <f>貼り付け用!AA719=集計用!AA719</f>
        <v>1</v>
      </c>
      <c r="AB719" s="31" t="b">
        <f>貼り付け用!AB719=集計用!AB719</f>
        <v>1</v>
      </c>
      <c r="AC719" s="31" t="b">
        <f>貼り付け用!AC719=集計用!AC719</f>
        <v>1</v>
      </c>
      <c r="AD719" s="31" t="b">
        <f>貼り付け用!AD719=集計用!AD719</f>
        <v>1</v>
      </c>
      <c r="AE719" s="31" t="b">
        <f>貼り付け用!AE719=集計用!AE719</f>
        <v>1</v>
      </c>
      <c r="AF719" s="31" t="b">
        <f>貼り付け用!AF719=集計用!AF719</f>
        <v>1</v>
      </c>
      <c r="AG719" s="31" t="b">
        <f>貼り付け用!AG719=集計用!AG719</f>
        <v>1</v>
      </c>
      <c r="AH719" s="31" t="b">
        <f>貼り付け用!AH719=集計用!AH719</f>
        <v>1</v>
      </c>
      <c r="AI719" s="31" t="b">
        <f>貼り付け用!AI719=集計用!AI719</f>
        <v>1</v>
      </c>
      <c r="AJ719" s="31" t="b">
        <f>貼り付け用!AJ719=集計用!AJ719</f>
        <v>1</v>
      </c>
      <c r="AK719" s="31" t="b">
        <f>貼り付け用!AK719=集計用!AK719</f>
        <v>1</v>
      </c>
      <c r="AL719" s="31" t="b">
        <f>貼り付け用!AL719=集計用!AL719</f>
        <v>1</v>
      </c>
      <c r="AM719" s="31" t="b">
        <f>貼り付け用!AM719=集計用!AM719</f>
        <v>1</v>
      </c>
      <c r="AN719" s="31" t="b">
        <f>貼り付け用!AN719=集計用!AN719</f>
        <v>1</v>
      </c>
      <c r="AO719" s="31" t="b">
        <f>貼り付け用!AO719=集計用!AO719</f>
        <v>1</v>
      </c>
      <c r="AP719" s="31" t="b">
        <f>貼り付け用!AP719=集計用!AP719</f>
        <v>1</v>
      </c>
      <c r="AQ719" s="31" t="b">
        <f>貼り付け用!AQ719=集計用!AQ719</f>
        <v>1</v>
      </c>
      <c r="AR719" s="31" t="b">
        <f>貼り付け用!AR719=集計用!AR719</f>
        <v>1</v>
      </c>
      <c r="AS719" s="31" t="b">
        <f>貼り付け用!AS719=集計用!AS719</f>
        <v>1</v>
      </c>
      <c r="AT719" s="31" t="b">
        <f>貼り付け用!AT719=集計用!AT719</f>
        <v>1</v>
      </c>
      <c r="AU719" s="31" t="b">
        <f>貼り付け用!AU719=集計用!AU719</f>
        <v>1</v>
      </c>
    </row>
    <row r="720" spans="10:47" ht="24" customHeight="1">
      <c r="J720" s="2" t="str">
        <f>IF(集計用!J720="","",集計用!J720)</f>
        <v>外灯②</v>
      </c>
      <c r="K720" s="2"/>
      <c r="L720" s="2"/>
      <c r="M720" s="31" t="b">
        <f>貼り付け用!M720=集計用!M720</f>
        <v>1</v>
      </c>
      <c r="N720" s="31" t="b">
        <f>貼り付け用!N720=集計用!N720</f>
        <v>1</v>
      </c>
      <c r="O720" s="31" t="b">
        <f>貼り付け用!O720=集計用!O720</f>
        <v>1</v>
      </c>
      <c r="P720" s="31" t="b">
        <f>貼り付け用!P720=集計用!P720</f>
        <v>1</v>
      </c>
      <c r="Q720" s="31" t="b">
        <f>貼り付け用!Q720=集計用!Q720</f>
        <v>1</v>
      </c>
      <c r="R720" s="31" t="b">
        <f>貼り付け用!R720=集計用!R720</f>
        <v>1</v>
      </c>
      <c r="S720" s="31" t="b">
        <f>貼り付け用!S720=集計用!S720</f>
        <v>1</v>
      </c>
      <c r="T720" s="31" t="b">
        <f>貼り付け用!T720=集計用!T720</f>
        <v>1</v>
      </c>
      <c r="U720" s="31" t="b">
        <f>貼り付け用!U720=集計用!U720</f>
        <v>1</v>
      </c>
      <c r="V720" s="31" t="b">
        <f>貼り付け用!V720=集計用!V720</f>
        <v>1</v>
      </c>
      <c r="W720" s="31" t="b">
        <f>貼り付け用!W720=集計用!W720</f>
        <v>1</v>
      </c>
      <c r="X720" s="31" t="b">
        <f>貼り付け用!X720=集計用!X720</f>
        <v>1</v>
      </c>
      <c r="Y720" s="31" t="b">
        <f>貼り付け用!Y720=集計用!Y720</f>
        <v>1</v>
      </c>
      <c r="Z720" s="31" t="b">
        <f>貼り付け用!Z720=集計用!Z720</f>
        <v>1</v>
      </c>
      <c r="AA720" s="31" t="b">
        <f>貼り付け用!AA720=集計用!AA720</f>
        <v>1</v>
      </c>
      <c r="AB720" s="31" t="b">
        <f>貼り付け用!AB720=集計用!AB720</f>
        <v>1</v>
      </c>
      <c r="AC720" s="31" t="b">
        <f>貼り付け用!AC720=集計用!AC720</f>
        <v>1</v>
      </c>
      <c r="AD720" s="31" t="b">
        <f>貼り付け用!AD720=集計用!AD720</f>
        <v>1</v>
      </c>
      <c r="AE720" s="31" t="b">
        <f>貼り付け用!AE720=集計用!AE720</f>
        <v>1</v>
      </c>
      <c r="AF720" s="31" t="b">
        <f>貼り付け用!AF720=集計用!AF720</f>
        <v>1</v>
      </c>
      <c r="AG720" s="31" t="b">
        <f>貼り付け用!AG720=集計用!AG720</f>
        <v>1</v>
      </c>
      <c r="AH720" s="31" t="b">
        <f>貼り付け用!AH720=集計用!AH720</f>
        <v>1</v>
      </c>
      <c r="AI720" s="31" t="b">
        <f>貼り付け用!AI720=集計用!AI720</f>
        <v>1</v>
      </c>
      <c r="AJ720" s="31" t="b">
        <f>貼り付け用!AJ720=集計用!AJ720</f>
        <v>1</v>
      </c>
      <c r="AK720" s="31" t="b">
        <f>貼り付け用!AK720=集計用!AK720</f>
        <v>1</v>
      </c>
      <c r="AL720" s="31" t="b">
        <f>貼り付け用!AL720=集計用!AL720</f>
        <v>1</v>
      </c>
      <c r="AM720" s="31" t="b">
        <f>貼り付け用!AM720=集計用!AM720</f>
        <v>1</v>
      </c>
      <c r="AN720" s="31" t="b">
        <f>貼り付け用!AN720=集計用!AN720</f>
        <v>1</v>
      </c>
      <c r="AO720" s="31" t="b">
        <f>貼り付け用!AO720=集計用!AO720</f>
        <v>1</v>
      </c>
      <c r="AP720" s="31" t="b">
        <f>貼り付け用!AP720=集計用!AP720</f>
        <v>1</v>
      </c>
      <c r="AQ720" s="31" t="b">
        <f>貼り付け用!AQ720=集計用!AQ720</f>
        <v>1</v>
      </c>
      <c r="AR720" s="31" t="b">
        <f>貼り付け用!AR720=集計用!AR720</f>
        <v>1</v>
      </c>
      <c r="AS720" s="31" t="b">
        <f>貼り付け用!AS720=集計用!AS720</f>
        <v>1</v>
      </c>
      <c r="AT720" s="31" t="b">
        <f>貼り付け用!AT720=集計用!AT720</f>
        <v>1</v>
      </c>
      <c r="AU720" s="31" t="b">
        <f>貼り付け用!AU720=集計用!AU720</f>
        <v>1</v>
      </c>
    </row>
    <row r="721" spans="10:47" ht="24" customHeight="1">
      <c r="J721" s="2" t="str">
        <f>IF(集計用!J721="","",集計用!J721)</f>
        <v>自転車置場①</v>
      </c>
      <c r="K721" s="2"/>
      <c r="L721" s="2"/>
      <c r="M721" s="31" t="b">
        <f>貼り付け用!M721=集計用!M721</f>
        <v>1</v>
      </c>
      <c r="N721" s="31" t="b">
        <f>貼り付け用!N721=集計用!N721</f>
        <v>1</v>
      </c>
      <c r="O721" s="31" t="b">
        <f>貼り付け用!O721=集計用!O721</f>
        <v>1</v>
      </c>
      <c r="P721" s="31" t="b">
        <f>貼り付け用!P721=集計用!P721</f>
        <v>1</v>
      </c>
      <c r="Q721" s="31" t="b">
        <f>貼り付け用!Q721=集計用!Q721</f>
        <v>1</v>
      </c>
      <c r="R721" s="31" t="b">
        <f>貼り付け用!R721=集計用!R721</f>
        <v>1</v>
      </c>
      <c r="S721" s="31" t="b">
        <f>貼り付け用!S721=集計用!S721</f>
        <v>1</v>
      </c>
      <c r="T721" s="31" t="b">
        <f>貼り付け用!T721=集計用!T721</f>
        <v>1</v>
      </c>
      <c r="U721" s="31" t="b">
        <f>貼り付け用!U721=集計用!U721</f>
        <v>1</v>
      </c>
      <c r="V721" s="31" t="b">
        <f>貼り付け用!V721=集計用!V721</f>
        <v>1</v>
      </c>
      <c r="W721" s="31" t="b">
        <f>貼り付け用!W721=集計用!W721</f>
        <v>1</v>
      </c>
      <c r="X721" s="31" t="b">
        <f>貼り付け用!X721=集計用!X721</f>
        <v>1</v>
      </c>
      <c r="Y721" s="31" t="b">
        <f>貼り付け用!Y721=集計用!Y721</f>
        <v>1</v>
      </c>
      <c r="Z721" s="31" t="b">
        <f>貼り付け用!Z721=集計用!Z721</f>
        <v>1</v>
      </c>
      <c r="AA721" s="31" t="b">
        <f>貼り付け用!AA721=集計用!AA721</f>
        <v>1</v>
      </c>
      <c r="AB721" s="31" t="b">
        <f>貼り付け用!AB721=集計用!AB721</f>
        <v>1</v>
      </c>
      <c r="AC721" s="31" t="b">
        <f>貼り付け用!AC721=集計用!AC721</f>
        <v>1</v>
      </c>
      <c r="AD721" s="31" t="b">
        <f>貼り付け用!AD721=集計用!AD721</f>
        <v>1</v>
      </c>
      <c r="AE721" s="31" t="b">
        <f>貼り付け用!AE721=集計用!AE721</f>
        <v>1</v>
      </c>
      <c r="AF721" s="31" t="b">
        <f>貼り付け用!AF721=集計用!AF721</f>
        <v>1</v>
      </c>
      <c r="AG721" s="31" t="b">
        <f>貼り付け用!AG721=集計用!AG721</f>
        <v>1</v>
      </c>
      <c r="AH721" s="31" t="b">
        <f>貼り付け用!AH721=集計用!AH721</f>
        <v>1</v>
      </c>
      <c r="AI721" s="31" t="b">
        <f>貼り付け用!AI721=集計用!AI721</f>
        <v>1</v>
      </c>
      <c r="AJ721" s="31" t="b">
        <f>貼り付け用!AJ721=集計用!AJ721</f>
        <v>1</v>
      </c>
      <c r="AK721" s="31" t="b">
        <f>貼り付け用!AK721=集計用!AK721</f>
        <v>1</v>
      </c>
      <c r="AL721" s="31" t="b">
        <f>貼り付け用!AL721=集計用!AL721</f>
        <v>1</v>
      </c>
      <c r="AM721" s="31" t="b">
        <f>貼り付け用!AM721=集計用!AM721</f>
        <v>1</v>
      </c>
      <c r="AN721" s="31" t="b">
        <f>貼り付け用!AN721=集計用!AN721</f>
        <v>1</v>
      </c>
      <c r="AO721" s="31" t="b">
        <f>貼り付け用!AO721=集計用!AO721</f>
        <v>1</v>
      </c>
      <c r="AP721" s="31" t="b">
        <f>貼り付け用!AP721=集計用!AP721</f>
        <v>1</v>
      </c>
      <c r="AQ721" s="31" t="b">
        <f>貼り付け用!AQ721=集計用!AQ721</f>
        <v>1</v>
      </c>
      <c r="AR721" s="31" t="b">
        <f>貼り付け用!AR721=集計用!AR721</f>
        <v>1</v>
      </c>
      <c r="AS721" s="31" t="b">
        <f>貼り付け用!AS721=集計用!AS721</f>
        <v>1</v>
      </c>
      <c r="AT721" s="31" t="b">
        <f>貼り付け用!AT721=集計用!AT721</f>
        <v>1</v>
      </c>
      <c r="AU721" s="31" t="b">
        <f>貼り付け用!AU721=集計用!AU721</f>
        <v>1</v>
      </c>
    </row>
    <row r="722" spans="10:47" ht="24" customHeight="1">
      <c r="J722" s="2" t="str">
        <f>IF(集計用!J722="","",集計用!J722)</f>
        <v>ﾈｯﾄﾌｪﾝｽ③</v>
      </c>
      <c r="K722" s="2"/>
      <c r="L722" s="2"/>
      <c r="M722" s="31" t="b">
        <f>貼り付け用!M722=集計用!M722</f>
        <v>1</v>
      </c>
      <c r="N722" s="31" t="b">
        <f>貼り付け用!N722=集計用!N722</f>
        <v>1</v>
      </c>
      <c r="O722" s="31" t="b">
        <f>貼り付け用!O722=集計用!O722</f>
        <v>1</v>
      </c>
      <c r="P722" s="31" t="b">
        <f>貼り付け用!P722=集計用!P722</f>
        <v>1</v>
      </c>
      <c r="Q722" s="31" t="b">
        <f>貼り付け用!Q722=集計用!Q722</f>
        <v>1</v>
      </c>
      <c r="R722" s="31" t="b">
        <f>貼り付け用!R722=集計用!R722</f>
        <v>1</v>
      </c>
      <c r="S722" s="31" t="b">
        <f>貼り付け用!S722=集計用!S722</f>
        <v>1</v>
      </c>
      <c r="T722" s="31" t="b">
        <f>貼り付け用!T722=集計用!T722</f>
        <v>1</v>
      </c>
      <c r="U722" s="31" t="b">
        <f>貼り付け用!U722=集計用!U722</f>
        <v>1</v>
      </c>
      <c r="V722" s="31" t="b">
        <f>貼り付け用!V722=集計用!V722</f>
        <v>1</v>
      </c>
      <c r="W722" s="31" t="b">
        <f>貼り付け用!W722=集計用!W722</f>
        <v>1</v>
      </c>
      <c r="X722" s="31" t="b">
        <f>貼り付け用!X722=集計用!X722</f>
        <v>1</v>
      </c>
      <c r="Y722" s="31" t="b">
        <f>貼り付け用!Y722=集計用!Y722</f>
        <v>1</v>
      </c>
      <c r="Z722" s="31" t="b">
        <f>貼り付け用!Z722=集計用!Z722</f>
        <v>1</v>
      </c>
      <c r="AA722" s="31" t="b">
        <f>貼り付け用!AA722=集計用!AA722</f>
        <v>1</v>
      </c>
      <c r="AB722" s="31" t="b">
        <f>貼り付け用!AB722=集計用!AB722</f>
        <v>1</v>
      </c>
      <c r="AC722" s="31" t="b">
        <f>貼り付け用!AC722=集計用!AC722</f>
        <v>1</v>
      </c>
      <c r="AD722" s="31" t="b">
        <f>貼り付け用!AD722=集計用!AD722</f>
        <v>1</v>
      </c>
      <c r="AE722" s="31" t="b">
        <f>貼り付け用!AE722=集計用!AE722</f>
        <v>1</v>
      </c>
      <c r="AF722" s="31" t="b">
        <f>貼り付け用!AF722=集計用!AF722</f>
        <v>1</v>
      </c>
      <c r="AG722" s="31" t="b">
        <f>貼り付け用!AG722=集計用!AG722</f>
        <v>1</v>
      </c>
      <c r="AH722" s="31" t="b">
        <f>貼り付け用!AH722=集計用!AH722</f>
        <v>1</v>
      </c>
      <c r="AI722" s="31" t="b">
        <f>貼り付け用!AI722=集計用!AI722</f>
        <v>1</v>
      </c>
      <c r="AJ722" s="31" t="b">
        <f>貼り付け用!AJ722=集計用!AJ722</f>
        <v>1</v>
      </c>
      <c r="AK722" s="31" t="b">
        <f>貼り付け用!AK722=集計用!AK722</f>
        <v>1</v>
      </c>
      <c r="AL722" s="31" t="b">
        <f>貼り付け用!AL722=集計用!AL722</f>
        <v>1</v>
      </c>
      <c r="AM722" s="31" t="b">
        <f>貼り付け用!AM722=集計用!AM722</f>
        <v>1</v>
      </c>
      <c r="AN722" s="31" t="b">
        <f>貼り付け用!AN722=集計用!AN722</f>
        <v>1</v>
      </c>
      <c r="AO722" s="31" t="b">
        <f>貼り付け用!AO722=集計用!AO722</f>
        <v>1</v>
      </c>
      <c r="AP722" s="31" t="b">
        <f>貼り付け用!AP722=集計用!AP722</f>
        <v>1</v>
      </c>
      <c r="AQ722" s="31" t="b">
        <f>貼り付け用!AQ722=集計用!AQ722</f>
        <v>1</v>
      </c>
      <c r="AR722" s="31" t="b">
        <f>貼り付け用!AR722=集計用!AR722</f>
        <v>1</v>
      </c>
      <c r="AS722" s="31" t="b">
        <f>貼り付け用!AS722=集計用!AS722</f>
        <v>1</v>
      </c>
      <c r="AT722" s="31" t="b">
        <f>貼り付け用!AT722=集計用!AT722</f>
        <v>1</v>
      </c>
      <c r="AU722" s="31" t="b">
        <f>貼り付け用!AU722=集計用!AU722</f>
        <v>1</v>
      </c>
    </row>
    <row r="723" spans="10:47" ht="24" customHeight="1">
      <c r="J723" s="2" t="str">
        <f>IF(集計用!J723="","",集計用!J723)</f>
        <v>街路灯②</v>
      </c>
      <c r="K723" s="2"/>
      <c r="L723" s="2"/>
      <c r="M723" s="31" t="b">
        <f>貼り付け用!M723=集計用!M723</f>
        <v>1</v>
      </c>
      <c r="N723" s="31" t="b">
        <f>貼り付け用!N723=集計用!N723</f>
        <v>1</v>
      </c>
      <c r="O723" s="31" t="b">
        <f>貼り付け用!O723=集計用!O723</f>
        <v>1</v>
      </c>
      <c r="P723" s="31" t="b">
        <f>貼り付け用!P723=集計用!P723</f>
        <v>1</v>
      </c>
      <c r="Q723" s="31" t="b">
        <f>貼り付け用!Q723=集計用!Q723</f>
        <v>1</v>
      </c>
      <c r="R723" s="31" t="b">
        <f>貼り付け用!R723=集計用!R723</f>
        <v>1</v>
      </c>
      <c r="S723" s="31" t="b">
        <f>貼り付け用!S723=集計用!S723</f>
        <v>1</v>
      </c>
      <c r="T723" s="31" t="b">
        <f>貼り付け用!T723=集計用!T723</f>
        <v>1</v>
      </c>
      <c r="U723" s="31" t="b">
        <f>貼り付け用!U723=集計用!U723</f>
        <v>1</v>
      </c>
      <c r="V723" s="31" t="b">
        <f>貼り付け用!V723=集計用!V723</f>
        <v>1</v>
      </c>
      <c r="W723" s="31" t="b">
        <f>貼り付け用!W723=集計用!W723</f>
        <v>1</v>
      </c>
      <c r="X723" s="31" t="b">
        <f>貼り付け用!X723=集計用!X723</f>
        <v>1</v>
      </c>
      <c r="Y723" s="31" t="b">
        <f>貼り付け用!Y723=集計用!Y723</f>
        <v>1</v>
      </c>
      <c r="Z723" s="31" t="b">
        <f>貼り付け用!Z723=集計用!Z723</f>
        <v>1</v>
      </c>
      <c r="AA723" s="31" t="b">
        <f>貼り付け用!AA723=集計用!AA723</f>
        <v>1</v>
      </c>
      <c r="AB723" s="31" t="b">
        <f>貼り付け用!AB723=集計用!AB723</f>
        <v>1</v>
      </c>
      <c r="AC723" s="31" t="b">
        <f>貼り付け用!AC723=集計用!AC723</f>
        <v>1</v>
      </c>
      <c r="AD723" s="31" t="b">
        <f>貼り付け用!AD723=集計用!AD723</f>
        <v>1</v>
      </c>
      <c r="AE723" s="31" t="b">
        <f>貼り付け用!AE723=集計用!AE723</f>
        <v>1</v>
      </c>
      <c r="AF723" s="31" t="b">
        <f>貼り付け用!AF723=集計用!AF723</f>
        <v>1</v>
      </c>
      <c r="AG723" s="31" t="b">
        <f>貼り付け用!AG723=集計用!AG723</f>
        <v>1</v>
      </c>
      <c r="AH723" s="31" t="b">
        <f>貼り付け用!AH723=集計用!AH723</f>
        <v>1</v>
      </c>
      <c r="AI723" s="31" t="b">
        <f>貼り付け用!AI723=集計用!AI723</f>
        <v>1</v>
      </c>
      <c r="AJ723" s="31" t="b">
        <f>貼り付け用!AJ723=集計用!AJ723</f>
        <v>1</v>
      </c>
      <c r="AK723" s="31" t="b">
        <f>貼り付け用!AK723=集計用!AK723</f>
        <v>1</v>
      </c>
      <c r="AL723" s="31" t="b">
        <f>貼り付け用!AL723=集計用!AL723</f>
        <v>1</v>
      </c>
      <c r="AM723" s="31" t="b">
        <f>貼り付け用!AM723=集計用!AM723</f>
        <v>1</v>
      </c>
      <c r="AN723" s="31" t="b">
        <f>貼り付け用!AN723=集計用!AN723</f>
        <v>1</v>
      </c>
      <c r="AO723" s="31" t="b">
        <f>貼り付け用!AO723=集計用!AO723</f>
        <v>1</v>
      </c>
      <c r="AP723" s="31" t="b">
        <f>貼り付け用!AP723=集計用!AP723</f>
        <v>1</v>
      </c>
      <c r="AQ723" s="31" t="b">
        <f>貼り付け用!AQ723=集計用!AQ723</f>
        <v>1</v>
      </c>
      <c r="AR723" s="31" t="b">
        <f>貼り付け用!AR723=集計用!AR723</f>
        <v>1</v>
      </c>
      <c r="AS723" s="31" t="b">
        <f>貼り付け用!AS723=集計用!AS723</f>
        <v>1</v>
      </c>
      <c r="AT723" s="31" t="b">
        <f>貼り付け用!AT723=集計用!AT723</f>
        <v>1</v>
      </c>
      <c r="AU723" s="31" t="b">
        <f>貼り付け用!AU723=集計用!AU723</f>
        <v>1</v>
      </c>
    </row>
    <row r="724" spans="10:47" ht="24" customHeight="1">
      <c r="J724" s="2" t="str">
        <f>IF(集計用!J724="","",集計用!J724)</f>
        <v>浄化槽</v>
      </c>
      <c r="K724" s="2"/>
      <c r="L724" s="2"/>
      <c r="M724" s="31" t="b">
        <f>貼り付け用!M724=集計用!M724</f>
        <v>1</v>
      </c>
      <c r="N724" s="31" t="b">
        <f>貼り付け用!N724=集計用!N724</f>
        <v>1</v>
      </c>
      <c r="O724" s="31" t="b">
        <f>貼り付け用!O724=集計用!O724</f>
        <v>1</v>
      </c>
      <c r="P724" s="31" t="b">
        <f>貼り付け用!P724=集計用!P724</f>
        <v>1</v>
      </c>
      <c r="Q724" s="31" t="b">
        <f>貼り付け用!Q724=集計用!Q724</f>
        <v>1</v>
      </c>
      <c r="R724" s="31" t="b">
        <f>貼り付け用!R724=集計用!R724</f>
        <v>1</v>
      </c>
      <c r="S724" s="31" t="b">
        <f>貼り付け用!S724=集計用!S724</f>
        <v>1</v>
      </c>
      <c r="T724" s="31" t="b">
        <f>貼り付け用!T724=集計用!T724</f>
        <v>1</v>
      </c>
      <c r="U724" s="31" t="b">
        <f>貼り付け用!U724=集計用!U724</f>
        <v>1</v>
      </c>
      <c r="V724" s="31" t="b">
        <f>貼り付け用!V724=集計用!V724</f>
        <v>1</v>
      </c>
      <c r="W724" s="31" t="b">
        <f>貼り付け用!W724=集計用!W724</f>
        <v>1</v>
      </c>
      <c r="X724" s="31" t="b">
        <f>貼り付け用!X724=集計用!X724</f>
        <v>1</v>
      </c>
      <c r="Y724" s="31" t="b">
        <f>貼り付け用!Y724=集計用!Y724</f>
        <v>1</v>
      </c>
      <c r="Z724" s="31" t="b">
        <f>貼り付け用!Z724=集計用!Z724</f>
        <v>1</v>
      </c>
      <c r="AA724" s="31" t="b">
        <f>貼り付け用!AA724=集計用!AA724</f>
        <v>1</v>
      </c>
      <c r="AB724" s="31" t="b">
        <f>貼り付け用!AB724=集計用!AB724</f>
        <v>1</v>
      </c>
      <c r="AC724" s="31" t="b">
        <f>貼り付け用!AC724=集計用!AC724</f>
        <v>1</v>
      </c>
      <c r="AD724" s="31" t="b">
        <f>貼り付け用!AD724=集計用!AD724</f>
        <v>1</v>
      </c>
      <c r="AE724" s="31" t="b">
        <f>貼り付け用!AE724=集計用!AE724</f>
        <v>1</v>
      </c>
      <c r="AF724" s="31" t="b">
        <f>貼り付け用!AF724=集計用!AF724</f>
        <v>1</v>
      </c>
      <c r="AG724" s="31" t="b">
        <f>貼り付け用!AG724=集計用!AG724</f>
        <v>1</v>
      </c>
      <c r="AH724" s="31" t="b">
        <f>貼り付け用!AH724=集計用!AH724</f>
        <v>1</v>
      </c>
      <c r="AI724" s="31" t="b">
        <f>貼り付け用!AI724=集計用!AI724</f>
        <v>1</v>
      </c>
      <c r="AJ724" s="31" t="b">
        <f>貼り付け用!AJ724=集計用!AJ724</f>
        <v>1</v>
      </c>
      <c r="AK724" s="31" t="b">
        <f>貼り付け用!AK724=集計用!AK724</f>
        <v>1</v>
      </c>
      <c r="AL724" s="31" t="b">
        <f>貼り付け用!AL724=集計用!AL724</f>
        <v>1</v>
      </c>
      <c r="AM724" s="31" t="b">
        <f>貼り付け用!AM724=集計用!AM724</f>
        <v>1</v>
      </c>
      <c r="AN724" s="31" t="b">
        <f>貼り付け用!AN724=集計用!AN724</f>
        <v>1</v>
      </c>
      <c r="AO724" s="31" t="b">
        <f>貼り付け用!AO724=集計用!AO724</f>
        <v>1</v>
      </c>
      <c r="AP724" s="31" t="b">
        <f>貼り付け用!AP724=集計用!AP724</f>
        <v>1</v>
      </c>
      <c r="AQ724" s="31" t="b">
        <f>貼り付け用!AQ724=集計用!AQ724</f>
        <v>1</v>
      </c>
      <c r="AR724" s="31" t="b">
        <f>貼り付け用!AR724=集計用!AR724</f>
        <v>1</v>
      </c>
      <c r="AS724" s="31" t="b">
        <f>貼り付け用!AS724=集計用!AS724</f>
        <v>1</v>
      </c>
      <c r="AT724" s="31" t="b">
        <f>貼り付け用!AT724=集計用!AT724</f>
        <v>1</v>
      </c>
      <c r="AU724" s="31" t="b">
        <f>貼り付け用!AU724=集計用!AU724</f>
        <v>1</v>
      </c>
    </row>
    <row r="725" spans="10:47" ht="24" customHeight="1">
      <c r="J725" s="2" t="str">
        <f>IF(集計用!J725="","",集計用!J725)</f>
        <v>駐車場③（舗装）</v>
      </c>
      <c r="K725" s="2"/>
      <c r="L725" s="2"/>
      <c r="M725" s="31" t="b">
        <f>貼り付け用!M725=集計用!M725</f>
        <v>1</v>
      </c>
      <c r="N725" s="31" t="b">
        <f>貼り付け用!N725=集計用!N725</f>
        <v>1</v>
      </c>
      <c r="O725" s="31" t="b">
        <f>貼り付け用!O725=集計用!O725</f>
        <v>1</v>
      </c>
      <c r="P725" s="31" t="b">
        <f>貼り付け用!P725=集計用!P725</f>
        <v>1</v>
      </c>
      <c r="Q725" s="31" t="b">
        <f>貼り付け用!Q725=集計用!Q725</f>
        <v>1</v>
      </c>
      <c r="R725" s="31" t="b">
        <f>貼り付け用!R725=集計用!R725</f>
        <v>1</v>
      </c>
      <c r="S725" s="31" t="b">
        <f>貼り付け用!S725=集計用!S725</f>
        <v>1</v>
      </c>
      <c r="T725" s="31" t="b">
        <f>貼り付け用!T725=集計用!T725</f>
        <v>1</v>
      </c>
      <c r="U725" s="31" t="b">
        <f>貼り付け用!U725=集計用!U725</f>
        <v>1</v>
      </c>
      <c r="V725" s="31" t="b">
        <f>貼り付け用!V725=集計用!V725</f>
        <v>1</v>
      </c>
      <c r="W725" s="31" t="b">
        <f>貼り付け用!W725=集計用!W725</f>
        <v>1</v>
      </c>
      <c r="X725" s="31" t="b">
        <f>貼り付け用!X725=集計用!X725</f>
        <v>1</v>
      </c>
      <c r="Y725" s="31" t="b">
        <f>貼り付け用!Y725=集計用!Y725</f>
        <v>1</v>
      </c>
      <c r="Z725" s="31" t="b">
        <f>貼り付け用!Z725=集計用!Z725</f>
        <v>1</v>
      </c>
      <c r="AA725" s="31" t="b">
        <f>貼り付け用!AA725=集計用!AA725</f>
        <v>1</v>
      </c>
      <c r="AB725" s="31" t="b">
        <f>貼り付け用!AB725=集計用!AB725</f>
        <v>1</v>
      </c>
      <c r="AC725" s="31" t="b">
        <f>貼り付け用!AC725=集計用!AC725</f>
        <v>1</v>
      </c>
      <c r="AD725" s="31" t="b">
        <f>貼り付け用!AD725=集計用!AD725</f>
        <v>1</v>
      </c>
      <c r="AE725" s="31" t="b">
        <f>貼り付け用!AE725=集計用!AE725</f>
        <v>1</v>
      </c>
      <c r="AF725" s="31" t="b">
        <f>貼り付け用!AF725=集計用!AF725</f>
        <v>1</v>
      </c>
      <c r="AG725" s="31" t="b">
        <f>貼り付け用!AG725=集計用!AG725</f>
        <v>1</v>
      </c>
      <c r="AH725" s="31" t="b">
        <f>貼り付け用!AH725=集計用!AH725</f>
        <v>1</v>
      </c>
      <c r="AI725" s="31" t="b">
        <f>貼り付け用!AI725=集計用!AI725</f>
        <v>1</v>
      </c>
      <c r="AJ725" s="31" t="b">
        <f>貼り付け用!AJ725=集計用!AJ725</f>
        <v>1</v>
      </c>
      <c r="AK725" s="31" t="b">
        <f>貼り付け用!AK725=集計用!AK725</f>
        <v>1</v>
      </c>
      <c r="AL725" s="31" t="b">
        <f>貼り付け用!AL725=集計用!AL725</f>
        <v>1</v>
      </c>
      <c r="AM725" s="31" t="b">
        <f>貼り付け用!AM725=集計用!AM725</f>
        <v>1</v>
      </c>
      <c r="AN725" s="31" t="b">
        <f>貼り付け用!AN725=集計用!AN725</f>
        <v>1</v>
      </c>
      <c r="AO725" s="31" t="b">
        <f>貼り付け用!AO725=集計用!AO725</f>
        <v>1</v>
      </c>
      <c r="AP725" s="31" t="b">
        <f>貼り付け用!AP725=集計用!AP725</f>
        <v>1</v>
      </c>
      <c r="AQ725" s="31" t="b">
        <f>貼り付け用!AQ725=集計用!AQ725</f>
        <v>1</v>
      </c>
      <c r="AR725" s="31" t="b">
        <f>貼り付け用!AR725=集計用!AR725</f>
        <v>1</v>
      </c>
      <c r="AS725" s="31" t="b">
        <f>貼り付け用!AS725=集計用!AS725</f>
        <v>1</v>
      </c>
      <c r="AT725" s="31" t="b">
        <f>貼り付け用!AT725=集計用!AT725</f>
        <v>1</v>
      </c>
      <c r="AU725" s="31" t="b">
        <f>貼り付け用!AU725=集計用!AU725</f>
        <v>1</v>
      </c>
    </row>
    <row r="726" spans="10:47" ht="24" customHeight="1">
      <c r="J726" s="2" t="str">
        <f>IF(集計用!J726="","",集計用!J726)</f>
        <v>自転車置場②</v>
      </c>
      <c r="K726" s="2"/>
      <c r="L726" s="2"/>
      <c r="M726" s="31" t="b">
        <f>貼り付け用!M726=集計用!M726</f>
        <v>1</v>
      </c>
      <c r="N726" s="31" t="b">
        <f>貼り付け用!N726=集計用!N726</f>
        <v>1</v>
      </c>
      <c r="O726" s="31" t="b">
        <f>貼り付け用!O726=集計用!O726</f>
        <v>1</v>
      </c>
      <c r="P726" s="31" t="b">
        <f>貼り付け用!P726=集計用!P726</f>
        <v>1</v>
      </c>
      <c r="Q726" s="31" t="b">
        <f>貼り付け用!Q726=集計用!Q726</f>
        <v>1</v>
      </c>
      <c r="R726" s="31" t="b">
        <f>貼り付け用!R726=集計用!R726</f>
        <v>1</v>
      </c>
      <c r="S726" s="31" t="b">
        <f>貼り付け用!S726=集計用!S726</f>
        <v>1</v>
      </c>
      <c r="T726" s="31" t="b">
        <f>貼り付け用!T726=集計用!T726</f>
        <v>1</v>
      </c>
      <c r="U726" s="31" t="b">
        <f>貼り付け用!U726=集計用!U726</f>
        <v>1</v>
      </c>
      <c r="V726" s="31" t="b">
        <f>貼り付け用!V726=集計用!V726</f>
        <v>1</v>
      </c>
      <c r="W726" s="31" t="b">
        <f>貼り付け用!W726=集計用!W726</f>
        <v>1</v>
      </c>
      <c r="X726" s="31" t="b">
        <f>貼り付け用!X726=集計用!X726</f>
        <v>1</v>
      </c>
      <c r="Y726" s="31" t="b">
        <f>貼り付け用!Y726=集計用!Y726</f>
        <v>1</v>
      </c>
      <c r="Z726" s="31" t="b">
        <f>貼り付け用!Z726=集計用!Z726</f>
        <v>1</v>
      </c>
      <c r="AA726" s="31" t="b">
        <f>貼り付け用!AA726=集計用!AA726</f>
        <v>1</v>
      </c>
      <c r="AB726" s="31" t="b">
        <f>貼り付け用!AB726=集計用!AB726</f>
        <v>1</v>
      </c>
      <c r="AC726" s="31" t="b">
        <f>貼り付け用!AC726=集計用!AC726</f>
        <v>1</v>
      </c>
      <c r="AD726" s="31" t="b">
        <f>貼り付け用!AD726=集計用!AD726</f>
        <v>1</v>
      </c>
      <c r="AE726" s="31" t="b">
        <f>貼り付け用!AE726=集計用!AE726</f>
        <v>1</v>
      </c>
      <c r="AF726" s="31" t="b">
        <f>貼り付け用!AF726=集計用!AF726</f>
        <v>1</v>
      </c>
      <c r="AG726" s="31" t="b">
        <f>貼り付け用!AG726=集計用!AG726</f>
        <v>1</v>
      </c>
      <c r="AH726" s="31" t="b">
        <f>貼り付け用!AH726=集計用!AH726</f>
        <v>1</v>
      </c>
      <c r="AI726" s="31" t="b">
        <f>貼り付け用!AI726=集計用!AI726</f>
        <v>1</v>
      </c>
      <c r="AJ726" s="31" t="b">
        <f>貼り付け用!AJ726=集計用!AJ726</f>
        <v>1</v>
      </c>
      <c r="AK726" s="31" t="b">
        <f>貼り付け用!AK726=集計用!AK726</f>
        <v>1</v>
      </c>
      <c r="AL726" s="31" t="b">
        <f>貼り付け用!AL726=集計用!AL726</f>
        <v>1</v>
      </c>
      <c r="AM726" s="31" t="b">
        <f>貼り付け用!AM726=集計用!AM726</f>
        <v>1</v>
      </c>
      <c r="AN726" s="31" t="b">
        <f>貼り付け用!AN726=集計用!AN726</f>
        <v>1</v>
      </c>
      <c r="AO726" s="31" t="b">
        <f>貼り付け用!AO726=集計用!AO726</f>
        <v>1</v>
      </c>
      <c r="AP726" s="31" t="b">
        <f>貼り付け用!AP726=集計用!AP726</f>
        <v>1</v>
      </c>
      <c r="AQ726" s="31" t="b">
        <f>貼り付け用!AQ726=集計用!AQ726</f>
        <v>1</v>
      </c>
      <c r="AR726" s="31" t="b">
        <f>貼り付け用!AR726=集計用!AR726</f>
        <v>1</v>
      </c>
      <c r="AS726" s="31" t="b">
        <f>貼り付け用!AS726=集計用!AS726</f>
        <v>1</v>
      </c>
      <c r="AT726" s="31" t="b">
        <f>貼り付け用!AT726=集計用!AT726</f>
        <v>1</v>
      </c>
      <c r="AU726" s="31" t="b">
        <f>貼り付け用!AU726=集計用!AU726</f>
        <v>1</v>
      </c>
    </row>
    <row r="727" spans="10:47" ht="24" customHeight="1">
      <c r="J727" s="2" t="str">
        <f>IF(集計用!J727="","",集計用!J727)</f>
        <v>街路灯③</v>
      </c>
      <c r="K727" s="2"/>
      <c r="L727" s="2"/>
      <c r="M727" s="31" t="b">
        <f>貼り付け用!M727=集計用!M727</f>
        <v>1</v>
      </c>
      <c r="N727" s="31" t="b">
        <f>貼り付け用!N727=集計用!N727</f>
        <v>1</v>
      </c>
      <c r="O727" s="31" t="b">
        <f>貼り付け用!O727=集計用!O727</f>
        <v>1</v>
      </c>
      <c r="P727" s="31" t="b">
        <f>貼り付け用!P727=集計用!P727</f>
        <v>1</v>
      </c>
      <c r="Q727" s="31" t="b">
        <f>貼り付け用!Q727=集計用!Q727</f>
        <v>1</v>
      </c>
      <c r="R727" s="31" t="b">
        <f>貼り付け用!R727=集計用!R727</f>
        <v>1</v>
      </c>
      <c r="S727" s="31" t="b">
        <f>貼り付け用!S727=集計用!S727</f>
        <v>1</v>
      </c>
      <c r="T727" s="31" t="b">
        <f>貼り付け用!T727=集計用!T727</f>
        <v>1</v>
      </c>
      <c r="U727" s="31" t="b">
        <f>貼り付け用!U727=集計用!U727</f>
        <v>1</v>
      </c>
      <c r="V727" s="31" t="b">
        <f>貼り付け用!V727=集計用!V727</f>
        <v>1</v>
      </c>
      <c r="W727" s="31" t="b">
        <f>貼り付け用!W727=集計用!W727</f>
        <v>1</v>
      </c>
      <c r="X727" s="31" t="b">
        <f>貼り付け用!X727=集計用!X727</f>
        <v>1</v>
      </c>
      <c r="Y727" s="31" t="b">
        <f>貼り付け用!Y727=集計用!Y727</f>
        <v>1</v>
      </c>
      <c r="Z727" s="31" t="b">
        <f>貼り付け用!Z727=集計用!Z727</f>
        <v>1</v>
      </c>
      <c r="AA727" s="31" t="b">
        <f>貼り付け用!AA727=集計用!AA727</f>
        <v>1</v>
      </c>
      <c r="AB727" s="31" t="b">
        <f>貼り付け用!AB727=集計用!AB727</f>
        <v>1</v>
      </c>
      <c r="AC727" s="31" t="b">
        <f>貼り付け用!AC727=集計用!AC727</f>
        <v>1</v>
      </c>
      <c r="AD727" s="31" t="b">
        <f>貼り付け用!AD727=集計用!AD727</f>
        <v>1</v>
      </c>
      <c r="AE727" s="31" t="b">
        <f>貼り付け用!AE727=集計用!AE727</f>
        <v>1</v>
      </c>
      <c r="AF727" s="31" t="b">
        <f>貼り付け用!AF727=集計用!AF727</f>
        <v>1</v>
      </c>
      <c r="AG727" s="31" t="b">
        <f>貼り付け用!AG727=集計用!AG727</f>
        <v>1</v>
      </c>
      <c r="AH727" s="31" t="b">
        <f>貼り付け用!AH727=集計用!AH727</f>
        <v>1</v>
      </c>
      <c r="AI727" s="31" t="b">
        <f>貼り付け用!AI727=集計用!AI727</f>
        <v>1</v>
      </c>
      <c r="AJ727" s="31" t="b">
        <f>貼り付け用!AJ727=集計用!AJ727</f>
        <v>1</v>
      </c>
      <c r="AK727" s="31" t="b">
        <f>貼り付け用!AK727=集計用!AK727</f>
        <v>1</v>
      </c>
      <c r="AL727" s="31" t="b">
        <f>貼り付け用!AL727=集計用!AL727</f>
        <v>1</v>
      </c>
      <c r="AM727" s="31" t="b">
        <f>貼り付け用!AM727=集計用!AM727</f>
        <v>1</v>
      </c>
      <c r="AN727" s="31" t="b">
        <f>貼り付け用!AN727=集計用!AN727</f>
        <v>1</v>
      </c>
      <c r="AO727" s="31" t="b">
        <f>貼り付け用!AO727=集計用!AO727</f>
        <v>1</v>
      </c>
      <c r="AP727" s="31" t="b">
        <f>貼り付け用!AP727=集計用!AP727</f>
        <v>1</v>
      </c>
      <c r="AQ727" s="31" t="b">
        <f>貼り付け用!AQ727=集計用!AQ727</f>
        <v>1</v>
      </c>
      <c r="AR727" s="31" t="b">
        <f>貼り付け用!AR727=集計用!AR727</f>
        <v>1</v>
      </c>
      <c r="AS727" s="31" t="b">
        <f>貼り付け用!AS727=集計用!AS727</f>
        <v>1</v>
      </c>
      <c r="AT727" s="31" t="b">
        <f>貼り付け用!AT727=集計用!AT727</f>
        <v>1</v>
      </c>
      <c r="AU727" s="31" t="b">
        <f>貼り付け用!AU727=集計用!AU727</f>
        <v>1</v>
      </c>
    </row>
    <row r="728" spans="10:47" ht="24" customHeight="1">
      <c r="J728" s="2" t="str">
        <f>IF(集計用!J728="","",集計用!J728)</f>
        <v>駐車場④（舗装）</v>
      </c>
      <c r="K728" s="2"/>
      <c r="L728" s="2"/>
      <c r="M728" s="31" t="b">
        <f>貼り付け用!M728=集計用!M728</f>
        <v>1</v>
      </c>
      <c r="N728" s="31" t="b">
        <f>貼り付け用!N728=集計用!N728</f>
        <v>1</v>
      </c>
      <c r="O728" s="31" t="b">
        <f>貼り付け用!O728=集計用!O728</f>
        <v>1</v>
      </c>
      <c r="P728" s="31" t="b">
        <f>貼り付け用!P728=集計用!P728</f>
        <v>1</v>
      </c>
      <c r="Q728" s="31" t="b">
        <f>貼り付け用!Q728=集計用!Q728</f>
        <v>1</v>
      </c>
      <c r="R728" s="31" t="b">
        <f>貼り付け用!R728=集計用!R728</f>
        <v>1</v>
      </c>
      <c r="S728" s="31" t="b">
        <f>貼り付け用!S728=集計用!S728</f>
        <v>1</v>
      </c>
      <c r="T728" s="31" t="b">
        <f>貼り付け用!T728=集計用!T728</f>
        <v>1</v>
      </c>
      <c r="U728" s="31" t="b">
        <f>貼り付け用!U728=集計用!U728</f>
        <v>1</v>
      </c>
      <c r="V728" s="31" t="b">
        <f>貼り付け用!V728=集計用!V728</f>
        <v>1</v>
      </c>
      <c r="W728" s="31" t="b">
        <f>貼り付け用!W728=集計用!W728</f>
        <v>1</v>
      </c>
      <c r="X728" s="31" t="b">
        <f>貼り付け用!X728=集計用!X728</f>
        <v>1</v>
      </c>
      <c r="Y728" s="31" t="b">
        <f>貼り付け用!Y728=集計用!Y728</f>
        <v>1</v>
      </c>
      <c r="Z728" s="31" t="b">
        <f>貼り付け用!Z728=集計用!Z728</f>
        <v>1</v>
      </c>
      <c r="AA728" s="31" t="b">
        <f>貼り付け用!AA728=集計用!AA728</f>
        <v>1</v>
      </c>
      <c r="AB728" s="31" t="b">
        <f>貼り付け用!AB728=集計用!AB728</f>
        <v>1</v>
      </c>
      <c r="AC728" s="31" t="b">
        <f>貼り付け用!AC728=集計用!AC728</f>
        <v>1</v>
      </c>
      <c r="AD728" s="31" t="b">
        <f>貼り付け用!AD728=集計用!AD728</f>
        <v>1</v>
      </c>
      <c r="AE728" s="31" t="b">
        <f>貼り付け用!AE728=集計用!AE728</f>
        <v>1</v>
      </c>
      <c r="AF728" s="31" t="b">
        <f>貼り付け用!AF728=集計用!AF728</f>
        <v>1</v>
      </c>
      <c r="AG728" s="31" t="b">
        <f>貼り付け用!AG728=集計用!AG728</f>
        <v>1</v>
      </c>
      <c r="AH728" s="31" t="b">
        <f>貼り付け用!AH728=集計用!AH728</f>
        <v>1</v>
      </c>
      <c r="AI728" s="31" t="b">
        <f>貼り付け用!AI728=集計用!AI728</f>
        <v>1</v>
      </c>
      <c r="AJ728" s="31" t="b">
        <f>貼り付け用!AJ728=集計用!AJ728</f>
        <v>1</v>
      </c>
      <c r="AK728" s="31" t="b">
        <f>貼り付け用!AK728=集計用!AK728</f>
        <v>1</v>
      </c>
      <c r="AL728" s="31" t="b">
        <f>貼り付け用!AL728=集計用!AL728</f>
        <v>1</v>
      </c>
      <c r="AM728" s="31" t="b">
        <f>貼り付け用!AM728=集計用!AM728</f>
        <v>1</v>
      </c>
      <c r="AN728" s="31" t="b">
        <f>貼り付け用!AN728=集計用!AN728</f>
        <v>1</v>
      </c>
      <c r="AO728" s="31" t="b">
        <f>貼り付け用!AO728=集計用!AO728</f>
        <v>1</v>
      </c>
      <c r="AP728" s="31" t="b">
        <f>貼り付け用!AP728=集計用!AP728</f>
        <v>1</v>
      </c>
      <c r="AQ728" s="31" t="b">
        <f>貼り付け用!AQ728=集計用!AQ728</f>
        <v>1</v>
      </c>
      <c r="AR728" s="31" t="b">
        <f>貼り付け用!AR728=集計用!AR728</f>
        <v>1</v>
      </c>
      <c r="AS728" s="31" t="b">
        <f>貼り付け用!AS728=集計用!AS728</f>
        <v>1</v>
      </c>
      <c r="AT728" s="31" t="b">
        <f>貼り付け用!AT728=集計用!AT728</f>
        <v>1</v>
      </c>
      <c r="AU728" s="31" t="b">
        <f>貼り付け用!AU728=集計用!AU728</f>
        <v>1</v>
      </c>
    </row>
    <row r="729" spans="10:47" ht="24" customHeight="1">
      <c r="J729" s="2" t="str">
        <f>IF(集計用!J729="","",集計用!J729)</f>
        <v>ﾈｯﾄﾌｪﾝｽ④</v>
      </c>
      <c r="K729" s="2"/>
      <c r="L729" s="2"/>
      <c r="M729" s="31" t="b">
        <f>貼り付け用!M729=集計用!M729</f>
        <v>1</v>
      </c>
      <c r="N729" s="31" t="b">
        <f>貼り付け用!N729=集計用!N729</f>
        <v>1</v>
      </c>
      <c r="O729" s="31" t="b">
        <f>貼り付け用!O729=集計用!O729</f>
        <v>1</v>
      </c>
      <c r="P729" s="31" t="b">
        <f>貼り付け用!P729=集計用!P729</f>
        <v>1</v>
      </c>
      <c r="Q729" s="31" t="b">
        <f>貼り付け用!Q729=集計用!Q729</f>
        <v>1</v>
      </c>
      <c r="R729" s="31" t="b">
        <f>貼り付け用!R729=集計用!R729</f>
        <v>1</v>
      </c>
      <c r="S729" s="31" t="b">
        <f>貼り付け用!S729=集計用!S729</f>
        <v>1</v>
      </c>
      <c r="T729" s="31" t="b">
        <f>貼り付け用!T729=集計用!T729</f>
        <v>1</v>
      </c>
      <c r="U729" s="31" t="b">
        <f>貼り付け用!U729=集計用!U729</f>
        <v>1</v>
      </c>
      <c r="V729" s="31" t="b">
        <f>貼り付け用!V729=集計用!V729</f>
        <v>1</v>
      </c>
      <c r="W729" s="31" t="b">
        <f>貼り付け用!W729=集計用!W729</f>
        <v>1</v>
      </c>
      <c r="X729" s="31" t="b">
        <f>貼り付け用!X729=集計用!X729</f>
        <v>1</v>
      </c>
      <c r="Y729" s="31" t="b">
        <f>貼り付け用!Y729=集計用!Y729</f>
        <v>1</v>
      </c>
      <c r="Z729" s="31" t="b">
        <f>貼り付け用!Z729=集計用!Z729</f>
        <v>1</v>
      </c>
      <c r="AA729" s="31" t="b">
        <f>貼り付け用!AA729=集計用!AA729</f>
        <v>1</v>
      </c>
      <c r="AB729" s="31" t="b">
        <f>貼り付け用!AB729=集計用!AB729</f>
        <v>1</v>
      </c>
      <c r="AC729" s="31" t="b">
        <f>貼り付け用!AC729=集計用!AC729</f>
        <v>1</v>
      </c>
      <c r="AD729" s="31" t="b">
        <f>貼り付け用!AD729=集計用!AD729</f>
        <v>1</v>
      </c>
      <c r="AE729" s="31" t="b">
        <f>貼り付け用!AE729=集計用!AE729</f>
        <v>1</v>
      </c>
      <c r="AF729" s="31" t="b">
        <f>貼り付け用!AF729=集計用!AF729</f>
        <v>1</v>
      </c>
      <c r="AG729" s="31" t="b">
        <f>貼り付け用!AG729=集計用!AG729</f>
        <v>1</v>
      </c>
      <c r="AH729" s="31" t="b">
        <f>貼り付け用!AH729=集計用!AH729</f>
        <v>1</v>
      </c>
      <c r="AI729" s="31" t="b">
        <f>貼り付け用!AI729=集計用!AI729</f>
        <v>1</v>
      </c>
      <c r="AJ729" s="31" t="b">
        <f>貼り付け用!AJ729=集計用!AJ729</f>
        <v>1</v>
      </c>
      <c r="AK729" s="31" t="b">
        <f>貼り付け用!AK729=集計用!AK729</f>
        <v>1</v>
      </c>
      <c r="AL729" s="31" t="b">
        <f>貼り付け用!AL729=集計用!AL729</f>
        <v>1</v>
      </c>
      <c r="AM729" s="31" t="b">
        <f>貼り付け用!AM729=集計用!AM729</f>
        <v>1</v>
      </c>
      <c r="AN729" s="31" t="b">
        <f>貼り付け用!AN729=集計用!AN729</f>
        <v>1</v>
      </c>
      <c r="AO729" s="31" t="b">
        <f>貼り付け用!AO729=集計用!AO729</f>
        <v>1</v>
      </c>
      <c r="AP729" s="31" t="b">
        <f>貼り付け用!AP729=集計用!AP729</f>
        <v>1</v>
      </c>
      <c r="AQ729" s="31" t="b">
        <f>貼り付け用!AQ729=集計用!AQ729</f>
        <v>1</v>
      </c>
      <c r="AR729" s="31" t="b">
        <f>貼り付け用!AR729=集計用!AR729</f>
        <v>1</v>
      </c>
      <c r="AS729" s="31" t="b">
        <f>貼り付け用!AS729=集計用!AS729</f>
        <v>1</v>
      </c>
      <c r="AT729" s="31" t="b">
        <f>貼り付け用!AT729=集計用!AT729</f>
        <v>1</v>
      </c>
      <c r="AU729" s="31" t="b">
        <f>貼り付け用!AU729=集計用!AU729</f>
        <v>1</v>
      </c>
    </row>
    <row r="730" spans="10:47" ht="24" customHeight="1">
      <c r="J730" s="2" t="str">
        <f>IF(集計用!J730="","",集計用!J730)</f>
        <v>ﾈｯﾄﾌｪﾝｽ⑤</v>
      </c>
      <c r="K730" s="2"/>
      <c r="L730" s="2"/>
      <c r="M730" s="31" t="b">
        <f>貼り付け用!M730=集計用!M730</f>
        <v>1</v>
      </c>
      <c r="N730" s="31" t="b">
        <f>貼り付け用!N730=集計用!N730</f>
        <v>1</v>
      </c>
      <c r="O730" s="31" t="b">
        <f>貼り付け用!O730=集計用!O730</f>
        <v>1</v>
      </c>
      <c r="P730" s="31" t="b">
        <f>貼り付け用!P730=集計用!P730</f>
        <v>1</v>
      </c>
      <c r="Q730" s="31" t="b">
        <f>貼り付け用!Q730=集計用!Q730</f>
        <v>1</v>
      </c>
      <c r="R730" s="31" t="b">
        <f>貼り付け用!R730=集計用!R730</f>
        <v>1</v>
      </c>
      <c r="S730" s="31" t="b">
        <f>貼り付け用!S730=集計用!S730</f>
        <v>1</v>
      </c>
      <c r="T730" s="31" t="b">
        <f>貼り付け用!T730=集計用!T730</f>
        <v>1</v>
      </c>
      <c r="U730" s="31" t="b">
        <f>貼り付け用!U730=集計用!U730</f>
        <v>1</v>
      </c>
      <c r="V730" s="31" t="b">
        <f>貼り付け用!V730=集計用!V730</f>
        <v>1</v>
      </c>
      <c r="W730" s="31" t="b">
        <f>貼り付け用!W730=集計用!W730</f>
        <v>1</v>
      </c>
      <c r="X730" s="31" t="b">
        <f>貼り付け用!X730=集計用!X730</f>
        <v>1</v>
      </c>
      <c r="Y730" s="31" t="b">
        <f>貼り付け用!Y730=集計用!Y730</f>
        <v>1</v>
      </c>
      <c r="Z730" s="31" t="b">
        <f>貼り付け用!Z730=集計用!Z730</f>
        <v>1</v>
      </c>
      <c r="AA730" s="31" t="b">
        <f>貼り付け用!AA730=集計用!AA730</f>
        <v>1</v>
      </c>
      <c r="AB730" s="31" t="b">
        <f>貼り付け用!AB730=集計用!AB730</f>
        <v>1</v>
      </c>
      <c r="AC730" s="31" t="b">
        <f>貼り付け用!AC730=集計用!AC730</f>
        <v>1</v>
      </c>
      <c r="AD730" s="31" t="b">
        <f>貼り付け用!AD730=集計用!AD730</f>
        <v>1</v>
      </c>
      <c r="AE730" s="31" t="b">
        <f>貼り付け用!AE730=集計用!AE730</f>
        <v>1</v>
      </c>
      <c r="AF730" s="31" t="b">
        <f>貼り付け用!AF730=集計用!AF730</f>
        <v>1</v>
      </c>
      <c r="AG730" s="31" t="b">
        <f>貼り付け用!AG730=集計用!AG730</f>
        <v>1</v>
      </c>
      <c r="AH730" s="31" t="b">
        <f>貼り付け用!AH730=集計用!AH730</f>
        <v>1</v>
      </c>
      <c r="AI730" s="31" t="b">
        <f>貼り付け用!AI730=集計用!AI730</f>
        <v>1</v>
      </c>
      <c r="AJ730" s="31" t="b">
        <f>貼り付け用!AJ730=集計用!AJ730</f>
        <v>1</v>
      </c>
      <c r="AK730" s="31" t="b">
        <f>貼り付け用!AK730=集計用!AK730</f>
        <v>1</v>
      </c>
      <c r="AL730" s="31" t="b">
        <f>貼り付け用!AL730=集計用!AL730</f>
        <v>1</v>
      </c>
      <c r="AM730" s="31" t="b">
        <f>貼り付け用!AM730=集計用!AM730</f>
        <v>1</v>
      </c>
      <c r="AN730" s="31" t="b">
        <f>貼り付け用!AN730=集計用!AN730</f>
        <v>1</v>
      </c>
      <c r="AO730" s="31" t="b">
        <f>貼り付け用!AO730=集計用!AO730</f>
        <v>1</v>
      </c>
      <c r="AP730" s="31" t="b">
        <f>貼り付け用!AP730=集計用!AP730</f>
        <v>1</v>
      </c>
      <c r="AQ730" s="31" t="b">
        <f>貼り付け用!AQ730=集計用!AQ730</f>
        <v>1</v>
      </c>
      <c r="AR730" s="31" t="b">
        <f>貼り付け用!AR730=集計用!AR730</f>
        <v>1</v>
      </c>
      <c r="AS730" s="31" t="b">
        <f>貼り付け用!AS730=集計用!AS730</f>
        <v>1</v>
      </c>
      <c r="AT730" s="31" t="b">
        <f>貼り付け用!AT730=集計用!AT730</f>
        <v>1</v>
      </c>
      <c r="AU730" s="31" t="b">
        <f>貼り付け用!AU730=集計用!AU730</f>
        <v>1</v>
      </c>
    </row>
    <row r="731" spans="10:47" ht="24" customHeight="1">
      <c r="J731" s="2" t="str">
        <f>IF(集計用!J731="","",集計用!J731)</f>
        <v>街路灯④</v>
      </c>
      <c r="K731" s="2"/>
      <c r="L731" s="2"/>
      <c r="M731" s="31" t="b">
        <f>貼り付け用!M731=集計用!M731</f>
        <v>1</v>
      </c>
      <c r="N731" s="31" t="b">
        <f>貼り付け用!N731=集計用!N731</f>
        <v>1</v>
      </c>
      <c r="O731" s="31" t="b">
        <f>貼り付け用!O731=集計用!O731</f>
        <v>1</v>
      </c>
      <c r="P731" s="31" t="b">
        <f>貼り付け用!P731=集計用!P731</f>
        <v>1</v>
      </c>
      <c r="Q731" s="31" t="b">
        <f>貼り付け用!Q731=集計用!Q731</f>
        <v>1</v>
      </c>
      <c r="R731" s="31" t="b">
        <f>貼り付け用!R731=集計用!R731</f>
        <v>1</v>
      </c>
      <c r="S731" s="31" t="b">
        <f>貼り付け用!S731=集計用!S731</f>
        <v>1</v>
      </c>
      <c r="T731" s="31" t="b">
        <f>貼り付け用!T731=集計用!T731</f>
        <v>1</v>
      </c>
      <c r="U731" s="31" t="b">
        <f>貼り付け用!U731=集計用!U731</f>
        <v>1</v>
      </c>
      <c r="V731" s="31" t="b">
        <f>貼り付け用!V731=集計用!V731</f>
        <v>1</v>
      </c>
      <c r="W731" s="31" t="b">
        <f>貼り付け用!W731=集計用!W731</f>
        <v>1</v>
      </c>
      <c r="X731" s="31" t="b">
        <f>貼り付け用!X731=集計用!X731</f>
        <v>1</v>
      </c>
      <c r="Y731" s="31" t="b">
        <f>貼り付け用!Y731=集計用!Y731</f>
        <v>1</v>
      </c>
      <c r="Z731" s="31" t="b">
        <f>貼り付け用!Z731=集計用!Z731</f>
        <v>1</v>
      </c>
      <c r="AA731" s="31" t="b">
        <f>貼り付け用!AA731=集計用!AA731</f>
        <v>1</v>
      </c>
      <c r="AB731" s="31" t="b">
        <f>貼り付け用!AB731=集計用!AB731</f>
        <v>1</v>
      </c>
      <c r="AC731" s="31" t="b">
        <f>貼り付け用!AC731=集計用!AC731</f>
        <v>1</v>
      </c>
      <c r="AD731" s="31" t="b">
        <f>貼り付け用!AD731=集計用!AD731</f>
        <v>1</v>
      </c>
      <c r="AE731" s="31" t="b">
        <f>貼り付け用!AE731=集計用!AE731</f>
        <v>1</v>
      </c>
      <c r="AF731" s="31" t="b">
        <f>貼り付け用!AF731=集計用!AF731</f>
        <v>1</v>
      </c>
      <c r="AG731" s="31" t="b">
        <f>貼り付け用!AG731=集計用!AG731</f>
        <v>1</v>
      </c>
      <c r="AH731" s="31" t="b">
        <f>貼り付け用!AH731=集計用!AH731</f>
        <v>1</v>
      </c>
      <c r="AI731" s="31" t="b">
        <f>貼り付け用!AI731=集計用!AI731</f>
        <v>1</v>
      </c>
      <c r="AJ731" s="31" t="b">
        <f>貼り付け用!AJ731=集計用!AJ731</f>
        <v>1</v>
      </c>
      <c r="AK731" s="31" t="b">
        <f>貼り付け用!AK731=集計用!AK731</f>
        <v>1</v>
      </c>
      <c r="AL731" s="31" t="b">
        <f>貼り付け用!AL731=集計用!AL731</f>
        <v>1</v>
      </c>
      <c r="AM731" s="31" t="b">
        <f>貼り付け用!AM731=集計用!AM731</f>
        <v>1</v>
      </c>
      <c r="AN731" s="31" t="b">
        <f>貼り付け用!AN731=集計用!AN731</f>
        <v>1</v>
      </c>
      <c r="AO731" s="31" t="b">
        <f>貼り付け用!AO731=集計用!AO731</f>
        <v>1</v>
      </c>
      <c r="AP731" s="31" t="b">
        <f>貼り付け用!AP731=集計用!AP731</f>
        <v>1</v>
      </c>
      <c r="AQ731" s="31" t="b">
        <f>貼り付け用!AQ731=集計用!AQ731</f>
        <v>1</v>
      </c>
      <c r="AR731" s="31" t="b">
        <f>貼り付け用!AR731=集計用!AR731</f>
        <v>1</v>
      </c>
      <c r="AS731" s="31" t="b">
        <f>貼り付け用!AS731=集計用!AS731</f>
        <v>1</v>
      </c>
      <c r="AT731" s="31" t="b">
        <f>貼り付け用!AT731=集計用!AT731</f>
        <v>1</v>
      </c>
      <c r="AU731" s="31" t="b">
        <f>貼り付け用!AU731=集計用!AU731</f>
        <v>1</v>
      </c>
    </row>
  </sheetData>
  <mergeCells count="41">
    <mergeCell ref="BF7:BF8"/>
    <mergeCell ref="BG7:BG8"/>
    <mergeCell ref="BH7:BH8"/>
    <mergeCell ref="BI7:BI8"/>
    <mergeCell ref="BJ7:BJ8"/>
    <mergeCell ref="BE7:BE8"/>
    <mergeCell ref="AN7:AN8"/>
    <mergeCell ref="AO7:AO8"/>
    <mergeCell ref="AP7:AQ7"/>
    <mergeCell ref="AR7:AR8"/>
    <mergeCell ref="AS7:AS8"/>
    <mergeCell ref="AT7:AT8"/>
    <mergeCell ref="AU7:AU8"/>
    <mergeCell ref="AV7:AV8"/>
    <mergeCell ref="AW7:AW8"/>
    <mergeCell ref="AX7:BC7"/>
    <mergeCell ref="BD7:BD8"/>
    <mergeCell ref="AM7:AM8"/>
    <mergeCell ref="AB7:AB8"/>
    <mergeCell ref="AC7:AC8"/>
    <mergeCell ref="AD7:AD8"/>
    <mergeCell ref="AE7:AE8"/>
    <mergeCell ref="AF7:AF8"/>
    <mergeCell ref="AG7:AG8"/>
    <mergeCell ref="AH7:AH8"/>
    <mergeCell ref="AI7:AI8"/>
    <mergeCell ref="AJ7:AJ8"/>
    <mergeCell ref="AK7:AK8"/>
    <mergeCell ref="AL7:AL8"/>
    <mergeCell ref="AA7:AA8"/>
    <mergeCell ref="D7:D8"/>
    <mergeCell ref="E7:E8"/>
    <mergeCell ref="F7:F8"/>
    <mergeCell ref="G7:G8"/>
    <mergeCell ref="H7:H8"/>
    <mergeCell ref="I7:I8"/>
    <mergeCell ref="J7:J8"/>
    <mergeCell ref="K7:K8"/>
    <mergeCell ref="W7:W8"/>
    <mergeCell ref="X7:X8"/>
    <mergeCell ref="Z7:Z8"/>
  </mergeCells>
  <phoneticPr fontId="2"/>
  <conditionalFormatting sqref="AJ9:AJ731">
    <cfRule type="expression" dxfId="11" priority="2">
      <formula>#REF!&gt;0</formula>
    </cfRule>
  </conditionalFormatting>
  <conditionalFormatting sqref="AJ9:AJ731">
    <cfRule type="expression" dxfId="10" priority="3">
      <formula>#REF!="●"</formula>
    </cfRule>
  </conditionalFormatting>
  <conditionalFormatting sqref="AS9:AS731">
    <cfRule type="expression" dxfId="9" priority="1">
      <formula>NOT(AL9="")</formula>
    </cfRule>
  </conditionalFormatting>
  <pageMargins left="0.70866141732283472" right="0.70866141732283472" top="0.74803149606299213" bottom="0.74803149606299213" header="0.31496062992125984" footer="0.31496062992125984"/>
  <pageSetup paperSize="8" scale="3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I120"/>
  <sheetViews>
    <sheetView showGridLines="0" zoomScale="90" zoomScaleNormal="90" workbookViewId="0">
      <selection activeCell="B38" sqref="B38"/>
    </sheetView>
  </sheetViews>
  <sheetFormatPr defaultColWidth="9" defaultRowHeight="13.5" customHeight="1" outlineLevelRow="2"/>
  <cols>
    <col min="1" max="1" width="9" style="33"/>
    <col min="2" max="2" width="24.875" style="33" customWidth="1"/>
    <col min="3" max="9" width="9" style="33"/>
    <col min="10" max="10" width="17.25" style="33" customWidth="1"/>
    <col min="11" max="32" width="9" style="33"/>
    <col min="33" max="33" width="24.625" style="33" bestFit="1" customWidth="1"/>
    <col min="34" max="114" width="9" style="33"/>
    <col min="115" max="115" width="18" style="33" bestFit="1" customWidth="1"/>
    <col min="116" max="16384" width="9" style="33"/>
  </cols>
  <sheetData>
    <row r="1" spans="1:113" ht="13.5" customHeight="1">
      <c r="A1" s="33" t="s">
        <v>273</v>
      </c>
    </row>
    <row r="2" spans="1:113" ht="13.5" customHeight="1" thickBot="1"/>
    <row r="3" spans="1:113" ht="13.5" customHeight="1" thickBot="1">
      <c r="A3" s="75" t="s">
        <v>246</v>
      </c>
      <c r="B3" s="76" t="s">
        <v>433</v>
      </c>
    </row>
    <row r="4" spans="1:113" ht="13.5" customHeight="1" thickBot="1">
      <c r="A4" s="75" t="s">
        <v>0</v>
      </c>
      <c r="B4" s="77">
        <v>20150331</v>
      </c>
      <c r="BR4" s="230" t="s">
        <v>60</v>
      </c>
      <c r="BS4" s="230" t="s">
        <v>98</v>
      </c>
      <c r="BT4" s="230" t="s">
        <v>58</v>
      </c>
      <c r="BU4" s="230" t="s">
        <v>270</v>
      </c>
      <c r="BV4" s="230" t="s">
        <v>342</v>
      </c>
      <c r="BW4" s="223" t="s">
        <v>343</v>
      </c>
    </row>
    <row r="5" spans="1:113" ht="13.5" customHeight="1">
      <c r="B5" s="78"/>
      <c r="C5" s="79"/>
      <c r="BR5" s="231"/>
      <c r="BS5" s="231"/>
      <c r="BT5" s="231"/>
      <c r="BU5" s="231"/>
      <c r="BV5" s="231"/>
      <c r="BW5" s="229"/>
    </row>
    <row r="6" spans="1:113" ht="12.75" customHeight="1">
      <c r="B6" s="55" t="s">
        <v>99</v>
      </c>
      <c r="C6" s="57"/>
      <c r="D6" s="59">
        <v>1</v>
      </c>
      <c r="E6" s="58">
        <v>2</v>
      </c>
      <c r="F6" s="58">
        <v>3</v>
      </c>
      <c r="G6" s="58">
        <v>4</v>
      </c>
      <c r="H6" s="58">
        <v>5</v>
      </c>
      <c r="I6" s="58">
        <v>6</v>
      </c>
      <c r="J6" s="59">
        <v>7</v>
      </c>
      <c r="K6" s="59">
        <v>8</v>
      </c>
      <c r="L6" s="58">
        <v>9</v>
      </c>
      <c r="M6" s="58">
        <v>10</v>
      </c>
      <c r="N6" s="58">
        <v>11</v>
      </c>
      <c r="O6" s="59">
        <v>12</v>
      </c>
      <c r="P6" s="58">
        <v>13</v>
      </c>
      <c r="Q6" s="58">
        <v>14</v>
      </c>
      <c r="R6" s="59">
        <v>15</v>
      </c>
      <c r="S6" s="59">
        <v>16</v>
      </c>
      <c r="T6" s="59">
        <v>17</v>
      </c>
      <c r="U6" s="59">
        <v>18</v>
      </c>
      <c r="V6" s="58">
        <v>19</v>
      </c>
      <c r="W6" s="59">
        <v>20</v>
      </c>
      <c r="X6" s="58">
        <v>21</v>
      </c>
      <c r="Y6" s="58">
        <v>22</v>
      </c>
      <c r="Z6" s="59">
        <v>23</v>
      </c>
      <c r="AA6" s="58">
        <v>24</v>
      </c>
      <c r="AB6" s="58">
        <v>25</v>
      </c>
      <c r="AC6" s="58">
        <v>26</v>
      </c>
      <c r="AD6" s="58">
        <v>27</v>
      </c>
      <c r="AE6" s="58">
        <v>28</v>
      </c>
      <c r="AF6" s="59">
        <v>29</v>
      </c>
      <c r="AG6" s="59">
        <v>30</v>
      </c>
      <c r="AH6" s="59">
        <v>31</v>
      </c>
      <c r="AI6" s="59">
        <v>32</v>
      </c>
      <c r="AJ6" s="59">
        <v>33</v>
      </c>
      <c r="AK6" s="59">
        <v>34</v>
      </c>
      <c r="AL6" s="59">
        <v>35</v>
      </c>
      <c r="AM6" s="58">
        <v>36</v>
      </c>
      <c r="AN6" s="58">
        <v>37</v>
      </c>
      <c r="AO6" s="58">
        <v>38</v>
      </c>
      <c r="AP6" s="58">
        <v>39</v>
      </c>
      <c r="AQ6" s="58">
        <v>40</v>
      </c>
      <c r="AR6" s="58">
        <v>41</v>
      </c>
      <c r="AS6" s="58">
        <v>42</v>
      </c>
      <c r="AT6" s="58">
        <v>43</v>
      </c>
      <c r="AU6" s="58">
        <v>44</v>
      </c>
      <c r="AV6" s="58">
        <v>45</v>
      </c>
      <c r="AW6" s="58">
        <v>46</v>
      </c>
      <c r="AX6" s="58">
        <v>47</v>
      </c>
      <c r="AY6" s="58">
        <v>48</v>
      </c>
      <c r="AZ6" s="58">
        <v>49</v>
      </c>
      <c r="BA6" s="58">
        <v>50</v>
      </c>
      <c r="BB6" s="58">
        <v>51</v>
      </c>
      <c r="BC6" s="58">
        <v>52</v>
      </c>
      <c r="BD6" s="58">
        <v>53</v>
      </c>
      <c r="BE6" s="58">
        <v>54</v>
      </c>
      <c r="BF6" s="58">
        <v>55</v>
      </c>
      <c r="BG6" s="58">
        <v>56</v>
      </c>
      <c r="BH6" s="58">
        <v>57</v>
      </c>
      <c r="BI6" s="58">
        <v>58</v>
      </c>
      <c r="BJ6" s="58">
        <v>59</v>
      </c>
      <c r="BK6" s="58">
        <v>60</v>
      </c>
      <c r="BL6" s="58">
        <v>61</v>
      </c>
      <c r="BM6" s="58">
        <v>62</v>
      </c>
      <c r="BN6" s="58">
        <v>63</v>
      </c>
      <c r="BO6" s="58">
        <v>64</v>
      </c>
      <c r="BP6" s="58">
        <v>65</v>
      </c>
      <c r="BQ6" s="58">
        <v>66</v>
      </c>
      <c r="BR6" s="58">
        <v>67</v>
      </c>
      <c r="BS6" s="58">
        <v>68</v>
      </c>
      <c r="BT6" s="58">
        <v>69</v>
      </c>
      <c r="BU6" s="58">
        <v>70</v>
      </c>
      <c r="BV6" s="58">
        <v>71</v>
      </c>
      <c r="BW6" s="58">
        <v>72</v>
      </c>
      <c r="BX6" s="58">
        <v>73</v>
      </c>
      <c r="BY6" s="58">
        <v>74</v>
      </c>
      <c r="BZ6" s="58">
        <v>75</v>
      </c>
      <c r="CA6" s="58">
        <v>76</v>
      </c>
      <c r="CB6" s="58">
        <v>77</v>
      </c>
      <c r="CC6" s="58">
        <v>78</v>
      </c>
      <c r="CD6" s="58">
        <v>79</v>
      </c>
      <c r="CE6" s="58">
        <v>80</v>
      </c>
      <c r="CF6" s="58">
        <v>81</v>
      </c>
      <c r="CG6" s="58">
        <v>82</v>
      </c>
      <c r="CH6" s="58">
        <v>83</v>
      </c>
      <c r="CI6" s="58">
        <v>84</v>
      </c>
      <c r="CJ6" s="58">
        <v>85</v>
      </c>
      <c r="CK6" s="58">
        <v>86</v>
      </c>
      <c r="CL6" s="58">
        <v>87</v>
      </c>
      <c r="CM6" s="58">
        <v>88</v>
      </c>
      <c r="CN6" s="58">
        <v>89</v>
      </c>
      <c r="CO6" s="58">
        <v>90</v>
      </c>
      <c r="CP6" s="58">
        <v>91</v>
      </c>
      <c r="CQ6" s="58">
        <v>92</v>
      </c>
      <c r="CR6" s="58">
        <v>93</v>
      </c>
      <c r="CS6" s="58">
        <v>94</v>
      </c>
      <c r="CT6" s="58">
        <v>95</v>
      </c>
      <c r="CU6" s="58">
        <v>96</v>
      </c>
      <c r="CV6" s="58">
        <v>97</v>
      </c>
      <c r="CW6" s="58">
        <v>98</v>
      </c>
      <c r="CX6" s="58">
        <v>99</v>
      </c>
      <c r="CY6" s="58">
        <v>100</v>
      </c>
      <c r="CZ6" s="58">
        <v>101</v>
      </c>
      <c r="DA6" s="58">
        <v>102</v>
      </c>
      <c r="DB6" s="58">
        <v>103</v>
      </c>
      <c r="DC6" s="58">
        <v>104</v>
      </c>
      <c r="DD6" s="58">
        <v>105</v>
      </c>
      <c r="DE6" s="58">
        <v>106</v>
      </c>
      <c r="DF6" s="58">
        <v>107</v>
      </c>
      <c r="DG6" s="58">
        <v>108</v>
      </c>
      <c r="DH6" s="58">
        <v>109</v>
      </c>
      <c r="DI6" s="58">
        <v>110</v>
      </c>
    </row>
    <row r="7" spans="1:113" ht="27">
      <c r="B7" s="55" t="s">
        <v>121</v>
      </c>
      <c r="C7" s="57"/>
      <c r="D7" s="61" t="s">
        <v>122</v>
      </c>
      <c r="E7" s="60" t="s">
        <v>123</v>
      </c>
      <c r="F7" s="60" t="s">
        <v>124</v>
      </c>
      <c r="G7" s="60" t="s">
        <v>125</v>
      </c>
      <c r="H7" s="60" t="s">
        <v>126</v>
      </c>
      <c r="I7" s="60" t="s">
        <v>127</v>
      </c>
      <c r="J7" s="61" t="s">
        <v>128</v>
      </c>
      <c r="K7" s="61" t="s">
        <v>129</v>
      </c>
      <c r="L7" s="60" t="s">
        <v>130</v>
      </c>
      <c r="M7" s="60" t="s">
        <v>131</v>
      </c>
      <c r="N7" s="60" t="s">
        <v>132</v>
      </c>
      <c r="O7" s="61" t="s">
        <v>133</v>
      </c>
      <c r="P7" s="60" t="s">
        <v>134</v>
      </c>
      <c r="Q7" s="60" t="s">
        <v>135</v>
      </c>
      <c r="R7" s="61" t="s">
        <v>136</v>
      </c>
      <c r="S7" s="61" t="s">
        <v>137</v>
      </c>
      <c r="T7" s="61" t="s">
        <v>138</v>
      </c>
      <c r="U7" s="61" t="s">
        <v>139</v>
      </c>
      <c r="V7" s="60" t="s">
        <v>140</v>
      </c>
      <c r="W7" s="61" t="s">
        <v>141</v>
      </c>
      <c r="X7" s="60" t="s">
        <v>142</v>
      </c>
      <c r="Y7" s="60" t="s">
        <v>143</v>
      </c>
      <c r="Z7" s="61" t="s">
        <v>144</v>
      </c>
      <c r="AA7" s="60" t="s">
        <v>145</v>
      </c>
      <c r="AB7" s="60" t="s">
        <v>146</v>
      </c>
      <c r="AC7" s="60" t="s">
        <v>147</v>
      </c>
      <c r="AD7" s="60" t="s">
        <v>148</v>
      </c>
      <c r="AE7" s="60" t="s">
        <v>149</v>
      </c>
      <c r="AF7" s="61" t="s">
        <v>150</v>
      </c>
      <c r="AG7" s="61" t="s">
        <v>151</v>
      </c>
      <c r="AH7" s="61" t="s">
        <v>152</v>
      </c>
      <c r="AI7" s="61" t="s">
        <v>153</v>
      </c>
      <c r="AJ7" s="61" t="s">
        <v>154</v>
      </c>
      <c r="AK7" s="61" t="s">
        <v>155</v>
      </c>
      <c r="AL7" s="61" t="s">
        <v>156</v>
      </c>
      <c r="AM7" s="60" t="s">
        <v>157</v>
      </c>
      <c r="AN7" s="60" t="s">
        <v>158</v>
      </c>
      <c r="AO7" s="60" t="s">
        <v>159</v>
      </c>
      <c r="AP7" s="60" t="s">
        <v>160</v>
      </c>
      <c r="AQ7" s="60" t="s">
        <v>161</v>
      </c>
      <c r="AR7" s="60" t="s">
        <v>162</v>
      </c>
      <c r="AS7" s="60" t="s">
        <v>163</v>
      </c>
      <c r="AT7" s="60" t="s">
        <v>164</v>
      </c>
      <c r="AU7" s="60" t="s">
        <v>165</v>
      </c>
      <c r="AV7" s="60" t="s">
        <v>166</v>
      </c>
      <c r="AW7" s="60" t="s">
        <v>167</v>
      </c>
      <c r="AX7" s="60" t="s">
        <v>168</v>
      </c>
      <c r="AY7" s="60" t="s">
        <v>61</v>
      </c>
      <c r="AZ7" s="60" t="s">
        <v>169</v>
      </c>
      <c r="BA7" s="60" t="s">
        <v>170</v>
      </c>
      <c r="BB7" s="60" t="s">
        <v>171</v>
      </c>
      <c r="BC7" s="60" t="s">
        <v>172</v>
      </c>
      <c r="BD7" s="60" t="s">
        <v>173</v>
      </c>
      <c r="BE7" s="60" t="s">
        <v>174</v>
      </c>
      <c r="BF7" s="60" t="s">
        <v>175</v>
      </c>
      <c r="BG7" s="60" t="s">
        <v>176</v>
      </c>
      <c r="BH7" s="60" t="s">
        <v>177</v>
      </c>
      <c r="BI7" s="60" t="s">
        <v>178</v>
      </c>
      <c r="BJ7" s="60" t="s">
        <v>179</v>
      </c>
      <c r="BK7" s="60" t="s">
        <v>180</v>
      </c>
      <c r="BL7" s="60" t="s">
        <v>181</v>
      </c>
      <c r="BM7" s="60" t="s">
        <v>182</v>
      </c>
      <c r="BN7" s="60" t="s">
        <v>183</v>
      </c>
      <c r="BO7" s="60" t="s">
        <v>184</v>
      </c>
      <c r="BP7" s="60" t="s">
        <v>185</v>
      </c>
      <c r="BQ7" s="60" t="s">
        <v>186</v>
      </c>
      <c r="BR7" s="60" t="s">
        <v>187</v>
      </c>
      <c r="BS7" s="60" t="s">
        <v>188</v>
      </c>
      <c r="BT7" s="60" t="s">
        <v>189</v>
      </c>
      <c r="BU7" s="60" t="s">
        <v>190</v>
      </c>
      <c r="BV7" s="60" t="s">
        <v>191</v>
      </c>
      <c r="BW7" s="60" t="s">
        <v>192</v>
      </c>
      <c r="BX7" s="60" t="s">
        <v>193</v>
      </c>
      <c r="BY7" s="60" t="s">
        <v>194</v>
      </c>
      <c r="BZ7" s="60" t="s">
        <v>195</v>
      </c>
      <c r="CA7" s="60" t="s">
        <v>196</v>
      </c>
      <c r="CB7" s="60" t="s">
        <v>197</v>
      </c>
      <c r="CC7" s="60" t="s">
        <v>198</v>
      </c>
      <c r="CD7" s="60" t="s">
        <v>199</v>
      </c>
      <c r="CE7" s="60" t="s">
        <v>200</v>
      </c>
      <c r="CF7" s="60" t="s">
        <v>201</v>
      </c>
      <c r="CG7" s="60" t="s">
        <v>202</v>
      </c>
      <c r="CH7" s="60" t="s">
        <v>203</v>
      </c>
      <c r="CI7" s="60" t="s">
        <v>204</v>
      </c>
      <c r="CJ7" s="60" t="s">
        <v>205</v>
      </c>
      <c r="CK7" s="60" t="s">
        <v>206</v>
      </c>
      <c r="CL7" s="60" t="s">
        <v>207</v>
      </c>
      <c r="CM7" s="60" t="s">
        <v>208</v>
      </c>
      <c r="CN7" s="60" t="s">
        <v>209</v>
      </c>
      <c r="CO7" s="60" t="s">
        <v>210</v>
      </c>
      <c r="CP7" s="60" t="s">
        <v>211</v>
      </c>
      <c r="CQ7" s="60" t="s">
        <v>212</v>
      </c>
      <c r="CR7" s="60" t="s">
        <v>213</v>
      </c>
      <c r="CS7" s="60" t="s">
        <v>214</v>
      </c>
      <c r="CT7" s="60" t="s">
        <v>215</v>
      </c>
      <c r="CU7" s="60" t="s">
        <v>216</v>
      </c>
      <c r="CV7" s="60" t="s">
        <v>217</v>
      </c>
      <c r="CW7" s="60" t="s">
        <v>218</v>
      </c>
      <c r="CX7" s="60" t="s">
        <v>219</v>
      </c>
      <c r="CY7" s="60" t="s">
        <v>220</v>
      </c>
      <c r="CZ7" s="60" t="s">
        <v>221</v>
      </c>
      <c r="DA7" s="60" t="s">
        <v>222</v>
      </c>
      <c r="DB7" s="60" t="s">
        <v>223</v>
      </c>
      <c r="DC7" s="60" t="s">
        <v>224</v>
      </c>
      <c r="DD7" s="60" t="s">
        <v>225</v>
      </c>
      <c r="DE7" s="60" t="s">
        <v>226</v>
      </c>
      <c r="DF7" s="60" t="s">
        <v>227</v>
      </c>
      <c r="DG7" s="60" t="s">
        <v>228</v>
      </c>
      <c r="DH7" s="60" t="s">
        <v>229</v>
      </c>
      <c r="DI7" s="60" t="s">
        <v>230</v>
      </c>
    </row>
    <row r="8" spans="1:113" ht="27" hidden="1" outlineLevel="1">
      <c r="B8" s="55" t="s">
        <v>231</v>
      </c>
      <c r="C8" s="57"/>
      <c r="D8" s="61" t="s">
        <v>100</v>
      </c>
      <c r="E8" s="60" t="s">
        <v>100</v>
      </c>
      <c r="F8" s="60" t="s">
        <v>100</v>
      </c>
      <c r="G8" s="60" t="s">
        <v>100</v>
      </c>
      <c r="H8" s="60" t="s">
        <v>232</v>
      </c>
      <c r="I8" s="60" t="s">
        <v>232</v>
      </c>
      <c r="J8" s="61" t="s">
        <v>232</v>
      </c>
      <c r="K8" s="61" t="s">
        <v>100</v>
      </c>
      <c r="L8" s="60" t="s">
        <v>232</v>
      </c>
      <c r="M8" s="60" t="s">
        <v>100</v>
      </c>
      <c r="N8" s="60" t="s">
        <v>232</v>
      </c>
      <c r="O8" s="61" t="s">
        <v>232</v>
      </c>
      <c r="P8" s="60" t="s">
        <v>232</v>
      </c>
      <c r="Q8" s="60" t="s">
        <v>232</v>
      </c>
      <c r="R8" s="61" t="s">
        <v>100</v>
      </c>
      <c r="S8" s="61" t="s">
        <v>100</v>
      </c>
      <c r="T8" s="61" t="s">
        <v>100</v>
      </c>
      <c r="U8" s="61" t="s">
        <v>100</v>
      </c>
      <c r="V8" s="60" t="s">
        <v>100</v>
      </c>
      <c r="W8" s="61" t="s">
        <v>100</v>
      </c>
      <c r="X8" s="60" t="s">
        <v>100</v>
      </c>
      <c r="Y8" s="60" t="s">
        <v>100</v>
      </c>
      <c r="Z8" s="61" t="s">
        <v>100</v>
      </c>
      <c r="AA8" s="60" t="s">
        <v>100</v>
      </c>
      <c r="AB8" s="60" t="s">
        <v>100</v>
      </c>
      <c r="AC8" s="60" t="s">
        <v>100</v>
      </c>
      <c r="AD8" s="60" t="s">
        <v>100</v>
      </c>
      <c r="AE8" s="60" t="s">
        <v>100</v>
      </c>
      <c r="AF8" s="61" t="s">
        <v>100</v>
      </c>
      <c r="AG8" s="61" t="s">
        <v>233</v>
      </c>
      <c r="AH8" s="61" t="s">
        <v>100</v>
      </c>
      <c r="AI8" s="61" t="s">
        <v>100</v>
      </c>
      <c r="AJ8" s="61" t="s">
        <v>100</v>
      </c>
      <c r="AK8" s="61" t="s">
        <v>100</v>
      </c>
      <c r="AL8" s="61" t="s">
        <v>100</v>
      </c>
      <c r="AM8" s="60" t="s">
        <v>100</v>
      </c>
      <c r="AN8" s="60" t="s">
        <v>233</v>
      </c>
      <c r="AO8" s="60" t="s">
        <v>100</v>
      </c>
      <c r="AP8" s="60" t="s">
        <v>233</v>
      </c>
      <c r="AQ8" s="60" t="s">
        <v>233</v>
      </c>
      <c r="AR8" s="60" t="s">
        <v>233</v>
      </c>
      <c r="AS8" s="60" t="s">
        <v>100</v>
      </c>
      <c r="AT8" s="60" t="s">
        <v>100</v>
      </c>
      <c r="AU8" s="60" t="s">
        <v>100</v>
      </c>
      <c r="AV8" s="60" t="s">
        <v>100</v>
      </c>
      <c r="AW8" s="60" t="s">
        <v>100</v>
      </c>
      <c r="AX8" s="60" t="s">
        <v>100</v>
      </c>
      <c r="AY8" s="60" t="s">
        <v>100</v>
      </c>
      <c r="AZ8" s="60" t="s">
        <v>233</v>
      </c>
      <c r="BA8" s="60" t="s">
        <v>233</v>
      </c>
      <c r="BB8" s="60" t="s">
        <v>233</v>
      </c>
      <c r="BC8" s="60" t="s">
        <v>233</v>
      </c>
      <c r="BD8" s="60" t="s">
        <v>233</v>
      </c>
      <c r="BE8" s="60" t="s">
        <v>233</v>
      </c>
      <c r="BF8" s="60" t="s">
        <v>233</v>
      </c>
      <c r="BG8" s="60" t="s">
        <v>233</v>
      </c>
      <c r="BH8" s="60" t="s">
        <v>233</v>
      </c>
      <c r="BI8" s="60" t="s">
        <v>233</v>
      </c>
      <c r="BJ8" s="60" t="s">
        <v>233</v>
      </c>
      <c r="BK8" s="60" t="s">
        <v>233</v>
      </c>
      <c r="BL8" s="60" t="s">
        <v>233</v>
      </c>
      <c r="BM8" s="60" t="s">
        <v>233</v>
      </c>
      <c r="BN8" s="60" t="s">
        <v>233</v>
      </c>
      <c r="BO8" s="60" t="s">
        <v>233</v>
      </c>
      <c r="BP8" s="60" t="s">
        <v>233</v>
      </c>
      <c r="BQ8" s="60" t="s">
        <v>233</v>
      </c>
      <c r="BR8" s="60" t="s">
        <v>233</v>
      </c>
      <c r="BS8" s="60" t="s">
        <v>233</v>
      </c>
      <c r="BT8" s="60" t="s">
        <v>233</v>
      </c>
      <c r="BU8" s="60" t="s">
        <v>233</v>
      </c>
      <c r="BV8" s="60" t="s">
        <v>233</v>
      </c>
      <c r="BW8" s="60" t="s">
        <v>233</v>
      </c>
      <c r="BX8" s="60" t="s">
        <v>233</v>
      </c>
      <c r="BY8" s="60" t="s">
        <v>233</v>
      </c>
      <c r="BZ8" s="60" t="s">
        <v>233</v>
      </c>
      <c r="CA8" s="60" t="s">
        <v>233</v>
      </c>
      <c r="CB8" s="60" t="s">
        <v>233</v>
      </c>
      <c r="CC8" s="60" t="s">
        <v>233</v>
      </c>
      <c r="CD8" s="60" t="s">
        <v>233</v>
      </c>
      <c r="CE8" s="60" t="s">
        <v>233</v>
      </c>
      <c r="CF8" s="60" t="s">
        <v>233</v>
      </c>
      <c r="CG8" s="60" t="s">
        <v>233</v>
      </c>
      <c r="CH8" s="60" t="s">
        <v>233</v>
      </c>
      <c r="CI8" s="60" t="s">
        <v>233</v>
      </c>
      <c r="CJ8" s="60" t="s">
        <v>233</v>
      </c>
      <c r="CK8" s="60" t="s">
        <v>233</v>
      </c>
      <c r="CL8" s="60" t="s">
        <v>233</v>
      </c>
      <c r="CM8" s="60" t="s">
        <v>233</v>
      </c>
      <c r="CN8" s="60" t="s">
        <v>233</v>
      </c>
      <c r="CO8" s="60" t="s">
        <v>233</v>
      </c>
      <c r="CP8" s="60" t="s">
        <v>233</v>
      </c>
      <c r="CQ8" s="60" t="s">
        <v>233</v>
      </c>
      <c r="CR8" s="60" t="s">
        <v>233</v>
      </c>
      <c r="CS8" s="60" t="s">
        <v>233</v>
      </c>
      <c r="CT8" s="60" t="s">
        <v>233</v>
      </c>
      <c r="CU8" s="60" t="s">
        <v>233</v>
      </c>
      <c r="CV8" s="60" t="s">
        <v>100</v>
      </c>
      <c r="CW8" s="60" t="s">
        <v>100</v>
      </c>
      <c r="CX8" s="60" t="s">
        <v>100</v>
      </c>
      <c r="CY8" s="60" t="s">
        <v>100</v>
      </c>
      <c r="CZ8" s="60" t="s">
        <v>100</v>
      </c>
      <c r="DA8" s="60" t="s">
        <v>100</v>
      </c>
      <c r="DB8" s="60" t="s">
        <v>100</v>
      </c>
      <c r="DC8" s="60" t="s">
        <v>232</v>
      </c>
      <c r="DD8" s="60" t="s">
        <v>100</v>
      </c>
      <c r="DE8" s="60" t="s">
        <v>100</v>
      </c>
      <c r="DF8" s="60" t="s">
        <v>100</v>
      </c>
      <c r="DG8" s="60" t="s">
        <v>100</v>
      </c>
      <c r="DH8" s="60" t="s">
        <v>100</v>
      </c>
      <c r="DI8" s="60" t="s">
        <v>100</v>
      </c>
    </row>
    <row r="9" spans="1:113" hidden="1" outlineLevel="1">
      <c r="B9" s="55" t="s">
        <v>234</v>
      </c>
      <c r="C9" s="57"/>
      <c r="D9" s="63">
        <v>5</v>
      </c>
      <c r="E9" s="62">
        <v>8</v>
      </c>
      <c r="F9" s="62">
        <v>3</v>
      </c>
      <c r="G9" s="62">
        <v>3</v>
      </c>
      <c r="H9" s="62">
        <v>2</v>
      </c>
      <c r="I9" s="62">
        <v>18</v>
      </c>
      <c r="J9" s="63">
        <v>2</v>
      </c>
      <c r="K9" s="63">
        <v>1</v>
      </c>
      <c r="L9" s="62">
        <v>1</v>
      </c>
      <c r="M9" s="62">
        <v>3</v>
      </c>
      <c r="N9" s="62">
        <v>3</v>
      </c>
      <c r="O9" s="63">
        <v>20</v>
      </c>
      <c r="P9" s="62">
        <v>20</v>
      </c>
      <c r="Q9" s="62">
        <v>20</v>
      </c>
      <c r="R9" s="63">
        <v>3</v>
      </c>
      <c r="S9" s="63">
        <v>3</v>
      </c>
      <c r="T9" s="63">
        <v>8</v>
      </c>
      <c r="U9" s="63">
        <v>8</v>
      </c>
      <c r="V9" s="62">
        <v>15</v>
      </c>
      <c r="W9" s="63">
        <v>8</v>
      </c>
      <c r="X9" s="62">
        <v>8</v>
      </c>
      <c r="Y9" s="62">
        <v>15</v>
      </c>
      <c r="Z9" s="63">
        <v>15</v>
      </c>
      <c r="AA9" s="62">
        <v>8</v>
      </c>
      <c r="AB9" s="62">
        <v>15</v>
      </c>
      <c r="AC9" s="62">
        <v>15</v>
      </c>
      <c r="AD9" s="62">
        <v>2</v>
      </c>
      <c r="AE9" s="62">
        <v>15</v>
      </c>
      <c r="AF9" s="63">
        <v>3</v>
      </c>
      <c r="AG9" s="63">
        <v>100</v>
      </c>
      <c r="AH9" s="63">
        <v>1</v>
      </c>
      <c r="AI9" s="63">
        <v>1</v>
      </c>
      <c r="AJ9" s="63">
        <v>7</v>
      </c>
      <c r="AK9" s="63">
        <v>3</v>
      </c>
      <c r="AL9" s="63">
        <v>2</v>
      </c>
      <c r="AM9" s="62">
        <v>3</v>
      </c>
      <c r="AN9" s="62">
        <v>100</v>
      </c>
      <c r="AO9" s="62">
        <v>3</v>
      </c>
      <c r="AP9" s="62">
        <v>100</v>
      </c>
      <c r="AQ9" s="62">
        <v>100</v>
      </c>
      <c r="AR9" s="62">
        <v>100</v>
      </c>
      <c r="AS9" s="62">
        <v>15</v>
      </c>
      <c r="AT9" s="62">
        <v>14</v>
      </c>
      <c r="AU9" s="62">
        <v>3</v>
      </c>
      <c r="AV9" s="62">
        <v>2</v>
      </c>
      <c r="AW9" s="62">
        <v>3</v>
      </c>
      <c r="AX9" s="62">
        <v>2</v>
      </c>
      <c r="AY9" s="62">
        <v>1</v>
      </c>
      <c r="AZ9" s="62">
        <v>100</v>
      </c>
      <c r="BA9" s="62">
        <v>100</v>
      </c>
      <c r="BB9" s="62">
        <v>100</v>
      </c>
      <c r="BC9" s="62">
        <v>100</v>
      </c>
      <c r="BD9" s="62">
        <v>100</v>
      </c>
      <c r="BE9" s="62">
        <v>100</v>
      </c>
      <c r="BF9" s="62">
        <v>100</v>
      </c>
      <c r="BG9" s="62">
        <v>100</v>
      </c>
      <c r="BH9" s="62">
        <v>100</v>
      </c>
      <c r="BI9" s="62">
        <v>100</v>
      </c>
      <c r="BJ9" s="62">
        <v>100</v>
      </c>
      <c r="BK9" s="62">
        <v>100</v>
      </c>
      <c r="BL9" s="62">
        <v>100</v>
      </c>
      <c r="BM9" s="62">
        <v>100</v>
      </c>
      <c r="BN9" s="62">
        <v>100</v>
      </c>
      <c r="BO9" s="62">
        <v>100</v>
      </c>
      <c r="BP9" s="62">
        <v>100</v>
      </c>
      <c r="BQ9" s="62">
        <v>100</v>
      </c>
      <c r="BR9" s="62">
        <v>100</v>
      </c>
      <c r="BS9" s="62">
        <v>100</v>
      </c>
      <c r="BT9" s="62">
        <v>100</v>
      </c>
      <c r="BU9" s="62">
        <v>100</v>
      </c>
      <c r="BV9" s="62">
        <v>100</v>
      </c>
      <c r="BW9" s="62">
        <v>100</v>
      </c>
      <c r="BX9" s="62">
        <v>100</v>
      </c>
      <c r="BY9" s="62">
        <v>100</v>
      </c>
      <c r="BZ9" s="62">
        <v>100</v>
      </c>
      <c r="CA9" s="62">
        <v>100</v>
      </c>
      <c r="CB9" s="62">
        <v>100</v>
      </c>
      <c r="CC9" s="62">
        <v>100</v>
      </c>
      <c r="CD9" s="62">
        <v>100</v>
      </c>
      <c r="CE9" s="62">
        <v>100</v>
      </c>
      <c r="CF9" s="62">
        <v>100</v>
      </c>
      <c r="CG9" s="62">
        <v>100</v>
      </c>
      <c r="CH9" s="62">
        <v>100</v>
      </c>
      <c r="CI9" s="62">
        <v>100</v>
      </c>
      <c r="CJ9" s="62">
        <v>100</v>
      </c>
      <c r="CK9" s="62">
        <v>100</v>
      </c>
      <c r="CL9" s="62">
        <v>100</v>
      </c>
      <c r="CM9" s="62">
        <v>100</v>
      </c>
      <c r="CN9" s="62">
        <v>100</v>
      </c>
      <c r="CO9" s="62">
        <v>100</v>
      </c>
      <c r="CP9" s="62">
        <v>100</v>
      </c>
      <c r="CQ9" s="62">
        <v>100</v>
      </c>
      <c r="CR9" s="62">
        <v>100</v>
      </c>
      <c r="CS9" s="62">
        <v>100</v>
      </c>
      <c r="CT9" s="62">
        <v>100</v>
      </c>
      <c r="CU9" s="62">
        <v>100</v>
      </c>
      <c r="CV9" s="62">
        <v>8</v>
      </c>
      <c r="CW9" s="62">
        <v>3</v>
      </c>
      <c r="CX9" s="62">
        <v>3</v>
      </c>
      <c r="CY9" s="62">
        <v>2</v>
      </c>
      <c r="CZ9" s="62">
        <v>1</v>
      </c>
      <c r="DA9" s="62">
        <v>1</v>
      </c>
      <c r="DB9" s="62">
        <v>1</v>
      </c>
      <c r="DC9" s="62">
        <v>40</v>
      </c>
      <c r="DD9" s="62">
        <v>1</v>
      </c>
      <c r="DE9" s="62">
        <v>40</v>
      </c>
      <c r="DF9" s="62">
        <v>1</v>
      </c>
      <c r="DG9" s="62">
        <v>1</v>
      </c>
      <c r="DH9" s="62">
        <v>1</v>
      </c>
      <c r="DI9" s="62">
        <v>1</v>
      </c>
    </row>
    <row r="10" spans="1:113" ht="13.5" hidden="1" customHeight="1" outlineLevel="2">
      <c r="B10" s="232" t="s">
        <v>235</v>
      </c>
      <c r="C10" s="57" t="s">
        <v>236</v>
      </c>
      <c r="D10" s="63" t="s">
        <v>237</v>
      </c>
      <c r="E10" s="62"/>
      <c r="F10" s="64"/>
      <c r="G10" s="64"/>
      <c r="H10" s="64"/>
      <c r="I10" s="64"/>
      <c r="J10" s="63" t="s">
        <v>237</v>
      </c>
      <c r="K10" s="63" t="s">
        <v>237</v>
      </c>
      <c r="L10" s="64"/>
      <c r="M10" s="64"/>
      <c r="N10" s="64"/>
      <c r="O10" s="63" t="s">
        <v>237</v>
      </c>
      <c r="P10" s="64"/>
      <c r="Q10" s="64"/>
      <c r="R10" s="63" t="s">
        <v>237</v>
      </c>
      <c r="S10" s="63" t="s">
        <v>237</v>
      </c>
      <c r="T10" s="63" t="s">
        <v>237</v>
      </c>
      <c r="U10" s="63" t="s">
        <v>237</v>
      </c>
      <c r="V10" s="64"/>
      <c r="W10" s="63" t="s">
        <v>237</v>
      </c>
      <c r="X10" s="64"/>
      <c r="Y10" s="64"/>
      <c r="Z10" s="63" t="s">
        <v>237</v>
      </c>
      <c r="AA10" s="64"/>
      <c r="AB10" s="64"/>
      <c r="AC10" s="64"/>
      <c r="AD10" s="64"/>
      <c r="AE10" s="64"/>
      <c r="AF10" s="63" t="s">
        <v>237</v>
      </c>
      <c r="AG10" s="63" t="s">
        <v>237</v>
      </c>
      <c r="AH10" s="63" t="s">
        <v>237</v>
      </c>
      <c r="AI10" s="63" t="s">
        <v>237</v>
      </c>
      <c r="AJ10" s="63" t="s">
        <v>237</v>
      </c>
      <c r="AK10" s="63" t="s">
        <v>237</v>
      </c>
      <c r="AL10" s="63" t="s">
        <v>237</v>
      </c>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row>
    <row r="11" spans="1:113" ht="13.5" hidden="1" customHeight="1" outlineLevel="2">
      <c r="B11" s="233"/>
      <c r="C11" s="57" t="s">
        <v>238</v>
      </c>
      <c r="D11" s="63" t="s">
        <v>237</v>
      </c>
      <c r="E11" s="62"/>
      <c r="F11" s="64"/>
      <c r="G11" s="64"/>
      <c r="H11" s="64"/>
      <c r="I11" s="64"/>
      <c r="J11" s="63" t="s">
        <v>237</v>
      </c>
      <c r="K11" s="63" t="s">
        <v>237</v>
      </c>
      <c r="L11" s="64"/>
      <c r="M11" s="64"/>
      <c r="N11" s="64"/>
      <c r="O11" s="63" t="s">
        <v>237</v>
      </c>
      <c r="P11" s="64"/>
      <c r="Q11" s="64"/>
      <c r="R11" s="63" t="s">
        <v>237</v>
      </c>
      <c r="S11" s="63" t="s">
        <v>237</v>
      </c>
      <c r="T11" s="63" t="s">
        <v>237</v>
      </c>
      <c r="U11" s="65"/>
      <c r="V11" s="64"/>
      <c r="W11" s="63" t="s">
        <v>237</v>
      </c>
      <c r="X11" s="64"/>
      <c r="Y11" s="64"/>
      <c r="Z11" s="63" t="s">
        <v>237</v>
      </c>
      <c r="AA11" s="64"/>
      <c r="AB11" s="64"/>
      <c r="AC11" s="64"/>
      <c r="AD11" s="64"/>
      <c r="AE11" s="64"/>
      <c r="AF11" s="63" t="s">
        <v>237</v>
      </c>
      <c r="AG11" s="63" t="s">
        <v>237</v>
      </c>
      <c r="AH11" s="63" t="s">
        <v>237</v>
      </c>
      <c r="AI11" s="63" t="s">
        <v>237</v>
      </c>
      <c r="AJ11" s="65"/>
      <c r="AK11" s="65"/>
      <c r="AL11" s="65"/>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row>
    <row r="12" spans="1:113" ht="13.5" hidden="1" customHeight="1" outlineLevel="2">
      <c r="B12" s="234"/>
      <c r="C12" s="57" t="s">
        <v>239</v>
      </c>
      <c r="D12" s="63" t="s">
        <v>237</v>
      </c>
      <c r="E12" s="62"/>
      <c r="F12" s="64"/>
      <c r="G12" s="64"/>
      <c r="H12" s="64"/>
      <c r="I12" s="64"/>
      <c r="J12" s="63" t="s">
        <v>237</v>
      </c>
      <c r="K12" s="63" t="s">
        <v>237</v>
      </c>
      <c r="L12" s="64"/>
      <c r="M12" s="64"/>
      <c r="N12" s="64"/>
      <c r="O12" s="63" t="s">
        <v>237</v>
      </c>
      <c r="P12" s="64"/>
      <c r="Q12" s="64"/>
      <c r="R12" s="63" t="s">
        <v>237</v>
      </c>
      <c r="S12" s="63" t="s">
        <v>237</v>
      </c>
      <c r="T12" s="63" t="s">
        <v>237</v>
      </c>
      <c r="U12" s="65"/>
      <c r="V12" s="64"/>
      <c r="W12" s="63" t="s">
        <v>237</v>
      </c>
      <c r="X12" s="64"/>
      <c r="Y12" s="64"/>
      <c r="Z12" s="63" t="s">
        <v>237</v>
      </c>
      <c r="AA12" s="64"/>
      <c r="AB12" s="64"/>
      <c r="AC12" s="64"/>
      <c r="AD12" s="64"/>
      <c r="AE12" s="64"/>
      <c r="AF12" s="63" t="s">
        <v>237</v>
      </c>
      <c r="AG12" s="63" t="s">
        <v>237</v>
      </c>
      <c r="AH12" s="63" t="s">
        <v>237</v>
      </c>
      <c r="AI12" s="63" t="s">
        <v>237</v>
      </c>
      <c r="AJ12" s="65"/>
      <c r="AK12" s="65"/>
      <c r="AL12" s="65"/>
      <c r="AM12" s="64"/>
      <c r="AN12" s="64"/>
      <c r="AO12" s="64"/>
      <c r="AP12" s="64"/>
      <c r="AQ12" s="64"/>
      <c r="AR12" s="64"/>
      <c r="AS12" s="64"/>
      <c r="AT12" s="64"/>
      <c r="AU12" s="64"/>
      <c r="AV12" s="64">
        <f>IFERROR(AP12+AQ12,"")</f>
        <v>0</v>
      </c>
      <c r="AW12" s="64"/>
      <c r="AX12" s="64">
        <f>IF(AW12="取得原価",AI12,AV12)</f>
        <v>0</v>
      </c>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row>
    <row r="13" spans="1:113" ht="156" hidden="1" outlineLevel="2">
      <c r="B13" s="55" t="s">
        <v>240</v>
      </c>
      <c r="C13" s="57"/>
      <c r="D13" s="61"/>
      <c r="E13" s="60" t="s">
        <v>241</v>
      </c>
      <c r="F13" s="60" t="s">
        <v>241</v>
      </c>
      <c r="G13" s="60" t="s">
        <v>241</v>
      </c>
      <c r="H13" s="60" t="s">
        <v>242</v>
      </c>
      <c r="I13" s="60" t="s">
        <v>242</v>
      </c>
      <c r="J13" s="61"/>
      <c r="K13" s="61"/>
      <c r="L13" s="60" t="s">
        <v>241</v>
      </c>
      <c r="M13" s="60" t="s">
        <v>241</v>
      </c>
      <c r="N13" s="60" t="s">
        <v>241</v>
      </c>
      <c r="O13" s="61"/>
      <c r="P13" s="60" t="s">
        <v>241</v>
      </c>
      <c r="Q13" s="60" t="s">
        <v>241</v>
      </c>
      <c r="R13" s="61"/>
      <c r="S13" s="61"/>
      <c r="T13" s="61"/>
      <c r="U13" s="61"/>
      <c r="V13" s="60" t="s">
        <v>241</v>
      </c>
      <c r="W13" s="61"/>
      <c r="X13" s="60" t="s">
        <v>241</v>
      </c>
      <c r="Y13" s="60" t="s">
        <v>241</v>
      </c>
      <c r="Z13" s="61"/>
      <c r="AA13" s="60" t="s">
        <v>241</v>
      </c>
      <c r="AB13" s="60" t="s">
        <v>241</v>
      </c>
      <c r="AC13" s="60" t="s">
        <v>241</v>
      </c>
      <c r="AD13" s="60" t="s">
        <v>241</v>
      </c>
      <c r="AE13" s="60" t="s">
        <v>241</v>
      </c>
      <c r="AF13" s="61"/>
      <c r="AG13" s="61"/>
      <c r="AH13" s="61"/>
      <c r="AI13" s="61"/>
      <c r="AJ13" s="61"/>
      <c r="AK13" s="61"/>
      <c r="AL13" s="61"/>
      <c r="AM13" s="60" t="s">
        <v>241</v>
      </c>
      <c r="AN13" s="60"/>
      <c r="AO13" s="60"/>
      <c r="AP13" s="60"/>
      <c r="AQ13" s="60"/>
      <c r="AR13" s="60"/>
      <c r="AS13" s="60"/>
      <c r="AT13" s="60"/>
      <c r="AU13" s="60"/>
      <c r="AV13" s="64">
        <f t="shared" ref="AV13" si="0">IFERROR(AP13+AQ13,"")</f>
        <v>0</v>
      </c>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t="s">
        <v>241</v>
      </c>
      <c r="CW13" s="60" t="s">
        <v>241</v>
      </c>
      <c r="CX13" s="60" t="s">
        <v>241</v>
      </c>
      <c r="CY13" s="60" t="s">
        <v>241</v>
      </c>
      <c r="CZ13" s="60" t="s">
        <v>241</v>
      </c>
      <c r="DA13" s="60" t="s">
        <v>241</v>
      </c>
      <c r="DB13" s="60" t="s">
        <v>241</v>
      </c>
      <c r="DC13" s="60" t="s">
        <v>241</v>
      </c>
      <c r="DD13" s="60" t="s">
        <v>243</v>
      </c>
      <c r="DE13" s="60" t="s">
        <v>243</v>
      </c>
      <c r="DF13" s="60" t="s">
        <v>243</v>
      </c>
      <c r="DG13" s="60" t="s">
        <v>243</v>
      </c>
      <c r="DH13" s="60" t="s">
        <v>243</v>
      </c>
      <c r="DI13" s="60" t="s">
        <v>243</v>
      </c>
    </row>
    <row r="14" spans="1:113" s="80" customFormat="1" collapsed="1">
      <c r="B14" s="55" t="s">
        <v>396</v>
      </c>
      <c r="C14" s="68"/>
      <c r="D14" s="63"/>
      <c r="E14" s="62"/>
      <c r="F14" s="62"/>
      <c r="G14" s="62"/>
      <c r="H14" s="62">
        <v>3</v>
      </c>
      <c r="I14" s="62">
        <v>4</v>
      </c>
      <c r="J14" s="63">
        <v>22</v>
      </c>
      <c r="K14" s="63"/>
      <c r="L14" s="62"/>
      <c r="M14" s="62"/>
      <c r="N14" s="62"/>
      <c r="O14" s="63">
        <v>16</v>
      </c>
      <c r="P14" s="62"/>
      <c r="Q14" s="62"/>
      <c r="R14" s="63">
        <v>43</v>
      </c>
      <c r="S14" s="63">
        <v>44</v>
      </c>
      <c r="T14" s="63">
        <v>29</v>
      </c>
      <c r="U14" s="63">
        <v>30</v>
      </c>
      <c r="V14" s="62"/>
      <c r="W14" s="63"/>
      <c r="X14" s="62"/>
      <c r="Y14" s="62"/>
      <c r="Z14" s="63">
        <v>42</v>
      </c>
      <c r="AA14" s="62"/>
      <c r="AB14" s="62"/>
      <c r="AC14" s="62"/>
      <c r="AD14" s="62"/>
      <c r="AE14" s="62"/>
      <c r="AF14" s="63"/>
      <c r="AG14" s="63">
        <v>6</v>
      </c>
      <c r="AH14" s="63">
        <v>23</v>
      </c>
      <c r="AI14" s="63">
        <v>24</v>
      </c>
      <c r="AJ14" s="63"/>
      <c r="AK14" s="63">
        <v>25</v>
      </c>
      <c r="AL14" s="63">
        <v>26</v>
      </c>
      <c r="AM14" s="62"/>
      <c r="AN14" s="62">
        <v>8</v>
      </c>
      <c r="AO14" s="62">
        <v>19</v>
      </c>
      <c r="AP14" s="62"/>
      <c r="AQ14" s="62">
        <v>27</v>
      </c>
      <c r="AR14" s="62">
        <v>51</v>
      </c>
      <c r="AS14" s="62">
        <v>28</v>
      </c>
      <c r="AT14" s="62">
        <v>37</v>
      </c>
      <c r="AU14" s="62"/>
      <c r="AV14" s="64"/>
      <c r="AW14" s="62"/>
      <c r="AX14" s="62">
        <v>20</v>
      </c>
      <c r="AY14" s="62">
        <v>21</v>
      </c>
      <c r="AZ14" s="62"/>
      <c r="BA14" s="62"/>
      <c r="BB14" s="62"/>
      <c r="BC14" s="62"/>
      <c r="BD14" s="62"/>
      <c r="BE14" s="62"/>
      <c r="BF14" s="62"/>
      <c r="BG14" s="62"/>
      <c r="BH14" s="62"/>
      <c r="BI14" s="62"/>
      <c r="BJ14" s="62"/>
      <c r="BK14" s="62"/>
      <c r="BL14" s="62"/>
      <c r="BM14" s="62"/>
      <c r="BN14" s="62"/>
      <c r="BO14" s="62"/>
      <c r="BP14" s="62"/>
      <c r="BQ14" s="62"/>
      <c r="BR14" s="63">
        <v>7</v>
      </c>
      <c r="BS14" s="62">
        <v>1</v>
      </c>
      <c r="BT14" s="62">
        <v>2</v>
      </c>
      <c r="BU14" s="62">
        <v>38</v>
      </c>
      <c r="BV14" s="62" t="s">
        <v>272</v>
      </c>
      <c r="BW14" s="62">
        <v>52</v>
      </c>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row>
    <row r="15" spans="1:113" ht="36">
      <c r="B15" s="173" t="s">
        <v>1115</v>
      </c>
      <c r="C15" s="117">
        <v>6</v>
      </c>
      <c r="D15" s="71"/>
      <c r="E15" s="66"/>
      <c r="F15" s="66"/>
      <c r="G15" s="66"/>
      <c r="H15" s="69" t="str">
        <f>IF(HLOOKUP(H$14,集計用!$4:$9977,マスター!$C15,FALSE)="","",HLOOKUP(H$14,集計用!$4:$9977,マスター!$C15,FALSE))</f>
        <v/>
      </c>
      <c r="I15" s="56" t="str">
        <f>IF(HLOOKUP(I$14,集計用!$4:$9977,マスター!$C15,FALSE)="","",HLOOKUP(I$14,集計用!$4:$9977,マスター!$C15,FALSE))</f>
        <v/>
      </c>
      <c r="J15" s="56" t="str">
        <f>IF(HLOOKUP(J$14,集計用!$4:$9977,マスター!$C15,FALSE)="","",HLOOKUP(J$14,集計用!$4:$9977,マスター!$C15,FALSE))</f>
        <v>事業用資産/工作物</v>
      </c>
      <c r="K15" s="66"/>
      <c r="L15" s="66"/>
      <c r="M15" s="66"/>
      <c r="N15" s="66"/>
      <c r="O15" s="56">
        <f>IF(HLOOKUP(O$14,集計用!$4:$9977,マスター!$C15,FALSE)="","",HLOOKUP(O$14,集計用!$4:$9977,マスター!$C15,FALSE))</f>
        <v>2</v>
      </c>
      <c r="P15" s="66"/>
      <c r="Q15" s="66"/>
      <c r="R15" s="69" t="str">
        <f>IF(HLOOKUP(R$14,集計用!$4:$9977,マスター!$C15,FALSE)="","",HLOOKUP(R$14,集計用!$4:$9977,マスター!$C15,FALSE))</f>
        <v>一般会計等</v>
      </c>
      <c r="S15" s="69" t="str">
        <f>IF(HLOOKUP(S$14,集計用!$4:$9977,マスター!$C15,FALSE)="","",HLOOKUP(S$14,集計用!$4:$9977,マスター!$C15,FALSE))</f>
        <v>一般会計</v>
      </c>
      <c r="T15" s="56">
        <f>IF(HLOOKUP(T$14,集計用!$4:$9977,マスター!$C15,FALSE)="","",HLOOKUP(T$14,集計用!$4:$9977,マスター!$C15,FALSE))</f>
        <v>20101208</v>
      </c>
      <c r="U15" s="56">
        <f>IF(HLOOKUP(U$14,集計用!$4:$9977,マスター!$C15,FALSE)="","",HLOOKUP(U$14,集計用!$4:$9977,マスター!$C15,FALSE))</f>
        <v>20101208</v>
      </c>
      <c r="V15" s="66"/>
      <c r="W15" s="71"/>
      <c r="X15" s="66"/>
      <c r="Y15" s="66"/>
      <c r="Z15" s="56">
        <f>IF(HLOOKUP(Z$14,集計用!$4:$9977,マスター!$C15,FALSE)="","",HLOOKUP(Z$14,集計用!$4:$9977,マスター!$C15,FALSE))</f>
        <v>38136000</v>
      </c>
      <c r="AA15" s="66"/>
      <c r="AB15" s="66"/>
      <c r="AC15" s="66"/>
      <c r="AD15" s="66"/>
      <c r="AE15" s="66"/>
      <c r="AF15" s="71"/>
      <c r="AG15" s="56" t="str">
        <f>IF(HLOOKUP(AG$14,集計用!$4:$9977,マスター!$C15,FALSE)="","",HLOOKUP(AG$14,集計用!$4:$9977,マスター!$C15,FALSE))</f>
        <v>ロータリー及び駐車場</v>
      </c>
      <c r="AH15" s="56" t="str">
        <f>IF(HLOOKUP(AH$14,集計用!$4:$9977,マスター!$C15,FALSE)="","",HLOOKUP(AH$14,集計用!$4:$9977,マスター!$C15,FALSE))</f>
        <v>自己資産（リース資産外)</v>
      </c>
      <c r="AI15" s="56" t="str">
        <f>IF(HLOOKUP(AI$14,集計用!$4:$9977,マスター!$C15,FALSE)="","",HLOOKUP(AI$14,集計用!$4:$9977,マスター!$C15,FALSE))</f>
        <v>売却不可</v>
      </c>
      <c r="AJ15" s="89" t="str">
        <f>マスター!$B$3</f>
        <v>物品</v>
      </c>
      <c r="AK15" s="56">
        <f>IF(HLOOKUP(AK$14,集計用!$4:$9977,マスター!$C15,FALSE)="","",HLOOKUP(AK$14,集計用!$4:$9977,マスター!$C15,FALSE))</f>
        <v>175</v>
      </c>
      <c r="AL15" s="56" t="e">
        <f>IF(HLOOKUP(AL$14,集計用!$4:$9977,マスター!$C15,FALSE)="","",HLOOKUP(AL$14,集計用!$4:$9977,マスター!$C15,FALSE))</f>
        <v>#N/A</v>
      </c>
      <c r="AM15" s="66"/>
      <c r="AN15" s="56" t="str">
        <f>IFERROR(集計用!N10&amp;集計用!P10&amp;集計用!R10,"")</f>
        <v>下都賀郡壬生町通町12番22号</v>
      </c>
      <c r="AO15" s="56">
        <f>IF(HLOOKUP(AO$14,集計用!$4:$9977,マスター!$C15,FALSE)="","",HLOOKUP(AO$14,集計用!$4:$9977,マスター!$C15,FALSE))</f>
        <v>100</v>
      </c>
      <c r="AP15" s="69" t="str">
        <f>集計用!AX10&amp;集計用!AY10&amp;集計用!AZ10&amp;集計用!BA10&amp;集計用!BB10&amp;集計用!BC10</f>
        <v>総務費総務管理費財産管理費</v>
      </c>
      <c r="AQ15" s="56" t="str">
        <f>IF(HLOOKUP(AQ$14,集計用!$4:$9977,マスター!$C15,FALSE)="","",HLOOKUP(AQ$14,集計用!$4:$9977,マスター!$C15,FALSE))</f>
        <v>特記事項なし</v>
      </c>
      <c r="AR15" s="56" t="str">
        <f>IF(HLOOKUP(AR$14,集計用!$4:$9977,マスター!$C15,FALSE)="","",HLOOKUP(AR$14,集計用!$4:$9977,マスター!$C15,FALSE))</f>
        <v/>
      </c>
      <c r="AS15" s="56" t="str">
        <f>IF(HLOOKUP(AS$14,集計用!$4:$9977,マスター!$C15,FALSE)="","",HLOOKUP(AS$14,集計用!$4:$9977,マスター!$C15,FALSE))</f>
        <v/>
      </c>
      <c r="AT15" s="56" t="str">
        <f>IF(HLOOKUP(AT$14,集計用!$4:$9977,マスター!$C15,FALSE)="","",HLOOKUP(AT$14,集計用!$4:$9977,マスター!$C15,FALSE))</f>
        <v>1式</v>
      </c>
      <c r="AU15" s="91"/>
      <c r="AV15" s="91"/>
      <c r="AW15" s="74">
        <f>IFERROR(IF(VALUE(MID($B$4,5,2))&gt;3,LEFT($B$4,4),LEFT($B$4,4)-1)-IF(U15="","",IF(VALUE(MID(U15,5,2))&gt;3,LEFT(U15,4),LEFT(U15,4)-1))+1,"")</f>
        <v>5</v>
      </c>
      <c r="AX15" s="56" t="str">
        <f>IF(HLOOKUP(AX$14,集計用!$4:$9977,マスター!$C15,FALSE)="","",HLOOKUP(AX$14,集計用!$4:$9977,マスター!$C15,FALSE))</f>
        <v>総務</v>
      </c>
      <c r="AY15" s="56" t="str">
        <f>IF(HLOOKUP(AY$14,集計用!$4:$9977,マスター!$C15,FALSE)="","",HLOOKUP(AY$14,集計用!$4:$9977,マスター!$C15,FALSE))</f>
        <v>行政財産</v>
      </c>
      <c r="AZ15" s="67"/>
      <c r="BA15" s="67"/>
      <c r="BB15" s="67"/>
      <c r="BC15" s="67"/>
      <c r="BD15" s="67"/>
      <c r="BE15" s="67"/>
      <c r="BF15" s="67"/>
      <c r="BG15" s="67"/>
      <c r="BH15" s="91"/>
      <c r="BI15" s="91"/>
      <c r="BJ15" s="67"/>
      <c r="BK15" s="67"/>
      <c r="BL15" s="67"/>
      <c r="BM15" s="67"/>
      <c r="BN15" s="67"/>
      <c r="BO15" s="67"/>
      <c r="BP15" s="67"/>
      <c r="BQ15" s="67"/>
      <c r="BR15" s="56" t="str">
        <f>IF(HLOOKUP(BR$14,集計用!$4:$9977,マスター!$C15,FALSE)="","",HLOOKUP(BR$14,集計用!$4:$9977,マスター!$C15,FALSE))</f>
        <v>ﾛｰﾀﾘｰｵﾖﾋﾞﾁｭｳｼｬｼﾞｮｳ</v>
      </c>
      <c r="BS15" s="56" t="str">
        <f>IF(HLOOKUP(BS$14,集計用!$4:$9977,マスター!$C15,FALSE)="","",HLOOKUP(BS$14,集計用!$4:$9977,マスター!$C15,FALSE))</f>
        <v/>
      </c>
      <c r="BT15" s="56" t="str">
        <f>IF(HLOOKUP(BT$14,集計用!$4:$9977,マスター!$C15,FALSE)="","",HLOOKUP(BT$14,集計用!$4:$9977,マスター!$C15,FALSE))</f>
        <v>本庁舎</v>
      </c>
      <c r="BU15" s="56" t="str">
        <f>IF(HLOOKUP(BU$14,集計用!$4:$9977,マスター!$C15,FALSE)="","",HLOOKUP(BU$14,集計用!$4:$9977,マスター!$C15,FALSE))</f>
        <v/>
      </c>
      <c r="BV15" s="56" t="str">
        <f>集計用!O10&amp;集計用!Q10&amp;集計用!S10</f>
        <v>ｼﾓﾂｶﾞｸﾞﾝﾐﾌﾞﾏﾁﾄｵﾘﾏﾁ12ﾊﾞﾝ22ｺﾞｳ</v>
      </c>
      <c r="BW15" s="56" t="str">
        <f>IF(HLOOKUP(BW$14,集計用!$4:$9977,マスター!$C15,FALSE)="","",HLOOKUP(BW$14,集計用!$4:$9977,マスター!$C15,FALSE))</f>
        <v/>
      </c>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6"/>
      <c r="CW15" s="66"/>
      <c r="CX15" s="66"/>
      <c r="CY15" s="66"/>
      <c r="CZ15" s="66"/>
      <c r="DA15" s="66"/>
      <c r="DB15" s="66"/>
      <c r="DC15" s="66"/>
      <c r="DD15" s="67"/>
      <c r="DE15" s="67"/>
      <c r="DF15" s="67"/>
      <c r="DG15" s="67"/>
      <c r="DH15" s="67"/>
      <c r="DI15" s="67"/>
    </row>
    <row r="16" spans="1:113" ht="20.25" customHeight="1">
      <c r="B16" s="81" t="s">
        <v>244</v>
      </c>
      <c r="C16" s="117">
        <v>7</v>
      </c>
      <c r="D16" s="71"/>
      <c r="E16" s="82"/>
      <c r="F16" s="82"/>
      <c r="G16" s="82"/>
      <c r="H16" s="69" t="str">
        <f>IF(HLOOKUP(H$14,集計用!$4:$9977,マスター!$C16,FALSE)="","",HLOOKUP(H$14,集計用!$4:$9977,マスター!$C16,FALSE))</f>
        <v/>
      </c>
      <c r="I16" s="56" t="str">
        <f>IF(HLOOKUP(I$14,集計用!$4:$9977,マスター!$C16,FALSE)="","",HLOOKUP(I$14,集計用!$4:$9977,マスター!$C16,FALSE))</f>
        <v/>
      </c>
      <c r="J16" s="56" t="str">
        <f>IF(HLOOKUP(J$14,集計用!$4:$9977,マスター!$C16,FALSE)="","",HLOOKUP(J$14,集計用!$4:$9977,マスター!$C16,FALSE))</f>
        <v>事業用資産/工作物</v>
      </c>
      <c r="K16" s="82"/>
      <c r="L16" s="82"/>
      <c r="M16" s="82"/>
      <c r="N16" s="82"/>
      <c r="O16" s="56">
        <f>IF(HLOOKUP(O$14,集計用!$4:$9977,マスター!$C16,FALSE)="","",HLOOKUP(O$14,集計用!$4:$9977,マスター!$C16,FALSE))</f>
        <v>2</v>
      </c>
      <c r="P16" s="82"/>
      <c r="Q16" s="82"/>
      <c r="R16" s="69" t="str">
        <f>IF(HLOOKUP(R$14,集計用!$4:$9977,マスター!$C16,FALSE)="","",HLOOKUP(R$14,集計用!$4:$9977,マスター!$C16,FALSE))</f>
        <v>一般会計等</v>
      </c>
      <c r="S16" s="69" t="str">
        <f>IF(HLOOKUP(S$14,集計用!$4:$9977,マスター!$C16,FALSE)="","",HLOOKUP(S$14,集計用!$4:$9977,マスター!$C16,FALSE))</f>
        <v>一般会計</v>
      </c>
      <c r="T16" s="56">
        <f>IF(HLOOKUP(T$14,集計用!$4:$9977,マスター!$C16,FALSE)="","",HLOOKUP(T$14,集計用!$4:$9977,マスター!$C16,FALSE))</f>
        <v>20150320</v>
      </c>
      <c r="U16" s="56">
        <f>IF(HLOOKUP(U$14,集計用!$4:$9977,マスター!$C16,FALSE)="","",HLOOKUP(U$14,集計用!$4:$9977,マスター!$C16,FALSE))</f>
        <v>20150320</v>
      </c>
      <c r="V16" s="82"/>
      <c r="W16" s="71"/>
      <c r="X16" s="82"/>
      <c r="Y16" s="82"/>
      <c r="Z16" s="56">
        <f>IF(HLOOKUP(Z$14,集計用!$4:$9977,マスター!$C16,FALSE)="","",HLOOKUP(Z$14,集計用!$4:$9977,マスター!$C16,FALSE))</f>
        <v>18727200</v>
      </c>
      <c r="AA16" s="82"/>
      <c r="AB16" s="82"/>
      <c r="AC16" s="82"/>
      <c r="AD16" s="82"/>
      <c r="AE16" s="82"/>
      <c r="AF16" s="71"/>
      <c r="AG16" s="56" t="str">
        <f>IF(HLOOKUP(AG$14,集計用!$4:$9977,マスター!$C16,FALSE)="","",HLOOKUP(AG$14,集計用!$4:$9977,マスター!$C16,FALSE))</f>
        <v>庁舎東棟太陽光発電設備</v>
      </c>
      <c r="AH16" s="56" t="str">
        <f>IF(HLOOKUP(AH$14,集計用!$4:$9977,マスター!$C16,FALSE)="","",HLOOKUP(AH$14,集計用!$4:$9977,マスター!$C16,FALSE))</f>
        <v>自己資産（リース資産外)</v>
      </c>
      <c r="AI16" s="56" t="str">
        <f>IF(HLOOKUP(AI$14,集計用!$4:$9977,マスター!$C16,FALSE)="","",HLOOKUP(AI$14,集計用!$4:$9977,マスター!$C16,FALSE))</f>
        <v>売却不可</v>
      </c>
      <c r="AJ16" s="89" t="str">
        <f>マスター!$B$3</f>
        <v>物品</v>
      </c>
      <c r="AK16" s="56">
        <f>IF(HLOOKUP(AK$14,集計用!$4:$9977,マスター!$C16,FALSE)="","",HLOOKUP(AK$14,集計用!$4:$9977,マスター!$C16,FALSE))</f>
        <v>77</v>
      </c>
      <c r="AL16" s="56" t="e">
        <f>IF(HLOOKUP(AL$14,集計用!$4:$9977,マスター!$C16,FALSE)="","",HLOOKUP(AL$14,集計用!$4:$9977,マスター!$C16,FALSE))</f>
        <v>#N/A</v>
      </c>
      <c r="AM16" s="82"/>
      <c r="AN16" s="56" t="str">
        <f>IFERROR(集計用!N11&amp;集計用!P11&amp;集計用!R11,"")</f>
        <v>下都賀郡壬生町緑町三丁目655番地426地先</v>
      </c>
      <c r="AO16" s="56">
        <f>IF(HLOOKUP(AO$14,集計用!$4:$9977,マスター!$C16,FALSE)="","",HLOOKUP(AO$14,集計用!$4:$9977,マスター!$C16,FALSE))</f>
        <v>100</v>
      </c>
      <c r="AP16" s="69" t="str">
        <f>集計用!AX11&amp;集計用!AY11&amp;集計用!AZ11&amp;集計用!BA11&amp;集計用!BB11&amp;集計用!BC11</f>
        <v>民生費</v>
      </c>
      <c r="AQ16" s="56" t="str">
        <f>IF(HLOOKUP(AQ$14,集計用!$4:$9977,マスター!$C16,FALSE)="","",HLOOKUP(AQ$14,集計用!$4:$9977,マスター!$C16,FALSE))</f>
        <v>特記事項なし</v>
      </c>
      <c r="AR16" s="56" t="str">
        <f>IF(HLOOKUP(AR$14,集計用!$4:$9977,マスター!$C16,FALSE)="","",HLOOKUP(AR$14,集計用!$4:$9977,マスター!$C16,FALSE))</f>
        <v/>
      </c>
      <c r="AS16" s="56" t="str">
        <f>IF(HLOOKUP(AS$14,集計用!$4:$9977,マスター!$C16,FALSE)="","",HLOOKUP(AS$14,集計用!$4:$9977,マスター!$C16,FALSE))</f>
        <v/>
      </c>
      <c r="AT16" s="56" t="str">
        <f>IF(HLOOKUP(AT$14,集計用!$4:$9977,マスター!$C16,FALSE)="","",HLOOKUP(AT$14,集計用!$4:$9977,マスター!$C16,FALSE))</f>
        <v>1式</v>
      </c>
      <c r="AU16" s="91"/>
      <c r="AV16" s="91"/>
      <c r="AW16" s="74">
        <f t="shared" ref="AW16:AW20" si="1">IFERROR(IF(VALUE(MID($B$4,5,2))&gt;3,LEFT($B$4,4),LEFT($B$4,4)-1)-IF(U16="","",IF(VALUE(MID(U16,5,2))&gt;3,LEFT(U16,4),LEFT(U16,4)-1))+1,"")</f>
        <v>1</v>
      </c>
      <c r="AX16" s="56" t="str">
        <f>IF(HLOOKUP(AX$14,集計用!$4:$9977,マスター!$C16,FALSE)="","",HLOOKUP(AX$14,集計用!$4:$9977,マスター!$C16,FALSE))</f>
        <v>総務</v>
      </c>
      <c r="AY16" s="56" t="str">
        <f>IF(HLOOKUP(AY$14,集計用!$4:$9977,マスター!$C16,FALSE)="","",HLOOKUP(AY$14,集計用!$4:$9977,マスター!$C16,FALSE))</f>
        <v>行政財産</v>
      </c>
      <c r="AZ16" s="83"/>
      <c r="BA16" s="83"/>
      <c r="BB16" s="83"/>
      <c r="BC16" s="83"/>
      <c r="BD16" s="83"/>
      <c r="BE16" s="83"/>
      <c r="BF16" s="83"/>
      <c r="BG16" s="83"/>
      <c r="BH16" s="91"/>
      <c r="BI16" s="91"/>
      <c r="BJ16" s="83"/>
      <c r="BK16" s="83"/>
      <c r="BL16" s="83"/>
      <c r="BM16" s="83"/>
      <c r="BN16" s="83"/>
      <c r="BO16" s="83"/>
      <c r="BP16" s="83"/>
      <c r="BQ16" s="83"/>
      <c r="BR16" s="56" t="str">
        <f>IF(HLOOKUP(BR$14,集計用!$4:$9977,マスター!$C16,FALSE)="","",HLOOKUP(BR$14,集計用!$4:$9977,マスター!$C16,FALSE))</f>
        <v>ﾁｮｳｼｬﾋｶﾞｼﾄｳﾀｲﾖｳｺｳﾊﾂﾃﾞﾝｾﾂﾋﾞ</v>
      </c>
      <c r="BS16" s="56" t="str">
        <f>IF(HLOOKUP(BS$14,集計用!$4:$9977,マスター!$C16,FALSE)="","",HLOOKUP(BS$14,集計用!$4:$9977,マスター!$C16,FALSE))</f>
        <v/>
      </c>
      <c r="BT16" s="56" t="str">
        <f>IF(HLOOKUP(BT$14,集計用!$4:$9977,マスター!$C16,FALSE)="","",HLOOKUP(BT$14,集計用!$4:$9977,マスター!$C16,FALSE))</f>
        <v>本庁舎</v>
      </c>
      <c r="BU16" s="56" t="str">
        <f>IF(HLOOKUP(BU$14,集計用!$4:$9977,マスター!$C16,FALSE)="","",HLOOKUP(BU$14,集計用!$4:$9977,マスター!$C16,FALSE))</f>
        <v/>
      </c>
      <c r="BV16" s="56" t="str">
        <f>集計用!O11&amp;集計用!Q11&amp;集計用!S11</f>
        <v>ｼﾓﾂｶﾞｸﾞﾝﾐﾌﾞﾏﾁﾐﾄﾞﾘﾁｮｳｻﾝﾁｮｳﾒ655ﾊﾞﾝﾁ426ﾁｻｷ</v>
      </c>
      <c r="BW16" s="56" t="str">
        <f>IF(HLOOKUP(BW$14,集計用!$4:$9977,マスター!$C16,FALSE)="","",HLOOKUP(BW$14,集計用!$4:$9977,マスター!$C16,FALSE))</f>
        <v/>
      </c>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2"/>
      <c r="CW16" s="82"/>
      <c r="CX16" s="82"/>
      <c r="CY16" s="82"/>
      <c r="CZ16" s="82"/>
      <c r="DA16" s="82"/>
      <c r="DB16" s="82"/>
      <c r="DC16" s="82"/>
      <c r="DD16" s="83"/>
      <c r="DE16" s="83"/>
      <c r="DF16" s="83"/>
      <c r="DG16" s="83"/>
      <c r="DH16" s="83"/>
      <c r="DI16" s="83"/>
    </row>
    <row r="17" spans="2:113" ht="20.25" customHeight="1">
      <c r="B17" s="84" t="s">
        <v>245</v>
      </c>
      <c r="C17" s="117">
        <v>8</v>
      </c>
      <c r="D17" s="71"/>
      <c r="E17" s="82"/>
      <c r="F17" s="82"/>
      <c r="G17" s="82"/>
      <c r="H17" s="69" t="str">
        <f>IF(HLOOKUP(H$14,集計用!$4:$9977,マスター!$C17,FALSE)="","",HLOOKUP(H$14,集計用!$4:$9977,マスター!$C17,FALSE))</f>
        <v>工作物台帳</v>
      </c>
      <c r="I17" s="56" t="str">
        <f>IF(HLOOKUP(I$14,集計用!$4:$9977,マスター!$C17,FALSE)="","",HLOOKUP(I$14,集計用!$4:$9977,マスター!$C17,FALSE))</f>
        <v/>
      </c>
      <c r="J17" s="56" t="str">
        <f>IF(HLOOKUP(J$14,集計用!$4:$9977,マスター!$C17,FALSE)="","",HLOOKUP(J$14,集計用!$4:$9977,マスター!$C17,FALSE))</f>
        <v>事業用資産/工作物</v>
      </c>
      <c r="K17" s="82"/>
      <c r="L17" s="82"/>
      <c r="M17" s="82"/>
      <c r="N17" s="82"/>
      <c r="O17" s="56">
        <f>IF(HLOOKUP(O$14,集計用!$4:$9977,マスター!$C17,FALSE)="","",HLOOKUP(O$14,集計用!$4:$9977,マスター!$C17,FALSE))</f>
        <v>5</v>
      </c>
      <c r="P17" s="82"/>
      <c r="Q17" s="82"/>
      <c r="R17" s="69" t="str">
        <f>IF(HLOOKUP(R$14,集計用!$4:$9977,マスター!$C17,FALSE)="","",HLOOKUP(R$14,集計用!$4:$9977,マスター!$C17,FALSE))</f>
        <v>一般会計等</v>
      </c>
      <c r="S17" s="69" t="str">
        <f>IF(HLOOKUP(S$14,集計用!$4:$9977,マスター!$C17,FALSE)="","",HLOOKUP(S$14,集計用!$4:$9977,マスター!$C17,FALSE))</f>
        <v>一般会計</v>
      </c>
      <c r="T17" s="56">
        <f>IF(HLOOKUP(T$14,集計用!$4:$9977,マスター!$C17,FALSE)="","",HLOOKUP(T$14,集計用!$4:$9977,マスター!$C17,FALSE))</f>
        <v>19770401</v>
      </c>
      <c r="U17" s="56">
        <f>IF(HLOOKUP(U$14,集計用!$4:$9977,マスター!$C17,FALSE)="","",HLOOKUP(U$14,集計用!$4:$9977,マスター!$C17,FALSE))</f>
        <v>19770401</v>
      </c>
      <c r="V17" s="82"/>
      <c r="W17" s="71"/>
      <c r="X17" s="82"/>
      <c r="Y17" s="82"/>
      <c r="Z17" s="56">
        <f>IF(HLOOKUP(Z$14,集計用!$4:$9977,マスター!$C17,FALSE)="","",HLOOKUP(Z$14,集計用!$4:$9977,マスター!$C17,FALSE))</f>
        <v>514080</v>
      </c>
      <c r="AA17" s="82"/>
      <c r="AB17" s="82"/>
      <c r="AC17" s="82"/>
      <c r="AD17" s="82"/>
      <c r="AE17" s="82"/>
      <c r="AF17" s="71"/>
      <c r="AG17" s="56" t="str">
        <f>IF(HLOOKUP(AG$14,集計用!$4:$9977,マスター!$C17,FALSE)="","",HLOOKUP(AG$14,集計用!$4:$9977,マスター!$C17,FALSE))</f>
        <v>住居表示看板</v>
      </c>
      <c r="AH17" s="56" t="str">
        <f>IF(HLOOKUP(AH$14,集計用!$4:$9977,マスター!$C17,FALSE)="","",HLOOKUP(AH$14,集計用!$4:$9977,マスター!$C17,FALSE))</f>
        <v>自己資産（リース資産外)</v>
      </c>
      <c r="AI17" s="56" t="str">
        <f>IF(HLOOKUP(AI$14,集計用!$4:$9977,マスター!$C17,FALSE)="","",HLOOKUP(AI$14,集計用!$4:$9977,マスター!$C17,FALSE))</f>
        <v>売却不可</v>
      </c>
      <c r="AJ17" s="89" t="str">
        <f>マスター!$B$3</f>
        <v>物品</v>
      </c>
      <c r="AK17" s="56">
        <f>IF(HLOOKUP(AK$14,集計用!$4:$9977,マスター!$C17,FALSE)="","",HLOOKUP(AK$14,集計用!$4:$9977,マスター!$C17,FALSE))</f>
        <v>359</v>
      </c>
      <c r="AL17" s="56" t="e">
        <f>IF(HLOOKUP(AL$14,集計用!$4:$9977,マスター!$C17,FALSE)="","",HLOOKUP(AL$14,集計用!$4:$9977,マスター!$C17,FALSE))</f>
        <v>#N/A</v>
      </c>
      <c r="AM17" s="82"/>
      <c r="AN17" s="56" t="str">
        <f>IFERROR(集計用!N12&amp;集計用!P12&amp;集計用!R12,"")</f>
        <v>下都賀郡壬生町緑町三丁目1072番地41地先</v>
      </c>
      <c r="AO17" s="56">
        <f>IF(HLOOKUP(AO$14,集計用!$4:$9977,マスター!$C17,FALSE)="","",HLOOKUP(AO$14,集計用!$4:$9977,マスター!$C17,FALSE))</f>
        <v>100</v>
      </c>
      <c r="AP17" s="69" t="str">
        <f>集計用!AX12&amp;集計用!AY12&amp;集計用!AZ12&amp;集計用!BA12&amp;集計用!BB12&amp;集計用!BC12</f>
        <v>民生費</v>
      </c>
      <c r="AQ17" s="56" t="str">
        <f>IF(HLOOKUP(AQ$14,集計用!$4:$9977,マスター!$C17,FALSE)="","",HLOOKUP(AQ$14,集計用!$4:$9977,マスター!$C17,FALSE))</f>
        <v/>
      </c>
      <c r="AR17" s="56" t="str">
        <f>IF(HLOOKUP(AR$14,集計用!$4:$9977,マスター!$C17,FALSE)="","",HLOOKUP(AR$14,集計用!$4:$9977,マスター!$C17,FALSE))</f>
        <v/>
      </c>
      <c r="AS17" s="56" t="str">
        <f>IF(HLOOKUP(AS$14,集計用!$4:$9977,マスター!$C17,FALSE)="","",HLOOKUP(AS$14,集計用!$4:$9977,マスター!$C17,FALSE))</f>
        <v/>
      </c>
      <c r="AT17" s="56">
        <f>IF(HLOOKUP(AT$14,集計用!$4:$9977,マスター!$C17,FALSE)="","",HLOOKUP(AT$14,集計用!$4:$9977,マスター!$C17,FALSE))</f>
        <v>1</v>
      </c>
      <c r="AU17" s="91"/>
      <c r="AV17" s="91"/>
      <c r="AW17" s="74">
        <f t="shared" si="1"/>
        <v>38</v>
      </c>
      <c r="AX17" s="56" t="str">
        <f>IF(HLOOKUP(AX$14,集計用!$4:$9977,マスター!$C17,FALSE)="","",HLOOKUP(AX$14,集計用!$4:$9977,マスター!$C17,FALSE))</f>
        <v>福祉</v>
      </c>
      <c r="AY17" s="56" t="str">
        <f>IF(HLOOKUP(AY$14,集計用!$4:$9977,マスター!$C17,FALSE)="","",HLOOKUP(AY$14,集計用!$4:$9977,マスター!$C17,FALSE))</f>
        <v>行政財産</v>
      </c>
      <c r="AZ17" s="83"/>
      <c r="BA17" s="83"/>
      <c r="BB17" s="83"/>
      <c r="BC17" s="83"/>
      <c r="BD17" s="83"/>
      <c r="BE17" s="83"/>
      <c r="BF17" s="83"/>
      <c r="BG17" s="83"/>
      <c r="BH17" s="91"/>
      <c r="BI17" s="91"/>
      <c r="BJ17" s="83"/>
      <c r="BK17" s="83"/>
      <c r="BL17" s="83"/>
      <c r="BM17" s="83"/>
      <c r="BN17" s="83"/>
      <c r="BO17" s="83"/>
      <c r="BP17" s="83"/>
      <c r="BQ17" s="83"/>
      <c r="BR17" s="56" t="str">
        <f>IF(HLOOKUP(BR$14,集計用!$4:$9977,マスター!$C17,FALSE)="","",HLOOKUP(BR$14,集計用!$4:$9977,マスター!$C17,FALSE))</f>
        <v>ｼﾞｭｳｷｮﾋｮｳｼﾞｶﾝﾊﾞﾝ</v>
      </c>
      <c r="BS17" s="56" t="str">
        <f>IF(HLOOKUP(BS$14,集計用!$4:$9977,マスター!$C17,FALSE)="","",HLOOKUP(BS$14,集計用!$4:$9977,マスター!$C17,FALSE))</f>
        <v/>
      </c>
      <c r="BT17" s="56" t="str">
        <f>IF(HLOOKUP(BT$14,集計用!$4:$9977,マスター!$C17,FALSE)="","",HLOOKUP(BT$14,集計用!$4:$9977,マスター!$C17,FALSE))</f>
        <v>住居表示看板</v>
      </c>
      <c r="BU17" s="56" t="str">
        <f>IF(HLOOKUP(BU$14,集計用!$4:$9977,マスター!$C17,FALSE)="","",HLOOKUP(BU$14,集計用!$4:$9977,マスター!$C17,FALSE))</f>
        <v>基</v>
      </c>
      <c r="BV17" s="56" t="str">
        <f>集計用!O12&amp;集計用!Q12&amp;集計用!S12</f>
        <v>ｼﾓﾂｶﾞｸﾞﾝﾐﾌﾞﾏﾁﾐﾄﾞﾘﾁｮｳｻﾝﾁｮｳﾒ1072ﾊﾞﾝﾁ41ﾁｻｷ</v>
      </c>
      <c r="BW17" s="56" t="str">
        <f>IF(HLOOKUP(BW$14,集計用!$4:$9977,マスター!$C17,FALSE)="","",HLOOKUP(BW$14,集計用!$4:$9977,マスター!$C17,FALSE))</f>
        <v/>
      </c>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2"/>
      <c r="CW17" s="82"/>
      <c r="CX17" s="82"/>
      <c r="CY17" s="82"/>
      <c r="CZ17" s="82"/>
      <c r="DA17" s="82"/>
      <c r="DB17" s="82"/>
      <c r="DC17" s="82"/>
      <c r="DD17" s="83"/>
      <c r="DE17" s="83"/>
      <c r="DF17" s="83"/>
      <c r="DG17" s="83"/>
      <c r="DH17" s="83"/>
      <c r="DI17" s="83"/>
    </row>
    <row r="18" spans="2:113" ht="20.25" customHeight="1">
      <c r="B18" s="85" t="s">
        <v>248</v>
      </c>
      <c r="C18" s="117">
        <v>9</v>
      </c>
      <c r="D18" s="71"/>
      <c r="E18" s="82"/>
      <c r="F18" s="82"/>
      <c r="G18" s="82"/>
      <c r="H18" s="69" t="str">
        <f>IF(HLOOKUP(H$14,集計用!$4:$9977,マスター!$C18,FALSE)="","",HLOOKUP(H$14,集計用!$4:$9977,マスター!$C18,FALSE))</f>
        <v>工作物台帳</v>
      </c>
      <c r="I18" s="56" t="str">
        <f>IF(HLOOKUP(I$14,集計用!$4:$9977,マスター!$C18,FALSE)="","",HLOOKUP(I$14,集計用!$4:$9977,マスター!$C18,FALSE))</f>
        <v/>
      </c>
      <c r="J18" s="56" t="str">
        <f>IF(HLOOKUP(J$14,集計用!$4:$9977,マスター!$C18,FALSE)="","",HLOOKUP(J$14,集計用!$4:$9977,マスター!$C18,FALSE))</f>
        <v>事業用資産/工作物</v>
      </c>
      <c r="K18" s="82"/>
      <c r="L18" s="82"/>
      <c r="M18" s="82"/>
      <c r="N18" s="82"/>
      <c r="O18" s="56">
        <f>IF(HLOOKUP(O$14,集計用!$4:$9977,マスター!$C18,FALSE)="","",HLOOKUP(O$14,集計用!$4:$9977,マスター!$C18,FALSE))</f>
        <v>5</v>
      </c>
      <c r="P18" s="82"/>
      <c r="Q18" s="82"/>
      <c r="R18" s="69" t="str">
        <f>IF(HLOOKUP(R$14,集計用!$4:$9977,マスター!$C18,FALSE)="","",HLOOKUP(R$14,集計用!$4:$9977,マスター!$C18,FALSE))</f>
        <v>一般会計等</v>
      </c>
      <c r="S18" s="69" t="str">
        <f>IF(HLOOKUP(S$14,集計用!$4:$9977,マスター!$C18,FALSE)="","",HLOOKUP(S$14,集計用!$4:$9977,マスター!$C18,FALSE))</f>
        <v>一般会計</v>
      </c>
      <c r="T18" s="56">
        <f>IF(HLOOKUP(T$14,集計用!$4:$9977,マスター!$C18,FALSE)="","",HLOOKUP(T$14,集計用!$4:$9977,マスター!$C18,FALSE))</f>
        <v>19770401</v>
      </c>
      <c r="U18" s="56">
        <f>IF(HLOOKUP(U$14,集計用!$4:$9977,マスター!$C18,FALSE)="","",HLOOKUP(U$14,集計用!$4:$9977,マスター!$C18,FALSE))</f>
        <v>19770401</v>
      </c>
      <c r="V18" s="82"/>
      <c r="W18" s="71"/>
      <c r="X18" s="82"/>
      <c r="Y18" s="82"/>
      <c r="Z18" s="56">
        <f>IF(HLOOKUP(Z$14,集計用!$4:$9977,マスター!$C18,FALSE)="","",HLOOKUP(Z$14,集計用!$4:$9977,マスター!$C18,FALSE))</f>
        <v>514080</v>
      </c>
      <c r="AA18" s="82"/>
      <c r="AB18" s="82"/>
      <c r="AC18" s="82"/>
      <c r="AD18" s="82"/>
      <c r="AE18" s="82"/>
      <c r="AF18" s="71"/>
      <c r="AG18" s="56" t="str">
        <f>IF(HLOOKUP(AG$14,集計用!$4:$9977,マスター!$C18,FALSE)="","",HLOOKUP(AG$14,集計用!$4:$9977,マスター!$C18,FALSE))</f>
        <v>住居表示看板</v>
      </c>
      <c r="AH18" s="56" t="str">
        <f>IF(HLOOKUP(AH$14,集計用!$4:$9977,マスター!$C18,FALSE)="","",HLOOKUP(AH$14,集計用!$4:$9977,マスター!$C18,FALSE))</f>
        <v>自己資産（リース資産外)</v>
      </c>
      <c r="AI18" s="56" t="str">
        <f>IF(HLOOKUP(AI$14,集計用!$4:$9977,マスター!$C18,FALSE)="","",HLOOKUP(AI$14,集計用!$4:$9977,マスター!$C18,FALSE))</f>
        <v>売却不可</v>
      </c>
      <c r="AJ18" s="89" t="str">
        <f>マスター!$B$3</f>
        <v>物品</v>
      </c>
      <c r="AK18" s="56">
        <f>IF(HLOOKUP(AK$14,集計用!$4:$9977,マスター!$C18,FALSE)="","",HLOOKUP(AK$14,集計用!$4:$9977,マスター!$C18,FALSE))</f>
        <v>359</v>
      </c>
      <c r="AL18" s="56" t="e">
        <f>IF(HLOOKUP(AL$14,集計用!$4:$9977,マスター!$C18,FALSE)="","",HLOOKUP(AL$14,集計用!$4:$9977,マスター!$C18,FALSE))</f>
        <v>#N/A</v>
      </c>
      <c r="AM18" s="82"/>
      <c r="AN18" s="56" t="str">
        <f>IFERROR(集計用!#REF!&amp;集計用!#REF!&amp;集計用!#REF!,"")</f>
        <v/>
      </c>
      <c r="AO18" s="56">
        <f>IF(HLOOKUP(AO$14,集計用!$4:$9977,マスター!$C18,FALSE)="","",HLOOKUP(AO$14,集計用!$4:$9977,マスター!$C18,FALSE))</f>
        <v>100</v>
      </c>
      <c r="AP18" s="69" t="str">
        <f>集計用!AX13&amp;集計用!AY13&amp;集計用!AZ13&amp;集計用!BA13&amp;集計用!BB13&amp;集計用!BC13</f>
        <v>民生費</v>
      </c>
      <c r="AQ18" s="56" t="str">
        <f>IF(HLOOKUP(AQ$14,集計用!$4:$9977,マスター!$C18,FALSE)="","",HLOOKUP(AQ$14,集計用!$4:$9977,マスター!$C18,FALSE))</f>
        <v/>
      </c>
      <c r="AR18" s="56" t="str">
        <f>IF(HLOOKUP(AR$14,集計用!$4:$9977,マスター!$C18,FALSE)="","",HLOOKUP(AR$14,集計用!$4:$9977,マスター!$C18,FALSE))</f>
        <v/>
      </c>
      <c r="AS18" s="56" t="str">
        <f>IF(HLOOKUP(AS$14,集計用!$4:$9977,マスター!$C18,FALSE)="","",HLOOKUP(AS$14,集計用!$4:$9977,マスター!$C18,FALSE))</f>
        <v/>
      </c>
      <c r="AT18" s="56">
        <f>IF(HLOOKUP(AT$14,集計用!$4:$9977,マスター!$C18,FALSE)="","",HLOOKUP(AT$14,集計用!$4:$9977,マスター!$C18,FALSE))</f>
        <v>1</v>
      </c>
      <c r="AU18" s="91"/>
      <c r="AV18" s="91"/>
      <c r="AW18" s="74">
        <f t="shared" si="1"/>
        <v>38</v>
      </c>
      <c r="AX18" s="56" t="str">
        <f>IF(HLOOKUP(AX$14,集計用!$4:$9977,マスター!$C18,FALSE)="","",HLOOKUP(AX$14,集計用!$4:$9977,マスター!$C18,FALSE))</f>
        <v>福祉</v>
      </c>
      <c r="AY18" s="56" t="str">
        <f>IF(HLOOKUP(AY$14,集計用!$4:$9977,マスター!$C18,FALSE)="","",HLOOKUP(AY$14,集計用!$4:$9977,マスター!$C18,FALSE))</f>
        <v>行政財産</v>
      </c>
      <c r="AZ18" s="83"/>
      <c r="BA18" s="83"/>
      <c r="BB18" s="83"/>
      <c r="BC18" s="83"/>
      <c r="BD18" s="83"/>
      <c r="BE18" s="83"/>
      <c r="BF18" s="83"/>
      <c r="BG18" s="83"/>
      <c r="BH18" s="91"/>
      <c r="BI18" s="91"/>
      <c r="BJ18" s="83"/>
      <c r="BK18" s="83"/>
      <c r="BL18" s="83"/>
      <c r="BM18" s="83"/>
      <c r="BN18" s="83"/>
      <c r="BO18" s="83"/>
      <c r="BP18" s="83"/>
      <c r="BQ18" s="83"/>
      <c r="BR18" s="56" t="str">
        <f>IF(HLOOKUP(BR$14,集計用!$4:$9977,マスター!$C18,FALSE)="","",HLOOKUP(BR$14,集計用!$4:$9977,マスター!$C18,FALSE))</f>
        <v>ｼﾞｭｳｷｮﾋｮｳｼﾞｶﾝﾊﾞﾝ</v>
      </c>
      <c r="BS18" s="56" t="str">
        <f>IF(HLOOKUP(BS$14,集計用!$4:$9977,マスター!$C18,FALSE)="","",HLOOKUP(BS$14,集計用!$4:$9977,マスター!$C18,FALSE))</f>
        <v/>
      </c>
      <c r="BT18" s="56" t="str">
        <f>IF(HLOOKUP(BT$14,集計用!$4:$9977,マスター!$C18,FALSE)="","",HLOOKUP(BT$14,集計用!$4:$9977,マスター!$C18,FALSE))</f>
        <v>住居表示看板</v>
      </c>
      <c r="BU18" s="56" t="str">
        <f>IF(HLOOKUP(BU$14,集計用!$4:$9977,マスター!$C18,FALSE)="","",HLOOKUP(BU$14,集計用!$4:$9977,マスター!$C18,FALSE))</f>
        <v>基</v>
      </c>
      <c r="BV18" s="56" t="e">
        <f>集計用!#REF!&amp;集計用!#REF!&amp;集計用!#REF!</f>
        <v>#REF!</v>
      </c>
      <c r="BW18" s="56" t="str">
        <f>IF(HLOOKUP(BW$14,集計用!$4:$9977,マスター!$C18,FALSE)="","",HLOOKUP(BW$14,集計用!$4:$9977,マスター!$C18,FALSE))</f>
        <v/>
      </c>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2"/>
      <c r="CW18" s="82"/>
      <c r="CX18" s="82"/>
      <c r="CY18" s="82"/>
      <c r="CZ18" s="82"/>
      <c r="DA18" s="82"/>
      <c r="DB18" s="82"/>
      <c r="DC18" s="82"/>
      <c r="DD18" s="83"/>
      <c r="DE18" s="83"/>
      <c r="DF18" s="83"/>
      <c r="DG18" s="83"/>
      <c r="DH18" s="83"/>
      <c r="DI18" s="83"/>
    </row>
    <row r="19" spans="2:113" ht="20.25" customHeight="1">
      <c r="B19" s="86" t="s">
        <v>268</v>
      </c>
      <c r="C19" s="117">
        <v>10</v>
      </c>
      <c r="D19" s="71"/>
      <c r="E19" s="82"/>
      <c r="F19" s="82"/>
      <c r="G19" s="82"/>
      <c r="H19" s="69" t="str">
        <f>IF(HLOOKUP(H$14,集計用!$4:$9977,マスター!$C19,FALSE)="","",HLOOKUP(H$14,集計用!$4:$9977,マスター!$C19,FALSE))</f>
        <v>工作物台帳</v>
      </c>
      <c r="I19" s="56" t="str">
        <f>IF(HLOOKUP(I$14,集計用!$4:$9977,マスター!$C19,FALSE)="","",HLOOKUP(I$14,集計用!$4:$9977,マスター!$C19,FALSE))</f>
        <v/>
      </c>
      <c r="J19" s="56" t="str">
        <f>IF(HLOOKUP(J$14,集計用!$4:$9977,マスター!$C19,FALSE)="","",HLOOKUP(J$14,集計用!$4:$9977,マスター!$C19,FALSE))</f>
        <v>事業用資産/工作物</v>
      </c>
      <c r="K19" s="82"/>
      <c r="L19" s="82"/>
      <c r="M19" s="82"/>
      <c r="N19" s="82"/>
      <c r="O19" s="56">
        <f>IF(HLOOKUP(O$14,集計用!$4:$9977,マスター!$C19,FALSE)="","",HLOOKUP(O$14,集計用!$4:$9977,マスター!$C19,FALSE))</f>
        <v>5</v>
      </c>
      <c r="P19" s="82"/>
      <c r="Q19" s="82"/>
      <c r="R19" s="69" t="str">
        <f>IF(HLOOKUP(R$14,集計用!$4:$9977,マスター!$C19,FALSE)="","",HLOOKUP(R$14,集計用!$4:$9977,マスター!$C19,FALSE))</f>
        <v>一般会計等</v>
      </c>
      <c r="S19" s="69" t="str">
        <f>IF(HLOOKUP(S$14,集計用!$4:$9977,マスター!$C19,FALSE)="","",HLOOKUP(S$14,集計用!$4:$9977,マスター!$C19,FALSE))</f>
        <v>一般会計</v>
      </c>
      <c r="T19" s="56">
        <f>IF(HLOOKUP(T$14,集計用!$4:$9977,マスター!$C19,FALSE)="","",HLOOKUP(T$14,集計用!$4:$9977,マスター!$C19,FALSE))</f>
        <v>19770401</v>
      </c>
      <c r="U19" s="56">
        <f>IF(HLOOKUP(U$14,集計用!$4:$9977,マスター!$C19,FALSE)="","",HLOOKUP(U$14,集計用!$4:$9977,マスター!$C19,FALSE))</f>
        <v>19770401</v>
      </c>
      <c r="V19" s="82"/>
      <c r="W19" s="71"/>
      <c r="X19" s="82"/>
      <c r="Y19" s="82"/>
      <c r="Z19" s="56">
        <f>IF(HLOOKUP(Z$14,集計用!$4:$9977,マスター!$C19,FALSE)="","",HLOOKUP(Z$14,集計用!$4:$9977,マスター!$C19,FALSE))</f>
        <v>514080</v>
      </c>
      <c r="AA19" s="82"/>
      <c r="AB19" s="82"/>
      <c r="AC19" s="82"/>
      <c r="AD19" s="82"/>
      <c r="AE19" s="82"/>
      <c r="AF19" s="71"/>
      <c r="AG19" s="56" t="str">
        <f>IF(HLOOKUP(AG$14,集計用!$4:$9977,マスター!$C19,FALSE)="","",HLOOKUP(AG$14,集計用!$4:$9977,マスター!$C19,FALSE))</f>
        <v>住居表示看板</v>
      </c>
      <c r="AH19" s="56" t="str">
        <f>IF(HLOOKUP(AH$14,集計用!$4:$9977,マスター!$C19,FALSE)="","",HLOOKUP(AH$14,集計用!$4:$9977,マスター!$C19,FALSE))</f>
        <v>自己資産（リース資産外)</v>
      </c>
      <c r="AI19" s="56" t="str">
        <f>IF(HLOOKUP(AI$14,集計用!$4:$9977,マスター!$C19,FALSE)="","",HLOOKUP(AI$14,集計用!$4:$9977,マスター!$C19,FALSE))</f>
        <v>売却不可</v>
      </c>
      <c r="AJ19" s="89" t="str">
        <f>マスター!$B$3</f>
        <v>物品</v>
      </c>
      <c r="AK19" s="56">
        <f>IF(HLOOKUP(AK$14,集計用!$4:$9977,マスター!$C19,FALSE)="","",HLOOKUP(AK$14,集計用!$4:$9977,マスター!$C19,FALSE))</f>
        <v>359</v>
      </c>
      <c r="AL19" s="56" t="e">
        <f>IF(HLOOKUP(AL$14,集計用!$4:$9977,マスター!$C19,FALSE)="","",HLOOKUP(AL$14,集計用!$4:$9977,マスター!$C19,FALSE))</f>
        <v>#N/A</v>
      </c>
      <c r="AM19" s="82"/>
      <c r="AN19" s="56" t="str">
        <f>IFERROR(集計用!#REF!&amp;集計用!#REF!&amp;集計用!#REF!,"")</f>
        <v/>
      </c>
      <c r="AO19" s="56">
        <f>IF(HLOOKUP(AO$14,集計用!$4:$9977,マスター!$C19,FALSE)="","",HLOOKUP(AO$14,集計用!$4:$9977,マスター!$C19,FALSE))</f>
        <v>100</v>
      </c>
      <c r="AP19" s="69" t="str">
        <f>集計用!AX14&amp;集計用!AY14&amp;集計用!AZ14&amp;集計用!BA14&amp;集計用!BB14&amp;集計用!BC14</f>
        <v>民生費</v>
      </c>
      <c r="AQ19" s="56" t="str">
        <f>IF(HLOOKUP(AQ$14,集計用!$4:$9977,マスター!$C19,FALSE)="","",HLOOKUP(AQ$14,集計用!$4:$9977,マスター!$C19,FALSE))</f>
        <v/>
      </c>
      <c r="AR19" s="56" t="str">
        <f>IF(HLOOKUP(AR$14,集計用!$4:$9977,マスター!$C19,FALSE)="","",HLOOKUP(AR$14,集計用!$4:$9977,マスター!$C19,FALSE))</f>
        <v/>
      </c>
      <c r="AS19" s="56" t="str">
        <f>IF(HLOOKUP(AS$14,集計用!$4:$9977,マスター!$C19,FALSE)="","",HLOOKUP(AS$14,集計用!$4:$9977,マスター!$C19,FALSE))</f>
        <v/>
      </c>
      <c r="AT19" s="56">
        <f>IF(HLOOKUP(AT$14,集計用!$4:$9977,マスター!$C19,FALSE)="","",HLOOKUP(AT$14,集計用!$4:$9977,マスター!$C19,FALSE))</f>
        <v>1</v>
      </c>
      <c r="AU19" s="91"/>
      <c r="AV19" s="91"/>
      <c r="AW19" s="74">
        <f t="shared" si="1"/>
        <v>38</v>
      </c>
      <c r="AX19" s="56" t="str">
        <f>IF(HLOOKUP(AX$14,集計用!$4:$9977,マスター!$C19,FALSE)="","",HLOOKUP(AX$14,集計用!$4:$9977,マスター!$C19,FALSE))</f>
        <v>福祉</v>
      </c>
      <c r="AY19" s="56" t="str">
        <f>IF(HLOOKUP(AY$14,集計用!$4:$9977,マスター!$C19,FALSE)="","",HLOOKUP(AY$14,集計用!$4:$9977,マスター!$C19,FALSE))</f>
        <v>行政財産</v>
      </c>
      <c r="AZ19" s="83"/>
      <c r="BA19" s="83"/>
      <c r="BB19" s="83"/>
      <c r="BC19" s="83"/>
      <c r="BD19" s="83"/>
      <c r="BE19" s="83"/>
      <c r="BF19" s="83"/>
      <c r="BG19" s="83"/>
      <c r="BH19" s="91"/>
      <c r="BI19" s="91"/>
      <c r="BJ19" s="83"/>
      <c r="BK19" s="83"/>
      <c r="BL19" s="83"/>
      <c r="BM19" s="83"/>
      <c r="BN19" s="83"/>
      <c r="BO19" s="83"/>
      <c r="BP19" s="83"/>
      <c r="BQ19" s="83"/>
      <c r="BR19" s="56" t="str">
        <f>IF(HLOOKUP(BR$14,集計用!$4:$9977,マスター!$C19,FALSE)="","",HLOOKUP(BR$14,集計用!$4:$9977,マスター!$C19,FALSE))</f>
        <v>ｼﾞｭｳｷｮﾋｮｳｼﾞｶﾝﾊﾞﾝ</v>
      </c>
      <c r="BS19" s="56" t="str">
        <f>IF(HLOOKUP(BS$14,集計用!$4:$9977,マスター!$C19,FALSE)="","",HLOOKUP(BS$14,集計用!$4:$9977,マスター!$C19,FALSE))</f>
        <v/>
      </c>
      <c r="BT19" s="56" t="str">
        <f>IF(HLOOKUP(BT$14,集計用!$4:$9977,マスター!$C19,FALSE)="","",HLOOKUP(BT$14,集計用!$4:$9977,マスター!$C19,FALSE))</f>
        <v>住居表示看板</v>
      </c>
      <c r="BU19" s="56" t="str">
        <f>IF(HLOOKUP(BU$14,集計用!$4:$9977,マスター!$C19,FALSE)="","",HLOOKUP(BU$14,集計用!$4:$9977,マスター!$C19,FALSE))</f>
        <v>基</v>
      </c>
      <c r="BV19" s="56" t="e">
        <f>集計用!#REF!&amp;集計用!#REF!&amp;集計用!#REF!</f>
        <v>#REF!</v>
      </c>
      <c r="BW19" s="56" t="str">
        <f>IF(HLOOKUP(BW$14,集計用!$4:$9977,マスター!$C19,FALSE)="","",HLOOKUP(BW$14,集計用!$4:$9977,マスター!$C19,FALSE))</f>
        <v/>
      </c>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2"/>
      <c r="CW19" s="82"/>
      <c r="CX19" s="82"/>
      <c r="CY19" s="82"/>
      <c r="CZ19" s="82"/>
      <c r="DA19" s="82"/>
      <c r="DB19" s="82"/>
      <c r="DC19" s="82"/>
      <c r="DD19" s="83"/>
      <c r="DE19" s="83"/>
      <c r="DF19" s="83"/>
      <c r="DG19" s="83"/>
      <c r="DH19" s="83"/>
      <c r="DI19" s="83"/>
    </row>
    <row r="20" spans="2:113" ht="20.25" customHeight="1">
      <c r="B20" s="87" t="s">
        <v>101</v>
      </c>
      <c r="C20" s="117">
        <v>11</v>
      </c>
      <c r="D20" s="71"/>
      <c r="E20" s="82"/>
      <c r="F20" s="82"/>
      <c r="G20" s="82"/>
      <c r="H20" s="69" t="str">
        <f>IF(HLOOKUP(H$14,集計用!$4:$9977,マスター!$C20,FALSE)="","",HLOOKUP(H$14,集計用!$4:$9977,マスター!$C20,FALSE))</f>
        <v>工作物台帳</v>
      </c>
      <c r="I20" s="56" t="str">
        <f>IF(HLOOKUP(I$14,集計用!$4:$9977,マスター!$C20,FALSE)="","",HLOOKUP(I$14,集計用!$4:$9977,マスター!$C20,FALSE))</f>
        <v/>
      </c>
      <c r="J20" s="56" t="str">
        <f>IF(HLOOKUP(J$14,集計用!$4:$9977,マスター!$C20,FALSE)="","",HLOOKUP(J$14,集計用!$4:$9977,マスター!$C20,FALSE))</f>
        <v>事業用資産/工作物</v>
      </c>
      <c r="K20" s="82"/>
      <c r="L20" s="82"/>
      <c r="M20" s="82"/>
      <c r="N20" s="82"/>
      <c r="O20" s="56">
        <f>IF(HLOOKUP(O$14,集計用!$4:$9977,マスター!$C20,FALSE)="","",HLOOKUP(O$14,集計用!$4:$9977,マスター!$C20,FALSE))</f>
        <v>5</v>
      </c>
      <c r="P20" s="82"/>
      <c r="Q20" s="82"/>
      <c r="R20" s="69" t="str">
        <f>IF(HLOOKUP(R$14,集計用!$4:$9977,マスター!$C20,FALSE)="","",HLOOKUP(R$14,集計用!$4:$9977,マスター!$C20,FALSE))</f>
        <v>一般会計等</v>
      </c>
      <c r="S20" s="69" t="str">
        <f>IF(HLOOKUP(S$14,集計用!$4:$9977,マスター!$C20,FALSE)="","",HLOOKUP(S$14,集計用!$4:$9977,マスター!$C20,FALSE))</f>
        <v>一般会計</v>
      </c>
      <c r="T20" s="56">
        <f>IF(HLOOKUP(T$14,集計用!$4:$9977,マスター!$C20,FALSE)="","",HLOOKUP(T$14,集計用!$4:$9977,マスター!$C20,FALSE))</f>
        <v>19770401</v>
      </c>
      <c r="U20" s="56">
        <f>IF(HLOOKUP(U$14,集計用!$4:$9977,マスター!$C20,FALSE)="","",HLOOKUP(U$14,集計用!$4:$9977,マスター!$C20,FALSE))</f>
        <v>19770401</v>
      </c>
      <c r="V20" s="82"/>
      <c r="W20" s="71"/>
      <c r="X20" s="82"/>
      <c r="Y20" s="82"/>
      <c r="Z20" s="56">
        <f>IF(HLOOKUP(Z$14,集計用!$4:$9977,マスター!$C20,FALSE)="","",HLOOKUP(Z$14,集計用!$4:$9977,マスター!$C20,FALSE))</f>
        <v>514080</v>
      </c>
      <c r="AA20" s="82"/>
      <c r="AB20" s="82"/>
      <c r="AC20" s="82"/>
      <c r="AD20" s="82"/>
      <c r="AE20" s="82"/>
      <c r="AF20" s="71"/>
      <c r="AG20" s="56" t="str">
        <f>IF(HLOOKUP(AG$14,集計用!$4:$9977,マスター!$C20,FALSE)="","",HLOOKUP(AG$14,集計用!$4:$9977,マスター!$C20,FALSE))</f>
        <v>住居表示看板</v>
      </c>
      <c r="AH20" s="56" t="str">
        <f>IF(HLOOKUP(AH$14,集計用!$4:$9977,マスター!$C20,FALSE)="","",HLOOKUP(AH$14,集計用!$4:$9977,マスター!$C20,FALSE))</f>
        <v>自己資産（リース資産外)</v>
      </c>
      <c r="AI20" s="56" t="str">
        <f>IF(HLOOKUP(AI$14,集計用!$4:$9977,マスター!$C20,FALSE)="","",HLOOKUP(AI$14,集計用!$4:$9977,マスター!$C20,FALSE))</f>
        <v>売却不可</v>
      </c>
      <c r="AJ20" s="89" t="str">
        <f>マスター!$B$3</f>
        <v>物品</v>
      </c>
      <c r="AK20" s="56">
        <f>IF(HLOOKUP(AK$14,集計用!$4:$9977,マスター!$C20,FALSE)="","",HLOOKUP(AK$14,集計用!$4:$9977,マスター!$C20,FALSE))</f>
        <v>359</v>
      </c>
      <c r="AL20" s="56" t="e">
        <f>IF(HLOOKUP(AL$14,集計用!$4:$9977,マスター!$C20,FALSE)="","",HLOOKUP(AL$14,集計用!$4:$9977,マスター!$C20,FALSE))</f>
        <v>#N/A</v>
      </c>
      <c r="AM20" s="82"/>
      <c r="AN20" s="56" t="str">
        <f>IFERROR(集計用!#REF!&amp;集計用!#REF!&amp;集計用!#REF!,"")</f>
        <v/>
      </c>
      <c r="AO20" s="56">
        <f>IF(HLOOKUP(AO$14,集計用!$4:$9977,マスター!$C20,FALSE)="","",HLOOKUP(AO$14,集計用!$4:$9977,マスター!$C20,FALSE))</f>
        <v>100</v>
      </c>
      <c r="AP20" s="69" t="str">
        <f>集計用!AX15&amp;集計用!AY15&amp;集計用!AZ15&amp;集計用!BA15&amp;集計用!BB15&amp;集計用!BC15</f>
        <v>民生費</v>
      </c>
      <c r="AQ20" s="56" t="str">
        <f>IF(HLOOKUP(AQ$14,集計用!$4:$9977,マスター!$C20,FALSE)="","",HLOOKUP(AQ$14,集計用!$4:$9977,マスター!$C20,FALSE))</f>
        <v/>
      </c>
      <c r="AR20" s="56" t="str">
        <f>IF(HLOOKUP(AR$14,集計用!$4:$9977,マスター!$C20,FALSE)="","",HLOOKUP(AR$14,集計用!$4:$9977,マスター!$C20,FALSE))</f>
        <v/>
      </c>
      <c r="AS20" s="56" t="str">
        <f>IF(HLOOKUP(AS$14,集計用!$4:$9977,マスター!$C20,FALSE)="","",HLOOKUP(AS$14,集計用!$4:$9977,マスター!$C20,FALSE))</f>
        <v/>
      </c>
      <c r="AT20" s="56">
        <f>IF(HLOOKUP(AT$14,集計用!$4:$9977,マスター!$C20,FALSE)="","",HLOOKUP(AT$14,集計用!$4:$9977,マスター!$C20,FALSE))</f>
        <v>1</v>
      </c>
      <c r="AU20" s="91"/>
      <c r="AV20" s="91"/>
      <c r="AW20" s="74">
        <f t="shared" si="1"/>
        <v>38</v>
      </c>
      <c r="AX20" s="56" t="str">
        <f>IF(HLOOKUP(AX$14,集計用!$4:$9977,マスター!$C20,FALSE)="","",HLOOKUP(AX$14,集計用!$4:$9977,マスター!$C20,FALSE))</f>
        <v>福祉</v>
      </c>
      <c r="AY20" s="56" t="str">
        <f>IF(HLOOKUP(AY$14,集計用!$4:$9977,マスター!$C20,FALSE)="","",HLOOKUP(AY$14,集計用!$4:$9977,マスター!$C20,FALSE))</f>
        <v>行政財産</v>
      </c>
      <c r="AZ20" s="83"/>
      <c r="BA20" s="83"/>
      <c r="BB20" s="83"/>
      <c r="BC20" s="83"/>
      <c r="BD20" s="83"/>
      <c r="BE20" s="83"/>
      <c r="BF20" s="83"/>
      <c r="BG20" s="83"/>
      <c r="BH20" s="91"/>
      <c r="BI20" s="91"/>
      <c r="BJ20" s="83"/>
      <c r="BK20" s="83"/>
      <c r="BL20" s="83"/>
      <c r="BM20" s="83"/>
      <c r="BN20" s="83"/>
      <c r="BO20" s="83"/>
      <c r="BP20" s="83"/>
      <c r="BQ20" s="83"/>
      <c r="BR20" s="56" t="str">
        <f>IF(HLOOKUP(BR$14,集計用!$4:$9977,マスター!$C20,FALSE)="","",HLOOKUP(BR$14,集計用!$4:$9977,マスター!$C20,FALSE))</f>
        <v>ｼﾞｭｳｷｮﾋｮｳｼﾞｶﾝﾊﾞﾝ</v>
      </c>
      <c r="BS20" s="56" t="str">
        <f>IF(HLOOKUP(BS$14,集計用!$4:$9977,マスター!$C20,FALSE)="","",HLOOKUP(BS$14,集計用!$4:$9977,マスター!$C20,FALSE))</f>
        <v/>
      </c>
      <c r="BT20" s="56" t="str">
        <f>IF(HLOOKUP(BT$14,集計用!$4:$9977,マスター!$C20,FALSE)="","",HLOOKUP(BT$14,集計用!$4:$9977,マスター!$C20,FALSE))</f>
        <v>住居表示看板</v>
      </c>
      <c r="BU20" s="56" t="str">
        <f>IF(HLOOKUP(BU$14,集計用!$4:$9977,マスター!$C20,FALSE)="","",HLOOKUP(BU$14,集計用!$4:$9977,マスター!$C20,FALSE))</f>
        <v>基</v>
      </c>
      <c r="BV20" s="56" t="e">
        <f>集計用!#REF!&amp;集計用!#REF!&amp;集計用!#REF!</f>
        <v>#REF!</v>
      </c>
      <c r="BW20" s="56" t="str">
        <f>IF(HLOOKUP(BW$14,集計用!$4:$9977,マスター!$C20,FALSE)="","",HLOOKUP(BW$14,集計用!$4:$9977,マスター!$C20,FALSE))</f>
        <v/>
      </c>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2"/>
      <c r="CW20" s="82"/>
      <c r="CX20" s="82"/>
      <c r="CY20" s="82"/>
      <c r="CZ20" s="82"/>
      <c r="DA20" s="82"/>
      <c r="DB20" s="82"/>
      <c r="DC20" s="82"/>
      <c r="DD20" s="83"/>
      <c r="DE20" s="83"/>
      <c r="DF20" s="83"/>
      <c r="DG20" s="83"/>
      <c r="DH20" s="83"/>
      <c r="DI20" s="83"/>
    </row>
    <row r="21" spans="2:113" ht="20.25" customHeight="1">
      <c r="C21" s="117">
        <v>12</v>
      </c>
      <c r="D21" s="71"/>
      <c r="E21" s="82"/>
      <c r="F21" s="82"/>
      <c r="G21" s="82"/>
      <c r="H21" s="69" t="str">
        <f>IF(HLOOKUP(H$14,集計用!$4:$9977,マスター!$C21,FALSE)="","",HLOOKUP(H$14,集計用!$4:$9977,マスター!$C21,FALSE))</f>
        <v>工作物台帳</v>
      </c>
      <c r="I21" s="56" t="str">
        <f>IF(HLOOKUP(I$14,集計用!$4:$9977,マスター!$C21,FALSE)="","",HLOOKUP(I$14,集計用!$4:$9977,マスター!$C21,FALSE))</f>
        <v/>
      </c>
      <c r="J21" s="56" t="str">
        <f>IF(HLOOKUP(J$14,集計用!$4:$9977,マスター!$C21,FALSE)="","",HLOOKUP(J$14,集計用!$4:$9977,マスター!$C21,FALSE))</f>
        <v>事業用資産/工作物</v>
      </c>
      <c r="K21" s="82"/>
      <c r="L21" s="82"/>
      <c r="M21" s="82"/>
      <c r="N21" s="82"/>
      <c r="O21" s="56">
        <f>IF(HLOOKUP(O$14,集計用!$4:$9977,マスター!$C21,FALSE)="","",HLOOKUP(O$14,集計用!$4:$9977,マスター!$C21,FALSE))</f>
        <v>5</v>
      </c>
      <c r="P21" s="82"/>
      <c r="Q21" s="82"/>
      <c r="R21" s="69" t="str">
        <f>IF(HLOOKUP(R$14,集計用!$4:$9977,マスター!$C21,FALSE)="","",HLOOKUP(R$14,集計用!$4:$9977,マスター!$C21,FALSE))</f>
        <v>一般会計等</v>
      </c>
      <c r="S21" s="69" t="str">
        <f>IF(HLOOKUP(S$14,集計用!$4:$9977,マスター!$C21,FALSE)="","",HLOOKUP(S$14,集計用!$4:$9977,マスター!$C21,FALSE))</f>
        <v>一般会計</v>
      </c>
      <c r="T21" s="56">
        <f>IF(HLOOKUP(T$14,集計用!$4:$9977,マスター!$C21,FALSE)="","",HLOOKUP(T$14,集計用!$4:$9977,マスター!$C21,FALSE))</f>
        <v>19770401</v>
      </c>
      <c r="U21" s="56">
        <f>IF(HLOOKUP(U$14,集計用!$4:$9977,マスター!$C21,FALSE)="","",HLOOKUP(U$14,集計用!$4:$9977,マスター!$C21,FALSE))</f>
        <v>19770401</v>
      </c>
      <c r="V21" s="82"/>
      <c r="W21" s="71"/>
      <c r="X21" s="82"/>
      <c r="Y21" s="82"/>
      <c r="Z21" s="56">
        <f>IF(HLOOKUP(Z$14,集計用!$4:$9977,マスター!$C21,FALSE)="","",HLOOKUP(Z$14,集計用!$4:$9977,マスター!$C21,FALSE))</f>
        <v>514080</v>
      </c>
      <c r="AA21" s="82"/>
      <c r="AB21" s="82"/>
      <c r="AC21" s="82"/>
      <c r="AD21" s="82"/>
      <c r="AE21" s="82"/>
      <c r="AF21" s="71"/>
      <c r="AG21" s="56" t="str">
        <f>IF(HLOOKUP(AG$14,集計用!$4:$9977,マスター!$C21,FALSE)="","",HLOOKUP(AG$14,集計用!$4:$9977,マスター!$C21,FALSE))</f>
        <v>住居表示看板</v>
      </c>
      <c r="AH21" s="56" t="str">
        <f>IF(HLOOKUP(AH$14,集計用!$4:$9977,マスター!$C21,FALSE)="","",HLOOKUP(AH$14,集計用!$4:$9977,マスター!$C21,FALSE))</f>
        <v>自己資産（リース資産外)</v>
      </c>
      <c r="AI21" s="56" t="str">
        <f>IF(HLOOKUP(AI$14,集計用!$4:$9977,マスター!$C21,FALSE)="","",HLOOKUP(AI$14,集計用!$4:$9977,マスター!$C21,FALSE))</f>
        <v>売却不可</v>
      </c>
      <c r="AJ21" s="89" t="str">
        <f>マスター!$B$3</f>
        <v>物品</v>
      </c>
      <c r="AK21" s="56">
        <f>IF(HLOOKUP(AK$14,集計用!$4:$9977,マスター!$C21,FALSE)="","",HLOOKUP(AK$14,集計用!$4:$9977,マスター!$C21,FALSE))</f>
        <v>359</v>
      </c>
      <c r="AL21" s="56" t="e">
        <f>IF(HLOOKUP(AL$14,集計用!$4:$9977,マスター!$C21,FALSE)="","",HLOOKUP(AL$14,集計用!$4:$9977,マスター!$C21,FALSE))</f>
        <v>#N/A</v>
      </c>
      <c r="AM21" s="82"/>
      <c r="AN21" s="56" t="str">
        <f>IFERROR(集計用!#REF!&amp;集計用!#REF!&amp;集計用!#REF!,"")</f>
        <v/>
      </c>
      <c r="AO21" s="56">
        <f>IF(HLOOKUP(AO$14,集計用!$4:$9977,マスター!$C21,FALSE)="","",HLOOKUP(AO$14,集計用!$4:$9977,マスター!$C21,FALSE))</f>
        <v>100</v>
      </c>
      <c r="AP21" s="69" t="str">
        <f>集計用!AX16&amp;集計用!AY16&amp;集計用!AZ16&amp;集計用!BA16&amp;集計用!BB16&amp;集計用!BC16</f>
        <v>民生費</v>
      </c>
      <c r="AQ21" s="56" t="str">
        <f>IF(HLOOKUP(AQ$14,集計用!$4:$9977,マスター!$C21,FALSE)="","",HLOOKUP(AQ$14,集計用!$4:$9977,マスター!$C21,FALSE))</f>
        <v/>
      </c>
      <c r="AR21" s="56" t="str">
        <f>IF(HLOOKUP(AR$14,集計用!$4:$9977,マスター!$C21,FALSE)="","",HLOOKUP(AR$14,集計用!$4:$9977,マスター!$C21,FALSE))</f>
        <v/>
      </c>
      <c r="AS21" s="56" t="str">
        <f>IF(HLOOKUP(AS$14,集計用!$4:$9977,マスター!$C21,FALSE)="","",HLOOKUP(AS$14,集計用!$4:$9977,マスター!$C21,FALSE))</f>
        <v/>
      </c>
      <c r="AT21" s="56">
        <f>IF(HLOOKUP(AT$14,集計用!$4:$9977,マスター!$C21,FALSE)="","",HLOOKUP(AT$14,集計用!$4:$9977,マスター!$C21,FALSE))</f>
        <v>1</v>
      </c>
      <c r="AU21" s="91"/>
      <c r="AV21" s="91"/>
      <c r="AW21" s="74">
        <f t="shared" ref="AW21:AW84" si="2">IFERROR(IF(VALUE(MID($B$4,5,2))&gt;3,LEFT($B$4,4),LEFT($B$4,4)-1)-IF(U21="","",IF(VALUE(MID(U21,5,2))&gt;3,LEFT(U21,4),LEFT(U21,4)-1))+1,"")</f>
        <v>38</v>
      </c>
      <c r="AX21" s="56" t="str">
        <f>IF(HLOOKUP(AX$14,集計用!$4:$9977,マスター!$C21,FALSE)="","",HLOOKUP(AX$14,集計用!$4:$9977,マスター!$C21,FALSE))</f>
        <v>福祉</v>
      </c>
      <c r="AY21" s="56" t="str">
        <f>IF(HLOOKUP(AY$14,集計用!$4:$9977,マスター!$C21,FALSE)="","",HLOOKUP(AY$14,集計用!$4:$9977,マスター!$C21,FALSE))</f>
        <v>行政財産</v>
      </c>
      <c r="AZ21" s="83"/>
      <c r="BA21" s="83"/>
      <c r="BB21" s="83"/>
      <c r="BC21" s="83"/>
      <c r="BD21" s="83"/>
      <c r="BE21" s="83"/>
      <c r="BF21" s="83"/>
      <c r="BG21" s="83"/>
      <c r="BH21" s="91"/>
      <c r="BI21" s="91"/>
      <c r="BJ21" s="83"/>
      <c r="BK21" s="83"/>
      <c r="BL21" s="83"/>
      <c r="BM21" s="83"/>
      <c r="BN21" s="83"/>
      <c r="BO21" s="83"/>
      <c r="BP21" s="83"/>
      <c r="BQ21" s="83"/>
      <c r="BR21" s="56" t="str">
        <f>IF(HLOOKUP(BR$14,集計用!$4:$9977,マスター!$C21,FALSE)="","",HLOOKUP(BR$14,集計用!$4:$9977,マスター!$C21,FALSE))</f>
        <v>ｼﾞｭｳｷｮﾋｮｳｼﾞｶﾝﾊﾞﾝ</v>
      </c>
      <c r="BS21" s="56" t="str">
        <f>IF(HLOOKUP(BS$14,集計用!$4:$9977,マスター!$C21,FALSE)="","",HLOOKUP(BS$14,集計用!$4:$9977,マスター!$C21,FALSE))</f>
        <v/>
      </c>
      <c r="BT21" s="56" t="str">
        <f>IF(HLOOKUP(BT$14,集計用!$4:$9977,マスター!$C21,FALSE)="","",HLOOKUP(BT$14,集計用!$4:$9977,マスター!$C21,FALSE))</f>
        <v>住居表示看板</v>
      </c>
      <c r="BU21" s="56" t="str">
        <f>IF(HLOOKUP(BU$14,集計用!$4:$9977,マスター!$C21,FALSE)="","",HLOOKUP(BU$14,集計用!$4:$9977,マスター!$C21,FALSE))</f>
        <v>基</v>
      </c>
      <c r="BV21" s="56" t="e">
        <f>集計用!#REF!&amp;集計用!#REF!&amp;集計用!#REF!</f>
        <v>#REF!</v>
      </c>
      <c r="BW21" s="56" t="str">
        <f>IF(HLOOKUP(BW$14,集計用!$4:$9977,マスター!$C21,FALSE)="","",HLOOKUP(BW$14,集計用!$4:$9977,マスター!$C21,FALSE))</f>
        <v/>
      </c>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2"/>
      <c r="CW21" s="82"/>
      <c r="CX21" s="82"/>
      <c r="CY21" s="82"/>
      <c r="CZ21" s="82"/>
      <c r="DA21" s="82"/>
      <c r="DB21" s="82"/>
      <c r="DC21" s="82"/>
      <c r="DD21" s="83"/>
      <c r="DE21" s="83"/>
      <c r="DF21" s="83"/>
      <c r="DG21" s="83"/>
      <c r="DH21" s="83"/>
      <c r="DI21" s="83"/>
    </row>
    <row r="22" spans="2:113" ht="13.5" customHeight="1">
      <c r="C22" s="117">
        <v>13</v>
      </c>
      <c r="D22" s="71"/>
      <c r="E22" s="82"/>
      <c r="F22" s="82"/>
      <c r="G22" s="82"/>
      <c r="H22" s="69" t="str">
        <f>IF(HLOOKUP(H$14,集計用!$4:$9977,マスター!$C22,FALSE)="","",HLOOKUP(H$14,集計用!$4:$9977,マスター!$C22,FALSE))</f>
        <v>工作物台帳</v>
      </c>
      <c r="I22" s="56" t="str">
        <f>IF(HLOOKUP(I$14,集計用!$4:$9977,マスター!$C22,FALSE)="","",HLOOKUP(I$14,集計用!$4:$9977,マスター!$C22,FALSE))</f>
        <v/>
      </c>
      <c r="J22" s="56" t="str">
        <f>IF(HLOOKUP(J$14,集計用!$4:$9977,マスター!$C22,FALSE)="","",HLOOKUP(J$14,集計用!$4:$9977,マスター!$C22,FALSE))</f>
        <v>事業用資産/工作物</v>
      </c>
      <c r="K22" s="82"/>
      <c r="L22" s="82"/>
      <c r="M22" s="82"/>
      <c r="N22" s="82"/>
      <c r="O22" s="56">
        <f>IF(HLOOKUP(O$14,集計用!$4:$9977,マスター!$C22,FALSE)="","",HLOOKUP(O$14,集計用!$4:$9977,マスター!$C22,FALSE))</f>
        <v>5</v>
      </c>
      <c r="P22" s="82"/>
      <c r="Q22" s="82"/>
      <c r="R22" s="69" t="str">
        <f>IF(HLOOKUP(R$14,集計用!$4:$9977,マスター!$C22,FALSE)="","",HLOOKUP(R$14,集計用!$4:$9977,マスター!$C22,FALSE))</f>
        <v>一般会計等</v>
      </c>
      <c r="S22" s="69" t="str">
        <f>IF(HLOOKUP(S$14,集計用!$4:$9977,マスター!$C22,FALSE)="","",HLOOKUP(S$14,集計用!$4:$9977,マスター!$C22,FALSE))</f>
        <v>一般会計</v>
      </c>
      <c r="T22" s="56">
        <f>IF(HLOOKUP(T$14,集計用!$4:$9977,マスター!$C22,FALSE)="","",HLOOKUP(T$14,集計用!$4:$9977,マスター!$C22,FALSE))</f>
        <v>19770401</v>
      </c>
      <c r="U22" s="56">
        <f>IF(HLOOKUP(U$14,集計用!$4:$9977,マスター!$C22,FALSE)="","",HLOOKUP(U$14,集計用!$4:$9977,マスター!$C22,FALSE))</f>
        <v>19770401</v>
      </c>
      <c r="V22" s="82"/>
      <c r="W22" s="71"/>
      <c r="X22" s="82"/>
      <c r="Y22" s="82"/>
      <c r="Z22" s="56">
        <f>IF(HLOOKUP(Z$14,集計用!$4:$9977,マスター!$C22,FALSE)="","",HLOOKUP(Z$14,集計用!$4:$9977,マスター!$C22,FALSE))</f>
        <v>514080</v>
      </c>
      <c r="AA22" s="82"/>
      <c r="AB22" s="82"/>
      <c r="AC22" s="82"/>
      <c r="AD22" s="82"/>
      <c r="AE22" s="82"/>
      <c r="AF22" s="71"/>
      <c r="AG22" s="56" t="str">
        <f>IF(HLOOKUP(AG$14,集計用!$4:$9977,マスター!$C22,FALSE)="","",HLOOKUP(AG$14,集計用!$4:$9977,マスター!$C22,FALSE))</f>
        <v>住居表示看板</v>
      </c>
      <c r="AH22" s="56" t="str">
        <f>IF(HLOOKUP(AH$14,集計用!$4:$9977,マスター!$C22,FALSE)="","",HLOOKUP(AH$14,集計用!$4:$9977,マスター!$C22,FALSE))</f>
        <v>自己資産（リース資産外)</v>
      </c>
      <c r="AI22" s="56" t="str">
        <f>IF(HLOOKUP(AI$14,集計用!$4:$9977,マスター!$C22,FALSE)="","",HLOOKUP(AI$14,集計用!$4:$9977,マスター!$C22,FALSE))</f>
        <v>売却不可</v>
      </c>
      <c r="AJ22" s="89" t="str">
        <f>マスター!$B$3</f>
        <v>物品</v>
      </c>
      <c r="AK22" s="56">
        <f>IF(HLOOKUP(AK$14,集計用!$4:$9977,マスター!$C22,FALSE)="","",HLOOKUP(AK$14,集計用!$4:$9977,マスター!$C22,FALSE))</f>
        <v>359</v>
      </c>
      <c r="AL22" s="56" t="e">
        <f>IF(HLOOKUP(AL$14,集計用!$4:$9977,マスター!$C22,FALSE)="","",HLOOKUP(AL$14,集計用!$4:$9977,マスター!$C22,FALSE))</f>
        <v>#N/A</v>
      </c>
      <c r="AM22" s="82"/>
      <c r="AN22" s="56" t="str">
        <f>IFERROR(集計用!#REF!&amp;集計用!#REF!&amp;集計用!#REF!,"")</f>
        <v/>
      </c>
      <c r="AO22" s="56">
        <f>IF(HLOOKUP(AO$14,集計用!$4:$9977,マスター!$C22,FALSE)="","",HLOOKUP(AO$14,集計用!$4:$9977,マスター!$C22,FALSE))</f>
        <v>100</v>
      </c>
      <c r="AP22" s="69" t="str">
        <f>集計用!AX17&amp;集計用!AY17&amp;集計用!AZ17&amp;集計用!BA17&amp;集計用!BB17&amp;集計用!BC17</f>
        <v>民生費</v>
      </c>
      <c r="AQ22" s="56" t="str">
        <f>IF(HLOOKUP(AQ$14,集計用!$4:$9977,マスター!$C22,FALSE)="","",HLOOKUP(AQ$14,集計用!$4:$9977,マスター!$C22,FALSE))</f>
        <v/>
      </c>
      <c r="AR22" s="56" t="str">
        <f>IF(HLOOKUP(AR$14,集計用!$4:$9977,マスター!$C22,FALSE)="","",HLOOKUP(AR$14,集計用!$4:$9977,マスター!$C22,FALSE))</f>
        <v/>
      </c>
      <c r="AS22" s="56" t="str">
        <f>IF(HLOOKUP(AS$14,集計用!$4:$9977,マスター!$C22,FALSE)="","",HLOOKUP(AS$14,集計用!$4:$9977,マスター!$C22,FALSE))</f>
        <v/>
      </c>
      <c r="AT22" s="56">
        <f>IF(HLOOKUP(AT$14,集計用!$4:$9977,マスター!$C22,FALSE)="","",HLOOKUP(AT$14,集計用!$4:$9977,マスター!$C22,FALSE))</f>
        <v>1</v>
      </c>
      <c r="AU22" s="91"/>
      <c r="AV22" s="91"/>
      <c r="AW22" s="74">
        <f t="shared" si="2"/>
        <v>38</v>
      </c>
      <c r="AX22" s="56" t="str">
        <f>IF(HLOOKUP(AX$14,集計用!$4:$9977,マスター!$C22,FALSE)="","",HLOOKUP(AX$14,集計用!$4:$9977,マスター!$C22,FALSE))</f>
        <v>福祉</v>
      </c>
      <c r="AY22" s="56" t="str">
        <f>IF(HLOOKUP(AY$14,集計用!$4:$9977,マスター!$C22,FALSE)="","",HLOOKUP(AY$14,集計用!$4:$9977,マスター!$C22,FALSE))</f>
        <v>行政財産</v>
      </c>
      <c r="AZ22" s="83"/>
      <c r="BA22" s="83"/>
      <c r="BB22" s="83"/>
      <c r="BC22" s="83"/>
      <c r="BD22" s="83"/>
      <c r="BE22" s="83"/>
      <c r="BF22" s="83"/>
      <c r="BG22" s="83"/>
      <c r="BH22" s="91"/>
      <c r="BI22" s="91"/>
      <c r="BJ22" s="83"/>
      <c r="BK22" s="83"/>
      <c r="BL22" s="83"/>
      <c r="BM22" s="83"/>
      <c r="BN22" s="83"/>
      <c r="BO22" s="83"/>
      <c r="BP22" s="83"/>
      <c r="BQ22" s="83"/>
      <c r="BR22" s="56" t="str">
        <f>IF(HLOOKUP(BR$14,集計用!$4:$9977,マスター!$C22,FALSE)="","",HLOOKUP(BR$14,集計用!$4:$9977,マスター!$C22,FALSE))</f>
        <v>ｼﾞｭｳｷｮﾋｮｳｼﾞｶﾝﾊﾞﾝ</v>
      </c>
      <c r="BS22" s="56" t="str">
        <f>IF(HLOOKUP(BS$14,集計用!$4:$9977,マスター!$C22,FALSE)="","",HLOOKUP(BS$14,集計用!$4:$9977,マスター!$C22,FALSE))</f>
        <v/>
      </c>
      <c r="BT22" s="56" t="str">
        <f>IF(HLOOKUP(BT$14,集計用!$4:$9977,マスター!$C22,FALSE)="","",HLOOKUP(BT$14,集計用!$4:$9977,マスター!$C22,FALSE))</f>
        <v>住居表示看板</v>
      </c>
      <c r="BU22" s="56" t="str">
        <f>IF(HLOOKUP(BU$14,集計用!$4:$9977,マスター!$C22,FALSE)="","",HLOOKUP(BU$14,集計用!$4:$9977,マスター!$C22,FALSE))</f>
        <v>基</v>
      </c>
      <c r="BV22" s="56" t="e">
        <f>集計用!#REF!&amp;集計用!#REF!&amp;集計用!#REF!</f>
        <v>#REF!</v>
      </c>
      <c r="BW22" s="56" t="str">
        <f>IF(HLOOKUP(BW$14,集計用!$4:$9977,マスター!$C22,FALSE)="","",HLOOKUP(BW$14,集計用!$4:$9977,マスター!$C22,FALSE))</f>
        <v/>
      </c>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2"/>
      <c r="CW22" s="82"/>
      <c r="CX22" s="82"/>
      <c r="CY22" s="82"/>
      <c r="CZ22" s="82"/>
      <c r="DA22" s="82"/>
      <c r="DB22" s="82"/>
      <c r="DC22" s="82"/>
      <c r="DD22" s="83"/>
      <c r="DE22" s="83"/>
      <c r="DF22" s="83"/>
      <c r="DG22" s="83"/>
      <c r="DH22" s="83"/>
      <c r="DI22" s="83"/>
    </row>
    <row r="23" spans="2:113" ht="13.5" customHeight="1">
      <c r="C23" s="117">
        <v>14</v>
      </c>
      <c r="D23" s="71"/>
      <c r="E23" s="82"/>
      <c r="F23" s="82"/>
      <c r="G23" s="82"/>
      <c r="H23" s="69" t="str">
        <f>IF(HLOOKUP(H$14,集計用!$4:$9977,マスター!$C23,FALSE)="","",HLOOKUP(H$14,集計用!$4:$9977,マスター!$C23,FALSE))</f>
        <v>工作物台帳</v>
      </c>
      <c r="I23" s="56" t="str">
        <f>IF(HLOOKUP(I$14,集計用!$4:$9977,マスター!$C23,FALSE)="","",HLOOKUP(I$14,集計用!$4:$9977,マスター!$C23,FALSE))</f>
        <v/>
      </c>
      <c r="J23" s="56" t="str">
        <f>IF(HLOOKUP(J$14,集計用!$4:$9977,マスター!$C23,FALSE)="","",HLOOKUP(J$14,集計用!$4:$9977,マスター!$C23,FALSE))</f>
        <v>事業用資産/工作物</v>
      </c>
      <c r="K23" s="82"/>
      <c r="L23" s="82"/>
      <c r="M23" s="82"/>
      <c r="N23" s="82"/>
      <c r="O23" s="56">
        <f>IF(HLOOKUP(O$14,集計用!$4:$9977,マスター!$C23,FALSE)="","",HLOOKUP(O$14,集計用!$4:$9977,マスター!$C23,FALSE))</f>
        <v>5</v>
      </c>
      <c r="P23" s="82"/>
      <c r="Q23" s="82"/>
      <c r="R23" s="69" t="str">
        <f>IF(HLOOKUP(R$14,集計用!$4:$9977,マスター!$C23,FALSE)="","",HLOOKUP(R$14,集計用!$4:$9977,マスター!$C23,FALSE))</f>
        <v>一般会計等</v>
      </c>
      <c r="S23" s="69" t="str">
        <f>IF(HLOOKUP(S$14,集計用!$4:$9977,マスター!$C23,FALSE)="","",HLOOKUP(S$14,集計用!$4:$9977,マスター!$C23,FALSE))</f>
        <v>一般会計</v>
      </c>
      <c r="T23" s="56">
        <f>IF(HLOOKUP(T$14,集計用!$4:$9977,マスター!$C23,FALSE)="","",HLOOKUP(T$14,集計用!$4:$9977,マスター!$C23,FALSE))</f>
        <v>19770401</v>
      </c>
      <c r="U23" s="56">
        <f>IF(HLOOKUP(U$14,集計用!$4:$9977,マスター!$C23,FALSE)="","",HLOOKUP(U$14,集計用!$4:$9977,マスター!$C23,FALSE))</f>
        <v>19770401</v>
      </c>
      <c r="V23" s="82"/>
      <c r="W23" s="71"/>
      <c r="X23" s="82"/>
      <c r="Y23" s="82"/>
      <c r="Z23" s="56">
        <f>IF(HLOOKUP(Z$14,集計用!$4:$9977,マスター!$C23,FALSE)="","",HLOOKUP(Z$14,集計用!$4:$9977,マスター!$C23,FALSE))</f>
        <v>514080</v>
      </c>
      <c r="AA23" s="82"/>
      <c r="AB23" s="82"/>
      <c r="AC23" s="82"/>
      <c r="AD23" s="82"/>
      <c r="AE23" s="82"/>
      <c r="AF23" s="71"/>
      <c r="AG23" s="56" t="str">
        <f>IF(HLOOKUP(AG$14,集計用!$4:$9977,マスター!$C23,FALSE)="","",HLOOKUP(AG$14,集計用!$4:$9977,マスター!$C23,FALSE))</f>
        <v>住居表示看板</v>
      </c>
      <c r="AH23" s="56" t="str">
        <f>IF(HLOOKUP(AH$14,集計用!$4:$9977,マスター!$C23,FALSE)="","",HLOOKUP(AH$14,集計用!$4:$9977,マスター!$C23,FALSE))</f>
        <v>自己資産（リース資産外)</v>
      </c>
      <c r="AI23" s="56" t="str">
        <f>IF(HLOOKUP(AI$14,集計用!$4:$9977,マスター!$C23,FALSE)="","",HLOOKUP(AI$14,集計用!$4:$9977,マスター!$C23,FALSE))</f>
        <v>売却不可</v>
      </c>
      <c r="AJ23" s="89" t="str">
        <f>マスター!$B$3</f>
        <v>物品</v>
      </c>
      <c r="AK23" s="56">
        <f>IF(HLOOKUP(AK$14,集計用!$4:$9977,マスター!$C23,FALSE)="","",HLOOKUP(AK$14,集計用!$4:$9977,マスター!$C23,FALSE))</f>
        <v>359</v>
      </c>
      <c r="AL23" s="56" t="e">
        <f>IF(HLOOKUP(AL$14,集計用!$4:$9977,マスター!$C23,FALSE)="","",HLOOKUP(AL$14,集計用!$4:$9977,マスター!$C23,FALSE))</f>
        <v>#N/A</v>
      </c>
      <c r="AM23" s="82"/>
      <c r="AN23" s="56" t="str">
        <f>IFERROR(集計用!#REF!&amp;集計用!#REF!&amp;集計用!#REF!,"")</f>
        <v/>
      </c>
      <c r="AO23" s="56">
        <f>IF(HLOOKUP(AO$14,集計用!$4:$9977,マスター!$C23,FALSE)="","",HLOOKUP(AO$14,集計用!$4:$9977,マスター!$C23,FALSE))</f>
        <v>100</v>
      </c>
      <c r="AP23" s="69" t="str">
        <f>集計用!AX18&amp;集計用!AY18&amp;集計用!AZ18&amp;集計用!BA18&amp;集計用!BB18&amp;集計用!BC18</f>
        <v>民生費</v>
      </c>
      <c r="AQ23" s="56" t="str">
        <f>IF(HLOOKUP(AQ$14,集計用!$4:$9977,マスター!$C23,FALSE)="","",HLOOKUP(AQ$14,集計用!$4:$9977,マスター!$C23,FALSE))</f>
        <v/>
      </c>
      <c r="AR23" s="56" t="str">
        <f>IF(HLOOKUP(AR$14,集計用!$4:$9977,マスター!$C23,FALSE)="","",HLOOKUP(AR$14,集計用!$4:$9977,マスター!$C23,FALSE))</f>
        <v/>
      </c>
      <c r="AS23" s="56" t="str">
        <f>IF(HLOOKUP(AS$14,集計用!$4:$9977,マスター!$C23,FALSE)="","",HLOOKUP(AS$14,集計用!$4:$9977,マスター!$C23,FALSE))</f>
        <v/>
      </c>
      <c r="AT23" s="56">
        <f>IF(HLOOKUP(AT$14,集計用!$4:$9977,マスター!$C23,FALSE)="","",HLOOKUP(AT$14,集計用!$4:$9977,マスター!$C23,FALSE))</f>
        <v>1</v>
      </c>
      <c r="AU23" s="91"/>
      <c r="AV23" s="91"/>
      <c r="AW23" s="74">
        <f t="shared" si="2"/>
        <v>38</v>
      </c>
      <c r="AX23" s="56" t="str">
        <f>IF(HLOOKUP(AX$14,集計用!$4:$9977,マスター!$C23,FALSE)="","",HLOOKUP(AX$14,集計用!$4:$9977,マスター!$C23,FALSE))</f>
        <v>福祉</v>
      </c>
      <c r="AY23" s="56" t="str">
        <f>IF(HLOOKUP(AY$14,集計用!$4:$9977,マスター!$C23,FALSE)="","",HLOOKUP(AY$14,集計用!$4:$9977,マスター!$C23,FALSE))</f>
        <v>行政財産</v>
      </c>
      <c r="AZ23" s="83"/>
      <c r="BA23" s="83"/>
      <c r="BB23" s="83"/>
      <c r="BC23" s="83"/>
      <c r="BD23" s="83"/>
      <c r="BE23" s="83"/>
      <c r="BF23" s="83"/>
      <c r="BG23" s="83"/>
      <c r="BH23" s="91"/>
      <c r="BI23" s="91"/>
      <c r="BJ23" s="83"/>
      <c r="BK23" s="83"/>
      <c r="BL23" s="83"/>
      <c r="BM23" s="83"/>
      <c r="BN23" s="83"/>
      <c r="BO23" s="83"/>
      <c r="BP23" s="83"/>
      <c r="BQ23" s="83"/>
      <c r="BR23" s="56" t="str">
        <f>IF(HLOOKUP(BR$14,集計用!$4:$9977,マスター!$C23,FALSE)="","",HLOOKUP(BR$14,集計用!$4:$9977,マスター!$C23,FALSE))</f>
        <v>ｼﾞｭｳｷｮﾋｮｳｼﾞｶﾝﾊﾞﾝ</v>
      </c>
      <c r="BS23" s="56" t="str">
        <f>IF(HLOOKUP(BS$14,集計用!$4:$9977,マスター!$C23,FALSE)="","",HLOOKUP(BS$14,集計用!$4:$9977,マスター!$C23,FALSE))</f>
        <v/>
      </c>
      <c r="BT23" s="56" t="str">
        <f>IF(HLOOKUP(BT$14,集計用!$4:$9977,マスター!$C23,FALSE)="","",HLOOKUP(BT$14,集計用!$4:$9977,マスター!$C23,FALSE))</f>
        <v>住居表示看板</v>
      </c>
      <c r="BU23" s="56" t="str">
        <f>IF(HLOOKUP(BU$14,集計用!$4:$9977,マスター!$C23,FALSE)="","",HLOOKUP(BU$14,集計用!$4:$9977,マスター!$C23,FALSE))</f>
        <v>基</v>
      </c>
      <c r="BV23" s="56" t="e">
        <f>集計用!#REF!&amp;集計用!#REF!&amp;集計用!#REF!</f>
        <v>#REF!</v>
      </c>
      <c r="BW23" s="56" t="str">
        <f>IF(HLOOKUP(BW$14,集計用!$4:$9977,マスター!$C23,FALSE)="","",HLOOKUP(BW$14,集計用!$4:$9977,マスター!$C23,FALSE))</f>
        <v/>
      </c>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2"/>
      <c r="CW23" s="82"/>
      <c r="CX23" s="82"/>
      <c r="CY23" s="82"/>
      <c r="CZ23" s="82"/>
      <c r="DA23" s="82"/>
      <c r="DB23" s="82"/>
      <c r="DC23" s="82"/>
      <c r="DD23" s="83"/>
      <c r="DE23" s="83"/>
      <c r="DF23" s="83"/>
      <c r="DG23" s="83"/>
      <c r="DH23" s="83"/>
      <c r="DI23" s="83"/>
    </row>
    <row r="24" spans="2:113" ht="13.5" customHeight="1">
      <c r="C24" s="117">
        <v>15</v>
      </c>
      <c r="D24" s="71"/>
      <c r="E24" s="82"/>
      <c r="F24" s="82"/>
      <c r="G24" s="82"/>
      <c r="H24" s="69" t="str">
        <f>IF(HLOOKUP(H$14,集計用!$4:$9977,マスター!$C24,FALSE)="","",HLOOKUP(H$14,集計用!$4:$9977,マスター!$C24,FALSE))</f>
        <v>工作物台帳</v>
      </c>
      <c r="I24" s="56" t="str">
        <f>IF(HLOOKUP(I$14,集計用!$4:$9977,マスター!$C24,FALSE)="","",HLOOKUP(I$14,集計用!$4:$9977,マスター!$C24,FALSE))</f>
        <v/>
      </c>
      <c r="J24" s="56" t="str">
        <f>IF(HLOOKUP(J$14,集計用!$4:$9977,マスター!$C24,FALSE)="","",HLOOKUP(J$14,集計用!$4:$9977,マスター!$C24,FALSE))</f>
        <v>事業用資産/工作物</v>
      </c>
      <c r="K24" s="82"/>
      <c r="L24" s="82"/>
      <c r="M24" s="82"/>
      <c r="N24" s="82"/>
      <c r="O24" s="56">
        <f>IF(HLOOKUP(O$14,集計用!$4:$9977,マスター!$C24,FALSE)="","",HLOOKUP(O$14,集計用!$4:$9977,マスター!$C24,FALSE))</f>
        <v>5</v>
      </c>
      <c r="P24" s="82"/>
      <c r="Q24" s="82"/>
      <c r="R24" s="69" t="str">
        <f>IF(HLOOKUP(R$14,集計用!$4:$9977,マスター!$C24,FALSE)="","",HLOOKUP(R$14,集計用!$4:$9977,マスター!$C24,FALSE))</f>
        <v>一般会計等</v>
      </c>
      <c r="S24" s="69" t="str">
        <f>IF(HLOOKUP(S$14,集計用!$4:$9977,マスター!$C24,FALSE)="","",HLOOKUP(S$14,集計用!$4:$9977,マスター!$C24,FALSE))</f>
        <v>一般会計</v>
      </c>
      <c r="T24" s="56">
        <f>IF(HLOOKUP(T$14,集計用!$4:$9977,マスター!$C24,FALSE)="","",HLOOKUP(T$14,集計用!$4:$9977,マスター!$C24,FALSE))</f>
        <v>19770401</v>
      </c>
      <c r="U24" s="56">
        <f>IF(HLOOKUP(U$14,集計用!$4:$9977,マスター!$C24,FALSE)="","",HLOOKUP(U$14,集計用!$4:$9977,マスター!$C24,FALSE))</f>
        <v>19770401</v>
      </c>
      <c r="V24" s="82"/>
      <c r="W24" s="71"/>
      <c r="X24" s="82"/>
      <c r="Y24" s="82"/>
      <c r="Z24" s="56">
        <f>IF(HLOOKUP(Z$14,集計用!$4:$9977,マスター!$C24,FALSE)="","",HLOOKUP(Z$14,集計用!$4:$9977,マスター!$C24,FALSE))</f>
        <v>514080</v>
      </c>
      <c r="AA24" s="82"/>
      <c r="AB24" s="82"/>
      <c r="AC24" s="82"/>
      <c r="AD24" s="82"/>
      <c r="AE24" s="82"/>
      <c r="AF24" s="71"/>
      <c r="AG24" s="56" t="str">
        <f>IF(HLOOKUP(AG$14,集計用!$4:$9977,マスター!$C24,FALSE)="","",HLOOKUP(AG$14,集計用!$4:$9977,マスター!$C24,FALSE))</f>
        <v>住居表示看板</v>
      </c>
      <c r="AH24" s="56" t="str">
        <f>IF(HLOOKUP(AH$14,集計用!$4:$9977,マスター!$C24,FALSE)="","",HLOOKUP(AH$14,集計用!$4:$9977,マスター!$C24,FALSE))</f>
        <v>自己資産（リース資産外)</v>
      </c>
      <c r="AI24" s="56" t="str">
        <f>IF(HLOOKUP(AI$14,集計用!$4:$9977,マスター!$C24,FALSE)="","",HLOOKUP(AI$14,集計用!$4:$9977,マスター!$C24,FALSE))</f>
        <v>売却不可</v>
      </c>
      <c r="AJ24" s="89" t="str">
        <f>マスター!$B$3</f>
        <v>物品</v>
      </c>
      <c r="AK24" s="56">
        <f>IF(HLOOKUP(AK$14,集計用!$4:$9977,マスター!$C24,FALSE)="","",HLOOKUP(AK$14,集計用!$4:$9977,マスター!$C24,FALSE))</f>
        <v>359</v>
      </c>
      <c r="AL24" s="56" t="e">
        <f>IF(HLOOKUP(AL$14,集計用!$4:$9977,マスター!$C24,FALSE)="","",HLOOKUP(AL$14,集計用!$4:$9977,マスター!$C24,FALSE))</f>
        <v>#N/A</v>
      </c>
      <c r="AM24" s="82"/>
      <c r="AN24" s="56" t="str">
        <f>IFERROR(集計用!#REF!&amp;集計用!#REF!&amp;集計用!#REF!,"")</f>
        <v/>
      </c>
      <c r="AO24" s="56">
        <f>IF(HLOOKUP(AO$14,集計用!$4:$9977,マスター!$C24,FALSE)="","",HLOOKUP(AO$14,集計用!$4:$9977,マスター!$C24,FALSE))</f>
        <v>100</v>
      </c>
      <c r="AP24" s="69" t="str">
        <f>集計用!AX19&amp;集計用!AY19&amp;集計用!AZ19&amp;集計用!BA19&amp;集計用!BB19&amp;集計用!BC19</f>
        <v>民生費</v>
      </c>
      <c r="AQ24" s="56" t="str">
        <f>IF(HLOOKUP(AQ$14,集計用!$4:$9977,マスター!$C24,FALSE)="","",HLOOKUP(AQ$14,集計用!$4:$9977,マスター!$C24,FALSE))</f>
        <v/>
      </c>
      <c r="AR24" s="56" t="str">
        <f>IF(HLOOKUP(AR$14,集計用!$4:$9977,マスター!$C24,FALSE)="","",HLOOKUP(AR$14,集計用!$4:$9977,マスター!$C24,FALSE))</f>
        <v/>
      </c>
      <c r="AS24" s="56" t="str">
        <f>IF(HLOOKUP(AS$14,集計用!$4:$9977,マスター!$C24,FALSE)="","",HLOOKUP(AS$14,集計用!$4:$9977,マスター!$C24,FALSE))</f>
        <v/>
      </c>
      <c r="AT24" s="56">
        <f>IF(HLOOKUP(AT$14,集計用!$4:$9977,マスター!$C24,FALSE)="","",HLOOKUP(AT$14,集計用!$4:$9977,マスター!$C24,FALSE))</f>
        <v>1</v>
      </c>
      <c r="AU24" s="91"/>
      <c r="AV24" s="91"/>
      <c r="AW24" s="74">
        <f t="shared" si="2"/>
        <v>38</v>
      </c>
      <c r="AX24" s="56" t="str">
        <f>IF(HLOOKUP(AX$14,集計用!$4:$9977,マスター!$C24,FALSE)="","",HLOOKUP(AX$14,集計用!$4:$9977,マスター!$C24,FALSE))</f>
        <v>福祉</v>
      </c>
      <c r="AY24" s="56" t="str">
        <f>IF(HLOOKUP(AY$14,集計用!$4:$9977,マスター!$C24,FALSE)="","",HLOOKUP(AY$14,集計用!$4:$9977,マスター!$C24,FALSE))</f>
        <v>行政財産</v>
      </c>
      <c r="AZ24" s="83"/>
      <c r="BA24" s="83"/>
      <c r="BB24" s="83"/>
      <c r="BC24" s="83"/>
      <c r="BD24" s="83"/>
      <c r="BE24" s="83"/>
      <c r="BF24" s="83"/>
      <c r="BG24" s="83"/>
      <c r="BH24" s="91"/>
      <c r="BI24" s="91"/>
      <c r="BJ24" s="83"/>
      <c r="BK24" s="83"/>
      <c r="BL24" s="83"/>
      <c r="BM24" s="83"/>
      <c r="BN24" s="83"/>
      <c r="BO24" s="83"/>
      <c r="BP24" s="83"/>
      <c r="BQ24" s="83"/>
      <c r="BR24" s="56" t="str">
        <f>IF(HLOOKUP(BR$14,集計用!$4:$9977,マスター!$C24,FALSE)="","",HLOOKUP(BR$14,集計用!$4:$9977,マスター!$C24,FALSE))</f>
        <v>ｼﾞｭｳｷｮﾋｮｳｼﾞｶﾝﾊﾞﾝ</v>
      </c>
      <c r="BS24" s="56" t="str">
        <f>IF(HLOOKUP(BS$14,集計用!$4:$9977,マスター!$C24,FALSE)="","",HLOOKUP(BS$14,集計用!$4:$9977,マスター!$C24,FALSE))</f>
        <v/>
      </c>
      <c r="BT24" s="56" t="str">
        <f>IF(HLOOKUP(BT$14,集計用!$4:$9977,マスター!$C24,FALSE)="","",HLOOKUP(BT$14,集計用!$4:$9977,マスター!$C24,FALSE))</f>
        <v>住居表示看板</v>
      </c>
      <c r="BU24" s="56" t="str">
        <f>IF(HLOOKUP(BU$14,集計用!$4:$9977,マスター!$C24,FALSE)="","",HLOOKUP(BU$14,集計用!$4:$9977,マスター!$C24,FALSE))</f>
        <v>基</v>
      </c>
      <c r="BV24" s="56" t="e">
        <f>集計用!#REF!&amp;集計用!#REF!&amp;集計用!#REF!</f>
        <v>#REF!</v>
      </c>
      <c r="BW24" s="56" t="str">
        <f>IF(HLOOKUP(BW$14,集計用!$4:$9977,マスター!$C24,FALSE)="","",HLOOKUP(BW$14,集計用!$4:$9977,マスター!$C24,FALSE))</f>
        <v/>
      </c>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2"/>
      <c r="CW24" s="82"/>
      <c r="CX24" s="82"/>
      <c r="CY24" s="82"/>
      <c r="CZ24" s="82"/>
      <c r="DA24" s="82"/>
      <c r="DB24" s="82"/>
      <c r="DC24" s="82"/>
      <c r="DD24" s="83"/>
      <c r="DE24" s="83"/>
      <c r="DF24" s="83"/>
      <c r="DG24" s="83"/>
      <c r="DH24" s="83"/>
      <c r="DI24" s="83"/>
    </row>
    <row r="25" spans="2:113" ht="13.5" customHeight="1">
      <c r="C25" s="117">
        <v>16</v>
      </c>
      <c r="D25" s="71"/>
      <c r="E25" s="82"/>
      <c r="F25" s="82"/>
      <c r="G25" s="82"/>
      <c r="H25" s="69" t="str">
        <f>IF(HLOOKUP(H$14,集計用!$4:$9977,マスター!$C25,FALSE)="","",HLOOKUP(H$14,集計用!$4:$9977,マスター!$C25,FALSE))</f>
        <v>工作物台帳</v>
      </c>
      <c r="I25" s="56" t="str">
        <f>IF(HLOOKUP(I$14,集計用!$4:$9977,マスター!$C25,FALSE)="","",HLOOKUP(I$14,集計用!$4:$9977,マスター!$C25,FALSE))</f>
        <v/>
      </c>
      <c r="J25" s="56" t="str">
        <f>IF(HLOOKUP(J$14,集計用!$4:$9977,マスター!$C25,FALSE)="","",HLOOKUP(J$14,集計用!$4:$9977,マスター!$C25,FALSE))</f>
        <v>事業用資産/工作物</v>
      </c>
      <c r="K25" s="82"/>
      <c r="L25" s="82"/>
      <c r="M25" s="82"/>
      <c r="N25" s="82"/>
      <c r="O25" s="56">
        <f>IF(HLOOKUP(O$14,集計用!$4:$9977,マスター!$C25,FALSE)="","",HLOOKUP(O$14,集計用!$4:$9977,マスター!$C25,FALSE))</f>
        <v>5</v>
      </c>
      <c r="P25" s="82"/>
      <c r="Q25" s="82"/>
      <c r="R25" s="69" t="str">
        <f>IF(HLOOKUP(R$14,集計用!$4:$9977,マスター!$C25,FALSE)="","",HLOOKUP(R$14,集計用!$4:$9977,マスター!$C25,FALSE))</f>
        <v>一般会計等</v>
      </c>
      <c r="S25" s="69" t="str">
        <f>IF(HLOOKUP(S$14,集計用!$4:$9977,マスター!$C25,FALSE)="","",HLOOKUP(S$14,集計用!$4:$9977,マスター!$C25,FALSE))</f>
        <v>一般会計</v>
      </c>
      <c r="T25" s="56">
        <f>IF(HLOOKUP(T$14,集計用!$4:$9977,マスター!$C25,FALSE)="","",HLOOKUP(T$14,集計用!$4:$9977,マスター!$C25,FALSE))</f>
        <v>19840401</v>
      </c>
      <c r="U25" s="56">
        <f>IF(HLOOKUP(U$14,集計用!$4:$9977,マスター!$C25,FALSE)="","",HLOOKUP(U$14,集計用!$4:$9977,マスター!$C25,FALSE))</f>
        <v>19840401</v>
      </c>
      <c r="V25" s="82"/>
      <c r="W25" s="71"/>
      <c r="X25" s="82"/>
      <c r="Y25" s="82"/>
      <c r="Z25" s="56">
        <f>IF(HLOOKUP(Z$14,集計用!$4:$9977,マスター!$C25,FALSE)="","",HLOOKUP(Z$14,集計用!$4:$9977,マスター!$C25,FALSE))</f>
        <v>514080</v>
      </c>
      <c r="AA25" s="82"/>
      <c r="AB25" s="82"/>
      <c r="AC25" s="82"/>
      <c r="AD25" s="82"/>
      <c r="AE25" s="82"/>
      <c r="AF25" s="71"/>
      <c r="AG25" s="56" t="str">
        <f>IF(HLOOKUP(AG$14,集計用!$4:$9977,マスター!$C25,FALSE)="","",HLOOKUP(AG$14,集計用!$4:$9977,マスター!$C25,FALSE))</f>
        <v>住居表示看板</v>
      </c>
      <c r="AH25" s="56" t="str">
        <f>IF(HLOOKUP(AH$14,集計用!$4:$9977,マスター!$C25,FALSE)="","",HLOOKUP(AH$14,集計用!$4:$9977,マスター!$C25,FALSE))</f>
        <v>自己資産（リース資産外)</v>
      </c>
      <c r="AI25" s="56" t="str">
        <f>IF(HLOOKUP(AI$14,集計用!$4:$9977,マスター!$C25,FALSE)="","",HLOOKUP(AI$14,集計用!$4:$9977,マスター!$C25,FALSE))</f>
        <v>売却不可</v>
      </c>
      <c r="AJ25" s="89" t="str">
        <f>マスター!$B$3</f>
        <v>物品</v>
      </c>
      <c r="AK25" s="56">
        <f>IF(HLOOKUP(AK$14,集計用!$4:$9977,マスター!$C25,FALSE)="","",HLOOKUP(AK$14,集計用!$4:$9977,マスター!$C25,FALSE))</f>
        <v>359</v>
      </c>
      <c r="AL25" s="56" t="e">
        <f>IF(HLOOKUP(AL$14,集計用!$4:$9977,マスター!$C25,FALSE)="","",HLOOKUP(AL$14,集計用!$4:$9977,マスター!$C25,FALSE))</f>
        <v>#N/A</v>
      </c>
      <c r="AM25" s="82"/>
      <c r="AN25" s="56" t="str">
        <f>IFERROR(集計用!#REF!&amp;集計用!#REF!&amp;集計用!#REF!,"")</f>
        <v/>
      </c>
      <c r="AO25" s="56">
        <f>IF(HLOOKUP(AO$14,集計用!$4:$9977,マスター!$C25,FALSE)="","",HLOOKUP(AO$14,集計用!$4:$9977,マスター!$C25,FALSE))</f>
        <v>100</v>
      </c>
      <c r="AP25" s="69" t="str">
        <f>集計用!AX20&amp;集計用!AY20&amp;集計用!AZ20&amp;集計用!BA20&amp;集計用!BB20&amp;集計用!BC20</f>
        <v>民生費</v>
      </c>
      <c r="AQ25" s="56" t="str">
        <f>IF(HLOOKUP(AQ$14,集計用!$4:$9977,マスター!$C25,FALSE)="","",HLOOKUP(AQ$14,集計用!$4:$9977,マスター!$C25,FALSE))</f>
        <v/>
      </c>
      <c r="AR25" s="56" t="str">
        <f>IF(HLOOKUP(AR$14,集計用!$4:$9977,マスター!$C25,FALSE)="","",HLOOKUP(AR$14,集計用!$4:$9977,マスター!$C25,FALSE))</f>
        <v/>
      </c>
      <c r="AS25" s="56" t="str">
        <f>IF(HLOOKUP(AS$14,集計用!$4:$9977,マスター!$C25,FALSE)="","",HLOOKUP(AS$14,集計用!$4:$9977,マスター!$C25,FALSE))</f>
        <v/>
      </c>
      <c r="AT25" s="56">
        <f>IF(HLOOKUP(AT$14,集計用!$4:$9977,マスター!$C25,FALSE)="","",HLOOKUP(AT$14,集計用!$4:$9977,マスター!$C25,FALSE))</f>
        <v>1</v>
      </c>
      <c r="AU25" s="91"/>
      <c r="AV25" s="91"/>
      <c r="AW25" s="74">
        <f t="shared" si="2"/>
        <v>31</v>
      </c>
      <c r="AX25" s="56" t="str">
        <f>IF(HLOOKUP(AX$14,集計用!$4:$9977,マスター!$C25,FALSE)="","",HLOOKUP(AX$14,集計用!$4:$9977,マスター!$C25,FALSE))</f>
        <v>福祉</v>
      </c>
      <c r="AY25" s="56" t="str">
        <f>IF(HLOOKUP(AY$14,集計用!$4:$9977,マスター!$C25,FALSE)="","",HLOOKUP(AY$14,集計用!$4:$9977,マスター!$C25,FALSE))</f>
        <v>行政財産</v>
      </c>
      <c r="AZ25" s="83"/>
      <c r="BA25" s="83"/>
      <c r="BB25" s="83"/>
      <c r="BC25" s="83"/>
      <c r="BD25" s="83"/>
      <c r="BE25" s="83"/>
      <c r="BF25" s="83"/>
      <c r="BG25" s="83"/>
      <c r="BH25" s="91"/>
      <c r="BI25" s="91"/>
      <c r="BJ25" s="83"/>
      <c r="BK25" s="83"/>
      <c r="BL25" s="83"/>
      <c r="BM25" s="83"/>
      <c r="BN25" s="83"/>
      <c r="BO25" s="83"/>
      <c r="BP25" s="83"/>
      <c r="BQ25" s="83"/>
      <c r="BR25" s="56" t="str">
        <f>IF(HLOOKUP(BR$14,集計用!$4:$9977,マスター!$C25,FALSE)="","",HLOOKUP(BR$14,集計用!$4:$9977,マスター!$C25,FALSE))</f>
        <v>ｼﾞｭｳｷｮﾋｮｳｼﾞｶﾝﾊﾞﾝ</v>
      </c>
      <c r="BS25" s="56" t="str">
        <f>IF(HLOOKUP(BS$14,集計用!$4:$9977,マスター!$C25,FALSE)="","",HLOOKUP(BS$14,集計用!$4:$9977,マスター!$C25,FALSE))</f>
        <v/>
      </c>
      <c r="BT25" s="56" t="str">
        <f>IF(HLOOKUP(BT$14,集計用!$4:$9977,マスター!$C25,FALSE)="","",HLOOKUP(BT$14,集計用!$4:$9977,マスター!$C25,FALSE))</f>
        <v>住居表示看板</v>
      </c>
      <c r="BU25" s="56" t="str">
        <f>IF(HLOOKUP(BU$14,集計用!$4:$9977,マスター!$C25,FALSE)="","",HLOOKUP(BU$14,集計用!$4:$9977,マスター!$C25,FALSE))</f>
        <v>基</v>
      </c>
      <c r="BV25" s="56" t="e">
        <f>集計用!#REF!&amp;集計用!#REF!&amp;集計用!#REF!</f>
        <v>#REF!</v>
      </c>
      <c r="BW25" s="56" t="str">
        <f>IF(HLOOKUP(BW$14,集計用!$4:$9977,マスター!$C25,FALSE)="","",HLOOKUP(BW$14,集計用!$4:$9977,マスター!$C25,FALSE))</f>
        <v/>
      </c>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2"/>
      <c r="CW25" s="82"/>
      <c r="CX25" s="82"/>
      <c r="CY25" s="82"/>
      <c r="CZ25" s="82"/>
      <c r="DA25" s="82"/>
      <c r="DB25" s="82"/>
      <c r="DC25" s="82"/>
      <c r="DD25" s="83"/>
      <c r="DE25" s="83"/>
      <c r="DF25" s="83"/>
      <c r="DG25" s="83"/>
      <c r="DH25" s="83"/>
      <c r="DI25" s="83"/>
    </row>
    <row r="26" spans="2:113" ht="13.5" customHeight="1">
      <c r="C26" s="117">
        <v>17</v>
      </c>
      <c r="D26" s="71"/>
      <c r="E26" s="82"/>
      <c r="F26" s="82"/>
      <c r="G26" s="82"/>
      <c r="H26" s="69" t="str">
        <f>IF(HLOOKUP(H$14,集計用!$4:$9977,マスター!$C26,FALSE)="","",HLOOKUP(H$14,集計用!$4:$9977,マスター!$C26,FALSE))</f>
        <v>工作物台帳</v>
      </c>
      <c r="I26" s="56" t="str">
        <f>IF(HLOOKUP(I$14,集計用!$4:$9977,マスター!$C26,FALSE)="","",HLOOKUP(I$14,集計用!$4:$9977,マスター!$C26,FALSE))</f>
        <v/>
      </c>
      <c r="J26" s="56" t="str">
        <f>IF(HLOOKUP(J$14,集計用!$4:$9977,マスター!$C26,FALSE)="","",HLOOKUP(J$14,集計用!$4:$9977,マスター!$C26,FALSE))</f>
        <v>事業用資産/工作物</v>
      </c>
      <c r="K26" s="82"/>
      <c r="L26" s="82"/>
      <c r="M26" s="82"/>
      <c r="N26" s="82"/>
      <c r="O26" s="56">
        <f>IF(HLOOKUP(O$14,集計用!$4:$9977,マスター!$C26,FALSE)="","",HLOOKUP(O$14,集計用!$4:$9977,マスター!$C26,FALSE))</f>
        <v>5</v>
      </c>
      <c r="P26" s="82"/>
      <c r="Q26" s="82"/>
      <c r="R26" s="69" t="str">
        <f>IF(HLOOKUP(R$14,集計用!$4:$9977,マスター!$C26,FALSE)="","",HLOOKUP(R$14,集計用!$4:$9977,マスター!$C26,FALSE))</f>
        <v>一般会計等</v>
      </c>
      <c r="S26" s="69" t="str">
        <f>IF(HLOOKUP(S$14,集計用!$4:$9977,マスター!$C26,FALSE)="","",HLOOKUP(S$14,集計用!$4:$9977,マスター!$C26,FALSE))</f>
        <v>一般会計</v>
      </c>
      <c r="T26" s="56">
        <f>IF(HLOOKUP(T$14,集計用!$4:$9977,マスター!$C26,FALSE)="","",HLOOKUP(T$14,集計用!$4:$9977,マスター!$C26,FALSE))</f>
        <v>19840401</v>
      </c>
      <c r="U26" s="56">
        <f>IF(HLOOKUP(U$14,集計用!$4:$9977,マスター!$C26,FALSE)="","",HLOOKUP(U$14,集計用!$4:$9977,マスター!$C26,FALSE))</f>
        <v>19840401</v>
      </c>
      <c r="V26" s="82"/>
      <c r="W26" s="71"/>
      <c r="X26" s="82"/>
      <c r="Y26" s="82"/>
      <c r="Z26" s="56">
        <f>IF(HLOOKUP(Z$14,集計用!$4:$9977,マスター!$C26,FALSE)="","",HLOOKUP(Z$14,集計用!$4:$9977,マスター!$C26,FALSE))</f>
        <v>514080</v>
      </c>
      <c r="AA26" s="82"/>
      <c r="AB26" s="82"/>
      <c r="AC26" s="82"/>
      <c r="AD26" s="82"/>
      <c r="AE26" s="82"/>
      <c r="AF26" s="71"/>
      <c r="AG26" s="56" t="str">
        <f>IF(HLOOKUP(AG$14,集計用!$4:$9977,マスター!$C26,FALSE)="","",HLOOKUP(AG$14,集計用!$4:$9977,マスター!$C26,FALSE))</f>
        <v>住居表示看板</v>
      </c>
      <c r="AH26" s="56" t="str">
        <f>IF(HLOOKUP(AH$14,集計用!$4:$9977,マスター!$C26,FALSE)="","",HLOOKUP(AH$14,集計用!$4:$9977,マスター!$C26,FALSE))</f>
        <v>自己資産（リース資産外)</v>
      </c>
      <c r="AI26" s="56" t="str">
        <f>IF(HLOOKUP(AI$14,集計用!$4:$9977,マスター!$C26,FALSE)="","",HLOOKUP(AI$14,集計用!$4:$9977,マスター!$C26,FALSE))</f>
        <v>売却不可</v>
      </c>
      <c r="AJ26" s="89" t="str">
        <f>マスター!$B$3</f>
        <v>物品</v>
      </c>
      <c r="AK26" s="56">
        <f>IF(HLOOKUP(AK$14,集計用!$4:$9977,マスター!$C26,FALSE)="","",HLOOKUP(AK$14,集計用!$4:$9977,マスター!$C26,FALSE))</f>
        <v>359</v>
      </c>
      <c r="AL26" s="56" t="e">
        <f>IF(HLOOKUP(AL$14,集計用!$4:$9977,マスター!$C26,FALSE)="","",HLOOKUP(AL$14,集計用!$4:$9977,マスター!$C26,FALSE))</f>
        <v>#N/A</v>
      </c>
      <c r="AM26" s="82"/>
      <c r="AN26" s="56" t="str">
        <f>IFERROR(集計用!#REF!&amp;集計用!#REF!&amp;集計用!#REF!,"")</f>
        <v/>
      </c>
      <c r="AO26" s="56">
        <f>IF(HLOOKUP(AO$14,集計用!$4:$9977,マスター!$C26,FALSE)="","",HLOOKUP(AO$14,集計用!$4:$9977,マスター!$C26,FALSE))</f>
        <v>100</v>
      </c>
      <c r="AP26" s="69" t="str">
        <f>集計用!AX21&amp;集計用!AY21&amp;集計用!AZ21&amp;集計用!BA21&amp;集計用!BB21&amp;集計用!BC21</f>
        <v>民生費</v>
      </c>
      <c r="AQ26" s="56" t="str">
        <f>IF(HLOOKUP(AQ$14,集計用!$4:$9977,マスター!$C26,FALSE)="","",HLOOKUP(AQ$14,集計用!$4:$9977,マスター!$C26,FALSE))</f>
        <v/>
      </c>
      <c r="AR26" s="56" t="str">
        <f>IF(HLOOKUP(AR$14,集計用!$4:$9977,マスター!$C26,FALSE)="","",HLOOKUP(AR$14,集計用!$4:$9977,マスター!$C26,FALSE))</f>
        <v/>
      </c>
      <c r="AS26" s="56" t="str">
        <f>IF(HLOOKUP(AS$14,集計用!$4:$9977,マスター!$C26,FALSE)="","",HLOOKUP(AS$14,集計用!$4:$9977,マスター!$C26,FALSE))</f>
        <v/>
      </c>
      <c r="AT26" s="56">
        <f>IF(HLOOKUP(AT$14,集計用!$4:$9977,マスター!$C26,FALSE)="","",HLOOKUP(AT$14,集計用!$4:$9977,マスター!$C26,FALSE))</f>
        <v>1</v>
      </c>
      <c r="AU26" s="91"/>
      <c r="AV26" s="91"/>
      <c r="AW26" s="74">
        <f t="shared" si="2"/>
        <v>31</v>
      </c>
      <c r="AX26" s="56" t="str">
        <f>IF(HLOOKUP(AX$14,集計用!$4:$9977,マスター!$C26,FALSE)="","",HLOOKUP(AX$14,集計用!$4:$9977,マスター!$C26,FALSE))</f>
        <v>福祉</v>
      </c>
      <c r="AY26" s="56" t="str">
        <f>IF(HLOOKUP(AY$14,集計用!$4:$9977,マスター!$C26,FALSE)="","",HLOOKUP(AY$14,集計用!$4:$9977,マスター!$C26,FALSE))</f>
        <v>行政財産</v>
      </c>
      <c r="AZ26" s="83"/>
      <c r="BA26" s="83"/>
      <c r="BB26" s="83"/>
      <c r="BC26" s="83"/>
      <c r="BD26" s="83"/>
      <c r="BE26" s="83"/>
      <c r="BF26" s="83"/>
      <c r="BG26" s="83"/>
      <c r="BH26" s="91"/>
      <c r="BI26" s="91"/>
      <c r="BJ26" s="83"/>
      <c r="BK26" s="83"/>
      <c r="BL26" s="83"/>
      <c r="BM26" s="83"/>
      <c r="BN26" s="83"/>
      <c r="BO26" s="83"/>
      <c r="BP26" s="83"/>
      <c r="BQ26" s="83"/>
      <c r="BR26" s="56" t="str">
        <f>IF(HLOOKUP(BR$14,集計用!$4:$9977,マスター!$C26,FALSE)="","",HLOOKUP(BR$14,集計用!$4:$9977,マスター!$C26,FALSE))</f>
        <v>ｼﾞｭｳｷｮﾋｮｳｼﾞｶﾝﾊﾞﾝ</v>
      </c>
      <c r="BS26" s="56" t="str">
        <f>IF(HLOOKUP(BS$14,集計用!$4:$9977,マスター!$C26,FALSE)="","",HLOOKUP(BS$14,集計用!$4:$9977,マスター!$C26,FALSE))</f>
        <v/>
      </c>
      <c r="BT26" s="56" t="str">
        <f>IF(HLOOKUP(BT$14,集計用!$4:$9977,マスター!$C26,FALSE)="","",HLOOKUP(BT$14,集計用!$4:$9977,マスター!$C26,FALSE))</f>
        <v>住居表示看板</v>
      </c>
      <c r="BU26" s="56" t="str">
        <f>IF(HLOOKUP(BU$14,集計用!$4:$9977,マスター!$C26,FALSE)="","",HLOOKUP(BU$14,集計用!$4:$9977,マスター!$C26,FALSE))</f>
        <v>基</v>
      </c>
      <c r="BV26" s="56" t="e">
        <f>集計用!#REF!&amp;集計用!#REF!&amp;集計用!#REF!</f>
        <v>#REF!</v>
      </c>
      <c r="BW26" s="56" t="str">
        <f>IF(HLOOKUP(BW$14,集計用!$4:$9977,マスター!$C26,FALSE)="","",HLOOKUP(BW$14,集計用!$4:$9977,マスター!$C26,FALSE))</f>
        <v/>
      </c>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2"/>
      <c r="CW26" s="82"/>
      <c r="CX26" s="82"/>
      <c r="CY26" s="82"/>
      <c r="CZ26" s="82"/>
      <c r="DA26" s="82"/>
      <c r="DB26" s="82"/>
      <c r="DC26" s="82"/>
      <c r="DD26" s="83"/>
      <c r="DE26" s="83"/>
      <c r="DF26" s="83"/>
      <c r="DG26" s="83"/>
      <c r="DH26" s="83"/>
      <c r="DI26" s="83"/>
    </row>
    <row r="27" spans="2:113" ht="13.5" customHeight="1">
      <c r="C27" s="117">
        <v>18</v>
      </c>
      <c r="D27" s="71"/>
      <c r="E27" s="82"/>
      <c r="F27" s="82"/>
      <c r="G27" s="82"/>
      <c r="H27" s="69" t="str">
        <f>IF(HLOOKUP(H$14,集計用!$4:$9977,マスター!$C27,FALSE)="","",HLOOKUP(H$14,集計用!$4:$9977,マスター!$C27,FALSE))</f>
        <v>工作物台帳</v>
      </c>
      <c r="I27" s="56" t="str">
        <f>IF(HLOOKUP(I$14,集計用!$4:$9977,マスター!$C27,FALSE)="","",HLOOKUP(I$14,集計用!$4:$9977,マスター!$C27,FALSE))</f>
        <v/>
      </c>
      <c r="J27" s="56" t="str">
        <f>IF(HLOOKUP(J$14,集計用!$4:$9977,マスター!$C27,FALSE)="","",HLOOKUP(J$14,集計用!$4:$9977,マスター!$C27,FALSE))</f>
        <v>事業用資産/工作物</v>
      </c>
      <c r="K27" s="82"/>
      <c r="L27" s="82"/>
      <c r="M27" s="82"/>
      <c r="N27" s="82"/>
      <c r="O27" s="56">
        <f>IF(HLOOKUP(O$14,集計用!$4:$9977,マスター!$C27,FALSE)="","",HLOOKUP(O$14,集計用!$4:$9977,マスター!$C27,FALSE))</f>
        <v>5</v>
      </c>
      <c r="P27" s="82"/>
      <c r="Q27" s="82"/>
      <c r="R27" s="69" t="str">
        <f>IF(HLOOKUP(R$14,集計用!$4:$9977,マスター!$C27,FALSE)="","",HLOOKUP(R$14,集計用!$4:$9977,マスター!$C27,FALSE))</f>
        <v>一般会計等</v>
      </c>
      <c r="S27" s="69" t="str">
        <f>IF(HLOOKUP(S$14,集計用!$4:$9977,マスター!$C27,FALSE)="","",HLOOKUP(S$14,集計用!$4:$9977,マスター!$C27,FALSE))</f>
        <v>一般会計</v>
      </c>
      <c r="T27" s="56">
        <f>IF(HLOOKUP(T$14,集計用!$4:$9977,マスター!$C27,FALSE)="","",HLOOKUP(T$14,集計用!$4:$9977,マスター!$C27,FALSE))</f>
        <v>19840401</v>
      </c>
      <c r="U27" s="56">
        <f>IF(HLOOKUP(U$14,集計用!$4:$9977,マスター!$C27,FALSE)="","",HLOOKUP(U$14,集計用!$4:$9977,マスター!$C27,FALSE))</f>
        <v>19840401</v>
      </c>
      <c r="V27" s="82"/>
      <c r="W27" s="71"/>
      <c r="X27" s="82"/>
      <c r="Y27" s="82"/>
      <c r="Z27" s="56">
        <f>IF(HLOOKUP(Z$14,集計用!$4:$9977,マスター!$C27,FALSE)="","",HLOOKUP(Z$14,集計用!$4:$9977,マスター!$C27,FALSE))</f>
        <v>514080</v>
      </c>
      <c r="AA27" s="82"/>
      <c r="AB27" s="82"/>
      <c r="AC27" s="82"/>
      <c r="AD27" s="82"/>
      <c r="AE27" s="82"/>
      <c r="AF27" s="71"/>
      <c r="AG27" s="56" t="str">
        <f>IF(HLOOKUP(AG$14,集計用!$4:$9977,マスター!$C27,FALSE)="","",HLOOKUP(AG$14,集計用!$4:$9977,マスター!$C27,FALSE))</f>
        <v>住居表示看板</v>
      </c>
      <c r="AH27" s="56" t="str">
        <f>IF(HLOOKUP(AH$14,集計用!$4:$9977,マスター!$C27,FALSE)="","",HLOOKUP(AH$14,集計用!$4:$9977,マスター!$C27,FALSE))</f>
        <v>自己資産（リース資産外)</v>
      </c>
      <c r="AI27" s="56" t="str">
        <f>IF(HLOOKUP(AI$14,集計用!$4:$9977,マスター!$C27,FALSE)="","",HLOOKUP(AI$14,集計用!$4:$9977,マスター!$C27,FALSE))</f>
        <v>売却不可</v>
      </c>
      <c r="AJ27" s="89" t="str">
        <f>マスター!$B$3</f>
        <v>物品</v>
      </c>
      <c r="AK27" s="56">
        <f>IF(HLOOKUP(AK$14,集計用!$4:$9977,マスター!$C27,FALSE)="","",HLOOKUP(AK$14,集計用!$4:$9977,マスター!$C27,FALSE))</f>
        <v>359</v>
      </c>
      <c r="AL27" s="56" t="e">
        <f>IF(HLOOKUP(AL$14,集計用!$4:$9977,マスター!$C27,FALSE)="","",HLOOKUP(AL$14,集計用!$4:$9977,マスター!$C27,FALSE))</f>
        <v>#N/A</v>
      </c>
      <c r="AM27" s="82"/>
      <c r="AN27" s="56" t="str">
        <f>IFERROR(集計用!#REF!&amp;集計用!#REF!&amp;集計用!#REF!,"")</f>
        <v/>
      </c>
      <c r="AO27" s="56">
        <f>IF(HLOOKUP(AO$14,集計用!$4:$9977,マスター!$C27,FALSE)="","",HLOOKUP(AO$14,集計用!$4:$9977,マスター!$C27,FALSE))</f>
        <v>100</v>
      </c>
      <c r="AP27" s="69" t="str">
        <f>集計用!AX22&amp;集計用!AY22&amp;集計用!AZ22&amp;集計用!BA22&amp;集計用!BB22&amp;集計用!BC22</f>
        <v>民生費</v>
      </c>
      <c r="AQ27" s="56" t="str">
        <f>IF(HLOOKUP(AQ$14,集計用!$4:$9977,マスター!$C27,FALSE)="","",HLOOKUP(AQ$14,集計用!$4:$9977,マスター!$C27,FALSE))</f>
        <v/>
      </c>
      <c r="AR27" s="56" t="str">
        <f>IF(HLOOKUP(AR$14,集計用!$4:$9977,マスター!$C27,FALSE)="","",HLOOKUP(AR$14,集計用!$4:$9977,マスター!$C27,FALSE))</f>
        <v/>
      </c>
      <c r="AS27" s="56" t="str">
        <f>IF(HLOOKUP(AS$14,集計用!$4:$9977,マスター!$C27,FALSE)="","",HLOOKUP(AS$14,集計用!$4:$9977,マスター!$C27,FALSE))</f>
        <v/>
      </c>
      <c r="AT27" s="56">
        <f>IF(HLOOKUP(AT$14,集計用!$4:$9977,マスター!$C27,FALSE)="","",HLOOKUP(AT$14,集計用!$4:$9977,マスター!$C27,FALSE))</f>
        <v>1</v>
      </c>
      <c r="AU27" s="91"/>
      <c r="AV27" s="91"/>
      <c r="AW27" s="74">
        <f t="shared" si="2"/>
        <v>31</v>
      </c>
      <c r="AX27" s="56" t="str">
        <f>IF(HLOOKUP(AX$14,集計用!$4:$9977,マスター!$C27,FALSE)="","",HLOOKUP(AX$14,集計用!$4:$9977,マスター!$C27,FALSE))</f>
        <v>福祉</v>
      </c>
      <c r="AY27" s="56" t="str">
        <f>IF(HLOOKUP(AY$14,集計用!$4:$9977,マスター!$C27,FALSE)="","",HLOOKUP(AY$14,集計用!$4:$9977,マスター!$C27,FALSE))</f>
        <v>行政財産</v>
      </c>
      <c r="AZ27" s="83"/>
      <c r="BA27" s="83"/>
      <c r="BB27" s="83"/>
      <c r="BC27" s="83"/>
      <c r="BD27" s="83"/>
      <c r="BE27" s="83"/>
      <c r="BF27" s="83"/>
      <c r="BG27" s="83"/>
      <c r="BH27" s="91"/>
      <c r="BI27" s="91"/>
      <c r="BJ27" s="83"/>
      <c r="BK27" s="83"/>
      <c r="BL27" s="83"/>
      <c r="BM27" s="83"/>
      <c r="BN27" s="83"/>
      <c r="BO27" s="83"/>
      <c r="BP27" s="83"/>
      <c r="BQ27" s="83"/>
      <c r="BR27" s="56" t="str">
        <f>IF(HLOOKUP(BR$14,集計用!$4:$9977,マスター!$C27,FALSE)="","",HLOOKUP(BR$14,集計用!$4:$9977,マスター!$C27,FALSE))</f>
        <v>ｼﾞｭｳｷｮﾋｮｳｼﾞｶﾝﾊﾞﾝ</v>
      </c>
      <c r="BS27" s="56" t="str">
        <f>IF(HLOOKUP(BS$14,集計用!$4:$9977,マスター!$C27,FALSE)="","",HLOOKUP(BS$14,集計用!$4:$9977,マスター!$C27,FALSE))</f>
        <v/>
      </c>
      <c r="BT27" s="56" t="str">
        <f>IF(HLOOKUP(BT$14,集計用!$4:$9977,マスター!$C27,FALSE)="","",HLOOKUP(BT$14,集計用!$4:$9977,マスター!$C27,FALSE))</f>
        <v>住居表示看板</v>
      </c>
      <c r="BU27" s="56" t="str">
        <f>IF(HLOOKUP(BU$14,集計用!$4:$9977,マスター!$C27,FALSE)="","",HLOOKUP(BU$14,集計用!$4:$9977,マスター!$C27,FALSE))</f>
        <v>基</v>
      </c>
      <c r="BV27" s="56" t="e">
        <f>集計用!#REF!&amp;集計用!#REF!&amp;集計用!#REF!</f>
        <v>#REF!</v>
      </c>
      <c r="BW27" s="56" t="str">
        <f>IF(HLOOKUP(BW$14,集計用!$4:$9977,マスター!$C27,FALSE)="","",HLOOKUP(BW$14,集計用!$4:$9977,マスター!$C27,FALSE))</f>
        <v/>
      </c>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2"/>
      <c r="CW27" s="82"/>
      <c r="CX27" s="82"/>
      <c r="CY27" s="82"/>
      <c r="CZ27" s="82"/>
      <c r="DA27" s="82"/>
      <c r="DB27" s="82"/>
      <c r="DC27" s="82"/>
      <c r="DD27" s="83"/>
      <c r="DE27" s="83"/>
      <c r="DF27" s="83"/>
      <c r="DG27" s="83"/>
      <c r="DH27" s="83"/>
      <c r="DI27" s="83"/>
    </row>
    <row r="28" spans="2:113" ht="13.5" customHeight="1">
      <c r="C28" s="117">
        <v>19</v>
      </c>
      <c r="D28" s="71"/>
      <c r="E28" s="82"/>
      <c r="F28" s="82"/>
      <c r="G28" s="82"/>
      <c r="H28" s="69" t="str">
        <f>IF(HLOOKUP(H$14,集計用!$4:$9977,マスター!$C28,FALSE)="","",HLOOKUP(H$14,集計用!$4:$9977,マスター!$C28,FALSE))</f>
        <v>工作物台帳</v>
      </c>
      <c r="I28" s="56" t="str">
        <f>IF(HLOOKUP(I$14,集計用!$4:$9977,マスター!$C28,FALSE)="","",HLOOKUP(I$14,集計用!$4:$9977,マスター!$C28,FALSE))</f>
        <v/>
      </c>
      <c r="J28" s="56" t="str">
        <f>IF(HLOOKUP(J$14,集計用!$4:$9977,マスター!$C28,FALSE)="","",HLOOKUP(J$14,集計用!$4:$9977,マスター!$C28,FALSE))</f>
        <v>事業用資産/工作物</v>
      </c>
      <c r="K28" s="82"/>
      <c r="L28" s="82"/>
      <c r="M28" s="82"/>
      <c r="N28" s="82"/>
      <c r="O28" s="56">
        <f>IF(HLOOKUP(O$14,集計用!$4:$9977,マスター!$C28,FALSE)="","",HLOOKUP(O$14,集計用!$4:$9977,マスター!$C28,FALSE))</f>
        <v>5</v>
      </c>
      <c r="P28" s="82"/>
      <c r="Q28" s="82"/>
      <c r="R28" s="69" t="str">
        <f>IF(HLOOKUP(R$14,集計用!$4:$9977,マスター!$C28,FALSE)="","",HLOOKUP(R$14,集計用!$4:$9977,マスター!$C28,FALSE))</f>
        <v>一般会計等</v>
      </c>
      <c r="S28" s="69" t="str">
        <f>IF(HLOOKUP(S$14,集計用!$4:$9977,マスター!$C28,FALSE)="","",HLOOKUP(S$14,集計用!$4:$9977,マスター!$C28,FALSE))</f>
        <v>一般会計</v>
      </c>
      <c r="T28" s="56">
        <f>IF(HLOOKUP(T$14,集計用!$4:$9977,マスター!$C28,FALSE)="","",HLOOKUP(T$14,集計用!$4:$9977,マスター!$C28,FALSE))</f>
        <v>19840401</v>
      </c>
      <c r="U28" s="56">
        <f>IF(HLOOKUP(U$14,集計用!$4:$9977,マスター!$C28,FALSE)="","",HLOOKUP(U$14,集計用!$4:$9977,マスター!$C28,FALSE))</f>
        <v>19840401</v>
      </c>
      <c r="V28" s="82"/>
      <c r="W28" s="71"/>
      <c r="X28" s="82"/>
      <c r="Y28" s="82"/>
      <c r="Z28" s="56">
        <f>IF(HLOOKUP(Z$14,集計用!$4:$9977,マスター!$C28,FALSE)="","",HLOOKUP(Z$14,集計用!$4:$9977,マスター!$C28,FALSE))</f>
        <v>514080</v>
      </c>
      <c r="AA28" s="82"/>
      <c r="AB28" s="82"/>
      <c r="AC28" s="82"/>
      <c r="AD28" s="82"/>
      <c r="AE28" s="82"/>
      <c r="AF28" s="71"/>
      <c r="AG28" s="56" t="str">
        <f>IF(HLOOKUP(AG$14,集計用!$4:$9977,マスター!$C28,FALSE)="","",HLOOKUP(AG$14,集計用!$4:$9977,マスター!$C28,FALSE))</f>
        <v>住居表示看板</v>
      </c>
      <c r="AH28" s="56" t="str">
        <f>IF(HLOOKUP(AH$14,集計用!$4:$9977,マスター!$C28,FALSE)="","",HLOOKUP(AH$14,集計用!$4:$9977,マスター!$C28,FALSE))</f>
        <v>自己資産（リース資産外)</v>
      </c>
      <c r="AI28" s="56" t="str">
        <f>IF(HLOOKUP(AI$14,集計用!$4:$9977,マスター!$C28,FALSE)="","",HLOOKUP(AI$14,集計用!$4:$9977,マスター!$C28,FALSE))</f>
        <v>売却不可</v>
      </c>
      <c r="AJ28" s="89" t="str">
        <f>マスター!$B$3</f>
        <v>物品</v>
      </c>
      <c r="AK28" s="56">
        <f>IF(HLOOKUP(AK$14,集計用!$4:$9977,マスター!$C28,FALSE)="","",HLOOKUP(AK$14,集計用!$4:$9977,マスター!$C28,FALSE))</f>
        <v>359</v>
      </c>
      <c r="AL28" s="56" t="e">
        <f>IF(HLOOKUP(AL$14,集計用!$4:$9977,マスター!$C28,FALSE)="","",HLOOKUP(AL$14,集計用!$4:$9977,マスター!$C28,FALSE))</f>
        <v>#N/A</v>
      </c>
      <c r="AM28" s="82"/>
      <c r="AN28" s="56" t="str">
        <f>IFERROR(集計用!#REF!&amp;集計用!#REF!&amp;集計用!#REF!,"")</f>
        <v/>
      </c>
      <c r="AO28" s="56">
        <f>IF(HLOOKUP(AO$14,集計用!$4:$9977,マスター!$C28,FALSE)="","",HLOOKUP(AO$14,集計用!$4:$9977,マスター!$C28,FALSE))</f>
        <v>100</v>
      </c>
      <c r="AP28" s="69" t="str">
        <f>集計用!AX23&amp;集計用!AY23&amp;集計用!AZ23&amp;集計用!BA23&amp;集計用!BB23&amp;集計用!BC23</f>
        <v>民生費</v>
      </c>
      <c r="AQ28" s="56" t="str">
        <f>IF(HLOOKUP(AQ$14,集計用!$4:$9977,マスター!$C28,FALSE)="","",HLOOKUP(AQ$14,集計用!$4:$9977,マスター!$C28,FALSE))</f>
        <v/>
      </c>
      <c r="AR28" s="56" t="str">
        <f>IF(HLOOKUP(AR$14,集計用!$4:$9977,マスター!$C28,FALSE)="","",HLOOKUP(AR$14,集計用!$4:$9977,マスター!$C28,FALSE))</f>
        <v/>
      </c>
      <c r="AS28" s="56" t="str">
        <f>IF(HLOOKUP(AS$14,集計用!$4:$9977,マスター!$C28,FALSE)="","",HLOOKUP(AS$14,集計用!$4:$9977,マスター!$C28,FALSE))</f>
        <v/>
      </c>
      <c r="AT28" s="56">
        <f>IF(HLOOKUP(AT$14,集計用!$4:$9977,マスター!$C28,FALSE)="","",HLOOKUP(AT$14,集計用!$4:$9977,マスター!$C28,FALSE))</f>
        <v>1</v>
      </c>
      <c r="AU28" s="91"/>
      <c r="AV28" s="91"/>
      <c r="AW28" s="74">
        <f t="shared" si="2"/>
        <v>31</v>
      </c>
      <c r="AX28" s="56" t="str">
        <f>IF(HLOOKUP(AX$14,集計用!$4:$9977,マスター!$C28,FALSE)="","",HLOOKUP(AX$14,集計用!$4:$9977,マスター!$C28,FALSE))</f>
        <v>福祉</v>
      </c>
      <c r="AY28" s="56" t="str">
        <f>IF(HLOOKUP(AY$14,集計用!$4:$9977,マスター!$C28,FALSE)="","",HLOOKUP(AY$14,集計用!$4:$9977,マスター!$C28,FALSE))</f>
        <v>行政財産</v>
      </c>
      <c r="AZ28" s="83"/>
      <c r="BA28" s="83"/>
      <c r="BB28" s="83"/>
      <c r="BC28" s="83"/>
      <c r="BD28" s="83"/>
      <c r="BE28" s="83"/>
      <c r="BF28" s="83"/>
      <c r="BG28" s="83"/>
      <c r="BH28" s="91"/>
      <c r="BI28" s="91"/>
      <c r="BJ28" s="83"/>
      <c r="BK28" s="83"/>
      <c r="BL28" s="83"/>
      <c r="BM28" s="83"/>
      <c r="BN28" s="83"/>
      <c r="BO28" s="83"/>
      <c r="BP28" s="83"/>
      <c r="BQ28" s="83"/>
      <c r="BR28" s="56" t="str">
        <f>IF(HLOOKUP(BR$14,集計用!$4:$9977,マスター!$C28,FALSE)="","",HLOOKUP(BR$14,集計用!$4:$9977,マスター!$C28,FALSE))</f>
        <v>ｼﾞｭｳｷｮﾋｮｳｼﾞｶﾝﾊﾞﾝ</v>
      </c>
      <c r="BS28" s="56" t="str">
        <f>IF(HLOOKUP(BS$14,集計用!$4:$9977,マスター!$C28,FALSE)="","",HLOOKUP(BS$14,集計用!$4:$9977,マスター!$C28,FALSE))</f>
        <v/>
      </c>
      <c r="BT28" s="56" t="str">
        <f>IF(HLOOKUP(BT$14,集計用!$4:$9977,マスター!$C28,FALSE)="","",HLOOKUP(BT$14,集計用!$4:$9977,マスター!$C28,FALSE))</f>
        <v>住居表示看板</v>
      </c>
      <c r="BU28" s="56" t="str">
        <f>IF(HLOOKUP(BU$14,集計用!$4:$9977,マスター!$C28,FALSE)="","",HLOOKUP(BU$14,集計用!$4:$9977,マスター!$C28,FALSE))</f>
        <v>基</v>
      </c>
      <c r="BV28" s="56" t="e">
        <f>集計用!#REF!&amp;集計用!#REF!&amp;集計用!#REF!</f>
        <v>#REF!</v>
      </c>
      <c r="BW28" s="56" t="str">
        <f>IF(HLOOKUP(BW$14,集計用!$4:$9977,マスター!$C28,FALSE)="","",HLOOKUP(BW$14,集計用!$4:$9977,マスター!$C28,FALSE))</f>
        <v/>
      </c>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2"/>
      <c r="CW28" s="82"/>
      <c r="CX28" s="82"/>
      <c r="CY28" s="82"/>
      <c r="CZ28" s="82"/>
      <c r="DA28" s="82"/>
      <c r="DB28" s="82"/>
      <c r="DC28" s="82"/>
      <c r="DD28" s="83"/>
      <c r="DE28" s="83"/>
      <c r="DF28" s="83"/>
      <c r="DG28" s="83"/>
      <c r="DH28" s="83"/>
      <c r="DI28" s="83"/>
    </row>
    <row r="29" spans="2:113" ht="13.5" customHeight="1">
      <c r="C29" s="117">
        <v>20</v>
      </c>
      <c r="D29" s="71"/>
      <c r="E29" s="82"/>
      <c r="F29" s="82"/>
      <c r="G29" s="82"/>
      <c r="H29" s="69" t="str">
        <f>IF(HLOOKUP(H$14,集計用!$4:$9977,マスター!$C29,FALSE)="","",HLOOKUP(H$14,集計用!$4:$9977,マスター!$C29,FALSE))</f>
        <v>工作物台帳</v>
      </c>
      <c r="I29" s="56" t="str">
        <f>IF(HLOOKUP(I$14,集計用!$4:$9977,マスター!$C29,FALSE)="","",HLOOKUP(I$14,集計用!$4:$9977,マスター!$C29,FALSE))</f>
        <v/>
      </c>
      <c r="J29" s="56" t="str">
        <f>IF(HLOOKUP(J$14,集計用!$4:$9977,マスター!$C29,FALSE)="","",HLOOKUP(J$14,集計用!$4:$9977,マスター!$C29,FALSE))</f>
        <v>事業用資産/工作物</v>
      </c>
      <c r="K29" s="82"/>
      <c r="L29" s="82"/>
      <c r="M29" s="82"/>
      <c r="N29" s="82"/>
      <c r="O29" s="56">
        <f>IF(HLOOKUP(O$14,集計用!$4:$9977,マスター!$C29,FALSE)="","",HLOOKUP(O$14,集計用!$4:$9977,マスター!$C29,FALSE))</f>
        <v>5</v>
      </c>
      <c r="P29" s="82"/>
      <c r="Q29" s="82"/>
      <c r="R29" s="69" t="str">
        <f>IF(HLOOKUP(R$14,集計用!$4:$9977,マスター!$C29,FALSE)="","",HLOOKUP(R$14,集計用!$4:$9977,マスター!$C29,FALSE))</f>
        <v>一般会計等</v>
      </c>
      <c r="S29" s="69" t="str">
        <f>IF(HLOOKUP(S$14,集計用!$4:$9977,マスター!$C29,FALSE)="","",HLOOKUP(S$14,集計用!$4:$9977,マスター!$C29,FALSE))</f>
        <v>一般会計</v>
      </c>
      <c r="T29" s="56">
        <f>IF(HLOOKUP(T$14,集計用!$4:$9977,マスター!$C29,FALSE)="","",HLOOKUP(T$14,集計用!$4:$9977,マスター!$C29,FALSE))</f>
        <v>19860401</v>
      </c>
      <c r="U29" s="56">
        <f>IF(HLOOKUP(U$14,集計用!$4:$9977,マスター!$C29,FALSE)="","",HLOOKUP(U$14,集計用!$4:$9977,マスター!$C29,FALSE))</f>
        <v>19860401</v>
      </c>
      <c r="V29" s="82"/>
      <c r="W29" s="71"/>
      <c r="X29" s="82"/>
      <c r="Y29" s="82"/>
      <c r="Z29" s="56">
        <f>IF(HLOOKUP(Z$14,集計用!$4:$9977,マスター!$C29,FALSE)="","",HLOOKUP(Z$14,集計用!$4:$9977,マスター!$C29,FALSE))</f>
        <v>514080</v>
      </c>
      <c r="AA29" s="82"/>
      <c r="AB29" s="82"/>
      <c r="AC29" s="82"/>
      <c r="AD29" s="82"/>
      <c r="AE29" s="82"/>
      <c r="AF29" s="71"/>
      <c r="AG29" s="56" t="str">
        <f>IF(HLOOKUP(AG$14,集計用!$4:$9977,マスター!$C29,FALSE)="","",HLOOKUP(AG$14,集計用!$4:$9977,マスター!$C29,FALSE))</f>
        <v>住居表示看板</v>
      </c>
      <c r="AH29" s="56" t="str">
        <f>IF(HLOOKUP(AH$14,集計用!$4:$9977,マスター!$C29,FALSE)="","",HLOOKUP(AH$14,集計用!$4:$9977,マスター!$C29,FALSE))</f>
        <v>自己資産（リース資産外)</v>
      </c>
      <c r="AI29" s="56" t="str">
        <f>IF(HLOOKUP(AI$14,集計用!$4:$9977,マスター!$C29,FALSE)="","",HLOOKUP(AI$14,集計用!$4:$9977,マスター!$C29,FALSE))</f>
        <v>売却不可</v>
      </c>
      <c r="AJ29" s="89" t="str">
        <f>マスター!$B$3</f>
        <v>物品</v>
      </c>
      <c r="AK29" s="56">
        <f>IF(HLOOKUP(AK$14,集計用!$4:$9977,マスター!$C29,FALSE)="","",HLOOKUP(AK$14,集計用!$4:$9977,マスター!$C29,FALSE))</f>
        <v>359</v>
      </c>
      <c r="AL29" s="56" t="e">
        <f>IF(HLOOKUP(AL$14,集計用!$4:$9977,マスター!$C29,FALSE)="","",HLOOKUP(AL$14,集計用!$4:$9977,マスター!$C29,FALSE))</f>
        <v>#N/A</v>
      </c>
      <c r="AM29" s="82"/>
      <c r="AN29" s="56" t="str">
        <f>IFERROR(集計用!#REF!&amp;集計用!#REF!&amp;集計用!#REF!,"")</f>
        <v/>
      </c>
      <c r="AO29" s="56">
        <f>IF(HLOOKUP(AO$14,集計用!$4:$9977,マスター!$C29,FALSE)="","",HLOOKUP(AO$14,集計用!$4:$9977,マスター!$C29,FALSE))</f>
        <v>100</v>
      </c>
      <c r="AP29" s="69" t="str">
        <f>集計用!AX24&amp;集計用!AY24&amp;集計用!AZ24&amp;集計用!BA24&amp;集計用!BB24&amp;集計用!BC24</f>
        <v>民生費</v>
      </c>
      <c r="AQ29" s="56" t="str">
        <f>IF(HLOOKUP(AQ$14,集計用!$4:$9977,マスター!$C29,FALSE)="","",HLOOKUP(AQ$14,集計用!$4:$9977,マスター!$C29,FALSE))</f>
        <v/>
      </c>
      <c r="AR29" s="56" t="str">
        <f>IF(HLOOKUP(AR$14,集計用!$4:$9977,マスター!$C29,FALSE)="","",HLOOKUP(AR$14,集計用!$4:$9977,マスター!$C29,FALSE))</f>
        <v/>
      </c>
      <c r="AS29" s="56" t="str">
        <f>IF(HLOOKUP(AS$14,集計用!$4:$9977,マスター!$C29,FALSE)="","",HLOOKUP(AS$14,集計用!$4:$9977,マスター!$C29,FALSE))</f>
        <v/>
      </c>
      <c r="AT29" s="56">
        <f>IF(HLOOKUP(AT$14,集計用!$4:$9977,マスター!$C29,FALSE)="","",HLOOKUP(AT$14,集計用!$4:$9977,マスター!$C29,FALSE))</f>
        <v>1</v>
      </c>
      <c r="AU29" s="91"/>
      <c r="AV29" s="91"/>
      <c r="AW29" s="74">
        <f t="shared" si="2"/>
        <v>29</v>
      </c>
      <c r="AX29" s="56" t="str">
        <f>IF(HLOOKUP(AX$14,集計用!$4:$9977,マスター!$C29,FALSE)="","",HLOOKUP(AX$14,集計用!$4:$9977,マスター!$C29,FALSE))</f>
        <v>福祉</v>
      </c>
      <c r="AY29" s="56" t="str">
        <f>IF(HLOOKUP(AY$14,集計用!$4:$9977,マスター!$C29,FALSE)="","",HLOOKUP(AY$14,集計用!$4:$9977,マスター!$C29,FALSE))</f>
        <v>行政財産</v>
      </c>
      <c r="AZ29" s="83"/>
      <c r="BA29" s="83"/>
      <c r="BB29" s="83"/>
      <c r="BC29" s="83"/>
      <c r="BD29" s="83"/>
      <c r="BE29" s="83"/>
      <c r="BF29" s="83"/>
      <c r="BG29" s="83"/>
      <c r="BH29" s="91"/>
      <c r="BI29" s="91"/>
      <c r="BJ29" s="83"/>
      <c r="BK29" s="83"/>
      <c r="BL29" s="83"/>
      <c r="BM29" s="83"/>
      <c r="BN29" s="83"/>
      <c r="BO29" s="83"/>
      <c r="BP29" s="83"/>
      <c r="BQ29" s="83"/>
      <c r="BR29" s="56" t="str">
        <f>IF(HLOOKUP(BR$14,集計用!$4:$9977,マスター!$C29,FALSE)="","",HLOOKUP(BR$14,集計用!$4:$9977,マスター!$C29,FALSE))</f>
        <v>ｼﾞｭｳｷｮﾋｮｳｼﾞｶﾝﾊﾞﾝ</v>
      </c>
      <c r="BS29" s="56" t="str">
        <f>IF(HLOOKUP(BS$14,集計用!$4:$9977,マスター!$C29,FALSE)="","",HLOOKUP(BS$14,集計用!$4:$9977,マスター!$C29,FALSE))</f>
        <v/>
      </c>
      <c r="BT29" s="56" t="str">
        <f>IF(HLOOKUP(BT$14,集計用!$4:$9977,マスター!$C29,FALSE)="","",HLOOKUP(BT$14,集計用!$4:$9977,マスター!$C29,FALSE))</f>
        <v>住居表示看板</v>
      </c>
      <c r="BU29" s="56" t="str">
        <f>IF(HLOOKUP(BU$14,集計用!$4:$9977,マスター!$C29,FALSE)="","",HLOOKUP(BU$14,集計用!$4:$9977,マスター!$C29,FALSE))</f>
        <v>基</v>
      </c>
      <c r="BV29" s="56" t="e">
        <f>集計用!#REF!&amp;集計用!#REF!&amp;集計用!#REF!</f>
        <v>#REF!</v>
      </c>
      <c r="BW29" s="56" t="str">
        <f>IF(HLOOKUP(BW$14,集計用!$4:$9977,マスター!$C29,FALSE)="","",HLOOKUP(BW$14,集計用!$4:$9977,マスター!$C29,FALSE))</f>
        <v/>
      </c>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2"/>
      <c r="CW29" s="82"/>
      <c r="CX29" s="82"/>
      <c r="CY29" s="82"/>
      <c r="CZ29" s="82"/>
      <c r="DA29" s="82"/>
      <c r="DB29" s="82"/>
      <c r="DC29" s="82"/>
      <c r="DD29" s="83"/>
      <c r="DE29" s="83"/>
      <c r="DF29" s="83"/>
      <c r="DG29" s="83"/>
      <c r="DH29" s="83"/>
      <c r="DI29" s="83"/>
    </row>
    <row r="30" spans="2:113" ht="13.5" customHeight="1">
      <c r="C30" s="117">
        <v>21</v>
      </c>
      <c r="D30" s="71"/>
      <c r="E30" s="82"/>
      <c r="F30" s="82"/>
      <c r="G30" s="82"/>
      <c r="H30" s="69" t="str">
        <f>IF(HLOOKUP(H$14,集計用!$4:$9977,マスター!$C30,FALSE)="","",HLOOKUP(H$14,集計用!$4:$9977,マスター!$C30,FALSE))</f>
        <v>工作物台帳</v>
      </c>
      <c r="I30" s="56" t="str">
        <f>IF(HLOOKUP(I$14,集計用!$4:$9977,マスター!$C30,FALSE)="","",HLOOKUP(I$14,集計用!$4:$9977,マスター!$C30,FALSE))</f>
        <v/>
      </c>
      <c r="J30" s="56" t="str">
        <f>IF(HLOOKUP(J$14,集計用!$4:$9977,マスター!$C30,FALSE)="","",HLOOKUP(J$14,集計用!$4:$9977,マスター!$C30,FALSE))</f>
        <v>事業用資産/工作物</v>
      </c>
      <c r="K30" s="82"/>
      <c r="L30" s="82"/>
      <c r="M30" s="82"/>
      <c r="N30" s="82"/>
      <c r="O30" s="56">
        <f>IF(HLOOKUP(O$14,集計用!$4:$9977,マスター!$C30,FALSE)="","",HLOOKUP(O$14,集計用!$4:$9977,マスター!$C30,FALSE))</f>
        <v>5</v>
      </c>
      <c r="P30" s="82"/>
      <c r="Q30" s="82"/>
      <c r="R30" s="69" t="str">
        <f>IF(HLOOKUP(R$14,集計用!$4:$9977,マスター!$C30,FALSE)="","",HLOOKUP(R$14,集計用!$4:$9977,マスター!$C30,FALSE))</f>
        <v>一般会計等</v>
      </c>
      <c r="S30" s="69" t="str">
        <f>IF(HLOOKUP(S$14,集計用!$4:$9977,マスター!$C30,FALSE)="","",HLOOKUP(S$14,集計用!$4:$9977,マスター!$C30,FALSE))</f>
        <v>一般会計</v>
      </c>
      <c r="T30" s="56">
        <f>IF(HLOOKUP(T$14,集計用!$4:$9977,マスター!$C30,FALSE)="","",HLOOKUP(T$14,集計用!$4:$9977,マスター!$C30,FALSE))</f>
        <v>19840401</v>
      </c>
      <c r="U30" s="56">
        <f>IF(HLOOKUP(U$14,集計用!$4:$9977,マスター!$C30,FALSE)="","",HLOOKUP(U$14,集計用!$4:$9977,マスター!$C30,FALSE))</f>
        <v>19840401</v>
      </c>
      <c r="V30" s="82"/>
      <c r="W30" s="71"/>
      <c r="X30" s="82"/>
      <c r="Y30" s="82"/>
      <c r="Z30" s="56">
        <f>IF(HLOOKUP(Z$14,集計用!$4:$9977,マスター!$C30,FALSE)="","",HLOOKUP(Z$14,集計用!$4:$9977,マスター!$C30,FALSE))</f>
        <v>514080</v>
      </c>
      <c r="AA30" s="82"/>
      <c r="AB30" s="82"/>
      <c r="AC30" s="82"/>
      <c r="AD30" s="82"/>
      <c r="AE30" s="82"/>
      <c r="AF30" s="71"/>
      <c r="AG30" s="56" t="str">
        <f>IF(HLOOKUP(AG$14,集計用!$4:$9977,マスター!$C30,FALSE)="","",HLOOKUP(AG$14,集計用!$4:$9977,マスター!$C30,FALSE))</f>
        <v>住居表示看板</v>
      </c>
      <c r="AH30" s="56" t="str">
        <f>IF(HLOOKUP(AH$14,集計用!$4:$9977,マスター!$C30,FALSE)="","",HLOOKUP(AH$14,集計用!$4:$9977,マスター!$C30,FALSE))</f>
        <v>自己資産（リース資産外)</v>
      </c>
      <c r="AI30" s="56" t="str">
        <f>IF(HLOOKUP(AI$14,集計用!$4:$9977,マスター!$C30,FALSE)="","",HLOOKUP(AI$14,集計用!$4:$9977,マスター!$C30,FALSE))</f>
        <v>売却不可</v>
      </c>
      <c r="AJ30" s="89" t="str">
        <f>マスター!$B$3</f>
        <v>物品</v>
      </c>
      <c r="AK30" s="56">
        <f>IF(HLOOKUP(AK$14,集計用!$4:$9977,マスター!$C30,FALSE)="","",HLOOKUP(AK$14,集計用!$4:$9977,マスター!$C30,FALSE))</f>
        <v>359</v>
      </c>
      <c r="AL30" s="56" t="e">
        <f>IF(HLOOKUP(AL$14,集計用!$4:$9977,マスター!$C30,FALSE)="","",HLOOKUP(AL$14,集計用!$4:$9977,マスター!$C30,FALSE))</f>
        <v>#N/A</v>
      </c>
      <c r="AM30" s="82"/>
      <c r="AN30" s="56" t="str">
        <f>IFERROR(集計用!N13&amp;集計用!P13&amp;集計用!R13,"")</f>
        <v>下都賀郡壬生町緑町二丁目1022番地221地先</v>
      </c>
      <c r="AO30" s="56">
        <f>IF(HLOOKUP(AO$14,集計用!$4:$9977,マスター!$C30,FALSE)="","",HLOOKUP(AO$14,集計用!$4:$9977,マスター!$C30,FALSE))</f>
        <v>100</v>
      </c>
      <c r="AP30" s="69" t="str">
        <f>集計用!AX25&amp;集計用!AY25&amp;集計用!AZ25&amp;集計用!BA25&amp;集計用!BB25&amp;集計用!BC25</f>
        <v>民生費</v>
      </c>
      <c r="AQ30" s="56" t="str">
        <f>IF(HLOOKUP(AQ$14,集計用!$4:$9977,マスター!$C30,FALSE)="","",HLOOKUP(AQ$14,集計用!$4:$9977,マスター!$C30,FALSE))</f>
        <v/>
      </c>
      <c r="AR30" s="56" t="str">
        <f>IF(HLOOKUP(AR$14,集計用!$4:$9977,マスター!$C30,FALSE)="","",HLOOKUP(AR$14,集計用!$4:$9977,マスター!$C30,FALSE))</f>
        <v/>
      </c>
      <c r="AS30" s="56" t="str">
        <f>IF(HLOOKUP(AS$14,集計用!$4:$9977,マスター!$C30,FALSE)="","",HLOOKUP(AS$14,集計用!$4:$9977,マスター!$C30,FALSE))</f>
        <v/>
      </c>
      <c r="AT30" s="56">
        <f>IF(HLOOKUP(AT$14,集計用!$4:$9977,マスター!$C30,FALSE)="","",HLOOKUP(AT$14,集計用!$4:$9977,マスター!$C30,FALSE))</f>
        <v>1</v>
      </c>
      <c r="AU30" s="91"/>
      <c r="AV30" s="91"/>
      <c r="AW30" s="74">
        <f t="shared" si="2"/>
        <v>31</v>
      </c>
      <c r="AX30" s="56" t="str">
        <f>IF(HLOOKUP(AX$14,集計用!$4:$9977,マスター!$C30,FALSE)="","",HLOOKUP(AX$14,集計用!$4:$9977,マスター!$C30,FALSE))</f>
        <v>福祉</v>
      </c>
      <c r="AY30" s="56" t="str">
        <f>IF(HLOOKUP(AY$14,集計用!$4:$9977,マスター!$C30,FALSE)="","",HLOOKUP(AY$14,集計用!$4:$9977,マスター!$C30,FALSE))</f>
        <v>行政財産</v>
      </c>
      <c r="AZ30" s="83"/>
      <c r="BA30" s="83"/>
      <c r="BB30" s="83"/>
      <c r="BC30" s="83"/>
      <c r="BD30" s="83"/>
      <c r="BE30" s="83"/>
      <c r="BF30" s="83"/>
      <c r="BG30" s="83"/>
      <c r="BH30" s="91"/>
      <c r="BI30" s="91"/>
      <c r="BJ30" s="83"/>
      <c r="BK30" s="83"/>
      <c r="BL30" s="83"/>
      <c r="BM30" s="83"/>
      <c r="BN30" s="83"/>
      <c r="BO30" s="83"/>
      <c r="BP30" s="83"/>
      <c r="BQ30" s="83"/>
      <c r="BR30" s="56" t="str">
        <f>IF(HLOOKUP(BR$14,集計用!$4:$9977,マスター!$C30,FALSE)="","",HLOOKUP(BR$14,集計用!$4:$9977,マスター!$C30,FALSE))</f>
        <v>ｼﾞｭｳｷｮﾋｮｳｼﾞｶﾝﾊﾞﾝ</v>
      </c>
      <c r="BS30" s="56" t="str">
        <f>IF(HLOOKUP(BS$14,集計用!$4:$9977,マスター!$C30,FALSE)="","",HLOOKUP(BS$14,集計用!$4:$9977,マスター!$C30,FALSE))</f>
        <v/>
      </c>
      <c r="BT30" s="56" t="str">
        <f>IF(HLOOKUP(BT$14,集計用!$4:$9977,マスター!$C30,FALSE)="","",HLOOKUP(BT$14,集計用!$4:$9977,マスター!$C30,FALSE))</f>
        <v>住居表示看板</v>
      </c>
      <c r="BU30" s="56" t="str">
        <f>IF(HLOOKUP(BU$14,集計用!$4:$9977,マスター!$C30,FALSE)="","",HLOOKUP(BU$14,集計用!$4:$9977,マスター!$C30,FALSE))</f>
        <v>基</v>
      </c>
      <c r="BV30" s="56" t="str">
        <f>集計用!O13&amp;集計用!Q13&amp;集計用!S13</f>
        <v>ｼﾓﾂｶﾞｸﾞﾝﾐﾌﾞﾏﾁﾐﾄﾞﾘﾁｮｳﾆﾁｮｳﾒ1022ﾊﾞﾝﾁ221ﾁｻｷ</v>
      </c>
      <c r="BW30" s="56" t="str">
        <f>IF(HLOOKUP(BW$14,集計用!$4:$9977,マスター!$C30,FALSE)="","",HLOOKUP(BW$14,集計用!$4:$9977,マスター!$C30,FALSE))</f>
        <v/>
      </c>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2"/>
      <c r="CW30" s="82"/>
      <c r="CX30" s="82"/>
      <c r="CY30" s="82"/>
      <c r="CZ30" s="82"/>
      <c r="DA30" s="82"/>
      <c r="DB30" s="82"/>
      <c r="DC30" s="82"/>
      <c r="DD30" s="83"/>
      <c r="DE30" s="83"/>
      <c r="DF30" s="83"/>
      <c r="DG30" s="83"/>
      <c r="DH30" s="83"/>
      <c r="DI30" s="83"/>
    </row>
    <row r="31" spans="2:113" ht="13.5" customHeight="1">
      <c r="C31" s="117">
        <v>22</v>
      </c>
      <c r="D31" s="71"/>
      <c r="E31" s="82"/>
      <c r="F31" s="82"/>
      <c r="G31" s="82"/>
      <c r="H31" s="69" t="str">
        <f>IF(HLOOKUP(H$14,集計用!$4:$9977,マスター!$C31,FALSE)="","",HLOOKUP(H$14,集計用!$4:$9977,マスター!$C31,FALSE))</f>
        <v>工作物台帳</v>
      </c>
      <c r="I31" s="56" t="str">
        <f>IF(HLOOKUP(I$14,集計用!$4:$9977,マスター!$C31,FALSE)="","",HLOOKUP(I$14,集計用!$4:$9977,マスター!$C31,FALSE))</f>
        <v/>
      </c>
      <c r="J31" s="56" t="str">
        <f>IF(HLOOKUP(J$14,集計用!$4:$9977,マスター!$C31,FALSE)="","",HLOOKUP(J$14,集計用!$4:$9977,マスター!$C31,FALSE))</f>
        <v>事業用資産/工作物</v>
      </c>
      <c r="K31" s="82"/>
      <c r="L31" s="82"/>
      <c r="M31" s="82"/>
      <c r="N31" s="82"/>
      <c r="O31" s="56">
        <f>IF(HLOOKUP(O$14,集計用!$4:$9977,マスター!$C31,FALSE)="","",HLOOKUP(O$14,集計用!$4:$9977,マスター!$C31,FALSE))</f>
        <v>5</v>
      </c>
      <c r="P31" s="82"/>
      <c r="Q31" s="82"/>
      <c r="R31" s="69" t="str">
        <f>IF(HLOOKUP(R$14,集計用!$4:$9977,マスター!$C31,FALSE)="","",HLOOKUP(R$14,集計用!$4:$9977,マスター!$C31,FALSE))</f>
        <v>一般会計等</v>
      </c>
      <c r="S31" s="69" t="str">
        <f>IF(HLOOKUP(S$14,集計用!$4:$9977,マスター!$C31,FALSE)="","",HLOOKUP(S$14,集計用!$4:$9977,マスター!$C31,FALSE))</f>
        <v>一般会計</v>
      </c>
      <c r="T31" s="56">
        <f>IF(HLOOKUP(T$14,集計用!$4:$9977,マスター!$C31,FALSE)="","",HLOOKUP(T$14,集計用!$4:$9977,マスター!$C31,FALSE))</f>
        <v>19840401</v>
      </c>
      <c r="U31" s="56">
        <f>IF(HLOOKUP(U$14,集計用!$4:$9977,マスター!$C31,FALSE)="","",HLOOKUP(U$14,集計用!$4:$9977,マスター!$C31,FALSE))</f>
        <v>19840401</v>
      </c>
      <c r="V31" s="82"/>
      <c r="W31" s="71"/>
      <c r="X31" s="82"/>
      <c r="Y31" s="82"/>
      <c r="Z31" s="56">
        <f>IF(HLOOKUP(Z$14,集計用!$4:$9977,マスター!$C31,FALSE)="","",HLOOKUP(Z$14,集計用!$4:$9977,マスター!$C31,FALSE))</f>
        <v>514080</v>
      </c>
      <c r="AA31" s="82"/>
      <c r="AB31" s="82"/>
      <c r="AC31" s="82"/>
      <c r="AD31" s="82"/>
      <c r="AE31" s="82"/>
      <c r="AF31" s="71"/>
      <c r="AG31" s="56" t="str">
        <f>IF(HLOOKUP(AG$14,集計用!$4:$9977,マスター!$C31,FALSE)="","",HLOOKUP(AG$14,集計用!$4:$9977,マスター!$C31,FALSE))</f>
        <v>住居表示看板</v>
      </c>
      <c r="AH31" s="56" t="str">
        <f>IF(HLOOKUP(AH$14,集計用!$4:$9977,マスター!$C31,FALSE)="","",HLOOKUP(AH$14,集計用!$4:$9977,マスター!$C31,FALSE))</f>
        <v>自己資産（リース資産外)</v>
      </c>
      <c r="AI31" s="56" t="str">
        <f>IF(HLOOKUP(AI$14,集計用!$4:$9977,マスター!$C31,FALSE)="","",HLOOKUP(AI$14,集計用!$4:$9977,マスター!$C31,FALSE))</f>
        <v>売却不可</v>
      </c>
      <c r="AJ31" s="89" t="str">
        <f>マスター!$B$3</f>
        <v>物品</v>
      </c>
      <c r="AK31" s="56">
        <f>IF(HLOOKUP(AK$14,集計用!$4:$9977,マスター!$C31,FALSE)="","",HLOOKUP(AK$14,集計用!$4:$9977,マスター!$C31,FALSE))</f>
        <v>359</v>
      </c>
      <c r="AL31" s="56" t="e">
        <f>IF(HLOOKUP(AL$14,集計用!$4:$9977,マスター!$C31,FALSE)="","",HLOOKUP(AL$14,集計用!$4:$9977,マスター!$C31,FALSE))</f>
        <v>#N/A</v>
      </c>
      <c r="AM31" s="82"/>
      <c r="AN31" s="56" t="str">
        <f>IFERROR(集計用!N14&amp;集計用!P14&amp;集計用!R14,"")</f>
        <v>下都賀郡壬生町おもちゃのまち駅西広場内</v>
      </c>
      <c r="AO31" s="56">
        <f>IF(HLOOKUP(AO$14,集計用!$4:$9977,マスター!$C31,FALSE)="","",HLOOKUP(AO$14,集計用!$4:$9977,マスター!$C31,FALSE))</f>
        <v>100</v>
      </c>
      <c r="AP31" s="69" t="str">
        <f>集計用!AX26&amp;集計用!AY26&amp;集計用!AZ26&amp;集計用!BA26&amp;集計用!BB26&amp;集計用!BC26</f>
        <v>民生費</v>
      </c>
      <c r="AQ31" s="56" t="str">
        <f>IF(HLOOKUP(AQ$14,集計用!$4:$9977,マスター!$C31,FALSE)="","",HLOOKUP(AQ$14,集計用!$4:$9977,マスター!$C31,FALSE))</f>
        <v/>
      </c>
      <c r="AR31" s="56" t="str">
        <f>IF(HLOOKUP(AR$14,集計用!$4:$9977,マスター!$C31,FALSE)="","",HLOOKUP(AR$14,集計用!$4:$9977,マスター!$C31,FALSE))</f>
        <v/>
      </c>
      <c r="AS31" s="56" t="str">
        <f>IF(HLOOKUP(AS$14,集計用!$4:$9977,マスター!$C31,FALSE)="","",HLOOKUP(AS$14,集計用!$4:$9977,マスター!$C31,FALSE))</f>
        <v/>
      </c>
      <c r="AT31" s="56">
        <f>IF(HLOOKUP(AT$14,集計用!$4:$9977,マスター!$C31,FALSE)="","",HLOOKUP(AT$14,集計用!$4:$9977,マスター!$C31,FALSE))</f>
        <v>1</v>
      </c>
      <c r="AU31" s="91"/>
      <c r="AV31" s="91"/>
      <c r="AW31" s="74">
        <f t="shared" si="2"/>
        <v>31</v>
      </c>
      <c r="AX31" s="56" t="str">
        <f>IF(HLOOKUP(AX$14,集計用!$4:$9977,マスター!$C31,FALSE)="","",HLOOKUP(AX$14,集計用!$4:$9977,マスター!$C31,FALSE))</f>
        <v>福祉</v>
      </c>
      <c r="AY31" s="56" t="str">
        <f>IF(HLOOKUP(AY$14,集計用!$4:$9977,マスター!$C31,FALSE)="","",HLOOKUP(AY$14,集計用!$4:$9977,マスター!$C31,FALSE))</f>
        <v>行政財産</v>
      </c>
      <c r="AZ31" s="83"/>
      <c r="BA31" s="83"/>
      <c r="BB31" s="83"/>
      <c r="BC31" s="83"/>
      <c r="BD31" s="83"/>
      <c r="BE31" s="83"/>
      <c r="BF31" s="83"/>
      <c r="BG31" s="83"/>
      <c r="BH31" s="91"/>
      <c r="BI31" s="91"/>
      <c r="BJ31" s="83"/>
      <c r="BK31" s="83"/>
      <c r="BL31" s="83"/>
      <c r="BM31" s="83"/>
      <c r="BN31" s="83"/>
      <c r="BO31" s="83"/>
      <c r="BP31" s="83"/>
      <c r="BQ31" s="83"/>
      <c r="BR31" s="56" t="str">
        <f>IF(HLOOKUP(BR$14,集計用!$4:$9977,マスター!$C31,FALSE)="","",HLOOKUP(BR$14,集計用!$4:$9977,マスター!$C31,FALSE))</f>
        <v>ｼﾞｭｳｷｮﾋｮｳｼﾞｶﾝﾊﾞﾝ</v>
      </c>
      <c r="BS31" s="56" t="str">
        <f>IF(HLOOKUP(BS$14,集計用!$4:$9977,マスター!$C31,FALSE)="","",HLOOKUP(BS$14,集計用!$4:$9977,マスター!$C31,FALSE))</f>
        <v/>
      </c>
      <c r="BT31" s="56" t="str">
        <f>IF(HLOOKUP(BT$14,集計用!$4:$9977,マスター!$C31,FALSE)="","",HLOOKUP(BT$14,集計用!$4:$9977,マスター!$C31,FALSE))</f>
        <v>住居表示看板</v>
      </c>
      <c r="BU31" s="56" t="str">
        <f>IF(HLOOKUP(BU$14,集計用!$4:$9977,マスター!$C31,FALSE)="","",HLOOKUP(BU$14,集計用!$4:$9977,マスター!$C31,FALSE))</f>
        <v>基</v>
      </c>
      <c r="BV31" s="56" t="str">
        <f>集計用!O14&amp;集計用!Q14&amp;集計用!S14</f>
        <v>ｼﾓﾂｶﾞｸﾞﾝﾐﾌﾞﾏﾁｵﾓﾁｬﾉﾏﾁｴｷﾆｼﾋﾛﾊﾞﾅｲ</v>
      </c>
      <c r="BW31" s="56" t="str">
        <f>IF(HLOOKUP(BW$14,集計用!$4:$9977,マスター!$C31,FALSE)="","",HLOOKUP(BW$14,集計用!$4:$9977,マスター!$C31,FALSE))</f>
        <v/>
      </c>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2"/>
      <c r="CW31" s="82"/>
      <c r="CX31" s="82"/>
      <c r="CY31" s="82"/>
      <c r="CZ31" s="82"/>
      <c r="DA31" s="82"/>
      <c r="DB31" s="82"/>
      <c r="DC31" s="82"/>
      <c r="DD31" s="83"/>
      <c r="DE31" s="83"/>
      <c r="DF31" s="83"/>
      <c r="DG31" s="83"/>
      <c r="DH31" s="83"/>
      <c r="DI31" s="83"/>
    </row>
    <row r="32" spans="2:113" ht="13.5" customHeight="1">
      <c r="C32" s="117">
        <v>23</v>
      </c>
      <c r="D32" s="71"/>
      <c r="E32" s="82"/>
      <c r="F32" s="82"/>
      <c r="G32" s="82"/>
      <c r="H32" s="69" t="str">
        <f>IF(HLOOKUP(H$14,集計用!$4:$9977,マスター!$C32,FALSE)="","",HLOOKUP(H$14,集計用!$4:$9977,マスター!$C32,FALSE))</f>
        <v>工作物台帳</v>
      </c>
      <c r="I32" s="56" t="str">
        <f>IF(HLOOKUP(I$14,集計用!$4:$9977,マスター!$C32,FALSE)="","",HLOOKUP(I$14,集計用!$4:$9977,マスター!$C32,FALSE))</f>
        <v/>
      </c>
      <c r="J32" s="56" t="str">
        <f>IF(HLOOKUP(J$14,集計用!$4:$9977,マスター!$C32,FALSE)="","",HLOOKUP(J$14,集計用!$4:$9977,マスター!$C32,FALSE))</f>
        <v>事業用資産/工作物</v>
      </c>
      <c r="K32" s="82"/>
      <c r="L32" s="82"/>
      <c r="M32" s="82"/>
      <c r="N32" s="82"/>
      <c r="O32" s="56">
        <f>IF(HLOOKUP(O$14,集計用!$4:$9977,マスター!$C32,FALSE)="","",HLOOKUP(O$14,集計用!$4:$9977,マスター!$C32,FALSE))</f>
        <v>5</v>
      </c>
      <c r="P32" s="82"/>
      <c r="Q32" s="82"/>
      <c r="R32" s="69" t="str">
        <f>IF(HLOOKUP(R$14,集計用!$4:$9977,マスター!$C32,FALSE)="","",HLOOKUP(R$14,集計用!$4:$9977,マスター!$C32,FALSE))</f>
        <v>一般会計等</v>
      </c>
      <c r="S32" s="69" t="str">
        <f>IF(HLOOKUP(S$14,集計用!$4:$9977,マスター!$C32,FALSE)="","",HLOOKUP(S$14,集計用!$4:$9977,マスター!$C32,FALSE))</f>
        <v>一般会計</v>
      </c>
      <c r="T32" s="56">
        <f>IF(HLOOKUP(T$14,集計用!$4:$9977,マスター!$C32,FALSE)="","",HLOOKUP(T$14,集計用!$4:$9977,マスター!$C32,FALSE))</f>
        <v>19860401</v>
      </c>
      <c r="U32" s="56">
        <f>IF(HLOOKUP(U$14,集計用!$4:$9977,マスター!$C32,FALSE)="","",HLOOKUP(U$14,集計用!$4:$9977,マスター!$C32,FALSE))</f>
        <v>19860401</v>
      </c>
      <c r="V32" s="82"/>
      <c r="W32" s="71"/>
      <c r="X32" s="82"/>
      <c r="Y32" s="82"/>
      <c r="Z32" s="56">
        <f>IF(HLOOKUP(Z$14,集計用!$4:$9977,マスター!$C32,FALSE)="","",HLOOKUP(Z$14,集計用!$4:$9977,マスター!$C32,FALSE))</f>
        <v>514080</v>
      </c>
      <c r="AA32" s="82"/>
      <c r="AB32" s="82"/>
      <c r="AC32" s="82"/>
      <c r="AD32" s="82"/>
      <c r="AE32" s="82"/>
      <c r="AF32" s="71"/>
      <c r="AG32" s="56" t="str">
        <f>IF(HLOOKUP(AG$14,集計用!$4:$9977,マスター!$C32,FALSE)="","",HLOOKUP(AG$14,集計用!$4:$9977,マスター!$C32,FALSE))</f>
        <v>住居表示看板</v>
      </c>
      <c r="AH32" s="56" t="str">
        <f>IF(HLOOKUP(AH$14,集計用!$4:$9977,マスター!$C32,FALSE)="","",HLOOKUP(AH$14,集計用!$4:$9977,マスター!$C32,FALSE))</f>
        <v>自己資産（リース資産外)</v>
      </c>
      <c r="AI32" s="56" t="str">
        <f>IF(HLOOKUP(AI$14,集計用!$4:$9977,マスター!$C32,FALSE)="","",HLOOKUP(AI$14,集計用!$4:$9977,マスター!$C32,FALSE))</f>
        <v>売却不可</v>
      </c>
      <c r="AJ32" s="89" t="str">
        <f>マスター!$B$3</f>
        <v>物品</v>
      </c>
      <c r="AK32" s="56">
        <f>IF(HLOOKUP(AK$14,集計用!$4:$9977,マスター!$C32,FALSE)="","",HLOOKUP(AK$14,集計用!$4:$9977,マスター!$C32,FALSE))</f>
        <v>359</v>
      </c>
      <c r="AL32" s="56" t="e">
        <f>IF(HLOOKUP(AL$14,集計用!$4:$9977,マスター!$C32,FALSE)="","",HLOOKUP(AL$14,集計用!$4:$9977,マスター!$C32,FALSE))</f>
        <v>#N/A</v>
      </c>
      <c r="AM32" s="82"/>
      <c r="AN32" s="56" t="str">
        <f>IFERROR(集計用!N15&amp;集計用!P15&amp;集計用!R15,"")</f>
        <v>下都賀郡壬生町幸町三丁目659番地２</v>
      </c>
      <c r="AO32" s="56">
        <f>IF(HLOOKUP(AO$14,集計用!$4:$9977,マスター!$C32,FALSE)="","",HLOOKUP(AO$14,集計用!$4:$9977,マスター!$C32,FALSE))</f>
        <v>100</v>
      </c>
      <c r="AP32" s="69" t="str">
        <f>集計用!AX27&amp;集計用!AY27&amp;集計用!AZ27&amp;集計用!BA27&amp;集計用!BB27&amp;集計用!BC27</f>
        <v>民生費</v>
      </c>
      <c r="AQ32" s="56" t="str">
        <f>IF(HLOOKUP(AQ$14,集計用!$4:$9977,マスター!$C32,FALSE)="","",HLOOKUP(AQ$14,集計用!$4:$9977,マスター!$C32,FALSE))</f>
        <v/>
      </c>
      <c r="AR32" s="56" t="str">
        <f>IF(HLOOKUP(AR$14,集計用!$4:$9977,マスター!$C32,FALSE)="","",HLOOKUP(AR$14,集計用!$4:$9977,マスター!$C32,FALSE))</f>
        <v/>
      </c>
      <c r="AS32" s="56" t="str">
        <f>IF(HLOOKUP(AS$14,集計用!$4:$9977,マスター!$C32,FALSE)="","",HLOOKUP(AS$14,集計用!$4:$9977,マスター!$C32,FALSE))</f>
        <v/>
      </c>
      <c r="AT32" s="56">
        <f>IF(HLOOKUP(AT$14,集計用!$4:$9977,マスター!$C32,FALSE)="","",HLOOKUP(AT$14,集計用!$4:$9977,マスター!$C32,FALSE))</f>
        <v>1</v>
      </c>
      <c r="AU32" s="91"/>
      <c r="AV32" s="91"/>
      <c r="AW32" s="74">
        <f t="shared" si="2"/>
        <v>29</v>
      </c>
      <c r="AX32" s="56" t="str">
        <f>IF(HLOOKUP(AX$14,集計用!$4:$9977,マスター!$C32,FALSE)="","",HLOOKUP(AX$14,集計用!$4:$9977,マスター!$C32,FALSE))</f>
        <v>福祉</v>
      </c>
      <c r="AY32" s="56" t="str">
        <f>IF(HLOOKUP(AY$14,集計用!$4:$9977,マスター!$C32,FALSE)="","",HLOOKUP(AY$14,集計用!$4:$9977,マスター!$C32,FALSE))</f>
        <v>行政財産</v>
      </c>
      <c r="AZ32" s="83"/>
      <c r="BA32" s="83"/>
      <c r="BB32" s="83"/>
      <c r="BC32" s="83"/>
      <c r="BD32" s="83"/>
      <c r="BE32" s="83"/>
      <c r="BF32" s="83"/>
      <c r="BG32" s="83"/>
      <c r="BH32" s="91"/>
      <c r="BI32" s="91"/>
      <c r="BJ32" s="83"/>
      <c r="BK32" s="83"/>
      <c r="BL32" s="83"/>
      <c r="BM32" s="83"/>
      <c r="BN32" s="83"/>
      <c r="BO32" s="83"/>
      <c r="BP32" s="83"/>
      <c r="BQ32" s="83"/>
      <c r="BR32" s="56" t="str">
        <f>IF(HLOOKUP(BR$14,集計用!$4:$9977,マスター!$C32,FALSE)="","",HLOOKUP(BR$14,集計用!$4:$9977,マスター!$C32,FALSE))</f>
        <v>ｼﾞｭｳｷｮﾋｮｳｼﾞｶﾝﾊﾞﾝ</v>
      </c>
      <c r="BS32" s="56" t="str">
        <f>IF(HLOOKUP(BS$14,集計用!$4:$9977,マスター!$C32,FALSE)="","",HLOOKUP(BS$14,集計用!$4:$9977,マスター!$C32,FALSE))</f>
        <v/>
      </c>
      <c r="BT32" s="56" t="str">
        <f>IF(HLOOKUP(BT$14,集計用!$4:$9977,マスター!$C32,FALSE)="","",HLOOKUP(BT$14,集計用!$4:$9977,マスター!$C32,FALSE))</f>
        <v>住居表示看板</v>
      </c>
      <c r="BU32" s="56" t="str">
        <f>IF(HLOOKUP(BU$14,集計用!$4:$9977,マスター!$C32,FALSE)="","",HLOOKUP(BU$14,集計用!$4:$9977,マスター!$C32,FALSE))</f>
        <v>基</v>
      </c>
      <c r="BV32" s="56" t="str">
        <f>集計用!O15&amp;集計用!Q15&amp;集計用!S15</f>
        <v>ｼﾓﾂｶﾞｸﾞﾝﾐﾌﾞﾏﾁｻｲﾜｲﾁｮｳｻﾝﾁｮｳﾒ659ﾊﾞﾝﾁ2</v>
      </c>
      <c r="BW32" s="56" t="str">
        <f>IF(HLOOKUP(BW$14,集計用!$4:$9977,マスター!$C32,FALSE)="","",HLOOKUP(BW$14,集計用!$4:$9977,マスター!$C32,FALSE))</f>
        <v/>
      </c>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2"/>
      <c r="CW32" s="82"/>
      <c r="CX32" s="82"/>
      <c r="CY32" s="82"/>
      <c r="CZ32" s="82"/>
      <c r="DA32" s="82"/>
      <c r="DB32" s="82"/>
      <c r="DC32" s="82"/>
      <c r="DD32" s="83"/>
      <c r="DE32" s="83"/>
      <c r="DF32" s="83"/>
      <c r="DG32" s="83"/>
      <c r="DH32" s="83"/>
      <c r="DI32" s="83"/>
    </row>
    <row r="33" spans="3:113" ht="13.5" customHeight="1">
      <c r="C33" s="117">
        <v>24</v>
      </c>
      <c r="D33" s="71"/>
      <c r="E33" s="82"/>
      <c r="F33" s="82"/>
      <c r="G33" s="82"/>
      <c r="H33" s="69" t="str">
        <f>IF(HLOOKUP(H$14,集計用!$4:$9977,マスター!$C33,FALSE)="","",HLOOKUP(H$14,集計用!$4:$9977,マスター!$C33,FALSE))</f>
        <v>工作物台帳</v>
      </c>
      <c r="I33" s="56" t="str">
        <f>IF(HLOOKUP(I$14,集計用!$4:$9977,マスター!$C33,FALSE)="","",HLOOKUP(I$14,集計用!$4:$9977,マスター!$C33,FALSE))</f>
        <v/>
      </c>
      <c r="J33" s="56" t="str">
        <f>IF(HLOOKUP(J$14,集計用!$4:$9977,マスター!$C33,FALSE)="","",HLOOKUP(J$14,集計用!$4:$9977,マスター!$C33,FALSE))</f>
        <v>事業用資産/工作物</v>
      </c>
      <c r="K33" s="82"/>
      <c r="L33" s="82"/>
      <c r="M33" s="82"/>
      <c r="N33" s="82"/>
      <c r="O33" s="56">
        <f>IF(HLOOKUP(O$14,集計用!$4:$9977,マスター!$C33,FALSE)="","",HLOOKUP(O$14,集計用!$4:$9977,マスター!$C33,FALSE))</f>
        <v>5</v>
      </c>
      <c r="P33" s="82"/>
      <c r="Q33" s="82"/>
      <c r="R33" s="69" t="str">
        <f>IF(HLOOKUP(R$14,集計用!$4:$9977,マスター!$C33,FALSE)="","",HLOOKUP(R$14,集計用!$4:$9977,マスター!$C33,FALSE))</f>
        <v>一般会計等</v>
      </c>
      <c r="S33" s="69" t="str">
        <f>IF(HLOOKUP(S$14,集計用!$4:$9977,マスター!$C33,FALSE)="","",HLOOKUP(S$14,集計用!$4:$9977,マスター!$C33,FALSE))</f>
        <v>一般会計</v>
      </c>
      <c r="T33" s="56">
        <f>IF(HLOOKUP(T$14,集計用!$4:$9977,マスター!$C33,FALSE)="","",HLOOKUP(T$14,集計用!$4:$9977,マスター!$C33,FALSE))</f>
        <v>19890401</v>
      </c>
      <c r="U33" s="56">
        <f>IF(HLOOKUP(U$14,集計用!$4:$9977,マスター!$C33,FALSE)="","",HLOOKUP(U$14,集計用!$4:$9977,マスター!$C33,FALSE))</f>
        <v>19890401</v>
      </c>
      <c r="V33" s="82"/>
      <c r="W33" s="71"/>
      <c r="X33" s="82"/>
      <c r="Y33" s="82"/>
      <c r="Z33" s="56">
        <f>IF(HLOOKUP(Z$14,集計用!$4:$9977,マスター!$C33,FALSE)="","",HLOOKUP(Z$14,集計用!$4:$9977,マスター!$C33,FALSE))</f>
        <v>514080</v>
      </c>
      <c r="AA33" s="82"/>
      <c r="AB33" s="82"/>
      <c r="AC33" s="82"/>
      <c r="AD33" s="82"/>
      <c r="AE33" s="82"/>
      <c r="AF33" s="71"/>
      <c r="AG33" s="56" t="str">
        <f>IF(HLOOKUP(AG$14,集計用!$4:$9977,マスター!$C33,FALSE)="","",HLOOKUP(AG$14,集計用!$4:$9977,マスター!$C33,FALSE))</f>
        <v>住居表示看板</v>
      </c>
      <c r="AH33" s="56" t="str">
        <f>IF(HLOOKUP(AH$14,集計用!$4:$9977,マスター!$C33,FALSE)="","",HLOOKUP(AH$14,集計用!$4:$9977,マスター!$C33,FALSE))</f>
        <v>自己資産（リース資産外)</v>
      </c>
      <c r="AI33" s="56" t="str">
        <f>IF(HLOOKUP(AI$14,集計用!$4:$9977,マスター!$C33,FALSE)="","",HLOOKUP(AI$14,集計用!$4:$9977,マスター!$C33,FALSE))</f>
        <v>売却不可</v>
      </c>
      <c r="AJ33" s="89" t="str">
        <f>マスター!$B$3</f>
        <v>物品</v>
      </c>
      <c r="AK33" s="56">
        <f>IF(HLOOKUP(AK$14,集計用!$4:$9977,マスター!$C33,FALSE)="","",HLOOKUP(AK$14,集計用!$4:$9977,マスター!$C33,FALSE))</f>
        <v>359</v>
      </c>
      <c r="AL33" s="56" t="e">
        <f>IF(HLOOKUP(AL$14,集計用!$4:$9977,マスター!$C33,FALSE)="","",HLOOKUP(AL$14,集計用!$4:$9977,マスター!$C33,FALSE))</f>
        <v>#N/A</v>
      </c>
      <c r="AM33" s="82"/>
      <c r="AN33" s="56" t="str">
        <f>IFERROR(集計用!N16&amp;集計用!P16&amp;集計用!R16,"")</f>
        <v>下都賀郡壬生町おもちゃのまち二丁目3278番地466地先</v>
      </c>
      <c r="AO33" s="56">
        <f>IF(HLOOKUP(AO$14,集計用!$4:$9977,マスター!$C33,FALSE)="","",HLOOKUP(AO$14,集計用!$4:$9977,マスター!$C33,FALSE))</f>
        <v>100</v>
      </c>
      <c r="AP33" s="69" t="str">
        <f>集計用!AX28&amp;集計用!AY28&amp;集計用!AZ28&amp;集計用!BA28&amp;集計用!BB28&amp;集計用!BC28</f>
        <v>民生費</v>
      </c>
      <c r="AQ33" s="56" t="str">
        <f>IF(HLOOKUP(AQ$14,集計用!$4:$9977,マスター!$C33,FALSE)="","",HLOOKUP(AQ$14,集計用!$4:$9977,マスター!$C33,FALSE))</f>
        <v/>
      </c>
      <c r="AR33" s="56" t="str">
        <f>IF(HLOOKUP(AR$14,集計用!$4:$9977,マスター!$C33,FALSE)="","",HLOOKUP(AR$14,集計用!$4:$9977,マスター!$C33,FALSE))</f>
        <v/>
      </c>
      <c r="AS33" s="56" t="str">
        <f>IF(HLOOKUP(AS$14,集計用!$4:$9977,マスター!$C33,FALSE)="","",HLOOKUP(AS$14,集計用!$4:$9977,マスター!$C33,FALSE))</f>
        <v/>
      </c>
      <c r="AT33" s="56">
        <f>IF(HLOOKUP(AT$14,集計用!$4:$9977,マスター!$C33,FALSE)="","",HLOOKUP(AT$14,集計用!$4:$9977,マスター!$C33,FALSE))</f>
        <v>1</v>
      </c>
      <c r="AU33" s="91"/>
      <c r="AV33" s="91"/>
      <c r="AW33" s="74">
        <f t="shared" si="2"/>
        <v>26</v>
      </c>
      <c r="AX33" s="56" t="str">
        <f>IF(HLOOKUP(AX$14,集計用!$4:$9977,マスター!$C33,FALSE)="","",HLOOKUP(AX$14,集計用!$4:$9977,マスター!$C33,FALSE))</f>
        <v>福祉</v>
      </c>
      <c r="AY33" s="56" t="str">
        <f>IF(HLOOKUP(AY$14,集計用!$4:$9977,マスター!$C33,FALSE)="","",HLOOKUP(AY$14,集計用!$4:$9977,マスター!$C33,FALSE))</f>
        <v>行政財産</v>
      </c>
      <c r="AZ33" s="83"/>
      <c r="BA33" s="83"/>
      <c r="BB33" s="83"/>
      <c r="BC33" s="83"/>
      <c r="BD33" s="83"/>
      <c r="BE33" s="83"/>
      <c r="BF33" s="83"/>
      <c r="BG33" s="83"/>
      <c r="BH33" s="91"/>
      <c r="BI33" s="91"/>
      <c r="BJ33" s="83"/>
      <c r="BK33" s="83"/>
      <c r="BL33" s="83"/>
      <c r="BM33" s="83"/>
      <c r="BN33" s="83"/>
      <c r="BO33" s="83"/>
      <c r="BP33" s="83"/>
      <c r="BQ33" s="83"/>
      <c r="BR33" s="56" t="str">
        <f>IF(HLOOKUP(BR$14,集計用!$4:$9977,マスター!$C33,FALSE)="","",HLOOKUP(BR$14,集計用!$4:$9977,マスター!$C33,FALSE))</f>
        <v>ｼﾞｭｳｷｮﾋｮｳｼﾞｶﾝﾊﾞﾝ</v>
      </c>
      <c r="BS33" s="56" t="str">
        <f>IF(HLOOKUP(BS$14,集計用!$4:$9977,マスター!$C33,FALSE)="","",HLOOKUP(BS$14,集計用!$4:$9977,マスター!$C33,FALSE))</f>
        <v/>
      </c>
      <c r="BT33" s="56" t="str">
        <f>IF(HLOOKUP(BT$14,集計用!$4:$9977,マスター!$C33,FALSE)="","",HLOOKUP(BT$14,集計用!$4:$9977,マスター!$C33,FALSE))</f>
        <v>住居表示看板</v>
      </c>
      <c r="BU33" s="56" t="str">
        <f>IF(HLOOKUP(BU$14,集計用!$4:$9977,マスター!$C33,FALSE)="","",HLOOKUP(BU$14,集計用!$4:$9977,マスター!$C33,FALSE))</f>
        <v>基</v>
      </c>
      <c r="BV33" s="56" t="str">
        <f>集計用!O16&amp;集計用!Q16&amp;集計用!S16</f>
        <v>ｼﾓﾂｶﾞｸﾞﾝﾐﾌﾞﾏﾁｵﾓﾁｬﾉﾏﾁﾆﾁｮｳﾒ3278ﾊﾞﾝﾁ466ﾁｻｷ</v>
      </c>
      <c r="BW33" s="56" t="str">
        <f>IF(HLOOKUP(BW$14,集計用!$4:$9977,マスター!$C33,FALSE)="","",HLOOKUP(BW$14,集計用!$4:$9977,マスター!$C33,FALSE))</f>
        <v/>
      </c>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2"/>
      <c r="CW33" s="82"/>
      <c r="CX33" s="82"/>
      <c r="CY33" s="82"/>
      <c r="CZ33" s="82"/>
      <c r="DA33" s="82"/>
      <c r="DB33" s="82"/>
      <c r="DC33" s="82"/>
      <c r="DD33" s="83"/>
      <c r="DE33" s="83"/>
      <c r="DF33" s="83"/>
      <c r="DG33" s="83"/>
      <c r="DH33" s="83"/>
      <c r="DI33" s="83"/>
    </row>
    <row r="34" spans="3:113" ht="13.5" customHeight="1">
      <c r="C34" s="117">
        <v>25</v>
      </c>
      <c r="D34" s="71"/>
      <c r="E34" s="82"/>
      <c r="F34" s="82"/>
      <c r="G34" s="82"/>
      <c r="H34" s="69" t="str">
        <f>IF(HLOOKUP(H$14,集計用!$4:$9977,マスター!$C34,FALSE)="","",HLOOKUP(H$14,集計用!$4:$9977,マスター!$C34,FALSE))</f>
        <v>工作物台帳</v>
      </c>
      <c r="I34" s="56" t="str">
        <f>IF(HLOOKUP(I$14,集計用!$4:$9977,マスター!$C34,FALSE)="","",HLOOKUP(I$14,集計用!$4:$9977,マスター!$C34,FALSE))</f>
        <v/>
      </c>
      <c r="J34" s="56" t="str">
        <f>IF(HLOOKUP(J$14,集計用!$4:$9977,マスター!$C34,FALSE)="","",HLOOKUP(J$14,集計用!$4:$9977,マスター!$C34,FALSE))</f>
        <v>事業用資産/工作物</v>
      </c>
      <c r="K34" s="82"/>
      <c r="L34" s="82"/>
      <c r="M34" s="82"/>
      <c r="N34" s="82"/>
      <c r="O34" s="56">
        <f>IF(HLOOKUP(O$14,集計用!$4:$9977,マスター!$C34,FALSE)="","",HLOOKUP(O$14,集計用!$4:$9977,マスター!$C34,FALSE))</f>
        <v>5</v>
      </c>
      <c r="P34" s="82"/>
      <c r="Q34" s="82"/>
      <c r="R34" s="69" t="str">
        <f>IF(HLOOKUP(R$14,集計用!$4:$9977,マスター!$C34,FALSE)="","",HLOOKUP(R$14,集計用!$4:$9977,マスター!$C34,FALSE))</f>
        <v>一般会計等</v>
      </c>
      <c r="S34" s="69" t="str">
        <f>IF(HLOOKUP(S$14,集計用!$4:$9977,マスター!$C34,FALSE)="","",HLOOKUP(S$14,集計用!$4:$9977,マスター!$C34,FALSE))</f>
        <v>一般会計</v>
      </c>
      <c r="T34" s="56">
        <f>IF(HLOOKUP(T$14,集計用!$4:$9977,マスター!$C34,FALSE)="","",HLOOKUP(T$14,集計用!$4:$9977,マスター!$C34,FALSE))</f>
        <v>19890401</v>
      </c>
      <c r="U34" s="56">
        <f>IF(HLOOKUP(U$14,集計用!$4:$9977,マスター!$C34,FALSE)="","",HLOOKUP(U$14,集計用!$4:$9977,マスター!$C34,FALSE))</f>
        <v>19890401</v>
      </c>
      <c r="V34" s="82"/>
      <c r="W34" s="71"/>
      <c r="X34" s="82"/>
      <c r="Y34" s="82"/>
      <c r="Z34" s="56">
        <f>IF(HLOOKUP(Z$14,集計用!$4:$9977,マスター!$C34,FALSE)="","",HLOOKUP(Z$14,集計用!$4:$9977,マスター!$C34,FALSE))</f>
        <v>514080</v>
      </c>
      <c r="AA34" s="82"/>
      <c r="AB34" s="82"/>
      <c r="AC34" s="82"/>
      <c r="AD34" s="82"/>
      <c r="AE34" s="82"/>
      <c r="AF34" s="71"/>
      <c r="AG34" s="56" t="str">
        <f>IF(HLOOKUP(AG$14,集計用!$4:$9977,マスター!$C34,FALSE)="","",HLOOKUP(AG$14,集計用!$4:$9977,マスター!$C34,FALSE))</f>
        <v>住居表示看板</v>
      </c>
      <c r="AH34" s="56" t="str">
        <f>IF(HLOOKUP(AH$14,集計用!$4:$9977,マスター!$C34,FALSE)="","",HLOOKUP(AH$14,集計用!$4:$9977,マスター!$C34,FALSE))</f>
        <v>自己資産（リース資産外)</v>
      </c>
      <c r="AI34" s="56" t="str">
        <f>IF(HLOOKUP(AI$14,集計用!$4:$9977,マスター!$C34,FALSE)="","",HLOOKUP(AI$14,集計用!$4:$9977,マスター!$C34,FALSE))</f>
        <v>売却不可</v>
      </c>
      <c r="AJ34" s="89" t="str">
        <f>マスター!$B$3</f>
        <v>物品</v>
      </c>
      <c r="AK34" s="56">
        <f>IF(HLOOKUP(AK$14,集計用!$4:$9977,マスター!$C34,FALSE)="","",HLOOKUP(AK$14,集計用!$4:$9977,マスター!$C34,FALSE))</f>
        <v>359</v>
      </c>
      <c r="AL34" s="56" t="e">
        <f>IF(HLOOKUP(AL$14,集計用!$4:$9977,マスター!$C34,FALSE)="","",HLOOKUP(AL$14,集計用!$4:$9977,マスター!$C34,FALSE))</f>
        <v>#N/A</v>
      </c>
      <c r="AM34" s="82"/>
      <c r="AN34" s="56" t="str">
        <f>IFERROR(集計用!N17&amp;集計用!P17&amp;集計用!R17,"")</f>
        <v>下都賀郡壬生町おもちゃのまち一丁目3297番地23地先</v>
      </c>
      <c r="AO34" s="56">
        <f>IF(HLOOKUP(AO$14,集計用!$4:$9977,マスター!$C34,FALSE)="","",HLOOKUP(AO$14,集計用!$4:$9977,マスター!$C34,FALSE))</f>
        <v>100</v>
      </c>
      <c r="AP34" s="69" t="str">
        <f>集計用!AX29&amp;集計用!AY29&amp;集計用!AZ29&amp;集計用!BA29&amp;集計用!BB29&amp;集計用!BC29</f>
        <v>民生費</v>
      </c>
      <c r="AQ34" s="56" t="str">
        <f>IF(HLOOKUP(AQ$14,集計用!$4:$9977,マスター!$C34,FALSE)="","",HLOOKUP(AQ$14,集計用!$4:$9977,マスター!$C34,FALSE))</f>
        <v/>
      </c>
      <c r="AR34" s="56" t="str">
        <f>IF(HLOOKUP(AR$14,集計用!$4:$9977,マスター!$C34,FALSE)="","",HLOOKUP(AR$14,集計用!$4:$9977,マスター!$C34,FALSE))</f>
        <v/>
      </c>
      <c r="AS34" s="56" t="str">
        <f>IF(HLOOKUP(AS$14,集計用!$4:$9977,マスター!$C34,FALSE)="","",HLOOKUP(AS$14,集計用!$4:$9977,マスター!$C34,FALSE))</f>
        <v/>
      </c>
      <c r="AT34" s="56">
        <f>IF(HLOOKUP(AT$14,集計用!$4:$9977,マスター!$C34,FALSE)="","",HLOOKUP(AT$14,集計用!$4:$9977,マスター!$C34,FALSE))</f>
        <v>1</v>
      </c>
      <c r="AU34" s="91"/>
      <c r="AV34" s="91"/>
      <c r="AW34" s="74">
        <f t="shared" si="2"/>
        <v>26</v>
      </c>
      <c r="AX34" s="56" t="str">
        <f>IF(HLOOKUP(AX$14,集計用!$4:$9977,マスター!$C34,FALSE)="","",HLOOKUP(AX$14,集計用!$4:$9977,マスター!$C34,FALSE))</f>
        <v>福祉</v>
      </c>
      <c r="AY34" s="56" t="str">
        <f>IF(HLOOKUP(AY$14,集計用!$4:$9977,マスター!$C34,FALSE)="","",HLOOKUP(AY$14,集計用!$4:$9977,マスター!$C34,FALSE))</f>
        <v>行政財産</v>
      </c>
      <c r="AZ34" s="83"/>
      <c r="BA34" s="83"/>
      <c r="BB34" s="83"/>
      <c r="BC34" s="83"/>
      <c r="BD34" s="83"/>
      <c r="BE34" s="83"/>
      <c r="BF34" s="83"/>
      <c r="BG34" s="83"/>
      <c r="BH34" s="91"/>
      <c r="BI34" s="91"/>
      <c r="BJ34" s="83"/>
      <c r="BK34" s="83"/>
      <c r="BL34" s="83"/>
      <c r="BM34" s="83"/>
      <c r="BN34" s="83"/>
      <c r="BO34" s="83"/>
      <c r="BP34" s="83"/>
      <c r="BQ34" s="83"/>
      <c r="BR34" s="56" t="str">
        <f>IF(HLOOKUP(BR$14,集計用!$4:$9977,マスター!$C34,FALSE)="","",HLOOKUP(BR$14,集計用!$4:$9977,マスター!$C34,FALSE))</f>
        <v>ｼﾞｭｳｷｮﾋｮｳｼﾞｶﾝﾊﾞﾝ</v>
      </c>
      <c r="BS34" s="56" t="str">
        <f>IF(HLOOKUP(BS$14,集計用!$4:$9977,マスター!$C34,FALSE)="","",HLOOKUP(BS$14,集計用!$4:$9977,マスター!$C34,FALSE))</f>
        <v/>
      </c>
      <c r="BT34" s="56" t="str">
        <f>IF(HLOOKUP(BT$14,集計用!$4:$9977,マスター!$C34,FALSE)="","",HLOOKUP(BT$14,集計用!$4:$9977,マスター!$C34,FALSE))</f>
        <v>住居表示看板</v>
      </c>
      <c r="BU34" s="56" t="str">
        <f>IF(HLOOKUP(BU$14,集計用!$4:$9977,マスター!$C34,FALSE)="","",HLOOKUP(BU$14,集計用!$4:$9977,マスター!$C34,FALSE))</f>
        <v>基</v>
      </c>
      <c r="BV34" s="56" t="str">
        <f>集計用!O17&amp;集計用!Q17&amp;集計用!S17</f>
        <v>ｼﾓﾂｶﾞｸﾞﾝﾐﾌﾞﾏﾁｵﾓﾁｬﾉﾏﾁｲｯﾁｮｳﾒ3297ﾊﾞﾝﾁ23ﾁｻｷ</v>
      </c>
      <c r="BW34" s="56" t="str">
        <f>IF(HLOOKUP(BW$14,集計用!$4:$9977,マスター!$C34,FALSE)="","",HLOOKUP(BW$14,集計用!$4:$9977,マスター!$C34,FALSE))</f>
        <v/>
      </c>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2"/>
      <c r="CW34" s="82"/>
      <c r="CX34" s="82"/>
      <c r="CY34" s="82"/>
      <c r="CZ34" s="82"/>
      <c r="DA34" s="82"/>
      <c r="DB34" s="82"/>
      <c r="DC34" s="82"/>
      <c r="DD34" s="83"/>
      <c r="DE34" s="83"/>
      <c r="DF34" s="83"/>
      <c r="DG34" s="83"/>
      <c r="DH34" s="83"/>
      <c r="DI34" s="83"/>
    </row>
    <row r="35" spans="3:113" ht="13.5" customHeight="1">
      <c r="C35" s="117">
        <v>26</v>
      </c>
      <c r="D35" s="71"/>
      <c r="E35" s="82"/>
      <c r="F35" s="82"/>
      <c r="G35" s="82"/>
      <c r="H35" s="69" t="str">
        <f>IF(HLOOKUP(H$14,集計用!$4:$9977,マスター!$C35,FALSE)="","",HLOOKUP(H$14,集計用!$4:$9977,マスター!$C35,FALSE))</f>
        <v>工作物台帳</v>
      </c>
      <c r="I35" s="56" t="str">
        <f>IF(HLOOKUP(I$14,集計用!$4:$9977,マスター!$C35,FALSE)="","",HLOOKUP(I$14,集計用!$4:$9977,マスター!$C35,FALSE))</f>
        <v/>
      </c>
      <c r="J35" s="56" t="str">
        <f>IF(HLOOKUP(J$14,集計用!$4:$9977,マスター!$C35,FALSE)="","",HLOOKUP(J$14,集計用!$4:$9977,マスター!$C35,FALSE))</f>
        <v>事業用資産/工作物</v>
      </c>
      <c r="K35" s="82"/>
      <c r="L35" s="82"/>
      <c r="M35" s="82"/>
      <c r="N35" s="82"/>
      <c r="O35" s="56">
        <f>IF(HLOOKUP(O$14,集計用!$4:$9977,マスター!$C35,FALSE)="","",HLOOKUP(O$14,集計用!$4:$9977,マスター!$C35,FALSE))</f>
        <v>5</v>
      </c>
      <c r="P35" s="82"/>
      <c r="Q35" s="82"/>
      <c r="R35" s="69" t="str">
        <f>IF(HLOOKUP(R$14,集計用!$4:$9977,マスター!$C35,FALSE)="","",HLOOKUP(R$14,集計用!$4:$9977,マスター!$C35,FALSE))</f>
        <v>一般会計等</v>
      </c>
      <c r="S35" s="69" t="str">
        <f>IF(HLOOKUP(S$14,集計用!$4:$9977,マスター!$C35,FALSE)="","",HLOOKUP(S$14,集計用!$4:$9977,マスター!$C35,FALSE))</f>
        <v>一般会計</v>
      </c>
      <c r="T35" s="56">
        <f>IF(HLOOKUP(T$14,集計用!$4:$9977,マスター!$C35,FALSE)="","",HLOOKUP(T$14,集計用!$4:$9977,マスター!$C35,FALSE))</f>
        <v>19890401</v>
      </c>
      <c r="U35" s="56">
        <f>IF(HLOOKUP(U$14,集計用!$4:$9977,マスター!$C35,FALSE)="","",HLOOKUP(U$14,集計用!$4:$9977,マスター!$C35,FALSE))</f>
        <v>19890401</v>
      </c>
      <c r="V35" s="82"/>
      <c r="W35" s="71"/>
      <c r="X35" s="82"/>
      <c r="Y35" s="82"/>
      <c r="Z35" s="56">
        <f>IF(HLOOKUP(Z$14,集計用!$4:$9977,マスター!$C35,FALSE)="","",HLOOKUP(Z$14,集計用!$4:$9977,マスター!$C35,FALSE))</f>
        <v>514080</v>
      </c>
      <c r="AA35" s="82"/>
      <c r="AB35" s="82"/>
      <c r="AC35" s="82"/>
      <c r="AD35" s="82"/>
      <c r="AE35" s="82"/>
      <c r="AF35" s="71"/>
      <c r="AG35" s="56" t="str">
        <f>IF(HLOOKUP(AG$14,集計用!$4:$9977,マスター!$C35,FALSE)="","",HLOOKUP(AG$14,集計用!$4:$9977,マスター!$C35,FALSE))</f>
        <v>住居表示看板</v>
      </c>
      <c r="AH35" s="56" t="str">
        <f>IF(HLOOKUP(AH$14,集計用!$4:$9977,マスター!$C35,FALSE)="","",HLOOKUP(AH$14,集計用!$4:$9977,マスター!$C35,FALSE))</f>
        <v>自己資産（リース資産外)</v>
      </c>
      <c r="AI35" s="56" t="str">
        <f>IF(HLOOKUP(AI$14,集計用!$4:$9977,マスター!$C35,FALSE)="","",HLOOKUP(AI$14,集計用!$4:$9977,マスター!$C35,FALSE))</f>
        <v>売却不可</v>
      </c>
      <c r="AJ35" s="89" t="str">
        <f>マスター!$B$3</f>
        <v>物品</v>
      </c>
      <c r="AK35" s="56">
        <f>IF(HLOOKUP(AK$14,集計用!$4:$9977,マスター!$C35,FALSE)="","",HLOOKUP(AK$14,集計用!$4:$9977,マスター!$C35,FALSE))</f>
        <v>359</v>
      </c>
      <c r="AL35" s="56" t="e">
        <f>IF(HLOOKUP(AL$14,集計用!$4:$9977,マスター!$C35,FALSE)="","",HLOOKUP(AL$14,集計用!$4:$9977,マスター!$C35,FALSE))</f>
        <v>#N/A</v>
      </c>
      <c r="AM35" s="82"/>
      <c r="AN35" s="56" t="str">
        <f>IFERROR(集計用!N18&amp;集計用!P18&amp;集計用!R18,"")</f>
        <v>下都賀郡壬生町幸町三丁目3390番地25地先</v>
      </c>
      <c r="AO35" s="56">
        <f>IF(HLOOKUP(AO$14,集計用!$4:$9977,マスター!$C35,FALSE)="","",HLOOKUP(AO$14,集計用!$4:$9977,マスター!$C35,FALSE))</f>
        <v>100</v>
      </c>
      <c r="AP35" s="69" t="str">
        <f>集計用!AX30&amp;集計用!AY30&amp;集計用!AZ30&amp;集計用!BA30&amp;集計用!BB30&amp;集計用!BC30</f>
        <v>民生費</v>
      </c>
      <c r="AQ35" s="56" t="str">
        <f>IF(HLOOKUP(AQ$14,集計用!$4:$9977,マスター!$C35,FALSE)="","",HLOOKUP(AQ$14,集計用!$4:$9977,マスター!$C35,FALSE))</f>
        <v/>
      </c>
      <c r="AR35" s="56" t="str">
        <f>IF(HLOOKUP(AR$14,集計用!$4:$9977,マスター!$C35,FALSE)="","",HLOOKUP(AR$14,集計用!$4:$9977,マスター!$C35,FALSE))</f>
        <v/>
      </c>
      <c r="AS35" s="56" t="str">
        <f>IF(HLOOKUP(AS$14,集計用!$4:$9977,マスター!$C35,FALSE)="","",HLOOKUP(AS$14,集計用!$4:$9977,マスター!$C35,FALSE))</f>
        <v/>
      </c>
      <c r="AT35" s="56">
        <f>IF(HLOOKUP(AT$14,集計用!$4:$9977,マスター!$C35,FALSE)="","",HLOOKUP(AT$14,集計用!$4:$9977,マスター!$C35,FALSE))</f>
        <v>1</v>
      </c>
      <c r="AU35" s="91"/>
      <c r="AV35" s="91"/>
      <c r="AW35" s="74">
        <f t="shared" si="2"/>
        <v>26</v>
      </c>
      <c r="AX35" s="56" t="str">
        <f>IF(HLOOKUP(AX$14,集計用!$4:$9977,マスター!$C35,FALSE)="","",HLOOKUP(AX$14,集計用!$4:$9977,マスター!$C35,FALSE))</f>
        <v>福祉</v>
      </c>
      <c r="AY35" s="56" t="str">
        <f>IF(HLOOKUP(AY$14,集計用!$4:$9977,マスター!$C35,FALSE)="","",HLOOKUP(AY$14,集計用!$4:$9977,マスター!$C35,FALSE))</f>
        <v>行政財産</v>
      </c>
      <c r="AZ35" s="83"/>
      <c r="BA35" s="83"/>
      <c r="BB35" s="83"/>
      <c r="BC35" s="83"/>
      <c r="BD35" s="83"/>
      <c r="BE35" s="83"/>
      <c r="BF35" s="83"/>
      <c r="BG35" s="83"/>
      <c r="BH35" s="91"/>
      <c r="BI35" s="91"/>
      <c r="BJ35" s="83"/>
      <c r="BK35" s="83"/>
      <c r="BL35" s="83"/>
      <c r="BM35" s="83"/>
      <c r="BN35" s="83"/>
      <c r="BO35" s="83"/>
      <c r="BP35" s="83"/>
      <c r="BQ35" s="83"/>
      <c r="BR35" s="56" t="str">
        <f>IF(HLOOKUP(BR$14,集計用!$4:$9977,マスター!$C35,FALSE)="","",HLOOKUP(BR$14,集計用!$4:$9977,マスター!$C35,FALSE))</f>
        <v>ｼﾞｭｳｷｮﾋｮｳｼﾞｶﾝﾊﾞﾝ</v>
      </c>
      <c r="BS35" s="56" t="str">
        <f>IF(HLOOKUP(BS$14,集計用!$4:$9977,マスター!$C35,FALSE)="","",HLOOKUP(BS$14,集計用!$4:$9977,マスター!$C35,FALSE))</f>
        <v/>
      </c>
      <c r="BT35" s="56" t="str">
        <f>IF(HLOOKUP(BT$14,集計用!$4:$9977,マスター!$C35,FALSE)="","",HLOOKUP(BT$14,集計用!$4:$9977,マスター!$C35,FALSE))</f>
        <v>住居表示看板</v>
      </c>
      <c r="BU35" s="56" t="str">
        <f>IF(HLOOKUP(BU$14,集計用!$4:$9977,マスター!$C35,FALSE)="","",HLOOKUP(BU$14,集計用!$4:$9977,マスター!$C35,FALSE))</f>
        <v>基</v>
      </c>
      <c r="BV35" s="56" t="str">
        <f>集計用!O18&amp;集計用!Q18&amp;集計用!S18</f>
        <v>ｼﾓﾂｶﾞｸﾞﾝﾐﾌﾞﾏﾁｻｲﾜｲﾁｮｳｻﾝﾁｮｳﾒ3390ﾊﾞﾝﾁ25ﾁｻｷ</v>
      </c>
      <c r="BW35" s="56" t="str">
        <f>IF(HLOOKUP(BW$14,集計用!$4:$9977,マスター!$C35,FALSE)="","",HLOOKUP(BW$14,集計用!$4:$9977,マスター!$C35,FALSE))</f>
        <v/>
      </c>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2"/>
      <c r="CW35" s="82"/>
      <c r="CX35" s="82"/>
      <c r="CY35" s="82"/>
      <c r="CZ35" s="82"/>
      <c r="DA35" s="82"/>
      <c r="DB35" s="82"/>
      <c r="DC35" s="82"/>
      <c r="DD35" s="83"/>
      <c r="DE35" s="83"/>
      <c r="DF35" s="83"/>
      <c r="DG35" s="83"/>
      <c r="DH35" s="83"/>
      <c r="DI35" s="83"/>
    </row>
    <row r="36" spans="3:113" ht="13.5" customHeight="1">
      <c r="C36" s="117">
        <v>27</v>
      </c>
      <c r="D36" s="71"/>
      <c r="E36" s="82"/>
      <c r="F36" s="82"/>
      <c r="G36" s="82"/>
      <c r="H36" s="69" t="str">
        <f>IF(HLOOKUP(H$14,集計用!$4:$9977,マスター!$C36,FALSE)="","",HLOOKUP(H$14,集計用!$4:$9977,マスター!$C36,FALSE))</f>
        <v>工作物台帳</v>
      </c>
      <c r="I36" s="56" t="str">
        <f>IF(HLOOKUP(I$14,集計用!$4:$9977,マスター!$C36,FALSE)="","",HLOOKUP(I$14,集計用!$4:$9977,マスター!$C36,FALSE))</f>
        <v/>
      </c>
      <c r="J36" s="56" t="str">
        <f>IF(HLOOKUP(J$14,集計用!$4:$9977,マスター!$C36,FALSE)="","",HLOOKUP(J$14,集計用!$4:$9977,マスター!$C36,FALSE))</f>
        <v>事業用資産/工作物</v>
      </c>
      <c r="K36" s="82"/>
      <c r="L36" s="82"/>
      <c r="M36" s="82"/>
      <c r="N36" s="82"/>
      <c r="O36" s="56">
        <f>IF(HLOOKUP(O$14,集計用!$4:$9977,マスター!$C36,FALSE)="","",HLOOKUP(O$14,集計用!$4:$9977,マスター!$C36,FALSE))</f>
        <v>5</v>
      </c>
      <c r="P36" s="82"/>
      <c r="Q36" s="82"/>
      <c r="R36" s="69" t="str">
        <f>IF(HLOOKUP(R$14,集計用!$4:$9977,マスター!$C36,FALSE)="","",HLOOKUP(R$14,集計用!$4:$9977,マスター!$C36,FALSE))</f>
        <v>一般会計等</v>
      </c>
      <c r="S36" s="69" t="str">
        <f>IF(HLOOKUP(S$14,集計用!$4:$9977,マスター!$C36,FALSE)="","",HLOOKUP(S$14,集計用!$4:$9977,マスター!$C36,FALSE))</f>
        <v>一般会計</v>
      </c>
      <c r="T36" s="56">
        <f>IF(HLOOKUP(T$14,集計用!$4:$9977,マスター!$C36,FALSE)="","",HLOOKUP(T$14,集計用!$4:$9977,マスター!$C36,FALSE))</f>
        <v>19890401</v>
      </c>
      <c r="U36" s="56">
        <f>IF(HLOOKUP(U$14,集計用!$4:$9977,マスター!$C36,FALSE)="","",HLOOKUP(U$14,集計用!$4:$9977,マスター!$C36,FALSE))</f>
        <v>19890401</v>
      </c>
      <c r="V36" s="82"/>
      <c r="W36" s="71"/>
      <c r="X36" s="82"/>
      <c r="Y36" s="82"/>
      <c r="Z36" s="56">
        <f>IF(HLOOKUP(Z$14,集計用!$4:$9977,マスター!$C36,FALSE)="","",HLOOKUP(Z$14,集計用!$4:$9977,マスター!$C36,FALSE))</f>
        <v>514080</v>
      </c>
      <c r="AA36" s="82"/>
      <c r="AB36" s="82"/>
      <c r="AC36" s="82"/>
      <c r="AD36" s="82"/>
      <c r="AE36" s="82"/>
      <c r="AF36" s="71"/>
      <c r="AG36" s="56" t="str">
        <f>IF(HLOOKUP(AG$14,集計用!$4:$9977,マスター!$C36,FALSE)="","",HLOOKUP(AG$14,集計用!$4:$9977,マスター!$C36,FALSE))</f>
        <v>住居表示看板</v>
      </c>
      <c r="AH36" s="56" t="str">
        <f>IF(HLOOKUP(AH$14,集計用!$4:$9977,マスター!$C36,FALSE)="","",HLOOKUP(AH$14,集計用!$4:$9977,マスター!$C36,FALSE))</f>
        <v>自己資産（リース資産外)</v>
      </c>
      <c r="AI36" s="56" t="str">
        <f>IF(HLOOKUP(AI$14,集計用!$4:$9977,マスター!$C36,FALSE)="","",HLOOKUP(AI$14,集計用!$4:$9977,マスター!$C36,FALSE))</f>
        <v>売却不可</v>
      </c>
      <c r="AJ36" s="89" t="str">
        <f>マスター!$B$3</f>
        <v>物品</v>
      </c>
      <c r="AK36" s="56">
        <f>IF(HLOOKUP(AK$14,集計用!$4:$9977,マスター!$C36,FALSE)="","",HLOOKUP(AK$14,集計用!$4:$9977,マスター!$C36,FALSE))</f>
        <v>359</v>
      </c>
      <c r="AL36" s="56" t="e">
        <f>IF(HLOOKUP(AL$14,集計用!$4:$9977,マスター!$C36,FALSE)="","",HLOOKUP(AL$14,集計用!$4:$9977,マスター!$C36,FALSE))</f>
        <v>#N/A</v>
      </c>
      <c r="AM36" s="82"/>
      <c r="AN36" s="56" t="str">
        <f>IFERROR(集計用!N19&amp;集計用!P19&amp;集計用!R19,"")</f>
        <v>下都賀郡壬生町通町1244番地1内</v>
      </c>
      <c r="AO36" s="56">
        <f>IF(HLOOKUP(AO$14,集計用!$4:$9977,マスター!$C36,FALSE)="","",HLOOKUP(AO$14,集計用!$4:$9977,マスター!$C36,FALSE))</f>
        <v>100</v>
      </c>
      <c r="AP36" s="69" t="str">
        <f>集計用!AX31&amp;集計用!AY31&amp;集計用!AZ31&amp;集計用!BA31&amp;集計用!BB31&amp;集計用!BC31</f>
        <v>民生費</v>
      </c>
      <c r="AQ36" s="56" t="str">
        <f>IF(HLOOKUP(AQ$14,集計用!$4:$9977,マスター!$C36,FALSE)="","",HLOOKUP(AQ$14,集計用!$4:$9977,マスター!$C36,FALSE))</f>
        <v/>
      </c>
      <c r="AR36" s="56" t="str">
        <f>IF(HLOOKUP(AR$14,集計用!$4:$9977,マスター!$C36,FALSE)="","",HLOOKUP(AR$14,集計用!$4:$9977,マスター!$C36,FALSE))</f>
        <v/>
      </c>
      <c r="AS36" s="56" t="str">
        <f>IF(HLOOKUP(AS$14,集計用!$4:$9977,マスター!$C36,FALSE)="","",HLOOKUP(AS$14,集計用!$4:$9977,マスター!$C36,FALSE))</f>
        <v/>
      </c>
      <c r="AT36" s="56">
        <f>IF(HLOOKUP(AT$14,集計用!$4:$9977,マスター!$C36,FALSE)="","",HLOOKUP(AT$14,集計用!$4:$9977,マスター!$C36,FALSE))</f>
        <v>1</v>
      </c>
      <c r="AU36" s="91"/>
      <c r="AV36" s="91"/>
      <c r="AW36" s="74">
        <f t="shared" si="2"/>
        <v>26</v>
      </c>
      <c r="AX36" s="56" t="str">
        <f>IF(HLOOKUP(AX$14,集計用!$4:$9977,マスター!$C36,FALSE)="","",HLOOKUP(AX$14,集計用!$4:$9977,マスター!$C36,FALSE))</f>
        <v>福祉</v>
      </c>
      <c r="AY36" s="56" t="str">
        <f>IF(HLOOKUP(AY$14,集計用!$4:$9977,マスター!$C36,FALSE)="","",HLOOKUP(AY$14,集計用!$4:$9977,マスター!$C36,FALSE))</f>
        <v>行政財産</v>
      </c>
      <c r="AZ36" s="83"/>
      <c r="BA36" s="83"/>
      <c r="BB36" s="83"/>
      <c r="BC36" s="83"/>
      <c r="BD36" s="83"/>
      <c r="BE36" s="83"/>
      <c r="BF36" s="83"/>
      <c r="BG36" s="83"/>
      <c r="BH36" s="91"/>
      <c r="BI36" s="91"/>
      <c r="BJ36" s="83"/>
      <c r="BK36" s="83"/>
      <c r="BL36" s="83"/>
      <c r="BM36" s="83"/>
      <c r="BN36" s="83"/>
      <c r="BO36" s="83"/>
      <c r="BP36" s="83"/>
      <c r="BQ36" s="83"/>
      <c r="BR36" s="56" t="str">
        <f>IF(HLOOKUP(BR$14,集計用!$4:$9977,マスター!$C36,FALSE)="","",HLOOKUP(BR$14,集計用!$4:$9977,マスター!$C36,FALSE))</f>
        <v>ｼﾞｭｳｷｮﾋｮｳｼﾞｶﾝﾊﾞﾝ</v>
      </c>
      <c r="BS36" s="56" t="str">
        <f>IF(HLOOKUP(BS$14,集計用!$4:$9977,マスター!$C36,FALSE)="","",HLOOKUP(BS$14,集計用!$4:$9977,マスター!$C36,FALSE))</f>
        <v/>
      </c>
      <c r="BT36" s="56" t="str">
        <f>IF(HLOOKUP(BT$14,集計用!$4:$9977,マスター!$C36,FALSE)="","",HLOOKUP(BT$14,集計用!$4:$9977,マスター!$C36,FALSE))</f>
        <v>住居表示看板</v>
      </c>
      <c r="BU36" s="56" t="str">
        <f>IF(HLOOKUP(BU$14,集計用!$4:$9977,マスター!$C36,FALSE)="","",HLOOKUP(BU$14,集計用!$4:$9977,マスター!$C36,FALSE))</f>
        <v>基</v>
      </c>
      <c r="BV36" s="56" t="str">
        <f>集計用!O19&amp;集計用!Q19&amp;集計用!S19</f>
        <v>ｼﾓﾂｶﾞｸﾞﾝﾐﾌﾞﾏﾁﾄｵﾘﾏﾁ1244ﾊﾞﾝﾁ1ﾅｲ</v>
      </c>
      <c r="BW36" s="56" t="str">
        <f>IF(HLOOKUP(BW$14,集計用!$4:$9977,マスター!$C36,FALSE)="","",HLOOKUP(BW$14,集計用!$4:$9977,マスター!$C36,FALSE))</f>
        <v/>
      </c>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2"/>
      <c r="CW36" s="82"/>
      <c r="CX36" s="82"/>
      <c r="CY36" s="82"/>
      <c r="CZ36" s="82"/>
      <c r="DA36" s="82"/>
      <c r="DB36" s="82"/>
      <c r="DC36" s="82"/>
      <c r="DD36" s="83"/>
      <c r="DE36" s="83"/>
      <c r="DF36" s="83"/>
      <c r="DG36" s="83"/>
      <c r="DH36" s="83"/>
      <c r="DI36" s="83"/>
    </row>
    <row r="37" spans="3:113" ht="13.5" customHeight="1">
      <c r="C37" s="117">
        <v>28</v>
      </c>
      <c r="D37" s="71"/>
      <c r="E37" s="82"/>
      <c r="F37" s="82"/>
      <c r="G37" s="82"/>
      <c r="H37" s="69" t="str">
        <f>IF(HLOOKUP(H$14,集計用!$4:$9977,マスター!$C37,FALSE)="","",HLOOKUP(H$14,集計用!$4:$9977,マスター!$C37,FALSE))</f>
        <v>工作物台帳</v>
      </c>
      <c r="I37" s="56" t="str">
        <f>IF(HLOOKUP(I$14,集計用!$4:$9977,マスター!$C37,FALSE)="","",HLOOKUP(I$14,集計用!$4:$9977,マスター!$C37,FALSE))</f>
        <v/>
      </c>
      <c r="J37" s="56" t="str">
        <f>IF(HLOOKUP(J$14,集計用!$4:$9977,マスター!$C37,FALSE)="","",HLOOKUP(J$14,集計用!$4:$9977,マスター!$C37,FALSE))</f>
        <v>事業用資産/工作物</v>
      </c>
      <c r="K37" s="82"/>
      <c r="L37" s="82"/>
      <c r="M37" s="82"/>
      <c r="N37" s="82"/>
      <c r="O37" s="56">
        <f>IF(HLOOKUP(O$14,集計用!$4:$9977,マスター!$C37,FALSE)="","",HLOOKUP(O$14,集計用!$4:$9977,マスター!$C37,FALSE))</f>
        <v>5</v>
      </c>
      <c r="P37" s="82"/>
      <c r="Q37" s="82"/>
      <c r="R37" s="69" t="str">
        <f>IF(HLOOKUP(R$14,集計用!$4:$9977,マスター!$C37,FALSE)="","",HLOOKUP(R$14,集計用!$4:$9977,マスター!$C37,FALSE))</f>
        <v>一般会計等</v>
      </c>
      <c r="S37" s="69" t="str">
        <f>IF(HLOOKUP(S$14,集計用!$4:$9977,マスター!$C37,FALSE)="","",HLOOKUP(S$14,集計用!$4:$9977,マスター!$C37,FALSE))</f>
        <v>一般会計</v>
      </c>
      <c r="T37" s="56">
        <f>IF(HLOOKUP(T$14,集計用!$4:$9977,マスター!$C37,FALSE)="","",HLOOKUP(T$14,集計用!$4:$9977,マスター!$C37,FALSE))</f>
        <v>19890401</v>
      </c>
      <c r="U37" s="56">
        <f>IF(HLOOKUP(U$14,集計用!$4:$9977,マスター!$C37,FALSE)="","",HLOOKUP(U$14,集計用!$4:$9977,マスター!$C37,FALSE))</f>
        <v>19890401</v>
      </c>
      <c r="V37" s="82"/>
      <c r="W37" s="71"/>
      <c r="X37" s="82"/>
      <c r="Y37" s="82"/>
      <c r="Z37" s="56">
        <f>IF(HLOOKUP(Z$14,集計用!$4:$9977,マスター!$C37,FALSE)="","",HLOOKUP(Z$14,集計用!$4:$9977,マスター!$C37,FALSE))</f>
        <v>514080</v>
      </c>
      <c r="AA37" s="82"/>
      <c r="AB37" s="82"/>
      <c r="AC37" s="82"/>
      <c r="AD37" s="82"/>
      <c r="AE37" s="82"/>
      <c r="AF37" s="71"/>
      <c r="AG37" s="56" t="str">
        <f>IF(HLOOKUP(AG$14,集計用!$4:$9977,マスター!$C37,FALSE)="","",HLOOKUP(AG$14,集計用!$4:$9977,マスター!$C37,FALSE))</f>
        <v>住居表示看板</v>
      </c>
      <c r="AH37" s="56" t="str">
        <f>IF(HLOOKUP(AH$14,集計用!$4:$9977,マスター!$C37,FALSE)="","",HLOOKUP(AH$14,集計用!$4:$9977,マスター!$C37,FALSE))</f>
        <v>自己資産（リース資産外)</v>
      </c>
      <c r="AI37" s="56" t="str">
        <f>IF(HLOOKUP(AI$14,集計用!$4:$9977,マスター!$C37,FALSE)="","",HLOOKUP(AI$14,集計用!$4:$9977,マスター!$C37,FALSE))</f>
        <v>売却不可</v>
      </c>
      <c r="AJ37" s="89" t="str">
        <f>マスター!$B$3</f>
        <v>物品</v>
      </c>
      <c r="AK37" s="56">
        <f>IF(HLOOKUP(AK$14,集計用!$4:$9977,マスター!$C37,FALSE)="","",HLOOKUP(AK$14,集計用!$4:$9977,マスター!$C37,FALSE))</f>
        <v>359</v>
      </c>
      <c r="AL37" s="56" t="e">
        <f>IF(HLOOKUP(AL$14,集計用!$4:$9977,マスター!$C37,FALSE)="","",HLOOKUP(AL$14,集計用!$4:$9977,マスター!$C37,FALSE))</f>
        <v>#N/A</v>
      </c>
      <c r="AM37" s="82"/>
      <c r="AN37" s="56" t="str">
        <f>IFERROR(集計用!N20&amp;集計用!P20&amp;集計用!R20,"")</f>
        <v>下都賀郡壬生町本丸二丁目1163番地</v>
      </c>
      <c r="AO37" s="56">
        <f>IF(HLOOKUP(AO$14,集計用!$4:$9977,マスター!$C37,FALSE)="","",HLOOKUP(AO$14,集計用!$4:$9977,マスター!$C37,FALSE))</f>
        <v>100</v>
      </c>
      <c r="AP37" s="69" t="str">
        <f>集計用!AX32&amp;集計用!AY32&amp;集計用!AZ32&amp;集計用!BA32&amp;集計用!BB32&amp;集計用!BC32</f>
        <v>民生費</v>
      </c>
      <c r="AQ37" s="56" t="str">
        <f>IF(HLOOKUP(AQ$14,集計用!$4:$9977,マスター!$C37,FALSE)="","",HLOOKUP(AQ$14,集計用!$4:$9977,マスター!$C37,FALSE))</f>
        <v/>
      </c>
      <c r="AR37" s="56" t="str">
        <f>IF(HLOOKUP(AR$14,集計用!$4:$9977,マスター!$C37,FALSE)="","",HLOOKUP(AR$14,集計用!$4:$9977,マスター!$C37,FALSE))</f>
        <v/>
      </c>
      <c r="AS37" s="56" t="str">
        <f>IF(HLOOKUP(AS$14,集計用!$4:$9977,マスター!$C37,FALSE)="","",HLOOKUP(AS$14,集計用!$4:$9977,マスター!$C37,FALSE))</f>
        <v/>
      </c>
      <c r="AT37" s="56">
        <f>IF(HLOOKUP(AT$14,集計用!$4:$9977,マスター!$C37,FALSE)="","",HLOOKUP(AT$14,集計用!$4:$9977,マスター!$C37,FALSE))</f>
        <v>1</v>
      </c>
      <c r="AU37" s="91"/>
      <c r="AV37" s="91"/>
      <c r="AW37" s="74">
        <f t="shared" si="2"/>
        <v>26</v>
      </c>
      <c r="AX37" s="56" t="str">
        <f>IF(HLOOKUP(AX$14,集計用!$4:$9977,マスター!$C37,FALSE)="","",HLOOKUP(AX$14,集計用!$4:$9977,マスター!$C37,FALSE))</f>
        <v>福祉</v>
      </c>
      <c r="AY37" s="56" t="str">
        <f>IF(HLOOKUP(AY$14,集計用!$4:$9977,マスター!$C37,FALSE)="","",HLOOKUP(AY$14,集計用!$4:$9977,マスター!$C37,FALSE))</f>
        <v>行政財産</v>
      </c>
      <c r="AZ37" s="83"/>
      <c r="BA37" s="83"/>
      <c r="BB37" s="83"/>
      <c r="BC37" s="83"/>
      <c r="BD37" s="83"/>
      <c r="BE37" s="83"/>
      <c r="BF37" s="83"/>
      <c r="BG37" s="83"/>
      <c r="BH37" s="91"/>
      <c r="BI37" s="91"/>
      <c r="BJ37" s="83"/>
      <c r="BK37" s="83"/>
      <c r="BL37" s="83"/>
      <c r="BM37" s="83"/>
      <c r="BN37" s="83"/>
      <c r="BO37" s="83"/>
      <c r="BP37" s="83"/>
      <c r="BQ37" s="83"/>
      <c r="BR37" s="56" t="str">
        <f>IF(HLOOKUP(BR$14,集計用!$4:$9977,マスター!$C37,FALSE)="","",HLOOKUP(BR$14,集計用!$4:$9977,マスター!$C37,FALSE))</f>
        <v>ｼﾞｭｳｷｮﾋｮｳｼﾞｶﾝﾊﾞﾝ</v>
      </c>
      <c r="BS37" s="56" t="str">
        <f>IF(HLOOKUP(BS$14,集計用!$4:$9977,マスター!$C37,FALSE)="","",HLOOKUP(BS$14,集計用!$4:$9977,マスター!$C37,FALSE))</f>
        <v/>
      </c>
      <c r="BT37" s="56" t="str">
        <f>IF(HLOOKUP(BT$14,集計用!$4:$9977,マスター!$C37,FALSE)="","",HLOOKUP(BT$14,集計用!$4:$9977,マスター!$C37,FALSE))</f>
        <v>住居表示看板</v>
      </c>
      <c r="BU37" s="56" t="str">
        <f>IF(HLOOKUP(BU$14,集計用!$4:$9977,マスター!$C37,FALSE)="","",HLOOKUP(BU$14,集計用!$4:$9977,マスター!$C37,FALSE))</f>
        <v>基</v>
      </c>
      <c r="BV37" s="56" t="str">
        <f>集計用!O20&amp;集計用!Q20&amp;集計用!S20</f>
        <v>ｼﾓﾂｶﾞｸﾞﾝﾐﾌﾞﾏﾁﾎﾝﾏﾙﾆﾁｮｳﾒ1163ﾊﾞﾝﾁ</v>
      </c>
      <c r="BW37" s="56" t="str">
        <f>IF(HLOOKUP(BW$14,集計用!$4:$9977,マスター!$C37,FALSE)="","",HLOOKUP(BW$14,集計用!$4:$9977,マスター!$C37,FALSE))</f>
        <v/>
      </c>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2"/>
      <c r="CW37" s="82"/>
      <c r="CX37" s="82"/>
      <c r="CY37" s="82"/>
      <c r="CZ37" s="82"/>
      <c r="DA37" s="82"/>
      <c r="DB37" s="82"/>
      <c r="DC37" s="82"/>
      <c r="DD37" s="83"/>
      <c r="DE37" s="83"/>
      <c r="DF37" s="83"/>
      <c r="DG37" s="83"/>
      <c r="DH37" s="83"/>
      <c r="DI37" s="83"/>
    </row>
    <row r="38" spans="3:113" ht="13.5" customHeight="1">
      <c r="C38" s="117">
        <v>29</v>
      </c>
      <c r="D38" s="71"/>
      <c r="E38" s="82"/>
      <c r="F38" s="82"/>
      <c r="G38" s="82"/>
      <c r="H38" s="69" t="str">
        <f>IF(HLOOKUP(H$14,集計用!$4:$9977,マスター!$C38,FALSE)="","",HLOOKUP(H$14,集計用!$4:$9977,マスター!$C38,FALSE))</f>
        <v>工作物台帳</v>
      </c>
      <c r="I38" s="56" t="str">
        <f>IF(HLOOKUP(I$14,集計用!$4:$9977,マスター!$C38,FALSE)="","",HLOOKUP(I$14,集計用!$4:$9977,マスター!$C38,FALSE))</f>
        <v/>
      </c>
      <c r="J38" s="56" t="str">
        <f>IF(HLOOKUP(J$14,集計用!$4:$9977,マスター!$C38,FALSE)="","",HLOOKUP(J$14,集計用!$4:$9977,マスター!$C38,FALSE))</f>
        <v>事業用資産/工作物</v>
      </c>
      <c r="K38" s="82"/>
      <c r="L38" s="82"/>
      <c r="M38" s="82"/>
      <c r="N38" s="82"/>
      <c r="O38" s="56">
        <f>IF(HLOOKUP(O$14,集計用!$4:$9977,マスター!$C38,FALSE)="","",HLOOKUP(O$14,集計用!$4:$9977,マスター!$C38,FALSE))</f>
        <v>5</v>
      </c>
      <c r="P38" s="82"/>
      <c r="Q38" s="82"/>
      <c r="R38" s="69" t="str">
        <f>IF(HLOOKUP(R$14,集計用!$4:$9977,マスター!$C38,FALSE)="","",HLOOKUP(R$14,集計用!$4:$9977,マスター!$C38,FALSE))</f>
        <v>一般会計等</v>
      </c>
      <c r="S38" s="69" t="str">
        <f>IF(HLOOKUP(S$14,集計用!$4:$9977,マスター!$C38,FALSE)="","",HLOOKUP(S$14,集計用!$4:$9977,マスター!$C38,FALSE))</f>
        <v>一般会計</v>
      </c>
      <c r="T38" s="56">
        <f>IF(HLOOKUP(T$14,集計用!$4:$9977,マスター!$C38,FALSE)="","",HLOOKUP(T$14,集計用!$4:$9977,マスター!$C38,FALSE))</f>
        <v>19890401</v>
      </c>
      <c r="U38" s="56">
        <f>IF(HLOOKUP(U$14,集計用!$4:$9977,マスター!$C38,FALSE)="","",HLOOKUP(U$14,集計用!$4:$9977,マスター!$C38,FALSE))</f>
        <v>19890401</v>
      </c>
      <c r="V38" s="82"/>
      <c r="W38" s="71"/>
      <c r="X38" s="82"/>
      <c r="Y38" s="82"/>
      <c r="Z38" s="56">
        <f>IF(HLOOKUP(Z$14,集計用!$4:$9977,マスター!$C38,FALSE)="","",HLOOKUP(Z$14,集計用!$4:$9977,マスター!$C38,FALSE))</f>
        <v>514080</v>
      </c>
      <c r="AA38" s="82"/>
      <c r="AB38" s="82"/>
      <c r="AC38" s="82"/>
      <c r="AD38" s="82"/>
      <c r="AE38" s="82"/>
      <c r="AF38" s="71"/>
      <c r="AG38" s="56" t="str">
        <f>IF(HLOOKUP(AG$14,集計用!$4:$9977,マスター!$C38,FALSE)="","",HLOOKUP(AG$14,集計用!$4:$9977,マスター!$C38,FALSE))</f>
        <v>住居表示看板</v>
      </c>
      <c r="AH38" s="56" t="str">
        <f>IF(HLOOKUP(AH$14,集計用!$4:$9977,マスター!$C38,FALSE)="","",HLOOKUP(AH$14,集計用!$4:$9977,マスター!$C38,FALSE))</f>
        <v>自己資産（リース資産外)</v>
      </c>
      <c r="AI38" s="56" t="str">
        <f>IF(HLOOKUP(AI$14,集計用!$4:$9977,マスター!$C38,FALSE)="","",HLOOKUP(AI$14,集計用!$4:$9977,マスター!$C38,FALSE))</f>
        <v>売却不可</v>
      </c>
      <c r="AJ38" s="89" t="str">
        <f>マスター!$B$3</f>
        <v>物品</v>
      </c>
      <c r="AK38" s="56">
        <f>IF(HLOOKUP(AK$14,集計用!$4:$9977,マスター!$C38,FALSE)="","",HLOOKUP(AK$14,集計用!$4:$9977,マスター!$C38,FALSE))</f>
        <v>359</v>
      </c>
      <c r="AL38" s="56" t="e">
        <f>IF(HLOOKUP(AL$14,集計用!$4:$9977,マスター!$C38,FALSE)="","",HLOOKUP(AL$14,集計用!$4:$9977,マスター!$C38,FALSE))</f>
        <v>#N/A</v>
      </c>
      <c r="AM38" s="82"/>
      <c r="AN38" s="56" t="str">
        <f>IFERROR(集計用!N21&amp;集計用!P21&amp;集計用!R21,"")</f>
        <v>下都賀郡壬生町中央町1315番地13内</v>
      </c>
      <c r="AO38" s="56">
        <f>IF(HLOOKUP(AO$14,集計用!$4:$9977,マスター!$C38,FALSE)="","",HLOOKUP(AO$14,集計用!$4:$9977,マスター!$C38,FALSE))</f>
        <v>100</v>
      </c>
      <c r="AP38" s="69" t="str">
        <f>集計用!AX33&amp;集計用!AY33&amp;集計用!AZ33&amp;集計用!BA33&amp;集計用!BB33&amp;集計用!BC33</f>
        <v>民生費</v>
      </c>
      <c r="AQ38" s="56" t="str">
        <f>IF(HLOOKUP(AQ$14,集計用!$4:$9977,マスター!$C38,FALSE)="","",HLOOKUP(AQ$14,集計用!$4:$9977,マスター!$C38,FALSE))</f>
        <v/>
      </c>
      <c r="AR38" s="56" t="str">
        <f>IF(HLOOKUP(AR$14,集計用!$4:$9977,マスター!$C38,FALSE)="","",HLOOKUP(AR$14,集計用!$4:$9977,マスター!$C38,FALSE))</f>
        <v/>
      </c>
      <c r="AS38" s="56" t="str">
        <f>IF(HLOOKUP(AS$14,集計用!$4:$9977,マスター!$C38,FALSE)="","",HLOOKUP(AS$14,集計用!$4:$9977,マスター!$C38,FALSE))</f>
        <v/>
      </c>
      <c r="AT38" s="56">
        <f>IF(HLOOKUP(AT$14,集計用!$4:$9977,マスター!$C38,FALSE)="","",HLOOKUP(AT$14,集計用!$4:$9977,マスター!$C38,FALSE))</f>
        <v>1</v>
      </c>
      <c r="AU38" s="91"/>
      <c r="AV38" s="91"/>
      <c r="AW38" s="74">
        <f t="shared" si="2"/>
        <v>26</v>
      </c>
      <c r="AX38" s="56" t="str">
        <f>IF(HLOOKUP(AX$14,集計用!$4:$9977,マスター!$C38,FALSE)="","",HLOOKUP(AX$14,集計用!$4:$9977,マスター!$C38,FALSE))</f>
        <v>福祉</v>
      </c>
      <c r="AY38" s="56" t="str">
        <f>IF(HLOOKUP(AY$14,集計用!$4:$9977,マスター!$C38,FALSE)="","",HLOOKUP(AY$14,集計用!$4:$9977,マスター!$C38,FALSE))</f>
        <v>行政財産</v>
      </c>
      <c r="AZ38" s="83"/>
      <c r="BA38" s="83"/>
      <c r="BB38" s="83"/>
      <c r="BC38" s="83"/>
      <c r="BD38" s="83"/>
      <c r="BE38" s="83"/>
      <c r="BF38" s="83"/>
      <c r="BG38" s="83"/>
      <c r="BH38" s="91"/>
      <c r="BI38" s="91"/>
      <c r="BJ38" s="83"/>
      <c r="BK38" s="83"/>
      <c r="BL38" s="83"/>
      <c r="BM38" s="83"/>
      <c r="BN38" s="83"/>
      <c r="BO38" s="83"/>
      <c r="BP38" s="83"/>
      <c r="BQ38" s="83"/>
      <c r="BR38" s="56" t="str">
        <f>IF(HLOOKUP(BR$14,集計用!$4:$9977,マスター!$C38,FALSE)="","",HLOOKUP(BR$14,集計用!$4:$9977,マスター!$C38,FALSE))</f>
        <v>ｼﾞｭｳｷｮﾋｮｳｼﾞｶﾝﾊﾞﾝ</v>
      </c>
      <c r="BS38" s="56" t="str">
        <f>IF(HLOOKUP(BS$14,集計用!$4:$9977,マスター!$C38,FALSE)="","",HLOOKUP(BS$14,集計用!$4:$9977,マスター!$C38,FALSE))</f>
        <v/>
      </c>
      <c r="BT38" s="56" t="str">
        <f>IF(HLOOKUP(BT$14,集計用!$4:$9977,マスター!$C38,FALSE)="","",HLOOKUP(BT$14,集計用!$4:$9977,マスター!$C38,FALSE))</f>
        <v>住居表示看板</v>
      </c>
      <c r="BU38" s="56" t="str">
        <f>IF(HLOOKUP(BU$14,集計用!$4:$9977,マスター!$C38,FALSE)="","",HLOOKUP(BU$14,集計用!$4:$9977,マスター!$C38,FALSE))</f>
        <v>基</v>
      </c>
      <c r="BV38" s="56" t="str">
        <f>集計用!O21&amp;集計用!Q21&amp;集計用!S21</f>
        <v>ｼﾓﾂｶﾞｸﾞﾝﾐﾌﾞﾏﾁﾁｭｳｵｳﾁｮｳ1315ﾊﾞﾝﾁ13ﾅｲ</v>
      </c>
      <c r="BW38" s="56" t="str">
        <f>IF(HLOOKUP(BW$14,集計用!$4:$9977,マスター!$C38,FALSE)="","",HLOOKUP(BW$14,集計用!$4:$9977,マスター!$C38,FALSE))</f>
        <v/>
      </c>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2"/>
      <c r="CW38" s="82"/>
      <c r="CX38" s="82"/>
      <c r="CY38" s="82"/>
      <c r="CZ38" s="82"/>
      <c r="DA38" s="82"/>
      <c r="DB38" s="82"/>
      <c r="DC38" s="82"/>
      <c r="DD38" s="83"/>
      <c r="DE38" s="83"/>
      <c r="DF38" s="83"/>
      <c r="DG38" s="83"/>
      <c r="DH38" s="83"/>
      <c r="DI38" s="83"/>
    </row>
    <row r="39" spans="3:113" ht="13.5" customHeight="1">
      <c r="C39" s="117">
        <v>30</v>
      </c>
      <c r="D39" s="71"/>
      <c r="E39" s="82"/>
      <c r="F39" s="82"/>
      <c r="G39" s="82"/>
      <c r="H39" s="69" t="str">
        <f>IF(HLOOKUP(H$14,集計用!$4:$9977,マスター!$C39,FALSE)="","",HLOOKUP(H$14,集計用!$4:$9977,マスター!$C39,FALSE))</f>
        <v>工作物台帳</v>
      </c>
      <c r="I39" s="56" t="str">
        <f>IF(HLOOKUP(I$14,集計用!$4:$9977,マスター!$C39,FALSE)="","",HLOOKUP(I$14,集計用!$4:$9977,マスター!$C39,FALSE))</f>
        <v/>
      </c>
      <c r="J39" s="56" t="str">
        <f>IF(HLOOKUP(J$14,集計用!$4:$9977,マスター!$C39,FALSE)="","",HLOOKUP(J$14,集計用!$4:$9977,マスター!$C39,FALSE))</f>
        <v>事業用資産/工作物</v>
      </c>
      <c r="K39" s="82"/>
      <c r="L39" s="82"/>
      <c r="M39" s="82"/>
      <c r="N39" s="82"/>
      <c r="O39" s="56">
        <f>IF(HLOOKUP(O$14,集計用!$4:$9977,マスター!$C39,FALSE)="","",HLOOKUP(O$14,集計用!$4:$9977,マスター!$C39,FALSE))</f>
        <v>5</v>
      </c>
      <c r="P39" s="82"/>
      <c r="Q39" s="82"/>
      <c r="R39" s="69" t="str">
        <f>IF(HLOOKUP(R$14,集計用!$4:$9977,マスター!$C39,FALSE)="","",HLOOKUP(R$14,集計用!$4:$9977,マスター!$C39,FALSE))</f>
        <v>一般会計等</v>
      </c>
      <c r="S39" s="69" t="str">
        <f>IF(HLOOKUP(S$14,集計用!$4:$9977,マスター!$C39,FALSE)="","",HLOOKUP(S$14,集計用!$4:$9977,マスター!$C39,FALSE))</f>
        <v>一般会計</v>
      </c>
      <c r="T39" s="56">
        <f>IF(HLOOKUP(T$14,集計用!$4:$9977,マスター!$C39,FALSE)="","",HLOOKUP(T$14,集計用!$4:$9977,マスター!$C39,FALSE))</f>
        <v>19890401</v>
      </c>
      <c r="U39" s="56">
        <f>IF(HLOOKUP(U$14,集計用!$4:$9977,マスター!$C39,FALSE)="","",HLOOKUP(U$14,集計用!$4:$9977,マスター!$C39,FALSE))</f>
        <v>19890401</v>
      </c>
      <c r="V39" s="82"/>
      <c r="W39" s="71"/>
      <c r="X39" s="82"/>
      <c r="Y39" s="82"/>
      <c r="Z39" s="56">
        <f>IF(HLOOKUP(Z$14,集計用!$4:$9977,マスター!$C39,FALSE)="","",HLOOKUP(Z$14,集計用!$4:$9977,マスター!$C39,FALSE))</f>
        <v>514080</v>
      </c>
      <c r="AA39" s="82"/>
      <c r="AB39" s="82"/>
      <c r="AC39" s="82"/>
      <c r="AD39" s="82"/>
      <c r="AE39" s="82"/>
      <c r="AF39" s="71"/>
      <c r="AG39" s="56" t="str">
        <f>IF(HLOOKUP(AG$14,集計用!$4:$9977,マスター!$C39,FALSE)="","",HLOOKUP(AG$14,集計用!$4:$9977,マスター!$C39,FALSE))</f>
        <v>住居表示看板</v>
      </c>
      <c r="AH39" s="56" t="str">
        <f>IF(HLOOKUP(AH$14,集計用!$4:$9977,マスター!$C39,FALSE)="","",HLOOKUP(AH$14,集計用!$4:$9977,マスター!$C39,FALSE))</f>
        <v>自己資産（リース資産外)</v>
      </c>
      <c r="AI39" s="56" t="str">
        <f>IF(HLOOKUP(AI$14,集計用!$4:$9977,マスター!$C39,FALSE)="","",HLOOKUP(AI$14,集計用!$4:$9977,マスター!$C39,FALSE))</f>
        <v>売却不可</v>
      </c>
      <c r="AJ39" s="89" t="str">
        <f>マスター!$B$3</f>
        <v>物品</v>
      </c>
      <c r="AK39" s="56">
        <f>IF(HLOOKUP(AK$14,集計用!$4:$9977,マスター!$C39,FALSE)="","",HLOOKUP(AK$14,集計用!$4:$9977,マスター!$C39,FALSE))</f>
        <v>359</v>
      </c>
      <c r="AL39" s="56" t="e">
        <f>IF(HLOOKUP(AL$14,集計用!$4:$9977,マスター!$C39,FALSE)="","",HLOOKUP(AL$14,集計用!$4:$9977,マスター!$C39,FALSE))</f>
        <v>#N/A</v>
      </c>
      <c r="AM39" s="82"/>
      <c r="AN39" s="56" t="str">
        <f>IFERROR(集計用!N22&amp;集計用!P22&amp;集計用!R22,"")</f>
        <v>下都賀郡壬生町駅東町3番地</v>
      </c>
      <c r="AO39" s="56">
        <f>IF(HLOOKUP(AO$14,集計用!$4:$9977,マスター!$C39,FALSE)="","",HLOOKUP(AO$14,集計用!$4:$9977,マスター!$C39,FALSE))</f>
        <v>100</v>
      </c>
      <c r="AP39" s="69" t="str">
        <f>集計用!AX34&amp;集計用!AY34&amp;集計用!AZ34&amp;集計用!BA34&amp;集計用!BB34&amp;集計用!BC34</f>
        <v>民生費</v>
      </c>
      <c r="AQ39" s="56" t="str">
        <f>IF(HLOOKUP(AQ$14,集計用!$4:$9977,マスター!$C39,FALSE)="","",HLOOKUP(AQ$14,集計用!$4:$9977,マスター!$C39,FALSE))</f>
        <v/>
      </c>
      <c r="AR39" s="56" t="str">
        <f>IF(HLOOKUP(AR$14,集計用!$4:$9977,マスター!$C39,FALSE)="","",HLOOKUP(AR$14,集計用!$4:$9977,マスター!$C39,FALSE))</f>
        <v/>
      </c>
      <c r="AS39" s="56" t="str">
        <f>IF(HLOOKUP(AS$14,集計用!$4:$9977,マスター!$C39,FALSE)="","",HLOOKUP(AS$14,集計用!$4:$9977,マスター!$C39,FALSE))</f>
        <v/>
      </c>
      <c r="AT39" s="56">
        <f>IF(HLOOKUP(AT$14,集計用!$4:$9977,マスター!$C39,FALSE)="","",HLOOKUP(AT$14,集計用!$4:$9977,マスター!$C39,FALSE))</f>
        <v>1</v>
      </c>
      <c r="AU39" s="91"/>
      <c r="AV39" s="91"/>
      <c r="AW39" s="74">
        <f t="shared" si="2"/>
        <v>26</v>
      </c>
      <c r="AX39" s="56" t="str">
        <f>IF(HLOOKUP(AX$14,集計用!$4:$9977,マスター!$C39,FALSE)="","",HLOOKUP(AX$14,集計用!$4:$9977,マスター!$C39,FALSE))</f>
        <v>福祉</v>
      </c>
      <c r="AY39" s="56" t="str">
        <f>IF(HLOOKUP(AY$14,集計用!$4:$9977,マスター!$C39,FALSE)="","",HLOOKUP(AY$14,集計用!$4:$9977,マスター!$C39,FALSE))</f>
        <v>行政財産</v>
      </c>
      <c r="AZ39" s="83"/>
      <c r="BA39" s="83"/>
      <c r="BB39" s="83"/>
      <c r="BC39" s="83"/>
      <c r="BD39" s="83"/>
      <c r="BE39" s="83"/>
      <c r="BF39" s="83"/>
      <c r="BG39" s="83"/>
      <c r="BH39" s="91"/>
      <c r="BI39" s="91"/>
      <c r="BJ39" s="83"/>
      <c r="BK39" s="83"/>
      <c r="BL39" s="83"/>
      <c r="BM39" s="83"/>
      <c r="BN39" s="83"/>
      <c r="BO39" s="83"/>
      <c r="BP39" s="83"/>
      <c r="BQ39" s="83"/>
      <c r="BR39" s="56" t="str">
        <f>IF(HLOOKUP(BR$14,集計用!$4:$9977,マスター!$C39,FALSE)="","",HLOOKUP(BR$14,集計用!$4:$9977,マスター!$C39,FALSE))</f>
        <v>ｼﾞｭｳｷｮﾋｮｳｼﾞｶﾝﾊﾞﾝ</v>
      </c>
      <c r="BS39" s="56" t="str">
        <f>IF(HLOOKUP(BS$14,集計用!$4:$9977,マスター!$C39,FALSE)="","",HLOOKUP(BS$14,集計用!$4:$9977,マスター!$C39,FALSE))</f>
        <v/>
      </c>
      <c r="BT39" s="56" t="str">
        <f>IF(HLOOKUP(BT$14,集計用!$4:$9977,マスター!$C39,FALSE)="","",HLOOKUP(BT$14,集計用!$4:$9977,マスター!$C39,FALSE))</f>
        <v>住居表示看板</v>
      </c>
      <c r="BU39" s="56" t="str">
        <f>IF(HLOOKUP(BU$14,集計用!$4:$9977,マスター!$C39,FALSE)="","",HLOOKUP(BU$14,集計用!$4:$9977,マスター!$C39,FALSE))</f>
        <v>基</v>
      </c>
      <c r="BV39" s="56" t="str">
        <f>集計用!O22&amp;集計用!Q22&amp;集計用!S22</f>
        <v>ｼﾓﾂｶﾞｸﾞﾝﾐﾌﾞﾏﾁｴｷﾋｶﾞｼﾏﾁ3ﾊﾞﾝﾁ</v>
      </c>
      <c r="BW39" s="56" t="str">
        <f>IF(HLOOKUP(BW$14,集計用!$4:$9977,マスター!$C39,FALSE)="","",HLOOKUP(BW$14,集計用!$4:$9977,マスター!$C39,FALSE))</f>
        <v/>
      </c>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2"/>
      <c r="CW39" s="82"/>
      <c r="CX39" s="82"/>
      <c r="CY39" s="82"/>
      <c r="CZ39" s="82"/>
      <c r="DA39" s="82"/>
      <c r="DB39" s="82"/>
      <c r="DC39" s="82"/>
      <c r="DD39" s="83"/>
      <c r="DE39" s="83"/>
      <c r="DF39" s="83"/>
      <c r="DG39" s="83"/>
      <c r="DH39" s="83"/>
      <c r="DI39" s="83"/>
    </row>
    <row r="40" spans="3:113" ht="13.5" customHeight="1">
      <c r="C40" s="117">
        <v>31</v>
      </c>
      <c r="D40" s="71"/>
      <c r="E40" s="82"/>
      <c r="F40" s="82"/>
      <c r="G40" s="82"/>
      <c r="H40" s="69" t="str">
        <f>IF(HLOOKUP(H$14,集計用!$4:$9977,マスター!$C40,FALSE)="","",HLOOKUP(H$14,集計用!$4:$9977,マスター!$C40,FALSE))</f>
        <v>工作物台帳</v>
      </c>
      <c r="I40" s="56" t="str">
        <f>IF(HLOOKUP(I$14,集計用!$4:$9977,マスター!$C40,FALSE)="","",HLOOKUP(I$14,集計用!$4:$9977,マスター!$C40,FALSE))</f>
        <v/>
      </c>
      <c r="J40" s="56" t="str">
        <f>IF(HLOOKUP(J$14,集計用!$4:$9977,マスター!$C40,FALSE)="","",HLOOKUP(J$14,集計用!$4:$9977,マスター!$C40,FALSE))</f>
        <v>事業用資産/工作物</v>
      </c>
      <c r="K40" s="82"/>
      <c r="L40" s="82"/>
      <c r="M40" s="82"/>
      <c r="N40" s="82"/>
      <c r="O40" s="56">
        <f>IF(HLOOKUP(O$14,集計用!$4:$9977,マスター!$C40,FALSE)="","",HLOOKUP(O$14,集計用!$4:$9977,マスター!$C40,FALSE))</f>
        <v>5</v>
      </c>
      <c r="P40" s="82"/>
      <c r="Q40" s="82"/>
      <c r="R40" s="69" t="str">
        <f>IF(HLOOKUP(R$14,集計用!$4:$9977,マスター!$C40,FALSE)="","",HLOOKUP(R$14,集計用!$4:$9977,マスター!$C40,FALSE))</f>
        <v>一般会計等</v>
      </c>
      <c r="S40" s="69" t="str">
        <f>IF(HLOOKUP(S$14,集計用!$4:$9977,マスター!$C40,FALSE)="","",HLOOKUP(S$14,集計用!$4:$9977,マスター!$C40,FALSE))</f>
        <v>一般会計</v>
      </c>
      <c r="T40" s="56">
        <f>IF(HLOOKUP(T$14,集計用!$4:$9977,マスター!$C40,FALSE)="","",HLOOKUP(T$14,集計用!$4:$9977,マスター!$C40,FALSE))</f>
        <v>20080401</v>
      </c>
      <c r="U40" s="56">
        <f>IF(HLOOKUP(U$14,集計用!$4:$9977,マスター!$C40,FALSE)="","",HLOOKUP(U$14,集計用!$4:$9977,マスター!$C40,FALSE))</f>
        <v>20080401</v>
      </c>
      <c r="V40" s="82"/>
      <c r="W40" s="71"/>
      <c r="X40" s="82"/>
      <c r="Y40" s="82"/>
      <c r="Z40" s="56">
        <f>IF(HLOOKUP(Z$14,集計用!$4:$9977,マスター!$C40,FALSE)="","",HLOOKUP(Z$14,集計用!$4:$9977,マスター!$C40,FALSE))</f>
        <v>514080</v>
      </c>
      <c r="AA40" s="82"/>
      <c r="AB40" s="82"/>
      <c r="AC40" s="82"/>
      <c r="AD40" s="82"/>
      <c r="AE40" s="82"/>
      <c r="AF40" s="71"/>
      <c r="AG40" s="56" t="str">
        <f>IF(HLOOKUP(AG$14,集計用!$4:$9977,マスター!$C40,FALSE)="","",HLOOKUP(AG$14,集計用!$4:$9977,マスター!$C40,FALSE))</f>
        <v>住居表示看板</v>
      </c>
      <c r="AH40" s="56" t="str">
        <f>IF(HLOOKUP(AH$14,集計用!$4:$9977,マスター!$C40,FALSE)="","",HLOOKUP(AH$14,集計用!$4:$9977,マスター!$C40,FALSE))</f>
        <v>自己資産（リース資産外)</v>
      </c>
      <c r="AI40" s="56" t="str">
        <f>IF(HLOOKUP(AI$14,集計用!$4:$9977,マスター!$C40,FALSE)="","",HLOOKUP(AI$14,集計用!$4:$9977,マスター!$C40,FALSE))</f>
        <v>売却不可</v>
      </c>
      <c r="AJ40" s="89" t="str">
        <f>マスター!$B$3</f>
        <v>物品</v>
      </c>
      <c r="AK40" s="56">
        <f>IF(HLOOKUP(AK$14,集計用!$4:$9977,マスター!$C40,FALSE)="","",HLOOKUP(AK$14,集計用!$4:$9977,マスター!$C40,FALSE))</f>
        <v>359</v>
      </c>
      <c r="AL40" s="56" t="e">
        <f>IF(HLOOKUP(AL$14,集計用!$4:$9977,マスター!$C40,FALSE)="","",HLOOKUP(AL$14,集計用!$4:$9977,マスター!$C40,FALSE))</f>
        <v>#N/A</v>
      </c>
      <c r="AM40" s="82"/>
      <c r="AN40" s="56" t="str">
        <f>IFERROR(集計用!N23&amp;集計用!P23&amp;集計用!R23,"")</f>
        <v>下都賀郡壬生町駅東町駅東口広場内</v>
      </c>
      <c r="AO40" s="56">
        <f>IF(HLOOKUP(AO$14,集計用!$4:$9977,マスター!$C40,FALSE)="","",HLOOKUP(AO$14,集計用!$4:$9977,マスター!$C40,FALSE))</f>
        <v>100</v>
      </c>
      <c r="AP40" s="69" t="str">
        <f>集計用!AX35&amp;集計用!AY35&amp;集計用!AZ35&amp;集計用!BA35&amp;集計用!BB35&amp;集計用!BC35</f>
        <v>民生費児童福祉費保育園費</v>
      </c>
      <c r="AQ40" s="56" t="str">
        <f>IF(HLOOKUP(AQ$14,集計用!$4:$9977,マスター!$C40,FALSE)="","",HLOOKUP(AQ$14,集計用!$4:$9977,マスター!$C40,FALSE))</f>
        <v/>
      </c>
      <c r="AR40" s="56" t="str">
        <f>IF(HLOOKUP(AR$14,集計用!$4:$9977,マスター!$C40,FALSE)="","",HLOOKUP(AR$14,集計用!$4:$9977,マスター!$C40,FALSE))</f>
        <v/>
      </c>
      <c r="AS40" s="56" t="str">
        <f>IF(HLOOKUP(AS$14,集計用!$4:$9977,マスター!$C40,FALSE)="","",HLOOKUP(AS$14,集計用!$4:$9977,マスター!$C40,FALSE))</f>
        <v/>
      </c>
      <c r="AT40" s="56">
        <f>IF(HLOOKUP(AT$14,集計用!$4:$9977,マスター!$C40,FALSE)="","",HLOOKUP(AT$14,集計用!$4:$9977,マスター!$C40,FALSE))</f>
        <v>1</v>
      </c>
      <c r="AU40" s="91"/>
      <c r="AV40" s="91"/>
      <c r="AW40" s="74">
        <f t="shared" si="2"/>
        <v>7</v>
      </c>
      <c r="AX40" s="56" t="str">
        <f>IF(HLOOKUP(AX$14,集計用!$4:$9977,マスター!$C40,FALSE)="","",HLOOKUP(AX$14,集計用!$4:$9977,マスター!$C40,FALSE))</f>
        <v>福祉</v>
      </c>
      <c r="AY40" s="56" t="str">
        <f>IF(HLOOKUP(AY$14,集計用!$4:$9977,マスター!$C40,FALSE)="","",HLOOKUP(AY$14,集計用!$4:$9977,マスター!$C40,FALSE))</f>
        <v>行政財産</v>
      </c>
      <c r="AZ40" s="83"/>
      <c r="BA40" s="83"/>
      <c r="BB40" s="83"/>
      <c r="BC40" s="83"/>
      <c r="BD40" s="83"/>
      <c r="BE40" s="83"/>
      <c r="BF40" s="83"/>
      <c r="BG40" s="83"/>
      <c r="BH40" s="91"/>
      <c r="BI40" s="91"/>
      <c r="BJ40" s="83"/>
      <c r="BK40" s="83"/>
      <c r="BL40" s="83"/>
      <c r="BM40" s="83"/>
      <c r="BN40" s="83"/>
      <c r="BO40" s="83"/>
      <c r="BP40" s="83"/>
      <c r="BQ40" s="83"/>
      <c r="BR40" s="56" t="str">
        <f>IF(HLOOKUP(BR$14,集計用!$4:$9977,マスター!$C40,FALSE)="","",HLOOKUP(BR$14,集計用!$4:$9977,マスター!$C40,FALSE))</f>
        <v>ｼﾞｭｳｷｮﾋｮｳｼﾞｶﾝﾊﾞﾝ</v>
      </c>
      <c r="BS40" s="56" t="str">
        <f>IF(HLOOKUP(BS$14,集計用!$4:$9977,マスター!$C40,FALSE)="","",HLOOKUP(BS$14,集計用!$4:$9977,マスター!$C40,FALSE))</f>
        <v/>
      </c>
      <c r="BT40" s="56" t="str">
        <f>IF(HLOOKUP(BT$14,集計用!$4:$9977,マスター!$C40,FALSE)="","",HLOOKUP(BT$14,集計用!$4:$9977,マスター!$C40,FALSE))</f>
        <v>住居表示看板</v>
      </c>
      <c r="BU40" s="56" t="str">
        <f>IF(HLOOKUP(BU$14,集計用!$4:$9977,マスター!$C40,FALSE)="","",HLOOKUP(BU$14,集計用!$4:$9977,マスター!$C40,FALSE))</f>
        <v>基</v>
      </c>
      <c r="BV40" s="56" t="str">
        <f>集計用!O23&amp;集計用!Q23&amp;集計用!S23</f>
        <v>ｼﾓﾂｶﾞｸﾞﾝﾐﾌﾞﾏﾁｴｷﾋｶﾞｼﾏﾁｴｷﾋｶﾞｼｸﾞﾁﾋﾛﾊﾞﾅｲ</v>
      </c>
      <c r="BW40" s="56" t="str">
        <f>IF(HLOOKUP(BW$14,集計用!$4:$9977,マスター!$C40,FALSE)="","",HLOOKUP(BW$14,集計用!$4:$9977,マスター!$C40,FALSE))</f>
        <v/>
      </c>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2"/>
      <c r="CW40" s="82"/>
      <c r="CX40" s="82"/>
      <c r="CY40" s="82"/>
      <c r="CZ40" s="82"/>
      <c r="DA40" s="82"/>
      <c r="DB40" s="82"/>
      <c r="DC40" s="82"/>
      <c r="DD40" s="83"/>
      <c r="DE40" s="83"/>
      <c r="DF40" s="83"/>
      <c r="DG40" s="83"/>
      <c r="DH40" s="83"/>
      <c r="DI40" s="83"/>
    </row>
    <row r="41" spans="3:113" ht="13.5" customHeight="1">
      <c r="C41" s="117">
        <v>32</v>
      </c>
      <c r="D41" s="71"/>
      <c r="E41" s="82"/>
      <c r="F41" s="82"/>
      <c r="G41" s="82"/>
      <c r="H41" s="69" t="str">
        <f>IF(HLOOKUP(H$14,集計用!$4:$9977,マスター!$C41,FALSE)="","",HLOOKUP(H$14,集計用!$4:$9977,マスター!$C41,FALSE))</f>
        <v/>
      </c>
      <c r="I41" s="56" t="str">
        <f>IF(HLOOKUP(I$14,集計用!$4:$9977,マスター!$C41,FALSE)="","",HLOOKUP(I$14,集計用!$4:$9977,マスター!$C41,FALSE))</f>
        <v/>
      </c>
      <c r="J41" s="56" t="str">
        <f>IF(HLOOKUP(J$14,集計用!$4:$9977,マスター!$C41,FALSE)="","",HLOOKUP(J$14,集計用!$4:$9977,マスター!$C41,FALSE))</f>
        <v>事業用資産/工作物</v>
      </c>
      <c r="K41" s="82"/>
      <c r="L41" s="82"/>
      <c r="M41" s="82"/>
      <c r="N41" s="82"/>
      <c r="O41" s="56">
        <f>IF(HLOOKUP(O$14,集計用!$4:$9977,マスター!$C41,FALSE)="","",HLOOKUP(O$14,集計用!$4:$9977,マスター!$C41,FALSE))</f>
        <v>8</v>
      </c>
      <c r="P41" s="82"/>
      <c r="Q41" s="82"/>
      <c r="R41" s="69" t="str">
        <f>IF(HLOOKUP(R$14,集計用!$4:$9977,マスター!$C41,FALSE)="","",HLOOKUP(R$14,集計用!$4:$9977,マスター!$C41,FALSE))</f>
        <v>一般会計等</v>
      </c>
      <c r="S41" s="69" t="str">
        <f>IF(HLOOKUP(S$14,集計用!$4:$9977,マスター!$C41,FALSE)="","",HLOOKUP(S$14,集計用!$4:$9977,マスター!$C41,FALSE))</f>
        <v>一般会計</v>
      </c>
      <c r="T41" s="56">
        <f>IF(HLOOKUP(T$14,集計用!$4:$9977,マスター!$C41,FALSE)="","",HLOOKUP(T$14,集計用!$4:$9977,マスター!$C41,FALSE))</f>
        <v>19610601</v>
      </c>
      <c r="U41" s="56">
        <f>IF(HLOOKUP(U$14,集計用!$4:$9977,マスター!$C41,FALSE)="","",HLOOKUP(U$14,集計用!$4:$9977,マスター!$C41,FALSE))</f>
        <v>19610601</v>
      </c>
      <c r="V41" s="82"/>
      <c r="W41" s="71"/>
      <c r="X41" s="82"/>
      <c r="Y41" s="82"/>
      <c r="Z41" s="56">
        <f>IF(HLOOKUP(Z$14,集計用!$4:$9977,マスター!$C41,FALSE)="","",HLOOKUP(Z$14,集計用!$4:$9977,マスター!$C41,FALSE))</f>
        <v>280800</v>
      </c>
      <c r="AA41" s="82"/>
      <c r="AB41" s="82"/>
      <c r="AC41" s="82"/>
      <c r="AD41" s="82"/>
      <c r="AE41" s="82"/>
      <c r="AF41" s="71"/>
      <c r="AG41" s="56" t="str">
        <f>IF(HLOOKUP(AG$14,集計用!$4:$9977,マスター!$C41,FALSE)="","",HLOOKUP(AG$14,集計用!$4:$9977,マスター!$C41,FALSE))</f>
        <v>園庭</v>
      </c>
      <c r="AH41" s="56" t="str">
        <f>IF(HLOOKUP(AH$14,集計用!$4:$9977,マスター!$C41,FALSE)="","",HLOOKUP(AH$14,集計用!$4:$9977,マスター!$C41,FALSE))</f>
        <v>自己資産（リース資産外)</v>
      </c>
      <c r="AI41" s="56" t="str">
        <f>IF(HLOOKUP(AI$14,集計用!$4:$9977,マスター!$C41,FALSE)="","",HLOOKUP(AI$14,集計用!$4:$9977,マスター!$C41,FALSE))</f>
        <v>売却不可</v>
      </c>
      <c r="AJ41" s="89" t="str">
        <f>マスター!$B$3</f>
        <v>物品</v>
      </c>
      <c r="AK41" s="56">
        <f>IF(HLOOKUP(AK$14,集計用!$4:$9977,マスター!$C41,FALSE)="","",HLOOKUP(AK$14,集計用!$4:$9977,マスター!$C41,FALSE))</f>
        <v>169</v>
      </c>
      <c r="AL41" s="56" t="e">
        <f>IF(HLOOKUP(AL$14,集計用!$4:$9977,マスター!$C41,FALSE)="","",HLOOKUP(AL$14,集計用!$4:$9977,マスター!$C41,FALSE))</f>
        <v>#N/A</v>
      </c>
      <c r="AM41" s="82"/>
      <c r="AN41" s="56" t="str">
        <f>IFERROR(集計用!N24&amp;集計用!P24&amp;集計用!R24,"")</f>
        <v>下都賀郡壬生町中央町999番地内</v>
      </c>
      <c r="AO41" s="56">
        <f>IF(HLOOKUP(AO$14,集計用!$4:$9977,マスター!$C41,FALSE)="","",HLOOKUP(AO$14,集計用!$4:$9977,マスター!$C41,FALSE))</f>
        <v>100</v>
      </c>
      <c r="AP41" s="69" t="str">
        <f>集計用!AX36&amp;集計用!AY36&amp;集計用!AZ36&amp;集計用!BA36&amp;集計用!BB36&amp;集計用!BC36</f>
        <v>民生費児童福祉費保育園費</v>
      </c>
      <c r="AQ41" s="56" t="str">
        <f>IF(HLOOKUP(AQ$14,集計用!$4:$9977,マスター!$C41,FALSE)="","",HLOOKUP(AQ$14,集計用!$4:$9977,マスター!$C41,FALSE))</f>
        <v>特記事項なし</v>
      </c>
      <c r="AR41" s="56" t="str">
        <f>IF(HLOOKUP(AR$14,集計用!$4:$9977,マスター!$C41,FALSE)="","",HLOOKUP(AR$14,集計用!$4:$9977,マスター!$C41,FALSE))</f>
        <v/>
      </c>
      <c r="AS41" s="56" t="str">
        <f>IF(HLOOKUP(AS$14,集計用!$4:$9977,マスター!$C41,FALSE)="","",HLOOKUP(AS$14,集計用!$4:$9977,マスター!$C41,FALSE))</f>
        <v>NA</v>
      </c>
      <c r="AT41" s="56">
        <f>IF(HLOOKUP(AT$14,集計用!$4:$9977,マスター!$C41,FALSE)="","",HLOOKUP(AT$14,集計用!$4:$9977,マスター!$C41,FALSE))</f>
        <v>156</v>
      </c>
      <c r="AU41" s="91"/>
      <c r="AV41" s="91"/>
      <c r="AW41" s="74">
        <f t="shared" si="2"/>
        <v>54</v>
      </c>
      <c r="AX41" s="56" t="str">
        <f>IF(HLOOKUP(AX$14,集計用!$4:$9977,マスター!$C41,FALSE)="","",HLOOKUP(AX$14,集計用!$4:$9977,マスター!$C41,FALSE))</f>
        <v>福祉</v>
      </c>
      <c r="AY41" s="56" t="str">
        <f>IF(HLOOKUP(AY$14,集計用!$4:$9977,マスター!$C41,FALSE)="","",HLOOKUP(AY$14,集計用!$4:$9977,マスター!$C41,FALSE))</f>
        <v>行政財産</v>
      </c>
      <c r="AZ41" s="83"/>
      <c r="BA41" s="83"/>
      <c r="BB41" s="83"/>
      <c r="BC41" s="83"/>
      <c r="BD41" s="83"/>
      <c r="BE41" s="83"/>
      <c r="BF41" s="83"/>
      <c r="BG41" s="83"/>
      <c r="BH41" s="91"/>
      <c r="BI41" s="91"/>
      <c r="BJ41" s="83"/>
      <c r="BK41" s="83"/>
      <c r="BL41" s="83"/>
      <c r="BM41" s="83"/>
      <c r="BN41" s="83"/>
      <c r="BO41" s="83"/>
      <c r="BP41" s="83"/>
      <c r="BQ41" s="83"/>
      <c r="BR41" s="56" t="str">
        <f>IF(HLOOKUP(BR$14,集計用!$4:$9977,マスター!$C41,FALSE)="","",HLOOKUP(BR$14,集計用!$4:$9977,マスター!$C41,FALSE))</f>
        <v>ｴﾝﾃｲ</v>
      </c>
      <c r="BS41" s="56" t="str">
        <f>IF(HLOOKUP(BS$14,集計用!$4:$9977,マスター!$C41,FALSE)="","",HLOOKUP(BS$14,集計用!$4:$9977,マスター!$C41,FALSE))</f>
        <v/>
      </c>
      <c r="BT41" s="56" t="str">
        <f>IF(HLOOKUP(BT$14,集計用!$4:$9977,マスター!$C41,FALSE)="","",HLOOKUP(BT$14,集計用!$4:$9977,マスター!$C41,FALSE))</f>
        <v>壬生町立とおりまち保育園</v>
      </c>
      <c r="BU41" s="56" t="str">
        <f>IF(HLOOKUP(BU$14,集計用!$4:$9977,マスター!$C41,FALSE)="","",HLOOKUP(BU$14,集計用!$4:$9977,マスター!$C41,FALSE))</f>
        <v>㎥</v>
      </c>
      <c r="BV41" s="56" t="str">
        <f>集計用!O24&amp;集計用!Q24&amp;集計用!S24</f>
        <v>ｼﾓﾂｶﾞｸﾞﾝﾐﾌﾞﾏﾁﾁｭｳｵｳﾁｮｳ999ﾊﾞﾝﾁﾅｲ</v>
      </c>
      <c r="BW41" s="56" t="str">
        <f>IF(HLOOKUP(BW$14,集計用!$4:$9977,マスター!$C41,FALSE)="","",HLOOKUP(BW$14,集計用!$4:$9977,マスター!$C41,FALSE))</f>
        <v/>
      </c>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2"/>
      <c r="CW41" s="82"/>
      <c r="CX41" s="82"/>
      <c r="CY41" s="82"/>
      <c r="CZ41" s="82"/>
      <c r="DA41" s="82"/>
      <c r="DB41" s="82"/>
      <c r="DC41" s="82"/>
      <c r="DD41" s="83"/>
      <c r="DE41" s="83"/>
      <c r="DF41" s="83"/>
      <c r="DG41" s="83"/>
      <c r="DH41" s="83"/>
      <c r="DI41" s="83"/>
    </row>
    <row r="42" spans="3:113" ht="13.5" customHeight="1">
      <c r="C42" s="117">
        <v>33</v>
      </c>
      <c r="D42" s="71"/>
      <c r="E42" s="82"/>
      <c r="F42" s="82"/>
      <c r="G42" s="82"/>
      <c r="H42" s="69" t="str">
        <f>IF(HLOOKUP(H$14,集計用!$4:$9977,マスター!$C42,FALSE)="","",HLOOKUP(H$14,集計用!$4:$9977,マスター!$C42,FALSE))</f>
        <v/>
      </c>
      <c r="I42" s="56" t="str">
        <f>IF(HLOOKUP(I$14,集計用!$4:$9977,マスター!$C42,FALSE)="","",HLOOKUP(I$14,集計用!$4:$9977,マスター!$C42,FALSE))</f>
        <v/>
      </c>
      <c r="J42" s="56" t="str">
        <f>IF(HLOOKUP(J$14,集計用!$4:$9977,マスター!$C42,FALSE)="","",HLOOKUP(J$14,集計用!$4:$9977,マスター!$C42,FALSE))</f>
        <v>事業用資産/工作物</v>
      </c>
      <c r="K42" s="82"/>
      <c r="L42" s="82"/>
      <c r="M42" s="82"/>
      <c r="N42" s="82"/>
      <c r="O42" s="56">
        <f>IF(HLOOKUP(O$14,集計用!$4:$9977,マスター!$C42,FALSE)="","",HLOOKUP(O$14,集計用!$4:$9977,マスター!$C42,FALSE))</f>
        <v>8</v>
      </c>
      <c r="P42" s="82"/>
      <c r="Q42" s="82"/>
      <c r="R42" s="69" t="str">
        <f>IF(HLOOKUP(R$14,集計用!$4:$9977,マスター!$C42,FALSE)="","",HLOOKUP(R$14,集計用!$4:$9977,マスター!$C42,FALSE))</f>
        <v>一般会計等</v>
      </c>
      <c r="S42" s="69" t="str">
        <f>IF(HLOOKUP(S$14,集計用!$4:$9977,マスター!$C42,FALSE)="","",HLOOKUP(S$14,集計用!$4:$9977,マスター!$C42,FALSE))</f>
        <v>一般会計</v>
      </c>
      <c r="T42" s="56">
        <f>IF(HLOOKUP(T$14,集計用!$4:$9977,マスター!$C42,FALSE)="","",HLOOKUP(T$14,集計用!$4:$9977,マスター!$C42,FALSE))</f>
        <v>19980616</v>
      </c>
      <c r="U42" s="56">
        <f>IF(HLOOKUP(U$14,集計用!$4:$9977,マスター!$C42,FALSE)="","",HLOOKUP(U$14,集計用!$4:$9977,マスター!$C42,FALSE))</f>
        <v>19980616</v>
      </c>
      <c r="V42" s="82"/>
      <c r="W42" s="71"/>
      <c r="X42" s="82"/>
      <c r="Y42" s="82"/>
      <c r="Z42" s="56">
        <f>IF(HLOOKUP(Z$14,集計用!$4:$9977,マスター!$C42,FALSE)="","",HLOOKUP(Z$14,集計用!$4:$9977,マスター!$C42,FALSE))</f>
        <v>329490</v>
      </c>
      <c r="AA42" s="82"/>
      <c r="AB42" s="82"/>
      <c r="AC42" s="82"/>
      <c r="AD42" s="82"/>
      <c r="AE42" s="82"/>
      <c r="AF42" s="71"/>
      <c r="AG42" s="56" t="str">
        <f>IF(HLOOKUP(AG$14,集計用!$4:$9977,マスター!$C42,FALSE)="","",HLOOKUP(AG$14,集計用!$4:$9977,マスター!$C42,FALSE))</f>
        <v>ジャングルジム</v>
      </c>
      <c r="AH42" s="56" t="str">
        <f>IF(HLOOKUP(AH$14,集計用!$4:$9977,マスター!$C42,FALSE)="","",HLOOKUP(AH$14,集計用!$4:$9977,マスター!$C42,FALSE))</f>
        <v>自己資産（リース資産外)</v>
      </c>
      <c r="AI42" s="56" t="str">
        <f>IF(HLOOKUP(AI$14,集計用!$4:$9977,マスター!$C42,FALSE)="","",HLOOKUP(AI$14,集計用!$4:$9977,マスター!$C42,FALSE))</f>
        <v>売却不可</v>
      </c>
      <c r="AJ42" s="89" t="str">
        <f>マスター!$B$3</f>
        <v>物品</v>
      </c>
      <c r="AK42" s="56">
        <f>IF(HLOOKUP(AK$14,集計用!$4:$9977,マスター!$C42,FALSE)="","",HLOOKUP(AK$14,集計用!$4:$9977,マスター!$C42,FALSE))</f>
        <v>168</v>
      </c>
      <c r="AL42" s="56" t="e">
        <f>IF(HLOOKUP(AL$14,集計用!$4:$9977,マスター!$C42,FALSE)="","",HLOOKUP(AL$14,集計用!$4:$9977,マスター!$C42,FALSE))</f>
        <v>#N/A</v>
      </c>
      <c r="AM42" s="82"/>
      <c r="AN42" s="56" t="str">
        <f>IFERROR(集計用!N25&amp;集計用!P25&amp;集計用!R25,"")</f>
        <v>下都賀郡壬生町本丸1635番地3内</v>
      </c>
      <c r="AO42" s="56">
        <f>IF(HLOOKUP(AO$14,集計用!$4:$9977,マスター!$C42,FALSE)="","",HLOOKUP(AO$14,集計用!$4:$9977,マスター!$C42,FALSE))</f>
        <v>100</v>
      </c>
      <c r="AP42" s="69" t="str">
        <f>集計用!AX37&amp;集計用!AY37&amp;集計用!AZ37&amp;集計用!BA37&amp;集計用!BB37&amp;集計用!BC37</f>
        <v>民生費児童福祉費保育園費</v>
      </c>
      <c r="AQ42" s="56" t="str">
        <f>IF(HLOOKUP(AQ$14,集計用!$4:$9977,マスター!$C42,FALSE)="","",HLOOKUP(AQ$14,集計用!$4:$9977,マスター!$C42,FALSE))</f>
        <v>特記事項なし</v>
      </c>
      <c r="AR42" s="56" t="str">
        <f>IF(HLOOKUP(AR$14,集計用!$4:$9977,マスター!$C42,FALSE)="","",HLOOKUP(AR$14,集計用!$4:$9977,マスター!$C42,FALSE))</f>
        <v/>
      </c>
      <c r="AS42" s="56" t="str">
        <f>IF(HLOOKUP(AS$14,集計用!$4:$9977,マスター!$C42,FALSE)="","",HLOOKUP(AS$14,集計用!$4:$9977,マスター!$C42,FALSE))</f>
        <v>NA</v>
      </c>
      <c r="AT42" s="56">
        <f>IF(HLOOKUP(AT$14,集計用!$4:$9977,マスター!$C42,FALSE)="","",HLOOKUP(AT$14,集計用!$4:$9977,マスター!$C42,FALSE))</f>
        <v>1</v>
      </c>
      <c r="AU42" s="91"/>
      <c r="AV42" s="91"/>
      <c r="AW42" s="74">
        <f t="shared" si="2"/>
        <v>17</v>
      </c>
      <c r="AX42" s="56" t="str">
        <f>IF(HLOOKUP(AX$14,集計用!$4:$9977,マスター!$C42,FALSE)="","",HLOOKUP(AX$14,集計用!$4:$9977,マスター!$C42,FALSE))</f>
        <v>福祉</v>
      </c>
      <c r="AY42" s="56" t="str">
        <f>IF(HLOOKUP(AY$14,集計用!$4:$9977,マスター!$C42,FALSE)="","",HLOOKUP(AY$14,集計用!$4:$9977,マスター!$C42,FALSE))</f>
        <v>行政財産</v>
      </c>
      <c r="AZ42" s="83"/>
      <c r="BA42" s="83"/>
      <c r="BB42" s="83"/>
      <c r="BC42" s="83"/>
      <c r="BD42" s="83"/>
      <c r="BE42" s="83"/>
      <c r="BF42" s="83"/>
      <c r="BG42" s="83"/>
      <c r="BH42" s="91"/>
      <c r="BI42" s="91"/>
      <c r="BJ42" s="83"/>
      <c r="BK42" s="83"/>
      <c r="BL42" s="83"/>
      <c r="BM42" s="83"/>
      <c r="BN42" s="83"/>
      <c r="BO42" s="83"/>
      <c r="BP42" s="83"/>
      <c r="BQ42" s="83"/>
      <c r="BR42" s="56" t="str">
        <f>IF(HLOOKUP(BR$14,集計用!$4:$9977,マスター!$C42,FALSE)="","",HLOOKUP(BR$14,集計用!$4:$9977,マスター!$C42,FALSE))</f>
        <v>ｼﾞｬﾝｸﾞﾙｼﾞﾑ</v>
      </c>
      <c r="BS42" s="56" t="str">
        <f>IF(HLOOKUP(BS$14,集計用!$4:$9977,マスター!$C42,FALSE)="","",HLOOKUP(BS$14,集計用!$4:$9977,マスター!$C42,FALSE))</f>
        <v/>
      </c>
      <c r="BT42" s="56" t="str">
        <f>IF(HLOOKUP(BT$14,集計用!$4:$9977,マスター!$C42,FALSE)="","",HLOOKUP(BT$14,集計用!$4:$9977,マスター!$C42,FALSE))</f>
        <v>壬生町立とおりまち保育園</v>
      </c>
      <c r="BU42" s="56" t="str">
        <f>IF(HLOOKUP(BU$14,集計用!$4:$9977,マスター!$C42,FALSE)="","",HLOOKUP(BU$14,集計用!$4:$9977,マスター!$C42,FALSE))</f>
        <v/>
      </c>
      <c r="BV42" s="56" t="str">
        <f>集計用!O25&amp;集計用!Q25&amp;集計用!S25</f>
        <v>ｼﾓﾂｶﾞｸﾞﾝﾐﾌﾞﾏﾁﾎﾝﾏﾙ1635ﾊﾞﾝﾁ3ﾅｲ</v>
      </c>
      <c r="BW42" s="56" t="str">
        <f>IF(HLOOKUP(BW$14,集計用!$4:$9977,マスター!$C42,FALSE)="","",HLOOKUP(BW$14,集計用!$4:$9977,マスター!$C42,FALSE))</f>
        <v/>
      </c>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2"/>
      <c r="CW42" s="82"/>
      <c r="CX42" s="82"/>
      <c r="CY42" s="82"/>
      <c r="CZ42" s="82"/>
      <c r="DA42" s="82"/>
      <c r="DB42" s="82"/>
      <c r="DC42" s="82"/>
      <c r="DD42" s="83"/>
      <c r="DE42" s="83"/>
      <c r="DF42" s="83"/>
      <c r="DG42" s="83"/>
      <c r="DH42" s="83"/>
      <c r="DI42" s="83"/>
    </row>
    <row r="43" spans="3:113" ht="13.5" customHeight="1">
      <c r="C43" s="117">
        <v>34</v>
      </c>
      <c r="D43" s="71"/>
      <c r="E43" s="82"/>
      <c r="F43" s="82"/>
      <c r="G43" s="82"/>
      <c r="H43" s="69" t="str">
        <f>IF(HLOOKUP(H$14,集計用!$4:$9977,マスター!$C43,FALSE)="","",HLOOKUP(H$14,集計用!$4:$9977,マスター!$C43,FALSE))</f>
        <v/>
      </c>
      <c r="I43" s="56" t="str">
        <f>IF(HLOOKUP(I$14,集計用!$4:$9977,マスター!$C43,FALSE)="","",HLOOKUP(I$14,集計用!$4:$9977,マスター!$C43,FALSE))</f>
        <v/>
      </c>
      <c r="J43" s="56" t="str">
        <f>IF(HLOOKUP(J$14,集計用!$4:$9977,マスター!$C43,FALSE)="","",HLOOKUP(J$14,集計用!$4:$9977,マスター!$C43,FALSE))</f>
        <v>事業用資産/工作物</v>
      </c>
      <c r="K43" s="82"/>
      <c r="L43" s="82"/>
      <c r="M43" s="82"/>
      <c r="N43" s="82"/>
      <c r="O43" s="56">
        <f>IF(HLOOKUP(O$14,集計用!$4:$9977,マスター!$C43,FALSE)="","",HLOOKUP(O$14,集計用!$4:$9977,マスター!$C43,FALSE))</f>
        <v>8</v>
      </c>
      <c r="P43" s="82"/>
      <c r="Q43" s="82"/>
      <c r="R43" s="69" t="str">
        <f>IF(HLOOKUP(R$14,集計用!$4:$9977,マスター!$C43,FALSE)="","",HLOOKUP(R$14,集計用!$4:$9977,マスター!$C43,FALSE))</f>
        <v>一般会計等</v>
      </c>
      <c r="S43" s="69" t="str">
        <f>IF(HLOOKUP(S$14,集計用!$4:$9977,マスター!$C43,FALSE)="","",HLOOKUP(S$14,集計用!$4:$9977,マスター!$C43,FALSE))</f>
        <v>一般会計</v>
      </c>
      <c r="T43" s="56">
        <f>IF(HLOOKUP(T$14,集計用!$4:$9977,マスター!$C43,FALSE)="","",HLOOKUP(T$14,集計用!$4:$9977,マスター!$C43,FALSE))</f>
        <v>20080501</v>
      </c>
      <c r="U43" s="56">
        <f>IF(HLOOKUP(U$14,集計用!$4:$9977,マスター!$C43,FALSE)="","",HLOOKUP(U$14,集計用!$4:$9977,マスター!$C43,FALSE))</f>
        <v>20080501</v>
      </c>
      <c r="V43" s="82"/>
      <c r="W43" s="71"/>
      <c r="X43" s="82"/>
      <c r="Y43" s="82"/>
      <c r="Z43" s="56">
        <f>IF(HLOOKUP(Z$14,集計用!$4:$9977,マスター!$C43,FALSE)="","",HLOOKUP(Z$14,集計用!$4:$9977,マスター!$C43,FALSE))</f>
        <v>225000</v>
      </c>
      <c r="AA43" s="82"/>
      <c r="AB43" s="82"/>
      <c r="AC43" s="82"/>
      <c r="AD43" s="82"/>
      <c r="AE43" s="82"/>
      <c r="AF43" s="71"/>
      <c r="AG43" s="56" t="str">
        <f>IF(HLOOKUP(AG$14,集計用!$4:$9977,マスター!$C43,FALSE)="","",HLOOKUP(AG$14,集計用!$4:$9977,マスター!$C43,FALSE))</f>
        <v>雲梯</v>
      </c>
      <c r="AH43" s="56" t="str">
        <f>IF(HLOOKUP(AH$14,集計用!$4:$9977,マスター!$C43,FALSE)="","",HLOOKUP(AH$14,集計用!$4:$9977,マスター!$C43,FALSE))</f>
        <v>自己資産（リース資産外)</v>
      </c>
      <c r="AI43" s="56" t="str">
        <f>IF(HLOOKUP(AI$14,集計用!$4:$9977,マスター!$C43,FALSE)="","",HLOOKUP(AI$14,集計用!$4:$9977,マスター!$C43,FALSE))</f>
        <v>売却不可</v>
      </c>
      <c r="AJ43" s="89" t="str">
        <f>マスター!$B$3</f>
        <v>物品</v>
      </c>
      <c r="AK43" s="56">
        <f>IF(HLOOKUP(AK$14,集計用!$4:$9977,マスター!$C43,FALSE)="","",HLOOKUP(AK$14,集計用!$4:$9977,マスター!$C43,FALSE))</f>
        <v>169</v>
      </c>
      <c r="AL43" s="56" t="e">
        <f>IF(HLOOKUP(AL$14,集計用!$4:$9977,マスター!$C43,FALSE)="","",HLOOKUP(AL$14,集計用!$4:$9977,マスター!$C43,FALSE))</f>
        <v>#N/A</v>
      </c>
      <c r="AM43" s="82"/>
      <c r="AN43" s="56" t="str">
        <f>IFERROR(集計用!N26&amp;集計用!P26&amp;集計用!R26,"")</f>
        <v>下都賀郡壬生町若草町628番地108内</v>
      </c>
      <c r="AO43" s="56">
        <f>IF(HLOOKUP(AO$14,集計用!$4:$9977,マスター!$C43,FALSE)="","",HLOOKUP(AO$14,集計用!$4:$9977,マスター!$C43,FALSE))</f>
        <v>100</v>
      </c>
      <c r="AP43" s="69" t="str">
        <f>集計用!AX38&amp;集計用!AY38&amp;集計用!AZ38&amp;集計用!BA38&amp;集計用!BB38&amp;集計用!BC38</f>
        <v>民生費児童福祉費保育園費</v>
      </c>
      <c r="AQ43" s="56" t="str">
        <f>IF(HLOOKUP(AQ$14,集計用!$4:$9977,マスター!$C43,FALSE)="","",HLOOKUP(AQ$14,集計用!$4:$9977,マスター!$C43,FALSE))</f>
        <v>特記事項なし</v>
      </c>
      <c r="AR43" s="56" t="str">
        <f>IF(HLOOKUP(AR$14,集計用!$4:$9977,マスター!$C43,FALSE)="","",HLOOKUP(AR$14,集計用!$4:$9977,マスター!$C43,FALSE))</f>
        <v/>
      </c>
      <c r="AS43" s="56" t="str">
        <f>IF(HLOOKUP(AS$14,集計用!$4:$9977,マスター!$C43,FALSE)="","",HLOOKUP(AS$14,集計用!$4:$9977,マスター!$C43,FALSE))</f>
        <v>NA</v>
      </c>
      <c r="AT43" s="56">
        <f>IF(HLOOKUP(AT$14,集計用!$4:$9977,マスター!$C43,FALSE)="","",HLOOKUP(AT$14,集計用!$4:$9977,マスター!$C43,FALSE))</f>
        <v>1</v>
      </c>
      <c r="AU43" s="91"/>
      <c r="AV43" s="91"/>
      <c r="AW43" s="74">
        <f t="shared" si="2"/>
        <v>7</v>
      </c>
      <c r="AX43" s="56" t="str">
        <f>IF(HLOOKUP(AX$14,集計用!$4:$9977,マスター!$C43,FALSE)="","",HLOOKUP(AX$14,集計用!$4:$9977,マスター!$C43,FALSE))</f>
        <v>福祉</v>
      </c>
      <c r="AY43" s="56" t="str">
        <f>IF(HLOOKUP(AY$14,集計用!$4:$9977,マスター!$C43,FALSE)="","",HLOOKUP(AY$14,集計用!$4:$9977,マスター!$C43,FALSE))</f>
        <v>行政財産</v>
      </c>
      <c r="AZ43" s="83"/>
      <c r="BA43" s="83"/>
      <c r="BB43" s="83"/>
      <c r="BC43" s="83"/>
      <c r="BD43" s="83"/>
      <c r="BE43" s="83"/>
      <c r="BF43" s="83"/>
      <c r="BG43" s="83"/>
      <c r="BH43" s="91"/>
      <c r="BI43" s="91"/>
      <c r="BJ43" s="83"/>
      <c r="BK43" s="83"/>
      <c r="BL43" s="83"/>
      <c r="BM43" s="83"/>
      <c r="BN43" s="83"/>
      <c r="BO43" s="83"/>
      <c r="BP43" s="83"/>
      <c r="BQ43" s="83"/>
      <c r="BR43" s="56" t="str">
        <f>IF(HLOOKUP(BR$14,集計用!$4:$9977,マスター!$C43,FALSE)="","",HLOOKUP(BR$14,集計用!$4:$9977,マスター!$C43,FALSE))</f>
        <v>ｳﾝﾃｲ</v>
      </c>
      <c r="BS43" s="56" t="str">
        <f>IF(HLOOKUP(BS$14,集計用!$4:$9977,マスター!$C43,FALSE)="","",HLOOKUP(BS$14,集計用!$4:$9977,マスター!$C43,FALSE))</f>
        <v/>
      </c>
      <c r="BT43" s="56" t="str">
        <f>IF(HLOOKUP(BT$14,集計用!$4:$9977,マスター!$C43,FALSE)="","",HLOOKUP(BT$14,集計用!$4:$9977,マスター!$C43,FALSE))</f>
        <v>壬生町立とおりまち保育園</v>
      </c>
      <c r="BU43" s="56" t="str">
        <f>IF(HLOOKUP(BU$14,集計用!$4:$9977,マスター!$C43,FALSE)="","",HLOOKUP(BU$14,集計用!$4:$9977,マスター!$C43,FALSE))</f>
        <v/>
      </c>
      <c r="BV43" s="56" t="str">
        <f>集計用!O26&amp;集計用!Q26&amp;集計用!S26</f>
        <v>ｼﾓﾂｶﾞｸﾞﾝﾐﾌﾞﾏﾁﾜｶｸｻﾁｮｳ628ﾊﾞﾝﾁ108ﾅｲ</v>
      </c>
      <c r="BW43" s="56" t="str">
        <f>IF(HLOOKUP(BW$14,集計用!$4:$9977,マスター!$C43,FALSE)="","",HLOOKUP(BW$14,集計用!$4:$9977,マスター!$C43,FALSE))</f>
        <v/>
      </c>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2"/>
      <c r="CW43" s="82"/>
      <c r="CX43" s="82"/>
      <c r="CY43" s="82"/>
      <c r="CZ43" s="82"/>
      <c r="DA43" s="82"/>
      <c r="DB43" s="82"/>
      <c r="DC43" s="82"/>
      <c r="DD43" s="83"/>
      <c r="DE43" s="83"/>
      <c r="DF43" s="83"/>
      <c r="DG43" s="83"/>
      <c r="DH43" s="83"/>
      <c r="DI43" s="83"/>
    </row>
    <row r="44" spans="3:113" ht="13.5" customHeight="1">
      <c r="C44" s="117">
        <v>35</v>
      </c>
      <c r="D44" s="71"/>
      <c r="E44" s="82"/>
      <c r="F44" s="82"/>
      <c r="G44" s="82"/>
      <c r="H44" s="69" t="str">
        <f>IF(HLOOKUP(H$14,集計用!$4:$9977,マスター!$C44,FALSE)="","",HLOOKUP(H$14,集計用!$4:$9977,マスター!$C44,FALSE))</f>
        <v/>
      </c>
      <c r="I44" s="56" t="str">
        <f>IF(HLOOKUP(I$14,集計用!$4:$9977,マスター!$C44,FALSE)="","",HLOOKUP(I$14,集計用!$4:$9977,マスター!$C44,FALSE))</f>
        <v/>
      </c>
      <c r="J44" s="56" t="str">
        <f>IF(HLOOKUP(J$14,集計用!$4:$9977,マスター!$C44,FALSE)="","",HLOOKUP(J$14,集計用!$4:$9977,マスター!$C44,FALSE))</f>
        <v>事業用資産/工作物</v>
      </c>
      <c r="K44" s="82"/>
      <c r="L44" s="82"/>
      <c r="M44" s="82"/>
      <c r="N44" s="82"/>
      <c r="O44" s="56">
        <f>IF(HLOOKUP(O$14,集計用!$4:$9977,マスター!$C44,FALSE)="","",HLOOKUP(O$14,集計用!$4:$9977,マスター!$C44,FALSE))</f>
        <v>8</v>
      </c>
      <c r="P44" s="82"/>
      <c r="Q44" s="82"/>
      <c r="R44" s="69" t="str">
        <f>IF(HLOOKUP(R$14,集計用!$4:$9977,マスター!$C44,FALSE)="","",HLOOKUP(R$14,集計用!$4:$9977,マスター!$C44,FALSE))</f>
        <v>一般会計等</v>
      </c>
      <c r="S44" s="69" t="str">
        <f>IF(HLOOKUP(S$14,集計用!$4:$9977,マスター!$C44,FALSE)="","",HLOOKUP(S$14,集計用!$4:$9977,マスター!$C44,FALSE))</f>
        <v>一般会計</v>
      </c>
      <c r="T44" s="56">
        <f>IF(HLOOKUP(T$14,集計用!$4:$9977,マスター!$C44,FALSE)="","",HLOOKUP(T$14,集計用!$4:$9977,マスター!$C44,FALSE))</f>
        <v>20021017</v>
      </c>
      <c r="U44" s="56">
        <f>IF(HLOOKUP(U$14,集計用!$4:$9977,マスター!$C44,FALSE)="","",HLOOKUP(U$14,集計用!$4:$9977,マスター!$C44,FALSE))</f>
        <v>20021017</v>
      </c>
      <c r="V44" s="82"/>
      <c r="W44" s="71"/>
      <c r="X44" s="82"/>
      <c r="Y44" s="82"/>
      <c r="Z44" s="56">
        <f>IF(HLOOKUP(Z$14,集計用!$4:$9977,マスター!$C44,FALSE)="","",HLOOKUP(Z$14,集計用!$4:$9977,マスター!$C44,FALSE))</f>
        <v>540750</v>
      </c>
      <c r="AA44" s="82"/>
      <c r="AB44" s="82"/>
      <c r="AC44" s="82"/>
      <c r="AD44" s="82"/>
      <c r="AE44" s="82"/>
      <c r="AF44" s="71"/>
      <c r="AG44" s="56" t="str">
        <f>IF(HLOOKUP(AG$14,集計用!$4:$9977,マスター!$C44,FALSE)="","",HLOOKUP(AG$14,集計用!$4:$9977,マスター!$C44,FALSE))</f>
        <v>親子すべり台</v>
      </c>
      <c r="AH44" s="56" t="str">
        <f>IF(HLOOKUP(AH$14,集計用!$4:$9977,マスター!$C44,FALSE)="","",HLOOKUP(AH$14,集計用!$4:$9977,マスター!$C44,FALSE))</f>
        <v>自己資産（リース資産外)</v>
      </c>
      <c r="AI44" s="56" t="str">
        <f>IF(HLOOKUP(AI$14,集計用!$4:$9977,マスター!$C44,FALSE)="","",HLOOKUP(AI$14,集計用!$4:$9977,マスター!$C44,FALSE))</f>
        <v>売却不可</v>
      </c>
      <c r="AJ44" s="89" t="str">
        <f>マスター!$B$3</f>
        <v>物品</v>
      </c>
      <c r="AK44" s="56">
        <f>IF(HLOOKUP(AK$14,集計用!$4:$9977,マスター!$C44,FALSE)="","",HLOOKUP(AK$14,集計用!$4:$9977,マスター!$C44,FALSE))</f>
        <v>168</v>
      </c>
      <c r="AL44" s="56" t="e">
        <f>IF(HLOOKUP(AL$14,集計用!$4:$9977,マスター!$C44,FALSE)="","",HLOOKUP(AL$14,集計用!$4:$9977,マスター!$C44,FALSE))</f>
        <v>#N/A</v>
      </c>
      <c r="AM44" s="82"/>
      <c r="AN44" s="56" t="str">
        <f>IFERROR(集計用!N27&amp;集計用!P27&amp;集計用!R27,"")</f>
        <v>下都賀郡壬生町落合一丁目14番地12内</v>
      </c>
      <c r="AO44" s="56">
        <f>IF(HLOOKUP(AO$14,集計用!$4:$9977,マスター!$C44,FALSE)="","",HLOOKUP(AO$14,集計用!$4:$9977,マスター!$C44,FALSE))</f>
        <v>100</v>
      </c>
      <c r="AP44" s="69" t="str">
        <f>集計用!AX39&amp;集計用!AY39&amp;集計用!AZ39&amp;集計用!BA39&amp;集計用!BB39&amp;集計用!BC39</f>
        <v>民生費児童福祉費保育園費</v>
      </c>
      <c r="AQ44" s="56" t="str">
        <f>IF(HLOOKUP(AQ$14,集計用!$4:$9977,マスター!$C44,FALSE)="","",HLOOKUP(AQ$14,集計用!$4:$9977,マスター!$C44,FALSE))</f>
        <v>特記事項なし</v>
      </c>
      <c r="AR44" s="56" t="str">
        <f>IF(HLOOKUP(AR$14,集計用!$4:$9977,マスター!$C44,FALSE)="","",HLOOKUP(AR$14,集計用!$4:$9977,マスター!$C44,FALSE))</f>
        <v/>
      </c>
      <c r="AS44" s="56" t="str">
        <f>IF(HLOOKUP(AS$14,集計用!$4:$9977,マスター!$C44,FALSE)="","",HLOOKUP(AS$14,集計用!$4:$9977,マスター!$C44,FALSE))</f>
        <v>NA</v>
      </c>
      <c r="AT44" s="56">
        <f>IF(HLOOKUP(AT$14,集計用!$4:$9977,マスター!$C44,FALSE)="","",HLOOKUP(AT$14,集計用!$4:$9977,マスター!$C44,FALSE))</f>
        <v>1</v>
      </c>
      <c r="AU44" s="91"/>
      <c r="AV44" s="91"/>
      <c r="AW44" s="74">
        <f t="shared" si="2"/>
        <v>13</v>
      </c>
      <c r="AX44" s="56" t="str">
        <f>IF(HLOOKUP(AX$14,集計用!$4:$9977,マスター!$C44,FALSE)="","",HLOOKUP(AX$14,集計用!$4:$9977,マスター!$C44,FALSE))</f>
        <v>福祉</v>
      </c>
      <c r="AY44" s="56" t="str">
        <f>IF(HLOOKUP(AY$14,集計用!$4:$9977,マスター!$C44,FALSE)="","",HLOOKUP(AY$14,集計用!$4:$9977,マスター!$C44,FALSE))</f>
        <v>行政財産</v>
      </c>
      <c r="AZ44" s="83"/>
      <c r="BA44" s="83"/>
      <c r="BB44" s="83"/>
      <c r="BC44" s="83"/>
      <c r="BD44" s="83"/>
      <c r="BE44" s="83"/>
      <c r="BF44" s="83"/>
      <c r="BG44" s="83"/>
      <c r="BH44" s="91"/>
      <c r="BI44" s="91"/>
      <c r="BJ44" s="83"/>
      <c r="BK44" s="83"/>
      <c r="BL44" s="83"/>
      <c r="BM44" s="83"/>
      <c r="BN44" s="83"/>
      <c r="BO44" s="83"/>
      <c r="BP44" s="83"/>
      <c r="BQ44" s="83"/>
      <c r="BR44" s="56" t="str">
        <f>IF(HLOOKUP(BR$14,集計用!$4:$9977,マスター!$C44,FALSE)="","",HLOOKUP(BR$14,集計用!$4:$9977,マスター!$C44,FALSE))</f>
        <v>ｵﾔｺｽﾍﾞﾘﾀﾞｲ</v>
      </c>
      <c r="BS44" s="56" t="str">
        <f>IF(HLOOKUP(BS$14,集計用!$4:$9977,マスター!$C44,FALSE)="","",HLOOKUP(BS$14,集計用!$4:$9977,マスター!$C44,FALSE))</f>
        <v/>
      </c>
      <c r="BT44" s="56" t="str">
        <f>IF(HLOOKUP(BT$14,集計用!$4:$9977,マスター!$C44,FALSE)="","",HLOOKUP(BT$14,集計用!$4:$9977,マスター!$C44,FALSE))</f>
        <v>壬生町立とおりまち保育園</v>
      </c>
      <c r="BU44" s="56" t="str">
        <f>IF(HLOOKUP(BU$14,集計用!$4:$9977,マスター!$C44,FALSE)="","",HLOOKUP(BU$14,集計用!$4:$9977,マスター!$C44,FALSE))</f>
        <v/>
      </c>
      <c r="BV44" s="56" t="str">
        <f>集計用!O27&amp;集計用!Q27&amp;集計用!S27</f>
        <v>ｼﾓﾂｶﾞｸﾞﾝﾐﾌﾞﾏﾁｵﾁｱｲｲｯﾁｮｳﾒ14ﾊﾞﾝﾁ12ﾅｲ</v>
      </c>
      <c r="BW44" s="56" t="str">
        <f>IF(HLOOKUP(BW$14,集計用!$4:$9977,マスター!$C44,FALSE)="","",HLOOKUP(BW$14,集計用!$4:$9977,マスター!$C44,FALSE))</f>
        <v/>
      </c>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2"/>
      <c r="CW44" s="82"/>
      <c r="CX44" s="82"/>
      <c r="CY44" s="82"/>
      <c r="CZ44" s="82"/>
      <c r="DA44" s="82"/>
      <c r="DB44" s="82"/>
      <c r="DC44" s="82"/>
      <c r="DD44" s="83"/>
      <c r="DE44" s="83"/>
      <c r="DF44" s="83"/>
      <c r="DG44" s="83"/>
      <c r="DH44" s="83"/>
      <c r="DI44" s="83"/>
    </row>
    <row r="45" spans="3:113" ht="13.5" customHeight="1">
      <c r="C45" s="117">
        <v>36</v>
      </c>
      <c r="D45" s="71"/>
      <c r="E45" s="82"/>
      <c r="F45" s="82"/>
      <c r="G45" s="82"/>
      <c r="H45" s="69" t="str">
        <f>IF(HLOOKUP(H$14,集計用!$4:$9977,マスター!$C45,FALSE)="","",HLOOKUP(H$14,集計用!$4:$9977,マスター!$C45,FALSE))</f>
        <v/>
      </c>
      <c r="I45" s="56" t="str">
        <f>IF(HLOOKUP(I$14,集計用!$4:$9977,マスター!$C45,FALSE)="","",HLOOKUP(I$14,集計用!$4:$9977,マスター!$C45,FALSE))</f>
        <v/>
      </c>
      <c r="J45" s="56" t="str">
        <f>IF(HLOOKUP(J$14,集計用!$4:$9977,マスター!$C45,FALSE)="","",HLOOKUP(J$14,集計用!$4:$9977,マスター!$C45,FALSE))</f>
        <v>事業用資産/工作物</v>
      </c>
      <c r="K45" s="82"/>
      <c r="L45" s="82"/>
      <c r="M45" s="82"/>
      <c r="N45" s="82"/>
      <c r="O45" s="56">
        <f>IF(HLOOKUP(O$14,集計用!$4:$9977,マスター!$C45,FALSE)="","",HLOOKUP(O$14,集計用!$4:$9977,マスター!$C45,FALSE))</f>
        <v>8</v>
      </c>
      <c r="P45" s="82"/>
      <c r="Q45" s="82"/>
      <c r="R45" s="69" t="str">
        <f>IF(HLOOKUP(R$14,集計用!$4:$9977,マスター!$C45,FALSE)="","",HLOOKUP(R$14,集計用!$4:$9977,マスター!$C45,FALSE))</f>
        <v>一般会計等</v>
      </c>
      <c r="S45" s="69" t="str">
        <f>IF(HLOOKUP(S$14,集計用!$4:$9977,マスター!$C45,FALSE)="","",HLOOKUP(S$14,集計用!$4:$9977,マスター!$C45,FALSE))</f>
        <v>一般会計</v>
      </c>
      <c r="T45" s="56">
        <f>IF(HLOOKUP(T$14,集計用!$4:$9977,マスター!$C45,FALSE)="","",HLOOKUP(T$14,集計用!$4:$9977,マスター!$C45,FALSE))</f>
        <v>20030722</v>
      </c>
      <c r="U45" s="56">
        <f>IF(HLOOKUP(U$14,集計用!$4:$9977,マスター!$C45,FALSE)="","",HLOOKUP(U$14,集計用!$4:$9977,マスター!$C45,FALSE))</f>
        <v>20030722</v>
      </c>
      <c r="V45" s="82"/>
      <c r="W45" s="71"/>
      <c r="X45" s="82"/>
      <c r="Y45" s="82"/>
      <c r="Z45" s="56">
        <f>IF(HLOOKUP(Z$14,集計用!$4:$9977,マスター!$C45,FALSE)="","",HLOOKUP(Z$14,集計用!$4:$9977,マスター!$C45,FALSE))</f>
        <v>255150</v>
      </c>
      <c r="AA45" s="82"/>
      <c r="AB45" s="82"/>
      <c r="AC45" s="82"/>
      <c r="AD45" s="82"/>
      <c r="AE45" s="82"/>
      <c r="AF45" s="71"/>
      <c r="AG45" s="56" t="str">
        <f>IF(HLOOKUP(AG$14,集計用!$4:$9977,マスター!$C45,FALSE)="","",HLOOKUP(AG$14,集計用!$4:$9977,マスター!$C45,FALSE))</f>
        <v>ブランコ</v>
      </c>
      <c r="AH45" s="56" t="str">
        <f>IF(HLOOKUP(AH$14,集計用!$4:$9977,マスター!$C45,FALSE)="","",HLOOKUP(AH$14,集計用!$4:$9977,マスター!$C45,FALSE))</f>
        <v>自己資産（リース資産外)</v>
      </c>
      <c r="AI45" s="56" t="str">
        <f>IF(HLOOKUP(AI$14,集計用!$4:$9977,マスター!$C45,FALSE)="","",HLOOKUP(AI$14,集計用!$4:$9977,マスター!$C45,FALSE))</f>
        <v>売却不可</v>
      </c>
      <c r="AJ45" s="89" t="str">
        <f>マスター!$B$3</f>
        <v>物品</v>
      </c>
      <c r="AK45" s="56">
        <f>IF(HLOOKUP(AK$14,集計用!$4:$9977,マスター!$C45,FALSE)="","",HLOOKUP(AK$14,集計用!$4:$9977,マスター!$C45,FALSE))</f>
        <v>168</v>
      </c>
      <c r="AL45" s="56" t="e">
        <f>IF(HLOOKUP(AL$14,集計用!$4:$9977,マスター!$C45,FALSE)="","",HLOOKUP(AL$14,集計用!$4:$9977,マスター!$C45,FALSE))</f>
        <v>#N/A</v>
      </c>
      <c r="AM45" s="82"/>
      <c r="AN45" s="56" t="str">
        <f>IFERROR(集計用!N28&amp;集計用!P28&amp;集計用!R28,"")</f>
        <v>下都賀郡壬生町壬生甲3769番地3内</v>
      </c>
      <c r="AO45" s="56">
        <f>IF(HLOOKUP(AO$14,集計用!$4:$9977,マスター!$C45,FALSE)="","",HLOOKUP(AO$14,集計用!$4:$9977,マスター!$C45,FALSE))</f>
        <v>100</v>
      </c>
      <c r="AP45" s="69" t="str">
        <f>集計用!AX40&amp;集計用!AY40&amp;集計用!AZ40&amp;集計用!BA40&amp;集計用!BB40&amp;集計用!BC40</f>
        <v>民生費児童福祉費保育園費</v>
      </c>
      <c r="AQ45" s="56" t="str">
        <f>IF(HLOOKUP(AQ$14,集計用!$4:$9977,マスター!$C45,FALSE)="","",HLOOKUP(AQ$14,集計用!$4:$9977,マスター!$C45,FALSE))</f>
        <v>特記事項なし</v>
      </c>
      <c r="AR45" s="56" t="str">
        <f>IF(HLOOKUP(AR$14,集計用!$4:$9977,マスター!$C45,FALSE)="","",HLOOKUP(AR$14,集計用!$4:$9977,マスター!$C45,FALSE))</f>
        <v/>
      </c>
      <c r="AS45" s="56" t="str">
        <f>IF(HLOOKUP(AS$14,集計用!$4:$9977,マスター!$C45,FALSE)="","",HLOOKUP(AS$14,集計用!$4:$9977,マスター!$C45,FALSE))</f>
        <v>NA</v>
      </c>
      <c r="AT45" s="56">
        <f>IF(HLOOKUP(AT$14,集計用!$4:$9977,マスター!$C45,FALSE)="","",HLOOKUP(AT$14,集計用!$4:$9977,マスター!$C45,FALSE))</f>
        <v>1</v>
      </c>
      <c r="AU45" s="91"/>
      <c r="AV45" s="91"/>
      <c r="AW45" s="74">
        <f t="shared" si="2"/>
        <v>12</v>
      </c>
      <c r="AX45" s="56" t="str">
        <f>IF(HLOOKUP(AX$14,集計用!$4:$9977,マスター!$C45,FALSE)="","",HLOOKUP(AX$14,集計用!$4:$9977,マスター!$C45,FALSE))</f>
        <v>福祉</v>
      </c>
      <c r="AY45" s="56" t="str">
        <f>IF(HLOOKUP(AY$14,集計用!$4:$9977,マスター!$C45,FALSE)="","",HLOOKUP(AY$14,集計用!$4:$9977,マスター!$C45,FALSE))</f>
        <v>行政財産</v>
      </c>
      <c r="AZ45" s="83"/>
      <c r="BA45" s="83"/>
      <c r="BB45" s="83"/>
      <c r="BC45" s="83"/>
      <c r="BD45" s="83"/>
      <c r="BE45" s="83"/>
      <c r="BF45" s="83"/>
      <c r="BG45" s="83"/>
      <c r="BH45" s="91"/>
      <c r="BI45" s="91"/>
      <c r="BJ45" s="83"/>
      <c r="BK45" s="83"/>
      <c r="BL45" s="83"/>
      <c r="BM45" s="83"/>
      <c r="BN45" s="83"/>
      <c r="BO45" s="83"/>
      <c r="BP45" s="83"/>
      <c r="BQ45" s="83"/>
      <c r="BR45" s="56" t="str">
        <f>IF(HLOOKUP(BR$14,集計用!$4:$9977,マスター!$C45,FALSE)="","",HLOOKUP(BR$14,集計用!$4:$9977,マスター!$C45,FALSE))</f>
        <v>ﾌﾞﾗﾝｺ</v>
      </c>
      <c r="BS45" s="56" t="str">
        <f>IF(HLOOKUP(BS$14,集計用!$4:$9977,マスター!$C45,FALSE)="","",HLOOKUP(BS$14,集計用!$4:$9977,マスター!$C45,FALSE))</f>
        <v/>
      </c>
      <c r="BT45" s="56" t="str">
        <f>IF(HLOOKUP(BT$14,集計用!$4:$9977,マスター!$C45,FALSE)="","",HLOOKUP(BT$14,集計用!$4:$9977,マスター!$C45,FALSE))</f>
        <v>壬生町立とおりまち保育園</v>
      </c>
      <c r="BU45" s="56" t="str">
        <f>IF(HLOOKUP(BU$14,集計用!$4:$9977,マスター!$C45,FALSE)="","",HLOOKUP(BU$14,集計用!$4:$9977,マスター!$C45,FALSE))</f>
        <v/>
      </c>
      <c r="BV45" s="56" t="str">
        <f>集計用!O28&amp;集計用!Q28&amp;集計用!S28</f>
        <v>ｼﾓﾂｶﾞｸﾞﾝﾐﾌﾞﾏﾁﾐﾌﾞｺｳ3769ﾊﾞﾝﾁ3ﾅｲ</v>
      </c>
      <c r="BW45" s="56" t="str">
        <f>IF(HLOOKUP(BW$14,集計用!$4:$9977,マスター!$C45,FALSE)="","",HLOOKUP(BW$14,集計用!$4:$9977,マスター!$C45,FALSE))</f>
        <v/>
      </c>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2"/>
      <c r="CW45" s="82"/>
      <c r="CX45" s="82"/>
      <c r="CY45" s="82"/>
      <c r="CZ45" s="82"/>
      <c r="DA45" s="82"/>
      <c r="DB45" s="82"/>
      <c r="DC45" s="82"/>
      <c r="DD45" s="83"/>
      <c r="DE45" s="83"/>
      <c r="DF45" s="83"/>
      <c r="DG45" s="83"/>
      <c r="DH45" s="83"/>
      <c r="DI45" s="83"/>
    </row>
    <row r="46" spans="3:113" ht="13.5" customHeight="1">
      <c r="C46" s="117">
        <v>37</v>
      </c>
      <c r="D46" s="71"/>
      <c r="E46" s="82"/>
      <c r="F46" s="82"/>
      <c r="G46" s="82"/>
      <c r="H46" s="69" t="str">
        <f>IF(HLOOKUP(H$14,集計用!$4:$9977,マスター!$C46,FALSE)="","",HLOOKUP(H$14,集計用!$4:$9977,マスター!$C46,FALSE))</f>
        <v/>
      </c>
      <c r="I46" s="56" t="str">
        <f>IF(HLOOKUP(I$14,集計用!$4:$9977,マスター!$C46,FALSE)="","",HLOOKUP(I$14,集計用!$4:$9977,マスター!$C46,FALSE))</f>
        <v/>
      </c>
      <c r="J46" s="56" t="str">
        <f>IF(HLOOKUP(J$14,集計用!$4:$9977,マスター!$C46,FALSE)="","",HLOOKUP(J$14,集計用!$4:$9977,マスター!$C46,FALSE))</f>
        <v>事業用資産/工作物</v>
      </c>
      <c r="K46" s="82"/>
      <c r="L46" s="82"/>
      <c r="M46" s="82"/>
      <c r="N46" s="82"/>
      <c r="O46" s="56">
        <f>IF(HLOOKUP(O$14,集計用!$4:$9977,マスター!$C46,FALSE)="","",HLOOKUP(O$14,集計用!$4:$9977,マスター!$C46,FALSE))</f>
        <v>8</v>
      </c>
      <c r="P46" s="82"/>
      <c r="Q46" s="82"/>
      <c r="R46" s="69" t="str">
        <f>IF(HLOOKUP(R$14,集計用!$4:$9977,マスター!$C46,FALSE)="","",HLOOKUP(R$14,集計用!$4:$9977,マスター!$C46,FALSE))</f>
        <v>一般会計等</v>
      </c>
      <c r="S46" s="69" t="str">
        <f>IF(HLOOKUP(S$14,集計用!$4:$9977,マスター!$C46,FALSE)="","",HLOOKUP(S$14,集計用!$4:$9977,マスター!$C46,FALSE))</f>
        <v>一般会計</v>
      </c>
      <c r="T46" s="56">
        <f>IF(HLOOKUP(T$14,集計用!$4:$9977,マスター!$C46,FALSE)="","",HLOOKUP(T$14,集計用!$4:$9977,マスター!$C46,FALSE))</f>
        <v>20040603</v>
      </c>
      <c r="U46" s="56">
        <f>IF(HLOOKUP(U$14,集計用!$4:$9977,マスター!$C46,FALSE)="","",HLOOKUP(U$14,集計用!$4:$9977,マスター!$C46,FALSE))</f>
        <v>20040603</v>
      </c>
      <c r="V46" s="82"/>
      <c r="W46" s="71"/>
      <c r="X46" s="82"/>
      <c r="Y46" s="82"/>
      <c r="Z46" s="56">
        <f>IF(HLOOKUP(Z$14,集計用!$4:$9977,マスター!$C46,FALSE)="","",HLOOKUP(Z$14,集計用!$4:$9977,マスター!$C46,FALSE))</f>
        <v>145350</v>
      </c>
      <c r="AA46" s="82"/>
      <c r="AB46" s="82"/>
      <c r="AC46" s="82"/>
      <c r="AD46" s="82"/>
      <c r="AE46" s="82"/>
      <c r="AF46" s="71"/>
      <c r="AG46" s="56" t="str">
        <f>IF(HLOOKUP(AG$14,集計用!$4:$9977,マスター!$C46,FALSE)="","",HLOOKUP(AG$14,集計用!$4:$9977,マスター!$C46,FALSE))</f>
        <v>鉄棒</v>
      </c>
      <c r="AH46" s="56" t="str">
        <f>IF(HLOOKUP(AH$14,集計用!$4:$9977,マスター!$C46,FALSE)="","",HLOOKUP(AH$14,集計用!$4:$9977,マスター!$C46,FALSE))</f>
        <v>自己資産（リース資産外)</v>
      </c>
      <c r="AI46" s="56" t="str">
        <f>IF(HLOOKUP(AI$14,集計用!$4:$9977,マスター!$C46,FALSE)="","",HLOOKUP(AI$14,集計用!$4:$9977,マスター!$C46,FALSE))</f>
        <v>売却不可</v>
      </c>
      <c r="AJ46" s="89" t="str">
        <f>マスター!$B$3</f>
        <v>物品</v>
      </c>
      <c r="AK46" s="56">
        <f>IF(HLOOKUP(AK$14,集計用!$4:$9977,マスター!$C46,FALSE)="","",HLOOKUP(AK$14,集計用!$4:$9977,マスター!$C46,FALSE))</f>
        <v>169</v>
      </c>
      <c r="AL46" s="56" t="e">
        <f>IF(HLOOKUP(AL$14,集計用!$4:$9977,マスター!$C46,FALSE)="","",HLOOKUP(AL$14,集計用!$4:$9977,マスター!$C46,FALSE))</f>
        <v>#N/A</v>
      </c>
      <c r="AM46" s="82"/>
      <c r="AN46" s="56" t="str">
        <f>IFERROR(集計用!N29&amp;集計用!P29&amp;集計用!R29,"")</f>
        <v>下都賀郡壬生町落合二丁目1番地11内</v>
      </c>
      <c r="AO46" s="56">
        <f>IF(HLOOKUP(AO$14,集計用!$4:$9977,マスター!$C46,FALSE)="","",HLOOKUP(AO$14,集計用!$4:$9977,マスター!$C46,FALSE))</f>
        <v>100</v>
      </c>
      <c r="AP46" s="69" t="str">
        <f>集計用!AX41&amp;集計用!AY41&amp;集計用!AZ41&amp;集計用!BA41&amp;集計用!BB41&amp;集計用!BC41</f>
        <v>民生費児童福祉費保育園費</v>
      </c>
      <c r="AQ46" s="56" t="str">
        <f>IF(HLOOKUP(AQ$14,集計用!$4:$9977,マスター!$C46,FALSE)="","",HLOOKUP(AQ$14,集計用!$4:$9977,マスター!$C46,FALSE))</f>
        <v>特記事項なし</v>
      </c>
      <c r="AR46" s="56" t="str">
        <f>IF(HLOOKUP(AR$14,集計用!$4:$9977,マスター!$C46,FALSE)="","",HLOOKUP(AR$14,集計用!$4:$9977,マスター!$C46,FALSE))</f>
        <v/>
      </c>
      <c r="AS46" s="56" t="str">
        <f>IF(HLOOKUP(AS$14,集計用!$4:$9977,マスター!$C46,FALSE)="","",HLOOKUP(AS$14,集計用!$4:$9977,マスター!$C46,FALSE))</f>
        <v>NA</v>
      </c>
      <c r="AT46" s="56">
        <f>IF(HLOOKUP(AT$14,集計用!$4:$9977,マスター!$C46,FALSE)="","",HLOOKUP(AT$14,集計用!$4:$9977,マスター!$C46,FALSE))</f>
        <v>1</v>
      </c>
      <c r="AU46" s="91"/>
      <c r="AV46" s="91"/>
      <c r="AW46" s="74">
        <f t="shared" si="2"/>
        <v>11</v>
      </c>
      <c r="AX46" s="56" t="str">
        <f>IF(HLOOKUP(AX$14,集計用!$4:$9977,マスター!$C46,FALSE)="","",HLOOKUP(AX$14,集計用!$4:$9977,マスター!$C46,FALSE))</f>
        <v>福祉</v>
      </c>
      <c r="AY46" s="56" t="str">
        <f>IF(HLOOKUP(AY$14,集計用!$4:$9977,マスター!$C46,FALSE)="","",HLOOKUP(AY$14,集計用!$4:$9977,マスター!$C46,FALSE))</f>
        <v>行政財産</v>
      </c>
      <c r="AZ46" s="83"/>
      <c r="BA46" s="83"/>
      <c r="BB46" s="83"/>
      <c r="BC46" s="83"/>
      <c r="BD46" s="83"/>
      <c r="BE46" s="83"/>
      <c r="BF46" s="83"/>
      <c r="BG46" s="83"/>
      <c r="BH46" s="91"/>
      <c r="BI46" s="91"/>
      <c r="BJ46" s="83"/>
      <c r="BK46" s="83"/>
      <c r="BL46" s="83"/>
      <c r="BM46" s="83"/>
      <c r="BN46" s="83"/>
      <c r="BO46" s="83"/>
      <c r="BP46" s="83"/>
      <c r="BQ46" s="83"/>
      <c r="BR46" s="56" t="str">
        <f>IF(HLOOKUP(BR$14,集計用!$4:$9977,マスター!$C46,FALSE)="","",HLOOKUP(BR$14,集計用!$4:$9977,マスター!$C46,FALSE))</f>
        <v>ﾃﾂﾎﾞｳ</v>
      </c>
      <c r="BS46" s="56" t="str">
        <f>IF(HLOOKUP(BS$14,集計用!$4:$9977,マスター!$C46,FALSE)="","",HLOOKUP(BS$14,集計用!$4:$9977,マスター!$C46,FALSE))</f>
        <v/>
      </c>
      <c r="BT46" s="56" t="str">
        <f>IF(HLOOKUP(BT$14,集計用!$4:$9977,マスター!$C46,FALSE)="","",HLOOKUP(BT$14,集計用!$4:$9977,マスター!$C46,FALSE))</f>
        <v>壬生町立とおりまち保育園</v>
      </c>
      <c r="BU46" s="56" t="str">
        <f>IF(HLOOKUP(BU$14,集計用!$4:$9977,マスター!$C46,FALSE)="","",HLOOKUP(BU$14,集計用!$4:$9977,マスター!$C46,FALSE))</f>
        <v/>
      </c>
      <c r="BV46" s="56" t="str">
        <f>集計用!O29&amp;集計用!Q29&amp;集計用!S29</f>
        <v>ｼﾓﾂｶﾞｸﾞﾝﾐﾌﾞﾏﾁｵﾁｱｲﾆﾁｮｳﾒ1ﾊﾞﾝﾁ11ﾅｲ</v>
      </c>
      <c r="BW46" s="56" t="str">
        <f>IF(HLOOKUP(BW$14,集計用!$4:$9977,マスター!$C46,FALSE)="","",HLOOKUP(BW$14,集計用!$4:$9977,マスター!$C46,FALSE))</f>
        <v/>
      </c>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2"/>
      <c r="CW46" s="82"/>
      <c r="CX46" s="82"/>
      <c r="CY46" s="82"/>
      <c r="CZ46" s="82"/>
      <c r="DA46" s="82"/>
      <c r="DB46" s="82"/>
      <c r="DC46" s="82"/>
      <c r="DD46" s="83"/>
      <c r="DE46" s="83"/>
      <c r="DF46" s="83"/>
      <c r="DG46" s="83"/>
      <c r="DH46" s="83"/>
      <c r="DI46" s="83"/>
    </row>
    <row r="47" spans="3:113" ht="13.5" customHeight="1">
      <c r="C47" s="117">
        <v>38</v>
      </c>
      <c r="D47" s="71"/>
      <c r="E47" s="82"/>
      <c r="F47" s="82"/>
      <c r="G47" s="82"/>
      <c r="H47" s="69" t="str">
        <f>IF(HLOOKUP(H$14,集計用!$4:$9977,マスター!$C47,FALSE)="","",HLOOKUP(H$14,集計用!$4:$9977,マスター!$C47,FALSE))</f>
        <v/>
      </c>
      <c r="I47" s="56" t="str">
        <f>IF(HLOOKUP(I$14,集計用!$4:$9977,マスター!$C47,FALSE)="","",HLOOKUP(I$14,集計用!$4:$9977,マスター!$C47,FALSE))</f>
        <v/>
      </c>
      <c r="J47" s="56" t="str">
        <f>IF(HLOOKUP(J$14,集計用!$4:$9977,マスター!$C47,FALSE)="","",HLOOKUP(J$14,集計用!$4:$9977,マスター!$C47,FALSE))</f>
        <v>事業用資産/工作物</v>
      </c>
      <c r="K47" s="82"/>
      <c r="L47" s="82"/>
      <c r="M47" s="82"/>
      <c r="N47" s="82"/>
      <c r="O47" s="56">
        <f>IF(HLOOKUP(O$14,集計用!$4:$9977,マスター!$C47,FALSE)="","",HLOOKUP(O$14,集計用!$4:$9977,マスター!$C47,FALSE))</f>
        <v>8</v>
      </c>
      <c r="P47" s="82"/>
      <c r="Q47" s="82"/>
      <c r="R47" s="69" t="str">
        <f>IF(HLOOKUP(R$14,集計用!$4:$9977,マスター!$C47,FALSE)="","",HLOOKUP(R$14,集計用!$4:$9977,マスター!$C47,FALSE))</f>
        <v>一般会計等</v>
      </c>
      <c r="S47" s="69" t="str">
        <f>IF(HLOOKUP(S$14,集計用!$4:$9977,マスター!$C47,FALSE)="","",HLOOKUP(S$14,集計用!$4:$9977,マスター!$C47,FALSE))</f>
        <v>一般会計</v>
      </c>
      <c r="T47" s="56">
        <f>IF(HLOOKUP(T$14,集計用!$4:$9977,マスター!$C47,FALSE)="","",HLOOKUP(T$14,集計用!$4:$9977,マスター!$C47,FALSE))</f>
        <v>20010608</v>
      </c>
      <c r="U47" s="56">
        <f>IF(HLOOKUP(U$14,集計用!$4:$9977,マスター!$C47,FALSE)="","",HLOOKUP(U$14,集計用!$4:$9977,マスター!$C47,FALSE))</f>
        <v>20010608</v>
      </c>
      <c r="V47" s="82"/>
      <c r="W47" s="71"/>
      <c r="X47" s="82"/>
      <c r="Y47" s="82"/>
      <c r="Z47" s="56">
        <f>IF(HLOOKUP(Z$14,集計用!$4:$9977,マスター!$C47,FALSE)="","",HLOOKUP(Z$14,集計用!$4:$9977,マスター!$C47,FALSE))</f>
        <v>895020</v>
      </c>
      <c r="AA47" s="82"/>
      <c r="AB47" s="82"/>
      <c r="AC47" s="82"/>
      <c r="AD47" s="82"/>
      <c r="AE47" s="82"/>
      <c r="AF47" s="71"/>
      <c r="AG47" s="56" t="str">
        <f>IF(HLOOKUP(AG$14,集計用!$4:$9977,マスター!$C47,FALSE)="","",HLOOKUP(AG$14,集計用!$4:$9977,マスター!$C47,FALSE))</f>
        <v>アンパンマン号</v>
      </c>
      <c r="AH47" s="56" t="str">
        <f>IF(HLOOKUP(AH$14,集計用!$4:$9977,マスター!$C47,FALSE)="","",HLOOKUP(AH$14,集計用!$4:$9977,マスター!$C47,FALSE))</f>
        <v>自己資産（リース資産外)</v>
      </c>
      <c r="AI47" s="56" t="str">
        <f>IF(HLOOKUP(AI$14,集計用!$4:$9977,マスター!$C47,FALSE)="","",HLOOKUP(AI$14,集計用!$4:$9977,マスター!$C47,FALSE))</f>
        <v>売却不可</v>
      </c>
      <c r="AJ47" s="89" t="str">
        <f>マスター!$B$3</f>
        <v>物品</v>
      </c>
      <c r="AK47" s="56">
        <f>IF(HLOOKUP(AK$14,集計用!$4:$9977,マスター!$C47,FALSE)="","",HLOOKUP(AK$14,集計用!$4:$9977,マスター!$C47,FALSE))</f>
        <v>169</v>
      </c>
      <c r="AL47" s="56" t="e">
        <f>IF(HLOOKUP(AL$14,集計用!$4:$9977,マスター!$C47,FALSE)="","",HLOOKUP(AL$14,集計用!$4:$9977,マスター!$C47,FALSE))</f>
        <v>#N/A</v>
      </c>
      <c r="AM47" s="82"/>
      <c r="AN47" s="56" t="str">
        <f>IFERROR(集計用!N30&amp;集計用!P30&amp;集計用!R30,"")</f>
        <v>下都賀郡壬生町落合三丁目5番地3内</v>
      </c>
      <c r="AO47" s="56">
        <f>IF(HLOOKUP(AO$14,集計用!$4:$9977,マスター!$C47,FALSE)="","",HLOOKUP(AO$14,集計用!$4:$9977,マスター!$C47,FALSE))</f>
        <v>100</v>
      </c>
      <c r="AP47" s="69" t="str">
        <f>集計用!AX42&amp;集計用!AY42&amp;集計用!AZ42&amp;集計用!BA42&amp;集計用!BB42&amp;集計用!BC42</f>
        <v>民生費児童福祉費保育園費</v>
      </c>
      <c r="AQ47" s="56" t="str">
        <f>IF(HLOOKUP(AQ$14,集計用!$4:$9977,マスター!$C47,FALSE)="","",HLOOKUP(AQ$14,集計用!$4:$9977,マスター!$C47,FALSE))</f>
        <v>特記事項なし</v>
      </c>
      <c r="AR47" s="56" t="str">
        <f>IF(HLOOKUP(AR$14,集計用!$4:$9977,マスター!$C47,FALSE)="","",HLOOKUP(AR$14,集計用!$4:$9977,マスター!$C47,FALSE))</f>
        <v/>
      </c>
      <c r="AS47" s="56" t="str">
        <f>IF(HLOOKUP(AS$14,集計用!$4:$9977,マスター!$C47,FALSE)="","",HLOOKUP(AS$14,集計用!$4:$9977,マスター!$C47,FALSE))</f>
        <v>NA</v>
      </c>
      <c r="AT47" s="56">
        <f>IF(HLOOKUP(AT$14,集計用!$4:$9977,マスター!$C47,FALSE)="","",HLOOKUP(AT$14,集計用!$4:$9977,マスター!$C47,FALSE))</f>
        <v>1</v>
      </c>
      <c r="AU47" s="91"/>
      <c r="AV47" s="91"/>
      <c r="AW47" s="74">
        <f t="shared" si="2"/>
        <v>14</v>
      </c>
      <c r="AX47" s="56" t="str">
        <f>IF(HLOOKUP(AX$14,集計用!$4:$9977,マスター!$C47,FALSE)="","",HLOOKUP(AX$14,集計用!$4:$9977,マスター!$C47,FALSE))</f>
        <v>福祉</v>
      </c>
      <c r="AY47" s="56" t="str">
        <f>IF(HLOOKUP(AY$14,集計用!$4:$9977,マスター!$C47,FALSE)="","",HLOOKUP(AY$14,集計用!$4:$9977,マスター!$C47,FALSE))</f>
        <v>行政財産</v>
      </c>
      <c r="AZ47" s="83"/>
      <c r="BA47" s="83"/>
      <c r="BB47" s="83"/>
      <c r="BC47" s="83"/>
      <c r="BD47" s="83"/>
      <c r="BE47" s="83"/>
      <c r="BF47" s="83"/>
      <c r="BG47" s="83"/>
      <c r="BH47" s="91"/>
      <c r="BI47" s="91"/>
      <c r="BJ47" s="83"/>
      <c r="BK47" s="83"/>
      <c r="BL47" s="83"/>
      <c r="BM47" s="83"/>
      <c r="BN47" s="83"/>
      <c r="BO47" s="83"/>
      <c r="BP47" s="83"/>
      <c r="BQ47" s="83"/>
      <c r="BR47" s="56" t="str">
        <f>IF(HLOOKUP(BR$14,集計用!$4:$9977,マスター!$C47,FALSE)="","",HLOOKUP(BR$14,集計用!$4:$9977,マスター!$C47,FALSE))</f>
        <v>ｱﾝﾊﾟﾝﾏﾝｺﾞｳ</v>
      </c>
      <c r="BS47" s="56" t="str">
        <f>IF(HLOOKUP(BS$14,集計用!$4:$9977,マスター!$C47,FALSE)="","",HLOOKUP(BS$14,集計用!$4:$9977,マスター!$C47,FALSE))</f>
        <v/>
      </c>
      <c r="BT47" s="56" t="str">
        <f>IF(HLOOKUP(BT$14,集計用!$4:$9977,マスター!$C47,FALSE)="","",HLOOKUP(BT$14,集計用!$4:$9977,マスター!$C47,FALSE))</f>
        <v>壬生町立とおりまち保育園</v>
      </c>
      <c r="BU47" s="56" t="str">
        <f>IF(HLOOKUP(BU$14,集計用!$4:$9977,マスター!$C47,FALSE)="","",HLOOKUP(BU$14,集計用!$4:$9977,マスター!$C47,FALSE))</f>
        <v/>
      </c>
      <c r="BV47" s="56" t="str">
        <f>集計用!O30&amp;集計用!Q30&amp;集計用!S30</f>
        <v>ｼﾓﾂｶﾞｸﾞﾝﾐﾌﾞﾏﾁｵﾁｱｲｻﾝﾁｮｳﾒ5ﾊﾞﾝﾁ3ﾅｲ</v>
      </c>
      <c r="BW47" s="56" t="str">
        <f>IF(HLOOKUP(BW$14,集計用!$4:$9977,マスター!$C47,FALSE)="","",HLOOKUP(BW$14,集計用!$4:$9977,マスター!$C47,FALSE))</f>
        <v/>
      </c>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2"/>
      <c r="CW47" s="82"/>
      <c r="CX47" s="82"/>
      <c r="CY47" s="82"/>
      <c r="CZ47" s="82"/>
      <c r="DA47" s="82"/>
      <c r="DB47" s="82"/>
      <c r="DC47" s="82"/>
      <c r="DD47" s="83"/>
      <c r="DE47" s="83"/>
      <c r="DF47" s="83"/>
      <c r="DG47" s="83"/>
      <c r="DH47" s="83"/>
      <c r="DI47" s="83"/>
    </row>
    <row r="48" spans="3:113" ht="13.5" customHeight="1">
      <c r="C48" s="117">
        <v>39</v>
      </c>
      <c r="D48" s="71"/>
      <c r="E48" s="82"/>
      <c r="F48" s="82"/>
      <c r="G48" s="82"/>
      <c r="H48" s="69" t="str">
        <f>IF(HLOOKUP(H$14,集計用!$4:$9977,マスター!$C48,FALSE)="","",HLOOKUP(H$14,集計用!$4:$9977,マスター!$C48,FALSE))</f>
        <v/>
      </c>
      <c r="I48" s="56" t="str">
        <f>IF(HLOOKUP(I$14,集計用!$4:$9977,マスター!$C48,FALSE)="","",HLOOKUP(I$14,集計用!$4:$9977,マスター!$C48,FALSE))</f>
        <v/>
      </c>
      <c r="J48" s="56" t="str">
        <f>IF(HLOOKUP(J$14,集計用!$4:$9977,マスター!$C48,FALSE)="","",HLOOKUP(J$14,集計用!$4:$9977,マスター!$C48,FALSE))</f>
        <v>事業用資産/工作物</v>
      </c>
      <c r="K48" s="82"/>
      <c r="L48" s="82"/>
      <c r="M48" s="82"/>
      <c r="N48" s="82"/>
      <c r="O48" s="56">
        <f>IF(HLOOKUP(O$14,集計用!$4:$9977,マスター!$C48,FALSE)="","",HLOOKUP(O$14,集計用!$4:$9977,マスター!$C48,FALSE))</f>
        <v>8</v>
      </c>
      <c r="P48" s="82"/>
      <c r="Q48" s="82"/>
      <c r="R48" s="69" t="str">
        <f>IF(HLOOKUP(R$14,集計用!$4:$9977,マスター!$C48,FALSE)="","",HLOOKUP(R$14,集計用!$4:$9977,マスター!$C48,FALSE))</f>
        <v>一般会計等</v>
      </c>
      <c r="S48" s="69" t="str">
        <f>IF(HLOOKUP(S$14,集計用!$4:$9977,マスター!$C48,FALSE)="","",HLOOKUP(S$14,集計用!$4:$9977,マスター!$C48,FALSE))</f>
        <v>一般会計</v>
      </c>
      <c r="T48" s="56">
        <f>IF(HLOOKUP(T$14,集計用!$4:$9977,マスター!$C48,FALSE)="","",HLOOKUP(T$14,集計用!$4:$9977,マスター!$C48,FALSE))</f>
        <v>19850613</v>
      </c>
      <c r="U48" s="56">
        <f>IF(HLOOKUP(U$14,集計用!$4:$9977,マスター!$C48,FALSE)="","",HLOOKUP(U$14,集計用!$4:$9977,マスター!$C48,FALSE))</f>
        <v>19850613</v>
      </c>
      <c r="V48" s="82"/>
      <c r="W48" s="71"/>
      <c r="X48" s="82"/>
      <c r="Y48" s="82"/>
      <c r="Z48" s="56">
        <f>IF(HLOOKUP(Z$14,集計用!$4:$9977,マスター!$C48,FALSE)="","",HLOOKUP(Z$14,集計用!$4:$9977,マスター!$C48,FALSE))</f>
        <v>231500</v>
      </c>
      <c r="AA48" s="82"/>
      <c r="AB48" s="82"/>
      <c r="AC48" s="82"/>
      <c r="AD48" s="82"/>
      <c r="AE48" s="82"/>
      <c r="AF48" s="71"/>
      <c r="AG48" s="56" t="str">
        <f>IF(HLOOKUP(AG$14,集計用!$4:$9977,マスター!$C48,FALSE)="","",HLOOKUP(AG$14,集計用!$4:$9977,マスター!$C48,FALSE))</f>
        <v>ぞうさんすべり台</v>
      </c>
      <c r="AH48" s="56" t="str">
        <f>IF(HLOOKUP(AH$14,集計用!$4:$9977,マスター!$C48,FALSE)="","",HLOOKUP(AH$14,集計用!$4:$9977,マスター!$C48,FALSE))</f>
        <v>自己資産（リース資産外)</v>
      </c>
      <c r="AI48" s="56" t="str">
        <f>IF(HLOOKUP(AI$14,集計用!$4:$9977,マスター!$C48,FALSE)="","",HLOOKUP(AI$14,集計用!$4:$9977,マスター!$C48,FALSE))</f>
        <v>売却不可</v>
      </c>
      <c r="AJ48" s="89" t="str">
        <f>マスター!$B$3</f>
        <v>物品</v>
      </c>
      <c r="AK48" s="56">
        <f>IF(HLOOKUP(AK$14,集計用!$4:$9977,マスター!$C48,FALSE)="","",HLOOKUP(AK$14,集計用!$4:$9977,マスター!$C48,FALSE))</f>
        <v>169</v>
      </c>
      <c r="AL48" s="56" t="e">
        <f>IF(HLOOKUP(AL$14,集計用!$4:$9977,マスター!$C48,FALSE)="","",HLOOKUP(AL$14,集計用!$4:$9977,マスター!$C48,FALSE))</f>
        <v>#N/A</v>
      </c>
      <c r="AM48" s="82"/>
      <c r="AN48" s="56" t="str">
        <f>IFERROR(集計用!N31&amp;集計用!P31&amp;集計用!R31,"")</f>
        <v>下都賀郡壬生町至宝三丁目66番地4</v>
      </c>
      <c r="AO48" s="56">
        <f>IF(HLOOKUP(AO$14,集計用!$4:$9977,マスター!$C48,FALSE)="","",HLOOKUP(AO$14,集計用!$4:$9977,マスター!$C48,FALSE))</f>
        <v>100</v>
      </c>
      <c r="AP48" s="69" t="str">
        <f>集計用!AX43&amp;集計用!AY43&amp;集計用!AZ43&amp;集計用!BA43&amp;集計用!BB43&amp;集計用!BC43</f>
        <v>民生費児童福祉費保育園費</v>
      </c>
      <c r="AQ48" s="56" t="str">
        <f>IF(HLOOKUP(AQ$14,集計用!$4:$9977,マスター!$C48,FALSE)="","",HLOOKUP(AQ$14,集計用!$4:$9977,マスター!$C48,FALSE))</f>
        <v>特記事項なし</v>
      </c>
      <c r="AR48" s="56" t="str">
        <f>IF(HLOOKUP(AR$14,集計用!$4:$9977,マスター!$C48,FALSE)="","",HLOOKUP(AR$14,集計用!$4:$9977,マスター!$C48,FALSE))</f>
        <v/>
      </c>
      <c r="AS48" s="56" t="str">
        <f>IF(HLOOKUP(AS$14,集計用!$4:$9977,マスター!$C48,FALSE)="","",HLOOKUP(AS$14,集計用!$4:$9977,マスター!$C48,FALSE))</f>
        <v>NA</v>
      </c>
      <c r="AT48" s="56">
        <f>IF(HLOOKUP(AT$14,集計用!$4:$9977,マスター!$C48,FALSE)="","",HLOOKUP(AT$14,集計用!$4:$9977,マスター!$C48,FALSE))</f>
        <v>1</v>
      </c>
      <c r="AU48" s="91"/>
      <c r="AV48" s="91"/>
      <c r="AW48" s="74">
        <f t="shared" si="2"/>
        <v>30</v>
      </c>
      <c r="AX48" s="56" t="str">
        <f>IF(HLOOKUP(AX$14,集計用!$4:$9977,マスター!$C48,FALSE)="","",HLOOKUP(AX$14,集計用!$4:$9977,マスター!$C48,FALSE))</f>
        <v>福祉</v>
      </c>
      <c r="AY48" s="56" t="str">
        <f>IF(HLOOKUP(AY$14,集計用!$4:$9977,マスター!$C48,FALSE)="","",HLOOKUP(AY$14,集計用!$4:$9977,マスター!$C48,FALSE))</f>
        <v>行政財産</v>
      </c>
      <c r="AZ48" s="83"/>
      <c r="BA48" s="83"/>
      <c r="BB48" s="83"/>
      <c r="BC48" s="83"/>
      <c r="BD48" s="83"/>
      <c r="BE48" s="83"/>
      <c r="BF48" s="83"/>
      <c r="BG48" s="83"/>
      <c r="BH48" s="91"/>
      <c r="BI48" s="91"/>
      <c r="BJ48" s="83"/>
      <c r="BK48" s="83"/>
      <c r="BL48" s="83"/>
      <c r="BM48" s="83"/>
      <c r="BN48" s="83"/>
      <c r="BO48" s="83"/>
      <c r="BP48" s="83"/>
      <c r="BQ48" s="83"/>
      <c r="BR48" s="56" t="str">
        <f>IF(HLOOKUP(BR$14,集計用!$4:$9977,マスター!$C48,FALSE)="","",HLOOKUP(BR$14,集計用!$4:$9977,マスター!$C48,FALSE))</f>
        <v>ｿﾞｳｻﾝｽﾍﾞﾘﾀﾞｲ</v>
      </c>
      <c r="BS48" s="56" t="str">
        <f>IF(HLOOKUP(BS$14,集計用!$4:$9977,マスター!$C48,FALSE)="","",HLOOKUP(BS$14,集計用!$4:$9977,マスター!$C48,FALSE))</f>
        <v/>
      </c>
      <c r="BT48" s="56" t="str">
        <f>IF(HLOOKUP(BT$14,集計用!$4:$9977,マスター!$C48,FALSE)="","",HLOOKUP(BT$14,集計用!$4:$9977,マスター!$C48,FALSE))</f>
        <v>壬生町立とおりまち保育園</v>
      </c>
      <c r="BU48" s="56" t="str">
        <f>IF(HLOOKUP(BU$14,集計用!$4:$9977,マスター!$C48,FALSE)="","",HLOOKUP(BU$14,集計用!$4:$9977,マスター!$C48,FALSE))</f>
        <v/>
      </c>
      <c r="BV48" s="56" t="str">
        <f>集計用!O31&amp;集計用!Q31&amp;集計用!S31</f>
        <v>ｼﾓﾂｶﾞｸﾞﾝﾐﾌﾞﾏﾁｼﾎｳｻﾝﾁｮｳﾒ66ﾊﾞﾝﾁ4</v>
      </c>
      <c r="BW48" s="56" t="str">
        <f>IF(HLOOKUP(BW$14,集計用!$4:$9977,マスター!$C48,FALSE)="","",HLOOKUP(BW$14,集計用!$4:$9977,マスター!$C48,FALSE))</f>
        <v/>
      </c>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2"/>
      <c r="CW48" s="82"/>
      <c r="CX48" s="82"/>
      <c r="CY48" s="82"/>
      <c r="CZ48" s="82"/>
      <c r="DA48" s="82"/>
      <c r="DB48" s="82"/>
      <c r="DC48" s="82"/>
      <c r="DD48" s="83"/>
      <c r="DE48" s="83"/>
      <c r="DF48" s="83"/>
      <c r="DG48" s="83"/>
      <c r="DH48" s="83"/>
      <c r="DI48" s="83"/>
    </row>
    <row r="49" spans="3:113" ht="13.5" customHeight="1">
      <c r="C49" s="117">
        <v>40</v>
      </c>
      <c r="D49" s="71"/>
      <c r="E49" s="82"/>
      <c r="F49" s="82"/>
      <c r="G49" s="82"/>
      <c r="H49" s="69" t="str">
        <f>IF(HLOOKUP(H$14,集計用!$4:$9977,マスター!$C49,FALSE)="","",HLOOKUP(H$14,集計用!$4:$9977,マスター!$C49,FALSE))</f>
        <v/>
      </c>
      <c r="I49" s="56" t="str">
        <f>IF(HLOOKUP(I$14,集計用!$4:$9977,マスター!$C49,FALSE)="","",HLOOKUP(I$14,集計用!$4:$9977,マスター!$C49,FALSE))</f>
        <v/>
      </c>
      <c r="J49" s="56" t="str">
        <f>IF(HLOOKUP(J$14,集計用!$4:$9977,マスター!$C49,FALSE)="","",HLOOKUP(J$14,集計用!$4:$9977,マスター!$C49,FALSE))</f>
        <v>事業用資産/工作物</v>
      </c>
      <c r="K49" s="82"/>
      <c r="L49" s="82"/>
      <c r="M49" s="82"/>
      <c r="N49" s="82"/>
      <c r="O49" s="56">
        <f>IF(HLOOKUP(O$14,集計用!$4:$9977,マスター!$C49,FALSE)="","",HLOOKUP(O$14,集計用!$4:$9977,マスター!$C49,FALSE))</f>
        <v>8</v>
      </c>
      <c r="P49" s="82"/>
      <c r="Q49" s="82"/>
      <c r="R49" s="69" t="str">
        <f>IF(HLOOKUP(R$14,集計用!$4:$9977,マスター!$C49,FALSE)="","",HLOOKUP(R$14,集計用!$4:$9977,マスター!$C49,FALSE))</f>
        <v>一般会計等</v>
      </c>
      <c r="S49" s="69" t="str">
        <f>IF(HLOOKUP(S$14,集計用!$4:$9977,マスター!$C49,FALSE)="","",HLOOKUP(S$14,集計用!$4:$9977,マスター!$C49,FALSE))</f>
        <v>一般会計</v>
      </c>
      <c r="T49" s="56">
        <f>IF(HLOOKUP(T$14,集計用!$4:$9977,マスター!$C49,FALSE)="","",HLOOKUP(T$14,集計用!$4:$9977,マスター!$C49,FALSE))</f>
        <v>20030519</v>
      </c>
      <c r="U49" s="56">
        <f>IF(HLOOKUP(U$14,集計用!$4:$9977,マスター!$C49,FALSE)="","",HLOOKUP(U$14,集計用!$4:$9977,マスター!$C49,FALSE))</f>
        <v>20030519</v>
      </c>
      <c r="V49" s="82"/>
      <c r="W49" s="71"/>
      <c r="X49" s="82"/>
      <c r="Y49" s="82"/>
      <c r="Z49" s="56">
        <f>IF(HLOOKUP(Z$14,集計用!$4:$9977,マスター!$C49,FALSE)="","",HLOOKUP(Z$14,集計用!$4:$9977,マスター!$C49,FALSE))</f>
        <v>179970</v>
      </c>
      <c r="AA49" s="82"/>
      <c r="AB49" s="82"/>
      <c r="AC49" s="82"/>
      <c r="AD49" s="82"/>
      <c r="AE49" s="82"/>
      <c r="AF49" s="71"/>
      <c r="AG49" s="56" t="str">
        <f>IF(HLOOKUP(AG$14,集計用!$4:$9977,マスター!$C49,FALSE)="","",HLOOKUP(AG$14,集計用!$4:$9977,マスター!$C49,FALSE))</f>
        <v>ロッキングチェア</v>
      </c>
      <c r="AH49" s="56" t="str">
        <f>IF(HLOOKUP(AH$14,集計用!$4:$9977,マスター!$C49,FALSE)="","",HLOOKUP(AH$14,集計用!$4:$9977,マスター!$C49,FALSE))</f>
        <v>自己資産（リース資産外)</v>
      </c>
      <c r="AI49" s="56" t="str">
        <f>IF(HLOOKUP(AI$14,集計用!$4:$9977,マスター!$C49,FALSE)="","",HLOOKUP(AI$14,集計用!$4:$9977,マスター!$C49,FALSE))</f>
        <v>売却不可</v>
      </c>
      <c r="AJ49" s="89" t="str">
        <f>マスター!$B$3</f>
        <v>物品</v>
      </c>
      <c r="AK49" s="56">
        <f>IF(HLOOKUP(AK$14,集計用!$4:$9977,マスター!$C49,FALSE)="","",HLOOKUP(AK$14,集計用!$4:$9977,マスター!$C49,FALSE))</f>
        <v>169</v>
      </c>
      <c r="AL49" s="56" t="e">
        <f>IF(HLOOKUP(AL$14,集計用!$4:$9977,マスター!$C49,FALSE)="","",HLOOKUP(AL$14,集計用!$4:$9977,マスター!$C49,FALSE))</f>
        <v>#N/A</v>
      </c>
      <c r="AM49" s="82"/>
      <c r="AN49" s="56" t="str">
        <f>IFERROR(集計用!N32&amp;集計用!P32&amp;集計用!R32,"")</f>
        <v>下都賀郡壬生町あけぼの町991番地197内</v>
      </c>
      <c r="AO49" s="56">
        <f>IF(HLOOKUP(AO$14,集計用!$4:$9977,マスター!$C49,FALSE)="","",HLOOKUP(AO$14,集計用!$4:$9977,マスター!$C49,FALSE))</f>
        <v>100</v>
      </c>
      <c r="AP49" s="69" t="str">
        <f>集計用!AX44&amp;集計用!AY44&amp;集計用!AZ44&amp;集計用!BA44&amp;集計用!BB44&amp;集計用!BC44</f>
        <v>民生費児童福祉費保育園費</v>
      </c>
      <c r="AQ49" s="56" t="str">
        <f>IF(HLOOKUP(AQ$14,集計用!$4:$9977,マスター!$C49,FALSE)="","",HLOOKUP(AQ$14,集計用!$4:$9977,マスター!$C49,FALSE))</f>
        <v>特記事項なし</v>
      </c>
      <c r="AR49" s="56" t="str">
        <f>IF(HLOOKUP(AR$14,集計用!$4:$9977,マスター!$C49,FALSE)="","",HLOOKUP(AR$14,集計用!$4:$9977,マスター!$C49,FALSE))</f>
        <v/>
      </c>
      <c r="AS49" s="56" t="str">
        <f>IF(HLOOKUP(AS$14,集計用!$4:$9977,マスター!$C49,FALSE)="","",HLOOKUP(AS$14,集計用!$4:$9977,マスター!$C49,FALSE))</f>
        <v>NA</v>
      </c>
      <c r="AT49" s="56">
        <f>IF(HLOOKUP(AT$14,集計用!$4:$9977,マスター!$C49,FALSE)="","",HLOOKUP(AT$14,集計用!$4:$9977,マスター!$C49,FALSE))</f>
        <v>1</v>
      </c>
      <c r="AU49" s="91"/>
      <c r="AV49" s="91"/>
      <c r="AW49" s="74">
        <f t="shared" si="2"/>
        <v>12</v>
      </c>
      <c r="AX49" s="56" t="str">
        <f>IF(HLOOKUP(AX$14,集計用!$4:$9977,マスター!$C49,FALSE)="","",HLOOKUP(AX$14,集計用!$4:$9977,マスター!$C49,FALSE))</f>
        <v>福祉</v>
      </c>
      <c r="AY49" s="56" t="str">
        <f>IF(HLOOKUP(AY$14,集計用!$4:$9977,マスター!$C49,FALSE)="","",HLOOKUP(AY$14,集計用!$4:$9977,マスター!$C49,FALSE))</f>
        <v>行政財産</v>
      </c>
      <c r="AZ49" s="83"/>
      <c r="BA49" s="83"/>
      <c r="BB49" s="83"/>
      <c r="BC49" s="83"/>
      <c r="BD49" s="83"/>
      <c r="BE49" s="83"/>
      <c r="BF49" s="83"/>
      <c r="BG49" s="83"/>
      <c r="BH49" s="91"/>
      <c r="BI49" s="91"/>
      <c r="BJ49" s="83"/>
      <c r="BK49" s="83"/>
      <c r="BL49" s="83"/>
      <c r="BM49" s="83"/>
      <c r="BN49" s="83"/>
      <c r="BO49" s="83"/>
      <c r="BP49" s="83"/>
      <c r="BQ49" s="83"/>
      <c r="BR49" s="56" t="str">
        <f>IF(HLOOKUP(BR$14,集計用!$4:$9977,マスター!$C49,FALSE)="","",HLOOKUP(BR$14,集計用!$4:$9977,マスター!$C49,FALSE))</f>
        <v>ﾛｯｷﾝｸﾞﾁｪｱ</v>
      </c>
      <c r="BS49" s="56" t="str">
        <f>IF(HLOOKUP(BS$14,集計用!$4:$9977,マスター!$C49,FALSE)="","",HLOOKUP(BS$14,集計用!$4:$9977,マスター!$C49,FALSE))</f>
        <v/>
      </c>
      <c r="BT49" s="56" t="str">
        <f>IF(HLOOKUP(BT$14,集計用!$4:$9977,マスター!$C49,FALSE)="","",HLOOKUP(BT$14,集計用!$4:$9977,マスター!$C49,FALSE))</f>
        <v>壬生町立とおりまち保育園</v>
      </c>
      <c r="BU49" s="56" t="str">
        <f>IF(HLOOKUP(BU$14,集計用!$4:$9977,マスター!$C49,FALSE)="","",HLOOKUP(BU$14,集計用!$4:$9977,マスター!$C49,FALSE))</f>
        <v/>
      </c>
      <c r="BV49" s="56" t="str">
        <f>集計用!O32&amp;集計用!Q32&amp;集計用!S32</f>
        <v>ｼﾓﾂｶﾞｸﾞﾝﾐﾌﾞﾏﾁｱｹﾎﾞﾉﾁｮｳ991ﾊﾞﾝﾁ197ﾅｲ</v>
      </c>
      <c r="BW49" s="56" t="str">
        <f>IF(HLOOKUP(BW$14,集計用!$4:$9977,マスター!$C49,FALSE)="","",HLOOKUP(BW$14,集計用!$4:$9977,マスター!$C49,FALSE))</f>
        <v/>
      </c>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2"/>
      <c r="CW49" s="82"/>
      <c r="CX49" s="82"/>
      <c r="CY49" s="82"/>
      <c r="CZ49" s="82"/>
      <c r="DA49" s="82"/>
      <c r="DB49" s="82"/>
      <c r="DC49" s="82"/>
      <c r="DD49" s="83"/>
      <c r="DE49" s="83"/>
      <c r="DF49" s="83"/>
      <c r="DG49" s="83"/>
      <c r="DH49" s="83"/>
      <c r="DI49" s="83"/>
    </row>
    <row r="50" spans="3:113" ht="13.5" customHeight="1">
      <c r="C50" s="117">
        <v>41</v>
      </c>
      <c r="D50" s="71"/>
      <c r="E50" s="82"/>
      <c r="F50" s="82"/>
      <c r="G50" s="82"/>
      <c r="H50" s="69" t="str">
        <f>IF(HLOOKUP(H$14,集計用!$4:$9977,マスター!$C50,FALSE)="","",HLOOKUP(H$14,集計用!$4:$9977,マスター!$C50,FALSE))</f>
        <v/>
      </c>
      <c r="I50" s="56" t="str">
        <f>IF(HLOOKUP(I$14,集計用!$4:$9977,マスター!$C50,FALSE)="","",HLOOKUP(I$14,集計用!$4:$9977,マスター!$C50,FALSE))</f>
        <v/>
      </c>
      <c r="J50" s="56" t="str">
        <f>IF(HLOOKUP(J$14,集計用!$4:$9977,マスター!$C50,FALSE)="","",HLOOKUP(J$14,集計用!$4:$9977,マスター!$C50,FALSE))</f>
        <v>事業用資産/工作物</v>
      </c>
      <c r="K50" s="82"/>
      <c r="L50" s="82"/>
      <c r="M50" s="82"/>
      <c r="N50" s="82"/>
      <c r="O50" s="56">
        <f>IF(HLOOKUP(O$14,集計用!$4:$9977,マスター!$C50,FALSE)="","",HLOOKUP(O$14,集計用!$4:$9977,マスター!$C50,FALSE))</f>
        <v>8</v>
      </c>
      <c r="P50" s="82"/>
      <c r="Q50" s="82"/>
      <c r="R50" s="69" t="str">
        <f>IF(HLOOKUP(R$14,集計用!$4:$9977,マスター!$C50,FALSE)="","",HLOOKUP(R$14,集計用!$4:$9977,マスター!$C50,FALSE))</f>
        <v>一般会計等</v>
      </c>
      <c r="S50" s="69" t="str">
        <f>IF(HLOOKUP(S$14,集計用!$4:$9977,マスター!$C50,FALSE)="","",HLOOKUP(S$14,集計用!$4:$9977,マスター!$C50,FALSE))</f>
        <v>一般会計</v>
      </c>
      <c r="T50" s="56">
        <f>IF(HLOOKUP(T$14,集計用!$4:$9977,マスター!$C50,FALSE)="","",HLOOKUP(T$14,集計用!$4:$9977,マスター!$C50,FALSE))</f>
        <v>19840301</v>
      </c>
      <c r="U50" s="56">
        <f>IF(HLOOKUP(U$14,集計用!$4:$9977,マスター!$C50,FALSE)="","",HLOOKUP(U$14,集計用!$4:$9977,マスター!$C50,FALSE))</f>
        <v>19840301</v>
      </c>
      <c r="V50" s="82"/>
      <c r="W50" s="71"/>
      <c r="X50" s="82"/>
      <c r="Y50" s="82"/>
      <c r="Z50" s="56">
        <f>IF(HLOOKUP(Z$14,集計用!$4:$9977,マスター!$C50,FALSE)="","",HLOOKUP(Z$14,集計用!$4:$9977,マスター!$C50,FALSE))</f>
        <v>361800</v>
      </c>
      <c r="AA50" s="82"/>
      <c r="AB50" s="82"/>
      <c r="AC50" s="82"/>
      <c r="AD50" s="82"/>
      <c r="AE50" s="82"/>
      <c r="AF50" s="71"/>
      <c r="AG50" s="56" t="str">
        <f>IF(HLOOKUP(AG$14,集計用!$4:$9977,マスター!$C50,FALSE)="","",HLOOKUP(AG$14,集計用!$4:$9977,マスター!$C50,FALSE))</f>
        <v>園庭</v>
      </c>
      <c r="AH50" s="56" t="str">
        <f>IF(HLOOKUP(AH$14,集計用!$4:$9977,マスター!$C50,FALSE)="","",HLOOKUP(AH$14,集計用!$4:$9977,マスター!$C50,FALSE))</f>
        <v>自己資産（リース資産外)</v>
      </c>
      <c r="AI50" s="56" t="str">
        <f>IF(HLOOKUP(AI$14,集計用!$4:$9977,マスター!$C50,FALSE)="","",HLOOKUP(AI$14,集計用!$4:$9977,マスター!$C50,FALSE))</f>
        <v>売却不可</v>
      </c>
      <c r="AJ50" s="89" t="str">
        <f>マスター!$B$3</f>
        <v>物品</v>
      </c>
      <c r="AK50" s="56">
        <f>IF(HLOOKUP(AK$14,集計用!$4:$9977,マスター!$C50,FALSE)="","",HLOOKUP(AK$14,集計用!$4:$9977,マスター!$C50,FALSE))</f>
        <v>168</v>
      </c>
      <c r="AL50" s="56" t="e">
        <f>IF(HLOOKUP(AL$14,集計用!$4:$9977,マスター!$C50,FALSE)="","",HLOOKUP(AL$14,集計用!$4:$9977,マスター!$C50,FALSE))</f>
        <v>#N/A</v>
      </c>
      <c r="AM50" s="82"/>
      <c r="AN50" s="56" t="str">
        <f>IFERROR(集計用!N33&amp;集計用!P33&amp;集計用!R33,"")</f>
        <v>下都賀郡壬生町寿町60番地2内</v>
      </c>
      <c r="AO50" s="56">
        <f>IF(HLOOKUP(AO$14,集計用!$4:$9977,マスター!$C50,FALSE)="","",HLOOKUP(AO$14,集計用!$4:$9977,マスター!$C50,FALSE))</f>
        <v>100</v>
      </c>
      <c r="AP50" s="69" t="str">
        <f>集計用!AX45&amp;集計用!AY45&amp;集計用!AZ45&amp;集計用!BA45&amp;集計用!BB45&amp;集計用!BC45</f>
        <v>民生費児童福祉費保育園費</v>
      </c>
      <c r="AQ50" s="56" t="str">
        <f>IF(HLOOKUP(AQ$14,集計用!$4:$9977,マスター!$C50,FALSE)="","",HLOOKUP(AQ$14,集計用!$4:$9977,マスター!$C50,FALSE))</f>
        <v>特記事項なし</v>
      </c>
      <c r="AR50" s="56" t="str">
        <f>IF(HLOOKUP(AR$14,集計用!$4:$9977,マスター!$C50,FALSE)="","",HLOOKUP(AR$14,集計用!$4:$9977,マスター!$C50,FALSE))</f>
        <v/>
      </c>
      <c r="AS50" s="56" t="str">
        <f>IF(HLOOKUP(AS$14,集計用!$4:$9977,マスター!$C50,FALSE)="","",HLOOKUP(AS$14,集計用!$4:$9977,マスター!$C50,FALSE))</f>
        <v>NA</v>
      </c>
      <c r="AT50" s="56">
        <f>IF(HLOOKUP(AT$14,集計用!$4:$9977,マスター!$C50,FALSE)="","",HLOOKUP(AT$14,集計用!$4:$9977,マスター!$C50,FALSE))</f>
        <v>201</v>
      </c>
      <c r="AU50" s="91"/>
      <c r="AV50" s="91"/>
      <c r="AW50" s="74">
        <f t="shared" si="2"/>
        <v>32</v>
      </c>
      <c r="AX50" s="56" t="str">
        <f>IF(HLOOKUP(AX$14,集計用!$4:$9977,マスター!$C50,FALSE)="","",HLOOKUP(AX$14,集計用!$4:$9977,マスター!$C50,FALSE))</f>
        <v>福祉</v>
      </c>
      <c r="AY50" s="56" t="str">
        <f>IF(HLOOKUP(AY$14,集計用!$4:$9977,マスター!$C50,FALSE)="","",HLOOKUP(AY$14,集計用!$4:$9977,マスター!$C50,FALSE))</f>
        <v>行政財産</v>
      </c>
      <c r="AZ50" s="83"/>
      <c r="BA50" s="83"/>
      <c r="BB50" s="83"/>
      <c r="BC50" s="83"/>
      <c r="BD50" s="83"/>
      <c r="BE50" s="83"/>
      <c r="BF50" s="83"/>
      <c r="BG50" s="83"/>
      <c r="BH50" s="91"/>
      <c r="BI50" s="91"/>
      <c r="BJ50" s="83"/>
      <c r="BK50" s="83"/>
      <c r="BL50" s="83"/>
      <c r="BM50" s="83"/>
      <c r="BN50" s="83"/>
      <c r="BO50" s="83"/>
      <c r="BP50" s="83"/>
      <c r="BQ50" s="83"/>
      <c r="BR50" s="56" t="str">
        <f>IF(HLOOKUP(BR$14,集計用!$4:$9977,マスター!$C50,FALSE)="","",HLOOKUP(BR$14,集計用!$4:$9977,マスター!$C50,FALSE))</f>
        <v>ｴﾝﾃｲ</v>
      </c>
      <c r="BS50" s="56" t="str">
        <f>IF(HLOOKUP(BS$14,集計用!$4:$9977,マスター!$C50,FALSE)="","",HLOOKUP(BS$14,集計用!$4:$9977,マスター!$C50,FALSE))</f>
        <v/>
      </c>
      <c r="BT50" s="56" t="str">
        <f>IF(HLOOKUP(BT$14,集計用!$4:$9977,マスター!$C50,FALSE)="","",HLOOKUP(BT$14,集計用!$4:$9977,マスター!$C50,FALSE))</f>
        <v>壬生町立やすづか保育園</v>
      </c>
      <c r="BU50" s="56" t="str">
        <f>IF(HLOOKUP(BU$14,集計用!$4:$9977,マスター!$C50,FALSE)="","",HLOOKUP(BU$14,集計用!$4:$9977,マスター!$C50,FALSE))</f>
        <v>㎥</v>
      </c>
      <c r="BV50" s="56" t="str">
        <f>集計用!O33&amp;集計用!Q33&amp;集計用!S33</f>
        <v>ｼﾓﾂｶﾞｸﾞﾝﾐﾌﾞﾏﾁｺﾄﾌﾞｷﾁｮｳ60ﾊﾞﾝﾁ2ﾅｲ</v>
      </c>
      <c r="BW50" s="56" t="str">
        <f>IF(HLOOKUP(BW$14,集計用!$4:$9977,マスター!$C50,FALSE)="","",HLOOKUP(BW$14,集計用!$4:$9977,マスター!$C50,FALSE))</f>
        <v/>
      </c>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2"/>
      <c r="CW50" s="82"/>
      <c r="CX50" s="82"/>
      <c r="CY50" s="82"/>
      <c r="CZ50" s="82"/>
      <c r="DA50" s="82"/>
      <c r="DB50" s="82"/>
      <c r="DC50" s="82"/>
      <c r="DD50" s="83"/>
      <c r="DE50" s="83"/>
      <c r="DF50" s="83"/>
      <c r="DG50" s="83"/>
      <c r="DH50" s="83"/>
      <c r="DI50" s="83"/>
    </row>
    <row r="51" spans="3:113" ht="13.5" customHeight="1">
      <c r="C51" s="117">
        <v>42</v>
      </c>
      <c r="D51" s="71"/>
      <c r="E51" s="82"/>
      <c r="F51" s="82"/>
      <c r="G51" s="82"/>
      <c r="H51" s="69" t="str">
        <f>IF(HLOOKUP(H$14,集計用!$4:$9977,マスター!$C51,FALSE)="","",HLOOKUP(H$14,集計用!$4:$9977,マスター!$C51,FALSE))</f>
        <v/>
      </c>
      <c r="I51" s="56" t="str">
        <f>IF(HLOOKUP(I$14,集計用!$4:$9977,マスター!$C51,FALSE)="","",HLOOKUP(I$14,集計用!$4:$9977,マスター!$C51,FALSE))</f>
        <v/>
      </c>
      <c r="J51" s="56" t="str">
        <f>IF(HLOOKUP(J$14,集計用!$4:$9977,マスター!$C51,FALSE)="","",HLOOKUP(J$14,集計用!$4:$9977,マスター!$C51,FALSE))</f>
        <v>事業用資産/工作物</v>
      </c>
      <c r="K51" s="82"/>
      <c r="L51" s="82"/>
      <c r="M51" s="82"/>
      <c r="N51" s="82"/>
      <c r="O51" s="56">
        <f>IF(HLOOKUP(O$14,集計用!$4:$9977,マスター!$C51,FALSE)="","",HLOOKUP(O$14,集計用!$4:$9977,マスター!$C51,FALSE))</f>
        <v>8</v>
      </c>
      <c r="P51" s="82"/>
      <c r="Q51" s="82"/>
      <c r="R51" s="69" t="str">
        <f>IF(HLOOKUP(R$14,集計用!$4:$9977,マスター!$C51,FALSE)="","",HLOOKUP(R$14,集計用!$4:$9977,マスター!$C51,FALSE))</f>
        <v>一般会計等</v>
      </c>
      <c r="S51" s="69" t="str">
        <f>IF(HLOOKUP(S$14,集計用!$4:$9977,マスター!$C51,FALSE)="","",HLOOKUP(S$14,集計用!$4:$9977,マスター!$C51,FALSE))</f>
        <v>一般会計</v>
      </c>
      <c r="T51" s="56">
        <f>IF(HLOOKUP(T$14,集計用!$4:$9977,マスター!$C51,FALSE)="","",HLOOKUP(T$14,集計用!$4:$9977,マスター!$C51,FALSE))</f>
        <v>19840301</v>
      </c>
      <c r="U51" s="56">
        <f>IF(HLOOKUP(U$14,集計用!$4:$9977,マスター!$C51,FALSE)="","",HLOOKUP(U$14,集計用!$4:$9977,マスター!$C51,FALSE))</f>
        <v>19840301</v>
      </c>
      <c r="V51" s="82"/>
      <c r="W51" s="71"/>
      <c r="X51" s="82"/>
      <c r="Y51" s="82"/>
      <c r="Z51" s="56">
        <f>IF(HLOOKUP(Z$14,集計用!$4:$9977,マスター!$C51,FALSE)="","",HLOOKUP(Z$14,集計用!$4:$9977,マスター!$C51,FALSE))</f>
        <v>386400</v>
      </c>
      <c r="AA51" s="82"/>
      <c r="AB51" s="82"/>
      <c r="AC51" s="82"/>
      <c r="AD51" s="82"/>
      <c r="AE51" s="82"/>
      <c r="AF51" s="71"/>
      <c r="AG51" s="56" t="str">
        <f>IF(HLOOKUP(AG$14,集計用!$4:$9977,マスター!$C51,FALSE)="","",HLOOKUP(AG$14,集計用!$4:$9977,マスター!$C51,FALSE))</f>
        <v>ジャングルジム</v>
      </c>
      <c r="AH51" s="56" t="str">
        <f>IF(HLOOKUP(AH$14,集計用!$4:$9977,マスター!$C51,FALSE)="","",HLOOKUP(AH$14,集計用!$4:$9977,マスター!$C51,FALSE))</f>
        <v>自己資産（リース資産外)</v>
      </c>
      <c r="AI51" s="56" t="str">
        <f>IF(HLOOKUP(AI$14,集計用!$4:$9977,マスター!$C51,FALSE)="","",HLOOKUP(AI$14,集計用!$4:$9977,マスター!$C51,FALSE))</f>
        <v>売却不可</v>
      </c>
      <c r="AJ51" s="89" t="str">
        <f>マスター!$B$3</f>
        <v>物品</v>
      </c>
      <c r="AK51" s="56">
        <f>IF(HLOOKUP(AK$14,集計用!$4:$9977,マスター!$C51,FALSE)="","",HLOOKUP(AK$14,集計用!$4:$9977,マスター!$C51,FALSE))</f>
        <v>168</v>
      </c>
      <c r="AL51" s="56" t="e">
        <f>IF(HLOOKUP(AL$14,集計用!$4:$9977,マスター!$C51,FALSE)="","",HLOOKUP(AL$14,集計用!$4:$9977,マスター!$C51,FALSE))</f>
        <v>#N/A</v>
      </c>
      <c r="AM51" s="82"/>
      <c r="AN51" s="56" t="str">
        <f>IFERROR(集計用!N34&amp;集計用!P34&amp;集計用!R34,"")</f>
        <v>下都賀郡壬生町いずみ町619番地141内</v>
      </c>
      <c r="AO51" s="56">
        <f>IF(HLOOKUP(AO$14,集計用!$4:$9977,マスター!$C51,FALSE)="","",HLOOKUP(AO$14,集計用!$4:$9977,マスター!$C51,FALSE))</f>
        <v>100</v>
      </c>
      <c r="AP51" s="69" t="str">
        <f>集計用!AX46&amp;集計用!AY46&amp;集計用!AZ46&amp;集計用!BA46&amp;集計用!BB46&amp;集計用!BC46</f>
        <v>民生費児童福祉費保育園費</v>
      </c>
      <c r="AQ51" s="56" t="str">
        <f>IF(HLOOKUP(AQ$14,集計用!$4:$9977,マスター!$C51,FALSE)="","",HLOOKUP(AQ$14,集計用!$4:$9977,マスター!$C51,FALSE))</f>
        <v>特記事項なし</v>
      </c>
      <c r="AR51" s="56" t="str">
        <f>IF(HLOOKUP(AR$14,集計用!$4:$9977,マスター!$C51,FALSE)="","",HLOOKUP(AR$14,集計用!$4:$9977,マスター!$C51,FALSE))</f>
        <v/>
      </c>
      <c r="AS51" s="56" t="str">
        <f>IF(HLOOKUP(AS$14,集計用!$4:$9977,マスター!$C51,FALSE)="","",HLOOKUP(AS$14,集計用!$4:$9977,マスター!$C51,FALSE))</f>
        <v>NA</v>
      </c>
      <c r="AT51" s="56">
        <f>IF(HLOOKUP(AT$14,集計用!$4:$9977,マスター!$C51,FALSE)="","",HLOOKUP(AT$14,集計用!$4:$9977,マスター!$C51,FALSE))</f>
        <v>1</v>
      </c>
      <c r="AU51" s="91"/>
      <c r="AV51" s="91"/>
      <c r="AW51" s="74">
        <f t="shared" si="2"/>
        <v>32</v>
      </c>
      <c r="AX51" s="56" t="str">
        <f>IF(HLOOKUP(AX$14,集計用!$4:$9977,マスター!$C51,FALSE)="","",HLOOKUP(AX$14,集計用!$4:$9977,マスター!$C51,FALSE))</f>
        <v>福祉</v>
      </c>
      <c r="AY51" s="56" t="str">
        <f>IF(HLOOKUP(AY$14,集計用!$4:$9977,マスター!$C51,FALSE)="","",HLOOKUP(AY$14,集計用!$4:$9977,マスター!$C51,FALSE))</f>
        <v>行政財産</v>
      </c>
      <c r="AZ51" s="83"/>
      <c r="BA51" s="83"/>
      <c r="BB51" s="83"/>
      <c r="BC51" s="83"/>
      <c r="BD51" s="83"/>
      <c r="BE51" s="83"/>
      <c r="BF51" s="83"/>
      <c r="BG51" s="83"/>
      <c r="BH51" s="91"/>
      <c r="BI51" s="91"/>
      <c r="BJ51" s="83"/>
      <c r="BK51" s="83"/>
      <c r="BL51" s="83"/>
      <c r="BM51" s="83"/>
      <c r="BN51" s="83"/>
      <c r="BO51" s="83"/>
      <c r="BP51" s="83"/>
      <c r="BQ51" s="83"/>
      <c r="BR51" s="56" t="str">
        <f>IF(HLOOKUP(BR$14,集計用!$4:$9977,マスター!$C51,FALSE)="","",HLOOKUP(BR$14,集計用!$4:$9977,マスター!$C51,FALSE))</f>
        <v>ｼﾞｬﾝｸﾞﾙｼﾞﾑ</v>
      </c>
      <c r="BS51" s="56" t="str">
        <f>IF(HLOOKUP(BS$14,集計用!$4:$9977,マスター!$C51,FALSE)="","",HLOOKUP(BS$14,集計用!$4:$9977,マスター!$C51,FALSE))</f>
        <v/>
      </c>
      <c r="BT51" s="56" t="str">
        <f>IF(HLOOKUP(BT$14,集計用!$4:$9977,マスター!$C51,FALSE)="","",HLOOKUP(BT$14,集計用!$4:$9977,マスター!$C51,FALSE))</f>
        <v>壬生町立やすづか保育園</v>
      </c>
      <c r="BU51" s="56" t="str">
        <f>IF(HLOOKUP(BU$14,集計用!$4:$9977,マスター!$C51,FALSE)="","",HLOOKUP(BU$14,集計用!$4:$9977,マスター!$C51,FALSE))</f>
        <v>台</v>
      </c>
      <c r="BV51" s="56" t="str">
        <f>集計用!O34&amp;集計用!Q34&amp;集計用!S34</f>
        <v>ｼﾓﾂｶﾞｸﾞﾝﾐﾌﾞﾏﾁｲｽﾞﾐﾁｮｳ619ﾊﾞﾝﾁ141ﾅｲ</v>
      </c>
      <c r="BW51" s="56" t="str">
        <f>IF(HLOOKUP(BW$14,集計用!$4:$9977,マスター!$C51,FALSE)="","",HLOOKUP(BW$14,集計用!$4:$9977,マスター!$C51,FALSE))</f>
        <v/>
      </c>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2"/>
      <c r="CW51" s="82"/>
      <c r="CX51" s="82"/>
      <c r="CY51" s="82"/>
      <c r="CZ51" s="82"/>
      <c r="DA51" s="82"/>
      <c r="DB51" s="82"/>
      <c r="DC51" s="82"/>
      <c r="DD51" s="83"/>
      <c r="DE51" s="83"/>
      <c r="DF51" s="83"/>
      <c r="DG51" s="83"/>
      <c r="DH51" s="83"/>
      <c r="DI51" s="83"/>
    </row>
    <row r="52" spans="3:113" ht="13.5" customHeight="1">
      <c r="C52" s="117">
        <v>43</v>
      </c>
      <c r="D52" s="71"/>
      <c r="E52" s="82"/>
      <c r="F52" s="82"/>
      <c r="G52" s="82"/>
      <c r="H52" s="69" t="str">
        <f>IF(HLOOKUP(H$14,集計用!$4:$9977,マスター!$C52,FALSE)="","",HLOOKUP(H$14,集計用!$4:$9977,マスター!$C52,FALSE))</f>
        <v/>
      </c>
      <c r="I52" s="56" t="str">
        <f>IF(HLOOKUP(I$14,集計用!$4:$9977,マスター!$C52,FALSE)="","",HLOOKUP(I$14,集計用!$4:$9977,マスター!$C52,FALSE))</f>
        <v/>
      </c>
      <c r="J52" s="56" t="str">
        <f>IF(HLOOKUP(J$14,集計用!$4:$9977,マスター!$C52,FALSE)="","",HLOOKUP(J$14,集計用!$4:$9977,マスター!$C52,FALSE))</f>
        <v>事業用資産/工作物</v>
      </c>
      <c r="K52" s="82"/>
      <c r="L52" s="82"/>
      <c r="M52" s="82"/>
      <c r="N52" s="82"/>
      <c r="O52" s="56">
        <f>IF(HLOOKUP(O$14,集計用!$4:$9977,マスター!$C52,FALSE)="","",HLOOKUP(O$14,集計用!$4:$9977,マスター!$C52,FALSE))</f>
        <v>8</v>
      </c>
      <c r="P52" s="82"/>
      <c r="Q52" s="82"/>
      <c r="R52" s="69" t="str">
        <f>IF(HLOOKUP(R$14,集計用!$4:$9977,マスター!$C52,FALSE)="","",HLOOKUP(R$14,集計用!$4:$9977,マスター!$C52,FALSE))</f>
        <v>一般会計等</v>
      </c>
      <c r="S52" s="69" t="str">
        <f>IF(HLOOKUP(S$14,集計用!$4:$9977,マスター!$C52,FALSE)="","",HLOOKUP(S$14,集計用!$4:$9977,マスター!$C52,FALSE))</f>
        <v>一般会計</v>
      </c>
      <c r="T52" s="56">
        <f>IF(HLOOKUP(T$14,集計用!$4:$9977,マスター!$C52,FALSE)="","",HLOOKUP(T$14,集計用!$4:$9977,マスター!$C52,FALSE))</f>
        <v>20110701</v>
      </c>
      <c r="U52" s="56">
        <f>IF(HLOOKUP(U$14,集計用!$4:$9977,マスター!$C52,FALSE)="","",HLOOKUP(U$14,集計用!$4:$9977,マスター!$C52,FALSE))</f>
        <v>20110701</v>
      </c>
      <c r="V52" s="82"/>
      <c r="W52" s="71"/>
      <c r="X52" s="82"/>
      <c r="Y52" s="82"/>
      <c r="Z52" s="56">
        <f>IF(HLOOKUP(Z$14,集計用!$4:$9977,マスター!$C52,FALSE)="","",HLOOKUP(Z$14,集計用!$4:$9977,マスター!$C52,FALSE))</f>
        <v>225000</v>
      </c>
      <c r="AA52" s="82"/>
      <c r="AB52" s="82"/>
      <c r="AC52" s="82"/>
      <c r="AD52" s="82"/>
      <c r="AE52" s="82"/>
      <c r="AF52" s="71"/>
      <c r="AG52" s="56" t="str">
        <f>IF(HLOOKUP(AG$14,集計用!$4:$9977,マスター!$C52,FALSE)="","",HLOOKUP(AG$14,集計用!$4:$9977,マスター!$C52,FALSE))</f>
        <v>雲梯</v>
      </c>
      <c r="AH52" s="56" t="str">
        <f>IF(HLOOKUP(AH$14,集計用!$4:$9977,マスター!$C52,FALSE)="","",HLOOKUP(AH$14,集計用!$4:$9977,マスター!$C52,FALSE))</f>
        <v>自己資産（リース資産外)</v>
      </c>
      <c r="AI52" s="56" t="str">
        <f>IF(HLOOKUP(AI$14,集計用!$4:$9977,マスター!$C52,FALSE)="","",HLOOKUP(AI$14,集計用!$4:$9977,マスター!$C52,FALSE))</f>
        <v>売却不可</v>
      </c>
      <c r="AJ52" s="89" t="str">
        <f>マスター!$B$3</f>
        <v>物品</v>
      </c>
      <c r="AK52" s="56">
        <f>IF(HLOOKUP(AK$14,集計用!$4:$9977,マスター!$C52,FALSE)="","",HLOOKUP(AK$14,集計用!$4:$9977,マスター!$C52,FALSE))</f>
        <v>169</v>
      </c>
      <c r="AL52" s="56" t="e">
        <f>IF(HLOOKUP(AL$14,集計用!$4:$9977,マスター!$C52,FALSE)="","",HLOOKUP(AL$14,集計用!$4:$9977,マスター!$C52,FALSE))</f>
        <v>#N/A</v>
      </c>
      <c r="AM52" s="82"/>
      <c r="AN52" s="56" t="str">
        <f>IFERROR(集計用!N35&amp;集計用!P35&amp;集計用!R35,"")</f>
        <v>下都賀郡壬生町通町367-2</v>
      </c>
      <c r="AO52" s="56">
        <f>IF(HLOOKUP(AO$14,集計用!$4:$9977,マスター!$C52,FALSE)="","",HLOOKUP(AO$14,集計用!$4:$9977,マスター!$C52,FALSE))</f>
        <v>100</v>
      </c>
      <c r="AP52" s="69" t="str">
        <f>集計用!AX47&amp;集計用!AY47&amp;集計用!AZ47&amp;集計用!BA47&amp;集計用!BB47&amp;集計用!BC47</f>
        <v>民生費児童福祉費保育園費</v>
      </c>
      <c r="AQ52" s="56" t="str">
        <f>IF(HLOOKUP(AQ$14,集計用!$4:$9977,マスター!$C52,FALSE)="","",HLOOKUP(AQ$14,集計用!$4:$9977,マスター!$C52,FALSE))</f>
        <v>特記事項なし</v>
      </c>
      <c r="AR52" s="56" t="str">
        <f>IF(HLOOKUP(AR$14,集計用!$4:$9977,マスター!$C52,FALSE)="","",HLOOKUP(AR$14,集計用!$4:$9977,マスター!$C52,FALSE))</f>
        <v/>
      </c>
      <c r="AS52" s="56" t="str">
        <f>IF(HLOOKUP(AS$14,集計用!$4:$9977,マスター!$C52,FALSE)="","",HLOOKUP(AS$14,集計用!$4:$9977,マスター!$C52,FALSE))</f>
        <v>NA</v>
      </c>
      <c r="AT52" s="56">
        <f>IF(HLOOKUP(AT$14,集計用!$4:$9977,マスター!$C52,FALSE)="","",HLOOKUP(AT$14,集計用!$4:$9977,マスター!$C52,FALSE))</f>
        <v>1</v>
      </c>
      <c r="AU52" s="91"/>
      <c r="AV52" s="91"/>
      <c r="AW52" s="74">
        <f t="shared" si="2"/>
        <v>4</v>
      </c>
      <c r="AX52" s="56" t="str">
        <f>IF(HLOOKUP(AX$14,集計用!$4:$9977,マスター!$C52,FALSE)="","",HLOOKUP(AX$14,集計用!$4:$9977,マスター!$C52,FALSE))</f>
        <v>福祉</v>
      </c>
      <c r="AY52" s="56" t="str">
        <f>IF(HLOOKUP(AY$14,集計用!$4:$9977,マスター!$C52,FALSE)="","",HLOOKUP(AY$14,集計用!$4:$9977,マスター!$C52,FALSE))</f>
        <v>行政財産</v>
      </c>
      <c r="AZ52" s="83"/>
      <c r="BA52" s="83"/>
      <c r="BB52" s="83"/>
      <c r="BC52" s="83"/>
      <c r="BD52" s="83"/>
      <c r="BE52" s="83"/>
      <c r="BF52" s="83"/>
      <c r="BG52" s="83"/>
      <c r="BH52" s="91"/>
      <c r="BI52" s="91"/>
      <c r="BJ52" s="83"/>
      <c r="BK52" s="83"/>
      <c r="BL52" s="83"/>
      <c r="BM52" s="83"/>
      <c r="BN52" s="83"/>
      <c r="BO52" s="83"/>
      <c r="BP52" s="83"/>
      <c r="BQ52" s="83"/>
      <c r="BR52" s="56" t="str">
        <f>IF(HLOOKUP(BR$14,集計用!$4:$9977,マスター!$C52,FALSE)="","",HLOOKUP(BR$14,集計用!$4:$9977,マスター!$C52,FALSE))</f>
        <v>ｳﾝﾃｲ</v>
      </c>
      <c r="BS52" s="56" t="str">
        <f>IF(HLOOKUP(BS$14,集計用!$4:$9977,マスター!$C52,FALSE)="","",HLOOKUP(BS$14,集計用!$4:$9977,マスター!$C52,FALSE))</f>
        <v/>
      </c>
      <c r="BT52" s="56" t="str">
        <f>IF(HLOOKUP(BT$14,集計用!$4:$9977,マスター!$C52,FALSE)="","",HLOOKUP(BT$14,集計用!$4:$9977,マスター!$C52,FALSE))</f>
        <v>壬生町立やすづか保育園</v>
      </c>
      <c r="BU52" s="56" t="str">
        <f>IF(HLOOKUP(BU$14,集計用!$4:$9977,マスター!$C52,FALSE)="","",HLOOKUP(BU$14,集計用!$4:$9977,マスター!$C52,FALSE))</f>
        <v>台</v>
      </c>
      <c r="BV52" s="56" t="str">
        <f>集計用!O35&amp;集計用!Q35&amp;集計用!S35</f>
        <v>ｼﾓﾂｶﾞｸﾞﾝﾐﾌﾞﾏﾁﾄｵﾘﾏﾁ367-2</v>
      </c>
      <c r="BW52" s="56" t="str">
        <f>IF(HLOOKUP(BW$14,集計用!$4:$9977,マスター!$C52,FALSE)="","",HLOOKUP(BW$14,集計用!$4:$9977,マスター!$C52,FALSE))</f>
        <v/>
      </c>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2"/>
      <c r="CW52" s="82"/>
      <c r="CX52" s="82"/>
      <c r="CY52" s="82"/>
      <c r="CZ52" s="82"/>
      <c r="DA52" s="82"/>
      <c r="DB52" s="82"/>
      <c r="DC52" s="82"/>
      <c r="DD52" s="83"/>
      <c r="DE52" s="83"/>
      <c r="DF52" s="83"/>
      <c r="DG52" s="83"/>
      <c r="DH52" s="83"/>
      <c r="DI52" s="83"/>
    </row>
    <row r="53" spans="3:113" ht="13.5" customHeight="1">
      <c r="C53" s="117">
        <v>44</v>
      </c>
      <c r="D53" s="71"/>
      <c r="E53" s="82"/>
      <c r="F53" s="82"/>
      <c r="G53" s="82"/>
      <c r="H53" s="69" t="str">
        <f>IF(HLOOKUP(H$14,集計用!$4:$9977,マスター!$C53,FALSE)="","",HLOOKUP(H$14,集計用!$4:$9977,マスター!$C53,FALSE))</f>
        <v/>
      </c>
      <c r="I53" s="56" t="str">
        <f>IF(HLOOKUP(I$14,集計用!$4:$9977,マスター!$C53,FALSE)="","",HLOOKUP(I$14,集計用!$4:$9977,マスター!$C53,FALSE))</f>
        <v/>
      </c>
      <c r="J53" s="56" t="str">
        <f>IF(HLOOKUP(J$14,集計用!$4:$9977,マスター!$C53,FALSE)="","",HLOOKUP(J$14,集計用!$4:$9977,マスター!$C53,FALSE))</f>
        <v>事業用資産/工作物</v>
      </c>
      <c r="K53" s="82"/>
      <c r="L53" s="82"/>
      <c r="M53" s="82"/>
      <c r="N53" s="82"/>
      <c r="O53" s="56">
        <f>IF(HLOOKUP(O$14,集計用!$4:$9977,マスター!$C53,FALSE)="","",HLOOKUP(O$14,集計用!$4:$9977,マスター!$C53,FALSE))</f>
        <v>8</v>
      </c>
      <c r="P53" s="82"/>
      <c r="Q53" s="82"/>
      <c r="R53" s="69" t="str">
        <f>IF(HLOOKUP(R$14,集計用!$4:$9977,マスター!$C53,FALSE)="","",HLOOKUP(R$14,集計用!$4:$9977,マスター!$C53,FALSE))</f>
        <v>一般会計等</v>
      </c>
      <c r="S53" s="69" t="str">
        <f>IF(HLOOKUP(S$14,集計用!$4:$9977,マスター!$C53,FALSE)="","",HLOOKUP(S$14,集計用!$4:$9977,マスター!$C53,FALSE))</f>
        <v>一般会計</v>
      </c>
      <c r="T53" s="56">
        <f>IF(HLOOKUP(T$14,集計用!$4:$9977,マスター!$C53,FALSE)="","",HLOOKUP(T$14,集計用!$4:$9977,マスター!$C53,FALSE))</f>
        <v>20001201</v>
      </c>
      <c r="U53" s="56">
        <f>IF(HLOOKUP(U$14,集計用!$4:$9977,マスター!$C53,FALSE)="","",HLOOKUP(U$14,集計用!$4:$9977,マスター!$C53,FALSE))</f>
        <v>20001201</v>
      </c>
      <c r="V53" s="82"/>
      <c r="W53" s="71"/>
      <c r="X53" s="82"/>
      <c r="Y53" s="82"/>
      <c r="Z53" s="56">
        <f>IF(HLOOKUP(Z$14,集計用!$4:$9977,マスター!$C53,FALSE)="","",HLOOKUP(Z$14,集計用!$4:$9977,マスター!$C53,FALSE))</f>
        <v>400000</v>
      </c>
      <c r="AA53" s="82"/>
      <c r="AB53" s="82"/>
      <c r="AC53" s="82"/>
      <c r="AD53" s="82"/>
      <c r="AE53" s="82"/>
      <c r="AF53" s="71"/>
      <c r="AG53" s="56" t="str">
        <f>IF(HLOOKUP(AG$14,集計用!$4:$9977,マスター!$C53,FALSE)="","",HLOOKUP(AG$14,集計用!$4:$9977,マスター!$C53,FALSE))</f>
        <v>親子すべり台</v>
      </c>
      <c r="AH53" s="56" t="str">
        <f>IF(HLOOKUP(AH$14,集計用!$4:$9977,マスター!$C53,FALSE)="","",HLOOKUP(AH$14,集計用!$4:$9977,マスター!$C53,FALSE))</f>
        <v>自己資産（リース資産外)</v>
      </c>
      <c r="AI53" s="56" t="str">
        <f>IF(HLOOKUP(AI$14,集計用!$4:$9977,マスター!$C53,FALSE)="","",HLOOKUP(AI$14,集計用!$4:$9977,マスター!$C53,FALSE))</f>
        <v>売却不可</v>
      </c>
      <c r="AJ53" s="89" t="str">
        <f>マスター!$B$3</f>
        <v>物品</v>
      </c>
      <c r="AK53" s="56">
        <f>IF(HLOOKUP(AK$14,集計用!$4:$9977,マスター!$C53,FALSE)="","",HLOOKUP(AK$14,集計用!$4:$9977,マスター!$C53,FALSE))</f>
        <v>168</v>
      </c>
      <c r="AL53" s="56" t="e">
        <f>IF(HLOOKUP(AL$14,集計用!$4:$9977,マスター!$C53,FALSE)="","",HLOOKUP(AL$14,集計用!$4:$9977,マスター!$C53,FALSE))</f>
        <v>#N/A</v>
      </c>
      <c r="AM53" s="82"/>
      <c r="AN53" s="56" t="str">
        <f>IFERROR(集計用!N36&amp;集計用!P36&amp;集計用!R36,"")</f>
        <v>下都賀郡壬生町通町367-2</v>
      </c>
      <c r="AO53" s="56">
        <f>IF(HLOOKUP(AO$14,集計用!$4:$9977,マスター!$C53,FALSE)="","",HLOOKUP(AO$14,集計用!$4:$9977,マスター!$C53,FALSE))</f>
        <v>100</v>
      </c>
      <c r="AP53" s="69" t="str">
        <f>集計用!AX48&amp;集計用!AY48&amp;集計用!AZ48&amp;集計用!BA48&amp;集計用!BB48&amp;集計用!BC48</f>
        <v>民生費児童福祉費保育園費</v>
      </c>
      <c r="AQ53" s="56" t="str">
        <f>IF(HLOOKUP(AQ$14,集計用!$4:$9977,マスター!$C53,FALSE)="","",HLOOKUP(AQ$14,集計用!$4:$9977,マスター!$C53,FALSE))</f>
        <v>特記事項なし</v>
      </c>
      <c r="AR53" s="56" t="str">
        <f>IF(HLOOKUP(AR$14,集計用!$4:$9977,マスター!$C53,FALSE)="","",HLOOKUP(AR$14,集計用!$4:$9977,マスター!$C53,FALSE))</f>
        <v/>
      </c>
      <c r="AS53" s="56" t="str">
        <f>IF(HLOOKUP(AS$14,集計用!$4:$9977,マスター!$C53,FALSE)="","",HLOOKUP(AS$14,集計用!$4:$9977,マスター!$C53,FALSE))</f>
        <v>NA</v>
      </c>
      <c r="AT53" s="56">
        <f>IF(HLOOKUP(AT$14,集計用!$4:$9977,マスター!$C53,FALSE)="","",HLOOKUP(AT$14,集計用!$4:$9977,マスター!$C53,FALSE))</f>
        <v>1</v>
      </c>
      <c r="AU53" s="91"/>
      <c r="AV53" s="91"/>
      <c r="AW53" s="74">
        <f t="shared" si="2"/>
        <v>15</v>
      </c>
      <c r="AX53" s="56" t="str">
        <f>IF(HLOOKUP(AX$14,集計用!$4:$9977,マスター!$C53,FALSE)="","",HLOOKUP(AX$14,集計用!$4:$9977,マスター!$C53,FALSE))</f>
        <v>福祉</v>
      </c>
      <c r="AY53" s="56" t="str">
        <f>IF(HLOOKUP(AY$14,集計用!$4:$9977,マスター!$C53,FALSE)="","",HLOOKUP(AY$14,集計用!$4:$9977,マスター!$C53,FALSE))</f>
        <v>行政財産</v>
      </c>
      <c r="AZ53" s="83"/>
      <c r="BA53" s="83"/>
      <c r="BB53" s="83"/>
      <c r="BC53" s="83"/>
      <c r="BD53" s="83"/>
      <c r="BE53" s="83"/>
      <c r="BF53" s="83"/>
      <c r="BG53" s="83"/>
      <c r="BH53" s="91"/>
      <c r="BI53" s="91"/>
      <c r="BJ53" s="83"/>
      <c r="BK53" s="83"/>
      <c r="BL53" s="83"/>
      <c r="BM53" s="83"/>
      <c r="BN53" s="83"/>
      <c r="BO53" s="83"/>
      <c r="BP53" s="83"/>
      <c r="BQ53" s="83"/>
      <c r="BR53" s="56" t="str">
        <f>IF(HLOOKUP(BR$14,集計用!$4:$9977,マスター!$C53,FALSE)="","",HLOOKUP(BR$14,集計用!$4:$9977,マスター!$C53,FALSE))</f>
        <v>ｵﾔｺｽﾍﾞﾘﾀﾞｲ</v>
      </c>
      <c r="BS53" s="56" t="str">
        <f>IF(HLOOKUP(BS$14,集計用!$4:$9977,マスター!$C53,FALSE)="","",HLOOKUP(BS$14,集計用!$4:$9977,マスター!$C53,FALSE))</f>
        <v/>
      </c>
      <c r="BT53" s="56" t="str">
        <f>IF(HLOOKUP(BT$14,集計用!$4:$9977,マスター!$C53,FALSE)="","",HLOOKUP(BT$14,集計用!$4:$9977,マスター!$C53,FALSE))</f>
        <v>壬生町立やすづか保育園</v>
      </c>
      <c r="BU53" s="56" t="str">
        <f>IF(HLOOKUP(BU$14,集計用!$4:$9977,マスター!$C53,FALSE)="","",HLOOKUP(BU$14,集計用!$4:$9977,マスター!$C53,FALSE))</f>
        <v/>
      </c>
      <c r="BV53" s="56" t="str">
        <f>集計用!O36&amp;集計用!Q36&amp;集計用!S36</f>
        <v>ｼﾓﾂｶﾞｸﾞﾝﾐﾌﾞﾏﾁﾄｵﾘﾏﾁ367-2</v>
      </c>
      <c r="BW53" s="56" t="str">
        <f>IF(HLOOKUP(BW$14,集計用!$4:$9977,マスター!$C53,FALSE)="","",HLOOKUP(BW$14,集計用!$4:$9977,マスター!$C53,FALSE))</f>
        <v/>
      </c>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2"/>
      <c r="CW53" s="82"/>
      <c r="CX53" s="82"/>
      <c r="CY53" s="82"/>
      <c r="CZ53" s="82"/>
      <c r="DA53" s="82"/>
      <c r="DB53" s="82"/>
      <c r="DC53" s="82"/>
      <c r="DD53" s="83"/>
      <c r="DE53" s="83"/>
      <c r="DF53" s="83"/>
      <c r="DG53" s="83"/>
      <c r="DH53" s="83"/>
      <c r="DI53" s="83"/>
    </row>
    <row r="54" spans="3:113" ht="13.5" customHeight="1">
      <c r="C54" s="117">
        <v>45</v>
      </c>
      <c r="D54" s="71"/>
      <c r="E54" s="82"/>
      <c r="F54" s="82"/>
      <c r="G54" s="82"/>
      <c r="H54" s="69" t="str">
        <f>IF(HLOOKUP(H$14,集計用!$4:$9977,マスター!$C54,FALSE)="","",HLOOKUP(H$14,集計用!$4:$9977,マスター!$C54,FALSE))</f>
        <v/>
      </c>
      <c r="I54" s="56" t="str">
        <f>IF(HLOOKUP(I$14,集計用!$4:$9977,マスター!$C54,FALSE)="","",HLOOKUP(I$14,集計用!$4:$9977,マスター!$C54,FALSE))</f>
        <v/>
      </c>
      <c r="J54" s="56" t="str">
        <f>IF(HLOOKUP(J$14,集計用!$4:$9977,マスター!$C54,FALSE)="","",HLOOKUP(J$14,集計用!$4:$9977,マスター!$C54,FALSE))</f>
        <v>事業用資産/工作物</v>
      </c>
      <c r="K54" s="82"/>
      <c r="L54" s="82"/>
      <c r="M54" s="82"/>
      <c r="N54" s="82"/>
      <c r="O54" s="56">
        <f>IF(HLOOKUP(O$14,集計用!$4:$9977,マスター!$C54,FALSE)="","",HLOOKUP(O$14,集計用!$4:$9977,マスター!$C54,FALSE))</f>
        <v>8</v>
      </c>
      <c r="P54" s="82"/>
      <c r="Q54" s="82"/>
      <c r="R54" s="69" t="str">
        <f>IF(HLOOKUP(R$14,集計用!$4:$9977,マスター!$C54,FALSE)="","",HLOOKUP(R$14,集計用!$4:$9977,マスター!$C54,FALSE))</f>
        <v>一般会計等</v>
      </c>
      <c r="S54" s="69" t="str">
        <f>IF(HLOOKUP(S$14,集計用!$4:$9977,マスター!$C54,FALSE)="","",HLOOKUP(S$14,集計用!$4:$9977,マスター!$C54,FALSE))</f>
        <v>一般会計</v>
      </c>
      <c r="T54" s="56">
        <f>IF(HLOOKUP(T$14,集計用!$4:$9977,マスター!$C54,FALSE)="","",HLOOKUP(T$14,集計用!$4:$9977,マスター!$C54,FALSE))</f>
        <v>19840301</v>
      </c>
      <c r="U54" s="56">
        <f>IF(HLOOKUP(U$14,集計用!$4:$9977,マスター!$C54,FALSE)="","",HLOOKUP(U$14,集計用!$4:$9977,マスター!$C54,FALSE))</f>
        <v>19840301</v>
      </c>
      <c r="V54" s="82"/>
      <c r="W54" s="71"/>
      <c r="X54" s="82"/>
      <c r="Y54" s="82"/>
      <c r="Z54" s="56">
        <f>IF(HLOOKUP(Z$14,集計用!$4:$9977,マスター!$C54,FALSE)="","",HLOOKUP(Z$14,集計用!$4:$9977,マスター!$C54,FALSE))</f>
        <v>386400</v>
      </c>
      <c r="AA54" s="82"/>
      <c r="AB54" s="82"/>
      <c r="AC54" s="82"/>
      <c r="AD54" s="82"/>
      <c r="AE54" s="82"/>
      <c r="AF54" s="71"/>
      <c r="AG54" s="56" t="str">
        <f>IF(HLOOKUP(AG$14,集計用!$4:$9977,マスター!$C54,FALSE)="","",HLOOKUP(AG$14,集計用!$4:$9977,マスター!$C54,FALSE))</f>
        <v>ブランコ</v>
      </c>
      <c r="AH54" s="56" t="str">
        <f>IF(HLOOKUP(AH$14,集計用!$4:$9977,マスター!$C54,FALSE)="","",HLOOKUP(AH$14,集計用!$4:$9977,マスター!$C54,FALSE))</f>
        <v>自己資産（リース資産外)</v>
      </c>
      <c r="AI54" s="56" t="str">
        <f>IF(HLOOKUP(AI$14,集計用!$4:$9977,マスター!$C54,FALSE)="","",HLOOKUP(AI$14,集計用!$4:$9977,マスター!$C54,FALSE))</f>
        <v>売却不可</v>
      </c>
      <c r="AJ54" s="89" t="str">
        <f>マスター!$B$3</f>
        <v>物品</v>
      </c>
      <c r="AK54" s="56">
        <f>IF(HLOOKUP(AK$14,集計用!$4:$9977,マスター!$C54,FALSE)="","",HLOOKUP(AK$14,集計用!$4:$9977,マスター!$C54,FALSE))</f>
        <v>168</v>
      </c>
      <c r="AL54" s="56" t="e">
        <f>IF(HLOOKUP(AL$14,集計用!$4:$9977,マスター!$C54,FALSE)="","",HLOOKUP(AL$14,集計用!$4:$9977,マスター!$C54,FALSE))</f>
        <v>#N/A</v>
      </c>
      <c r="AM54" s="82"/>
      <c r="AN54" s="56" t="str">
        <f>IFERROR(集計用!N37&amp;集計用!P37&amp;集計用!R37,"")</f>
        <v>下都賀郡壬生町通町367-2</v>
      </c>
      <c r="AO54" s="56">
        <f>IF(HLOOKUP(AO$14,集計用!$4:$9977,マスター!$C54,FALSE)="","",HLOOKUP(AO$14,集計用!$4:$9977,マスター!$C54,FALSE))</f>
        <v>100</v>
      </c>
      <c r="AP54" s="69" t="str">
        <f>集計用!AX49&amp;集計用!AY49&amp;集計用!AZ49&amp;集計用!BA49&amp;集計用!BB49&amp;集計用!BC49</f>
        <v>民生費児童福祉費保育園費</v>
      </c>
      <c r="AQ54" s="56" t="str">
        <f>IF(HLOOKUP(AQ$14,集計用!$4:$9977,マスター!$C54,FALSE)="","",HLOOKUP(AQ$14,集計用!$4:$9977,マスター!$C54,FALSE))</f>
        <v>特記事項なし</v>
      </c>
      <c r="AR54" s="56" t="str">
        <f>IF(HLOOKUP(AR$14,集計用!$4:$9977,マスター!$C54,FALSE)="","",HLOOKUP(AR$14,集計用!$4:$9977,マスター!$C54,FALSE))</f>
        <v/>
      </c>
      <c r="AS54" s="56" t="str">
        <f>IF(HLOOKUP(AS$14,集計用!$4:$9977,マスター!$C54,FALSE)="","",HLOOKUP(AS$14,集計用!$4:$9977,マスター!$C54,FALSE))</f>
        <v>NA</v>
      </c>
      <c r="AT54" s="56">
        <f>IF(HLOOKUP(AT$14,集計用!$4:$9977,マスター!$C54,FALSE)="","",HLOOKUP(AT$14,集計用!$4:$9977,マスター!$C54,FALSE))</f>
        <v>1</v>
      </c>
      <c r="AU54" s="91"/>
      <c r="AV54" s="91"/>
      <c r="AW54" s="74">
        <f t="shared" si="2"/>
        <v>32</v>
      </c>
      <c r="AX54" s="56" t="str">
        <f>IF(HLOOKUP(AX$14,集計用!$4:$9977,マスター!$C54,FALSE)="","",HLOOKUP(AX$14,集計用!$4:$9977,マスター!$C54,FALSE))</f>
        <v>福祉</v>
      </c>
      <c r="AY54" s="56" t="str">
        <f>IF(HLOOKUP(AY$14,集計用!$4:$9977,マスター!$C54,FALSE)="","",HLOOKUP(AY$14,集計用!$4:$9977,マスター!$C54,FALSE))</f>
        <v>行政財産</v>
      </c>
      <c r="AZ54" s="83"/>
      <c r="BA54" s="83"/>
      <c r="BB54" s="83"/>
      <c r="BC54" s="83"/>
      <c r="BD54" s="83"/>
      <c r="BE54" s="83"/>
      <c r="BF54" s="83"/>
      <c r="BG54" s="83"/>
      <c r="BH54" s="91"/>
      <c r="BI54" s="91"/>
      <c r="BJ54" s="83"/>
      <c r="BK54" s="83"/>
      <c r="BL54" s="83"/>
      <c r="BM54" s="83"/>
      <c r="BN54" s="83"/>
      <c r="BO54" s="83"/>
      <c r="BP54" s="83"/>
      <c r="BQ54" s="83"/>
      <c r="BR54" s="56" t="str">
        <f>IF(HLOOKUP(BR$14,集計用!$4:$9977,マスター!$C54,FALSE)="","",HLOOKUP(BR$14,集計用!$4:$9977,マスター!$C54,FALSE))</f>
        <v>ﾌﾞﾗﾝｺ</v>
      </c>
      <c r="BS54" s="56" t="str">
        <f>IF(HLOOKUP(BS$14,集計用!$4:$9977,マスター!$C54,FALSE)="","",HLOOKUP(BS$14,集計用!$4:$9977,マスター!$C54,FALSE))</f>
        <v/>
      </c>
      <c r="BT54" s="56" t="str">
        <f>IF(HLOOKUP(BT$14,集計用!$4:$9977,マスター!$C54,FALSE)="","",HLOOKUP(BT$14,集計用!$4:$9977,マスター!$C54,FALSE))</f>
        <v>壬生町立やすづか保育園</v>
      </c>
      <c r="BU54" s="56" t="str">
        <f>IF(HLOOKUP(BU$14,集計用!$4:$9977,マスター!$C54,FALSE)="","",HLOOKUP(BU$14,集計用!$4:$9977,マスター!$C54,FALSE))</f>
        <v>台</v>
      </c>
      <c r="BV54" s="56" t="str">
        <f>集計用!O37&amp;集計用!Q37&amp;集計用!S37</f>
        <v>ｼﾓﾂｶﾞｸﾞﾝﾐﾌﾞﾏﾁﾄｵﾘﾏﾁ367-2</v>
      </c>
      <c r="BW54" s="56" t="str">
        <f>IF(HLOOKUP(BW$14,集計用!$4:$9977,マスター!$C54,FALSE)="","",HLOOKUP(BW$14,集計用!$4:$9977,マスター!$C54,FALSE))</f>
        <v/>
      </c>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2"/>
      <c r="CW54" s="82"/>
      <c r="CX54" s="82"/>
      <c r="CY54" s="82"/>
      <c r="CZ54" s="82"/>
      <c r="DA54" s="82"/>
      <c r="DB54" s="82"/>
      <c r="DC54" s="82"/>
      <c r="DD54" s="83"/>
      <c r="DE54" s="83"/>
      <c r="DF54" s="83"/>
      <c r="DG54" s="83"/>
      <c r="DH54" s="83"/>
      <c r="DI54" s="83"/>
    </row>
    <row r="55" spans="3:113" ht="13.5" customHeight="1">
      <c r="C55" s="117">
        <v>46</v>
      </c>
      <c r="D55" s="71"/>
      <c r="E55" s="82"/>
      <c r="F55" s="82"/>
      <c r="G55" s="82"/>
      <c r="H55" s="69" t="str">
        <f>IF(HLOOKUP(H$14,集計用!$4:$9977,マスター!$C55,FALSE)="","",HLOOKUP(H$14,集計用!$4:$9977,マスター!$C55,FALSE))</f>
        <v/>
      </c>
      <c r="I55" s="56" t="str">
        <f>IF(HLOOKUP(I$14,集計用!$4:$9977,マスター!$C55,FALSE)="","",HLOOKUP(I$14,集計用!$4:$9977,マスター!$C55,FALSE))</f>
        <v/>
      </c>
      <c r="J55" s="56" t="str">
        <f>IF(HLOOKUP(J$14,集計用!$4:$9977,マスター!$C55,FALSE)="","",HLOOKUP(J$14,集計用!$4:$9977,マスター!$C55,FALSE))</f>
        <v>事業用資産/工作物</v>
      </c>
      <c r="K55" s="82"/>
      <c r="L55" s="82"/>
      <c r="M55" s="82"/>
      <c r="N55" s="82"/>
      <c r="O55" s="56">
        <f>IF(HLOOKUP(O$14,集計用!$4:$9977,マスター!$C55,FALSE)="","",HLOOKUP(O$14,集計用!$4:$9977,マスター!$C55,FALSE))</f>
        <v>8</v>
      </c>
      <c r="P55" s="82"/>
      <c r="Q55" s="82"/>
      <c r="R55" s="69" t="str">
        <f>IF(HLOOKUP(R$14,集計用!$4:$9977,マスター!$C55,FALSE)="","",HLOOKUP(R$14,集計用!$4:$9977,マスター!$C55,FALSE))</f>
        <v>一般会計等</v>
      </c>
      <c r="S55" s="69" t="str">
        <f>IF(HLOOKUP(S$14,集計用!$4:$9977,マスター!$C55,FALSE)="","",HLOOKUP(S$14,集計用!$4:$9977,マスター!$C55,FALSE))</f>
        <v>一般会計</v>
      </c>
      <c r="T55" s="56">
        <f>IF(HLOOKUP(T$14,集計用!$4:$9977,マスター!$C55,FALSE)="","",HLOOKUP(T$14,集計用!$4:$9977,マスター!$C55,FALSE))</f>
        <v>19840301</v>
      </c>
      <c r="U55" s="56">
        <f>IF(HLOOKUP(U$14,集計用!$4:$9977,マスター!$C55,FALSE)="","",HLOOKUP(U$14,集計用!$4:$9977,マスター!$C55,FALSE))</f>
        <v>19840301</v>
      </c>
      <c r="V55" s="82"/>
      <c r="W55" s="71"/>
      <c r="X55" s="82"/>
      <c r="Y55" s="82"/>
      <c r="Z55" s="56">
        <f>IF(HLOOKUP(Z$14,集計用!$4:$9977,マスター!$C55,FALSE)="","",HLOOKUP(Z$14,集計用!$4:$9977,マスター!$C55,FALSE))</f>
        <v>145350</v>
      </c>
      <c r="AA55" s="82"/>
      <c r="AB55" s="82"/>
      <c r="AC55" s="82"/>
      <c r="AD55" s="82"/>
      <c r="AE55" s="82"/>
      <c r="AF55" s="71"/>
      <c r="AG55" s="56" t="str">
        <f>IF(HLOOKUP(AG$14,集計用!$4:$9977,マスター!$C55,FALSE)="","",HLOOKUP(AG$14,集計用!$4:$9977,マスター!$C55,FALSE))</f>
        <v>鉄棒</v>
      </c>
      <c r="AH55" s="56" t="str">
        <f>IF(HLOOKUP(AH$14,集計用!$4:$9977,マスター!$C55,FALSE)="","",HLOOKUP(AH$14,集計用!$4:$9977,マスター!$C55,FALSE))</f>
        <v>自己資産（リース資産外)</v>
      </c>
      <c r="AI55" s="56" t="str">
        <f>IF(HLOOKUP(AI$14,集計用!$4:$9977,マスター!$C55,FALSE)="","",HLOOKUP(AI$14,集計用!$4:$9977,マスター!$C55,FALSE))</f>
        <v>売却不可</v>
      </c>
      <c r="AJ55" s="89" t="str">
        <f>マスター!$B$3</f>
        <v>物品</v>
      </c>
      <c r="AK55" s="56">
        <f>IF(HLOOKUP(AK$14,集計用!$4:$9977,マスター!$C55,FALSE)="","",HLOOKUP(AK$14,集計用!$4:$9977,マスター!$C55,FALSE))</f>
        <v>169</v>
      </c>
      <c r="AL55" s="56" t="e">
        <f>IF(HLOOKUP(AL$14,集計用!$4:$9977,マスター!$C55,FALSE)="","",HLOOKUP(AL$14,集計用!$4:$9977,マスター!$C55,FALSE))</f>
        <v>#N/A</v>
      </c>
      <c r="AM55" s="82"/>
      <c r="AN55" s="56" t="str">
        <f>IFERROR(集計用!N38&amp;集計用!P38&amp;集計用!R38,"")</f>
        <v>下都賀郡壬生町通町367-2</v>
      </c>
      <c r="AO55" s="56">
        <f>IF(HLOOKUP(AO$14,集計用!$4:$9977,マスター!$C55,FALSE)="","",HLOOKUP(AO$14,集計用!$4:$9977,マスター!$C55,FALSE))</f>
        <v>100</v>
      </c>
      <c r="AP55" s="69" t="str">
        <f>集計用!AX50&amp;集計用!AY50&amp;集計用!AZ50&amp;集計用!BA50&amp;集計用!BB50&amp;集計用!BC50</f>
        <v>民生費児童福祉費保育園費</v>
      </c>
      <c r="AQ55" s="56" t="str">
        <f>IF(HLOOKUP(AQ$14,集計用!$4:$9977,マスター!$C55,FALSE)="","",HLOOKUP(AQ$14,集計用!$4:$9977,マスター!$C55,FALSE))</f>
        <v>特記事項なし</v>
      </c>
      <c r="AR55" s="56" t="str">
        <f>IF(HLOOKUP(AR$14,集計用!$4:$9977,マスター!$C55,FALSE)="","",HLOOKUP(AR$14,集計用!$4:$9977,マスター!$C55,FALSE))</f>
        <v/>
      </c>
      <c r="AS55" s="56" t="str">
        <f>IF(HLOOKUP(AS$14,集計用!$4:$9977,マスター!$C55,FALSE)="","",HLOOKUP(AS$14,集計用!$4:$9977,マスター!$C55,FALSE))</f>
        <v>NA</v>
      </c>
      <c r="AT55" s="56">
        <f>IF(HLOOKUP(AT$14,集計用!$4:$9977,マスター!$C55,FALSE)="","",HLOOKUP(AT$14,集計用!$4:$9977,マスター!$C55,FALSE))</f>
        <v>1</v>
      </c>
      <c r="AU55" s="91"/>
      <c r="AV55" s="91"/>
      <c r="AW55" s="74">
        <f t="shared" si="2"/>
        <v>32</v>
      </c>
      <c r="AX55" s="56" t="str">
        <f>IF(HLOOKUP(AX$14,集計用!$4:$9977,マスター!$C55,FALSE)="","",HLOOKUP(AX$14,集計用!$4:$9977,マスター!$C55,FALSE))</f>
        <v>福祉</v>
      </c>
      <c r="AY55" s="56" t="str">
        <f>IF(HLOOKUP(AY$14,集計用!$4:$9977,マスター!$C55,FALSE)="","",HLOOKUP(AY$14,集計用!$4:$9977,マスター!$C55,FALSE))</f>
        <v>行政財産</v>
      </c>
      <c r="AZ55" s="83"/>
      <c r="BA55" s="83"/>
      <c r="BB55" s="83"/>
      <c r="BC55" s="83"/>
      <c r="BD55" s="83"/>
      <c r="BE55" s="83"/>
      <c r="BF55" s="83"/>
      <c r="BG55" s="83"/>
      <c r="BH55" s="91"/>
      <c r="BI55" s="91"/>
      <c r="BJ55" s="83"/>
      <c r="BK55" s="83"/>
      <c r="BL55" s="83"/>
      <c r="BM55" s="83"/>
      <c r="BN55" s="83"/>
      <c r="BO55" s="83"/>
      <c r="BP55" s="83"/>
      <c r="BQ55" s="83"/>
      <c r="BR55" s="56" t="str">
        <f>IF(HLOOKUP(BR$14,集計用!$4:$9977,マスター!$C55,FALSE)="","",HLOOKUP(BR$14,集計用!$4:$9977,マスター!$C55,FALSE))</f>
        <v>ﾃﾂﾎﾞｳ</v>
      </c>
      <c r="BS55" s="56" t="str">
        <f>IF(HLOOKUP(BS$14,集計用!$4:$9977,マスター!$C55,FALSE)="","",HLOOKUP(BS$14,集計用!$4:$9977,マスター!$C55,FALSE))</f>
        <v/>
      </c>
      <c r="BT55" s="56" t="str">
        <f>IF(HLOOKUP(BT$14,集計用!$4:$9977,マスター!$C55,FALSE)="","",HLOOKUP(BT$14,集計用!$4:$9977,マスター!$C55,FALSE))</f>
        <v>壬生町立やすづか保育園</v>
      </c>
      <c r="BU55" s="56" t="str">
        <f>IF(HLOOKUP(BU$14,集計用!$4:$9977,マスター!$C55,FALSE)="","",HLOOKUP(BU$14,集計用!$4:$9977,マスター!$C55,FALSE))</f>
        <v>台</v>
      </c>
      <c r="BV55" s="56" t="str">
        <f>集計用!O38&amp;集計用!Q38&amp;集計用!S38</f>
        <v>ｼﾓﾂｶﾞｸﾞﾝﾐﾌﾞﾏﾁﾄｵﾘﾏﾁ367-2</v>
      </c>
      <c r="BW55" s="56" t="str">
        <f>IF(HLOOKUP(BW$14,集計用!$4:$9977,マスター!$C55,FALSE)="","",HLOOKUP(BW$14,集計用!$4:$9977,マスター!$C55,FALSE))</f>
        <v/>
      </c>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2"/>
      <c r="CW55" s="82"/>
      <c r="CX55" s="82"/>
      <c r="CY55" s="82"/>
      <c r="CZ55" s="82"/>
      <c r="DA55" s="82"/>
      <c r="DB55" s="82"/>
      <c r="DC55" s="82"/>
      <c r="DD55" s="83"/>
      <c r="DE55" s="83"/>
      <c r="DF55" s="83"/>
      <c r="DG55" s="83"/>
      <c r="DH55" s="83"/>
      <c r="DI55" s="83"/>
    </row>
    <row r="56" spans="3:113" ht="13.5" customHeight="1">
      <c r="C56" s="117">
        <v>47</v>
      </c>
      <c r="D56" s="71"/>
      <c r="E56" s="82"/>
      <c r="F56" s="82"/>
      <c r="G56" s="82"/>
      <c r="H56" s="69" t="str">
        <f>IF(HLOOKUP(H$14,集計用!$4:$9977,マスター!$C56,FALSE)="","",HLOOKUP(H$14,集計用!$4:$9977,マスター!$C56,FALSE))</f>
        <v/>
      </c>
      <c r="I56" s="56" t="str">
        <f>IF(HLOOKUP(I$14,集計用!$4:$9977,マスター!$C56,FALSE)="","",HLOOKUP(I$14,集計用!$4:$9977,マスター!$C56,FALSE))</f>
        <v/>
      </c>
      <c r="J56" s="56" t="str">
        <f>IF(HLOOKUP(J$14,集計用!$4:$9977,マスター!$C56,FALSE)="","",HLOOKUP(J$14,集計用!$4:$9977,マスター!$C56,FALSE))</f>
        <v>事業用資産/工作物</v>
      </c>
      <c r="K56" s="82"/>
      <c r="L56" s="82"/>
      <c r="M56" s="82"/>
      <c r="N56" s="82"/>
      <c r="O56" s="56">
        <f>IF(HLOOKUP(O$14,集計用!$4:$9977,マスター!$C56,FALSE)="","",HLOOKUP(O$14,集計用!$4:$9977,マスター!$C56,FALSE))</f>
        <v>8</v>
      </c>
      <c r="P56" s="82"/>
      <c r="Q56" s="82"/>
      <c r="R56" s="69" t="str">
        <f>IF(HLOOKUP(R$14,集計用!$4:$9977,マスター!$C56,FALSE)="","",HLOOKUP(R$14,集計用!$4:$9977,マスター!$C56,FALSE))</f>
        <v>一般会計等</v>
      </c>
      <c r="S56" s="69" t="str">
        <f>IF(HLOOKUP(S$14,集計用!$4:$9977,マスター!$C56,FALSE)="","",HLOOKUP(S$14,集計用!$4:$9977,マスター!$C56,FALSE))</f>
        <v>一般会計</v>
      </c>
      <c r="T56" s="56">
        <f>IF(HLOOKUP(T$14,集計用!$4:$9977,マスター!$C56,FALSE)="","",HLOOKUP(T$14,集計用!$4:$9977,マスター!$C56,FALSE))</f>
        <v>20020601</v>
      </c>
      <c r="U56" s="56">
        <f>IF(HLOOKUP(U$14,集計用!$4:$9977,マスター!$C56,FALSE)="","",HLOOKUP(U$14,集計用!$4:$9977,マスター!$C56,FALSE))</f>
        <v>20020601</v>
      </c>
      <c r="V56" s="82"/>
      <c r="W56" s="71"/>
      <c r="X56" s="82"/>
      <c r="Y56" s="82"/>
      <c r="Z56" s="56">
        <f>IF(HLOOKUP(Z$14,集計用!$4:$9977,マスター!$C56,FALSE)="","",HLOOKUP(Z$14,集計用!$4:$9977,マスター!$C56,FALSE))</f>
        <v>895020</v>
      </c>
      <c r="AA56" s="82"/>
      <c r="AB56" s="82"/>
      <c r="AC56" s="82"/>
      <c r="AD56" s="82"/>
      <c r="AE56" s="82"/>
      <c r="AF56" s="71"/>
      <c r="AG56" s="56" t="str">
        <f>IF(HLOOKUP(AG$14,集計用!$4:$9977,マスター!$C56,FALSE)="","",HLOOKUP(AG$14,集計用!$4:$9977,マスター!$C56,FALSE))</f>
        <v>旧アンパンマン号</v>
      </c>
      <c r="AH56" s="56" t="str">
        <f>IF(HLOOKUP(AH$14,集計用!$4:$9977,マスター!$C56,FALSE)="","",HLOOKUP(AH$14,集計用!$4:$9977,マスター!$C56,FALSE))</f>
        <v>自己資産（リース資産外)</v>
      </c>
      <c r="AI56" s="56" t="str">
        <f>IF(HLOOKUP(AI$14,集計用!$4:$9977,マスター!$C56,FALSE)="","",HLOOKUP(AI$14,集計用!$4:$9977,マスター!$C56,FALSE))</f>
        <v>売却不可</v>
      </c>
      <c r="AJ56" s="89" t="str">
        <f>マスター!$B$3</f>
        <v>物品</v>
      </c>
      <c r="AK56" s="56">
        <f>IF(HLOOKUP(AK$14,集計用!$4:$9977,マスター!$C56,FALSE)="","",HLOOKUP(AK$14,集計用!$4:$9977,マスター!$C56,FALSE))</f>
        <v>169</v>
      </c>
      <c r="AL56" s="56" t="e">
        <f>IF(HLOOKUP(AL$14,集計用!$4:$9977,マスター!$C56,FALSE)="","",HLOOKUP(AL$14,集計用!$4:$9977,マスター!$C56,FALSE))</f>
        <v>#N/A</v>
      </c>
      <c r="AM56" s="82"/>
      <c r="AN56" s="56" t="str">
        <f>IFERROR(集計用!N39&amp;集計用!P39&amp;集計用!R39,"")</f>
        <v>下都賀郡壬生町通町367-2</v>
      </c>
      <c r="AO56" s="56">
        <f>IF(HLOOKUP(AO$14,集計用!$4:$9977,マスター!$C56,FALSE)="","",HLOOKUP(AO$14,集計用!$4:$9977,マスター!$C56,FALSE))</f>
        <v>100</v>
      </c>
      <c r="AP56" s="69" t="str">
        <f>集計用!AX51&amp;集計用!AY51&amp;集計用!AZ51&amp;集計用!BA51&amp;集計用!BB51&amp;集計用!BC51</f>
        <v>民生費児童福祉費保育園費</v>
      </c>
      <c r="AQ56" s="56" t="str">
        <f>IF(HLOOKUP(AQ$14,集計用!$4:$9977,マスター!$C56,FALSE)="","",HLOOKUP(AQ$14,集計用!$4:$9977,マスター!$C56,FALSE))</f>
        <v>特記事項なし</v>
      </c>
      <c r="AR56" s="56" t="str">
        <f>IF(HLOOKUP(AR$14,集計用!$4:$9977,マスター!$C56,FALSE)="","",HLOOKUP(AR$14,集計用!$4:$9977,マスター!$C56,FALSE))</f>
        <v/>
      </c>
      <c r="AS56" s="56" t="str">
        <f>IF(HLOOKUP(AS$14,集計用!$4:$9977,マスター!$C56,FALSE)="","",HLOOKUP(AS$14,集計用!$4:$9977,マスター!$C56,FALSE))</f>
        <v>NA</v>
      </c>
      <c r="AT56" s="56">
        <f>IF(HLOOKUP(AT$14,集計用!$4:$9977,マスター!$C56,FALSE)="","",HLOOKUP(AT$14,集計用!$4:$9977,マスター!$C56,FALSE))</f>
        <v>1</v>
      </c>
      <c r="AU56" s="91"/>
      <c r="AV56" s="91"/>
      <c r="AW56" s="74">
        <f t="shared" si="2"/>
        <v>13</v>
      </c>
      <c r="AX56" s="56" t="str">
        <f>IF(HLOOKUP(AX$14,集計用!$4:$9977,マスター!$C56,FALSE)="","",HLOOKUP(AX$14,集計用!$4:$9977,マスター!$C56,FALSE))</f>
        <v>福祉</v>
      </c>
      <c r="AY56" s="56" t="str">
        <f>IF(HLOOKUP(AY$14,集計用!$4:$9977,マスター!$C56,FALSE)="","",HLOOKUP(AY$14,集計用!$4:$9977,マスター!$C56,FALSE))</f>
        <v>行政財産</v>
      </c>
      <c r="AZ56" s="83"/>
      <c r="BA56" s="83"/>
      <c r="BB56" s="83"/>
      <c r="BC56" s="83"/>
      <c r="BD56" s="83"/>
      <c r="BE56" s="83"/>
      <c r="BF56" s="83"/>
      <c r="BG56" s="83"/>
      <c r="BH56" s="91"/>
      <c r="BI56" s="91"/>
      <c r="BJ56" s="83"/>
      <c r="BK56" s="83"/>
      <c r="BL56" s="83"/>
      <c r="BM56" s="83"/>
      <c r="BN56" s="83"/>
      <c r="BO56" s="83"/>
      <c r="BP56" s="83"/>
      <c r="BQ56" s="83"/>
      <c r="BR56" s="56" t="str">
        <f>IF(HLOOKUP(BR$14,集計用!$4:$9977,マスター!$C56,FALSE)="","",HLOOKUP(BR$14,集計用!$4:$9977,マスター!$C56,FALSE))</f>
        <v>ｷｭｳｱﾝﾊﾟﾝﾏﾝｺﾞｳ</v>
      </c>
      <c r="BS56" s="56" t="str">
        <f>IF(HLOOKUP(BS$14,集計用!$4:$9977,マスター!$C56,FALSE)="","",HLOOKUP(BS$14,集計用!$4:$9977,マスター!$C56,FALSE))</f>
        <v/>
      </c>
      <c r="BT56" s="56" t="str">
        <f>IF(HLOOKUP(BT$14,集計用!$4:$9977,マスター!$C56,FALSE)="","",HLOOKUP(BT$14,集計用!$4:$9977,マスター!$C56,FALSE))</f>
        <v>壬生町立やすづか保育園</v>
      </c>
      <c r="BU56" s="56" t="str">
        <f>IF(HLOOKUP(BU$14,集計用!$4:$9977,マスター!$C56,FALSE)="","",HLOOKUP(BU$14,集計用!$4:$9977,マスター!$C56,FALSE))</f>
        <v/>
      </c>
      <c r="BV56" s="56" t="str">
        <f>集計用!O39&amp;集計用!Q39&amp;集計用!S39</f>
        <v>ｼﾓﾂｶﾞｸﾞﾝﾐﾌﾞﾏﾁﾄｵﾘﾏﾁ367-2</v>
      </c>
      <c r="BW56" s="56" t="str">
        <f>IF(HLOOKUP(BW$14,集計用!$4:$9977,マスター!$C56,FALSE)="","",HLOOKUP(BW$14,集計用!$4:$9977,マスター!$C56,FALSE))</f>
        <v/>
      </c>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2"/>
      <c r="CW56" s="82"/>
      <c r="CX56" s="82"/>
      <c r="CY56" s="82"/>
      <c r="CZ56" s="82"/>
      <c r="DA56" s="82"/>
      <c r="DB56" s="82"/>
      <c r="DC56" s="82"/>
      <c r="DD56" s="83"/>
      <c r="DE56" s="83"/>
      <c r="DF56" s="83"/>
      <c r="DG56" s="83"/>
      <c r="DH56" s="83"/>
      <c r="DI56" s="83"/>
    </row>
    <row r="57" spans="3:113" ht="13.5" customHeight="1">
      <c r="C57" s="117">
        <v>48</v>
      </c>
      <c r="D57" s="71"/>
      <c r="E57" s="82"/>
      <c r="F57" s="82"/>
      <c r="G57" s="82"/>
      <c r="H57" s="69" t="str">
        <f>IF(HLOOKUP(H$14,集計用!$4:$9977,マスター!$C57,FALSE)="","",HLOOKUP(H$14,集計用!$4:$9977,マスター!$C57,FALSE))</f>
        <v/>
      </c>
      <c r="I57" s="56" t="str">
        <f>IF(HLOOKUP(I$14,集計用!$4:$9977,マスター!$C57,FALSE)="","",HLOOKUP(I$14,集計用!$4:$9977,マスター!$C57,FALSE))</f>
        <v/>
      </c>
      <c r="J57" s="56" t="str">
        <f>IF(HLOOKUP(J$14,集計用!$4:$9977,マスター!$C57,FALSE)="","",HLOOKUP(J$14,集計用!$4:$9977,マスター!$C57,FALSE))</f>
        <v>事業用資産/工作物</v>
      </c>
      <c r="K57" s="82"/>
      <c r="L57" s="82"/>
      <c r="M57" s="82"/>
      <c r="N57" s="82"/>
      <c r="O57" s="56">
        <f>IF(HLOOKUP(O$14,集計用!$4:$9977,マスター!$C57,FALSE)="","",HLOOKUP(O$14,集計用!$4:$9977,マスター!$C57,FALSE))</f>
        <v>8</v>
      </c>
      <c r="P57" s="82"/>
      <c r="Q57" s="82"/>
      <c r="R57" s="69" t="str">
        <f>IF(HLOOKUP(R$14,集計用!$4:$9977,マスター!$C57,FALSE)="","",HLOOKUP(R$14,集計用!$4:$9977,マスター!$C57,FALSE))</f>
        <v>一般会計等</v>
      </c>
      <c r="S57" s="69" t="str">
        <f>IF(HLOOKUP(S$14,集計用!$4:$9977,マスター!$C57,FALSE)="","",HLOOKUP(S$14,集計用!$4:$9977,マスター!$C57,FALSE))</f>
        <v>一般会計</v>
      </c>
      <c r="T57" s="56">
        <f>IF(HLOOKUP(T$14,集計用!$4:$9977,マスター!$C57,FALSE)="","",HLOOKUP(T$14,集計用!$4:$9977,マスター!$C57,FALSE))</f>
        <v>19870401</v>
      </c>
      <c r="U57" s="56">
        <f>IF(HLOOKUP(U$14,集計用!$4:$9977,マスター!$C57,FALSE)="","",HLOOKUP(U$14,集計用!$4:$9977,マスター!$C57,FALSE))</f>
        <v>19870401</v>
      </c>
      <c r="V57" s="82"/>
      <c r="W57" s="71"/>
      <c r="X57" s="82"/>
      <c r="Y57" s="82"/>
      <c r="Z57" s="56">
        <f>IF(HLOOKUP(Z$14,集計用!$4:$9977,マスター!$C57,FALSE)="","",HLOOKUP(Z$14,集計用!$4:$9977,マスター!$C57,FALSE))</f>
        <v>248000</v>
      </c>
      <c r="AA57" s="82"/>
      <c r="AB57" s="82"/>
      <c r="AC57" s="82"/>
      <c r="AD57" s="82"/>
      <c r="AE57" s="82"/>
      <c r="AF57" s="71"/>
      <c r="AG57" s="56" t="str">
        <f>IF(HLOOKUP(AG$14,集計用!$4:$9977,マスター!$C57,FALSE)="","",HLOOKUP(AG$14,集計用!$4:$9977,マスター!$C57,FALSE))</f>
        <v>ぞうさんすべり台</v>
      </c>
      <c r="AH57" s="56" t="str">
        <f>IF(HLOOKUP(AH$14,集計用!$4:$9977,マスター!$C57,FALSE)="","",HLOOKUP(AH$14,集計用!$4:$9977,マスター!$C57,FALSE))</f>
        <v>自己資産（リース資産外)</v>
      </c>
      <c r="AI57" s="56" t="str">
        <f>IF(HLOOKUP(AI$14,集計用!$4:$9977,マスター!$C57,FALSE)="","",HLOOKUP(AI$14,集計用!$4:$9977,マスター!$C57,FALSE))</f>
        <v>売却不可</v>
      </c>
      <c r="AJ57" s="89" t="str">
        <f>マスター!$B$3</f>
        <v>物品</v>
      </c>
      <c r="AK57" s="56">
        <f>IF(HLOOKUP(AK$14,集計用!$4:$9977,マスター!$C57,FALSE)="","",HLOOKUP(AK$14,集計用!$4:$9977,マスター!$C57,FALSE))</f>
        <v>169</v>
      </c>
      <c r="AL57" s="56" t="e">
        <f>IF(HLOOKUP(AL$14,集計用!$4:$9977,マスター!$C57,FALSE)="","",HLOOKUP(AL$14,集計用!$4:$9977,マスター!$C57,FALSE))</f>
        <v>#N/A</v>
      </c>
      <c r="AM57" s="82"/>
      <c r="AN57" s="56" t="str">
        <f>IFERROR(集計用!N40&amp;集計用!P40&amp;集計用!R40,"")</f>
        <v>下都賀郡壬生町通町367-2</v>
      </c>
      <c r="AO57" s="56">
        <f>IF(HLOOKUP(AO$14,集計用!$4:$9977,マスター!$C57,FALSE)="","",HLOOKUP(AO$14,集計用!$4:$9977,マスター!$C57,FALSE))</f>
        <v>100</v>
      </c>
      <c r="AP57" s="69" t="str">
        <f>集計用!AX52&amp;集計用!AY52&amp;集計用!AZ52&amp;集計用!BA52&amp;集計用!BB52&amp;集計用!BC52</f>
        <v>民生費児童福祉費保育園費</v>
      </c>
      <c r="AQ57" s="56" t="str">
        <f>IF(HLOOKUP(AQ$14,集計用!$4:$9977,マスター!$C57,FALSE)="","",HLOOKUP(AQ$14,集計用!$4:$9977,マスター!$C57,FALSE))</f>
        <v>特記事項なし</v>
      </c>
      <c r="AR57" s="56" t="str">
        <f>IF(HLOOKUP(AR$14,集計用!$4:$9977,マスター!$C57,FALSE)="","",HLOOKUP(AR$14,集計用!$4:$9977,マスター!$C57,FALSE))</f>
        <v/>
      </c>
      <c r="AS57" s="56" t="str">
        <f>IF(HLOOKUP(AS$14,集計用!$4:$9977,マスター!$C57,FALSE)="","",HLOOKUP(AS$14,集計用!$4:$9977,マスター!$C57,FALSE))</f>
        <v>NA</v>
      </c>
      <c r="AT57" s="56">
        <f>IF(HLOOKUP(AT$14,集計用!$4:$9977,マスター!$C57,FALSE)="","",HLOOKUP(AT$14,集計用!$4:$9977,マスター!$C57,FALSE))</f>
        <v>1</v>
      </c>
      <c r="AU57" s="91"/>
      <c r="AV57" s="91"/>
      <c r="AW57" s="74">
        <f t="shared" si="2"/>
        <v>28</v>
      </c>
      <c r="AX57" s="56" t="str">
        <f>IF(HLOOKUP(AX$14,集計用!$4:$9977,マスター!$C57,FALSE)="","",HLOOKUP(AX$14,集計用!$4:$9977,マスター!$C57,FALSE))</f>
        <v>福祉</v>
      </c>
      <c r="AY57" s="56" t="str">
        <f>IF(HLOOKUP(AY$14,集計用!$4:$9977,マスター!$C57,FALSE)="","",HLOOKUP(AY$14,集計用!$4:$9977,マスター!$C57,FALSE))</f>
        <v>行政財産</v>
      </c>
      <c r="AZ57" s="83"/>
      <c r="BA57" s="83"/>
      <c r="BB57" s="83"/>
      <c r="BC57" s="83"/>
      <c r="BD57" s="83"/>
      <c r="BE57" s="83"/>
      <c r="BF57" s="83"/>
      <c r="BG57" s="83"/>
      <c r="BH57" s="91"/>
      <c r="BI57" s="91"/>
      <c r="BJ57" s="83"/>
      <c r="BK57" s="83"/>
      <c r="BL57" s="83"/>
      <c r="BM57" s="83"/>
      <c r="BN57" s="83"/>
      <c r="BO57" s="83"/>
      <c r="BP57" s="83"/>
      <c r="BQ57" s="83"/>
      <c r="BR57" s="56" t="str">
        <f>IF(HLOOKUP(BR$14,集計用!$4:$9977,マスター!$C57,FALSE)="","",HLOOKUP(BR$14,集計用!$4:$9977,マスター!$C57,FALSE))</f>
        <v>ｿﾞｳｻﾝｽﾍﾞﾘﾀﾞｲ</v>
      </c>
      <c r="BS57" s="56" t="str">
        <f>IF(HLOOKUP(BS$14,集計用!$4:$9977,マスター!$C57,FALSE)="","",HLOOKUP(BS$14,集計用!$4:$9977,マスター!$C57,FALSE))</f>
        <v/>
      </c>
      <c r="BT57" s="56" t="str">
        <f>IF(HLOOKUP(BT$14,集計用!$4:$9977,マスター!$C57,FALSE)="","",HLOOKUP(BT$14,集計用!$4:$9977,マスター!$C57,FALSE))</f>
        <v>壬生町立やすづか保育園</v>
      </c>
      <c r="BU57" s="56" t="str">
        <f>IF(HLOOKUP(BU$14,集計用!$4:$9977,マスター!$C57,FALSE)="","",HLOOKUP(BU$14,集計用!$4:$9977,マスター!$C57,FALSE))</f>
        <v/>
      </c>
      <c r="BV57" s="56" t="str">
        <f>集計用!O40&amp;集計用!Q40&amp;集計用!S40</f>
        <v>ｼﾓﾂｶﾞｸﾞﾝﾐﾌﾞﾏﾁﾄｵﾘﾏﾁ367-2</v>
      </c>
      <c r="BW57" s="56" t="str">
        <f>IF(HLOOKUP(BW$14,集計用!$4:$9977,マスター!$C57,FALSE)="","",HLOOKUP(BW$14,集計用!$4:$9977,マスター!$C57,FALSE))</f>
        <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2"/>
      <c r="CW57" s="82"/>
      <c r="CX57" s="82"/>
      <c r="CY57" s="82"/>
      <c r="CZ57" s="82"/>
      <c r="DA57" s="82"/>
      <c r="DB57" s="82"/>
      <c r="DC57" s="82"/>
      <c r="DD57" s="83"/>
      <c r="DE57" s="83"/>
      <c r="DF57" s="83"/>
      <c r="DG57" s="83"/>
      <c r="DH57" s="83"/>
      <c r="DI57" s="83"/>
    </row>
    <row r="58" spans="3:113" ht="13.5" customHeight="1">
      <c r="C58" s="117">
        <v>49</v>
      </c>
      <c r="D58" s="71"/>
      <c r="E58" s="82"/>
      <c r="F58" s="82"/>
      <c r="G58" s="82"/>
      <c r="H58" s="69" t="str">
        <f>IF(HLOOKUP(H$14,集計用!$4:$9977,マスター!$C58,FALSE)="","",HLOOKUP(H$14,集計用!$4:$9977,マスター!$C58,FALSE))</f>
        <v/>
      </c>
      <c r="I58" s="56" t="str">
        <f>IF(HLOOKUP(I$14,集計用!$4:$9977,マスター!$C58,FALSE)="","",HLOOKUP(I$14,集計用!$4:$9977,マスター!$C58,FALSE))</f>
        <v/>
      </c>
      <c r="J58" s="56" t="str">
        <f>IF(HLOOKUP(J$14,集計用!$4:$9977,マスター!$C58,FALSE)="","",HLOOKUP(J$14,集計用!$4:$9977,マスター!$C58,FALSE))</f>
        <v>事業用資産/工作物</v>
      </c>
      <c r="K58" s="82"/>
      <c r="L58" s="82"/>
      <c r="M58" s="82"/>
      <c r="N58" s="82"/>
      <c r="O58" s="56">
        <f>IF(HLOOKUP(O$14,集計用!$4:$9977,マスター!$C58,FALSE)="","",HLOOKUP(O$14,集計用!$4:$9977,マスター!$C58,FALSE))</f>
        <v>8</v>
      </c>
      <c r="P58" s="82"/>
      <c r="Q58" s="82"/>
      <c r="R58" s="69" t="str">
        <f>IF(HLOOKUP(R$14,集計用!$4:$9977,マスター!$C58,FALSE)="","",HLOOKUP(R$14,集計用!$4:$9977,マスター!$C58,FALSE))</f>
        <v>一般会計等</v>
      </c>
      <c r="S58" s="69" t="str">
        <f>IF(HLOOKUP(S$14,集計用!$4:$9977,マスター!$C58,FALSE)="","",HLOOKUP(S$14,集計用!$4:$9977,マスター!$C58,FALSE))</f>
        <v>一般会計</v>
      </c>
      <c r="T58" s="56">
        <f>IF(HLOOKUP(T$14,集計用!$4:$9977,マスター!$C58,FALSE)="","",HLOOKUP(T$14,集計用!$4:$9977,マスター!$C58,FALSE))</f>
        <v>19840301</v>
      </c>
      <c r="U58" s="56">
        <f>IF(HLOOKUP(U$14,集計用!$4:$9977,マスター!$C58,FALSE)="","",HLOOKUP(U$14,集計用!$4:$9977,マスター!$C58,FALSE))</f>
        <v>19840301</v>
      </c>
      <c r="V58" s="82"/>
      <c r="W58" s="71"/>
      <c r="X58" s="82"/>
      <c r="Y58" s="82"/>
      <c r="Z58" s="56">
        <f>IF(HLOOKUP(Z$14,集計用!$4:$9977,マスター!$C58,FALSE)="","",HLOOKUP(Z$14,集計用!$4:$9977,マスター!$C58,FALSE))</f>
        <v>120000</v>
      </c>
      <c r="AA58" s="82"/>
      <c r="AB58" s="82"/>
      <c r="AC58" s="82"/>
      <c r="AD58" s="82"/>
      <c r="AE58" s="82"/>
      <c r="AF58" s="71"/>
      <c r="AG58" s="56" t="str">
        <f>IF(HLOOKUP(AG$14,集計用!$4:$9977,マスター!$C58,FALSE)="","",HLOOKUP(AG$14,集計用!$4:$9977,マスター!$C58,FALSE))</f>
        <v>のぼり棒</v>
      </c>
      <c r="AH58" s="56" t="str">
        <f>IF(HLOOKUP(AH$14,集計用!$4:$9977,マスター!$C58,FALSE)="","",HLOOKUP(AH$14,集計用!$4:$9977,マスター!$C58,FALSE))</f>
        <v>自己資産（リース資産外)</v>
      </c>
      <c r="AI58" s="56" t="str">
        <f>IF(HLOOKUP(AI$14,集計用!$4:$9977,マスター!$C58,FALSE)="","",HLOOKUP(AI$14,集計用!$4:$9977,マスター!$C58,FALSE))</f>
        <v>売却不可</v>
      </c>
      <c r="AJ58" s="89" t="str">
        <f>マスター!$B$3</f>
        <v>物品</v>
      </c>
      <c r="AK58" s="56">
        <f>IF(HLOOKUP(AK$14,集計用!$4:$9977,マスター!$C58,FALSE)="","",HLOOKUP(AK$14,集計用!$4:$9977,マスター!$C58,FALSE))</f>
        <v>169</v>
      </c>
      <c r="AL58" s="56" t="e">
        <f>IF(HLOOKUP(AL$14,集計用!$4:$9977,マスター!$C58,FALSE)="","",HLOOKUP(AL$14,集計用!$4:$9977,マスター!$C58,FALSE))</f>
        <v>#N/A</v>
      </c>
      <c r="AM58" s="82"/>
      <c r="AN58" s="56" t="str">
        <f>IFERROR(集計用!N41&amp;集計用!P41&amp;集計用!R41,"")</f>
        <v>下都賀郡壬生町通町367-2</v>
      </c>
      <c r="AO58" s="56">
        <f>IF(HLOOKUP(AO$14,集計用!$4:$9977,マスター!$C58,FALSE)="","",HLOOKUP(AO$14,集計用!$4:$9977,マスター!$C58,FALSE))</f>
        <v>100</v>
      </c>
      <c r="AP58" s="69" t="str">
        <f>集計用!AX53&amp;集計用!AY53&amp;集計用!AZ53&amp;集計用!BA53&amp;集計用!BB53&amp;集計用!BC53</f>
        <v>民生費児童福祉費保育園費</v>
      </c>
      <c r="AQ58" s="56" t="str">
        <f>IF(HLOOKUP(AQ$14,集計用!$4:$9977,マスター!$C58,FALSE)="","",HLOOKUP(AQ$14,集計用!$4:$9977,マスター!$C58,FALSE))</f>
        <v>特記事項なし</v>
      </c>
      <c r="AR58" s="56" t="str">
        <f>IF(HLOOKUP(AR$14,集計用!$4:$9977,マスター!$C58,FALSE)="","",HLOOKUP(AR$14,集計用!$4:$9977,マスター!$C58,FALSE))</f>
        <v/>
      </c>
      <c r="AS58" s="56" t="str">
        <f>IF(HLOOKUP(AS$14,集計用!$4:$9977,マスター!$C58,FALSE)="","",HLOOKUP(AS$14,集計用!$4:$9977,マスター!$C58,FALSE))</f>
        <v>NA</v>
      </c>
      <c r="AT58" s="56">
        <f>IF(HLOOKUP(AT$14,集計用!$4:$9977,マスター!$C58,FALSE)="","",HLOOKUP(AT$14,集計用!$4:$9977,マスター!$C58,FALSE))</f>
        <v>1</v>
      </c>
      <c r="AU58" s="91"/>
      <c r="AV58" s="91"/>
      <c r="AW58" s="74">
        <f t="shared" si="2"/>
        <v>32</v>
      </c>
      <c r="AX58" s="56" t="str">
        <f>IF(HLOOKUP(AX$14,集計用!$4:$9977,マスター!$C58,FALSE)="","",HLOOKUP(AX$14,集計用!$4:$9977,マスター!$C58,FALSE))</f>
        <v>福祉</v>
      </c>
      <c r="AY58" s="56" t="str">
        <f>IF(HLOOKUP(AY$14,集計用!$4:$9977,マスター!$C58,FALSE)="","",HLOOKUP(AY$14,集計用!$4:$9977,マスター!$C58,FALSE))</f>
        <v>行政財産</v>
      </c>
      <c r="AZ58" s="83"/>
      <c r="BA58" s="83"/>
      <c r="BB58" s="83"/>
      <c r="BC58" s="83"/>
      <c r="BD58" s="83"/>
      <c r="BE58" s="83"/>
      <c r="BF58" s="83"/>
      <c r="BG58" s="83"/>
      <c r="BH58" s="91"/>
      <c r="BI58" s="91"/>
      <c r="BJ58" s="83"/>
      <c r="BK58" s="83"/>
      <c r="BL58" s="83"/>
      <c r="BM58" s="83"/>
      <c r="BN58" s="83"/>
      <c r="BO58" s="83"/>
      <c r="BP58" s="83"/>
      <c r="BQ58" s="83"/>
      <c r="BR58" s="56" t="str">
        <f>IF(HLOOKUP(BR$14,集計用!$4:$9977,マスター!$C58,FALSE)="","",HLOOKUP(BR$14,集計用!$4:$9977,マスター!$C58,FALSE))</f>
        <v>ﾉﾎﾞﾘﾎﾞｳ</v>
      </c>
      <c r="BS58" s="56" t="str">
        <f>IF(HLOOKUP(BS$14,集計用!$4:$9977,マスター!$C58,FALSE)="","",HLOOKUP(BS$14,集計用!$4:$9977,マスター!$C58,FALSE))</f>
        <v/>
      </c>
      <c r="BT58" s="56" t="str">
        <f>IF(HLOOKUP(BT$14,集計用!$4:$9977,マスター!$C58,FALSE)="","",HLOOKUP(BT$14,集計用!$4:$9977,マスター!$C58,FALSE))</f>
        <v>壬生町立やすづか保育園</v>
      </c>
      <c r="BU58" s="56" t="str">
        <f>IF(HLOOKUP(BU$14,集計用!$4:$9977,マスター!$C58,FALSE)="","",HLOOKUP(BU$14,集計用!$4:$9977,マスター!$C58,FALSE))</f>
        <v>台</v>
      </c>
      <c r="BV58" s="56" t="str">
        <f>集計用!O41&amp;集計用!Q41&amp;集計用!S41</f>
        <v>ｼﾓﾂｶﾞｸﾞﾝﾐﾌﾞﾏﾁﾄｵﾘﾏﾁ367-2</v>
      </c>
      <c r="BW58" s="56" t="str">
        <f>IF(HLOOKUP(BW$14,集計用!$4:$9977,マスター!$C58,FALSE)="","",HLOOKUP(BW$14,集計用!$4:$9977,マスター!$C58,FALSE))</f>
        <v/>
      </c>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2"/>
      <c r="CW58" s="82"/>
      <c r="CX58" s="82"/>
      <c r="CY58" s="82"/>
      <c r="CZ58" s="82"/>
      <c r="DA58" s="82"/>
      <c r="DB58" s="82"/>
      <c r="DC58" s="82"/>
      <c r="DD58" s="83"/>
      <c r="DE58" s="83"/>
      <c r="DF58" s="83"/>
      <c r="DG58" s="83"/>
      <c r="DH58" s="83"/>
      <c r="DI58" s="83"/>
    </row>
    <row r="59" spans="3:113" ht="13.5" customHeight="1">
      <c r="C59" s="117">
        <v>50</v>
      </c>
      <c r="D59" s="71"/>
      <c r="E59" s="82"/>
      <c r="F59" s="82"/>
      <c r="G59" s="82"/>
      <c r="H59" s="69" t="str">
        <f>IF(HLOOKUP(H$14,集計用!$4:$9977,マスター!$C59,FALSE)="","",HLOOKUP(H$14,集計用!$4:$9977,マスター!$C59,FALSE))</f>
        <v/>
      </c>
      <c r="I59" s="56" t="str">
        <f>IF(HLOOKUP(I$14,集計用!$4:$9977,マスター!$C59,FALSE)="","",HLOOKUP(I$14,集計用!$4:$9977,マスター!$C59,FALSE))</f>
        <v/>
      </c>
      <c r="J59" s="56" t="str">
        <f>IF(HLOOKUP(J$14,集計用!$4:$9977,マスター!$C59,FALSE)="","",HLOOKUP(J$14,集計用!$4:$9977,マスター!$C59,FALSE))</f>
        <v>事業用資産/工作物</v>
      </c>
      <c r="K59" s="82"/>
      <c r="L59" s="82"/>
      <c r="M59" s="82"/>
      <c r="N59" s="82"/>
      <c r="O59" s="56">
        <f>IF(HLOOKUP(O$14,集計用!$4:$9977,マスター!$C59,FALSE)="","",HLOOKUP(O$14,集計用!$4:$9977,マスター!$C59,FALSE))</f>
        <v>8</v>
      </c>
      <c r="P59" s="82"/>
      <c r="Q59" s="82"/>
      <c r="R59" s="69" t="str">
        <f>IF(HLOOKUP(R$14,集計用!$4:$9977,マスター!$C59,FALSE)="","",HLOOKUP(R$14,集計用!$4:$9977,マスター!$C59,FALSE))</f>
        <v>一般会計等</v>
      </c>
      <c r="S59" s="69" t="str">
        <f>IF(HLOOKUP(S$14,集計用!$4:$9977,マスター!$C59,FALSE)="","",HLOOKUP(S$14,集計用!$4:$9977,マスター!$C59,FALSE))</f>
        <v>一般会計</v>
      </c>
      <c r="T59" s="56">
        <f>IF(HLOOKUP(T$14,集計用!$4:$9977,マスター!$C59,FALSE)="","",HLOOKUP(T$14,集計用!$4:$9977,マスター!$C59,FALSE))</f>
        <v>19980501</v>
      </c>
      <c r="U59" s="56">
        <f>IF(HLOOKUP(U$14,集計用!$4:$9977,マスター!$C59,FALSE)="","",HLOOKUP(U$14,集計用!$4:$9977,マスター!$C59,FALSE))</f>
        <v>19980501</v>
      </c>
      <c r="V59" s="82"/>
      <c r="W59" s="71"/>
      <c r="X59" s="82"/>
      <c r="Y59" s="82"/>
      <c r="Z59" s="56">
        <f>IF(HLOOKUP(Z$14,集計用!$4:$9977,マスター!$C59,FALSE)="","",HLOOKUP(Z$14,集計用!$4:$9977,マスター!$C59,FALSE))</f>
        <v>312375</v>
      </c>
      <c r="AA59" s="82"/>
      <c r="AB59" s="82"/>
      <c r="AC59" s="82"/>
      <c r="AD59" s="82"/>
      <c r="AE59" s="82"/>
      <c r="AF59" s="71"/>
      <c r="AG59" s="56" t="str">
        <f>IF(HLOOKUP(AG$14,集計用!$4:$9977,マスター!$C59,FALSE)="","",HLOOKUP(AG$14,集計用!$4:$9977,マスター!$C59,FALSE))</f>
        <v>シーソー</v>
      </c>
      <c r="AH59" s="56" t="str">
        <f>IF(HLOOKUP(AH$14,集計用!$4:$9977,マスター!$C59,FALSE)="","",HLOOKUP(AH$14,集計用!$4:$9977,マスター!$C59,FALSE))</f>
        <v>自己資産（リース資産外)</v>
      </c>
      <c r="AI59" s="56" t="str">
        <f>IF(HLOOKUP(AI$14,集計用!$4:$9977,マスター!$C59,FALSE)="","",HLOOKUP(AI$14,集計用!$4:$9977,マスター!$C59,FALSE))</f>
        <v>売却不可</v>
      </c>
      <c r="AJ59" s="89" t="str">
        <f>マスター!$B$3</f>
        <v>物品</v>
      </c>
      <c r="AK59" s="56">
        <f>IF(HLOOKUP(AK$14,集計用!$4:$9977,マスター!$C59,FALSE)="","",HLOOKUP(AK$14,集計用!$4:$9977,マスター!$C59,FALSE))</f>
        <v>168</v>
      </c>
      <c r="AL59" s="56" t="e">
        <f>IF(HLOOKUP(AL$14,集計用!$4:$9977,マスター!$C59,FALSE)="","",HLOOKUP(AL$14,集計用!$4:$9977,マスター!$C59,FALSE))</f>
        <v>#N/A</v>
      </c>
      <c r="AM59" s="82"/>
      <c r="AN59" s="56" t="str">
        <f>IFERROR(集計用!N42&amp;集計用!P42&amp;集計用!R42,"")</f>
        <v>下都賀郡壬生町通町367-2</v>
      </c>
      <c r="AO59" s="56">
        <f>IF(HLOOKUP(AO$14,集計用!$4:$9977,マスター!$C59,FALSE)="","",HLOOKUP(AO$14,集計用!$4:$9977,マスター!$C59,FALSE))</f>
        <v>100</v>
      </c>
      <c r="AP59" s="69" t="str">
        <f>集計用!AX54&amp;集計用!AY54&amp;集計用!AZ54&amp;集計用!BA54&amp;集計用!BB54&amp;集計用!BC54</f>
        <v>民生費児童福祉費保育園費</v>
      </c>
      <c r="AQ59" s="56" t="str">
        <f>IF(HLOOKUP(AQ$14,集計用!$4:$9977,マスター!$C59,FALSE)="","",HLOOKUP(AQ$14,集計用!$4:$9977,マスター!$C59,FALSE))</f>
        <v>特記事項なし</v>
      </c>
      <c r="AR59" s="56" t="str">
        <f>IF(HLOOKUP(AR$14,集計用!$4:$9977,マスター!$C59,FALSE)="","",HLOOKUP(AR$14,集計用!$4:$9977,マスター!$C59,FALSE))</f>
        <v/>
      </c>
      <c r="AS59" s="56" t="str">
        <f>IF(HLOOKUP(AS$14,集計用!$4:$9977,マスター!$C59,FALSE)="","",HLOOKUP(AS$14,集計用!$4:$9977,マスター!$C59,FALSE))</f>
        <v>NA</v>
      </c>
      <c r="AT59" s="56">
        <f>IF(HLOOKUP(AT$14,集計用!$4:$9977,マスター!$C59,FALSE)="","",HLOOKUP(AT$14,集計用!$4:$9977,マスター!$C59,FALSE))</f>
        <v>1</v>
      </c>
      <c r="AU59" s="91"/>
      <c r="AV59" s="91"/>
      <c r="AW59" s="74">
        <f t="shared" si="2"/>
        <v>17</v>
      </c>
      <c r="AX59" s="56" t="str">
        <f>IF(HLOOKUP(AX$14,集計用!$4:$9977,マスター!$C59,FALSE)="","",HLOOKUP(AX$14,集計用!$4:$9977,マスター!$C59,FALSE))</f>
        <v>福祉</v>
      </c>
      <c r="AY59" s="56" t="str">
        <f>IF(HLOOKUP(AY$14,集計用!$4:$9977,マスター!$C59,FALSE)="","",HLOOKUP(AY$14,集計用!$4:$9977,マスター!$C59,FALSE))</f>
        <v>行政財産</v>
      </c>
      <c r="AZ59" s="83"/>
      <c r="BA59" s="83"/>
      <c r="BB59" s="83"/>
      <c r="BC59" s="83"/>
      <c r="BD59" s="83"/>
      <c r="BE59" s="83"/>
      <c r="BF59" s="83"/>
      <c r="BG59" s="83"/>
      <c r="BH59" s="91"/>
      <c r="BI59" s="91"/>
      <c r="BJ59" s="83"/>
      <c r="BK59" s="83"/>
      <c r="BL59" s="83"/>
      <c r="BM59" s="83"/>
      <c r="BN59" s="83"/>
      <c r="BO59" s="83"/>
      <c r="BP59" s="83"/>
      <c r="BQ59" s="83"/>
      <c r="BR59" s="56" t="str">
        <f>IF(HLOOKUP(BR$14,集計用!$4:$9977,マスター!$C59,FALSE)="","",HLOOKUP(BR$14,集計用!$4:$9977,マスター!$C59,FALSE))</f>
        <v>ｼｰｿｰ</v>
      </c>
      <c r="BS59" s="56" t="str">
        <f>IF(HLOOKUP(BS$14,集計用!$4:$9977,マスター!$C59,FALSE)="","",HLOOKUP(BS$14,集計用!$4:$9977,マスター!$C59,FALSE))</f>
        <v/>
      </c>
      <c r="BT59" s="56" t="str">
        <f>IF(HLOOKUP(BT$14,集計用!$4:$9977,マスター!$C59,FALSE)="","",HLOOKUP(BT$14,集計用!$4:$9977,マスター!$C59,FALSE))</f>
        <v>壬生町立やすづか保育園</v>
      </c>
      <c r="BU59" s="56" t="str">
        <f>IF(HLOOKUP(BU$14,集計用!$4:$9977,マスター!$C59,FALSE)="","",HLOOKUP(BU$14,集計用!$4:$9977,マスター!$C59,FALSE))</f>
        <v/>
      </c>
      <c r="BV59" s="56" t="str">
        <f>集計用!O42&amp;集計用!Q42&amp;集計用!S42</f>
        <v>ｼﾓﾂｶﾞｸﾞﾝﾐﾌﾞﾏﾁﾄｵﾘﾏﾁ367-2</v>
      </c>
      <c r="BW59" s="56" t="str">
        <f>IF(HLOOKUP(BW$14,集計用!$4:$9977,マスター!$C59,FALSE)="","",HLOOKUP(BW$14,集計用!$4:$9977,マスター!$C59,FALSE))</f>
        <v/>
      </c>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2"/>
      <c r="CW59" s="82"/>
      <c r="CX59" s="82"/>
      <c r="CY59" s="82"/>
      <c r="CZ59" s="82"/>
      <c r="DA59" s="82"/>
      <c r="DB59" s="82"/>
      <c r="DC59" s="82"/>
      <c r="DD59" s="83"/>
      <c r="DE59" s="83"/>
      <c r="DF59" s="83"/>
      <c r="DG59" s="83"/>
      <c r="DH59" s="83"/>
      <c r="DI59" s="83"/>
    </row>
    <row r="60" spans="3:113" ht="13.5" customHeight="1">
      <c r="C60" s="117">
        <v>51</v>
      </c>
      <c r="D60" s="71"/>
      <c r="E60" s="82"/>
      <c r="F60" s="82"/>
      <c r="G60" s="82"/>
      <c r="H60" s="69" t="str">
        <f>IF(HLOOKUP(H$14,集計用!$4:$9977,マスター!$C60,FALSE)="","",HLOOKUP(H$14,集計用!$4:$9977,マスター!$C60,FALSE))</f>
        <v/>
      </c>
      <c r="I60" s="56" t="str">
        <f>IF(HLOOKUP(I$14,集計用!$4:$9977,マスター!$C60,FALSE)="","",HLOOKUP(I$14,集計用!$4:$9977,マスター!$C60,FALSE))</f>
        <v/>
      </c>
      <c r="J60" s="56" t="str">
        <f>IF(HLOOKUP(J$14,集計用!$4:$9977,マスター!$C60,FALSE)="","",HLOOKUP(J$14,集計用!$4:$9977,マスター!$C60,FALSE))</f>
        <v>事業用資産/工作物</v>
      </c>
      <c r="K60" s="82"/>
      <c r="L60" s="82"/>
      <c r="M60" s="82"/>
      <c r="N60" s="82"/>
      <c r="O60" s="56">
        <f>IF(HLOOKUP(O$14,集計用!$4:$9977,マスター!$C60,FALSE)="","",HLOOKUP(O$14,集計用!$4:$9977,マスター!$C60,FALSE))</f>
        <v>8</v>
      </c>
      <c r="P60" s="82"/>
      <c r="Q60" s="82"/>
      <c r="R60" s="69" t="str">
        <f>IF(HLOOKUP(R$14,集計用!$4:$9977,マスター!$C60,FALSE)="","",HLOOKUP(R$14,集計用!$4:$9977,マスター!$C60,FALSE))</f>
        <v>一般会計等</v>
      </c>
      <c r="S60" s="69" t="str">
        <f>IF(HLOOKUP(S$14,集計用!$4:$9977,マスター!$C60,FALSE)="","",HLOOKUP(S$14,集計用!$4:$9977,マスター!$C60,FALSE))</f>
        <v>一般会計</v>
      </c>
      <c r="T60" s="56">
        <f>IF(HLOOKUP(T$14,集計用!$4:$9977,マスター!$C60,FALSE)="","",HLOOKUP(T$14,集計用!$4:$9977,マスター!$C60,FALSE))</f>
        <v>20040701</v>
      </c>
      <c r="U60" s="56">
        <f>IF(HLOOKUP(U$14,集計用!$4:$9977,マスター!$C60,FALSE)="","",HLOOKUP(U$14,集計用!$4:$9977,マスター!$C60,FALSE))</f>
        <v>20040701</v>
      </c>
      <c r="V60" s="82"/>
      <c r="W60" s="71"/>
      <c r="X60" s="82"/>
      <c r="Y60" s="82"/>
      <c r="Z60" s="56">
        <f>IF(HLOOKUP(Z$14,集計用!$4:$9977,マスター!$C60,FALSE)="","",HLOOKUP(Z$14,集計用!$4:$9977,マスター!$C60,FALSE))</f>
        <v>609000</v>
      </c>
      <c r="AA60" s="82"/>
      <c r="AB60" s="82"/>
      <c r="AC60" s="82"/>
      <c r="AD60" s="82"/>
      <c r="AE60" s="82"/>
      <c r="AF60" s="71"/>
      <c r="AG60" s="56" t="str">
        <f>IF(HLOOKUP(AG$14,集計用!$4:$9977,マスター!$C60,FALSE)="","",HLOOKUP(AG$14,集計用!$4:$9977,マスター!$C60,FALSE))</f>
        <v>インディアンの砦</v>
      </c>
      <c r="AH60" s="56" t="str">
        <f>IF(HLOOKUP(AH$14,集計用!$4:$9977,マスター!$C60,FALSE)="","",HLOOKUP(AH$14,集計用!$4:$9977,マスター!$C60,FALSE))</f>
        <v>自己資産（リース資産外)</v>
      </c>
      <c r="AI60" s="56" t="str">
        <f>IF(HLOOKUP(AI$14,集計用!$4:$9977,マスター!$C60,FALSE)="","",HLOOKUP(AI$14,集計用!$4:$9977,マスター!$C60,FALSE))</f>
        <v>売却不可</v>
      </c>
      <c r="AJ60" s="89" t="str">
        <f>マスター!$B$3</f>
        <v>物品</v>
      </c>
      <c r="AK60" s="56">
        <f>IF(HLOOKUP(AK$14,集計用!$4:$9977,マスター!$C60,FALSE)="","",HLOOKUP(AK$14,集計用!$4:$9977,マスター!$C60,FALSE))</f>
        <v>169</v>
      </c>
      <c r="AL60" s="56" t="e">
        <f>IF(HLOOKUP(AL$14,集計用!$4:$9977,マスター!$C60,FALSE)="","",HLOOKUP(AL$14,集計用!$4:$9977,マスター!$C60,FALSE))</f>
        <v>#N/A</v>
      </c>
      <c r="AM60" s="82"/>
      <c r="AN60" s="56" t="str">
        <f>IFERROR(集計用!N43&amp;集計用!P43&amp;集計用!R43,"")</f>
        <v>下都賀郡壬生町通町367-2</v>
      </c>
      <c r="AO60" s="56">
        <f>IF(HLOOKUP(AO$14,集計用!$4:$9977,マスター!$C60,FALSE)="","",HLOOKUP(AO$14,集計用!$4:$9977,マスター!$C60,FALSE))</f>
        <v>100</v>
      </c>
      <c r="AP60" s="69" t="str">
        <f>集計用!AX55&amp;集計用!AY55&amp;集計用!AZ55&amp;集計用!BA55&amp;集計用!BB55&amp;集計用!BC55</f>
        <v>民生費児童福祉費保育園費</v>
      </c>
      <c r="AQ60" s="56" t="str">
        <f>IF(HLOOKUP(AQ$14,集計用!$4:$9977,マスター!$C60,FALSE)="","",HLOOKUP(AQ$14,集計用!$4:$9977,マスター!$C60,FALSE))</f>
        <v>特記事項なし</v>
      </c>
      <c r="AR60" s="56" t="str">
        <f>IF(HLOOKUP(AR$14,集計用!$4:$9977,マスター!$C60,FALSE)="","",HLOOKUP(AR$14,集計用!$4:$9977,マスター!$C60,FALSE))</f>
        <v/>
      </c>
      <c r="AS60" s="56" t="str">
        <f>IF(HLOOKUP(AS$14,集計用!$4:$9977,マスター!$C60,FALSE)="","",HLOOKUP(AS$14,集計用!$4:$9977,マスター!$C60,FALSE))</f>
        <v>NA</v>
      </c>
      <c r="AT60" s="56">
        <f>IF(HLOOKUP(AT$14,集計用!$4:$9977,マスター!$C60,FALSE)="","",HLOOKUP(AT$14,集計用!$4:$9977,マスター!$C60,FALSE))</f>
        <v>1</v>
      </c>
      <c r="AU60" s="91"/>
      <c r="AV60" s="91"/>
      <c r="AW60" s="74">
        <f t="shared" si="2"/>
        <v>11</v>
      </c>
      <c r="AX60" s="56" t="str">
        <f>IF(HLOOKUP(AX$14,集計用!$4:$9977,マスター!$C60,FALSE)="","",HLOOKUP(AX$14,集計用!$4:$9977,マスター!$C60,FALSE))</f>
        <v>福祉</v>
      </c>
      <c r="AY60" s="56" t="str">
        <f>IF(HLOOKUP(AY$14,集計用!$4:$9977,マスター!$C60,FALSE)="","",HLOOKUP(AY$14,集計用!$4:$9977,マスター!$C60,FALSE))</f>
        <v>行政財産</v>
      </c>
      <c r="AZ60" s="83"/>
      <c r="BA60" s="83"/>
      <c r="BB60" s="83"/>
      <c r="BC60" s="83"/>
      <c r="BD60" s="83"/>
      <c r="BE60" s="83"/>
      <c r="BF60" s="83"/>
      <c r="BG60" s="83"/>
      <c r="BH60" s="91"/>
      <c r="BI60" s="91"/>
      <c r="BJ60" s="83"/>
      <c r="BK60" s="83"/>
      <c r="BL60" s="83"/>
      <c r="BM60" s="83"/>
      <c r="BN60" s="83"/>
      <c r="BO60" s="83"/>
      <c r="BP60" s="83"/>
      <c r="BQ60" s="83"/>
      <c r="BR60" s="56" t="str">
        <f>IF(HLOOKUP(BR$14,集計用!$4:$9977,マスター!$C60,FALSE)="","",HLOOKUP(BR$14,集計用!$4:$9977,マスター!$C60,FALSE))</f>
        <v>ｲﾝﾃﾞｨｱﾝﾉﾄﾘﾃﾞ</v>
      </c>
      <c r="BS60" s="56" t="str">
        <f>IF(HLOOKUP(BS$14,集計用!$4:$9977,マスター!$C60,FALSE)="","",HLOOKUP(BS$14,集計用!$4:$9977,マスター!$C60,FALSE))</f>
        <v/>
      </c>
      <c r="BT60" s="56" t="str">
        <f>IF(HLOOKUP(BT$14,集計用!$4:$9977,マスター!$C60,FALSE)="","",HLOOKUP(BT$14,集計用!$4:$9977,マスター!$C60,FALSE))</f>
        <v>壬生町立やすづか保育園</v>
      </c>
      <c r="BU60" s="56" t="str">
        <f>IF(HLOOKUP(BU$14,集計用!$4:$9977,マスター!$C60,FALSE)="","",HLOOKUP(BU$14,集計用!$4:$9977,マスター!$C60,FALSE))</f>
        <v/>
      </c>
      <c r="BV60" s="56" t="str">
        <f>集計用!O43&amp;集計用!Q43&amp;集計用!S43</f>
        <v>ｼﾓﾂｶﾞｸﾞﾝﾐﾌﾞﾏﾁﾄｵﾘﾏﾁ367-2</v>
      </c>
      <c r="BW60" s="56" t="str">
        <f>IF(HLOOKUP(BW$14,集計用!$4:$9977,マスター!$C60,FALSE)="","",HLOOKUP(BW$14,集計用!$4:$9977,マスター!$C60,FALSE))</f>
        <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2"/>
      <c r="CW60" s="82"/>
      <c r="CX60" s="82"/>
      <c r="CY60" s="82"/>
      <c r="CZ60" s="82"/>
      <c r="DA60" s="82"/>
      <c r="DB60" s="82"/>
      <c r="DC60" s="82"/>
      <c r="DD60" s="83"/>
      <c r="DE60" s="83"/>
      <c r="DF60" s="83"/>
      <c r="DG60" s="83"/>
      <c r="DH60" s="83"/>
      <c r="DI60" s="83"/>
    </row>
    <row r="61" spans="3:113" ht="13.5" customHeight="1">
      <c r="C61" s="117">
        <v>52</v>
      </c>
      <c r="D61" s="71"/>
      <c r="E61" s="82"/>
      <c r="F61" s="82"/>
      <c r="G61" s="82"/>
      <c r="H61" s="69" t="str">
        <f>IF(HLOOKUP(H$14,集計用!$4:$9977,マスター!$C61,FALSE)="","",HLOOKUP(H$14,集計用!$4:$9977,マスター!$C61,FALSE))</f>
        <v/>
      </c>
      <c r="I61" s="56" t="str">
        <f>IF(HLOOKUP(I$14,集計用!$4:$9977,マスター!$C61,FALSE)="","",HLOOKUP(I$14,集計用!$4:$9977,マスター!$C61,FALSE))</f>
        <v/>
      </c>
      <c r="J61" s="56" t="str">
        <f>IF(HLOOKUP(J$14,集計用!$4:$9977,マスター!$C61,FALSE)="","",HLOOKUP(J$14,集計用!$4:$9977,マスター!$C61,FALSE))</f>
        <v>事業用資産/工作物</v>
      </c>
      <c r="K61" s="82"/>
      <c r="L61" s="82"/>
      <c r="M61" s="82"/>
      <c r="N61" s="82"/>
      <c r="O61" s="56">
        <f>IF(HLOOKUP(O$14,集計用!$4:$9977,マスター!$C61,FALSE)="","",HLOOKUP(O$14,集計用!$4:$9977,マスター!$C61,FALSE))</f>
        <v>8</v>
      </c>
      <c r="P61" s="82"/>
      <c r="Q61" s="82"/>
      <c r="R61" s="69" t="str">
        <f>IF(HLOOKUP(R$14,集計用!$4:$9977,マスター!$C61,FALSE)="","",HLOOKUP(R$14,集計用!$4:$9977,マスター!$C61,FALSE))</f>
        <v>一般会計等</v>
      </c>
      <c r="S61" s="69" t="str">
        <f>IF(HLOOKUP(S$14,集計用!$4:$9977,マスター!$C61,FALSE)="","",HLOOKUP(S$14,集計用!$4:$9977,マスター!$C61,FALSE))</f>
        <v>一般会計</v>
      </c>
      <c r="T61" s="56">
        <f>IF(HLOOKUP(T$14,集計用!$4:$9977,マスター!$C61,FALSE)="","",HLOOKUP(T$14,集計用!$4:$9977,マスター!$C61,FALSE))</f>
        <v>19991201</v>
      </c>
      <c r="U61" s="56">
        <f>IF(HLOOKUP(U$14,集計用!$4:$9977,マスター!$C61,FALSE)="","",HLOOKUP(U$14,集計用!$4:$9977,マスター!$C61,FALSE))</f>
        <v>19991201</v>
      </c>
      <c r="V61" s="82"/>
      <c r="W61" s="71"/>
      <c r="X61" s="82"/>
      <c r="Y61" s="82"/>
      <c r="Z61" s="56">
        <f>IF(HLOOKUP(Z$14,集計用!$4:$9977,マスター!$C61,FALSE)="","",HLOOKUP(Z$14,集計用!$4:$9977,マスター!$C61,FALSE))</f>
        <v>188000</v>
      </c>
      <c r="AA61" s="82"/>
      <c r="AB61" s="82"/>
      <c r="AC61" s="82"/>
      <c r="AD61" s="82"/>
      <c r="AE61" s="82"/>
      <c r="AF61" s="71"/>
      <c r="AG61" s="56" t="str">
        <f>IF(HLOOKUP(AG$14,集計用!$4:$9977,マスター!$C61,FALSE)="","",HLOOKUP(AG$14,集計用!$4:$9977,マスター!$C61,FALSE))</f>
        <v>動物腰掛</v>
      </c>
      <c r="AH61" s="56" t="str">
        <f>IF(HLOOKUP(AH$14,集計用!$4:$9977,マスター!$C61,FALSE)="","",HLOOKUP(AH$14,集計用!$4:$9977,マスター!$C61,FALSE))</f>
        <v>自己資産（リース資産外)</v>
      </c>
      <c r="AI61" s="56" t="str">
        <f>IF(HLOOKUP(AI$14,集計用!$4:$9977,マスター!$C61,FALSE)="","",HLOOKUP(AI$14,集計用!$4:$9977,マスター!$C61,FALSE))</f>
        <v>売却不可</v>
      </c>
      <c r="AJ61" s="89" t="str">
        <f>マスター!$B$3</f>
        <v>物品</v>
      </c>
      <c r="AK61" s="56">
        <f>IF(HLOOKUP(AK$14,集計用!$4:$9977,マスター!$C61,FALSE)="","",HLOOKUP(AK$14,集計用!$4:$9977,マスター!$C61,FALSE))</f>
        <v>169</v>
      </c>
      <c r="AL61" s="56" t="e">
        <f>IF(HLOOKUP(AL$14,集計用!$4:$9977,マスター!$C61,FALSE)="","",HLOOKUP(AL$14,集計用!$4:$9977,マスター!$C61,FALSE))</f>
        <v>#N/A</v>
      </c>
      <c r="AM61" s="82"/>
      <c r="AN61" s="56" t="str">
        <f>IFERROR(集計用!N44&amp;集計用!P44&amp;集計用!R44,"")</f>
        <v>下都賀郡壬生町安塚南原1179-1</v>
      </c>
      <c r="AO61" s="56">
        <f>IF(HLOOKUP(AO$14,集計用!$4:$9977,マスター!$C61,FALSE)="","",HLOOKUP(AO$14,集計用!$4:$9977,マスター!$C61,FALSE))</f>
        <v>100</v>
      </c>
      <c r="AP61" s="69" t="str">
        <f>集計用!AX56&amp;集計用!AY56&amp;集計用!AZ56&amp;集計用!BA56&amp;集計用!BB56&amp;集計用!BC56</f>
        <v>民生費児童福祉費保育園費</v>
      </c>
      <c r="AQ61" s="56" t="str">
        <f>IF(HLOOKUP(AQ$14,集計用!$4:$9977,マスター!$C61,FALSE)="","",HLOOKUP(AQ$14,集計用!$4:$9977,マスター!$C61,FALSE))</f>
        <v>特記事項なし</v>
      </c>
      <c r="AR61" s="56" t="str">
        <f>IF(HLOOKUP(AR$14,集計用!$4:$9977,マスター!$C61,FALSE)="","",HLOOKUP(AR$14,集計用!$4:$9977,マスター!$C61,FALSE))</f>
        <v/>
      </c>
      <c r="AS61" s="56" t="str">
        <f>IF(HLOOKUP(AS$14,集計用!$4:$9977,マスター!$C61,FALSE)="","",HLOOKUP(AS$14,集計用!$4:$9977,マスター!$C61,FALSE))</f>
        <v>NA</v>
      </c>
      <c r="AT61" s="56">
        <f>IF(HLOOKUP(AT$14,集計用!$4:$9977,マスター!$C61,FALSE)="","",HLOOKUP(AT$14,集計用!$4:$9977,マスター!$C61,FALSE))</f>
        <v>3</v>
      </c>
      <c r="AU61" s="91"/>
      <c r="AV61" s="91"/>
      <c r="AW61" s="74">
        <f t="shared" si="2"/>
        <v>16</v>
      </c>
      <c r="AX61" s="56" t="str">
        <f>IF(HLOOKUP(AX$14,集計用!$4:$9977,マスター!$C61,FALSE)="","",HLOOKUP(AX$14,集計用!$4:$9977,マスター!$C61,FALSE))</f>
        <v>福祉</v>
      </c>
      <c r="AY61" s="56" t="str">
        <f>IF(HLOOKUP(AY$14,集計用!$4:$9977,マスター!$C61,FALSE)="","",HLOOKUP(AY$14,集計用!$4:$9977,マスター!$C61,FALSE))</f>
        <v>行政財産</v>
      </c>
      <c r="AZ61" s="83"/>
      <c r="BA61" s="83"/>
      <c r="BB61" s="83"/>
      <c r="BC61" s="83"/>
      <c r="BD61" s="83"/>
      <c r="BE61" s="83"/>
      <c r="BF61" s="83"/>
      <c r="BG61" s="83"/>
      <c r="BH61" s="91"/>
      <c r="BI61" s="91"/>
      <c r="BJ61" s="83"/>
      <c r="BK61" s="83"/>
      <c r="BL61" s="83"/>
      <c r="BM61" s="83"/>
      <c r="BN61" s="83"/>
      <c r="BO61" s="83"/>
      <c r="BP61" s="83"/>
      <c r="BQ61" s="83"/>
      <c r="BR61" s="56" t="str">
        <f>IF(HLOOKUP(BR$14,集計用!$4:$9977,マスター!$C61,FALSE)="","",HLOOKUP(BR$14,集計用!$4:$9977,マスター!$C61,FALSE))</f>
        <v>ﾄﾞｳﾌﾞﾂｺｼｶｹ</v>
      </c>
      <c r="BS61" s="56" t="str">
        <f>IF(HLOOKUP(BS$14,集計用!$4:$9977,マスター!$C61,FALSE)="","",HLOOKUP(BS$14,集計用!$4:$9977,マスター!$C61,FALSE))</f>
        <v/>
      </c>
      <c r="BT61" s="56" t="str">
        <f>IF(HLOOKUP(BT$14,集計用!$4:$9977,マスター!$C61,FALSE)="","",HLOOKUP(BT$14,集計用!$4:$9977,マスター!$C61,FALSE))</f>
        <v>壬生町立やすづか保育園</v>
      </c>
      <c r="BU61" s="56" t="str">
        <f>IF(HLOOKUP(BU$14,集計用!$4:$9977,マスター!$C61,FALSE)="","",HLOOKUP(BU$14,集計用!$4:$9977,マスター!$C61,FALSE))</f>
        <v/>
      </c>
      <c r="BV61" s="56" t="str">
        <f>集計用!O44&amp;集計用!Q44&amp;集計用!S44</f>
        <v>ｼﾓﾂｶﾞｸﾞﾝﾐﾌﾞﾏﾁﾔｽﾂﾞｶ南原1179-1</v>
      </c>
      <c r="BW61" s="56" t="str">
        <f>IF(HLOOKUP(BW$14,集計用!$4:$9977,マスター!$C61,FALSE)="","",HLOOKUP(BW$14,集計用!$4:$9977,マスター!$C61,FALSE))</f>
        <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2"/>
      <c r="CW61" s="82"/>
      <c r="CX61" s="82"/>
      <c r="CY61" s="82"/>
      <c r="CZ61" s="82"/>
      <c r="DA61" s="82"/>
      <c r="DB61" s="82"/>
      <c r="DC61" s="82"/>
      <c r="DD61" s="83"/>
      <c r="DE61" s="83"/>
      <c r="DF61" s="83"/>
      <c r="DG61" s="83"/>
      <c r="DH61" s="83"/>
      <c r="DI61" s="83"/>
    </row>
    <row r="62" spans="3:113" ht="13.5" customHeight="1">
      <c r="C62" s="117">
        <v>53</v>
      </c>
      <c r="D62" s="71"/>
      <c r="E62" s="82"/>
      <c r="F62" s="82"/>
      <c r="G62" s="82"/>
      <c r="H62" s="69" t="str">
        <f>IF(HLOOKUP(H$14,集計用!$4:$9977,マスター!$C62,FALSE)="","",HLOOKUP(H$14,集計用!$4:$9977,マスター!$C62,FALSE))</f>
        <v/>
      </c>
      <c r="I62" s="56" t="str">
        <f>IF(HLOOKUP(I$14,集計用!$4:$9977,マスター!$C62,FALSE)="","",HLOOKUP(I$14,集計用!$4:$9977,マスター!$C62,FALSE))</f>
        <v/>
      </c>
      <c r="J62" s="56" t="str">
        <f>IF(HLOOKUP(J$14,集計用!$4:$9977,マスター!$C62,FALSE)="","",HLOOKUP(J$14,集計用!$4:$9977,マスター!$C62,FALSE))</f>
        <v>事業用資産/工作物</v>
      </c>
      <c r="K62" s="82"/>
      <c r="L62" s="82"/>
      <c r="M62" s="82"/>
      <c r="N62" s="82"/>
      <c r="O62" s="56">
        <f>IF(HLOOKUP(O$14,集計用!$4:$9977,マスター!$C62,FALSE)="","",HLOOKUP(O$14,集計用!$4:$9977,マスター!$C62,FALSE))</f>
        <v>8</v>
      </c>
      <c r="P62" s="82"/>
      <c r="Q62" s="82"/>
      <c r="R62" s="69" t="str">
        <f>IF(HLOOKUP(R$14,集計用!$4:$9977,マスター!$C62,FALSE)="","",HLOOKUP(R$14,集計用!$4:$9977,マスター!$C62,FALSE))</f>
        <v>一般会計等</v>
      </c>
      <c r="S62" s="69" t="str">
        <f>IF(HLOOKUP(S$14,集計用!$4:$9977,マスター!$C62,FALSE)="","",HLOOKUP(S$14,集計用!$4:$9977,マスター!$C62,FALSE))</f>
        <v>一般会計</v>
      </c>
      <c r="T62" s="56">
        <f>IF(HLOOKUP(T$14,集計用!$4:$9977,マスター!$C62,FALSE)="","",HLOOKUP(T$14,集計用!$4:$9977,マスター!$C62,FALSE))</f>
        <v>19800701</v>
      </c>
      <c r="U62" s="56">
        <f>IF(HLOOKUP(U$14,集計用!$4:$9977,マスター!$C62,FALSE)="","",HLOOKUP(U$14,集計用!$4:$9977,マスター!$C62,FALSE))</f>
        <v>19800701</v>
      </c>
      <c r="V62" s="82"/>
      <c r="W62" s="71"/>
      <c r="X62" s="82"/>
      <c r="Y62" s="82"/>
      <c r="Z62" s="56">
        <f>IF(HLOOKUP(Z$14,集計用!$4:$9977,マスター!$C62,FALSE)="","",HLOOKUP(Z$14,集計用!$4:$9977,マスター!$C62,FALSE))</f>
        <v>352800</v>
      </c>
      <c r="AA62" s="82"/>
      <c r="AB62" s="82"/>
      <c r="AC62" s="82"/>
      <c r="AD62" s="82"/>
      <c r="AE62" s="82"/>
      <c r="AF62" s="71"/>
      <c r="AG62" s="56" t="str">
        <f>IF(HLOOKUP(AG$14,集計用!$4:$9977,マスター!$C62,FALSE)="","",HLOOKUP(AG$14,集計用!$4:$9977,マスター!$C62,FALSE))</f>
        <v>園庭</v>
      </c>
      <c r="AH62" s="56" t="str">
        <f>IF(HLOOKUP(AH$14,集計用!$4:$9977,マスター!$C62,FALSE)="","",HLOOKUP(AH$14,集計用!$4:$9977,マスター!$C62,FALSE))</f>
        <v>自己資産（リース資産外)</v>
      </c>
      <c r="AI62" s="56" t="str">
        <f>IF(HLOOKUP(AI$14,集計用!$4:$9977,マスター!$C62,FALSE)="","",HLOOKUP(AI$14,集計用!$4:$9977,マスター!$C62,FALSE))</f>
        <v>売却不可</v>
      </c>
      <c r="AJ62" s="89" t="str">
        <f>マスター!$B$3</f>
        <v>物品</v>
      </c>
      <c r="AK62" s="56">
        <f>IF(HLOOKUP(AK$14,集計用!$4:$9977,マスター!$C62,FALSE)="","",HLOOKUP(AK$14,集計用!$4:$9977,マスター!$C62,FALSE))</f>
        <v>169</v>
      </c>
      <c r="AL62" s="56" t="e">
        <f>IF(HLOOKUP(AL$14,集計用!$4:$9977,マスター!$C62,FALSE)="","",HLOOKUP(AL$14,集計用!$4:$9977,マスター!$C62,FALSE))</f>
        <v>#N/A</v>
      </c>
      <c r="AM62" s="82"/>
      <c r="AN62" s="56" t="str">
        <f>IFERROR(集計用!N45&amp;集計用!P45&amp;集計用!R45,"")</f>
        <v>下都賀郡壬生町安塚南原1179-1</v>
      </c>
      <c r="AO62" s="56">
        <f>IF(HLOOKUP(AO$14,集計用!$4:$9977,マスター!$C62,FALSE)="","",HLOOKUP(AO$14,集計用!$4:$9977,マスター!$C62,FALSE))</f>
        <v>100</v>
      </c>
      <c r="AP62" s="69" t="str">
        <f>集計用!AX57&amp;集計用!AY57&amp;集計用!AZ57&amp;集計用!BA57&amp;集計用!BB57&amp;集計用!BC57</f>
        <v>民生費児童福祉費保育園費</v>
      </c>
      <c r="AQ62" s="56" t="str">
        <f>IF(HLOOKUP(AQ$14,集計用!$4:$9977,マスター!$C62,FALSE)="","",HLOOKUP(AQ$14,集計用!$4:$9977,マスター!$C62,FALSE))</f>
        <v>特記事項なし</v>
      </c>
      <c r="AR62" s="56" t="str">
        <f>IF(HLOOKUP(AR$14,集計用!$4:$9977,マスター!$C62,FALSE)="","",HLOOKUP(AR$14,集計用!$4:$9977,マスター!$C62,FALSE))</f>
        <v/>
      </c>
      <c r="AS62" s="56" t="str">
        <f>IF(HLOOKUP(AS$14,集計用!$4:$9977,マスター!$C62,FALSE)="","",HLOOKUP(AS$14,集計用!$4:$9977,マスター!$C62,FALSE))</f>
        <v>NA</v>
      </c>
      <c r="AT62" s="56">
        <f>IF(HLOOKUP(AT$14,集計用!$4:$9977,マスター!$C62,FALSE)="","",HLOOKUP(AT$14,集計用!$4:$9977,マスター!$C62,FALSE))</f>
        <v>196</v>
      </c>
      <c r="AU62" s="91"/>
      <c r="AV62" s="91"/>
      <c r="AW62" s="74">
        <f t="shared" si="2"/>
        <v>35</v>
      </c>
      <c r="AX62" s="56" t="str">
        <f>IF(HLOOKUP(AX$14,集計用!$4:$9977,マスター!$C62,FALSE)="","",HLOOKUP(AX$14,集計用!$4:$9977,マスター!$C62,FALSE))</f>
        <v>福祉</v>
      </c>
      <c r="AY62" s="56" t="str">
        <f>IF(HLOOKUP(AY$14,集計用!$4:$9977,マスター!$C62,FALSE)="","",HLOOKUP(AY$14,集計用!$4:$9977,マスター!$C62,FALSE))</f>
        <v>行政財産</v>
      </c>
      <c r="AZ62" s="83"/>
      <c r="BA62" s="83"/>
      <c r="BB62" s="83"/>
      <c r="BC62" s="83"/>
      <c r="BD62" s="83"/>
      <c r="BE62" s="83"/>
      <c r="BF62" s="83"/>
      <c r="BG62" s="83"/>
      <c r="BH62" s="91"/>
      <c r="BI62" s="91"/>
      <c r="BJ62" s="83"/>
      <c r="BK62" s="83"/>
      <c r="BL62" s="83"/>
      <c r="BM62" s="83"/>
      <c r="BN62" s="83"/>
      <c r="BO62" s="83"/>
      <c r="BP62" s="83"/>
      <c r="BQ62" s="83"/>
      <c r="BR62" s="56" t="str">
        <f>IF(HLOOKUP(BR$14,集計用!$4:$9977,マスター!$C62,FALSE)="","",HLOOKUP(BR$14,集計用!$4:$9977,マスター!$C62,FALSE))</f>
        <v>ｴﾝﾃｲ</v>
      </c>
      <c r="BS62" s="56" t="str">
        <f>IF(HLOOKUP(BS$14,集計用!$4:$9977,マスター!$C62,FALSE)="","",HLOOKUP(BS$14,集計用!$4:$9977,マスター!$C62,FALSE))</f>
        <v/>
      </c>
      <c r="BT62" s="56" t="str">
        <f>IF(HLOOKUP(BT$14,集計用!$4:$9977,マスター!$C62,FALSE)="","",HLOOKUP(BT$14,集計用!$4:$9977,マスター!$C62,FALSE))</f>
        <v>壬生町立いなば保育園</v>
      </c>
      <c r="BU62" s="56" t="str">
        <f>IF(HLOOKUP(BU$14,集計用!$4:$9977,マスター!$C62,FALSE)="","",HLOOKUP(BU$14,集計用!$4:$9977,マスター!$C62,FALSE))</f>
        <v>㎥</v>
      </c>
      <c r="BV62" s="56" t="str">
        <f>集計用!O45&amp;集計用!Q45&amp;集計用!S45</f>
        <v>ｼﾓﾂｶﾞｸﾞﾝﾐﾌﾞﾏﾁﾔｽﾂﾞｶ南原1179-1</v>
      </c>
      <c r="BW62" s="56" t="str">
        <f>IF(HLOOKUP(BW$14,集計用!$4:$9977,マスター!$C62,FALSE)="","",HLOOKUP(BW$14,集計用!$4:$9977,マスター!$C62,FALSE))</f>
        <v/>
      </c>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2"/>
      <c r="CW62" s="82"/>
      <c r="CX62" s="82"/>
      <c r="CY62" s="82"/>
      <c r="CZ62" s="82"/>
      <c r="DA62" s="82"/>
      <c r="DB62" s="82"/>
      <c r="DC62" s="82"/>
      <c r="DD62" s="83"/>
      <c r="DE62" s="83"/>
      <c r="DF62" s="83"/>
      <c r="DG62" s="83"/>
      <c r="DH62" s="83"/>
      <c r="DI62" s="83"/>
    </row>
    <row r="63" spans="3:113" ht="13.5" customHeight="1">
      <c r="C63" s="117">
        <v>54</v>
      </c>
      <c r="D63" s="71"/>
      <c r="E63" s="82"/>
      <c r="F63" s="82"/>
      <c r="G63" s="82"/>
      <c r="H63" s="69" t="str">
        <f>IF(HLOOKUP(H$14,集計用!$4:$9977,マスター!$C63,FALSE)="","",HLOOKUP(H$14,集計用!$4:$9977,マスター!$C63,FALSE))</f>
        <v/>
      </c>
      <c r="I63" s="56" t="str">
        <f>IF(HLOOKUP(I$14,集計用!$4:$9977,マスター!$C63,FALSE)="","",HLOOKUP(I$14,集計用!$4:$9977,マスター!$C63,FALSE))</f>
        <v/>
      </c>
      <c r="J63" s="56" t="str">
        <f>IF(HLOOKUP(J$14,集計用!$4:$9977,マスター!$C63,FALSE)="","",HLOOKUP(J$14,集計用!$4:$9977,マスター!$C63,FALSE))</f>
        <v>事業用資産/工作物</v>
      </c>
      <c r="K63" s="82"/>
      <c r="L63" s="82"/>
      <c r="M63" s="82"/>
      <c r="N63" s="82"/>
      <c r="O63" s="56">
        <f>IF(HLOOKUP(O$14,集計用!$4:$9977,マスター!$C63,FALSE)="","",HLOOKUP(O$14,集計用!$4:$9977,マスター!$C63,FALSE))</f>
        <v>8</v>
      </c>
      <c r="P63" s="82"/>
      <c r="Q63" s="82"/>
      <c r="R63" s="69" t="str">
        <f>IF(HLOOKUP(R$14,集計用!$4:$9977,マスター!$C63,FALSE)="","",HLOOKUP(R$14,集計用!$4:$9977,マスター!$C63,FALSE))</f>
        <v>一般会計等</v>
      </c>
      <c r="S63" s="69" t="str">
        <f>IF(HLOOKUP(S$14,集計用!$4:$9977,マスター!$C63,FALSE)="","",HLOOKUP(S$14,集計用!$4:$9977,マスター!$C63,FALSE))</f>
        <v>一般会計</v>
      </c>
      <c r="T63" s="56">
        <f>IF(HLOOKUP(T$14,集計用!$4:$9977,マスター!$C63,FALSE)="","",HLOOKUP(T$14,集計用!$4:$9977,マスター!$C63,FALSE))</f>
        <v>19800701</v>
      </c>
      <c r="U63" s="56">
        <f>IF(HLOOKUP(U$14,集計用!$4:$9977,マスター!$C63,FALSE)="","",HLOOKUP(U$14,集計用!$4:$9977,マスター!$C63,FALSE))</f>
        <v>19800701</v>
      </c>
      <c r="V63" s="82"/>
      <c r="W63" s="71"/>
      <c r="X63" s="82"/>
      <c r="Y63" s="82"/>
      <c r="Z63" s="56">
        <f>IF(HLOOKUP(Z$14,集計用!$4:$9977,マスター!$C63,FALSE)="","",HLOOKUP(Z$14,集計用!$4:$9977,マスター!$C63,FALSE))</f>
        <v>145350</v>
      </c>
      <c r="AA63" s="82"/>
      <c r="AB63" s="82"/>
      <c r="AC63" s="82"/>
      <c r="AD63" s="82"/>
      <c r="AE63" s="82"/>
      <c r="AF63" s="71"/>
      <c r="AG63" s="56" t="str">
        <f>IF(HLOOKUP(AG$14,集計用!$4:$9977,マスター!$C63,FALSE)="","",HLOOKUP(AG$14,集計用!$4:$9977,マスター!$C63,FALSE))</f>
        <v>鉄棒</v>
      </c>
      <c r="AH63" s="56" t="str">
        <f>IF(HLOOKUP(AH$14,集計用!$4:$9977,マスター!$C63,FALSE)="","",HLOOKUP(AH$14,集計用!$4:$9977,マスター!$C63,FALSE))</f>
        <v>自己資産（リース資産外)</v>
      </c>
      <c r="AI63" s="56" t="str">
        <f>IF(HLOOKUP(AI$14,集計用!$4:$9977,マスター!$C63,FALSE)="","",HLOOKUP(AI$14,集計用!$4:$9977,マスター!$C63,FALSE))</f>
        <v>売却不可</v>
      </c>
      <c r="AJ63" s="89" t="str">
        <f>マスター!$B$3</f>
        <v>物品</v>
      </c>
      <c r="AK63" s="56">
        <f>IF(HLOOKUP(AK$14,集計用!$4:$9977,マスター!$C63,FALSE)="","",HLOOKUP(AK$14,集計用!$4:$9977,マスター!$C63,FALSE))</f>
        <v>169</v>
      </c>
      <c r="AL63" s="56" t="e">
        <f>IF(HLOOKUP(AL$14,集計用!$4:$9977,マスター!$C63,FALSE)="","",HLOOKUP(AL$14,集計用!$4:$9977,マスター!$C63,FALSE))</f>
        <v>#N/A</v>
      </c>
      <c r="AM63" s="82"/>
      <c r="AN63" s="56" t="str">
        <f>IFERROR(集計用!N46&amp;集計用!P46&amp;集計用!R46,"")</f>
        <v>下都賀郡壬生町安塚南原1179-1</v>
      </c>
      <c r="AO63" s="56">
        <f>IF(HLOOKUP(AO$14,集計用!$4:$9977,マスター!$C63,FALSE)="","",HLOOKUP(AO$14,集計用!$4:$9977,マスター!$C63,FALSE))</f>
        <v>100</v>
      </c>
      <c r="AP63" s="69" t="str">
        <f>集計用!AX58&amp;集計用!AY58&amp;集計用!AZ58&amp;集計用!BA58&amp;集計用!BB58&amp;集計用!BC58</f>
        <v>民生費児童福祉費保育園費</v>
      </c>
      <c r="AQ63" s="56" t="str">
        <f>IF(HLOOKUP(AQ$14,集計用!$4:$9977,マスター!$C63,FALSE)="","",HLOOKUP(AQ$14,集計用!$4:$9977,マスター!$C63,FALSE))</f>
        <v>特記事項なし</v>
      </c>
      <c r="AR63" s="56" t="str">
        <f>IF(HLOOKUP(AR$14,集計用!$4:$9977,マスター!$C63,FALSE)="","",HLOOKUP(AR$14,集計用!$4:$9977,マスター!$C63,FALSE))</f>
        <v/>
      </c>
      <c r="AS63" s="56" t="str">
        <f>IF(HLOOKUP(AS$14,集計用!$4:$9977,マスター!$C63,FALSE)="","",HLOOKUP(AS$14,集計用!$4:$9977,マスター!$C63,FALSE))</f>
        <v>NA</v>
      </c>
      <c r="AT63" s="56">
        <f>IF(HLOOKUP(AT$14,集計用!$4:$9977,マスター!$C63,FALSE)="","",HLOOKUP(AT$14,集計用!$4:$9977,マスター!$C63,FALSE))</f>
        <v>1</v>
      </c>
      <c r="AU63" s="91"/>
      <c r="AV63" s="91"/>
      <c r="AW63" s="74">
        <f t="shared" si="2"/>
        <v>35</v>
      </c>
      <c r="AX63" s="56" t="str">
        <f>IF(HLOOKUP(AX$14,集計用!$4:$9977,マスター!$C63,FALSE)="","",HLOOKUP(AX$14,集計用!$4:$9977,マスター!$C63,FALSE))</f>
        <v>福祉</v>
      </c>
      <c r="AY63" s="56" t="str">
        <f>IF(HLOOKUP(AY$14,集計用!$4:$9977,マスター!$C63,FALSE)="","",HLOOKUP(AY$14,集計用!$4:$9977,マスター!$C63,FALSE))</f>
        <v>行政財産</v>
      </c>
      <c r="AZ63" s="83"/>
      <c r="BA63" s="83"/>
      <c r="BB63" s="83"/>
      <c r="BC63" s="83"/>
      <c r="BD63" s="83"/>
      <c r="BE63" s="83"/>
      <c r="BF63" s="83"/>
      <c r="BG63" s="83"/>
      <c r="BH63" s="91"/>
      <c r="BI63" s="91"/>
      <c r="BJ63" s="83"/>
      <c r="BK63" s="83"/>
      <c r="BL63" s="83"/>
      <c r="BM63" s="83"/>
      <c r="BN63" s="83"/>
      <c r="BO63" s="83"/>
      <c r="BP63" s="83"/>
      <c r="BQ63" s="83"/>
      <c r="BR63" s="56" t="str">
        <f>IF(HLOOKUP(BR$14,集計用!$4:$9977,マスター!$C63,FALSE)="","",HLOOKUP(BR$14,集計用!$4:$9977,マスター!$C63,FALSE))</f>
        <v>ﾃﾂﾎﾞｳ</v>
      </c>
      <c r="BS63" s="56" t="str">
        <f>IF(HLOOKUP(BS$14,集計用!$4:$9977,マスター!$C63,FALSE)="","",HLOOKUP(BS$14,集計用!$4:$9977,マスター!$C63,FALSE))</f>
        <v/>
      </c>
      <c r="BT63" s="56" t="str">
        <f>IF(HLOOKUP(BT$14,集計用!$4:$9977,マスター!$C63,FALSE)="","",HLOOKUP(BT$14,集計用!$4:$9977,マスター!$C63,FALSE))</f>
        <v>壬生町立いなば保育園</v>
      </c>
      <c r="BU63" s="56" t="str">
        <f>IF(HLOOKUP(BU$14,集計用!$4:$9977,マスター!$C63,FALSE)="","",HLOOKUP(BU$14,集計用!$4:$9977,マスター!$C63,FALSE))</f>
        <v>台</v>
      </c>
      <c r="BV63" s="56" t="str">
        <f>集計用!O46&amp;集計用!Q46&amp;集計用!S46</f>
        <v>ｼﾓﾂｶﾞｸﾞﾝﾐﾌﾞﾏﾁﾔｽﾂﾞｶ南原1179-1</v>
      </c>
      <c r="BW63" s="56" t="str">
        <f>IF(HLOOKUP(BW$14,集計用!$4:$9977,マスター!$C63,FALSE)="","",HLOOKUP(BW$14,集計用!$4:$9977,マスター!$C63,FALSE))</f>
        <v/>
      </c>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2"/>
      <c r="CW63" s="82"/>
      <c r="CX63" s="82"/>
      <c r="CY63" s="82"/>
      <c r="CZ63" s="82"/>
      <c r="DA63" s="82"/>
      <c r="DB63" s="82"/>
      <c r="DC63" s="82"/>
      <c r="DD63" s="83"/>
      <c r="DE63" s="83"/>
      <c r="DF63" s="83"/>
      <c r="DG63" s="83"/>
      <c r="DH63" s="83"/>
      <c r="DI63" s="83"/>
    </row>
    <row r="64" spans="3:113" ht="13.5" customHeight="1">
      <c r="C64" s="117">
        <v>55</v>
      </c>
      <c r="D64" s="71"/>
      <c r="E64" s="82"/>
      <c r="F64" s="82"/>
      <c r="G64" s="82"/>
      <c r="H64" s="69" t="str">
        <f>IF(HLOOKUP(H$14,集計用!$4:$9977,マスター!$C64,FALSE)="","",HLOOKUP(H$14,集計用!$4:$9977,マスター!$C64,FALSE))</f>
        <v/>
      </c>
      <c r="I64" s="56" t="str">
        <f>IF(HLOOKUP(I$14,集計用!$4:$9977,マスター!$C64,FALSE)="","",HLOOKUP(I$14,集計用!$4:$9977,マスター!$C64,FALSE))</f>
        <v/>
      </c>
      <c r="J64" s="56" t="str">
        <f>IF(HLOOKUP(J$14,集計用!$4:$9977,マスター!$C64,FALSE)="","",HLOOKUP(J$14,集計用!$4:$9977,マスター!$C64,FALSE))</f>
        <v>事業用資産/工作物</v>
      </c>
      <c r="K64" s="82"/>
      <c r="L64" s="82"/>
      <c r="M64" s="82"/>
      <c r="N64" s="82"/>
      <c r="O64" s="56">
        <f>IF(HLOOKUP(O$14,集計用!$4:$9977,マスター!$C64,FALSE)="","",HLOOKUP(O$14,集計用!$4:$9977,マスター!$C64,FALSE))</f>
        <v>8</v>
      </c>
      <c r="P64" s="82"/>
      <c r="Q64" s="82"/>
      <c r="R64" s="69" t="str">
        <f>IF(HLOOKUP(R$14,集計用!$4:$9977,マスター!$C64,FALSE)="","",HLOOKUP(R$14,集計用!$4:$9977,マスター!$C64,FALSE))</f>
        <v>一般会計等</v>
      </c>
      <c r="S64" s="69" t="str">
        <f>IF(HLOOKUP(S$14,集計用!$4:$9977,マスター!$C64,FALSE)="","",HLOOKUP(S$14,集計用!$4:$9977,マスター!$C64,FALSE))</f>
        <v>一般会計</v>
      </c>
      <c r="T64" s="56">
        <f>IF(HLOOKUP(T$14,集計用!$4:$9977,マスター!$C64,FALSE)="","",HLOOKUP(T$14,集計用!$4:$9977,マスター!$C64,FALSE))</f>
        <v>19830801</v>
      </c>
      <c r="U64" s="56">
        <f>IF(HLOOKUP(U$14,集計用!$4:$9977,マスター!$C64,FALSE)="","",HLOOKUP(U$14,集計用!$4:$9977,マスター!$C64,FALSE))</f>
        <v>19830801</v>
      </c>
      <c r="V64" s="82"/>
      <c r="W64" s="71"/>
      <c r="X64" s="82"/>
      <c r="Y64" s="82"/>
      <c r="Z64" s="56">
        <f>IF(HLOOKUP(Z$14,集計用!$4:$9977,マスター!$C64,FALSE)="","",HLOOKUP(Z$14,集計用!$4:$9977,マスター!$C64,FALSE))</f>
        <v>120000</v>
      </c>
      <c r="AA64" s="82"/>
      <c r="AB64" s="82"/>
      <c r="AC64" s="82"/>
      <c r="AD64" s="82"/>
      <c r="AE64" s="82"/>
      <c r="AF64" s="71"/>
      <c r="AG64" s="56" t="str">
        <f>IF(HLOOKUP(AG$14,集計用!$4:$9977,マスター!$C64,FALSE)="","",HLOOKUP(AG$14,集計用!$4:$9977,マスター!$C64,FALSE))</f>
        <v>のぼり棒</v>
      </c>
      <c r="AH64" s="56" t="str">
        <f>IF(HLOOKUP(AH$14,集計用!$4:$9977,マスター!$C64,FALSE)="","",HLOOKUP(AH$14,集計用!$4:$9977,マスター!$C64,FALSE))</f>
        <v>自己資産（リース資産外)</v>
      </c>
      <c r="AI64" s="56" t="str">
        <f>IF(HLOOKUP(AI$14,集計用!$4:$9977,マスター!$C64,FALSE)="","",HLOOKUP(AI$14,集計用!$4:$9977,マスター!$C64,FALSE))</f>
        <v>売却不可</v>
      </c>
      <c r="AJ64" s="89" t="str">
        <f>マスター!$B$3</f>
        <v>物品</v>
      </c>
      <c r="AK64" s="56">
        <f>IF(HLOOKUP(AK$14,集計用!$4:$9977,マスター!$C64,FALSE)="","",HLOOKUP(AK$14,集計用!$4:$9977,マスター!$C64,FALSE))</f>
        <v>169</v>
      </c>
      <c r="AL64" s="56" t="e">
        <f>IF(HLOOKUP(AL$14,集計用!$4:$9977,マスター!$C64,FALSE)="","",HLOOKUP(AL$14,集計用!$4:$9977,マスター!$C64,FALSE))</f>
        <v>#N/A</v>
      </c>
      <c r="AM64" s="82"/>
      <c r="AN64" s="56" t="str">
        <f>IFERROR(集計用!N47&amp;集計用!P47&amp;集計用!R47,"")</f>
        <v>下都賀郡壬生町安塚南原1179-1</v>
      </c>
      <c r="AO64" s="56">
        <f>IF(HLOOKUP(AO$14,集計用!$4:$9977,マスター!$C64,FALSE)="","",HLOOKUP(AO$14,集計用!$4:$9977,マスター!$C64,FALSE))</f>
        <v>100</v>
      </c>
      <c r="AP64" s="69" t="str">
        <f>集計用!AX59&amp;集計用!AY59&amp;集計用!AZ59&amp;集計用!BA59&amp;集計用!BB59&amp;集計用!BC59</f>
        <v>民生費児童福祉費保育園費</v>
      </c>
      <c r="AQ64" s="56" t="str">
        <f>IF(HLOOKUP(AQ$14,集計用!$4:$9977,マスター!$C64,FALSE)="","",HLOOKUP(AQ$14,集計用!$4:$9977,マスター!$C64,FALSE))</f>
        <v>特記事項なし</v>
      </c>
      <c r="AR64" s="56" t="str">
        <f>IF(HLOOKUP(AR$14,集計用!$4:$9977,マスター!$C64,FALSE)="","",HLOOKUP(AR$14,集計用!$4:$9977,マスター!$C64,FALSE))</f>
        <v/>
      </c>
      <c r="AS64" s="56" t="str">
        <f>IF(HLOOKUP(AS$14,集計用!$4:$9977,マスター!$C64,FALSE)="","",HLOOKUP(AS$14,集計用!$4:$9977,マスター!$C64,FALSE))</f>
        <v>NA</v>
      </c>
      <c r="AT64" s="56">
        <f>IF(HLOOKUP(AT$14,集計用!$4:$9977,マスター!$C64,FALSE)="","",HLOOKUP(AT$14,集計用!$4:$9977,マスター!$C64,FALSE))</f>
        <v>1</v>
      </c>
      <c r="AU64" s="91"/>
      <c r="AV64" s="91"/>
      <c r="AW64" s="74">
        <f t="shared" si="2"/>
        <v>32</v>
      </c>
      <c r="AX64" s="56" t="str">
        <f>IF(HLOOKUP(AX$14,集計用!$4:$9977,マスター!$C64,FALSE)="","",HLOOKUP(AX$14,集計用!$4:$9977,マスター!$C64,FALSE))</f>
        <v>福祉</v>
      </c>
      <c r="AY64" s="56" t="str">
        <f>IF(HLOOKUP(AY$14,集計用!$4:$9977,マスター!$C64,FALSE)="","",HLOOKUP(AY$14,集計用!$4:$9977,マスター!$C64,FALSE))</f>
        <v>行政財産</v>
      </c>
      <c r="AZ64" s="83"/>
      <c r="BA64" s="83"/>
      <c r="BB64" s="83"/>
      <c r="BC64" s="83"/>
      <c r="BD64" s="83"/>
      <c r="BE64" s="83"/>
      <c r="BF64" s="83"/>
      <c r="BG64" s="83"/>
      <c r="BH64" s="91"/>
      <c r="BI64" s="91"/>
      <c r="BJ64" s="83"/>
      <c r="BK64" s="83"/>
      <c r="BL64" s="83"/>
      <c r="BM64" s="83"/>
      <c r="BN64" s="83"/>
      <c r="BO64" s="83"/>
      <c r="BP64" s="83"/>
      <c r="BQ64" s="83"/>
      <c r="BR64" s="56" t="str">
        <f>IF(HLOOKUP(BR$14,集計用!$4:$9977,マスター!$C64,FALSE)="","",HLOOKUP(BR$14,集計用!$4:$9977,マスター!$C64,FALSE))</f>
        <v>ﾉﾎﾞﾘﾎﾞｳ</v>
      </c>
      <c r="BS64" s="56" t="str">
        <f>IF(HLOOKUP(BS$14,集計用!$4:$9977,マスター!$C64,FALSE)="","",HLOOKUP(BS$14,集計用!$4:$9977,マスター!$C64,FALSE))</f>
        <v/>
      </c>
      <c r="BT64" s="56" t="str">
        <f>IF(HLOOKUP(BT$14,集計用!$4:$9977,マスター!$C64,FALSE)="","",HLOOKUP(BT$14,集計用!$4:$9977,マスター!$C64,FALSE))</f>
        <v>壬生町立いなば保育園</v>
      </c>
      <c r="BU64" s="56" t="str">
        <f>IF(HLOOKUP(BU$14,集計用!$4:$9977,マスター!$C64,FALSE)="","",HLOOKUP(BU$14,集計用!$4:$9977,マスター!$C64,FALSE))</f>
        <v>台</v>
      </c>
      <c r="BV64" s="56" t="str">
        <f>集計用!O47&amp;集計用!Q47&amp;集計用!S47</f>
        <v>ｼﾓﾂｶﾞｸﾞﾝﾐﾌﾞﾏﾁﾔｽﾂﾞｶ南原1179-1</v>
      </c>
      <c r="BW64" s="56" t="str">
        <f>IF(HLOOKUP(BW$14,集計用!$4:$9977,マスター!$C64,FALSE)="","",HLOOKUP(BW$14,集計用!$4:$9977,マスター!$C64,FALSE))</f>
        <v/>
      </c>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2"/>
      <c r="CW64" s="82"/>
      <c r="CX64" s="82"/>
      <c r="CY64" s="82"/>
      <c r="CZ64" s="82"/>
      <c r="DA64" s="82"/>
      <c r="DB64" s="82"/>
      <c r="DC64" s="82"/>
      <c r="DD64" s="83"/>
      <c r="DE64" s="83"/>
      <c r="DF64" s="83"/>
      <c r="DG64" s="83"/>
      <c r="DH64" s="83"/>
      <c r="DI64" s="83"/>
    </row>
    <row r="65" spans="3:113" ht="13.5" customHeight="1">
      <c r="C65" s="117">
        <v>56</v>
      </c>
      <c r="D65" s="71"/>
      <c r="E65" s="82"/>
      <c r="F65" s="82"/>
      <c r="G65" s="82"/>
      <c r="H65" s="69" t="str">
        <f>IF(HLOOKUP(H$14,集計用!$4:$9977,マスター!$C65,FALSE)="","",HLOOKUP(H$14,集計用!$4:$9977,マスター!$C65,FALSE))</f>
        <v/>
      </c>
      <c r="I65" s="56" t="str">
        <f>IF(HLOOKUP(I$14,集計用!$4:$9977,マスター!$C65,FALSE)="","",HLOOKUP(I$14,集計用!$4:$9977,マスター!$C65,FALSE))</f>
        <v/>
      </c>
      <c r="J65" s="56" t="str">
        <f>IF(HLOOKUP(J$14,集計用!$4:$9977,マスター!$C65,FALSE)="","",HLOOKUP(J$14,集計用!$4:$9977,マスター!$C65,FALSE))</f>
        <v>事業用資産/工作物</v>
      </c>
      <c r="K65" s="82"/>
      <c r="L65" s="82"/>
      <c r="M65" s="82"/>
      <c r="N65" s="82"/>
      <c r="O65" s="56">
        <f>IF(HLOOKUP(O$14,集計用!$4:$9977,マスター!$C65,FALSE)="","",HLOOKUP(O$14,集計用!$4:$9977,マスター!$C65,FALSE))</f>
        <v>8</v>
      </c>
      <c r="P65" s="82"/>
      <c r="Q65" s="82"/>
      <c r="R65" s="69" t="str">
        <f>IF(HLOOKUP(R$14,集計用!$4:$9977,マスター!$C65,FALSE)="","",HLOOKUP(R$14,集計用!$4:$9977,マスター!$C65,FALSE))</f>
        <v>一般会計等</v>
      </c>
      <c r="S65" s="69" t="str">
        <f>IF(HLOOKUP(S$14,集計用!$4:$9977,マスター!$C65,FALSE)="","",HLOOKUP(S$14,集計用!$4:$9977,マスター!$C65,FALSE))</f>
        <v>一般会計</v>
      </c>
      <c r="T65" s="56">
        <f>IF(HLOOKUP(T$14,集計用!$4:$9977,マスター!$C65,FALSE)="","",HLOOKUP(T$14,集計用!$4:$9977,マスター!$C65,FALSE))</f>
        <v>19830401</v>
      </c>
      <c r="U65" s="56">
        <f>IF(HLOOKUP(U$14,集計用!$4:$9977,マスター!$C65,FALSE)="","",HLOOKUP(U$14,集計用!$4:$9977,マスター!$C65,FALSE))</f>
        <v>19830401</v>
      </c>
      <c r="V65" s="82"/>
      <c r="W65" s="71"/>
      <c r="X65" s="82"/>
      <c r="Y65" s="82"/>
      <c r="Z65" s="56">
        <f>IF(HLOOKUP(Z$14,集計用!$4:$9977,マスター!$C65,FALSE)="","",HLOOKUP(Z$14,集計用!$4:$9977,マスター!$C65,FALSE))</f>
        <v>225000</v>
      </c>
      <c r="AA65" s="82"/>
      <c r="AB65" s="82"/>
      <c r="AC65" s="82"/>
      <c r="AD65" s="82"/>
      <c r="AE65" s="82"/>
      <c r="AF65" s="71"/>
      <c r="AG65" s="56" t="str">
        <f>IF(HLOOKUP(AG$14,集計用!$4:$9977,マスター!$C65,FALSE)="","",HLOOKUP(AG$14,集計用!$4:$9977,マスター!$C65,FALSE))</f>
        <v>雲梯</v>
      </c>
      <c r="AH65" s="56" t="str">
        <f>IF(HLOOKUP(AH$14,集計用!$4:$9977,マスター!$C65,FALSE)="","",HLOOKUP(AH$14,集計用!$4:$9977,マスター!$C65,FALSE))</f>
        <v>自己資産（リース資産外)</v>
      </c>
      <c r="AI65" s="56" t="str">
        <f>IF(HLOOKUP(AI$14,集計用!$4:$9977,マスター!$C65,FALSE)="","",HLOOKUP(AI$14,集計用!$4:$9977,マスター!$C65,FALSE))</f>
        <v>売却不可</v>
      </c>
      <c r="AJ65" s="89" t="str">
        <f>マスター!$B$3</f>
        <v>物品</v>
      </c>
      <c r="AK65" s="56">
        <f>IF(HLOOKUP(AK$14,集計用!$4:$9977,マスター!$C65,FALSE)="","",HLOOKUP(AK$14,集計用!$4:$9977,マスター!$C65,FALSE))</f>
        <v>169</v>
      </c>
      <c r="AL65" s="56" t="e">
        <f>IF(HLOOKUP(AL$14,集計用!$4:$9977,マスター!$C65,FALSE)="","",HLOOKUP(AL$14,集計用!$4:$9977,マスター!$C65,FALSE))</f>
        <v>#N/A</v>
      </c>
      <c r="AM65" s="82"/>
      <c r="AN65" s="56" t="str">
        <f>IFERROR(集計用!N48&amp;集計用!P48&amp;集計用!R48,"")</f>
        <v>下都賀郡壬生町安塚南原1179-1</v>
      </c>
      <c r="AO65" s="56">
        <f>IF(HLOOKUP(AO$14,集計用!$4:$9977,マスター!$C65,FALSE)="","",HLOOKUP(AO$14,集計用!$4:$9977,マスター!$C65,FALSE))</f>
        <v>100</v>
      </c>
      <c r="AP65" s="69" t="str">
        <f>集計用!AX60&amp;集計用!AY60&amp;集計用!AZ60&amp;集計用!BA60&amp;集計用!BB60&amp;集計用!BC60</f>
        <v>民生費児童福祉費保育園費</v>
      </c>
      <c r="AQ65" s="56" t="str">
        <f>IF(HLOOKUP(AQ$14,集計用!$4:$9977,マスター!$C65,FALSE)="","",HLOOKUP(AQ$14,集計用!$4:$9977,マスター!$C65,FALSE))</f>
        <v>特記事項なし</v>
      </c>
      <c r="AR65" s="56" t="str">
        <f>IF(HLOOKUP(AR$14,集計用!$4:$9977,マスター!$C65,FALSE)="","",HLOOKUP(AR$14,集計用!$4:$9977,マスター!$C65,FALSE))</f>
        <v/>
      </c>
      <c r="AS65" s="56" t="str">
        <f>IF(HLOOKUP(AS$14,集計用!$4:$9977,マスター!$C65,FALSE)="","",HLOOKUP(AS$14,集計用!$4:$9977,マスター!$C65,FALSE))</f>
        <v>NA</v>
      </c>
      <c r="AT65" s="56">
        <f>IF(HLOOKUP(AT$14,集計用!$4:$9977,マスター!$C65,FALSE)="","",HLOOKUP(AT$14,集計用!$4:$9977,マスター!$C65,FALSE))</f>
        <v>1</v>
      </c>
      <c r="AU65" s="91"/>
      <c r="AV65" s="91"/>
      <c r="AW65" s="74">
        <f t="shared" si="2"/>
        <v>32</v>
      </c>
      <c r="AX65" s="56" t="str">
        <f>IF(HLOOKUP(AX$14,集計用!$4:$9977,マスター!$C65,FALSE)="","",HLOOKUP(AX$14,集計用!$4:$9977,マスター!$C65,FALSE))</f>
        <v>福祉</v>
      </c>
      <c r="AY65" s="56" t="str">
        <f>IF(HLOOKUP(AY$14,集計用!$4:$9977,マスター!$C65,FALSE)="","",HLOOKUP(AY$14,集計用!$4:$9977,マスター!$C65,FALSE))</f>
        <v>行政財産</v>
      </c>
      <c r="AZ65" s="83"/>
      <c r="BA65" s="83"/>
      <c r="BB65" s="83"/>
      <c r="BC65" s="83"/>
      <c r="BD65" s="83"/>
      <c r="BE65" s="83"/>
      <c r="BF65" s="83"/>
      <c r="BG65" s="83"/>
      <c r="BH65" s="91"/>
      <c r="BI65" s="91"/>
      <c r="BJ65" s="83"/>
      <c r="BK65" s="83"/>
      <c r="BL65" s="83"/>
      <c r="BM65" s="83"/>
      <c r="BN65" s="83"/>
      <c r="BO65" s="83"/>
      <c r="BP65" s="83"/>
      <c r="BQ65" s="83"/>
      <c r="BR65" s="56" t="str">
        <f>IF(HLOOKUP(BR$14,集計用!$4:$9977,マスター!$C65,FALSE)="","",HLOOKUP(BR$14,集計用!$4:$9977,マスター!$C65,FALSE))</f>
        <v>ｳﾝﾃｲ</v>
      </c>
      <c r="BS65" s="56" t="str">
        <f>IF(HLOOKUP(BS$14,集計用!$4:$9977,マスター!$C65,FALSE)="","",HLOOKUP(BS$14,集計用!$4:$9977,マスター!$C65,FALSE))</f>
        <v/>
      </c>
      <c r="BT65" s="56" t="str">
        <f>IF(HLOOKUP(BT$14,集計用!$4:$9977,マスター!$C65,FALSE)="","",HLOOKUP(BT$14,集計用!$4:$9977,マスター!$C65,FALSE))</f>
        <v>壬生町立いなば保育園</v>
      </c>
      <c r="BU65" s="56" t="str">
        <f>IF(HLOOKUP(BU$14,集計用!$4:$9977,マスター!$C65,FALSE)="","",HLOOKUP(BU$14,集計用!$4:$9977,マスター!$C65,FALSE))</f>
        <v>台</v>
      </c>
      <c r="BV65" s="56" t="str">
        <f>集計用!O48&amp;集計用!Q48&amp;集計用!S48</f>
        <v>ｼﾓﾂｶﾞｸﾞﾝﾐﾌﾞﾏﾁﾔｽﾂﾞｶ南原1179-1</v>
      </c>
      <c r="BW65" s="56" t="str">
        <f>IF(HLOOKUP(BW$14,集計用!$4:$9977,マスター!$C65,FALSE)="","",HLOOKUP(BW$14,集計用!$4:$9977,マスター!$C65,FALSE))</f>
        <v/>
      </c>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2"/>
      <c r="CW65" s="82"/>
      <c r="CX65" s="82"/>
      <c r="CY65" s="82"/>
      <c r="CZ65" s="82"/>
      <c r="DA65" s="82"/>
      <c r="DB65" s="82"/>
      <c r="DC65" s="82"/>
      <c r="DD65" s="83"/>
      <c r="DE65" s="83"/>
      <c r="DF65" s="83"/>
      <c r="DG65" s="83"/>
      <c r="DH65" s="83"/>
      <c r="DI65" s="83"/>
    </row>
    <row r="66" spans="3:113" ht="13.5" customHeight="1">
      <c r="C66" s="117">
        <v>57</v>
      </c>
      <c r="D66" s="71"/>
      <c r="E66" s="82"/>
      <c r="F66" s="82"/>
      <c r="G66" s="82"/>
      <c r="H66" s="69" t="str">
        <f>IF(HLOOKUP(H$14,集計用!$4:$9977,マスター!$C66,FALSE)="","",HLOOKUP(H$14,集計用!$4:$9977,マスター!$C66,FALSE))</f>
        <v/>
      </c>
      <c r="I66" s="56" t="str">
        <f>IF(HLOOKUP(I$14,集計用!$4:$9977,マスター!$C66,FALSE)="","",HLOOKUP(I$14,集計用!$4:$9977,マスター!$C66,FALSE))</f>
        <v/>
      </c>
      <c r="J66" s="56" t="str">
        <f>IF(HLOOKUP(J$14,集計用!$4:$9977,マスター!$C66,FALSE)="","",HLOOKUP(J$14,集計用!$4:$9977,マスター!$C66,FALSE))</f>
        <v>事業用資産/工作物</v>
      </c>
      <c r="K66" s="82"/>
      <c r="L66" s="82"/>
      <c r="M66" s="82"/>
      <c r="N66" s="82"/>
      <c r="O66" s="56">
        <f>IF(HLOOKUP(O$14,集計用!$4:$9977,マスター!$C66,FALSE)="","",HLOOKUP(O$14,集計用!$4:$9977,マスター!$C66,FALSE))</f>
        <v>8</v>
      </c>
      <c r="P66" s="82"/>
      <c r="Q66" s="82"/>
      <c r="R66" s="69" t="str">
        <f>IF(HLOOKUP(R$14,集計用!$4:$9977,マスター!$C66,FALSE)="","",HLOOKUP(R$14,集計用!$4:$9977,マスター!$C66,FALSE))</f>
        <v>一般会計等</v>
      </c>
      <c r="S66" s="69" t="str">
        <f>IF(HLOOKUP(S$14,集計用!$4:$9977,マスター!$C66,FALSE)="","",HLOOKUP(S$14,集計用!$4:$9977,マスター!$C66,FALSE))</f>
        <v>一般会計</v>
      </c>
      <c r="T66" s="56">
        <f>IF(HLOOKUP(T$14,集計用!$4:$9977,マスター!$C66,FALSE)="","",HLOOKUP(T$14,集計用!$4:$9977,マスター!$C66,FALSE))</f>
        <v>19980606</v>
      </c>
      <c r="U66" s="56">
        <f>IF(HLOOKUP(U$14,集計用!$4:$9977,マスター!$C66,FALSE)="","",HLOOKUP(U$14,集計用!$4:$9977,マスター!$C66,FALSE))</f>
        <v>19980606</v>
      </c>
      <c r="V66" s="82"/>
      <c r="W66" s="71"/>
      <c r="X66" s="82"/>
      <c r="Y66" s="82"/>
      <c r="Z66" s="56">
        <f>IF(HLOOKUP(Z$14,集計用!$4:$9977,マスター!$C66,FALSE)="","",HLOOKUP(Z$14,集計用!$4:$9977,マスター!$C66,FALSE))</f>
        <v>448980</v>
      </c>
      <c r="AA66" s="82"/>
      <c r="AB66" s="82"/>
      <c r="AC66" s="82"/>
      <c r="AD66" s="82"/>
      <c r="AE66" s="82"/>
      <c r="AF66" s="71"/>
      <c r="AG66" s="56" t="str">
        <f>IF(HLOOKUP(AG$14,集計用!$4:$9977,マスター!$C66,FALSE)="","",HLOOKUP(AG$14,集計用!$4:$9977,マスター!$C66,FALSE))</f>
        <v>安全ステンレス滑り台</v>
      </c>
      <c r="AH66" s="56" t="str">
        <f>IF(HLOOKUP(AH$14,集計用!$4:$9977,マスター!$C66,FALSE)="","",HLOOKUP(AH$14,集計用!$4:$9977,マスター!$C66,FALSE))</f>
        <v>自己資産（リース資産外)</v>
      </c>
      <c r="AI66" s="56" t="str">
        <f>IF(HLOOKUP(AI$14,集計用!$4:$9977,マスター!$C66,FALSE)="","",HLOOKUP(AI$14,集計用!$4:$9977,マスター!$C66,FALSE))</f>
        <v>売却不可</v>
      </c>
      <c r="AJ66" s="89" t="str">
        <f>マスター!$B$3</f>
        <v>物品</v>
      </c>
      <c r="AK66" s="56">
        <f>IF(HLOOKUP(AK$14,集計用!$4:$9977,マスター!$C66,FALSE)="","",HLOOKUP(AK$14,集計用!$4:$9977,マスター!$C66,FALSE))</f>
        <v>168</v>
      </c>
      <c r="AL66" s="56" t="e">
        <f>IF(HLOOKUP(AL$14,集計用!$4:$9977,マスター!$C66,FALSE)="","",HLOOKUP(AL$14,集計用!$4:$9977,マスター!$C66,FALSE))</f>
        <v>#N/A</v>
      </c>
      <c r="AM66" s="82"/>
      <c r="AN66" s="56" t="str">
        <f>IFERROR(集計用!N49&amp;集計用!P49&amp;集計用!R49,"")</f>
        <v>下都賀郡壬生町安塚南原1179-1</v>
      </c>
      <c r="AO66" s="56">
        <f>IF(HLOOKUP(AO$14,集計用!$4:$9977,マスター!$C66,FALSE)="","",HLOOKUP(AO$14,集計用!$4:$9977,マスター!$C66,FALSE))</f>
        <v>100</v>
      </c>
      <c r="AP66" s="69" t="str">
        <f>集計用!AX61&amp;集計用!AY61&amp;集計用!AZ61&amp;集計用!BA61&amp;集計用!BB61&amp;集計用!BC61</f>
        <v>民生費児童福祉費保育園費</v>
      </c>
      <c r="AQ66" s="56" t="str">
        <f>IF(HLOOKUP(AQ$14,集計用!$4:$9977,マスター!$C66,FALSE)="","",HLOOKUP(AQ$14,集計用!$4:$9977,マスター!$C66,FALSE))</f>
        <v>特記事項なし</v>
      </c>
      <c r="AR66" s="56" t="str">
        <f>IF(HLOOKUP(AR$14,集計用!$4:$9977,マスター!$C66,FALSE)="","",HLOOKUP(AR$14,集計用!$4:$9977,マスター!$C66,FALSE))</f>
        <v/>
      </c>
      <c r="AS66" s="56" t="str">
        <f>IF(HLOOKUP(AS$14,集計用!$4:$9977,マスター!$C66,FALSE)="","",HLOOKUP(AS$14,集計用!$4:$9977,マスター!$C66,FALSE))</f>
        <v>NA</v>
      </c>
      <c r="AT66" s="56">
        <f>IF(HLOOKUP(AT$14,集計用!$4:$9977,マスター!$C66,FALSE)="","",HLOOKUP(AT$14,集計用!$4:$9977,マスター!$C66,FALSE))</f>
        <v>1</v>
      </c>
      <c r="AU66" s="91"/>
      <c r="AV66" s="91"/>
      <c r="AW66" s="74">
        <f t="shared" si="2"/>
        <v>17</v>
      </c>
      <c r="AX66" s="56" t="str">
        <f>IF(HLOOKUP(AX$14,集計用!$4:$9977,マスター!$C66,FALSE)="","",HLOOKUP(AX$14,集計用!$4:$9977,マスター!$C66,FALSE))</f>
        <v>福祉</v>
      </c>
      <c r="AY66" s="56" t="str">
        <f>IF(HLOOKUP(AY$14,集計用!$4:$9977,マスター!$C66,FALSE)="","",HLOOKUP(AY$14,集計用!$4:$9977,マスター!$C66,FALSE))</f>
        <v>行政財産</v>
      </c>
      <c r="AZ66" s="83"/>
      <c r="BA66" s="83"/>
      <c r="BB66" s="83"/>
      <c r="BC66" s="83"/>
      <c r="BD66" s="83"/>
      <c r="BE66" s="83"/>
      <c r="BF66" s="83"/>
      <c r="BG66" s="83"/>
      <c r="BH66" s="91"/>
      <c r="BI66" s="91"/>
      <c r="BJ66" s="83"/>
      <c r="BK66" s="83"/>
      <c r="BL66" s="83"/>
      <c r="BM66" s="83"/>
      <c r="BN66" s="83"/>
      <c r="BO66" s="83"/>
      <c r="BP66" s="83"/>
      <c r="BQ66" s="83"/>
      <c r="BR66" s="56" t="str">
        <f>IF(HLOOKUP(BR$14,集計用!$4:$9977,マスター!$C66,FALSE)="","",HLOOKUP(BR$14,集計用!$4:$9977,マスター!$C66,FALSE))</f>
        <v>ｱﾝｾﾞﾝｽﾃﾝﾚｽｽﾍﾞﾘﾀﾞｲ</v>
      </c>
      <c r="BS66" s="56" t="str">
        <f>IF(HLOOKUP(BS$14,集計用!$4:$9977,マスター!$C66,FALSE)="","",HLOOKUP(BS$14,集計用!$4:$9977,マスター!$C66,FALSE))</f>
        <v/>
      </c>
      <c r="BT66" s="56" t="str">
        <f>IF(HLOOKUP(BT$14,集計用!$4:$9977,マスター!$C66,FALSE)="","",HLOOKUP(BT$14,集計用!$4:$9977,マスター!$C66,FALSE))</f>
        <v>壬生町立いなば保育園</v>
      </c>
      <c r="BU66" s="56" t="str">
        <f>IF(HLOOKUP(BU$14,集計用!$4:$9977,マスター!$C66,FALSE)="","",HLOOKUP(BU$14,集計用!$4:$9977,マスター!$C66,FALSE))</f>
        <v/>
      </c>
      <c r="BV66" s="56" t="str">
        <f>集計用!O49&amp;集計用!Q49&amp;集計用!S49</f>
        <v>ｼﾓﾂｶﾞｸﾞﾝﾐﾌﾞﾏﾁﾔｽﾂﾞｶ南原1179-1</v>
      </c>
      <c r="BW66" s="56" t="str">
        <f>IF(HLOOKUP(BW$14,集計用!$4:$9977,マスター!$C66,FALSE)="","",HLOOKUP(BW$14,集計用!$4:$9977,マスター!$C66,FALSE))</f>
        <v/>
      </c>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2"/>
      <c r="CW66" s="82"/>
      <c r="CX66" s="82"/>
      <c r="CY66" s="82"/>
      <c r="CZ66" s="82"/>
      <c r="DA66" s="82"/>
      <c r="DB66" s="82"/>
      <c r="DC66" s="82"/>
      <c r="DD66" s="83"/>
      <c r="DE66" s="83"/>
      <c r="DF66" s="83"/>
      <c r="DG66" s="83"/>
      <c r="DH66" s="83"/>
      <c r="DI66" s="83"/>
    </row>
    <row r="67" spans="3:113" ht="13.5" customHeight="1">
      <c r="C67" s="117">
        <v>58</v>
      </c>
      <c r="D67" s="71"/>
      <c r="E67" s="82"/>
      <c r="F67" s="82"/>
      <c r="G67" s="82"/>
      <c r="H67" s="69" t="str">
        <f>IF(HLOOKUP(H$14,集計用!$4:$9977,マスター!$C67,FALSE)="","",HLOOKUP(H$14,集計用!$4:$9977,マスター!$C67,FALSE))</f>
        <v/>
      </c>
      <c r="I67" s="56" t="str">
        <f>IF(HLOOKUP(I$14,集計用!$4:$9977,マスター!$C67,FALSE)="","",HLOOKUP(I$14,集計用!$4:$9977,マスター!$C67,FALSE))</f>
        <v/>
      </c>
      <c r="J67" s="56" t="str">
        <f>IF(HLOOKUP(J$14,集計用!$4:$9977,マスター!$C67,FALSE)="","",HLOOKUP(J$14,集計用!$4:$9977,マスター!$C67,FALSE))</f>
        <v>事業用資産/工作物</v>
      </c>
      <c r="K67" s="82"/>
      <c r="L67" s="82"/>
      <c r="M67" s="82"/>
      <c r="N67" s="82"/>
      <c r="O67" s="56">
        <f>IF(HLOOKUP(O$14,集計用!$4:$9977,マスター!$C67,FALSE)="","",HLOOKUP(O$14,集計用!$4:$9977,マスター!$C67,FALSE))</f>
        <v>8</v>
      </c>
      <c r="P67" s="82"/>
      <c r="Q67" s="82"/>
      <c r="R67" s="69" t="str">
        <f>IF(HLOOKUP(R$14,集計用!$4:$9977,マスター!$C67,FALSE)="","",HLOOKUP(R$14,集計用!$4:$9977,マスター!$C67,FALSE))</f>
        <v>一般会計等</v>
      </c>
      <c r="S67" s="69" t="str">
        <f>IF(HLOOKUP(S$14,集計用!$4:$9977,マスター!$C67,FALSE)="","",HLOOKUP(S$14,集計用!$4:$9977,マスター!$C67,FALSE))</f>
        <v>一般会計</v>
      </c>
      <c r="T67" s="56">
        <f>IF(HLOOKUP(T$14,集計用!$4:$9977,マスター!$C67,FALSE)="","",HLOOKUP(T$14,集計用!$4:$9977,マスター!$C67,FALSE))</f>
        <v>20000303</v>
      </c>
      <c r="U67" s="56">
        <f>IF(HLOOKUP(U$14,集計用!$4:$9977,マスター!$C67,FALSE)="","",HLOOKUP(U$14,集計用!$4:$9977,マスター!$C67,FALSE))</f>
        <v>20000303</v>
      </c>
      <c r="V67" s="82"/>
      <c r="W67" s="71"/>
      <c r="X67" s="82"/>
      <c r="Y67" s="82"/>
      <c r="Z67" s="56">
        <f>IF(HLOOKUP(Z$14,集計用!$4:$9977,マスター!$C67,FALSE)="","",HLOOKUP(Z$14,集計用!$4:$9977,マスター!$C67,FALSE))</f>
        <v>855780</v>
      </c>
      <c r="AA67" s="82"/>
      <c r="AB67" s="82"/>
      <c r="AC67" s="82"/>
      <c r="AD67" s="82"/>
      <c r="AE67" s="82"/>
      <c r="AF67" s="71"/>
      <c r="AG67" s="56" t="str">
        <f>IF(HLOOKUP(AG$14,集計用!$4:$9977,マスター!$C67,FALSE)="","",HLOOKUP(AG$14,集計用!$4:$9977,マスター!$C67,FALSE))</f>
        <v>旧アンパンマン号</v>
      </c>
      <c r="AH67" s="56" t="str">
        <f>IF(HLOOKUP(AH$14,集計用!$4:$9977,マスター!$C67,FALSE)="","",HLOOKUP(AH$14,集計用!$4:$9977,マスター!$C67,FALSE))</f>
        <v>自己資産（リース資産外)</v>
      </c>
      <c r="AI67" s="56" t="str">
        <f>IF(HLOOKUP(AI$14,集計用!$4:$9977,マスター!$C67,FALSE)="","",HLOOKUP(AI$14,集計用!$4:$9977,マスター!$C67,FALSE))</f>
        <v>売却不可</v>
      </c>
      <c r="AJ67" s="89" t="str">
        <f>マスター!$B$3</f>
        <v>物品</v>
      </c>
      <c r="AK67" s="56">
        <f>IF(HLOOKUP(AK$14,集計用!$4:$9977,マスター!$C67,FALSE)="","",HLOOKUP(AK$14,集計用!$4:$9977,マスター!$C67,FALSE))</f>
        <v>169</v>
      </c>
      <c r="AL67" s="56" t="e">
        <f>IF(HLOOKUP(AL$14,集計用!$4:$9977,マスター!$C67,FALSE)="","",HLOOKUP(AL$14,集計用!$4:$9977,マスター!$C67,FALSE))</f>
        <v>#N/A</v>
      </c>
      <c r="AM67" s="82"/>
      <c r="AN67" s="56" t="str">
        <f>IFERROR(集計用!N50&amp;集計用!P50&amp;集計用!R50,"")</f>
        <v>下都賀郡壬生町安塚南原1179-1</v>
      </c>
      <c r="AO67" s="56">
        <f>IF(HLOOKUP(AO$14,集計用!$4:$9977,マスター!$C67,FALSE)="","",HLOOKUP(AO$14,集計用!$4:$9977,マスター!$C67,FALSE))</f>
        <v>100</v>
      </c>
      <c r="AP67" s="69" t="str">
        <f>集計用!AX62&amp;集計用!AY62&amp;集計用!AZ62&amp;集計用!BA62&amp;集計用!BB62&amp;集計用!BC62</f>
        <v>民生費児童福祉費保育園費</v>
      </c>
      <c r="AQ67" s="56" t="str">
        <f>IF(HLOOKUP(AQ$14,集計用!$4:$9977,マスター!$C67,FALSE)="","",HLOOKUP(AQ$14,集計用!$4:$9977,マスター!$C67,FALSE))</f>
        <v>特記事項なし</v>
      </c>
      <c r="AR67" s="56" t="str">
        <f>IF(HLOOKUP(AR$14,集計用!$4:$9977,マスター!$C67,FALSE)="","",HLOOKUP(AR$14,集計用!$4:$9977,マスター!$C67,FALSE))</f>
        <v/>
      </c>
      <c r="AS67" s="56" t="str">
        <f>IF(HLOOKUP(AS$14,集計用!$4:$9977,マスター!$C67,FALSE)="","",HLOOKUP(AS$14,集計用!$4:$9977,マスター!$C67,FALSE))</f>
        <v>NA</v>
      </c>
      <c r="AT67" s="56">
        <f>IF(HLOOKUP(AT$14,集計用!$4:$9977,マスター!$C67,FALSE)="","",HLOOKUP(AT$14,集計用!$4:$9977,マスター!$C67,FALSE))</f>
        <v>1</v>
      </c>
      <c r="AU67" s="91"/>
      <c r="AV67" s="91"/>
      <c r="AW67" s="74">
        <f t="shared" si="2"/>
        <v>16</v>
      </c>
      <c r="AX67" s="56" t="str">
        <f>IF(HLOOKUP(AX$14,集計用!$4:$9977,マスター!$C67,FALSE)="","",HLOOKUP(AX$14,集計用!$4:$9977,マスター!$C67,FALSE))</f>
        <v>福祉</v>
      </c>
      <c r="AY67" s="56" t="str">
        <f>IF(HLOOKUP(AY$14,集計用!$4:$9977,マスター!$C67,FALSE)="","",HLOOKUP(AY$14,集計用!$4:$9977,マスター!$C67,FALSE))</f>
        <v>行政財産</v>
      </c>
      <c r="AZ67" s="83"/>
      <c r="BA67" s="83"/>
      <c r="BB67" s="83"/>
      <c r="BC67" s="83"/>
      <c r="BD67" s="83"/>
      <c r="BE67" s="83"/>
      <c r="BF67" s="83"/>
      <c r="BG67" s="83"/>
      <c r="BH67" s="91"/>
      <c r="BI67" s="91"/>
      <c r="BJ67" s="83"/>
      <c r="BK67" s="83"/>
      <c r="BL67" s="83"/>
      <c r="BM67" s="83"/>
      <c r="BN67" s="83"/>
      <c r="BO67" s="83"/>
      <c r="BP67" s="83"/>
      <c r="BQ67" s="83"/>
      <c r="BR67" s="56" t="str">
        <f>IF(HLOOKUP(BR$14,集計用!$4:$9977,マスター!$C67,FALSE)="","",HLOOKUP(BR$14,集計用!$4:$9977,マスター!$C67,FALSE))</f>
        <v>ｷｭｳｱﾝﾊﾟﾝﾏﾝｺﾞｳ</v>
      </c>
      <c r="BS67" s="56" t="str">
        <f>IF(HLOOKUP(BS$14,集計用!$4:$9977,マスター!$C67,FALSE)="","",HLOOKUP(BS$14,集計用!$4:$9977,マスター!$C67,FALSE))</f>
        <v/>
      </c>
      <c r="BT67" s="56" t="str">
        <f>IF(HLOOKUP(BT$14,集計用!$4:$9977,マスター!$C67,FALSE)="","",HLOOKUP(BT$14,集計用!$4:$9977,マスター!$C67,FALSE))</f>
        <v>壬生町立いなば保育園</v>
      </c>
      <c r="BU67" s="56" t="str">
        <f>IF(HLOOKUP(BU$14,集計用!$4:$9977,マスター!$C67,FALSE)="","",HLOOKUP(BU$14,集計用!$4:$9977,マスター!$C67,FALSE))</f>
        <v/>
      </c>
      <c r="BV67" s="56" t="str">
        <f>集計用!O50&amp;集計用!Q50&amp;集計用!S50</f>
        <v>ｼﾓﾂｶﾞｸﾞﾝﾐﾌﾞﾏﾁﾔｽﾂﾞｶ南原1179-1</v>
      </c>
      <c r="BW67" s="56" t="str">
        <f>IF(HLOOKUP(BW$14,集計用!$4:$9977,マスター!$C67,FALSE)="","",HLOOKUP(BW$14,集計用!$4:$9977,マスター!$C67,FALSE))</f>
        <v/>
      </c>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2"/>
      <c r="CW67" s="82"/>
      <c r="CX67" s="82"/>
      <c r="CY67" s="82"/>
      <c r="CZ67" s="82"/>
      <c r="DA67" s="82"/>
      <c r="DB67" s="82"/>
      <c r="DC67" s="82"/>
      <c r="DD67" s="83"/>
      <c r="DE67" s="83"/>
      <c r="DF67" s="83"/>
      <c r="DG67" s="83"/>
      <c r="DH67" s="83"/>
      <c r="DI67" s="83"/>
    </row>
    <row r="68" spans="3:113" ht="13.5" customHeight="1">
      <c r="C68" s="117">
        <v>59</v>
      </c>
      <c r="D68" s="71"/>
      <c r="E68" s="82"/>
      <c r="F68" s="82"/>
      <c r="G68" s="82"/>
      <c r="H68" s="69" t="str">
        <f>IF(HLOOKUP(H$14,集計用!$4:$9977,マスター!$C68,FALSE)="","",HLOOKUP(H$14,集計用!$4:$9977,マスター!$C68,FALSE))</f>
        <v/>
      </c>
      <c r="I68" s="56" t="str">
        <f>IF(HLOOKUP(I$14,集計用!$4:$9977,マスター!$C68,FALSE)="","",HLOOKUP(I$14,集計用!$4:$9977,マスター!$C68,FALSE))</f>
        <v/>
      </c>
      <c r="J68" s="56" t="str">
        <f>IF(HLOOKUP(J$14,集計用!$4:$9977,マスター!$C68,FALSE)="","",HLOOKUP(J$14,集計用!$4:$9977,マスター!$C68,FALSE))</f>
        <v>事業用資産/工作物</v>
      </c>
      <c r="K68" s="82"/>
      <c r="L68" s="82"/>
      <c r="M68" s="82"/>
      <c r="N68" s="82"/>
      <c r="O68" s="56">
        <f>IF(HLOOKUP(O$14,集計用!$4:$9977,マスター!$C68,FALSE)="","",HLOOKUP(O$14,集計用!$4:$9977,マスター!$C68,FALSE))</f>
        <v>8</v>
      </c>
      <c r="P68" s="82"/>
      <c r="Q68" s="82"/>
      <c r="R68" s="69" t="str">
        <f>IF(HLOOKUP(R$14,集計用!$4:$9977,マスター!$C68,FALSE)="","",HLOOKUP(R$14,集計用!$4:$9977,マスター!$C68,FALSE))</f>
        <v>一般会計等</v>
      </c>
      <c r="S68" s="69" t="str">
        <f>IF(HLOOKUP(S$14,集計用!$4:$9977,マスター!$C68,FALSE)="","",HLOOKUP(S$14,集計用!$4:$9977,マスター!$C68,FALSE))</f>
        <v>一般会計</v>
      </c>
      <c r="T68" s="56">
        <f>IF(HLOOKUP(T$14,集計用!$4:$9977,マスター!$C68,FALSE)="","",HLOOKUP(T$14,集計用!$4:$9977,マスター!$C68,FALSE))</f>
        <v>20000303</v>
      </c>
      <c r="U68" s="56">
        <f>IF(HLOOKUP(U$14,集計用!$4:$9977,マスター!$C68,FALSE)="","",HLOOKUP(U$14,集計用!$4:$9977,マスター!$C68,FALSE))</f>
        <v>20000303</v>
      </c>
      <c r="V68" s="82"/>
      <c r="W68" s="71"/>
      <c r="X68" s="82"/>
      <c r="Y68" s="82"/>
      <c r="Z68" s="56">
        <f>IF(HLOOKUP(Z$14,集計用!$4:$9977,マスター!$C68,FALSE)="","",HLOOKUP(Z$14,集計用!$4:$9977,マスター!$C68,FALSE))</f>
        <v>157500</v>
      </c>
      <c r="AA68" s="82"/>
      <c r="AB68" s="82"/>
      <c r="AC68" s="82"/>
      <c r="AD68" s="82"/>
      <c r="AE68" s="82"/>
      <c r="AF68" s="71"/>
      <c r="AG68" s="56" t="str">
        <f>IF(HLOOKUP(AG$14,集計用!$4:$9977,マスター!$C68,FALSE)="","",HLOOKUP(AG$14,集計用!$4:$9977,マスター!$C68,FALSE))</f>
        <v>ロッキングチェア</v>
      </c>
      <c r="AH68" s="56" t="str">
        <f>IF(HLOOKUP(AH$14,集計用!$4:$9977,マスター!$C68,FALSE)="","",HLOOKUP(AH$14,集計用!$4:$9977,マスター!$C68,FALSE))</f>
        <v>自己資産（リース資産外)</v>
      </c>
      <c r="AI68" s="56" t="str">
        <f>IF(HLOOKUP(AI$14,集計用!$4:$9977,マスター!$C68,FALSE)="","",HLOOKUP(AI$14,集計用!$4:$9977,マスター!$C68,FALSE))</f>
        <v>売却不可</v>
      </c>
      <c r="AJ68" s="89" t="str">
        <f>マスター!$B$3</f>
        <v>物品</v>
      </c>
      <c r="AK68" s="56">
        <f>IF(HLOOKUP(AK$14,集計用!$4:$9977,マスター!$C68,FALSE)="","",HLOOKUP(AK$14,集計用!$4:$9977,マスター!$C68,FALSE))</f>
        <v>169</v>
      </c>
      <c r="AL68" s="56" t="e">
        <f>IF(HLOOKUP(AL$14,集計用!$4:$9977,マスター!$C68,FALSE)="","",HLOOKUP(AL$14,集計用!$4:$9977,マスター!$C68,FALSE))</f>
        <v>#N/A</v>
      </c>
      <c r="AM68" s="82"/>
      <c r="AN68" s="56" t="str">
        <f>IFERROR(集計用!N51&amp;集計用!P51&amp;集計用!R51,"")</f>
        <v>下都賀郡壬生町安塚南原1179-1</v>
      </c>
      <c r="AO68" s="56">
        <f>IF(HLOOKUP(AO$14,集計用!$4:$9977,マスター!$C68,FALSE)="","",HLOOKUP(AO$14,集計用!$4:$9977,マスター!$C68,FALSE))</f>
        <v>100</v>
      </c>
      <c r="AP68" s="69" t="str">
        <f>集計用!AX63&amp;集計用!AY63&amp;集計用!AZ63&amp;集計用!BA63&amp;集計用!BB63&amp;集計用!BC63</f>
        <v>民生費児童福祉費保育園費</v>
      </c>
      <c r="AQ68" s="56" t="str">
        <f>IF(HLOOKUP(AQ$14,集計用!$4:$9977,マスター!$C68,FALSE)="","",HLOOKUP(AQ$14,集計用!$4:$9977,マスター!$C68,FALSE))</f>
        <v>特記事項なし</v>
      </c>
      <c r="AR68" s="56" t="str">
        <f>IF(HLOOKUP(AR$14,集計用!$4:$9977,マスター!$C68,FALSE)="","",HLOOKUP(AR$14,集計用!$4:$9977,マスター!$C68,FALSE))</f>
        <v/>
      </c>
      <c r="AS68" s="56" t="str">
        <f>IF(HLOOKUP(AS$14,集計用!$4:$9977,マスター!$C68,FALSE)="","",HLOOKUP(AS$14,集計用!$4:$9977,マスター!$C68,FALSE))</f>
        <v>NA</v>
      </c>
      <c r="AT68" s="56">
        <f>IF(HLOOKUP(AT$14,集計用!$4:$9977,マスター!$C68,FALSE)="","",HLOOKUP(AT$14,集計用!$4:$9977,マスター!$C68,FALSE))</f>
        <v>1</v>
      </c>
      <c r="AU68" s="91"/>
      <c r="AV68" s="91"/>
      <c r="AW68" s="74">
        <f t="shared" si="2"/>
        <v>16</v>
      </c>
      <c r="AX68" s="56" t="str">
        <f>IF(HLOOKUP(AX$14,集計用!$4:$9977,マスター!$C68,FALSE)="","",HLOOKUP(AX$14,集計用!$4:$9977,マスター!$C68,FALSE))</f>
        <v>福祉</v>
      </c>
      <c r="AY68" s="56" t="str">
        <f>IF(HLOOKUP(AY$14,集計用!$4:$9977,マスター!$C68,FALSE)="","",HLOOKUP(AY$14,集計用!$4:$9977,マスター!$C68,FALSE))</f>
        <v>行政財産</v>
      </c>
      <c r="AZ68" s="83"/>
      <c r="BA68" s="83"/>
      <c r="BB68" s="83"/>
      <c r="BC68" s="83"/>
      <c r="BD68" s="83"/>
      <c r="BE68" s="83"/>
      <c r="BF68" s="83"/>
      <c r="BG68" s="83"/>
      <c r="BH68" s="91"/>
      <c r="BI68" s="91"/>
      <c r="BJ68" s="83"/>
      <c r="BK68" s="83"/>
      <c r="BL68" s="83"/>
      <c r="BM68" s="83"/>
      <c r="BN68" s="83"/>
      <c r="BO68" s="83"/>
      <c r="BP68" s="83"/>
      <c r="BQ68" s="83"/>
      <c r="BR68" s="56" t="str">
        <f>IF(HLOOKUP(BR$14,集計用!$4:$9977,マスター!$C68,FALSE)="","",HLOOKUP(BR$14,集計用!$4:$9977,マスター!$C68,FALSE))</f>
        <v>ﾛｯｷﾝｸﾞﾁｪｱ</v>
      </c>
      <c r="BS68" s="56" t="str">
        <f>IF(HLOOKUP(BS$14,集計用!$4:$9977,マスター!$C68,FALSE)="","",HLOOKUP(BS$14,集計用!$4:$9977,マスター!$C68,FALSE))</f>
        <v/>
      </c>
      <c r="BT68" s="56" t="str">
        <f>IF(HLOOKUP(BT$14,集計用!$4:$9977,マスター!$C68,FALSE)="","",HLOOKUP(BT$14,集計用!$4:$9977,マスター!$C68,FALSE))</f>
        <v>壬生町立いなば保育園</v>
      </c>
      <c r="BU68" s="56" t="str">
        <f>IF(HLOOKUP(BU$14,集計用!$4:$9977,マスター!$C68,FALSE)="","",HLOOKUP(BU$14,集計用!$4:$9977,マスター!$C68,FALSE))</f>
        <v/>
      </c>
      <c r="BV68" s="56" t="str">
        <f>集計用!O51&amp;集計用!Q51&amp;集計用!S51</f>
        <v>ｼﾓﾂｶﾞｸﾞﾝﾐﾌﾞﾏﾁﾔｽﾂﾞｶ南原1179-1</v>
      </c>
      <c r="BW68" s="56" t="str">
        <f>IF(HLOOKUP(BW$14,集計用!$4:$9977,マスター!$C68,FALSE)="","",HLOOKUP(BW$14,集計用!$4:$9977,マスター!$C68,FALSE))</f>
        <v/>
      </c>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2"/>
      <c r="CW68" s="82"/>
      <c r="CX68" s="82"/>
      <c r="CY68" s="82"/>
      <c r="CZ68" s="82"/>
      <c r="DA68" s="82"/>
      <c r="DB68" s="82"/>
      <c r="DC68" s="82"/>
      <c r="DD68" s="83"/>
      <c r="DE68" s="83"/>
      <c r="DF68" s="83"/>
      <c r="DG68" s="83"/>
      <c r="DH68" s="83"/>
      <c r="DI68" s="83"/>
    </row>
    <row r="69" spans="3:113" ht="13.5" customHeight="1">
      <c r="C69" s="117">
        <v>60</v>
      </c>
      <c r="D69" s="71"/>
      <c r="E69" s="82"/>
      <c r="F69" s="82"/>
      <c r="G69" s="82"/>
      <c r="H69" s="69" t="str">
        <f>IF(HLOOKUP(H$14,集計用!$4:$9977,マスター!$C69,FALSE)="","",HLOOKUP(H$14,集計用!$4:$9977,マスター!$C69,FALSE))</f>
        <v/>
      </c>
      <c r="I69" s="56" t="str">
        <f>IF(HLOOKUP(I$14,集計用!$4:$9977,マスター!$C69,FALSE)="","",HLOOKUP(I$14,集計用!$4:$9977,マスター!$C69,FALSE))</f>
        <v/>
      </c>
      <c r="J69" s="56" t="str">
        <f>IF(HLOOKUP(J$14,集計用!$4:$9977,マスター!$C69,FALSE)="","",HLOOKUP(J$14,集計用!$4:$9977,マスター!$C69,FALSE))</f>
        <v>事業用資産/工作物</v>
      </c>
      <c r="K69" s="82"/>
      <c r="L69" s="82"/>
      <c r="M69" s="82"/>
      <c r="N69" s="82"/>
      <c r="O69" s="56">
        <f>IF(HLOOKUP(O$14,集計用!$4:$9977,マスター!$C69,FALSE)="","",HLOOKUP(O$14,集計用!$4:$9977,マスター!$C69,FALSE))</f>
        <v>8</v>
      </c>
      <c r="P69" s="82"/>
      <c r="Q69" s="82"/>
      <c r="R69" s="69" t="str">
        <f>IF(HLOOKUP(R$14,集計用!$4:$9977,マスター!$C69,FALSE)="","",HLOOKUP(R$14,集計用!$4:$9977,マスター!$C69,FALSE))</f>
        <v>一般会計等</v>
      </c>
      <c r="S69" s="69" t="str">
        <f>IF(HLOOKUP(S$14,集計用!$4:$9977,マスター!$C69,FALSE)="","",HLOOKUP(S$14,集計用!$4:$9977,マスター!$C69,FALSE))</f>
        <v>一般会計</v>
      </c>
      <c r="T69" s="56">
        <f>IF(HLOOKUP(T$14,集計用!$4:$9977,マスター!$C69,FALSE)="","",HLOOKUP(T$14,集計用!$4:$9977,マスター!$C69,FALSE))</f>
        <v>19790301</v>
      </c>
      <c r="U69" s="56">
        <f>IF(HLOOKUP(U$14,集計用!$4:$9977,マスター!$C69,FALSE)="","",HLOOKUP(U$14,集計用!$4:$9977,マスター!$C69,FALSE))</f>
        <v>19790301</v>
      </c>
      <c r="V69" s="82"/>
      <c r="W69" s="71"/>
      <c r="X69" s="82"/>
      <c r="Y69" s="82"/>
      <c r="Z69" s="56">
        <f>IF(HLOOKUP(Z$14,集計用!$4:$9977,マスター!$C69,FALSE)="","",HLOOKUP(Z$14,集計用!$4:$9977,マスター!$C69,FALSE))</f>
        <v>259200</v>
      </c>
      <c r="AA69" s="82"/>
      <c r="AB69" s="82"/>
      <c r="AC69" s="82"/>
      <c r="AD69" s="82"/>
      <c r="AE69" s="82"/>
      <c r="AF69" s="71"/>
      <c r="AG69" s="56" t="str">
        <f>IF(HLOOKUP(AG$14,集計用!$4:$9977,マスター!$C69,FALSE)="","",HLOOKUP(AG$14,集計用!$4:$9977,マスター!$C69,FALSE))</f>
        <v>園庭</v>
      </c>
      <c r="AH69" s="56" t="str">
        <f>IF(HLOOKUP(AH$14,集計用!$4:$9977,マスター!$C69,FALSE)="","",HLOOKUP(AH$14,集計用!$4:$9977,マスター!$C69,FALSE))</f>
        <v>自己資産（リース資産外)</v>
      </c>
      <c r="AI69" s="56" t="str">
        <f>IF(HLOOKUP(AI$14,集計用!$4:$9977,マスター!$C69,FALSE)="","",HLOOKUP(AI$14,集計用!$4:$9977,マスター!$C69,FALSE))</f>
        <v>売却不可</v>
      </c>
      <c r="AJ69" s="89" t="str">
        <f>マスター!$B$3</f>
        <v>物品</v>
      </c>
      <c r="AK69" s="56">
        <f>IF(HLOOKUP(AK$14,集計用!$4:$9977,マスター!$C69,FALSE)="","",HLOOKUP(AK$14,集計用!$4:$9977,マスター!$C69,FALSE))</f>
        <v>169</v>
      </c>
      <c r="AL69" s="56" t="e">
        <f>IF(HLOOKUP(AL$14,集計用!$4:$9977,マスター!$C69,FALSE)="","",HLOOKUP(AL$14,集計用!$4:$9977,マスター!$C69,FALSE))</f>
        <v>#N/A</v>
      </c>
      <c r="AM69" s="82"/>
      <c r="AN69" s="56" t="str">
        <f>IFERROR(集計用!N52&amp;集計用!P52&amp;集計用!R52,"")</f>
        <v>下都賀郡壬生町安塚南原1179-1</v>
      </c>
      <c r="AO69" s="56">
        <f>IF(HLOOKUP(AO$14,集計用!$4:$9977,マスター!$C69,FALSE)="","",HLOOKUP(AO$14,集計用!$4:$9977,マスター!$C69,FALSE))</f>
        <v>100</v>
      </c>
      <c r="AP69" s="69" t="str">
        <f>集計用!AX64&amp;集計用!AY64&amp;集計用!AZ64&amp;集計用!BA64&amp;集計用!BB64&amp;集計用!BC64</f>
        <v>民生費児童福祉費保育園費</v>
      </c>
      <c r="AQ69" s="56" t="str">
        <f>IF(HLOOKUP(AQ$14,集計用!$4:$9977,マスター!$C69,FALSE)="","",HLOOKUP(AQ$14,集計用!$4:$9977,マスター!$C69,FALSE))</f>
        <v>特記事項なし</v>
      </c>
      <c r="AR69" s="56" t="str">
        <f>IF(HLOOKUP(AR$14,集計用!$4:$9977,マスター!$C69,FALSE)="","",HLOOKUP(AR$14,集計用!$4:$9977,マスター!$C69,FALSE))</f>
        <v/>
      </c>
      <c r="AS69" s="56" t="str">
        <f>IF(HLOOKUP(AS$14,集計用!$4:$9977,マスター!$C69,FALSE)="","",HLOOKUP(AS$14,集計用!$4:$9977,マスター!$C69,FALSE))</f>
        <v>NA</v>
      </c>
      <c r="AT69" s="56">
        <f>IF(HLOOKUP(AT$14,集計用!$4:$9977,マスター!$C69,FALSE)="","",HLOOKUP(AT$14,集計用!$4:$9977,マスター!$C69,FALSE))</f>
        <v>144</v>
      </c>
      <c r="AU69" s="91"/>
      <c r="AV69" s="91"/>
      <c r="AW69" s="74">
        <f t="shared" si="2"/>
        <v>37</v>
      </c>
      <c r="AX69" s="56" t="str">
        <f>IF(HLOOKUP(AX$14,集計用!$4:$9977,マスター!$C69,FALSE)="","",HLOOKUP(AX$14,集計用!$4:$9977,マスター!$C69,FALSE))</f>
        <v>福祉</v>
      </c>
      <c r="AY69" s="56" t="str">
        <f>IF(HLOOKUP(AY$14,集計用!$4:$9977,マスター!$C69,FALSE)="","",HLOOKUP(AY$14,集計用!$4:$9977,マスター!$C69,FALSE))</f>
        <v>行政財産</v>
      </c>
      <c r="AZ69" s="83"/>
      <c r="BA69" s="83"/>
      <c r="BB69" s="83"/>
      <c r="BC69" s="83"/>
      <c r="BD69" s="83"/>
      <c r="BE69" s="83"/>
      <c r="BF69" s="83"/>
      <c r="BG69" s="83"/>
      <c r="BH69" s="91"/>
      <c r="BI69" s="91"/>
      <c r="BJ69" s="83"/>
      <c r="BK69" s="83"/>
      <c r="BL69" s="83"/>
      <c r="BM69" s="83"/>
      <c r="BN69" s="83"/>
      <c r="BO69" s="83"/>
      <c r="BP69" s="83"/>
      <c r="BQ69" s="83"/>
      <c r="BR69" s="56" t="str">
        <f>IF(HLOOKUP(BR$14,集計用!$4:$9977,マスター!$C69,FALSE)="","",HLOOKUP(BR$14,集計用!$4:$9977,マスター!$C69,FALSE))</f>
        <v>ｴﾝﾃｲ</v>
      </c>
      <c r="BS69" s="56" t="str">
        <f>IF(HLOOKUP(BS$14,集計用!$4:$9977,マスター!$C69,FALSE)="","",HLOOKUP(BS$14,集計用!$4:$9977,マスター!$C69,FALSE))</f>
        <v/>
      </c>
      <c r="BT69" s="56" t="str">
        <f>IF(HLOOKUP(BT$14,集計用!$4:$9977,マスター!$C69,FALSE)="","",HLOOKUP(BT$14,集計用!$4:$9977,マスター!$C69,FALSE))</f>
        <v>壬生町立しもだい保育園</v>
      </c>
      <c r="BU69" s="56" t="str">
        <f>IF(HLOOKUP(BU$14,集計用!$4:$9977,マスター!$C69,FALSE)="","",HLOOKUP(BU$14,集計用!$4:$9977,マスター!$C69,FALSE))</f>
        <v>㎥</v>
      </c>
      <c r="BV69" s="56" t="str">
        <f>集計用!O52&amp;集計用!Q52&amp;集計用!S52</f>
        <v>ｼﾓﾂｶﾞｸﾞﾝﾐﾌﾞﾏﾁﾔｽﾂﾞｶ南原1179-1</v>
      </c>
      <c r="BW69" s="56" t="str">
        <f>IF(HLOOKUP(BW$14,集計用!$4:$9977,マスター!$C69,FALSE)="","",HLOOKUP(BW$14,集計用!$4:$9977,マスター!$C69,FALSE))</f>
        <v/>
      </c>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2"/>
      <c r="CW69" s="82"/>
      <c r="CX69" s="82"/>
      <c r="CY69" s="82"/>
      <c r="CZ69" s="82"/>
      <c r="DA69" s="82"/>
      <c r="DB69" s="82"/>
      <c r="DC69" s="82"/>
      <c r="DD69" s="83"/>
      <c r="DE69" s="83"/>
      <c r="DF69" s="83"/>
      <c r="DG69" s="83"/>
      <c r="DH69" s="83"/>
      <c r="DI69" s="83"/>
    </row>
    <row r="70" spans="3:113" ht="13.5" customHeight="1">
      <c r="C70" s="117">
        <v>61</v>
      </c>
      <c r="D70" s="71"/>
      <c r="E70" s="82"/>
      <c r="F70" s="82"/>
      <c r="G70" s="82"/>
      <c r="H70" s="69" t="str">
        <f>IF(HLOOKUP(H$14,集計用!$4:$9977,マスター!$C70,FALSE)="","",HLOOKUP(H$14,集計用!$4:$9977,マスター!$C70,FALSE))</f>
        <v/>
      </c>
      <c r="I70" s="56" t="str">
        <f>IF(HLOOKUP(I$14,集計用!$4:$9977,マスター!$C70,FALSE)="","",HLOOKUP(I$14,集計用!$4:$9977,マスター!$C70,FALSE))</f>
        <v/>
      </c>
      <c r="J70" s="56" t="str">
        <f>IF(HLOOKUP(J$14,集計用!$4:$9977,マスター!$C70,FALSE)="","",HLOOKUP(J$14,集計用!$4:$9977,マスター!$C70,FALSE))</f>
        <v>事業用資産/工作物</v>
      </c>
      <c r="K70" s="82"/>
      <c r="L70" s="82"/>
      <c r="M70" s="82"/>
      <c r="N70" s="82"/>
      <c r="O70" s="56">
        <f>IF(HLOOKUP(O$14,集計用!$4:$9977,マスター!$C70,FALSE)="","",HLOOKUP(O$14,集計用!$4:$9977,マスター!$C70,FALSE))</f>
        <v>8</v>
      </c>
      <c r="P70" s="82"/>
      <c r="Q70" s="82"/>
      <c r="R70" s="69" t="str">
        <f>IF(HLOOKUP(R$14,集計用!$4:$9977,マスター!$C70,FALSE)="","",HLOOKUP(R$14,集計用!$4:$9977,マスター!$C70,FALSE))</f>
        <v>一般会計等</v>
      </c>
      <c r="S70" s="69" t="str">
        <f>IF(HLOOKUP(S$14,集計用!$4:$9977,マスター!$C70,FALSE)="","",HLOOKUP(S$14,集計用!$4:$9977,マスター!$C70,FALSE))</f>
        <v>一般会計</v>
      </c>
      <c r="T70" s="56">
        <f>IF(HLOOKUP(T$14,集計用!$4:$9977,マスター!$C70,FALSE)="","",HLOOKUP(T$14,集計用!$4:$9977,マスター!$C70,FALSE))</f>
        <v>20111117</v>
      </c>
      <c r="U70" s="56">
        <f>IF(HLOOKUP(U$14,集計用!$4:$9977,マスター!$C70,FALSE)="","",HLOOKUP(U$14,集計用!$4:$9977,マスター!$C70,FALSE))</f>
        <v>20111117</v>
      </c>
      <c r="V70" s="82"/>
      <c r="W70" s="71"/>
      <c r="X70" s="82"/>
      <c r="Y70" s="82"/>
      <c r="Z70" s="56">
        <f>IF(HLOOKUP(Z$14,集計用!$4:$9977,マスター!$C70,FALSE)="","",HLOOKUP(Z$14,集計用!$4:$9977,マスター!$C70,FALSE))</f>
        <v>386400</v>
      </c>
      <c r="AA70" s="82"/>
      <c r="AB70" s="82"/>
      <c r="AC70" s="82"/>
      <c r="AD70" s="82"/>
      <c r="AE70" s="82"/>
      <c r="AF70" s="71"/>
      <c r="AG70" s="56" t="str">
        <f>IF(HLOOKUP(AG$14,集計用!$4:$9977,マスター!$C70,FALSE)="","",HLOOKUP(AG$14,集計用!$4:$9977,マスター!$C70,FALSE))</f>
        <v>ジャングルジム</v>
      </c>
      <c r="AH70" s="56" t="str">
        <f>IF(HLOOKUP(AH$14,集計用!$4:$9977,マスター!$C70,FALSE)="","",HLOOKUP(AH$14,集計用!$4:$9977,マスター!$C70,FALSE))</f>
        <v>自己資産（リース資産外)</v>
      </c>
      <c r="AI70" s="56" t="str">
        <f>IF(HLOOKUP(AI$14,集計用!$4:$9977,マスター!$C70,FALSE)="","",HLOOKUP(AI$14,集計用!$4:$9977,マスター!$C70,FALSE))</f>
        <v>売却不可</v>
      </c>
      <c r="AJ70" s="89" t="str">
        <f>マスター!$B$3</f>
        <v>物品</v>
      </c>
      <c r="AK70" s="56">
        <f>IF(HLOOKUP(AK$14,集計用!$4:$9977,マスター!$C70,FALSE)="","",HLOOKUP(AK$14,集計用!$4:$9977,マスター!$C70,FALSE))</f>
        <v>168</v>
      </c>
      <c r="AL70" s="56" t="e">
        <f>IF(HLOOKUP(AL$14,集計用!$4:$9977,マスター!$C70,FALSE)="","",HLOOKUP(AL$14,集計用!$4:$9977,マスター!$C70,FALSE))</f>
        <v>#N/A</v>
      </c>
      <c r="AM70" s="82"/>
      <c r="AN70" s="56" t="str">
        <f>IFERROR(集計用!N53&amp;集計用!P53&amp;集計用!R53,"")</f>
        <v>下都賀郡壬生町安塚南原1179-1</v>
      </c>
      <c r="AO70" s="56">
        <f>IF(HLOOKUP(AO$14,集計用!$4:$9977,マスター!$C70,FALSE)="","",HLOOKUP(AO$14,集計用!$4:$9977,マスター!$C70,FALSE))</f>
        <v>100</v>
      </c>
      <c r="AP70" s="69" t="str">
        <f>集計用!AX65&amp;集計用!AY65&amp;集計用!AZ65&amp;集計用!BA65&amp;集計用!BB65&amp;集計用!BC65</f>
        <v>民生費児童福祉費保育園費</v>
      </c>
      <c r="AQ70" s="56" t="str">
        <f>IF(HLOOKUP(AQ$14,集計用!$4:$9977,マスター!$C70,FALSE)="","",HLOOKUP(AQ$14,集計用!$4:$9977,マスター!$C70,FALSE))</f>
        <v>特記事項なし</v>
      </c>
      <c r="AR70" s="56" t="str">
        <f>IF(HLOOKUP(AR$14,集計用!$4:$9977,マスター!$C70,FALSE)="","",HLOOKUP(AR$14,集計用!$4:$9977,マスター!$C70,FALSE))</f>
        <v/>
      </c>
      <c r="AS70" s="56" t="str">
        <f>IF(HLOOKUP(AS$14,集計用!$4:$9977,マスター!$C70,FALSE)="","",HLOOKUP(AS$14,集計用!$4:$9977,マスター!$C70,FALSE))</f>
        <v>NA</v>
      </c>
      <c r="AT70" s="56">
        <f>IF(HLOOKUP(AT$14,集計用!$4:$9977,マスター!$C70,FALSE)="","",HLOOKUP(AT$14,集計用!$4:$9977,マスター!$C70,FALSE))</f>
        <v>1</v>
      </c>
      <c r="AU70" s="91"/>
      <c r="AV70" s="91"/>
      <c r="AW70" s="74">
        <f t="shared" si="2"/>
        <v>4</v>
      </c>
      <c r="AX70" s="56" t="str">
        <f>IF(HLOOKUP(AX$14,集計用!$4:$9977,マスター!$C70,FALSE)="","",HLOOKUP(AX$14,集計用!$4:$9977,マスター!$C70,FALSE))</f>
        <v>福祉</v>
      </c>
      <c r="AY70" s="56" t="str">
        <f>IF(HLOOKUP(AY$14,集計用!$4:$9977,マスター!$C70,FALSE)="","",HLOOKUP(AY$14,集計用!$4:$9977,マスター!$C70,FALSE))</f>
        <v>行政財産</v>
      </c>
      <c r="AZ70" s="83"/>
      <c r="BA70" s="83"/>
      <c r="BB70" s="83"/>
      <c r="BC70" s="83"/>
      <c r="BD70" s="83"/>
      <c r="BE70" s="83"/>
      <c r="BF70" s="83"/>
      <c r="BG70" s="83"/>
      <c r="BH70" s="91"/>
      <c r="BI70" s="91"/>
      <c r="BJ70" s="83"/>
      <c r="BK70" s="83"/>
      <c r="BL70" s="83"/>
      <c r="BM70" s="83"/>
      <c r="BN70" s="83"/>
      <c r="BO70" s="83"/>
      <c r="BP70" s="83"/>
      <c r="BQ70" s="83"/>
      <c r="BR70" s="56" t="str">
        <f>IF(HLOOKUP(BR$14,集計用!$4:$9977,マスター!$C70,FALSE)="","",HLOOKUP(BR$14,集計用!$4:$9977,マスター!$C70,FALSE))</f>
        <v>ｼﾞｬﾝｸﾞﾙｼﾞﾑ</v>
      </c>
      <c r="BS70" s="56" t="str">
        <f>IF(HLOOKUP(BS$14,集計用!$4:$9977,マスター!$C70,FALSE)="","",HLOOKUP(BS$14,集計用!$4:$9977,マスター!$C70,FALSE))</f>
        <v/>
      </c>
      <c r="BT70" s="56" t="str">
        <f>IF(HLOOKUP(BT$14,集計用!$4:$9977,マスター!$C70,FALSE)="","",HLOOKUP(BT$14,集計用!$4:$9977,マスター!$C70,FALSE))</f>
        <v>壬生町立しもだい保育園</v>
      </c>
      <c r="BU70" s="56" t="str">
        <f>IF(HLOOKUP(BU$14,集計用!$4:$9977,マスター!$C70,FALSE)="","",HLOOKUP(BU$14,集計用!$4:$9977,マスター!$C70,FALSE))</f>
        <v/>
      </c>
      <c r="BV70" s="56" t="str">
        <f>集計用!O53&amp;集計用!Q53&amp;集計用!S53</f>
        <v>ｼﾓﾂｶﾞｸﾞﾝﾐﾌﾞﾏﾁﾔｽﾂﾞｶ南原1179-1</v>
      </c>
      <c r="BW70" s="56" t="str">
        <f>IF(HLOOKUP(BW$14,集計用!$4:$9977,マスター!$C70,FALSE)="","",HLOOKUP(BW$14,集計用!$4:$9977,マスター!$C70,FALSE))</f>
        <v/>
      </c>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2"/>
      <c r="CW70" s="82"/>
      <c r="CX70" s="82"/>
      <c r="CY70" s="82"/>
      <c r="CZ70" s="82"/>
      <c r="DA70" s="82"/>
      <c r="DB70" s="82"/>
      <c r="DC70" s="82"/>
      <c r="DD70" s="83"/>
      <c r="DE70" s="83"/>
      <c r="DF70" s="83"/>
      <c r="DG70" s="83"/>
      <c r="DH70" s="83"/>
      <c r="DI70" s="83"/>
    </row>
    <row r="71" spans="3:113" ht="13.5" customHeight="1">
      <c r="C71" s="117">
        <v>62</v>
      </c>
      <c r="D71" s="71"/>
      <c r="E71" s="82"/>
      <c r="F71" s="82"/>
      <c r="G71" s="82"/>
      <c r="H71" s="69" t="str">
        <f>IF(HLOOKUP(H$14,集計用!$4:$9977,マスター!$C71,FALSE)="","",HLOOKUP(H$14,集計用!$4:$9977,マスター!$C71,FALSE))</f>
        <v/>
      </c>
      <c r="I71" s="56" t="str">
        <f>IF(HLOOKUP(I$14,集計用!$4:$9977,マスター!$C71,FALSE)="","",HLOOKUP(I$14,集計用!$4:$9977,マスター!$C71,FALSE))</f>
        <v/>
      </c>
      <c r="J71" s="56" t="str">
        <f>IF(HLOOKUP(J$14,集計用!$4:$9977,マスター!$C71,FALSE)="","",HLOOKUP(J$14,集計用!$4:$9977,マスター!$C71,FALSE))</f>
        <v>事業用資産/工作物</v>
      </c>
      <c r="K71" s="82"/>
      <c r="L71" s="82"/>
      <c r="M71" s="82"/>
      <c r="N71" s="82"/>
      <c r="O71" s="56">
        <f>IF(HLOOKUP(O$14,集計用!$4:$9977,マスター!$C71,FALSE)="","",HLOOKUP(O$14,集計用!$4:$9977,マスター!$C71,FALSE))</f>
        <v>8</v>
      </c>
      <c r="P71" s="82"/>
      <c r="Q71" s="82"/>
      <c r="R71" s="69" t="str">
        <f>IF(HLOOKUP(R$14,集計用!$4:$9977,マスター!$C71,FALSE)="","",HLOOKUP(R$14,集計用!$4:$9977,マスター!$C71,FALSE))</f>
        <v>一般会計等</v>
      </c>
      <c r="S71" s="69" t="str">
        <f>IF(HLOOKUP(S$14,集計用!$4:$9977,マスター!$C71,FALSE)="","",HLOOKUP(S$14,集計用!$4:$9977,マスター!$C71,FALSE))</f>
        <v>一般会計</v>
      </c>
      <c r="T71" s="56">
        <f>IF(HLOOKUP(T$14,集計用!$4:$9977,マスター!$C71,FALSE)="","",HLOOKUP(T$14,集計用!$4:$9977,マスター!$C71,FALSE))</f>
        <v>19890501</v>
      </c>
      <c r="U71" s="56">
        <f>IF(HLOOKUP(U$14,集計用!$4:$9977,マスター!$C71,FALSE)="","",HLOOKUP(U$14,集計用!$4:$9977,マスター!$C71,FALSE))</f>
        <v>19890501</v>
      </c>
      <c r="V71" s="82"/>
      <c r="W71" s="71"/>
      <c r="X71" s="82"/>
      <c r="Y71" s="82"/>
      <c r="Z71" s="56">
        <f>IF(HLOOKUP(Z$14,集計用!$4:$9977,マスター!$C71,FALSE)="","",HLOOKUP(Z$14,集計用!$4:$9977,マスター!$C71,FALSE))</f>
        <v>225000</v>
      </c>
      <c r="AA71" s="82"/>
      <c r="AB71" s="82"/>
      <c r="AC71" s="82"/>
      <c r="AD71" s="82"/>
      <c r="AE71" s="82"/>
      <c r="AF71" s="71"/>
      <c r="AG71" s="56" t="str">
        <f>IF(HLOOKUP(AG$14,集計用!$4:$9977,マスター!$C71,FALSE)="","",HLOOKUP(AG$14,集計用!$4:$9977,マスター!$C71,FALSE))</f>
        <v>雲梯</v>
      </c>
      <c r="AH71" s="56" t="str">
        <f>IF(HLOOKUP(AH$14,集計用!$4:$9977,マスター!$C71,FALSE)="","",HLOOKUP(AH$14,集計用!$4:$9977,マスター!$C71,FALSE))</f>
        <v>自己資産（リース資産外)</v>
      </c>
      <c r="AI71" s="56" t="str">
        <f>IF(HLOOKUP(AI$14,集計用!$4:$9977,マスター!$C71,FALSE)="","",HLOOKUP(AI$14,集計用!$4:$9977,マスター!$C71,FALSE))</f>
        <v>売却不可</v>
      </c>
      <c r="AJ71" s="89" t="str">
        <f>マスター!$B$3</f>
        <v>物品</v>
      </c>
      <c r="AK71" s="56">
        <f>IF(HLOOKUP(AK$14,集計用!$4:$9977,マスター!$C71,FALSE)="","",HLOOKUP(AK$14,集計用!$4:$9977,マスター!$C71,FALSE))</f>
        <v>169</v>
      </c>
      <c r="AL71" s="56" t="e">
        <f>IF(HLOOKUP(AL$14,集計用!$4:$9977,マスター!$C71,FALSE)="","",HLOOKUP(AL$14,集計用!$4:$9977,マスター!$C71,FALSE))</f>
        <v>#N/A</v>
      </c>
      <c r="AM71" s="82"/>
      <c r="AN71" s="56" t="str">
        <f>IFERROR(集計用!N54&amp;集計用!P54&amp;集計用!R54,"")</f>
        <v>下都賀郡壬生町安塚南原1179-1</v>
      </c>
      <c r="AO71" s="56">
        <f>IF(HLOOKUP(AO$14,集計用!$4:$9977,マスター!$C71,FALSE)="","",HLOOKUP(AO$14,集計用!$4:$9977,マスター!$C71,FALSE))</f>
        <v>100</v>
      </c>
      <c r="AP71" s="69" t="str">
        <f>集計用!AX66&amp;集計用!AY66&amp;集計用!AZ66&amp;集計用!BA66&amp;集計用!BB66&amp;集計用!BC66</f>
        <v>民生費児童福祉費保育園費</v>
      </c>
      <c r="AQ71" s="56" t="str">
        <f>IF(HLOOKUP(AQ$14,集計用!$4:$9977,マスター!$C71,FALSE)="","",HLOOKUP(AQ$14,集計用!$4:$9977,マスター!$C71,FALSE))</f>
        <v>特記事項なし</v>
      </c>
      <c r="AR71" s="56" t="str">
        <f>IF(HLOOKUP(AR$14,集計用!$4:$9977,マスター!$C71,FALSE)="","",HLOOKUP(AR$14,集計用!$4:$9977,マスター!$C71,FALSE))</f>
        <v/>
      </c>
      <c r="AS71" s="56" t="str">
        <f>IF(HLOOKUP(AS$14,集計用!$4:$9977,マスター!$C71,FALSE)="","",HLOOKUP(AS$14,集計用!$4:$9977,マスター!$C71,FALSE))</f>
        <v>NA</v>
      </c>
      <c r="AT71" s="56">
        <f>IF(HLOOKUP(AT$14,集計用!$4:$9977,マスター!$C71,FALSE)="","",HLOOKUP(AT$14,集計用!$4:$9977,マスター!$C71,FALSE))</f>
        <v>1</v>
      </c>
      <c r="AU71" s="91"/>
      <c r="AV71" s="91"/>
      <c r="AW71" s="74">
        <f t="shared" si="2"/>
        <v>26</v>
      </c>
      <c r="AX71" s="56" t="str">
        <f>IF(HLOOKUP(AX$14,集計用!$4:$9977,マスター!$C71,FALSE)="","",HLOOKUP(AX$14,集計用!$4:$9977,マスター!$C71,FALSE))</f>
        <v>福祉</v>
      </c>
      <c r="AY71" s="56" t="str">
        <f>IF(HLOOKUP(AY$14,集計用!$4:$9977,マスター!$C71,FALSE)="","",HLOOKUP(AY$14,集計用!$4:$9977,マスター!$C71,FALSE))</f>
        <v>行政財産</v>
      </c>
      <c r="AZ71" s="83"/>
      <c r="BA71" s="83"/>
      <c r="BB71" s="83"/>
      <c r="BC71" s="83"/>
      <c r="BD71" s="83"/>
      <c r="BE71" s="83"/>
      <c r="BF71" s="83"/>
      <c r="BG71" s="83"/>
      <c r="BH71" s="91"/>
      <c r="BI71" s="91"/>
      <c r="BJ71" s="83"/>
      <c r="BK71" s="83"/>
      <c r="BL71" s="83"/>
      <c r="BM71" s="83"/>
      <c r="BN71" s="83"/>
      <c r="BO71" s="83"/>
      <c r="BP71" s="83"/>
      <c r="BQ71" s="83"/>
      <c r="BR71" s="56" t="str">
        <f>IF(HLOOKUP(BR$14,集計用!$4:$9977,マスター!$C71,FALSE)="","",HLOOKUP(BR$14,集計用!$4:$9977,マスター!$C71,FALSE))</f>
        <v>ｳﾝﾃｲ</v>
      </c>
      <c r="BS71" s="56" t="str">
        <f>IF(HLOOKUP(BS$14,集計用!$4:$9977,マスター!$C71,FALSE)="","",HLOOKUP(BS$14,集計用!$4:$9977,マスター!$C71,FALSE))</f>
        <v/>
      </c>
      <c r="BT71" s="56" t="str">
        <f>IF(HLOOKUP(BT$14,集計用!$4:$9977,マスター!$C71,FALSE)="","",HLOOKUP(BT$14,集計用!$4:$9977,マスター!$C71,FALSE))</f>
        <v>壬生町立しもだい保育園</v>
      </c>
      <c r="BU71" s="56" t="str">
        <f>IF(HLOOKUP(BU$14,集計用!$4:$9977,マスター!$C71,FALSE)="","",HLOOKUP(BU$14,集計用!$4:$9977,マスター!$C71,FALSE))</f>
        <v>台</v>
      </c>
      <c r="BV71" s="56" t="str">
        <f>集計用!O54&amp;集計用!Q54&amp;集計用!S54</f>
        <v>ｼﾓﾂｶﾞｸﾞﾝﾐﾌﾞﾏﾁﾔｽﾂﾞｶ南原1179-1</v>
      </c>
      <c r="BW71" s="56" t="str">
        <f>IF(HLOOKUP(BW$14,集計用!$4:$9977,マスター!$C71,FALSE)="","",HLOOKUP(BW$14,集計用!$4:$9977,マスター!$C71,FALSE))</f>
        <v/>
      </c>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2"/>
      <c r="CW71" s="82"/>
      <c r="CX71" s="82"/>
      <c r="CY71" s="82"/>
      <c r="CZ71" s="82"/>
      <c r="DA71" s="82"/>
      <c r="DB71" s="82"/>
      <c r="DC71" s="82"/>
      <c r="DD71" s="83"/>
      <c r="DE71" s="83"/>
      <c r="DF71" s="83"/>
      <c r="DG71" s="83"/>
      <c r="DH71" s="83"/>
      <c r="DI71" s="83"/>
    </row>
    <row r="72" spans="3:113" ht="13.5" customHeight="1">
      <c r="C72" s="117">
        <v>63</v>
      </c>
      <c r="D72" s="71"/>
      <c r="E72" s="82"/>
      <c r="F72" s="82"/>
      <c r="G72" s="82"/>
      <c r="H72" s="69" t="str">
        <f>IF(HLOOKUP(H$14,集計用!$4:$9977,マスター!$C72,FALSE)="","",HLOOKUP(H$14,集計用!$4:$9977,マスター!$C72,FALSE))</f>
        <v/>
      </c>
      <c r="I72" s="56" t="str">
        <f>IF(HLOOKUP(I$14,集計用!$4:$9977,マスター!$C72,FALSE)="","",HLOOKUP(I$14,集計用!$4:$9977,マスター!$C72,FALSE))</f>
        <v/>
      </c>
      <c r="J72" s="56" t="str">
        <f>IF(HLOOKUP(J$14,集計用!$4:$9977,マスター!$C72,FALSE)="","",HLOOKUP(J$14,集計用!$4:$9977,マスター!$C72,FALSE))</f>
        <v>事業用資産/工作物</v>
      </c>
      <c r="K72" s="82"/>
      <c r="L72" s="82"/>
      <c r="M72" s="82"/>
      <c r="N72" s="82"/>
      <c r="O72" s="56">
        <f>IF(HLOOKUP(O$14,集計用!$4:$9977,マスター!$C72,FALSE)="","",HLOOKUP(O$14,集計用!$4:$9977,マスター!$C72,FALSE))</f>
        <v>8</v>
      </c>
      <c r="P72" s="82"/>
      <c r="Q72" s="82"/>
      <c r="R72" s="69" t="str">
        <f>IF(HLOOKUP(R$14,集計用!$4:$9977,マスター!$C72,FALSE)="","",HLOOKUP(R$14,集計用!$4:$9977,マスター!$C72,FALSE))</f>
        <v>一般会計等</v>
      </c>
      <c r="S72" s="69" t="str">
        <f>IF(HLOOKUP(S$14,集計用!$4:$9977,マスター!$C72,FALSE)="","",HLOOKUP(S$14,集計用!$4:$9977,マスター!$C72,FALSE))</f>
        <v>一般会計</v>
      </c>
      <c r="T72" s="56">
        <f>IF(HLOOKUP(T$14,集計用!$4:$9977,マスター!$C72,FALSE)="","",HLOOKUP(T$14,集計用!$4:$9977,マスター!$C72,FALSE))</f>
        <v>20000101</v>
      </c>
      <c r="U72" s="56">
        <f>IF(HLOOKUP(U$14,集計用!$4:$9977,マスター!$C72,FALSE)="","",HLOOKUP(U$14,集計用!$4:$9977,マスター!$C72,FALSE))</f>
        <v>20000101</v>
      </c>
      <c r="V72" s="82"/>
      <c r="W72" s="71"/>
      <c r="X72" s="82"/>
      <c r="Y72" s="82"/>
      <c r="Z72" s="56">
        <f>IF(HLOOKUP(Z$14,集計用!$4:$9977,マスター!$C72,FALSE)="","",HLOOKUP(Z$14,集計用!$4:$9977,マスター!$C72,FALSE))</f>
        <v>540750</v>
      </c>
      <c r="AA72" s="82"/>
      <c r="AB72" s="82"/>
      <c r="AC72" s="82"/>
      <c r="AD72" s="82"/>
      <c r="AE72" s="82"/>
      <c r="AF72" s="71"/>
      <c r="AG72" s="56" t="str">
        <f>IF(HLOOKUP(AG$14,集計用!$4:$9977,マスター!$C72,FALSE)="","",HLOOKUP(AG$14,集計用!$4:$9977,マスター!$C72,FALSE))</f>
        <v>安全ステンレス滑り台</v>
      </c>
      <c r="AH72" s="56" t="str">
        <f>IF(HLOOKUP(AH$14,集計用!$4:$9977,マスター!$C72,FALSE)="","",HLOOKUP(AH$14,集計用!$4:$9977,マスター!$C72,FALSE))</f>
        <v>自己資産（リース資産外)</v>
      </c>
      <c r="AI72" s="56" t="str">
        <f>IF(HLOOKUP(AI$14,集計用!$4:$9977,マスター!$C72,FALSE)="","",HLOOKUP(AI$14,集計用!$4:$9977,マスター!$C72,FALSE))</f>
        <v>売却不可</v>
      </c>
      <c r="AJ72" s="89" t="str">
        <f>マスター!$B$3</f>
        <v>物品</v>
      </c>
      <c r="AK72" s="56">
        <f>IF(HLOOKUP(AK$14,集計用!$4:$9977,マスター!$C72,FALSE)="","",HLOOKUP(AK$14,集計用!$4:$9977,マスター!$C72,FALSE))</f>
        <v>168</v>
      </c>
      <c r="AL72" s="56" t="e">
        <f>IF(HLOOKUP(AL$14,集計用!$4:$9977,マスター!$C72,FALSE)="","",HLOOKUP(AL$14,集計用!$4:$9977,マスター!$C72,FALSE))</f>
        <v>#N/A</v>
      </c>
      <c r="AM72" s="82"/>
      <c r="AN72" s="56" t="str">
        <f>IFERROR(集計用!N55&amp;集計用!P55&amp;集計用!R55,"")</f>
        <v>下都賀郡壬生町安塚南原1179-1</v>
      </c>
      <c r="AO72" s="56">
        <f>IF(HLOOKUP(AO$14,集計用!$4:$9977,マスター!$C72,FALSE)="","",HLOOKUP(AO$14,集計用!$4:$9977,マスター!$C72,FALSE))</f>
        <v>100</v>
      </c>
      <c r="AP72" s="69" t="str">
        <f>集計用!AX67&amp;集計用!AY67&amp;集計用!AZ67&amp;集計用!BA67&amp;集計用!BB67&amp;集計用!BC67</f>
        <v>民生費児童福祉費保育園費</v>
      </c>
      <c r="AQ72" s="56" t="str">
        <f>IF(HLOOKUP(AQ$14,集計用!$4:$9977,マスター!$C72,FALSE)="","",HLOOKUP(AQ$14,集計用!$4:$9977,マスター!$C72,FALSE))</f>
        <v>特記事項なし</v>
      </c>
      <c r="AR72" s="56" t="str">
        <f>IF(HLOOKUP(AR$14,集計用!$4:$9977,マスター!$C72,FALSE)="","",HLOOKUP(AR$14,集計用!$4:$9977,マスター!$C72,FALSE))</f>
        <v/>
      </c>
      <c r="AS72" s="56" t="str">
        <f>IF(HLOOKUP(AS$14,集計用!$4:$9977,マスター!$C72,FALSE)="","",HLOOKUP(AS$14,集計用!$4:$9977,マスター!$C72,FALSE))</f>
        <v>NA</v>
      </c>
      <c r="AT72" s="56">
        <f>IF(HLOOKUP(AT$14,集計用!$4:$9977,マスター!$C72,FALSE)="","",HLOOKUP(AT$14,集計用!$4:$9977,マスター!$C72,FALSE))</f>
        <v>1</v>
      </c>
      <c r="AU72" s="91"/>
      <c r="AV72" s="91"/>
      <c r="AW72" s="74">
        <f t="shared" si="2"/>
        <v>16</v>
      </c>
      <c r="AX72" s="56" t="str">
        <f>IF(HLOOKUP(AX$14,集計用!$4:$9977,マスター!$C72,FALSE)="","",HLOOKUP(AX$14,集計用!$4:$9977,マスター!$C72,FALSE))</f>
        <v>福祉</v>
      </c>
      <c r="AY72" s="56" t="str">
        <f>IF(HLOOKUP(AY$14,集計用!$4:$9977,マスター!$C72,FALSE)="","",HLOOKUP(AY$14,集計用!$4:$9977,マスター!$C72,FALSE))</f>
        <v>行政財産</v>
      </c>
      <c r="AZ72" s="83"/>
      <c r="BA72" s="83"/>
      <c r="BB72" s="83"/>
      <c r="BC72" s="83"/>
      <c r="BD72" s="83"/>
      <c r="BE72" s="83"/>
      <c r="BF72" s="83"/>
      <c r="BG72" s="83"/>
      <c r="BH72" s="91"/>
      <c r="BI72" s="91"/>
      <c r="BJ72" s="83"/>
      <c r="BK72" s="83"/>
      <c r="BL72" s="83"/>
      <c r="BM72" s="83"/>
      <c r="BN72" s="83"/>
      <c r="BO72" s="83"/>
      <c r="BP72" s="83"/>
      <c r="BQ72" s="83"/>
      <c r="BR72" s="56" t="str">
        <f>IF(HLOOKUP(BR$14,集計用!$4:$9977,マスター!$C72,FALSE)="","",HLOOKUP(BR$14,集計用!$4:$9977,マスター!$C72,FALSE))</f>
        <v>ｱﾝｾﾞﾝｽﾃﾝﾚｽｽﾍﾞﾘﾀﾞｲ</v>
      </c>
      <c r="BS72" s="56" t="str">
        <f>IF(HLOOKUP(BS$14,集計用!$4:$9977,マスター!$C72,FALSE)="","",HLOOKUP(BS$14,集計用!$4:$9977,マスター!$C72,FALSE))</f>
        <v/>
      </c>
      <c r="BT72" s="56" t="str">
        <f>IF(HLOOKUP(BT$14,集計用!$4:$9977,マスター!$C72,FALSE)="","",HLOOKUP(BT$14,集計用!$4:$9977,マスター!$C72,FALSE))</f>
        <v>壬生町立しもだい保育園</v>
      </c>
      <c r="BU72" s="56" t="str">
        <f>IF(HLOOKUP(BU$14,集計用!$4:$9977,マスター!$C72,FALSE)="","",HLOOKUP(BU$14,集計用!$4:$9977,マスター!$C72,FALSE))</f>
        <v>台</v>
      </c>
      <c r="BV72" s="56" t="str">
        <f>集計用!O55&amp;集計用!Q55&amp;集計用!S55</f>
        <v>ｼﾓﾂｶﾞｸﾞﾝﾐﾌﾞﾏﾁﾔｽﾂﾞｶ南原1179-1</v>
      </c>
      <c r="BW72" s="56" t="str">
        <f>IF(HLOOKUP(BW$14,集計用!$4:$9977,マスター!$C72,FALSE)="","",HLOOKUP(BW$14,集計用!$4:$9977,マスター!$C72,FALSE))</f>
        <v/>
      </c>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2"/>
      <c r="CW72" s="82"/>
      <c r="CX72" s="82"/>
      <c r="CY72" s="82"/>
      <c r="CZ72" s="82"/>
      <c r="DA72" s="82"/>
      <c r="DB72" s="82"/>
      <c r="DC72" s="82"/>
      <c r="DD72" s="83"/>
      <c r="DE72" s="83"/>
      <c r="DF72" s="83"/>
      <c r="DG72" s="83"/>
      <c r="DH72" s="83"/>
      <c r="DI72" s="83"/>
    </row>
    <row r="73" spans="3:113" ht="13.5" customHeight="1">
      <c r="C73" s="117">
        <v>64</v>
      </c>
      <c r="D73" s="71"/>
      <c r="E73" s="82"/>
      <c r="F73" s="82"/>
      <c r="G73" s="82"/>
      <c r="H73" s="69" t="str">
        <f>IF(HLOOKUP(H$14,集計用!$4:$9977,マスター!$C73,FALSE)="","",HLOOKUP(H$14,集計用!$4:$9977,マスター!$C73,FALSE))</f>
        <v/>
      </c>
      <c r="I73" s="56" t="str">
        <f>IF(HLOOKUP(I$14,集計用!$4:$9977,マスター!$C73,FALSE)="","",HLOOKUP(I$14,集計用!$4:$9977,マスター!$C73,FALSE))</f>
        <v/>
      </c>
      <c r="J73" s="56" t="str">
        <f>IF(HLOOKUP(J$14,集計用!$4:$9977,マスター!$C73,FALSE)="","",HLOOKUP(J$14,集計用!$4:$9977,マスター!$C73,FALSE))</f>
        <v>事業用資産/工作物</v>
      </c>
      <c r="K73" s="82"/>
      <c r="L73" s="82"/>
      <c r="M73" s="82"/>
      <c r="N73" s="82"/>
      <c r="O73" s="56">
        <f>IF(HLOOKUP(O$14,集計用!$4:$9977,マスター!$C73,FALSE)="","",HLOOKUP(O$14,集計用!$4:$9977,マスター!$C73,FALSE))</f>
        <v>8</v>
      </c>
      <c r="P73" s="82"/>
      <c r="Q73" s="82"/>
      <c r="R73" s="69" t="str">
        <f>IF(HLOOKUP(R$14,集計用!$4:$9977,マスター!$C73,FALSE)="","",HLOOKUP(R$14,集計用!$4:$9977,マスター!$C73,FALSE))</f>
        <v>一般会計等</v>
      </c>
      <c r="S73" s="69" t="str">
        <f>IF(HLOOKUP(S$14,集計用!$4:$9977,マスター!$C73,FALSE)="","",HLOOKUP(S$14,集計用!$4:$9977,マスター!$C73,FALSE))</f>
        <v>一般会計</v>
      </c>
      <c r="T73" s="56">
        <f>IF(HLOOKUP(T$14,集計用!$4:$9977,マスター!$C73,FALSE)="","",HLOOKUP(T$14,集計用!$4:$9977,マスター!$C73,FALSE))</f>
        <v>20111117</v>
      </c>
      <c r="U73" s="56">
        <f>IF(HLOOKUP(U$14,集計用!$4:$9977,マスター!$C73,FALSE)="","",HLOOKUP(U$14,集計用!$4:$9977,マスター!$C73,FALSE))</f>
        <v>20111117</v>
      </c>
      <c r="V73" s="82"/>
      <c r="W73" s="71"/>
      <c r="X73" s="82"/>
      <c r="Y73" s="82"/>
      <c r="Z73" s="56">
        <f>IF(HLOOKUP(Z$14,集計用!$4:$9977,マスター!$C73,FALSE)="","",HLOOKUP(Z$14,集計用!$4:$9977,マスター!$C73,FALSE))</f>
        <v>394800</v>
      </c>
      <c r="AA73" s="82"/>
      <c r="AB73" s="82"/>
      <c r="AC73" s="82"/>
      <c r="AD73" s="82"/>
      <c r="AE73" s="82"/>
      <c r="AF73" s="71"/>
      <c r="AG73" s="56" t="str">
        <f>IF(HLOOKUP(AG$14,集計用!$4:$9977,マスター!$C73,FALSE)="","",HLOOKUP(AG$14,集計用!$4:$9977,マスター!$C73,FALSE))</f>
        <v>ブランコ</v>
      </c>
      <c r="AH73" s="56" t="str">
        <f>IF(HLOOKUP(AH$14,集計用!$4:$9977,マスター!$C73,FALSE)="","",HLOOKUP(AH$14,集計用!$4:$9977,マスター!$C73,FALSE))</f>
        <v>自己資産（リース資産外)</v>
      </c>
      <c r="AI73" s="56" t="str">
        <f>IF(HLOOKUP(AI$14,集計用!$4:$9977,マスター!$C73,FALSE)="","",HLOOKUP(AI$14,集計用!$4:$9977,マスター!$C73,FALSE))</f>
        <v>売却不可</v>
      </c>
      <c r="AJ73" s="89" t="str">
        <f>マスター!$B$3</f>
        <v>物品</v>
      </c>
      <c r="AK73" s="56">
        <f>IF(HLOOKUP(AK$14,集計用!$4:$9977,マスター!$C73,FALSE)="","",HLOOKUP(AK$14,集計用!$4:$9977,マスター!$C73,FALSE))</f>
        <v>168</v>
      </c>
      <c r="AL73" s="56" t="e">
        <f>IF(HLOOKUP(AL$14,集計用!$4:$9977,マスター!$C73,FALSE)="","",HLOOKUP(AL$14,集計用!$4:$9977,マスター!$C73,FALSE))</f>
        <v>#N/A</v>
      </c>
      <c r="AM73" s="82"/>
      <c r="AN73" s="56" t="str">
        <f>IFERROR(集計用!N56&amp;集計用!P56&amp;集計用!R56,"")</f>
        <v>下都賀郡壬生町上稲葉権三郎内935-2</v>
      </c>
      <c r="AO73" s="56">
        <f>IF(HLOOKUP(AO$14,集計用!$4:$9977,マスター!$C73,FALSE)="","",HLOOKUP(AO$14,集計用!$4:$9977,マスター!$C73,FALSE))</f>
        <v>100</v>
      </c>
      <c r="AP73" s="69" t="str">
        <f>集計用!AX68&amp;集計用!AY68&amp;集計用!AZ68&amp;集計用!BA68&amp;集計用!BB68&amp;集計用!BC68</f>
        <v>民生費児童福祉費保育園費</v>
      </c>
      <c r="AQ73" s="56" t="str">
        <f>IF(HLOOKUP(AQ$14,集計用!$4:$9977,マスター!$C73,FALSE)="","",HLOOKUP(AQ$14,集計用!$4:$9977,マスター!$C73,FALSE))</f>
        <v>特記事項なし</v>
      </c>
      <c r="AR73" s="56" t="str">
        <f>IF(HLOOKUP(AR$14,集計用!$4:$9977,マスター!$C73,FALSE)="","",HLOOKUP(AR$14,集計用!$4:$9977,マスター!$C73,FALSE))</f>
        <v/>
      </c>
      <c r="AS73" s="56" t="str">
        <f>IF(HLOOKUP(AS$14,集計用!$4:$9977,マスター!$C73,FALSE)="","",HLOOKUP(AS$14,集計用!$4:$9977,マスター!$C73,FALSE))</f>
        <v>NA</v>
      </c>
      <c r="AT73" s="56">
        <f>IF(HLOOKUP(AT$14,集計用!$4:$9977,マスター!$C73,FALSE)="","",HLOOKUP(AT$14,集計用!$4:$9977,マスター!$C73,FALSE))</f>
        <v>1</v>
      </c>
      <c r="AU73" s="91"/>
      <c r="AV73" s="91"/>
      <c r="AW73" s="74">
        <f t="shared" si="2"/>
        <v>4</v>
      </c>
      <c r="AX73" s="56" t="str">
        <f>IF(HLOOKUP(AX$14,集計用!$4:$9977,マスター!$C73,FALSE)="","",HLOOKUP(AX$14,集計用!$4:$9977,マスター!$C73,FALSE))</f>
        <v>福祉</v>
      </c>
      <c r="AY73" s="56" t="str">
        <f>IF(HLOOKUP(AY$14,集計用!$4:$9977,マスター!$C73,FALSE)="","",HLOOKUP(AY$14,集計用!$4:$9977,マスター!$C73,FALSE))</f>
        <v>行政財産</v>
      </c>
      <c r="AZ73" s="83"/>
      <c r="BA73" s="83"/>
      <c r="BB73" s="83"/>
      <c r="BC73" s="83"/>
      <c r="BD73" s="83"/>
      <c r="BE73" s="83"/>
      <c r="BF73" s="83"/>
      <c r="BG73" s="83"/>
      <c r="BH73" s="91"/>
      <c r="BI73" s="91"/>
      <c r="BJ73" s="83"/>
      <c r="BK73" s="83"/>
      <c r="BL73" s="83"/>
      <c r="BM73" s="83"/>
      <c r="BN73" s="83"/>
      <c r="BO73" s="83"/>
      <c r="BP73" s="83"/>
      <c r="BQ73" s="83"/>
      <c r="BR73" s="56" t="str">
        <f>IF(HLOOKUP(BR$14,集計用!$4:$9977,マスター!$C73,FALSE)="","",HLOOKUP(BR$14,集計用!$4:$9977,マスター!$C73,FALSE))</f>
        <v>ﾌﾞﾗﾝｺ</v>
      </c>
      <c r="BS73" s="56" t="str">
        <f>IF(HLOOKUP(BS$14,集計用!$4:$9977,マスター!$C73,FALSE)="","",HLOOKUP(BS$14,集計用!$4:$9977,マスター!$C73,FALSE))</f>
        <v/>
      </c>
      <c r="BT73" s="56" t="str">
        <f>IF(HLOOKUP(BT$14,集計用!$4:$9977,マスター!$C73,FALSE)="","",HLOOKUP(BT$14,集計用!$4:$9977,マスター!$C73,FALSE))</f>
        <v>壬生町立しもだい保育園</v>
      </c>
      <c r="BU73" s="56" t="str">
        <f>IF(HLOOKUP(BU$14,集計用!$4:$9977,マスター!$C73,FALSE)="","",HLOOKUP(BU$14,集計用!$4:$9977,マスター!$C73,FALSE))</f>
        <v/>
      </c>
      <c r="BV73" s="56" t="str">
        <f>集計用!O56&amp;集計用!Q56&amp;集計用!S56</f>
        <v>ｼﾓﾂｶﾞｸﾞﾝﾐﾌﾞﾏﾁｶﾐｲﾅﾊﾞ権三郎内935-2</v>
      </c>
      <c r="BW73" s="56" t="str">
        <f>IF(HLOOKUP(BW$14,集計用!$4:$9977,マスター!$C73,FALSE)="","",HLOOKUP(BW$14,集計用!$4:$9977,マスター!$C73,FALSE))</f>
        <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2"/>
      <c r="CW73" s="82"/>
      <c r="CX73" s="82"/>
      <c r="CY73" s="82"/>
      <c r="CZ73" s="82"/>
      <c r="DA73" s="82"/>
      <c r="DB73" s="82"/>
      <c r="DC73" s="82"/>
      <c r="DD73" s="83"/>
      <c r="DE73" s="83"/>
      <c r="DF73" s="83"/>
      <c r="DG73" s="83"/>
      <c r="DH73" s="83"/>
      <c r="DI73" s="83"/>
    </row>
    <row r="74" spans="3:113" ht="13.5" customHeight="1">
      <c r="C74" s="117">
        <v>65</v>
      </c>
      <c r="D74" s="71"/>
      <c r="E74" s="82"/>
      <c r="F74" s="82"/>
      <c r="G74" s="82"/>
      <c r="H74" s="69" t="str">
        <f>IF(HLOOKUP(H$14,集計用!$4:$9977,マスター!$C74,FALSE)="","",HLOOKUP(H$14,集計用!$4:$9977,マスター!$C74,FALSE))</f>
        <v/>
      </c>
      <c r="I74" s="56" t="str">
        <f>IF(HLOOKUP(I$14,集計用!$4:$9977,マスター!$C74,FALSE)="","",HLOOKUP(I$14,集計用!$4:$9977,マスター!$C74,FALSE))</f>
        <v/>
      </c>
      <c r="J74" s="56" t="str">
        <f>IF(HLOOKUP(J$14,集計用!$4:$9977,マスター!$C74,FALSE)="","",HLOOKUP(J$14,集計用!$4:$9977,マスター!$C74,FALSE))</f>
        <v>事業用資産/工作物</v>
      </c>
      <c r="K74" s="82"/>
      <c r="L74" s="82"/>
      <c r="M74" s="82"/>
      <c r="N74" s="82"/>
      <c r="O74" s="56">
        <f>IF(HLOOKUP(O$14,集計用!$4:$9977,マスター!$C74,FALSE)="","",HLOOKUP(O$14,集計用!$4:$9977,マスター!$C74,FALSE))</f>
        <v>8</v>
      </c>
      <c r="P74" s="82"/>
      <c r="Q74" s="82"/>
      <c r="R74" s="69" t="str">
        <f>IF(HLOOKUP(R$14,集計用!$4:$9977,マスター!$C74,FALSE)="","",HLOOKUP(R$14,集計用!$4:$9977,マスター!$C74,FALSE))</f>
        <v>一般会計等</v>
      </c>
      <c r="S74" s="69" t="str">
        <f>IF(HLOOKUP(S$14,集計用!$4:$9977,マスター!$C74,FALSE)="","",HLOOKUP(S$14,集計用!$4:$9977,マスター!$C74,FALSE))</f>
        <v>一般会計</v>
      </c>
      <c r="T74" s="56">
        <f>IF(HLOOKUP(T$14,集計用!$4:$9977,マスター!$C74,FALSE)="","",HLOOKUP(T$14,集計用!$4:$9977,マスター!$C74,FALSE))</f>
        <v>19790301</v>
      </c>
      <c r="U74" s="56">
        <f>IF(HLOOKUP(U$14,集計用!$4:$9977,マスター!$C74,FALSE)="","",HLOOKUP(U$14,集計用!$4:$9977,マスター!$C74,FALSE))</f>
        <v>19790301</v>
      </c>
      <c r="V74" s="82"/>
      <c r="W74" s="71"/>
      <c r="X74" s="82"/>
      <c r="Y74" s="82"/>
      <c r="Z74" s="56">
        <f>IF(HLOOKUP(Z$14,集計用!$4:$9977,マスター!$C74,FALSE)="","",HLOOKUP(Z$14,集計用!$4:$9977,マスター!$C74,FALSE))</f>
        <v>145350</v>
      </c>
      <c r="AA74" s="82"/>
      <c r="AB74" s="82"/>
      <c r="AC74" s="82"/>
      <c r="AD74" s="82"/>
      <c r="AE74" s="82"/>
      <c r="AF74" s="71"/>
      <c r="AG74" s="56" t="str">
        <f>IF(HLOOKUP(AG$14,集計用!$4:$9977,マスター!$C74,FALSE)="","",HLOOKUP(AG$14,集計用!$4:$9977,マスター!$C74,FALSE))</f>
        <v>鉄棒</v>
      </c>
      <c r="AH74" s="56" t="str">
        <f>IF(HLOOKUP(AH$14,集計用!$4:$9977,マスター!$C74,FALSE)="","",HLOOKUP(AH$14,集計用!$4:$9977,マスター!$C74,FALSE))</f>
        <v>自己資産（リース資産外)</v>
      </c>
      <c r="AI74" s="56" t="str">
        <f>IF(HLOOKUP(AI$14,集計用!$4:$9977,マスター!$C74,FALSE)="","",HLOOKUP(AI$14,集計用!$4:$9977,マスター!$C74,FALSE))</f>
        <v>売却不可</v>
      </c>
      <c r="AJ74" s="89" t="str">
        <f>マスター!$B$3</f>
        <v>物品</v>
      </c>
      <c r="AK74" s="56">
        <f>IF(HLOOKUP(AK$14,集計用!$4:$9977,マスター!$C74,FALSE)="","",HLOOKUP(AK$14,集計用!$4:$9977,マスター!$C74,FALSE))</f>
        <v>169</v>
      </c>
      <c r="AL74" s="56" t="e">
        <f>IF(HLOOKUP(AL$14,集計用!$4:$9977,マスター!$C74,FALSE)="","",HLOOKUP(AL$14,集計用!$4:$9977,マスター!$C74,FALSE))</f>
        <v>#N/A</v>
      </c>
      <c r="AM74" s="82"/>
      <c r="AN74" s="56" t="str">
        <f>IFERROR(集計用!N57&amp;集計用!P57&amp;集計用!R57,"")</f>
        <v>下都賀郡壬生町上稲葉権三郎内935-2</v>
      </c>
      <c r="AO74" s="56">
        <f>IF(HLOOKUP(AO$14,集計用!$4:$9977,マスター!$C74,FALSE)="","",HLOOKUP(AO$14,集計用!$4:$9977,マスター!$C74,FALSE))</f>
        <v>100</v>
      </c>
      <c r="AP74" s="69" t="str">
        <f>集計用!AX69&amp;集計用!AY69&amp;集計用!AZ69&amp;集計用!BA69&amp;集計用!BB69&amp;集計用!BC69</f>
        <v>民生費児童福祉費保育園費</v>
      </c>
      <c r="AQ74" s="56" t="str">
        <f>IF(HLOOKUP(AQ$14,集計用!$4:$9977,マスター!$C74,FALSE)="","",HLOOKUP(AQ$14,集計用!$4:$9977,マスター!$C74,FALSE))</f>
        <v>特記事項なし</v>
      </c>
      <c r="AR74" s="56" t="str">
        <f>IF(HLOOKUP(AR$14,集計用!$4:$9977,マスター!$C74,FALSE)="","",HLOOKUP(AR$14,集計用!$4:$9977,マスター!$C74,FALSE))</f>
        <v/>
      </c>
      <c r="AS74" s="56" t="str">
        <f>IF(HLOOKUP(AS$14,集計用!$4:$9977,マスター!$C74,FALSE)="","",HLOOKUP(AS$14,集計用!$4:$9977,マスター!$C74,FALSE))</f>
        <v>NA</v>
      </c>
      <c r="AT74" s="56">
        <f>IF(HLOOKUP(AT$14,集計用!$4:$9977,マスター!$C74,FALSE)="","",HLOOKUP(AT$14,集計用!$4:$9977,マスター!$C74,FALSE))</f>
        <v>2</v>
      </c>
      <c r="AU74" s="91"/>
      <c r="AV74" s="91"/>
      <c r="AW74" s="74">
        <f t="shared" si="2"/>
        <v>37</v>
      </c>
      <c r="AX74" s="56" t="str">
        <f>IF(HLOOKUP(AX$14,集計用!$4:$9977,マスター!$C74,FALSE)="","",HLOOKUP(AX$14,集計用!$4:$9977,マスター!$C74,FALSE))</f>
        <v>福祉</v>
      </c>
      <c r="AY74" s="56" t="str">
        <f>IF(HLOOKUP(AY$14,集計用!$4:$9977,マスター!$C74,FALSE)="","",HLOOKUP(AY$14,集計用!$4:$9977,マスター!$C74,FALSE))</f>
        <v>行政財産</v>
      </c>
      <c r="AZ74" s="83"/>
      <c r="BA74" s="83"/>
      <c r="BB74" s="83"/>
      <c r="BC74" s="83"/>
      <c r="BD74" s="83"/>
      <c r="BE74" s="83"/>
      <c r="BF74" s="83"/>
      <c r="BG74" s="83"/>
      <c r="BH74" s="91"/>
      <c r="BI74" s="91"/>
      <c r="BJ74" s="83"/>
      <c r="BK74" s="83"/>
      <c r="BL74" s="83"/>
      <c r="BM74" s="83"/>
      <c r="BN74" s="83"/>
      <c r="BO74" s="83"/>
      <c r="BP74" s="83"/>
      <c r="BQ74" s="83"/>
      <c r="BR74" s="56" t="str">
        <f>IF(HLOOKUP(BR$14,集計用!$4:$9977,マスター!$C74,FALSE)="","",HLOOKUP(BR$14,集計用!$4:$9977,マスター!$C74,FALSE))</f>
        <v>ﾃﾂﾎﾞｳ</v>
      </c>
      <c r="BS74" s="56" t="str">
        <f>IF(HLOOKUP(BS$14,集計用!$4:$9977,マスター!$C74,FALSE)="","",HLOOKUP(BS$14,集計用!$4:$9977,マスター!$C74,FALSE))</f>
        <v/>
      </c>
      <c r="BT74" s="56" t="str">
        <f>IF(HLOOKUP(BT$14,集計用!$4:$9977,マスター!$C74,FALSE)="","",HLOOKUP(BT$14,集計用!$4:$9977,マスター!$C74,FALSE))</f>
        <v>壬生町立しもだい保育園</v>
      </c>
      <c r="BU74" s="56" t="str">
        <f>IF(HLOOKUP(BU$14,集計用!$4:$9977,マスター!$C74,FALSE)="","",HLOOKUP(BU$14,集計用!$4:$9977,マスター!$C74,FALSE))</f>
        <v/>
      </c>
      <c r="BV74" s="56" t="str">
        <f>集計用!O57&amp;集計用!Q57&amp;集計用!S57</f>
        <v>ｼﾓﾂｶﾞｸﾞﾝﾐﾌﾞﾏﾁｶﾐｲﾅﾊﾞ権三郎内935-2</v>
      </c>
      <c r="BW74" s="56" t="str">
        <f>IF(HLOOKUP(BW$14,集計用!$4:$9977,マスター!$C74,FALSE)="","",HLOOKUP(BW$14,集計用!$4:$9977,マスター!$C74,FALSE))</f>
        <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2"/>
      <c r="CW74" s="82"/>
      <c r="CX74" s="82"/>
      <c r="CY74" s="82"/>
      <c r="CZ74" s="82"/>
      <c r="DA74" s="82"/>
      <c r="DB74" s="82"/>
      <c r="DC74" s="82"/>
      <c r="DD74" s="83"/>
      <c r="DE74" s="83"/>
      <c r="DF74" s="83"/>
      <c r="DG74" s="83"/>
      <c r="DH74" s="83"/>
      <c r="DI74" s="83"/>
    </row>
    <row r="75" spans="3:113" ht="13.5" customHeight="1">
      <c r="C75" s="117">
        <v>66</v>
      </c>
      <c r="D75" s="71"/>
      <c r="E75" s="82"/>
      <c r="F75" s="82"/>
      <c r="G75" s="82"/>
      <c r="H75" s="69" t="str">
        <f>IF(HLOOKUP(H$14,集計用!$4:$9977,マスター!$C75,FALSE)="","",HLOOKUP(H$14,集計用!$4:$9977,マスター!$C75,FALSE))</f>
        <v/>
      </c>
      <c r="I75" s="56" t="str">
        <f>IF(HLOOKUP(I$14,集計用!$4:$9977,マスター!$C75,FALSE)="","",HLOOKUP(I$14,集計用!$4:$9977,マスター!$C75,FALSE))</f>
        <v/>
      </c>
      <c r="J75" s="56" t="str">
        <f>IF(HLOOKUP(J$14,集計用!$4:$9977,マスター!$C75,FALSE)="","",HLOOKUP(J$14,集計用!$4:$9977,マスター!$C75,FALSE))</f>
        <v>事業用資産/工作物</v>
      </c>
      <c r="K75" s="82"/>
      <c r="L75" s="82"/>
      <c r="M75" s="82"/>
      <c r="N75" s="82"/>
      <c r="O75" s="56">
        <f>IF(HLOOKUP(O$14,集計用!$4:$9977,マスター!$C75,FALSE)="","",HLOOKUP(O$14,集計用!$4:$9977,マスター!$C75,FALSE))</f>
        <v>8</v>
      </c>
      <c r="P75" s="82"/>
      <c r="Q75" s="82"/>
      <c r="R75" s="69" t="str">
        <f>IF(HLOOKUP(R$14,集計用!$4:$9977,マスター!$C75,FALSE)="","",HLOOKUP(R$14,集計用!$4:$9977,マスター!$C75,FALSE))</f>
        <v>一般会計等</v>
      </c>
      <c r="S75" s="69" t="str">
        <f>IF(HLOOKUP(S$14,集計用!$4:$9977,マスター!$C75,FALSE)="","",HLOOKUP(S$14,集計用!$4:$9977,マスター!$C75,FALSE))</f>
        <v>一般会計</v>
      </c>
      <c r="T75" s="56">
        <f>IF(HLOOKUP(T$14,集計用!$4:$9977,マスター!$C75,FALSE)="","",HLOOKUP(T$14,集計用!$4:$9977,マスター!$C75,FALSE))</f>
        <v>20030501</v>
      </c>
      <c r="U75" s="56">
        <f>IF(HLOOKUP(U$14,集計用!$4:$9977,マスター!$C75,FALSE)="","",HLOOKUP(U$14,集計用!$4:$9977,マスター!$C75,FALSE))</f>
        <v>20030501</v>
      </c>
      <c r="V75" s="82"/>
      <c r="W75" s="71"/>
      <c r="X75" s="82"/>
      <c r="Y75" s="82"/>
      <c r="Z75" s="56">
        <f>IF(HLOOKUP(Z$14,集計用!$4:$9977,マスター!$C75,FALSE)="","",HLOOKUP(Z$14,集計用!$4:$9977,マスター!$C75,FALSE))</f>
        <v>985020</v>
      </c>
      <c r="AA75" s="82"/>
      <c r="AB75" s="82"/>
      <c r="AC75" s="82"/>
      <c r="AD75" s="82"/>
      <c r="AE75" s="82"/>
      <c r="AF75" s="71"/>
      <c r="AG75" s="56" t="str">
        <f>IF(HLOOKUP(AG$14,集計用!$4:$9977,マスター!$C75,FALSE)="","",HLOOKUP(AG$14,集計用!$4:$9977,マスター!$C75,FALSE))</f>
        <v>アンパンマン号</v>
      </c>
      <c r="AH75" s="56" t="str">
        <f>IF(HLOOKUP(AH$14,集計用!$4:$9977,マスター!$C75,FALSE)="","",HLOOKUP(AH$14,集計用!$4:$9977,マスター!$C75,FALSE))</f>
        <v>自己資産（リース資産外)</v>
      </c>
      <c r="AI75" s="56" t="str">
        <f>IF(HLOOKUP(AI$14,集計用!$4:$9977,マスター!$C75,FALSE)="","",HLOOKUP(AI$14,集計用!$4:$9977,マスター!$C75,FALSE))</f>
        <v>売却不可</v>
      </c>
      <c r="AJ75" s="89" t="str">
        <f>マスター!$B$3</f>
        <v>物品</v>
      </c>
      <c r="AK75" s="56">
        <f>IF(HLOOKUP(AK$14,集計用!$4:$9977,マスター!$C75,FALSE)="","",HLOOKUP(AK$14,集計用!$4:$9977,マスター!$C75,FALSE))</f>
        <v>169</v>
      </c>
      <c r="AL75" s="56" t="e">
        <f>IF(HLOOKUP(AL$14,集計用!$4:$9977,マスター!$C75,FALSE)="","",HLOOKUP(AL$14,集計用!$4:$9977,マスター!$C75,FALSE))</f>
        <v>#N/A</v>
      </c>
      <c r="AM75" s="82"/>
      <c r="AN75" s="56" t="str">
        <f>IFERROR(集計用!N58&amp;集計用!P58&amp;集計用!R58,"")</f>
        <v>下都賀郡壬生町上稲葉権三郎内935-2</v>
      </c>
      <c r="AO75" s="56">
        <f>IF(HLOOKUP(AO$14,集計用!$4:$9977,マスター!$C75,FALSE)="","",HLOOKUP(AO$14,集計用!$4:$9977,マスター!$C75,FALSE))</f>
        <v>100</v>
      </c>
      <c r="AP75" s="69" t="str">
        <f>集計用!AX70&amp;集計用!AY70&amp;集計用!AZ70&amp;集計用!BA70&amp;集計用!BB70&amp;集計用!BC70</f>
        <v>民生費児童福祉費保育園費</v>
      </c>
      <c r="AQ75" s="56" t="str">
        <f>IF(HLOOKUP(AQ$14,集計用!$4:$9977,マスター!$C75,FALSE)="","",HLOOKUP(AQ$14,集計用!$4:$9977,マスター!$C75,FALSE))</f>
        <v>特記事項なし</v>
      </c>
      <c r="AR75" s="56" t="str">
        <f>IF(HLOOKUP(AR$14,集計用!$4:$9977,マスター!$C75,FALSE)="","",HLOOKUP(AR$14,集計用!$4:$9977,マスター!$C75,FALSE))</f>
        <v/>
      </c>
      <c r="AS75" s="56" t="str">
        <f>IF(HLOOKUP(AS$14,集計用!$4:$9977,マスター!$C75,FALSE)="","",HLOOKUP(AS$14,集計用!$4:$9977,マスター!$C75,FALSE))</f>
        <v>NA</v>
      </c>
      <c r="AT75" s="56">
        <f>IF(HLOOKUP(AT$14,集計用!$4:$9977,マスター!$C75,FALSE)="","",HLOOKUP(AT$14,集計用!$4:$9977,マスター!$C75,FALSE))</f>
        <v>1</v>
      </c>
      <c r="AU75" s="91"/>
      <c r="AV75" s="91"/>
      <c r="AW75" s="74">
        <f t="shared" si="2"/>
        <v>12</v>
      </c>
      <c r="AX75" s="56" t="str">
        <f>IF(HLOOKUP(AX$14,集計用!$4:$9977,マスター!$C75,FALSE)="","",HLOOKUP(AX$14,集計用!$4:$9977,マスター!$C75,FALSE))</f>
        <v>福祉</v>
      </c>
      <c r="AY75" s="56" t="str">
        <f>IF(HLOOKUP(AY$14,集計用!$4:$9977,マスター!$C75,FALSE)="","",HLOOKUP(AY$14,集計用!$4:$9977,マスター!$C75,FALSE))</f>
        <v>行政財産</v>
      </c>
      <c r="AZ75" s="83"/>
      <c r="BA75" s="83"/>
      <c r="BB75" s="83"/>
      <c r="BC75" s="83"/>
      <c r="BD75" s="83"/>
      <c r="BE75" s="83"/>
      <c r="BF75" s="83"/>
      <c r="BG75" s="83"/>
      <c r="BH75" s="91"/>
      <c r="BI75" s="91"/>
      <c r="BJ75" s="83"/>
      <c r="BK75" s="83"/>
      <c r="BL75" s="83"/>
      <c r="BM75" s="83"/>
      <c r="BN75" s="83"/>
      <c r="BO75" s="83"/>
      <c r="BP75" s="83"/>
      <c r="BQ75" s="83"/>
      <c r="BR75" s="56" t="str">
        <f>IF(HLOOKUP(BR$14,集計用!$4:$9977,マスター!$C75,FALSE)="","",HLOOKUP(BR$14,集計用!$4:$9977,マスター!$C75,FALSE))</f>
        <v>ｱﾝﾊﾟﾝﾏﾝｺﾞｳ</v>
      </c>
      <c r="BS75" s="56" t="str">
        <f>IF(HLOOKUP(BS$14,集計用!$4:$9977,マスター!$C75,FALSE)="","",HLOOKUP(BS$14,集計用!$4:$9977,マスター!$C75,FALSE))</f>
        <v/>
      </c>
      <c r="BT75" s="56" t="str">
        <f>IF(HLOOKUP(BT$14,集計用!$4:$9977,マスター!$C75,FALSE)="","",HLOOKUP(BT$14,集計用!$4:$9977,マスター!$C75,FALSE))</f>
        <v>壬生町立しもだい保育園</v>
      </c>
      <c r="BU75" s="56" t="str">
        <f>IF(HLOOKUP(BU$14,集計用!$4:$9977,マスター!$C75,FALSE)="","",HLOOKUP(BU$14,集計用!$4:$9977,マスター!$C75,FALSE))</f>
        <v/>
      </c>
      <c r="BV75" s="56" t="str">
        <f>集計用!O58&amp;集計用!Q58&amp;集計用!S58</f>
        <v>ｼﾓﾂｶﾞｸﾞﾝﾐﾌﾞﾏﾁｶﾐｲﾅﾊﾞ権三郎内935-2</v>
      </c>
      <c r="BW75" s="56" t="str">
        <f>IF(HLOOKUP(BW$14,集計用!$4:$9977,マスター!$C75,FALSE)="","",HLOOKUP(BW$14,集計用!$4:$9977,マスター!$C75,FALSE))</f>
        <v/>
      </c>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2"/>
      <c r="CW75" s="82"/>
      <c r="CX75" s="82"/>
      <c r="CY75" s="82"/>
      <c r="CZ75" s="82"/>
      <c r="DA75" s="82"/>
      <c r="DB75" s="82"/>
      <c r="DC75" s="82"/>
      <c r="DD75" s="83"/>
      <c r="DE75" s="83"/>
      <c r="DF75" s="83"/>
      <c r="DG75" s="83"/>
      <c r="DH75" s="83"/>
      <c r="DI75" s="83"/>
    </row>
    <row r="76" spans="3:113" ht="13.5" customHeight="1">
      <c r="C76" s="117">
        <v>67</v>
      </c>
      <c r="D76" s="71"/>
      <c r="E76" s="82"/>
      <c r="F76" s="82"/>
      <c r="G76" s="82"/>
      <c r="H76" s="69" t="str">
        <f>IF(HLOOKUP(H$14,集計用!$4:$9977,マスター!$C76,FALSE)="","",HLOOKUP(H$14,集計用!$4:$9977,マスター!$C76,FALSE))</f>
        <v/>
      </c>
      <c r="I76" s="56" t="str">
        <f>IF(HLOOKUP(I$14,集計用!$4:$9977,マスター!$C76,FALSE)="","",HLOOKUP(I$14,集計用!$4:$9977,マスター!$C76,FALSE))</f>
        <v/>
      </c>
      <c r="J76" s="56" t="str">
        <f>IF(HLOOKUP(J$14,集計用!$4:$9977,マスター!$C76,FALSE)="","",HLOOKUP(J$14,集計用!$4:$9977,マスター!$C76,FALSE))</f>
        <v>事業用資産/工作物</v>
      </c>
      <c r="K76" s="82"/>
      <c r="L76" s="82"/>
      <c r="M76" s="82"/>
      <c r="N76" s="82"/>
      <c r="O76" s="56">
        <f>IF(HLOOKUP(O$14,集計用!$4:$9977,マスター!$C76,FALSE)="","",HLOOKUP(O$14,集計用!$4:$9977,マスター!$C76,FALSE))</f>
        <v>8</v>
      </c>
      <c r="P76" s="82"/>
      <c r="Q76" s="82"/>
      <c r="R76" s="69" t="str">
        <f>IF(HLOOKUP(R$14,集計用!$4:$9977,マスター!$C76,FALSE)="","",HLOOKUP(R$14,集計用!$4:$9977,マスター!$C76,FALSE))</f>
        <v>一般会計等</v>
      </c>
      <c r="S76" s="69" t="str">
        <f>IF(HLOOKUP(S$14,集計用!$4:$9977,マスター!$C76,FALSE)="","",HLOOKUP(S$14,集計用!$4:$9977,マスター!$C76,FALSE))</f>
        <v>一般会計</v>
      </c>
      <c r="T76" s="56">
        <f>IF(HLOOKUP(T$14,集計用!$4:$9977,マスター!$C76,FALSE)="","",HLOOKUP(T$14,集計用!$4:$9977,マスター!$C76,FALSE))</f>
        <v>19880301</v>
      </c>
      <c r="U76" s="56">
        <f>IF(HLOOKUP(U$14,集計用!$4:$9977,マスター!$C76,FALSE)="","",HLOOKUP(U$14,集計用!$4:$9977,マスター!$C76,FALSE))</f>
        <v>19880301</v>
      </c>
      <c r="V76" s="82"/>
      <c r="W76" s="71"/>
      <c r="X76" s="82"/>
      <c r="Y76" s="82"/>
      <c r="Z76" s="56">
        <f>IF(HLOOKUP(Z$14,集計用!$4:$9977,マスター!$C76,FALSE)="","",HLOOKUP(Z$14,集計用!$4:$9977,マスター!$C76,FALSE))</f>
        <v>330000</v>
      </c>
      <c r="AA76" s="82"/>
      <c r="AB76" s="82"/>
      <c r="AC76" s="82"/>
      <c r="AD76" s="82"/>
      <c r="AE76" s="82"/>
      <c r="AF76" s="71"/>
      <c r="AG76" s="56" t="str">
        <f>IF(HLOOKUP(AG$14,集計用!$4:$9977,マスター!$C76,FALSE)="","",HLOOKUP(AG$14,集計用!$4:$9977,マスター!$C76,FALSE))</f>
        <v>ぞうさんすべり台</v>
      </c>
      <c r="AH76" s="56" t="str">
        <f>IF(HLOOKUP(AH$14,集計用!$4:$9977,マスター!$C76,FALSE)="","",HLOOKUP(AH$14,集計用!$4:$9977,マスター!$C76,FALSE))</f>
        <v>自己資産（リース資産外)</v>
      </c>
      <c r="AI76" s="56" t="str">
        <f>IF(HLOOKUP(AI$14,集計用!$4:$9977,マスター!$C76,FALSE)="","",HLOOKUP(AI$14,集計用!$4:$9977,マスター!$C76,FALSE))</f>
        <v>売却不可</v>
      </c>
      <c r="AJ76" s="89" t="str">
        <f>マスター!$B$3</f>
        <v>物品</v>
      </c>
      <c r="AK76" s="56">
        <f>IF(HLOOKUP(AK$14,集計用!$4:$9977,マスター!$C76,FALSE)="","",HLOOKUP(AK$14,集計用!$4:$9977,マスター!$C76,FALSE))</f>
        <v>168</v>
      </c>
      <c r="AL76" s="56" t="e">
        <f>IF(HLOOKUP(AL$14,集計用!$4:$9977,マスター!$C76,FALSE)="","",HLOOKUP(AL$14,集計用!$4:$9977,マスター!$C76,FALSE))</f>
        <v>#N/A</v>
      </c>
      <c r="AM76" s="82"/>
      <c r="AN76" s="56" t="str">
        <f>IFERROR(集計用!N59&amp;集計用!P59&amp;集計用!R59,"")</f>
        <v>下都賀郡壬生町上稲葉権三郎内935-2</v>
      </c>
      <c r="AO76" s="56">
        <f>IF(HLOOKUP(AO$14,集計用!$4:$9977,マスター!$C76,FALSE)="","",HLOOKUP(AO$14,集計用!$4:$9977,マスター!$C76,FALSE))</f>
        <v>100</v>
      </c>
      <c r="AP76" s="69" t="str">
        <f>集計用!AX71&amp;集計用!AY71&amp;集計用!AZ71&amp;集計用!BA71&amp;集計用!BB71&amp;集計用!BC71</f>
        <v>民生費児童福祉費保育園費</v>
      </c>
      <c r="AQ76" s="56" t="str">
        <f>IF(HLOOKUP(AQ$14,集計用!$4:$9977,マスター!$C76,FALSE)="","",HLOOKUP(AQ$14,集計用!$4:$9977,マスター!$C76,FALSE))</f>
        <v>特記事項なし</v>
      </c>
      <c r="AR76" s="56" t="str">
        <f>IF(HLOOKUP(AR$14,集計用!$4:$9977,マスター!$C76,FALSE)="","",HLOOKUP(AR$14,集計用!$4:$9977,マスター!$C76,FALSE))</f>
        <v/>
      </c>
      <c r="AS76" s="56" t="str">
        <f>IF(HLOOKUP(AS$14,集計用!$4:$9977,マスター!$C76,FALSE)="","",HLOOKUP(AS$14,集計用!$4:$9977,マスター!$C76,FALSE))</f>
        <v>NA</v>
      </c>
      <c r="AT76" s="56">
        <f>IF(HLOOKUP(AT$14,集計用!$4:$9977,マスター!$C76,FALSE)="","",HLOOKUP(AT$14,集計用!$4:$9977,マスター!$C76,FALSE))</f>
        <v>1</v>
      </c>
      <c r="AU76" s="91"/>
      <c r="AV76" s="91"/>
      <c r="AW76" s="74">
        <f t="shared" si="2"/>
        <v>28</v>
      </c>
      <c r="AX76" s="56" t="str">
        <f>IF(HLOOKUP(AX$14,集計用!$4:$9977,マスター!$C76,FALSE)="","",HLOOKUP(AX$14,集計用!$4:$9977,マスター!$C76,FALSE))</f>
        <v>福祉</v>
      </c>
      <c r="AY76" s="56" t="str">
        <f>IF(HLOOKUP(AY$14,集計用!$4:$9977,マスター!$C76,FALSE)="","",HLOOKUP(AY$14,集計用!$4:$9977,マスター!$C76,FALSE))</f>
        <v>行政財産</v>
      </c>
      <c r="AZ76" s="83"/>
      <c r="BA76" s="83"/>
      <c r="BB76" s="83"/>
      <c r="BC76" s="83"/>
      <c r="BD76" s="83"/>
      <c r="BE76" s="83"/>
      <c r="BF76" s="83"/>
      <c r="BG76" s="83"/>
      <c r="BH76" s="91"/>
      <c r="BI76" s="91"/>
      <c r="BJ76" s="83"/>
      <c r="BK76" s="83"/>
      <c r="BL76" s="83"/>
      <c r="BM76" s="83"/>
      <c r="BN76" s="83"/>
      <c r="BO76" s="83"/>
      <c r="BP76" s="83"/>
      <c r="BQ76" s="83"/>
      <c r="BR76" s="56" t="str">
        <f>IF(HLOOKUP(BR$14,集計用!$4:$9977,マスター!$C76,FALSE)="","",HLOOKUP(BR$14,集計用!$4:$9977,マスター!$C76,FALSE))</f>
        <v>ｿﾞｳｻﾝｽﾍﾞﾘﾀﾞｲ</v>
      </c>
      <c r="BS76" s="56" t="str">
        <f>IF(HLOOKUP(BS$14,集計用!$4:$9977,マスター!$C76,FALSE)="","",HLOOKUP(BS$14,集計用!$4:$9977,マスター!$C76,FALSE))</f>
        <v/>
      </c>
      <c r="BT76" s="56" t="str">
        <f>IF(HLOOKUP(BT$14,集計用!$4:$9977,マスター!$C76,FALSE)="","",HLOOKUP(BT$14,集計用!$4:$9977,マスター!$C76,FALSE))</f>
        <v>壬生町立しもだい保育園</v>
      </c>
      <c r="BU76" s="56" t="str">
        <f>IF(HLOOKUP(BU$14,集計用!$4:$9977,マスター!$C76,FALSE)="","",HLOOKUP(BU$14,集計用!$4:$9977,マスター!$C76,FALSE))</f>
        <v/>
      </c>
      <c r="BV76" s="56" t="str">
        <f>集計用!O59&amp;集計用!Q59&amp;集計用!S59</f>
        <v>ｼﾓﾂｶﾞｸﾞﾝﾐﾌﾞﾏﾁｶﾐｲﾅﾊﾞ権三郎内935-2</v>
      </c>
      <c r="BW76" s="56" t="str">
        <f>IF(HLOOKUP(BW$14,集計用!$4:$9977,マスター!$C76,FALSE)="","",HLOOKUP(BW$14,集計用!$4:$9977,マスター!$C76,FALSE))</f>
        <v/>
      </c>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2"/>
      <c r="CW76" s="82"/>
      <c r="CX76" s="82"/>
      <c r="CY76" s="82"/>
      <c r="CZ76" s="82"/>
      <c r="DA76" s="82"/>
      <c r="DB76" s="82"/>
      <c r="DC76" s="82"/>
      <c r="DD76" s="83"/>
      <c r="DE76" s="83"/>
      <c r="DF76" s="83"/>
      <c r="DG76" s="83"/>
      <c r="DH76" s="83"/>
      <c r="DI76" s="83"/>
    </row>
    <row r="77" spans="3:113" ht="13.5" customHeight="1">
      <c r="C77" s="117">
        <v>68</v>
      </c>
      <c r="D77" s="71"/>
      <c r="E77" s="82"/>
      <c r="F77" s="82"/>
      <c r="G77" s="82"/>
      <c r="H77" s="69" t="str">
        <f>IF(HLOOKUP(H$14,集計用!$4:$9977,マスター!$C77,FALSE)="","",HLOOKUP(H$14,集計用!$4:$9977,マスター!$C77,FALSE))</f>
        <v/>
      </c>
      <c r="I77" s="56" t="str">
        <f>IF(HLOOKUP(I$14,集計用!$4:$9977,マスター!$C77,FALSE)="","",HLOOKUP(I$14,集計用!$4:$9977,マスター!$C77,FALSE))</f>
        <v/>
      </c>
      <c r="J77" s="56" t="str">
        <f>IF(HLOOKUP(J$14,集計用!$4:$9977,マスター!$C77,FALSE)="","",HLOOKUP(J$14,集計用!$4:$9977,マスター!$C77,FALSE))</f>
        <v>事業用資産/工作物</v>
      </c>
      <c r="K77" s="82"/>
      <c r="L77" s="82"/>
      <c r="M77" s="82"/>
      <c r="N77" s="82"/>
      <c r="O77" s="56">
        <f>IF(HLOOKUP(O$14,集計用!$4:$9977,マスター!$C77,FALSE)="","",HLOOKUP(O$14,集計用!$4:$9977,マスター!$C77,FALSE))</f>
        <v>8</v>
      </c>
      <c r="P77" s="82"/>
      <c r="Q77" s="82"/>
      <c r="R77" s="69" t="str">
        <f>IF(HLOOKUP(R$14,集計用!$4:$9977,マスター!$C77,FALSE)="","",HLOOKUP(R$14,集計用!$4:$9977,マスター!$C77,FALSE))</f>
        <v>一般会計等</v>
      </c>
      <c r="S77" s="69" t="str">
        <f>IF(HLOOKUP(S$14,集計用!$4:$9977,マスター!$C77,FALSE)="","",HLOOKUP(S$14,集計用!$4:$9977,マスター!$C77,FALSE))</f>
        <v>一般会計</v>
      </c>
      <c r="T77" s="56">
        <f>IF(HLOOKUP(T$14,集計用!$4:$9977,マスター!$C77,FALSE)="","",HLOOKUP(T$14,集計用!$4:$9977,マスター!$C77,FALSE))</f>
        <v>19990601</v>
      </c>
      <c r="U77" s="56">
        <f>IF(HLOOKUP(U$14,集計用!$4:$9977,マスター!$C77,FALSE)="","",HLOOKUP(U$14,集計用!$4:$9977,マスター!$C77,FALSE))</f>
        <v>19990601</v>
      </c>
      <c r="V77" s="82"/>
      <c r="W77" s="71"/>
      <c r="X77" s="82"/>
      <c r="Y77" s="82"/>
      <c r="Z77" s="56">
        <f>IF(HLOOKUP(Z$14,集計用!$4:$9977,マスター!$C77,FALSE)="","",HLOOKUP(Z$14,集計用!$4:$9977,マスター!$C77,FALSE))</f>
        <v>285600</v>
      </c>
      <c r="AA77" s="82"/>
      <c r="AB77" s="82"/>
      <c r="AC77" s="82"/>
      <c r="AD77" s="82"/>
      <c r="AE77" s="82"/>
      <c r="AF77" s="71"/>
      <c r="AG77" s="56" t="str">
        <f>IF(HLOOKUP(AG$14,集計用!$4:$9977,マスター!$C77,FALSE)="","",HLOOKUP(AG$14,集計用!$4:$9977,マスター!$C77,FALSE))</f>
        <v>ロッキングチェア</v>
      </c>
      <c r="AH77" s="56" t="str">
        <f>IF(HLOOKUP(AH$14,集計用!$4:$9977,マスター!$C77,FALSE)="","",HLOOKUP(AH$14,集計用!$4:$9977,マスター!$C77,FALSE))</f>
        <v>自己資産（リース資産外)</v>
      </c>
      <c r="AI77" s="56" t="str">
        <f>IF(HLOOKUP(AI$14,集計用!$4:$9977,マスター!$C77,FALSE)="","",HLOOKUP(AI$14,集計用!$4:$9977,マスター!$C77,FALSE))</f>
        <v>売却不可</v>
      </c>
      <c r="AJ77" s="89" t="str">
        <f>マスター!$B$3</f>
        <v>物品</v>
      </c>
      <c r="AK77" s="56">
        <f>IF(HLOOKUP(AK$14,集計用!$4:$9977,マスター!$C77,FALSE)="","",HLOOKUP(AK$14,集計用!$4:$9977,マスター!$C77,FALSE))</f>
        <v>169</v>
      </c>
      <c r="AL77" s="56" t="e">
        <f>IF(HLOOKUP(AL$14,集計用!$4:$9977,マスター!$C77,FALSE)="","",HLOOKUP(AL$14,集計用!$4:$9977,マスター!$C77,FALSE))</f>
        <v>#N/A</v>
      </c>
      <c r="AM77" s="82"/>
      <c r="AN77" s="56" t="str">
        <f>IFERROR(集計用!N60&amp;集計用!P60&amp;集計用!R60,"")</f>
        <v>下都賀郡壬生町上稲葉権三郎内935-2</v>
      </c>
      <c r="AO77" s="56">
        <f>IF(HLOOKUP(AO$14,集計用!$4:$9977,マスター!$C77,FALSE)="","",HLOOKUP(AO$14,集計用!$4:$9977,マスター!$C77,FALSE))</f>
        <v>100</v>
      </c>
      <c r="AP77" s="69" t="str">
        <f>集計用!AX72&amp;集計用!AY72&amp;集計用!AZ72&amp;集計用!BA72&amp;集計用!BB72&amp;集計用!BC72</f>
        <v>民生費児童福祉費保育園費</v>
      </c>
      <c r="AQ77" s="56" t="str">
        <f>IF(HLOOKUP(AQ$14,集計用!$4:$9977,マスター!$C77,FALSE)="","",HLOOKUP(AQ$14,集計用!$4:$9977,マスター!$C77,FALSE))</f>
        <v>特記事項なし</v>
      </c>
      <c r="AR77" s="56" t="str">
        <f>IF(HLOOKUP(AR$14,集計用!$4:$9977,マスター!$C77,FALSE)="","",HLOOKUP(AR$14,集計用!$4:$9977,マスター!$C77,FALSE))</f>
        <v/>
      </c>
      <c r="AS77" s="56" t="str">
        <f>IF(HLOOKUP(AS$14,集計用!$4:$9977,マスター!$C77,FALSE)="","",HLOOKUP(AS$14,集計用!$4:$9977,マスター!$C77,FALSE))</f>
        <v>NA</v>
      </c>
      <c r="AT77" s="56">
        <f>IF(HLOOKUP(AT$14,集計用!$4:$9977,マスター!$C77,FALSE)="","",HLOOKUP(AT$14,集計用!$4:$9977,マスター!$C77,FALSE))</f>
        <v>2</v>
      </c>
      <c r="AU77" s="91"/>
      <c r="AV77" s="91"/>
      <c r="AW77" s="74">
        <f t="shared" si="2"/>
        <v>16</v>
      </c>
      <c r="AX77" s="56" t="str">
        <f>IF(HLOOKUP(AX$14,集計用!$4:$9977,マスター!$C77,FALSE)="","",HLOOKUP(AX$14,集計用!$4:$9977,マスター!$C77,FALSE))</f>
        <v>福祉</v>
      </c>
      <c r="AY77" s="56" t="str">
        <f>IF(HLOOKUP(AY$14,集計用!$4:$9977,マスター!$C77,FALSE)="","",HLOOKUP(AY$14,集計用!$4:$9977,マスター!$C77,FALSE))</f>
        <v>行政財産</v>
      </c>
      <c r="AZ77" s="83"/>
      <c r="BA77" s="83"/>
      <c r="BB77" s="83"/>
      <c r="BC77" s="83"/>
      <c r="BD77" s="83"/>
      <c r="BE77" s="83"/>
      <c r="BF77" s="83"/>
      <c r="BG77" s="83"/>
      <c r="BH77" s="91"/>
      <c r="BI77" s="91"/>
      <c r="BJ77" s="83"/>
      <c r="BK77" s="83"/>
      <c r="BL77" s="83"/>
      <c r="BM77" s="83"/>
      <c r="BN77" s="83"/>
      <c r="BO77" s="83"/>
      <c r="BP77" s="83"/>
      <c r="BQ77" s="83"/>
      <c r="BR77" s="56" t="str">
        <f>IF(HLOOKUP(BR$14,集計用!$4:$9977,マスター!$C77,FALSE)="","",HLOOKUP(BR$14,集計用!$4:$9977,マスター!$C77,FALSE))</f>
        <v>ﾛｯｷﾝｸﾞﾁｪｱ</v>
      </c>
      <c r="BS77" s="56" t="str">
        <f>IF(HLOOKUP(BS$14,集計用!$4:$9977,マスター!$C77,FALSE)="","",HLOOKUP(BS$14,集計用!$4:$9977,マスター!$C77,FALSE))</f>
        <v/>
      </c>
      <c r="BT77" s="56" t="str">
        <f>IF(HLOOKUP(BT$14,集計用!$4:$9977,マスター!$C77,FALSE)="","",HLOOKUP(BT$14,集計用!$4:$9977,マスター!$C77,FALSE))</f>
        <v>壬生町立しもだい保育園</v>
      </c>
      <c r="BU77" s="56" t="str">
        <f>IF(HLOOKUP(BU$14,集計用!$4:$9977,マスター!$C77,FALSE)="","",HLOOKUP(BU$14,集計用!$4:$9977,マスター!$C77,FALSE))</f>
        <v/>
      </c>
      <c r="BV77" s="56" t="str">
        <f>集計用!O60&amp;集計用!Q60&amp;集計用!S60</f>
        <v>ｼﾓﾂｶﾞｸﾞﾝﾐﾌﾞﾏﾁｶﾐｲﾅﾊﾞ権三郎内935-2</v>
      </c>
      <c r="BW77" s="56" t="str">
        <f>IF(HLOOKUP(BW$14,集計用!$4:$9977,マスター!$C77,FALSE)="","",HLOOKUP(BW$14,集計用!$4:$9977,マスター!$C77,FALSE))</f>
        <v/>
      </c>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2"/>
      <c r="CW77" s="82"/>
      <c r="CX77" s="82"/>
      <c r="CY77" s="82"/>
      <c r="CZ77" s="82"/>
      <c r="DA77" s="82"/>
      <c r="DB77" s="82"/>
      <c r="DC77" s="82"/>
      <c r="DD77" s="83"/>
      <c r="DE77" s="83"/>
      <c r="DF77" s="83"/>
      <c r="DG77" s="83"/>
      <c r="DH77" s="83"/>
      <c r="DI77" s="83"/>
    </row>
    <row r="78" spans="3:113" ht="13.5" customHeight="1">
      <c r="C78" s="117">
        <v>69</v>
      </c>
      <c r="D78" s="71"/>
      <c r="E78" s="82"/>
      <c r="F78" s="82"/>
      <c r="G78" s="82"/>
      <c r="H78" s="69" t="str">
        <f>IF(HLOOKUP(H$14,集計用!$4:$9977,マスター!$C78,FALSE)="","",HLOOKUP(H$14,集計用!$4:$9977,マスター!$C78,FALSE))</f>
        <v/>
      </c>
      <c r="I78" s="56" t="str">
        <f>IF(HLOOKUP(I$14,集計用!$4:$9977,マスター!$C78,FALSE)="","",HLOOKUP(I$14,集計用!$4:$9977,マスター!$C78,FALSE))</f>
        <v/>
      </c>
      <c r="J78" s="56" t="str">
        <f>IF(HLOOKUP(J$14,集計用!$4:$9977,マスター!$C78,FALSE)="","",HLOOKUP(J$14,集計用!$4:$9977,マスター!$C78,FALSE))</f>
        <v>事業用資産/工作物</v>
      </c>
      <c r="K78" s="82"/>
      <c r="L78" s="82"/>
      <c r="M78" s="82"/>
      <c r="N78" s="82"/>
      <c r="O78" s="56">
        <f>IF(HLOOKUP(O$14,集計用!$4:$9977,マスター!$C78,FALSE)="","",HLOOKUP(O$14,集計用!$4:$9977,マスター!$C78,FALSE))</f>
        <v>8</v>
      </c>
      <c r="P78" s="82"/>
      <c r="Q78" s="82"/>
      <c r="R78" s="69" t="str">
        <f>IF(HLOOKUP(R$14,集計用!$4:$9977,マスター!$C78,FALSE)="","",HLOOKUP(R$14,集計用!$4:$9977,マスター!$C78,FALSE))</f>
        <v>一般会計等</v>
      </c>
      <c r="S78" s="69" t="str">
        <f>IF(HLOOKUP(S$14,集計用!$4:$9977,マスター!$C78,FALSE)="","",HLOOKUP(S$14,集計用!$4:$9977,マスター!$C78,FALSE))</f>
        <v>一般会計</v>
      </c>
      <c r="T78" s="56">
        <f>IF(HLOOKUP(T$14,集計用!$4:$9977,マスター!$C78,FALSE)="","",HLOOKUP(T$14,集計用!$4:$9977,マスター!$C78,FALSE))</f>
        <v>19820301</v>
      </c>
      <c r="U78" s="56">
        <f>IF(HLOOKUP(U$14,集計用!$4:$9977,マスター!$C78,FALSE)="","",HLOOKUP(U$14,集計用!$4:$9977,マスター!$C78,FALSE))</f>
        <v>19820301</v>
      </c>
      <c r="V78" s="82"/>
      <c r="W78" s="71"/>
      <c r="X78" s="82"/>
      <c r="Y78" s="82"/>
      <c r="Z78" s="56">
        <f>IF(HLOOKUP(Z$14,集計用!$4:$9977,マスター!$C78,FALSE)="","",HLOOKUP(Z$14,集計用!$4:$9977,マスター!$C78,FALSE))</f>
        <v>386400</v>
      </c>
      <c r="AA78" s="82"/>
      <c r="AB78" s="82"/>
      <c r="AC78" s="82"/>
      <c r="AD78" s="82"/>
      <c r="AE78" s="82"/>
      <c r="AF78" s="71"/>
      <c r="AG78" s="56" t="str">
        <f>IF(HLOOKUP(AG$14,集計用!$4:$9977,マスター!$C78,FALSE)="","",HLOOKUP(AG$14,集計用!$4:$9977,マスター!$C78,FALSE))</f>
        <v>ジャングルジム</v>
      </c>
      <c r="AH78" s="56" t="str">
        <f>IF(HLOOKUP(AH$14,集計用!$4:$9977,マスター!$C78,FALSE)="","",HLOOKUP(AH$14,集計用!$4:$9977,マスター!$C78,FALSE))</f>
        <v>自己資産（リース資産外)</v>
      </c>
      <c r="AI78" s="56" t="str">
        <f>IF(HLOOKUP(AI$14,集計用!$4:$9977,マスター!$C78,FALSE)="","",HLOOKUP(AI$14,集計用!$4:$9977,マスター!$C78,FALSE))</f>
        <v>売却不可</v>
      </c>
      <c r="AJ78" s="89" t="str">
        <f>マスター!$B$3</f>
        <v>物品</v>
      </c>
      <c r="AK78" s="56">
        <f>IF(HLOOKUP(AK$14,集計用!$4:$9977,マスター!$C78,FALSE)="","",HLOOKUP(AK$14,集計用!$4:$9977,マスター!$C78,FALSE))</f>
        <v>168</v>
      </c>
      <c r="AL78" s="56" t="e">
        <f>IF(HLOOKUP(AL$14,集計用!$4:$9977,マスター!$C78,FALSE)="","",HLOOKUP(AL$14,集計用!$4:$9977,マスター!$C78,FALSE))</f>
        <v>#N/A</v>
      </c>
      <c r="AM78" s="82"/>
      <c r="AN78" s="56" t="str">
        <f>IFERROR(集計用!N61&amp;集計用!P61&amp;集計用!R61,"")</f>
        <v>下都賀郡壬生町上稲葉権三郎内935-2</v>
      </c>
      <c r="AO78" s="56">
        <f>IF(HLOOKUP(AO$14,集計用!$4:$9977,マスター!$C78,FALSE)="","",HLOOKUP(AO$14,集計用!$4:$9977,マスター!$C78,FALSE))</f>
        <v>100</v>
      </c>
      <c r="AP78" s="69" t="str">
        <f>集計用!AX73&amp;集計用!AY73&amp;集計用!AZ73&amp;集計用!BA73&amp;集計用!BB73&amp;集計用!BC73</f>
        <v>民生費児童福祉費保育園費</v>
      </c>
      <c r="AQ78" s="56" t="str">
        <f>IF(HLOOKUP(AQ$14,集計用!$4:$9977,マスター!$C78,FALSE)="","",HLOOKUP(AQ$14,集計用!$4:$9977,マスター!$C78,FALSE))</f>
        <v>特記事項なし</v>
      </c>
      <c r="AR78" s="56" t="str">
        <f>IF(HLOOKUP(AR$14,集計用!$4:$9977,マスター!$C78,FALSE)="","",HLOOKUP(AR$14,集計用!$4:$9977,マスター!$C78,FALSE))</f>
        <v/>
      </c>
      <c r="AS78" s="56" t="str">
        <f>IF(HLOOKUP(AS$14,集計用!$4:$9977,マスター!$C78,FALSE)="","",HLOOKUP(AS$14,集計用!$4:$9977,マスター!$C78,FALSE))</f>
        <v>NA</v>
      </c>
      <c r="AT78" s="56">
        <f>IF(HLOOKUP(AT$14,集計用!$4:$9977,マスター!$C78,FALSE)="","",HLOOKUP(AT$14,集計用!$4:$9977,マスター!$C78,FALSE))</f>
        <v>1</v>
      </c>
      <c r="AU78" s="91"/>
      <c r="AV78" s="91"/>
      <c r="AW78" s="74">
        <f t="shared" si="2"/>
        <v>34</v>
      </c>
      <c r="AX78" s="56" t="str">
        <f>IF(HLOOKUP(AX$14,集計用!$4:$9977,マスター!$C78,FALSE)="","",HLOOKUP(AX$14,集計用!$4:$9977,マスター!$C78,FALSE))</f>
        <v>福祉</v>
      </c>
      <c r="AY78" s="56" t="str">
        <f>IF(HLOOKUP(AY$14,集計用!$4:$9977,マスター!$C78,FALSE)="","",HLOOKUP(AY$14,集計用!$4:$9977,マスター!$C78,FALSE))</f>
        <v>行政財産</v>
      </c>
      <c r="AZ78" s="83"/>
      <c r="BA78" s="83"/>
      <c r="BB78" s="83"/>
      <c r="BC78" s="83"/>
      <c r="BD78" s="83"/>
      <c r="BE78" s="83"/>
      <c r="BF78" s="83"/>
      <c r="BG78" s="83"/>
      <c r="BH78" s="91"/>
      <c r="BI78" s="91"/>
      <c r="BJ78" s="83"/>
      <c r="BK78" s="83"/>
      <c r="BL78" s="83"/>
      <c r="BM78" s="83"/>
      <c r="BN78" s="83"/>
      <c r="BO78" s="83"/>
      <c r="BP78" s="83"/>
      <c r="BQ78" s="83"/>
      <c r="BR78" s="56" t="str">
        <f>IF(HLOOKUP(BR$14,集計用!$4:$9977,マスター!$C78,FALSE)="","",HLOOKUP(BR$14,集計用!$4:$9977,マスター!$C78,FALSE))</f>
        <v>ｼﾞｬﾝｸﾞﾙｼﾞﾑ</v>
      </c>
      <c r="BS78" s="56" t="str">
        <f>IF(HLOOKUP(BS$14,集計用!$4:$9977,マスター!$C78,FALSE)="","",HLOOKUP(BS$14,集計用!$4:$9977,マスター!$C78,FALSE))</f>
        <v/>
      </c>
      <c r="BT78" s="56" t="str">
        <f>IF(HLOOKUP(BT$14,集計用!$4:$9977,マスター!$C78,FALSE)="","",HLOOKUP(BT$14,集計用!$4:$9977,マスター!$C78,FALSE))</f>
        <v>壬生町立すけがい保育園</v>
      </c>
      <c r="BU78" s="56" t="str">
        <f>IF(HLOOKUP(BU$14,集計用!$4:$9977,マスター!$C78,FALSE)="","",HLOOKUP(BU$14,集計用!$4:$9977,マスター!$C78,FALSE))</f>
        <v>台</v>
      </c>
      <c r="BV78" s="56" t="str">
        <f>集計用!O61&amp;集計用!Q61&amp;集計用!S61</f>
        <v>ｼﾓﾂｶﾞｸﾞﾝﾐﾌﾞﾏﾁｶﾐｲﾅﾊﾞ権三郎内935-2</v>
      </c>
      <c r="BW78" s="56" t="str">
        <f>IF(HLOOKUP(BW$14,集計用!$4:$9977,マスター!$C78,FALSE)="","",HLOOKUP(BW$14,集計用!$4:$9977,マスター!$C78,FALSE))</f>
        <v/>
      </c>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2"/>
      <c r="CW78" s="82"/>
      <c r="CX78" s="82"/>
      <c r="CY78" s="82"/>
      <c r="CZ78" s="82"/>
      <c r="DA78" s="82"/>
      <c r="DB78" s="82"/>
      <c r="DC78" s="82"/>
      <c r="DD78" s="83"/>
      <c r="DE78" s="83"/>
      <c r="DF78" s="83"/>
      <c r="DG78" s="83"/>
      <c r="DH78" s="83"/>
      <c r="DI78" s="83"/>
    </row>
    <row r="79" spans="3:113" ht="13.5" customHeight="1">
      <c r="C79" s="117">
        <v>70</v>
      </c>
      <c r="D79" s="71"/>
      <c r="E79" s="82"/>
      <c r="F79" s="82"/>
      <c r="G79" s="82"/>
      <c r="H79" s="69" t="str">
        <f>IF(HLOOKUP(H$14,集計用!$4:$9977,マスター!$C79,FALSE)="","",HLOOKUP(H$14,集計用!$4:$9977,マスター!$C79,FALSE))</f>
        <v/>
      </c>
      <c r="I79" s="56" t="str">
        <f>IF(HLOOKUP(I$14,集計用!$4:$9977,マスター!$C79,FALSE)="","",HLOOKUP(I$14,集計用!$4:$9977,マスター!$C79,FALSE))</f>
        <v/>
      </c>
      <c r="J79" s="56" t="str">
        <f>IF(HLOOKUP(J$14,集計用!$4:$9977,マスター!$C79,FALSE)="","",HLOOKUP(J$14,集計用!$4:$9977,マスター!$C79,FALSE))</f>
        <v>事業用資産/工作物</v>
      </c>
      <c r="K79" s="82"/>
      <c r="L79" s="82"/>
      <c r="M79" s="82"/>
      <c r="N79" s="82"/>
      <c r="O79" s="56">
        <f>IF(HLOOKUP(O$14,集計用!$4:$9977,マスター!$C79,FALSE)="","",HLOOKUP(O$14,集計用!$4:$9977,マスター!$C79,FALSE))</f>
        <v>8</v>
      </c>
      <c r="P79" s="82"/>
      <c r="Q79" s="82"/>
      <c r="R79" s="69" t="str">
        <f>IF(HLOOKUP(R$14,集計用!$4:$9977,マスター!$C79,FALSE)="","",HLOOKUP(R$14,集計用!$4:$9977,マスター!$C79,FALSE))</f>
        <v>一般会計等</v>
      </c>
      <c r="S79" s="69" t="str">
        <f>IF(HLOOKUP(S$14,集計用!$4:$9977,マスター!$C79,FALSE)="","",HLOOKUP(S$14,集計用!$4:$9977,マスター!$C79,FALSE))</f>
        <v>一般会計</v>
      </c>
      <c r="T79" s="56">
        <f>IF(HLOOKUP(T$14,集計用!$4:$9977,マスター!$C79,FALSE)="","",HLOOKUP(T$14,集計用!$4:$9977,マスター!$C79,FALSE))</f>
        <v>19820301</v>
      </c>
      <c r="U79" s="56">
        <f>IF(HLOOKUP(U$14,集計用!$4:$9977,マスター!$C79,FALSE)="","",HLOOKUP(U$14,集計用!$4:$9977,マスター!$C79,FALSE))</f>
        <v>19820301</v>
      </c>
      <c r="V79" s="82"/>
      <c r="W79" s="71"/>
      <c r="X79" s="82"/>
      <c r="Y79" s="82"/>
      <c r="Z79" s="56">
        <f>IF(HLOOKUP(Z$14,集計用!$4:$9977,マスター!$C79,FALSE)="","",HLOOKUP(Z$14,集計用!$4:$9977,マスター!$C79,FALSE))</f>
        <v>225000</v>
      </c>
      <c r="AA79" s="82"/>
      <c r="AB79" s="82"/>
      <c r="AC79" s="82"/>
      <c r="AD79" s="82"/>
      <c r="AE79" s="82"/>
      <c r="AF79" s="71"/>
      <c r="AG79" s="56" t="str">
        <f>IF(HLOOKUP(AG$14,集計用!$4:$9977,マスター!$C79,FALSE)="","",HLOOKUP(AG$14,集計用!$4:$9977,マスター!$C79,FALSE))</f>
        <v>雲梯</v>
      </c>
      <c r="AH79" s="56" t="str">
        <f>IF(HLOOKUP(AH$14,集計用!$4:$9977,マスター!$C79,FALSE)="","",HLOOKUP(AH$14,集計用!$4:$9977,マスター!$C79,FALSE))</f>
        <v>自己資産（リース資産外)</v>
      </c>
      <c r="AI79" s="56" t="str">
        <f>IF(HLOOKUP(AI$14,集計用!$4:$9977,マスター!$C79,FALSE)="","",HLOOKUP(AI$14,集計用!$4:$9977,マスター!$C79,FALSE))</f>
        <v>売却不可</v>
      </c>
      <c r="AJ79" s="89" t="str">
        <f>マスター!$B$3</f>
        <v>物品</v>
      </c>
      <c r="AK79" s="56">
        <f>IF(HLOOKUP(AK$14,集計用!$4:$9977,マスター!$C79,FALSE)="","",HLOOKUP(AK$14,集計用!$4:$9977,マスター!$C79,FALSE))</f>
        <v>169</v>
      </c>
      <c r="AL79" s="56" t="e">
        <f>IF(HLOOKUP(AL$14,集計用!$4:$9977,マスター!$C79,FALSE)="","",HLOOKUP(AL$14,集計用!$4:$9977,マスター!$C79,FALSE))</f>
        <v>#N/A</v>
      </c>
      <c r="AM79" s="82"/>
      <c r="AN79" s="56" t="str">
        <f>IFERROR(集計用!N62&amp;集計用!P62&amp;集計用!R62,"")</f>
        <v>下都賀郡壬生町上稲葉権三郎内935-2</v>
      </c>
      <c r="AO79" s="56">
        <f>IF(HLOOKUP(AO$14,集計用!$4:$9977,マスター!$C79,FALSE)="","",HLOOKUP(AO$14,集計用!$4:$9977,マスター!$C79,FALSE))</f>
        <v>100</v>
      </c>
      <c r="AP79" s="69" t="str">
        <f>集計用!AX74&amp;集計用!AY74&amp;集計用!AZ74&amp;集計用!BA74&amp;集計用!BB74&amp;集計用!BC74</f>
        <v>民生費児童福祉費保育園費</v>
      </c>
      <c r="AQ79" s="56" t="str">
        <f>IF(HLOOKUP(AQ$14,集計用!$4:$9977,マスター!$C79,FALSE)="","",HLOOKUP(AQ$14,集計用!$4:$9977,マスター!$C79,FALSE))</f>
        <v>特記事項なし</v>
      </c>
      <c r="AR79" s="56" t="str">
        <f>IF(HLOOKUP(AR$14,集計用!$4:$9977,マスター!$C79,FALSE)="","",HLOOKUP(AR$14,集計用!$4:$9977,マスター!$C79,FALSE))</f>
        <v/>
      </c>
      <c r="AS79" s="56" t="str">
        <f>IF(HLOOKUP(AS$14,集計用!$4:$9977,マスター!$C79,FALSE)="","",HLOOKUP(AS$14,集計用!$4:$9977,マスター!$C79,FALSE))</f>
        <v>NA</v>
      </c>
      <c r="AT79" s="56">
        <f>IF(HLOOKUP(AT$14,集計用!$4:$9977,マスター!$C79,FALSE)="","",HLOOKUP(AT$14,集計用!$4:$9977,マスター!$C79,FALSE))</f>
        <v>1</v>
      </c>
      <c r="AU79" s="91"/>
      <c r="AV79" s="91"/>
      <c r="AW79" s="74">
        <f t="shared" si="2"/>
        <v>34</v>
      </c>
      <c r="AX79" s="56" t="str">
        <f>IF(HLOOKUP(AX$14,集計用!$4:$9977,マスター!$C79,FALSE)="","",HLOOKUP(AX$14,集計用!$4:$9977,マスター!$C79,FALSE))</f>
        <v>福祉</v>
      </c>
      <c r="AY79" s="56" t="str">
        <f>IF(HLOOKUP(AY$14,集計用!$4:$9977,マスター!$C79,FALSE)="","",HLOOKUP(AY$14,集計用!$4:$9977,マスター!$C79,FALSE))</f>
        <v>行政財産</v>
      </c>
      <c r="AZ79" s="83"/>
      <c r="BA79" s="83"/>
      <c r="BB79" s="83"/>
      <c r="BC79" s="83"/>
      <c r="BD79" s="83"/>
      <c r="BE79" s="83"/>
      <c r="BF79" s="83"/>
      <c r="BG79" s="83"/>
      <c r="BH79" s="91"/>
      <c r="BI79" s="91"/>
      <c r="BJ79" s="83"/>
      <c r="BK79" s="83"/>
      <c r="BL79" s="83"/>
      <c r="BM79" s="83"/>
      <c r="BN79" s="83"/>
      <c r="BO79" s="83"/>
      <c r="BP79" s="83"/>
      <c r="BQ79" s="83"/>
      <c r="BR79" s="56" t="str">
        <f>IF(HLOOKUP(BR$14,集計用!$4:$9977,マスター!$C79,FALSE)="","",HLOOKUP(BR$14,集計用!$4:$9977,マスター!$C79,FALSE))</f>
        <v>ｳﾝﾃｲ</v>
      </c>
      <c r="BS79" s="56" t="str">
        <f>IF(HLOOKUP(BS$14,集計用!$4:$9977,マスター!$C79,FALSE)="","",HLOOKUP(BS$14,集計用!$4:$9977,マスター!$C79,FALSE))</f>
        <v/>
      </c>
      <c r="BT79" s="56" t="str">
        <f>IF(HLOOKUP(BT$14,集計用!$4:$9977,マスター!$C79,FALSE)="","",HLOOKUP(BT$14,集計用!$4:$9977,マスター!$C79,FALSE))</f>
        <v>壬生町立すけがい保育園</v>
      </c>
      <c r="BU79" s="56" t="str">
        <f>IF(HLOOKUP(BU$14,集計用!$4:$9977,マスター!$C79,FALSE)="","",HLOOKUP(BU$14,集計用!$4:$9977,マスター!$C79,FALSE))</f>
        <v>台</v>
      </c>
      <c r="BV79" s="56" t="str">
        <f>集計用!O62&amp;集計用!Q62&amp;集計用!S62</f>
        <v>ｼﾓﾂｶﾞｸﾞﾝﾐﾌﾞﾏﾁｶﾐｲﾅﾊﾞ権三郎内935-2</v>
      </c>
      <c r="BW79" s="56" t="str">
        <f>IF(HLOOKUP(BW$14,集計用!$4:$9977,マスター!$C79,FALSE)="","",HLOOKUP(BW$14,集計用!$4:$9977,マスター!$C79,FALSE))</f>
        <v/>
      </c>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2"/>
      <c r="CW79" s="82"/>
      <c r="CX79" s="82"/>
      <c r="CY79" s="82"/>
      <c r="CZ79" s="82"/>
      <c r="DA79" s="82"/>
      <c r="DB79" s="82"/>
      <c r="DC79" s="82"/>
      <c r="DD79" s="83"/>
      <c r="DE79" s="83"/>
      <c r="DF79" s="83"/>
      <c r="DG79" s="83"/>
      <c r="DH79" s="83"/>
      <c r="DI79" s="83"/>
    </row>
    <row r="80" spans="3:113" ht="13.5" customHeight="1">
      <c r="C80" s="117">
        <v>71</v>
      </c>
      <c r="D80" s="71"/>
      <c r="E80" s="82"/>
      <c r="F80" s="82"/>
      <c r="G80" s="82"/>
      <c r="H80" s="69" t="str">
        <f>IF(HLOOKUP(H$14,集計用!$4:$9977,マスター!$C80,FALSE)="","",HLOOKUP(H$14,集計用!$4:$9977,マスター!$C80,FALSE))</f>
        <v/>
      </c>
      <c r="I80" s="56" t="str">
        <f>IF(HLOOKUP(I$14,集計用!$4:$9977,マスター!$C80,FALSE)="","",HLOOKUP(I$14,集計用!$4:$9977,マスター!$C80,FALSE))</f>
        <v/>
      </c>
      <c r="J80" s="56" t="str">
        <f>IF(HLOOKUP(J$14,集計用!$4:$9977,マスター!$C80,FALSE)="","",HLOOKUP(J$14,集計用!$4:$9977,マスター!$C80,FALSE))</f>
        <v>事業用資産/工作物</v>
      </c>
      <c r="K80" s="82"/>
      <c r="L80" s="82"/>
      <c r="M80" s="82"/>
      <c r="N80" s="82"/>
      <c r="O80" s="56">
        <f>IF(HLOOKUP(O$14,集計用!$4:$9977,マスター!$C80,FALSE)="","",HLOOKUP(O$14,集計用!$4:$9977,マスター!$C80,FALSE))</f>
        <v>8</v>
      </c>
      <c r="P80" s="82"/>
      <c r="Q80" s="82"/>
      <c r="R80" s="69" t="str">
        <f>IF(HLOOKUP(R$14,集計用!$4:$9977,マスター!$C80,FALSE)="","",HLOOKUP(R$14,集計用!$4:$9977,マスター!$C80,FALSE))</f>
        <v>一般会計等</v>
      </c>
      <c r="S80" s="69" t="str">
        <f>IF(HLOOKUP(S$14,集計用!$4:$9977,マスター!$C80,FALSE)="","",HLOOKUP(S$14,集計用!$4:$9977,マスター!$C80,FALSE))</f>
        <v>一般会計</v>
      </c>
      <c r="T80" s="56">
        <f>IF(HLOOKUP(T$14,集計用!$4:$9977,マスター!$C80,FALSE)="","",HLOOKUP(T$14,集計用!$4:$9977,マスター!$C80,FALSE))</f>
        <v>19820301</v>
      </c>
      <c r="U80" s="56">
        <f>IF(HLOOKUP(U$14,集計用!$4:$9977,マスター!$C80,FALSE)="","",HLOOKUP(U$14,集計用!$4:$9977,マスター!$C80,FALSE))</f>
        <v>19820301</v>
      </c>
      <c r="V80" s="82"/>
      <c r="W80" s="71"/>
      <c r="X80" s="82"/>
      <c r="Y80" s="82"/>
      <c r="Z80" s="56">
        <f>IF(HLOOKUP(Z$14,集計用!$4:$9977,マスター!$C80,FALSE)="","",HLOOKUP(Z$14,集計用!$4:$9977,マスター!$C80,FALSE))</f>
        <v>386400</v>
      </c>
      <c r="AA80" s="82"/>
      <c r="AB80" s="82"/>
      <c r="AC80" s="82"/>
      <c r="AD80" s="82"/>
      <c r="AE80" s="82"/>
      <c r="AF80" s="71"/>
      <c r="AG80" s="56" t="str">
        <f>IF(HLOOKUP(AG$14,集計用!$4:$9977,マスター!$C80,FALSE)="","",HLOOKUP(AG$14,集計用!$4:$9977,マスター!$C80,FALSE))</f>
        <v>ブランコ</v>
      </c>
      <c r="AH80" s="56" t="str">
        <f>IF(HLOOKUP(AH$14,集計用!$4:$9977,マスター!$C80,FALSE)="","",HLOOKUP(AH$14,集計用!$4:$9977,マスター!$C80,FALSE))</f>
        <v>自己資産（リース資産外)</v>
      </c>
      <c r="AI80" s="56" t="str">
        <f>IF(HLOOKUP(AI$14,集計用!$4:$9977,マスター!$C80,FALSE)="","",HLOOKUP(AI$14,集計用!$4:$9977,マスター!$C80,FALSE))</f>
        <v>売却不可</v>
      </c>
      <c r="AJ80" s="89" t="str">
        <f>マスター!$B$3</f>
        <v>物品</v>
      </c>
      <c r="AK80" s="56">
        <f>IF(HLOOKUP(AK$14,集計用!$4:$9977,マスター!$C80,FALSE)="","",HLOOKUP(AK$14,集計用!$4:$9977,マスター!$C80,FALSE))</f>
        <v>168</v>
      </c>
      <c r="AL80" s="56" t="e">
        <f>IF(HLOOKUP(AL$14,集計用!$4:$9977,マスター!$C80,FALSE)="","",HLOOKUP(AL$14,集計用!$4:$9977,マスター!$C80,FALSE))</f>
        <v>#N/A</v>
      </c>
      <c r="AM80" s="82"/>
      <c r="AN80" s="56" t="str">
        <f>IFERROR(集計用!N63&amp;集計用!P63&amp;集計用!R63,"")</f>
        <v>下都賀郡壬生町駅東町156-2</v>
      </c>
      <c r="AO80" s="56">
        <f>IF(HLOOKUP(AO$14,集計用!$4:$9977,マスター!$C80,FALSE)="","",HLOOKUP(AO$14,集計用!$4:$9977,マスター!$C80,FALSE))</f>
        <v>100</v>
      </c>
      <c r="AP80" s="69" t="str">
        <f>集計用!AX75&amp;集計用!AY75&amp;集計用!AZ75&amp;集計用!BA75&amp;集計用!BB75&amp;集計用!BC75</f>
        <v>民生費児童福祉費保育園費</v>
      </c>
      <c r="AQ80" s="56" t="str">
        <f>IF(HLOOKUP(AQ$14,集計用!$4:$9977,マスター!$C80,FALSE)="","",HLOOKUP(AQ$14,集計用!$4:$9977,マスター!$C80,FALSE))</f>
        <v>特記事項なし</v>
      </c>
      <c r="AR80" s="56" t="str">
        <f>IF(HLOOKUP(AR$14,集計用!$4:$9977,マスター!$C80,FALSE)="","",HLOOKUP(AR$14,集計用!$4:$9977,マスター!$C80,FALSE))</f>
        <v/>
      </c>
      <c r="AS80" s="56" t="str">
        <f>IF(HLOOKUP(AS$14,集計用!$4:$9977,マスター!$C80,FALSE)="","",HLOOKUP(AS$14,集計用!$4:$9977,マスター!$C80,FALSE))</f>
        <v>NA</v>
      </c>
      <c r="AT80" s="56">
        <f>IF(HLOOKUP(AT$14,集計用!$4:$9977,マスター!$C80,FALSE)="","",HLOOKUP(AT$14,集計用!$4:$9977,マスター!$C80,FALSE))</f>
        <v>1</v>
      </c>
      <c r="AU80" s="91"/>
      <c r="AV80" s="91"/>
      <c r="AW80" s="74">
        <f t="shared" si="2"/>
        <v>34</v>
      </c>
      <c r="AX80" s="56" t="str">
        <f>IF(HLOOKUP(AX$14,集計用!$4:$9977,マスター!$C80,FALSE)="","",HLOOKUP(AX$14,集計用!$4:$9977,マスター!$C80,FALSE))</f>
        <v>福祉</v>
      </c>
      <c r="AY80" s="56" t="str">
        <f>IF(HLOOKUP(AY$14,集計用!$4:$9977,マスター!$C80,FALSE)="","",HLOOKUP(AY$14,集計用!$4:$9977,マスター!$C80,FALSE))</f>
        <v>行政財産</v>
      </c>
      <c r="AZ80" s="83"/>
      <c r="BA80" s="83"/>
      <c r="BB80" s="83"/>
      <c r="BC80" s="83"/>
      <c r="BD80" s="83"/>
      <c r="BE80" s="83"/>
      <c r="BF80" s="83"/>
      <c r="BG80" s="83"/>
      <c r="BH80" s="91"/>
      <c r="BI80" s="91"/>
      <c r="BJ80" s="83"/>
      <c r="BK80" s="83"/>
      <c r="BL80" s="83"/>
      <c r="BM80" s="83"/>
      <c r="BN80" s="83"/>
      <c r="BO80" s="83"/>
      <c r="BP80" s="83"/>
      <c r="BQ80" s="83"/>
      <c r="BR80" s="56" t="str">
        <f>IF(HLOOKUP(BR$14,集計用!$4:$9977,マスター!$C80,FALSE)="","",HLOOKUP(BR$14,集計用!$4:$9977,マスター!$C80,FALSE))</f>
        <v>ﾌﾞﾗﾝｺ</v>
      </c>
      <c r="BS80" s="56" t="str">
        <f>IF(HLOOKUP(BS$14,集計用!$4:$9977,マスター!$C80,FALSE)="","",HLOOKUP(BS$14,集計用!$4:$9977,マスター!$C80,FALSE))</f>
        <v/>
      </c>
      <c r="BT80" s="56" t="str">
        <f>IF(HLOOKUP(BT$14,集計用!$4:$9977,マスター!$C80,FALSE)="","",HLOOKUP(BT$14,集計用!$4:$9977,マスター!$C80,FALSE))</f>
        <v>壬生町立すけがい保育園</v>
      </c>
      <c r="BU80" s="56" t="str">
        <f>IF(HLOOKUP(BU$14,集計用!$4:$9977,マスター!$C80,FALSE)="","",HLOOKUP(BU$14,集計用!$4:$9977,マスター!$C80,FALSE))</f>
        <v>台</v>
      </c>
      <c r="BV80" s="56" t="str">
        <f>集計用!O63&amp;集計用!Q63&amp;集計用!S63</f>
        <v>ｼﾓﾂｶﾞｸﾞﾝﾐﾌﾞﾏﾁｴｷﾋｶﾞｼﾏﾁ156-2</v>
      </c>
      <c r="BW80" s="56" t="str">
        <f>IF(HLOOKUP(BW$14,集計用!$4:$9977,マスター!$C80,FALSE)="","",HLOOKUP(BW$14,集計用!$4:$9977,マスター!$C80,FALSE))</f>
        <v/>
      </c>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2"/>
      <c r="CW80" s="82"/>
      <c r="CX80" s="82"/>
      <c r="CY80" s="82"/>
      <c r="CZ80" s="82"/>
      <c r="DA80" s="82"/>
      <c r="DB80" s="82"/>
      <c r="DC80" s="82"/>
      <c r="DD80" s="83"/>
      <c r="DE80" s="83"/>
      <c r="DF80" s="83"/>
      <c r="DG80" s="83"/>
      <c r="DH80" s="83"/>
      <c r="DI80" s="83"/>
    </row>
    <row r="81" spans="3:113" ht="13.5" customHeight="1">
      <c r="C81" s="117">
        <v>72</v>
      </c>
      <c r="D81" s="71"/>
      <c r="E81" s="82"/>
      <c r="F81" s="82"/>
      <c r="G81" s="82"/>
      <c r="H81" s="69" t="str">
        <f>IF(HLOOKUP(H$14,集計用!$4:$9977,マスター!$C81,FALSE)="","",HLOOKUP(H$14,集計用!$4:$9977,マスター!$C81,FALSE))</f>
        <v/>
      </c>
      <c r="I81" s="56" t="str">
        <f>IF(HLOOKUP(I$14,集計用!$4:$9977,マスター!$C81,FALSE)="","",HLOOKUP(I$14,集計用!$4:$9977,マスター!$C81,FALSE))</f>
        <v/>
      </c>
      <c r="J81" s="56" t="str">
        <f>IF(HLOOKUP(J$14,集計用!$4:$9977,マスター!$C81,FALSE)="","",HLOOKUP(J$14,集計用!$4:$9977,マスター!$C81,FALSE))</f>
        <v>事業用資産/工作物</v>
      </c>
      <c r="K81" s="82"/>
      <c r="L81" s="82"/>
      <c r="M81" s="82"/>
      <c r="N81" s="82"/>
      <c r="O81" s="56">
        <f>IF(HLOOKUP(O$14,集計用!$4:$9977,マスター!$C81,FALSE)="","",HLOOKUP(O$14,集計用!$4:$9977,マスター!$C81,FALSE))</f>
        <v>8</v>
      </c>
      <c r="P81" s="82"/>
      <c r="Q81" s="82"/>
      <c r="R81" s="69" t="str">
        <f>IF(HLOOKUP(R$14,集計用!$4:$9977,マスター!$C81,FALSE)="","",HLOOKUP(R$14,集計用!$4:$9977,マスター!$C81,FALSE))</f>
        <v>一般会計等</v>
      </c>
      <c r="S81" s="69" t="str">
        <f>IF(HLOOKUP(S$14,集計用!$4:$9977,マスター!$C81,FALSE)="","",HLOOKUP(S$14,集計用!$4:$9977,マスター!$C81,FALSE))</f>
        <v>一般会計</v>
      </c>
      <c r="T81" s="56">
        <f>IF(HLOOKUP(T$14,集計用!$4:$9977,マスター!$C81,FALSE)="","",HLOOKUP(T$14,集計用!$4:$9977,マスター!$C81,FALSE))</f>
        <v>19820301</v>
      </c>
      <c r="U81" s="56">
        <f>IF(HLOOKUP(U$14,集計用!$4:$9977,マスター!$C81,FALSE)="","",HLOOKUP(U$14,集計用!$4:$9977,マスター!$C81,FALSE))</f>
        <v>19820301</v>
      </c>
      <c r="V81" s="82"/>
      <c r="W81" s="71"/>
      <c r="X81" s="82"/>
      <c r="Y81" s="82"/>
      <c r="Z81" s="56">
        <f>IF(HLOOKUP(Z$14,集計用!$4:$9977,マスター!$C81,FALSE)="","",HLOOKUP(Z$14,集計用!$4:$9977,マスター!$C81,FALSE))</f>
        <v>145350</v>
      </c>
      <c r="AA81" s="82"/>
      <c r="AB81" s="82"/>
      <c r="AC81" s="82"/>
      <c r="AD81" s="82"/>
      <c r="AE81" s="82"/>
      <c r="AF81" s="71"/>
      <c r="AG81" s="56" t="str">
        <f>IF(HLOOKUP(AG$14,集計用!$4:$9977,マスター!$C81,FALSE)="","",HLOOKUP(AG$14,集計用!$4:$9977,マスター!$C81,FALSE))</f>
        <v>鉄棒</v>
      </c>
      <c r="AH81" s="56" t="str">
        <f>IF(HLOOKUP(AH$14,集計用!$4:$9977,マスター!$C81,FALSE)="","",HLOOKUP(AH$14,集計用!$4:$9977,マスター!$C81,FALSE))</f>
        <v>自己資産（リース資産外)</v>
      </c>
      <c r="AI81" s="56" t="str">
        <f>IF(HLOOKUP(AI$14,集計用!$4:$9977,マスター!$C81,FALSE)="","",HLOOKUP(AI$14,集計用!$4:$9977,マスター!$C81,FALSE))</f>
        <v>売却不可</v>
      </c>
      <c r="AJ81" s="89" t="str">
        <f>マスター!$B$3</f>
        <v>物品</v>
      </c>
      <c r="AK81" s="56">
        <f>IF(HLOOKUP(AK$14,集計用!$4:$9977,マスター!$C81,FALSE)="","",HLOOKUP(AK$14,集計用!$4:$9977,マスター!$C81,FALSE))</f>
        <v>169</v>
      </c>
      <c r="AL81" s="56" t="e">
        <f>IF(HLOOKUP(AL$14,集計用!$4:$9977,マスター!$C81,FALSE)="","",HLOOKUP(AL$14,集計用!$4:$9977,マスター!$C81,FALSE))</f>
        <v>#N/A</v>
      </c>
      <c r="AM81" s="82"/>
      <c r="AN81" s="56" t="str">
        <f>IFERROR(集計用!N64&amp;集計用!P64&amp;集計用!R64,"")</f>
        <v>下都賀郡壬生町駅東町156-2</v>
      </c>
      <c r="AO81" s="56">
        <f>IF(HLOOKUP(AO$14,集計用!$4:$9977,マスター!$C81,FALSE)="","",HLOOKUP(AO$14,集計用!$4:$9977,マスター!$C81,FALSE))</f>
        <v>100</v>
      </c>
      <c r="AP81" s="69" t="str">
        <f>集計用!AX76&amp;集計用!AY76&amp;集計用!AZ76&amp;集計用!BA76&amp;集計用!BB76&amp;集計用!BC76</f>
        <v>民生費児童福祉費保育園費</v>
      </c>
      <c r="AQ81" s="56" t="str">
        <f>IF(HLOOKUP(AQ$14,集計用!$4:$9977,マスター!$C81,FALSE)="","",HLOOKUP(AQ$14,集計用!$4:$9977,マスター!$C81,FALSE))</f>
        <v>特記事項なし</v>
      </c>
      <c r="AR81" s="56" t="str">
        <f>IF(HLOOKUP(AR$14,集計用!$4:$9977,マスター!$C81,FALSE)="","",HLOOKUP(AR$14,集計用!$4:$9977,マスター!$C81,FALSE))</f>
        <v/>
      </c>
      <c r="AS81" s="56" t="str">
        <f>IF(HLOOKUP(AS$14,集計用!$4:$9977,マスター!$C81,FALSE)="","",HLOOKUP(AS$14,集計用!$4:$9977,マスター!$C81,FALSE))</f>
        <v>NA</v>
      </c>
      <c r="AT81" s="56">
        <f>IF(HLOOKUP(AT$14,集計用!$4:$9977,マスター!$C81,FALSE)="","",HLOOKUP(AT$14,集計用!$4:$9977,マスター!$C81,FALSE))</f>
        <v>1</v>
      </c>
      <c r="AU81" s="91"/>
      <c r="AV81" s="91"/>
      <c r="AW81" s="74">
        <f t="shared" si="2"/>
        <v>34</v>
      </c>
      <c r="AX81" s="56" t="str">
        <f>IF(HLOOKUP(AX$14,集計用!$4:$9977,マスター!$C81,FALSE)="","",HLOOKUP(AX$14,集計用!$4:$9977,マスター!$C81,FALSE))</f>
        <v>福祉</v>
      </c>
      <c r="AY81" s="56" t="str">
        <f>IF(HLOOKUP(AY$14,集計用!$4:$9977,マスター!$C81,FALSE)="","",HLOOKUP(AY$14,集計用!$4:$9977,マスター!$C81,FALSE))</f>
        <v>行政財産</v>
      </c>
      <c r="AZ81" s="83"/>
      <c r="BA81" s="83"/>
      <c r="BB81" s="83"/>
      <c r="BC81" s="83"/>
      <c r="BD81" s="83"/>
      <c r="BE81" s="83"/>
      <c r="BF81" s="83"/>
      <c r="BG81" s="83"/>
      <c r="BH81" s="91"/>
      <c r="BI81" s="91"/>
      <c r="BJ81" s="83"/>
      <c r="BK81" s="83"/>
      <c r="BL81" s="83"/>
      <c r="BM81" s="83"/>
      <c r="BN81" s="83"/>
      <c r="BO81" s="83"/>
      <c r="BP81" s="83"/>
      <c r="BQ81" s="83"/>
      <c r="BR81" s="56" t="str">
        <f>IF(HLOOKUP(BR$14,集計用!$4:$9977,マスター!$C81,FALSE)="","",HLOOKUP(BR$14,集計用!$4:$9977,マスター!$C81,FALSE))</f>
        <v>ﾃﾂﾎﾞｳ</v>
      </c>
      <c r="BS81" s="56" t="str">
        <f>IF(HLOOKUP(BS$14,集計用!$4:$9977,マスター!$C81,FALSE)="","",HLOOKUP(BS$14,集計用!$4:$9977,マスター!$C81,FALSE))</f>
        <v/>
      </c>
      <c r="BT81" s="56" t="str">
        <f>IF(HLOOKUP(BT$14,集計用!$4:$9977,マスター!$C81,FALSE)="","",HLOOKUP(BT$14,集計用!$4:$9977,マスター!$C81,FALSE))</f>
        <v>壬生町立すけがい保育園</v>
      </c>
      <c r="BU81" s="56" t="str">
        <f>IF(HLOOKUP(BU$14,集計用!$4:$9977,マスター!$C81,FALSE)="","",HLOOKUP(BU$14,集計用!$4:$9977,マスター!$C81,FALSE))</f>
        <v>台</v>
      </c>
      <c r="BV81" s="56" t="str">
        <f>集計用!O64&amp;集計用!Q64&amp;集計用!S64</f>
        <v>ｼﾓﾂｶﾞｸﾞﾝﾐﾌﾞﾏﾁｴｷﾋｶﾞｼﾏﾁ156-2</v>
      </c>
      <c r="BW81" s="56" t="str">
        <f>IF(HLOOKUP(BW$14,集計用!$4:$9977,マスター!$C81,FALSE)="","",HLOOKUP(BW$14,集計用!$4:$9977,マスター!$C81,FALSE))</f>
        <v/>
      </c>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2"/>
      <c r="CW81" s="82"/>
      <c r="CX81" s="82"/>
      <c r="CY81" s="82"/>
      <c r="CZ81" s="82"/>
      <c r="DA81" s="82"/>
      <c r="DB81" s="82"/>
      <c r="DC81" s="82"/>
      <c r="DD81" s="83"/>
      <c r="DE81" s="83"/>
      <c r="DF81" s="83"/>
      <c r="DG81" s="83"/>
      <c r="DH81" s="83"/>
      <c r="DI81" s="83"/>
    </row>
    <row r="82" spans="3:113" ht="13.5" customHeight="1">
      <c r="C82" s="117">
        <v>73</v>
      </c>
      <c r="D82" s="71"/>
      <c r="E82" s="82"/>
      <c r="F82" s="82"/>
      <c r="G82" s="82"/>
      <c r="H82" s="69" t="str">
        <f>IF(HLOOKUP(H$14,集計用!$4:$9977,マスター!$C82,FALSE)="","",HLOOKUP(H$14,集計用!$4:$9977,マスター!$C82,FALSE))</f>
        <v/>
      </c>
      <c r="I82" s="56" t="str">
        <f>IF(HLOOKUP(I$14,集計用!$4:$9977,マスター!$C82,FALSE)="","",HLOOKUP(I$14,集計用!$4:$9977,マスター!$C82,FALSE))</f>
        <v/>
      </c>
      <c r="J82" s="56" t="str">
        <f>IF(HLOOKUP(J$14,集計用!$4:$9977,マスター!$C82,FALSE)="","",HLOOKUP(J$14,集計用!$4:$9977,マスター!$C82,FALSE))</f>
        <v>事業用資産/工作物</v>
      </c>
      <c r="K82" s="82"/>
      <c r="L82" s="82"/>
      <c r="M82" s="82"/>
      <c r="N82" s="82"/>
      <c r="O82" s="56">
        <f>IF(HLOOKUP(O$14,集計用!$4:$9977,マスター!$C82,FALSE)="","",HLOOKUP(O$14,集計用!$4:$9977,マスター!$C82,FALSE))</f>
        <v>8</v>
      </c>
      <c r="P82" s="82"/>
      <c r="Q82" s="82"/>
      <c r="R82" s="69" t="str">
        <f>IF(HLOOKUP(R$14,集計用!$4:$9977,マスター!$C82,FALSE)="","",HLOOKUP(R$14,集計用!$4:$9977,マスター!$C82,FALSE))</f>
        <v>一般会計等</v>
      </c>
      <c r="S82" s="69" t="str">
        <f>IF(HLOOKUP(S$14,集計用!$4:$9977,マスター!$C82,FALSE)="","",HLOOKUP(S$14,集計用!$4:$9977,マスター!$C82,FALSE))</f>
        <v>一般会計</v>
      </c>
      <c r="T82" s="56">
        <f>IF(HLOOKUP(T$14,集計用!$4:$9977,マスター!$C82,FALSE)="","",HLOOKUP(T$14,集計用!$4:$9977,マスター!$C82,FALSE))</f>
        <v>20000228</v>
      </c>
      <c r="U82" s="56">
        <f>IF(HLOOKUP(U$14,集計用!$4:$9977,マスター!$C82,FALSE)="","",HLOOKUP(U$14,集計用!$4:$9977,マスター!$C82,FALSE))</f>
        <v>20000228</v>
      </c>
      <c r="V82" s="82"/>
      <c r="W82" s="71"/>
      <c r="X82" s="82"/>
      <c r="Y82" s="82"/>
      <c r="Z82" s="56">
        <f>IF(HLOOKUP(Z$14,集計用!$4:$9977,マスター!$C82,FALSE)="","",HLOOKUP(Z$14,集計用!$4:$9977,マスター!$C82,FALSE))</f>
        <v>1298240</v>
      </c>
      <c r="AA82" s="82"/>
      <c r="AB82" s="82"/>
      <c r="AC82" s="82"/>
      <c r="AD82" s="82"/>
      <c r="AE82" s="82"/>
      <c r="AF82" s="71"/>
      <c r="AG82" s="56" t="str">
        <f>IF(HLOOKUP(AG$14,集計用!$4:$9977,マスター!$C82,FALSE)="","",HLOOKUP(AG$14,集計用!$4:$9977,マスター!$C82,FALSE))</f>
        <v>アンパンマン号</v>
      </c>
      <c r="AH82" s="56" t="str">
        <f>IF(HLOOKUP(AH$14,集計用!$4:$9977,マスター!$C82,FALSE)="","",HLOOKUP(AH$14,集計用!$4:$9977,マスター!$C82,FALSE))</f>
        <v>自己資産（リース資産外)</v>
      </c>
      <c r="AI82" s="56" t="str">
        <f>IF(HLOOKUP(AI$14,集計用!$4:$9977,マスター!$C82,FALSE)="","",HLOOKUP(AI$14,集計用!$4:$9977,マスター!$C82,FALSE))</f>
        <v>売却不可</v>
      </c>
      <c r="AJ82" s="89" t="str">
        <f>マスター!$B$3</f>
        <v>物品</v>
      </c>
      <c r="AK82" s="56">
        <f>IF(HLOOKUP(AK$14,集計用!$4:$9977,マスター!$C82,FALSE)="","",HLOOKUP(AK$14,集計用!$4:$9977,マスター!$C82,FALSE))</f>
        <v>169</v>
      </c>
      <c r="AL82" s="56" t="e">
        <f>IF(HLOOKUP(AL$14,集計用!$4:$9977,マスター!$C82,FALSE)="","",HLOOKUP(AL$14,集計用!$4:$9977,マスター!$C82,FALSE))</f>
        <v>#N/A</v>
      </c>
      <c r="AM82" s="82"/>
      <c r="AN82" s="56" t="str">
        <f>IFERROR(集計用!N65&amp;集計用!P65&amp;集計用!R65,"")</f>
        <v>下都賀郡壬生町駅東町156-2</v>
      </c>
      <c r="AO82" s="56">
        <f>IF(HLOOKUP(AO$14,集計用!$4:$9977,マスター!$C82,FALSE)="","",HLOOKUP(AO$14,集計用!$4:$9977,マスター!$C82,FALSE))</f>
        <v>100</v>
      </c>
      <c r="AP82" s="69" t="str">
        <f>集計用!AX77&amp;集計用!AY77&amp;集計用!AZ77&amp;集計用!BA77&amp;集計用!BB77&amp;集計用!BC77</f>
        <v>民生費児童福祉費保育園費</v>
      </c>
      <c r="AQ82" s="56" t="str">
        <f>IF(HLOOKUP(AQ$14,集計用!$4:$9977,マスター!$C82,FALSE)="","",HLOOKUP(AQ$14,集計用!$4:$9977,マスター!$C82,FALSE))</f>
        <v>特記事項なし</v>
      </c>
      <c r="AR82" s="56" t="str">
        <f>IF(HLOOKUP(AR$14,集計用!$4:$9977,マスター!$C82,FALSE)="","",HLOOKUP(AR$14,集計用!$4:$9977,マスター!$C82,FALSE))</f>
        <v/>
      </c>
      <c r="AS82" s="56" t="str">
        <f>IF(HLOOKUP(AS$14,集計用!$4:$9977,マスター!$C82,FALSE)="","",HLOOKUP(AS$14,集計用!$4:$9977,マスター!$C82,FALSE))</f>
        <v>NA</v>
      </c>
      <c r="AT82" s="56">
        <f>IF(HLOOKUP(AT$14,集計用!$4:$9977,マスター!$C82,FALSE)="","",HLOOKUP(AT$14,集計用!$4:$9977,マスター!$C82,FALSE))</f>
        <v>1</v>
      </c>
      <c r="AU82" s="91"/>
      <c r="AV82" s="91"/>
      <c r="AW82" s="74">
        <f t="shared" si="2"/>
        <v>16</v>
      </c>
      <c r="AX82" s="56" t="str">
        <f>IF(HLOOKUP(AX$14,集計用!$4:$9977,マスター!$C82,FALSE)="","",HLOOKUP(AX$14,集計用!$4:$9977,マスター!$C82,FALSE))</f>
        <v>福祉</v>
      </c>
      <c r="AY82" s="56" t="str">
        <f>IF(HLOOKUP(AY$14,集計用!$4:$9977,マスター!$C82,FALSE)="","",HLOOKUP(AY$14,集計用!$4:$9977,マスター!$C82,FALSE))</f>
        <v>行政財産</v>
      </c>
      <c r="AZ82" s="83"/>
      <c r="BA82" s="83"/>
      <c r="BB82" s="83"/>
      <c r="BC82" s="83"/>
      <c r="BD82" s="83"/>
      <c r="BE82" s="83"/>
      <c r="BF82" s="83"/>
      <c r="BG82" s="83"/>
      <c r="BH82" s="91"/>
      <c r="BI82" s="91"/>
      <c r="BJ82" s="83"/>
      <c r="BK82" s="83"/>
      <c r="BL82" s="83"/>
      <c r="BM82" s="83"/>
      <c r="BN82" s="83"/>
      <c r="BO82" s="83"/>
      <c r="BP82" s="83"/>
      <c r="BQ82" s="83"/>
      <c r="BR82" s="56" t="str">
        <f>IF(HLOOKUP(BR$14,集計用!$4:$9977,マスター!$C82,FALSE)="","",HLOOKUP(BR$14,集計用!$4:$9977,マスター!$C82,FALSE))</f>
        <v>ｱﾝﾊﾟﾝﾏﾝｺﾞｳ</v>
      </c>
      <c r="BS82" s="56" t="str">
        <f>IF(HLOOKUP(BS$14,集計用!$4:$9977,マスター!$C82,FALSE)="","",HLOOKUP(BS$14,集計用!$4:$9977,マスター!$C82,FALSE))</f>
        <v/>
      </c>
      <c r="BT82" s="56" t="str">
        <f>IF(HLOOKUP(BT$14,集計用!$4:$9977,マスター!$C82,FALSE)="","",HLOOKUP(BT$14,集計用!$4:$9977,マスター!$C82,FALSE))</f>
        <v>壬生町立すけがい保育園</v>
      </c>
      <c r="BU82" s="56" t="str">
        <f>IF(HLOOKUP(BU$14,集計用!$4:$9977,マスター!$C82,FALSE)="","",HLOOKUP(BU$14,集計用!$4:$9977,マスター!$C82,FALSE))</f>
        <v/>
      </c>
      <c r="BV82" s="56" t="str">
        <f>集計用!O65&amp;集計用!Q65&amp;集計用!S65</f>
        <v>ｼﾓﾂｶﾞｸﾞﾝﾐﾌﾞﾏﾁｴｷﾋｶﾞｼﾏﾁ156-2</v>
      </c>
      <c r="BW82" s="56" t="str">
        <f>IF(HLOOKUP(BW$14,集計用!$4:$9977,マスター!$C82,FALSE)="","",HLOOKUP(BW$14,集計用!$4:$9977,マスター!$C82,FALSE))</f>
        <v/>
      </c>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2"/>
      <c r="CW82" s="82"/>
      <c r="CX82" s="82"/>
      <c r="CY82" s="82"/>
      <c r="CZ82" s="82"/>
      <c r="DA82" s="82"/>
      <c r="DB82" s="82"/>
      <c r="DC82" s="82"/>
      <c r="DD82" s="83"/>
      <c r="DE82" s="83"/>
      <c r="DF82" s="83"/>
      <c r="DG82" s="83"/>
      <c r="DH82" s="83"/>
      <c r="DI82" s="83"/>
    </row>
    <row r="83" spans="3:113" ht="13.5" customHeight="1">
      <c r="C83" s="117">
        <v>74</v>
      </c>
      <c r="D83" s="71"/>
      <c r="E83" s="82"/>
      <c r="F83" s="82"/>
      <c r="G83" s="82"/>
      <c r="H83" s="69" t="str">
        <f>IF(HLOOKUP(H$14,集計用!$4:$9977,マスター!$C83,FALSE)="","",HLOOKUP(H$14,集計用!$4:$9977,マスター!$C83,FALSE))</f>
        <v/>
      </c>
      <c r="I83" s="56" t="str">
        <f>IF(HLOOKUP(I$14,集計用!$4:$9977,マスター!$C83,FALSE)="","",HLOOKUP(I$14,集計用!$4:$9977,マスター!$C83,FALSE))</f>
        <v/>
      </c>
      <c r="J83" s="56" t="str">
        <f>IF(HLOOKUP(J$14,集計用!$4:$9977,マスター!$C83,FALSE)="","",HLOOKUP(J$14,集計用!$4:$9977,マスター!$C83,FALSE))</f>
        <v>事業用資産/工作物</v>
      </c>
      <c r="K83" s="82"/>
      <c r="L83" s="82"/>
      <c r="M83" s="82"/>
      <c r="N83" s="82"/>
      <c r="O83" s="56">
        <f>IF(HLOOKUP(O$14,集計用!$4:$9977,マスター!$C83,FALSE)="","",HLOOKUP(O$14,集計用!$4:$9977,マスター!$C83,FALSE))</f>
        <v>8</v>
      </c>
      <c r="P83" s="82"/>
      <c r="Q83" s="82"/>
      <c r="R83" s="69" t="str">
        <f>IF(HLOOKUP(R$14,集計用!$4:$9977,マスター!$C83,FALSE)="","",HLOOKUP(R$14,集計用!$4:$9977,マスター!$C83,FALSE))</f>
        <v>一般会計等</v>
      </c>
      <c r="S83" s="69" t="str">
        <f>IF(HLOOKUP(S$14,集計用!$4:$9977,マスター!$C83,FALSE)="","",HLOOKUP(S$14,集計用!$4:$9977,マスター!$C83,FALSE))</f>
        <v>一般会計</v>
      </c>
      <c r="T83" s="56">
        <f>IF(HLOOKUP(T$14,集計用!$4:$9977,マスター!$C83,FALSE)="","",HLOOKUP(T$14,集計用!$4:$9977,マスター!$C83,FALSE))</f>
        <v>19870512</v>
      </c>
      <c r="U83" s="56">
        <f>IF(HLOOKUP(U$14,集計用!$4:$9977,マスター!$C83,FALSE)="","",HLOOKUP(U$14,集計用!$4:$9977,マスター!$C83,FALSE))</f>
        <v>19870512</v>
      </c>
      <c r="V83" s="82"/>
      <c r="W83" s="71"/>
      <c r="X83" s="82"/>
      <c r="Y83" s="82"/>
      <c r="Z83" s="56">
        <f>IF(HLOOKUP(Z$14,集計用!$4:$9977,マスター!$C83,FALSE)="","",HLOOKUP(Z$14,集計用!$4:$9977,マスター!$C83,FALSE))</f>
        <v>245000</v>
      </c>
      <c r="AA83" s="82"/>
      <c r="AB83" s="82"/>
      <c r="AC83" s="82"/>
      <c r="AD83" s="82"/>
      <c r="AE83" s="82"/>
      <c r="AF83" s="71"/>
      <c r="AG83" s="56" t="str">
        <f>IF(HLOOKUP(AG$14,集計用!$4:$9977,マスター!$C83,FALSE)="","",HLOOKUP(AG$14,集計用!$4:$9977,マスター!$C83,FALSE))</f>
        <v>ぞうさんすべり台</v>
      </c>
      <c r="AH83" s="56" t="str">
        <f>IF(HLOOKUP(AH$14,集計用!$4:$9977,マスター!$C83,FALSE)="","",HLOOKUP(AH$14,集計用!$4:$9977,マスター!$C83,FALSE))</f>
        <v>自己資産（リース資産外)</v>
      </c>
      <c r="AI83" s="56" t="str">
        <f>IF(HLOOKUP(AI$14,集計用!$4:$9977,マスター!$C83,FALSE)="","",HLOOKUP(AI$14,集計用!$4:$9977,マスター!$C83,FALSE))</f>
        <v>売却不可</v>
      </c>
      <c r="AJ83" s="89" t="str">
        <f>マスター!$B$3</f>
        <v>物品</v>
      </c>
      <c r="AK83" s="56">
        <f>IF(HLOOKUP(AK$14,集計用!$4:$9977,マスター!$C83,FALSE)="","",HLOOKUP(AK$14,集計用!$4:$9977,マスター!$C83,FALSE))</f>
        <v>168</v>
      </c>
      <c r="AL83" s="56" t="e">
        <f>IF(HLOOKUP(AL$14,集計用!$4:$9977,マスター!$C83,FALSE)="","",HLOOKUP(AL$14,集計用!$4:$9977,マスター!$C83,FALSE))</f>
        <v>#N/A</v>
      </c>
      <c r="AM83" s="82"/>
      <c r="AN83" s="56" t="str">
        <f>IFERROR(集計用!N66&amp;集計用!P66&amp;集計用!R66,"")</f>
        <v>下都賀郡壬生町駅東町156-2</v>
      </c>
      <c r="AO83" s="56">
        <f>IF(HLOOKUP(AO$14,集計用!$4:$9977,マスター!$C83,FALSE)="","",HLOOKUP(AO$14,集計用!$4:$9977,マスター!$C83,FALSE))</f>
        <v>100</v>
      </c>
      <c r="AP83" s="69" t="str">
        <f>集計用!AX78&amp;集計用!AY78&amp;集計用!AZ78&amp;集計用!BA78&amp;集計用!BB78&amp;集計用!BC78</f>
        <v>民生費児童福祉費保育園費</v>
      </c>
      <c r="AQ83" s="56" t="str">
        <f>IF(HLOOKUP(AQ$14,集計用!$4:$9977,マスター!$C83,FALSE)="","",HLOOKUP(AQ$14,集計用!$4:$9977,マスター!$C83,FALSE))</f>
        <v>特記事項なし</v>
      </c>
      <c r="AR83" s="56" t="str">
        <f>IF(HLOOKUP(AR$14,集計用!$4:$9977,マスター!$C83,FALSE)="","",HLOOKUP(AR$14,集計用!$4:$9977,マスター!$C83,FALSE))</f>
        <v/>
      </c>
      <c r="AS83" s="56" t="str">
        <f>IF(HLOOKUP(AS$14,集計用!$4:$9977,マスター!$C83,FALSE)="","",HLOOKUP(AS$14,集計用!$4:$9977,マスター!$C83,FALSE))</f>
        <v>NA</v>
      </c>
      <c r="AT83" s="56">
        <f>IF(HLOOKUP(AT$14,集計用!$4:$9977,マスター!$C83,FALSE)="","",HLOOKUP(AT$14,集計用!$4:$9977,マスター!$C83,FALSE))</f>
        <v>1</v>
      </c>
      <c r="AU83" s="91"/>
      <c r="AV83" s="91"/>
      <c r="AW83" s="74">
        <f t="shared" si="2"/>
        <v>28</v>
      </c>
      <c r="AX83" s="56" t="str">
        <f>IF(HLOOKUP(AX$14,集計用!$4:$9977,マスター!$C83,FALSE)="","",HLOOKUP(AX$14,集計用!$4:$9977,マスター!$C83,FALSE))</f>
        <v>福祉</v>
      </c>
      <c r="AY83" s="56" t="str">
        <f>IF(HLOOKUP(AY$14,集計用!$4:$9977,マスター!$C83,FALSE)="","",HLOOKUP(AY$14,集計用!$4:$9977,マスター!$C83,FALSE))</f>
        <v>行政財産</v>
      </c>
      <c r="AZ83" s="83"/>
      <c r="BA83" s="83"/>
      <c r="BB83" s="83"/>
      <c r="BC83" s="83"/>
      <c r="BD83" s="83"/>
      <c r="BE83" s="83"/>
      <c r="BF83" s="83"/>
      <c r="BG83" s="83"/>
      <c r="BH83" s="91"/>
      <c r="BI83" s="91"/>
      <c r="BJ83" s="83"/>
      <c r="BK83" s="83"/>
      <c r="BL83" s="83"/>
      <c r="BM83" s="83"/>
      <c r="BN83" s="83"/>
      <c r="BO83" s="83"/>
      <c r="BP83" s="83"/>
      <c r="BQ83" s="83"/>
      <c r="BR83" s="56" t="str">
        <f>IF(HLOOKUP(BR$14,集計用!$4:$9977,マスター!$C83,FALSE)="","",HLOOKUP(BR$14,集計用!$4:$9977,マスター!$C83,FALSE))</f>
        <v>ｿﾞｳｻﾝｽﾍﾞﾘﾀﾞｲ</v>
      </c>
      <c r="BS83" s="56" t="str">
        <f>IF(HLOOKUP(BS$14,集計用!$4:$9977,マスター!$C83,FALSE)="","",HLOOKUP(BS$14,集計用!$4:$9977,マスター!$C83,FALSE))</f>
        <v/>
      </c>
      <c r="BT83" s="56" t="str">
        <f>IF(HLOOKUP(BT$14,集計用!$4:$9977,マスター!$C83,FALSE)="","",HLOOKUP(BT$14,集計用!$4:$9977,マスター!$C83,FALSE))</f>
        <v>壬生町立すけがい保育園</v>
      </c>
      <c r="BU83" s="56" t="str">
        <f>IF(HLOOKUP(BU$14,集計用!$4:$9977,マスター!$C83,FALSE)="","",HLOOKUP(BU$14,集計用!$4:$9977,マスター!$C83,FALSE))</f>
        <v/>
      </c>
      <c r="BV83" s="56" t="str">
        <f>集計用!O66&amp;集計用!Q66&amp;集計用!S66</f>
        <v>ｼﾓﾂｶﾞｸﾞﾝﾐﾌﾞﾏﾁｴｷﾋｶﾞｼﾏﾁ156-2</v>
      </c>
      <c r="BW83" s="56" t="str">
        <f>IF(HLOOKUP(BW$14,集計用!$4:$9977,マスター!$C83,FALSE)="","",HLOOKUP(BW$14,集計用!$4:$9977,マスター!$C83,FALSE))</f>
        <v/>
      </c>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2"/>
      <c r="CW83" s="82"/>
      <c r="CX83" s="82"/>
      <c r="CY83" s="82"/>
      <c r="CZ83" s="82"/>
      <c r="DA83" s="82"/>
      <c r="DB83" s="82"/>
      <c r="DC83" s="82"/>
      <c r="DD83" s="83"/>
      <c r="DE83" s="83"/>
      <c r="DF83" s="83"/>
      <c r="DG83" s="83"/>
      <c r="DH83" s="83"/>
      <c r="DI83" s="83"/>
    </row>
    <row r="84" spans="3:113" ht="13.5" customHeight="1">
      <c r="C84" s="117">
        <v>75</v>
      </c>
      <c r="D84" s="71"/>
      <c r="E84" s="82"/>
      <c r="F84" s="82"/>
      <c r="G84" s="82"/>
      <c r="H84" s="69" t="str">
        <f>IF(HLOOKUP(H$14,集計用!$4:$9977,マスター!$C84,FALSE)="","",HLOOKUP(H$14,集計用!$4:$9977,マスター!$C84,FALSE))</f>
        <v/>
      </c>
      <c r="I84" s="56" t="str">
        <f>IF(HLOOKUP(I$14,集計用!$4:$9977,マスター!$C84,FALSE)="","",HLOOKUP(I$14,集計用!$4:$9977,マスター!$C84,FALSE))</f>
        <v/>
      </c>
      <c r="J84" s="56" t="str">
        <f>IF(HLOOKUP(J$14,集計用!$4:$9977,マスター!$C84,FALSE)="","",HLOOKUP(J$14,集計用!$4:$9977,マスター!$C84,FALSE))</f>
        <v>事業用資産/工作物</v>
      </c>
      <c r="K84" s="82"/>
      <c r="L84" s="82"/>
      <c r="M84" s="82"/>
      <c r="N84" s="82"/>
      <c r="O84" s="56">
        <f>IF(HLOOKUP(O$14,集計用!$4:$9977,マスター!$C84,FALSE)="","",HLOOKUP(O$14,集計用!$4:$9977,マスター!$C84,FALSE))</f>
        <v>8</v>
      </c>
      <c r="P84" s="82"/>
      <c r="Q84" s="82"/>
      <c r="R84" s="69" t="str">
        <f>IF(HLOOKUP(R$14,集計用!$4:$9977,マスター!$C84,FALSE)="","",HLOOKUP(R$14,集計用!$4:$9977,マスター!$C84,FALSE))</f>
        <v>一般会計等</v>
      </c>
      <c r="S84" s="69" t="str">
        <f>IF(HLOOKUP(S$14,集計用!$4:$9977,マスター!$C84,FALSE)="","",HLOOKUP(S$14,集計用!$4:$9977,マスター!$C84,FALSE))</f>
        <v>一般会計</v>
      </c>
      <c r="T84" s="56">
        <f>IF(HLOOKUP(T$14,集計用!$4:$9977,マスター!$C84,FALSE)="","",HLOOKUP(T$14,集計用!$4:$9977,マスター!$C84,FALSE))</f>
        <v>20000228</v>
      </c>
      <c r="U84" s="56">
        <f>IF(HLOOKUP(U$14,集計用!$4:$9977,マスター!$C84,FALSE)="","",HLOOKUP(U$14,集計用!$4:$9977,マスター!$C84,FALSE))</f>
        <v>20000228</v>
      </c>
      <c r="V84" s="82"/>
      <c r="W84" s="71"/>
      <c r="X84" s="82"/>
      <c r="Y84" s="82"/>
      <c r="Z84" s="56">
        <f>IF(HLOOKUP(Z$14,集計用!$4:$9977,マスター!$C84,FALSE)="","",HLOOKUP(Z$14,集計用!$4:$9977,マスター!$C84,FALSE))</f>
        <v>142800</v>
      </c>
      <c r="AA84" s="82"/>
      <c r="AB84" s="82"/>
      <c r="AC84" s="82"/>
      <c r="AD84" s="82"/>
      <c r="AE84" s="82"/>
      <c r="AF84" s="71"/>
      <c r="AG84" s="56" t="str">
        <f>IF(HLOOKUP(AG$14,集計用!$4:$9977,マスター!$C84,FALSE)="","",HLOOKUP(AG$14,集計用!$4:$9977,マスター!$C84,FALSE))</f>
        <v>ロッキングチェア</v>
      </c>
      <c r="AH84" s="56" t="str">
        <f>IF(HLOOKUP(AH$14,集計用!$4:$9977,マスター!$C84,FALSE)="","",HLOOKUP(AH$14,集計用!$4:$9977,マスター!$C84,FALSE))</f>
        <v>自己資産（リース資産外)</v>
      </c>
      <c r="AI84" s="56" t="str">
        <f>IF(HLOOKUP(AI$14,集計用!$4:$9977,マスター!$C84,FALSE)="","",HLOOKUP(AI$14,集計用!$4:$9977,マスター!$C84,FALSE))</f>
        <v>売却不可</v>
      </c>
      <c r="AJ84" s="89" t="str">
        <f>マスター!$B$3</f>
        <v>物品</v>
      </c>
      <c r="AK84" s="56">
        <f>IF(HLOOKUP(AK$14,集計用!$4:$9977,マスター!$C84,FALSE)="","",HLOOKUP(AK$14,集計用!$4:$9977,マスター!$C84,FALSE))</f>
        <v>169</v>
      </c>
      <c r="AL84" s="56" t="e">
        <f>IF(HLOOKUP(AL$14,集計用!$4:$9977,マスター!$C84,FALSE)="","",HLOOKUP(AL$14,集計用!$4:$9977,マスター!$C84,FALSE))</f>
        <v>#N/A</v>
      </c>
      <c r="AM84" s="82"/>
      <c r="AN84" s="56" t="str">
        <f>IFERROR(集計用!N67&amp;集計用!P67&amp;集計用!R67,"")</f>
        <v>下都賀郡壬生町駅東町156-2</v>
      </c>
      <c r="AO84" s="56">
        <f>IF(HLOOKUP(AO$14,集計用!$4:$9977,マスター!$C84,FALSE)="","",HLOOKUP(AO$14,集計用!$4:$9977,マスター!$C84,FALSE))</f>
        <v>100</v>
      </c>
      <c r="AP84" s="69" t="str">
        <f>集計用!AX79&amp;集計用!AY79&amp;集計用!AZ79&amp;集計用!BA79&amp;集計用!BB79&amp;集計用!BC79</f>
        <v>民生費児童福祉費児童福祉総務費</v>
      </c>
      <c r="AQ84" s="56" t="str">
        <f>IF(HLOOKUP(AQ$14,集計用!$4:$9977,マスター!$C84,FALSE)="","",HLOOKUP(AQ$14,集計用!$4:$9977,マスター!$C84,FALSE))</f>
        <v>特記事項なし</v>
      </c>
      <c r="AR84" s="56" t="str">
        <f>IF(HLOOKUP(AR$14,集計用!$4:$9977,マスター!$C84,FALSE)="","",HLOOKUP(AR$14,集計用!$4:$9977,マスター!$C84,FALSE))</f>
        <v/>
      </c>
      <c r="AS84" s="56" t="str">
        <f>IF(HLOOKUP(AS$14,集計用!$4:$9977,マスター!$C84,FALSE)="","",HLOOKUP(AS$14,集計用!$4:$9977,マスター!$C84,FALSE))</f>
        <v>NA</v>
      </c>
      <c r="AT84" s="56">
        <f>IF(HLOOKUP(AT$14,集計用!$4:$9977,マスター!$C84,FALSE)="","",HLOOKUP(AT$14,集計用!$4:$9977,マスター!$C84,FALSE))</f>
        <v>2</v>
      </c>
      <c r="AU84" s="91"/>
      <c r="AV84" s="91"/>
      <c r="AW84" s="74">
        <f t="shared" si="2"/>
        <v>16</v>
      </c>
      <c r="AX84" s="56" t="str">
        <f>IF(HLOOKUP(AX$14,集計用!$4:$9977,マスター!$C84,FALSE)="","",HLOOKUP(AX$14,集計用!$4:$9977,マスター!$C84,FALSE))</f>
        <v>福祉</v>
      </c>
      <c r="AY84" s="56" t="str">
        <f>IF(HLOOKUP(AY$14,集計用!$4:$9977,マスター!$C84,FALSE)="","",HLOOKUP(AY$14,集計用!$4:$9977,マスター!$C84,FALSE))</f>
        <v>行政財産</v>
      </c>
      <c r="AZ84" s="83"/>
      <c r="BA84" s="83"/>
      <c r="BB84" s="83"/>
      <c r="BC84" s="83"/>
      <c r="BD84" s="83"/>
      <c r="BE84" s="83"/>
      <c r="BF84" s="83"/>
      <c r="BG84" s="83"/>
      <c r="BH84" s="91"/>
      <c r="BI84" s="91"/>
      <c r="BJ84" s="83"/>
      <c r="BK84" s="83"/>
      <c r="BL84" s="83"/>
      <c r="BM84" s="83"/>
      <c r="BN84" s="83"/>
      <c r="BO84" s="83"/>
      <c r="BP84" s="83"/>
      <c r="BQ84" s="83"/>
      <c r="BR84" s="56" t="str">
        <f>IF(HLOOKUP(BR$14,集計用!$4:$9977,マスター!$C84,FALSE)="","",HLOOKUP(BR$14,集計用!$4:$9977,マスター!$C84,FALSE))</f>
        <v>ﾛｯｷﾝｸﾞﾁｪｱ</v>
      </c>
      <c r="BS84" s="56" t="str">
        <f>IF(HLOOKUP(BS$14,集計用!$4:$9977,マスター!$C84,FALSE)="","",HLOOKUP(BS$14,集計用!$4:$9977,マスター!$C84,FALSE))</f>
        <v/>
      </c>
      <c r="BT84" s="56" t="str">
        <f>IF(HLOOKUP(BT$14,集計用!$4:$9977,マスター!$C84,FALSE)="","",HLOOKUP(BT$14,集計用!$4:$9977,マスター!$C84,FALSE))</f>
        <v>壬生町立すけがい保育園</v>
      </c>
      <c r="BU84" s="56" t="str">
        <f>IF(HLOOKUP(BU$14,集計用!$4:$9977,マスター!$C84,FALSE)="","",HLOOKUP(BU$14,集計用!$4:$9977,マスター!$C84,FALSE))</f>
        <v/>
      </c>
      <c r="BV84" s="56" t="str">
        <f>集計用!O67&amp;集計用!Q67&amp;集計用!S67</f>
        <v>ｼﾓﾂｶﾞｸﾞﾝﾐﾌﾞﾏﾁｴｷﾋｶﾞｼﾏﾁ156-2</v>
      </c>
      <c r="BW84" s="56" t="str">
        <f>IF(HLOOKUP(BW$14,集計用!$4:$9977,マスター!$C84,FALSE)="","",HLOOKUP(BW$14,集計用!$4:$9977,マスター!$C84,FALSE))</f>
        <v/>
      </c>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2"/>
      <c r="CW84" s="82"/>
      <c r="CX84" s="82"/>
      <c r="CY84" s="82"/>
      <c r="CZ84" s="82"/>
      <c r="DA84" s="82"/>
      <c r="DB84" s="82"/>
      <c r="DC84" s="82"/>
      <c r="DD84" s="83"/>
      <c r="DE84" s="83"/>
      <c r="DF84" s="83"/>
      <c r="DG84" s="83"/>
      <c r="DH84" s="83"/>
      <c r="DI84" s="83"/>
    </row>
    <row r="85" spans="3:113" ht="13.5" customHeight="1">
      <c r="C85" s="117">
        <v>76</v>
      </c>
      <c r="D85" s="71"/>
      <c r="E85" s="82"/>
      <c r="F85" s="82"/>
      <c r="G85" s="82"/>
      <c r="H85" s="69" t="str">
        <f>IF(HLOOKUP(H$14,集計用!$4:$9977,マスター!$C85,FALSE)="","",HLOOKUP(H$14,集計用!$4:$9977,マスター!$C85,FALSE))</f>
        <v/>
      </c>
      <c r="I85" s="56" t="str">
        <f>IF(HLOOKUP(I$14,集計用!$4:$9977,マスター!$C85,FALSE)="","",HLOOKUP(I$14,集計用!$4:$9977,マスター!$C85,FALSE))</f>
        <v/>
      </c>
      <c r="J85" s="56" t="str">
        <f>IF(HLOOKUP(J$14,集計用!$4:$9977,マスター!$C85,FALSE)="","",HLOOKUP(J$14,集計用!$4:$9977,マスター!$C85,FALSE))</f>
        <v>事業用資産/工作物</v>
      </c>
      <c r="K85" s="82"/>
      <c r="L85" s="82"/>
      <c r="M85" s="82"/>
      <c r="N85" s="82"/>
      <c r="O85" s="56">
        <f>IF(HLOOKUP(O$14,集計用!$4:$9977,マスター!$C85,FALSE)="","",HLOOKUP(O$14,集計用!$4:$9977,マスター!$C85,FALSE))</f>
        <v>8</v>
      </c>
      <c r="P85" s="82"/>
      <c r="Q85" s="82"/>
      <c r="R85" s="69" t="str">
        <f>IF(HLOOKUP(R$14,集計用!$4:$9977,マスター!$C85,FALSE)="","",HLOOKUP(R$14,集計用!$4:$9977,マスター!$C85,FALSE))</f>
        <v>一般会計等</v>
      </c>
      <c r="S85" s="69" t="str">
        <f>IF(HLOOKUP(S$14,集計用!$4:$9977,マスター!$C85,FALSE)="","",HLOOKUP(S$14,集計用!$4:$9977,マスター!$C85,FALSE))</f>
        <v>一般会計</v>
      </c>
      <c r="T85" s="56">
        <f>IF(HLOOKUP(T$14,集計用!$4:$9977,マスター!$C85,FALSE)="","",HLOOKUP(T$14,集計用!$4:$9977,マスター!$C85,FALSE))</f>
        <v>20101201</v>
      </c>
      <c r="U85" s="56">
        <f>IF(HLOOKUP(U$14,集計用!$4:$9977,マスター!$C85,FALSE)="","",HLOOKUP(U$14,集計用!$4:$9977,マスター!$C85,FALSE))</f>
        <v>20101201</v>
      </c>
      <c r="V85" s="82"/>
      <c r="W85" s="71"/>
      <c r="X85" s="82"/>
      <c r="Y85" s="82"/>
      <c r="Z85" s="56">
        <f>IF(HLOOKUP(Z$14,集計用!$4:$9977,マスター!$C85,FALSE)="","",HLOOKUP(Z$14,集計用!$4:$9977,マスター!$C85,FALSE))</f>
        <v>270000</v>
      </c>
      <c r="AA85" s="82"/>
      <c r="AB85" s="82"/>
      <c r="AC85" s="82"/>
      <c r="AD85" s="82"/>
      <c r="AE85" s="82"/>
      <c r="AF85" s="71"/>
      <c r="AG85" s="56" t="str">
        <f>IF(HLOOKUP(AG$14,集計用!$4:$9977,マスター!$C85,FALSE)="","",HLOOKUP(AG$14,集計用!$4:$9977,マスター!$C85,FALSE))</f>
        <v>雲梯</v>
      </c>
      <c r="AH85" s="56" t="str">
        <f>IF(HLOOKUP(AH$14,集計用!$4:$9977,マスター!$C85,FALSE)="","",HLOOKUP(AH$14,集計用!$4:$9977,マスター!$C85,FALSE))</f>
        <v>自己資産（リース資産外)</v>
      </c>
      <c r="AI85" s="56" t="str">
        <f>IF(HLOOKUP(AI$14,集計用!$4:$9977,マスター!$C85,FALSE)="","",HLOOKUP(AI$14,集計用!$4:$9977,マスター!$C85,FALSE))</f>
        <v>売却不可</v>
      </c>
      <c r="AJ85" s="89" t="str">
        <f>マスター!$B$3</f>
        <v>物品</v>
      </c>
      <c r="AK85" s="56">
        <f>IF(HLOOKUP(AK$14,集計用!$4:$9977,マスター!$C85,FALSE)="","",HLOOKUP(AK$14,集計用!$4:$9977,マスター!$C85,FALSE))</f>
        <v>169</v>
      </c>
      <c r="AL85" s="56" t="e">
        <f>IF(HLOOKUP(AL$14,集計用!$4:$9977,マスター!$C85,FALSE)="","",HLOOKUP(AL$14,集計用!$4:$9977,マスター!$C85,FALSE))</f>
        <v>#N/A</v>
      </c>
      <c r="AM85" s="82"/>
      <c r="AN85" s="56" t="str">
        <f>IFERROR(集計用!N68&amp;集計用!P68&amp;集計用!R68,"")</f>
        <v>下都賀郡壬生町駅東町156-2</v>
      </c>
      <c r="AO85" s="56">
        <f>IF(HLOOKUP(AO$14,集計用!$4:$9977,マスター!$C85,FALSE)="","",HLOOKUP(AO$14,集計用!$4:$9977,マスター!$C85,FALSE))</f>
        <v>100</v>
      </c>
      <c r="AP85" s="69" t="str">
        <f>集計用!AX80&amp;集計用!AY80&amp;集計用!AZ80&amp;集計用!BA80&amp;集計用!BB80&amp;集計用!BC80</f>
        <v>民生費児童福祉費児童福祉総務費</v>
      </c>
      <c r="AQ85" s="56" t="str">
        <f>IF(HLOOKUP(AQ$14,集計用!$4:$9977,マスター!$C85,FALSE)="","",HLOOKUP(AQ$14,集計用!$4:$9977,マスター!$C85,FALSE))</f>
        <v>特記事項なし</v>
      </c>
      <c r="AR85" s="56" t="str">
        <f>IF(HLOOKUP(AR$14,集計用!$4:$9977,マスター!$C85,FALSE)="","",HLOOKUP(AR$14,集計用!$4:$9977,マスター!$C85,FALSE))</f>
        <v/>
      </c>
      <c r="AS85" s="56" t="str">
        <f>IF(HLOOKUP(AS$14,集計用!$4:$9977,マスター!$C85,FALSE)="","",HLOOKUP(AS$14,集計用!$4:$9977,マスター!$C85,FALSE))</f>
        <v>NA</v>
      </c>
      <c r="AT85" s="56">
        <f>IF(HLOOKUP(AT$14,集計用!$4:$9977,マスター!$C85,FALSE)="","",HLOOKUP(AT$14,集計用!$4:$9977,マスター!$C85,FALSE))</f>
        <v>1</v>
      </c>
      <c r="AU85" s="91"/>
      <c r="AV85" s="91"/>
      <c r="AW85" s="74">
        <f t="shared" ref="AW85:AW120" si="3">IFERROR(IF(VALUE(MID($B$4,5,2))&gt;3,LEFT($B$4,4),LEFT($B$4,4)-1)-IF(U85="","",IF(VALUE(MID(U85,5,2))&gt;3,LEFT(U85,4),LEFT(U85,4)-1))+1,"")</f>
        <v>5</v>
      </c>
      <c r="AX85" s="56" t="str">
        <f>IF(HLOOKUP(AX$14,集計用!$4:$9977,マスター!$C85,FALSE)="","",HLOOKUP(AX$14,集計用!$4:$9977,マスター!$C85,FALSE))</f>
        <v>福祉</v>
      </c>
      <c r="AY85" s="56" t="str">
        <f>IF(HLOOKUP(AY$14,集計用!$4:$9977,マスター!$C85,FALSE)="","",HLOOKUP(AY$14,集計用!$4:$9977,マスター!$C85,FALSE))</f>
        <v>行政財産</v>
      </c>
      <c r="AZ85" s="83"/>
      <c r="BA85" s="83"/>
      <c r="BB85" s="83"/>
      <c r="BC85" s="83"/>
      <c r="BD85" s="83"/>
      <c r="BE85" s="83"/>
      <c r="BF85" s="83"/>
      <c r="BG85" s="83"/>
      <c r="BH85" s="91"/>
      <c r="BI85" s="91"/>
      <c r="BJ85" s="83"/>
      <c r="BK85" s="83"/>
      <c r="BL85" s="83"/>
      <c r="BM85" s="83"/>
      <c r="BN85" s="83"/>
      <c r="BO85" s="83"/>
      <c r="BP85" s="83"/>
      <c r="BQ85" s="83"/>
      <c r="BR85" s="56" t="str">
        <f>IF(HLOOKUP(BR$14,集計用!$4:$9977,マスター!$C85,FALSE)="","",HLOOKUP(BR$14,集計用!$4:$9977,マスター!$C85,FALSE))</f>
        <v>ｳﾝﾃｲ</v>
      </c>
      <c r="BS85" s="56" t="str">
        <f>IF(HLOOKUP(BS$14,集計用!$4:$9977,マスター!$C85,FALSE)="","",HLOOKUP(BS$14,集計用!$4:$9977,マスター!$C85,FALSE))</f>
        <v/>
      </c>
      <c r="BT85" s="56" t="str">
        <f>IF(HLOOKUP(BT$14,集計用!$4:$9977,マスター!$C85,FALSE)="","",HLOOKUP(BT$14,集計用!$4:$9977,マスター!$C85,FALSE))</f>
        <v>壬生町児童館</v>
      </c>
      <c r="BU85" s="56" t="str">
        <f>IF(HLOOKUP(BU$14,集計用!$4:$9977,マスター!$C85,FALSE)="","",HLOOKUP(BU$14,集計用!$4:$9977,マスター!$C85,FALSE))</f>
        <v/>
      </c>
      <c r="BV85" s="56" t="str">
        <f>集計用!O68&amp;集計用!Q68&amp;集計用!S68</f>
        <v>ｼﾓﾂｶﾞｸﾞﾝﾐﾌﾞﾏﾁｴｷﾋｶﾞｼﾏﾁ156-2</v>
      </c>
      <c r="BW85" s="56" t="str">
        <f>IF(HLOOKUP(BW$14,集計用!$4:$9977,マスター!$C85,FALSE)="","",HLOOKUP(BW$14,集計用!$4:$9977,マスター!$C85,FALSE))</f>
        <v/>
      </c>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2"/>
      <c r="CW85" s="82"/>
      <c r="CX85" s="82"/>
      <c r="CY85" s="82"/>
      <c r="CZ85" s="82"/>
      <c r="DA85" s="82"/>
      <c r="DB85" s="82"/>
      <c r="DC85" s="82"/>
      <c r="DD85" s="83"/>
      <c r="DE85" s="83"/>
      <c r="DF85" s="83"/>
      <c r="DG85" s="83"/>
      <c r="DH85" s="83"/>
      <c r="DI85" s="83"/>
    </row>
    <row r="86" spans="3:113" ht="13.5" customHeight="1">
      <c r="C86" s="117">
        <v>77</v>
      </c>
      <c r="D86" s="71"/>
      <c r="E86" s="82"/>
      <c r="F86" s="82"/>
      <c r="G86" s="82"/>
      <c r="H86" s="69" t="str">
        <f>IF(HLOOKUP(H$14,集計用!$4:$9977,マスター!$C86,FALSE)="","",HLOOKUP(H$14,集計用!$4:$9977,マスター!$C86,FALSE))</f>
        <v/>
      </c>
      <c r="I86" s="56" t="str">
        <f>IF(HLOOKUP(I$14,集計用!$4:$9977,マスター!$C86,FALSE)="","",HLOOKUP(I$14,集計用!$4:$9977,マスター!$C86,FALSE))</f>
        <v/>
      </c>
      <c r="J86" s="56" t="str">
        <f>IF(HLOOKUP(J$14,集計用!$4:$9977,マスター!$C86,FALSE)="","",HLOOKUP(J$14,集計用!$4:$9977,マスター!$C86,FALSE))</f>
        <v>事業用資産/工作物</v>
      </c>
      <c r="K86" s="82"/>
      <c r="L86" s="82"/>
      <c r="M86" s="82"/>
      <c r="N86" s="82"/>
      <c r="O86" s="56">
        <f>IF(HLOOKUP(O$14,集計用!$4:$9977,マスター!$C86,FALSE)="","",HLOOKUP(O$14,集計用!$4:$9977,マスター!$C86,FALSE))</f>
        <v>8</v>
      </c>
      <c r="P86" s="82"/>
      <c r="Q86" s="82"/>
      <c r="R86" s="69" t="str">
        <f>IF(HLOOKUP(R$14,集計用!$4:$9977,マスター!$C86,FALSE)="","",HLOOKUP(R$14,集計用!$4:$9977,マスター!$C86,FALSE))</f>
        <v>一般会計等</v>
      </c>
      <c r="S86" s="69" t="str">
        <f>IF(HLOOKUP(S$14,集計用!$4:$9977,マスター!$C86,FALSE)="","",HLOOKUP(S$14,集計用!$4:$9977,マスター!$C86,FALSE))</f>
        <v>一般会計</v>
      </c>
      <c r="T86" s="56">
        <f>IF(HLOOKUP(T$14,集計用!$4:$9977,マスター!$C86,FALSE)="","",HLOOKUP(T$14,集計用!$4:$9977,マスター!$C86,FALSE))</f>
        <v>20040901</v>
      </c>
      <c r="U86" s="56">
        <f>IF(HLOOKUP(U$14,集計用!$4:$9977,マスター!$C86,FALSE)="","",HLOOKUP(U$14,集計用!$4:$9977,マスター!$C86,FALSE))</f>
        <v>20040901</v>
      </c>
      <c r="V86" s="82"/>
      <c r="W86" s="71"/>
      <c r="X86" s="82"/>
      <c r="Y86" s="82"/>
      <c r="Z86" s="56">
        <f>IF(HLOOKUP(Z$14,集計用!$4:$9977,マスター!$C86,FALSE)="","",HLOOKUP(Z$14,集計用!$4:$9977,マスター!$C86,FALSE))</f>
        <v>100000</v>
      </c>
      <c r="AA86" s="82"/>
      <c r="AB86" s="82"/>
      <c r="AC86" s="82"/>
      <c r="AD86" s="82"/>
      <c r="AE86" s="82"/>
      <c r="AF86" s="71"/>
      <c r="AG86" s="56" t="str">
        <f>IF(HLOOKUP(AG$14,集計用!$4:$9977,マスター!$C86,FALSE)="","",HLOOKUP(AG$14,集計用!$4:$9977,マスター!$C86,FALSE))</f>
        <v>ロッキングチェア</v>
      </c>
      <c r="AH86" s="56" t="str">
        <f>IF(HLOOKUP(AH$14,集計用!$4:$9977,マスター!$C86,FALSE)="","",HLOOKUP(AH$14,集計用!$4:$9977,マスター!$C86,FALSE))</f>
        <v>自己資産（リース資産外)</v>
      </c>
      <c r="AI86" s="56" t="str">
        <f>IF(HLOOKUP(AI$14,集計用!$4:$9977,マスター!$C86,FALSE)="","",HLOOKUP(AI$14,集計用!$4:$9977,マスター!$C86,FALSE))</f>
        <v>売却不可</v>
      </c>
      <c r="AJ86" s="89" t="str">
        <f>マスター!$B$3</f>
        <v>物品</v>
      </c>
      <c r="AK86" s="56">
        <f>IF(HLOOKUP(AK$14,集計用!$4:$9977,マスター!$C86,FALSE)="","",HLOOKUP(AK$14,集計用!$4:$9977,マスター!$C86,FALSE))</f>
        <v>169</v>
      </c>
      <c r="AL86" s="56" t="e">
        <f>IF(HLOOKUP(AL$14,集計用!$4:$9977,マスター!$C86,FALSE)="","",HLOOKUP(AL$14,集計用!$4:$9977,マスター!$C86,FALSE))</f>
        <v>#N/A</v>
      </c>
      <c r="AM86" s="82"/>
      <c r="AN86" s="56" t="str">
        <f>IFERROR(集計用!N69&amp;集計用!P69&amp;集計用!R69,"")</f>
        <v>下都賀郡壬生町駅東町156-2</v>
      </c>
      <c r="AO86" s="56">
        <f>IF(HLOOKUP(AO$14,集計用!$4:$9977,マスター!$C86,FALSE)="","",HLOOKUP(AO$14,集計用!$4:$9977,マスター!$C86,FALSE))</f>
        <v>100</v>
      </c>
      <c r="AP86" s="69" t="str">
        <f>集計用!AX81&amp;集計用!AY81&amp;集計用!AZ81&amp;集計用!BA81&amp;集計用!BB81&amp;集計用!BC81</f>
        <v>民生費児童福祉費児童福祉総務費</v>
      </c>
      <c r="AQ86" s="56" t="str">
        <f>IF(HLOOKUP(AQ$14,集計用!$4:$9977,マスター!$C86,FALSE)="","",HLOOKUP(AQ$14,集計用!$4:$9977,マスター!$C86,FALSE))</f>
        <v>特記事項なし</v>
      </c>
      <c r="AR86" s="56" t="str">
        <f>IF(HLOOKUP(AR$14,集計用!$4:$9977,マスター!$C86,FALSE)="","",HLOOKUP(AR$14,集計用!$4:$9977,マスター!$C86,FALSE))</f>
        <v/>
      </c>
      <c r="AS86" s="56" t="str">
        <f>IF(HLOOKUP(AS$14,集計用!$4:$9977,マスター!$C86,FALSE)="","",HLOOKUP(AS$14,集計用!$4:$9977,マスター!$C86,FALSE))</f>
        <v>NA</v>
      </c>
      <c r="AT86" s="56">
        <f>IF(HLOOKUP(AT$14,集計用!$4:$9977,マスター!$C86,FALSE)="","",HLOOKUP(AT$14,集計用!$4:$9977,マスター!$C86,FALSE))</f>
        <v>1</v>
      </c>
      <c r="AU86" s="91"/>
      <c r="AV86" s="91"/>
      <c r="AW86" s="74">
        <f t="shared" si="3"/>
        <v>11</v>
      </c>
      <c r="AX86" s="56" t="str">
        <f>IF(HLOOKUP(AX$14,集計用!$4:$9977,マスター!$C86,FALSE)="","",HLOOKUP(AX$14,集計用!$4:$9977,マスター!$C86,FALSE))</f>
        <v>福祉</v>
      </c>
      <c r="AY86" s="56" t="str">
        <f>IF(HLOOKUP(AY$14,集計用!$4:$9977,マスター!$C86,FALSE)="","",HLOOKUP(AY$14,集計用!$4:$9977,マスター!$C86,FALSE))</f>
        <v>行政財産</v>
      </c>
      <c r="AZ86" s="83"/>
      <c r="BA86" s="83"/>
      <c r="BB86" s="83"/>
      <c r="BC86" s="83"/>
      <c r="BD86" s="83"/>
      <c r="BE86" s="83"/>
      <c r="BF86" s="83"/>
      <c r="BG86" s="83"/>
      <c r="BH86" s="91"/>
      <c r="BI86" s="91"/>
      <c r="BJ86" s="83"/>
      <c r="BK86" s="83"/>
      <c r="BL86" s="83"/>
      <c r="BM86" s="83"/>
      <c r="BN86" s="83"/>
      <c r="BO86" s="83"/>
      <c r="BP86" s="83"/>
      <c r="BQ86" s="83"/>
      <c r="BR86" s="56" t="str">
        <f>IF(HLOOKUP(BR$14,集計用!$4:$9977,マスター!$C86,FALSE)="","",HLOOKUP(BR$14,集計用!$4:$9977,マスター!$C86,FALSE))</f>
        <v>ﾛｯｷﾝｸﾞﾁｪｱ</v>
      </c>
      <c r="BS86" s="56" t="str">
        <f>IF(HLOOKUP(BS$14,集計用!$4:$9977,マスター!$C86,FALSE)="","",HLOOKUP(BS$14,集計用!$4:$9977,マスター!$C86,FALSE))</f>
        <v/>
      </c>
      <c r="BT86" s="56" t="str">
        <f>IF(HLOOKUP(BT$14,集計用!$4:$9977,マスター!$C86,FALSE)="","",HLOOKUP(BT$14,集計用!$4:$9977,マスター!$C86,FALSE))</f>
        <v>壬生町児童館</v>
      </c>
      <c r="BU86" s="56" t="str">
        <f>IF(HLOOKUP(BU$14,集計用!$4:$9977,マスター!$C86,FALSE)="","",HLOOKUP(BU$14,集計用!$4:$9977,マスター!$C86,FALSE))</f>
        <v/>
      </c>
      <c r="BV86" s="56" t="str">
        <f>集計用!O69&amp;集計用!Q69&amp;集計用!S69</f>
        <v>ｼﾓﾂｶﾞｸﾞﾝﾐﾌﾞﾏﾁｴｷﾋｶﾞｼﾏﾁ156-2</v>
      </c>
      <c r="BW86" s="56" t="str">
        <f>IF(HLOOKUP(BW$14,集計用!$4:$9977,マスター!$C86,FALSE)="","",HLOOKUP(BW$14,集計用!$4:$9977,マスター!$C86,FALSE))</f>
        <v/>
      </c>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2"/>
      <c r="CW86" s="82"/>
      <c r="CX86" s="82"/>
      <c r="CY86" s="82"/>
      <c r="CZ86" s="82"/>
      <c r="DA86" s="82"/>
      <c r="DB86" s="82"/>
      <c r="DC86" s="82"/>
      <c r="DD86" s="83"/>
      <c r="DE86" s="83"/>
      <c r="DF86" s="83"/>
      <c r="DG86" s="83"/>
      <c r="DH86" s="83"/>
      <c r="DI86" s="83"/>
    </row>
    <row r="87" spans="3:113" ht="13.5" customHeight="1">
      <c r="C87" s="117">
        <v>78</v>
      </c>
      <c r="D87" s="71"/>
      <c r="E87" s="82"/>
      <c r="F87" s="82"/>
      <c r="G87" s="82"/>
      <c r="H87" s="69" t="str">
        <f>IF(HLOOKUP(H$14,集計用!$4:$9977,マスター!$C87,FALSE)="","",HLOOKUP(H$14,集計用!$4:$9977,マスター!$C87,FALSE))</f>
        <v/>
      </c>
      <c r="I87" s="56" t="str">
        <f>IF(HLOOKUP(I$14,集計用!$4:$9977,マスター!$C87,FALSE)="","",HLOOKUP(I$14,集計用!$4:$9977,マスター!$C87,FALSE))</f>
        <v/>
      </c>
      <c r="J87" s="56" t="str">
        <f>IF(HLOOKUP(J$14,集計用!$4:$9977,マスター!$C87,FALSE)="","",HLOOKUP(J$14,集計用!$4:$9977,マスター!$C87,FALSE))</f>
        <v>事業用資産/工作物</v>
      </c>
      <c r="K87" s="82"/>
      <c r="L87" s="82"/>
      <c r="M87" s="82"/>
      <c r="N87" s="82"/>
      <c r="O87" s="56">
        <f>IF(HLOOKUP(O$14,集計用!$4:$9977,マスター!$C87,FALSE)="","",HLOOKUP(O$14,集計用!$4:$9977,マスター!$C87,FALSE))</f>
        <v>8</v>
      </c>
      <c r="P87" s="82"/>
      <c r="Q87" s="82"/>
      <c r="R87" s="69" t="str">
        <f>IF(HLOOKUP(R$14,集計用!$4:$9977,マスター!$C87,FALSE)="","",HLOOKUP(R$14,集計用!$4:$9977,マスター!$C87,FALSE))</f>
        <v>一般会計等</v>
      </c>
      <c r="S87" s="69" t="str">
        <f>IF(HLOOKUP(S$14,集計用!$4:$9977,マスター!$C87,FALSE)="","",HLOOKUP(S$14,集計用!$4:$9977,マスター!$C87,FALSE))</f>
        <v>一般会計</v>
      </c>
      <c r="T87" s="56">
        <f>IF(HLOOKUP(T$14,集計用!$4:$9977,マスター!$C87,FALSE)="","",HLOOKUP(T$14,集計用!$4:$9977,マスター!$C87,FALSE))</f>
        <v>20020901</v>
      </c>
      <c r="U87" s="56">
        <f>IF(HLOOKUP(U$14,集計用!$4:$9977,マスター!$C87,FALSE)="","",HLOOKUP(U$14,集計用!$4:$9977,マスター!$C87,FALSE))</f>
        <v>20020901</v>
      </c>
      <c r="V87" s="82"/>
      <c r="W87" s="71"/>
      <c r="X87" s="82"/>
      <c r="Y87" s="82"/>
      <c r="Z87" s="56">
        <f>IF(HLOOKUP(Z$14,集計用!$4:$9977,マスター!$C87,FALSE)="","",HLOOKUP(Z$14,集計用!$4:$9977,マスター!$C87,FALSE))</f>
        <v>517650</v>
      </c>
      <c r="AA87" s="82"/>
      <c r="AB87" s="82"/>
      <c r="AC87" s="82"/>
      <c r="AD87" s="82"/>
      <c r="AE87" s="82"/>
      <c r="AF87" s="71"/>
      <c r="AG87" s="56" t="str">
        <f>IF(HLOOKUP(AG$14,集計用!$4:$9977,マスター!$C87,FALSE)="","",HLOOKUP(AG$14,集計用!$4:$9977,マスター!$C87,FALSE))</f>
        <v>滑り台</v>
      </c>
      <c r="AH87" s="56" t="str">
        <f>IF(HLOOKUP(AH$14,集計用!$4:$9977,マスター!$C87,FALSE)="","",HLOOKUP(AH$14,集計用!$4:$9977,マスター!$C87,FALSE))</f>
        <v>自己資産（リース資産外)</v>
      </c>
      <c r="AI87" s="56" t="str">
        <f>IF(HLOOKUP(AI$14,集計用!$4:$9977,マスター!$C87,FALSE)="","",HLOOKUP(AI$14,集計用!$4:$9977,マスター!$C87,FALSE))</f>
        <v>売却不可</v>
      </c>
      <c r="AJ87" s="89" t="str">
        <f>マスター!$B$3</f>
        <v>物品</v>
      </c>
      <c r="AK87" s="56">
        <f>IF(HLOOKUP(AK$14,集計用!$4:$9977,マスター!$C87,FALSE)="","",HLOOKUP(AK$14,集計用!$4:$9977,マスター!$C87,FALSE))</f>
        <v>168</v>
      </c>
      <c r="AL87" s="56" t="e">
        <f>IF(HLOOKUP(AL$14,集計用!$4:$9977,マスター!$C87,FALSE)="","",HLOOKUP(AL$14,集計用!$4:$9977,マスター!$C87,FALSE))</f>
        <v>#N/A</v>
      </c>
      <c r="AM87" s="82"/>
      <c r="AN87" s="56" t="str">
        <f>IFERROR(集計用!N70&amp;集計用!P70&amp;集計用!R70,"")</f>
        <v>下都賀郡壬生町駅東町156-2</v>
      </c>
      <c r="AO87" s="56">
        <f>IF(HLOOKUP(AO$14,集計用!$4:$9977,マスター!$C87,FALSE)="","",HLOOKUP(AO$14,集計用!$4:$9977,マスター!$C87,FALSE))</f>
        <v>100</v>
      </c>
      <c r="AP87" s="69" t="str">
        <f>集計用!AX82&amp;集計用!AY82&amp;集計用!AZ82&amp;集計用!BA82&amp;集計用!BB82&amp;集計用!BC82</f>
        <v>民生費児童福祉費児童福祉総務費</v>
      </c>
      <c r="AQ87" s="56" t="str">
        <f>IF(HLOOKUP(AQ$14,集計用!$4:$9977,マスター!$C87,FALSE)="","",HLOOKUP(AQ$14,集計用!$4:$9977,マスター!$C87,FALSE))</f>
        <v>特記事項なし</v>
      </c>
      <c r="AR87" s="56" t="str">
        <f>IF(HLOOKUP(AR$14,集計用!$4:$9977,マスター!$C87,FALSE)="","",HLOOKUP(AR$14,集計用!$4:$9977,マスター!$C87,FALSE))</f>
        <v/>
      </c>
      <c r="AS87" s="56" t="str">
        <f>IF(HLOOKUP(AS$14,集計用!$4:$9977,マスター!$C87,FALSE)="","",HLOOKUP(AS$14,集計用!$4:$9977,マスター!$C87,FALSE))</f>
        <v>NA</v>
      </c>
      <c r="AT87" s="56" t="str">
        <f>IF(HLOOKUP(AT$14,集計用!$4:$9977,マスター!$C87,FALSE)="","",HLOOKUP(AT$14,集計用!$4:$9977,マスター!$C87,FALSE))</f>
        <v/>
      </c>
      <c r="AU87" s="91"/>
      <c r="AV87" s="91"/>
      <c r="AW87" s="74">
        <f t="shared" si="3"/>
        <v>13</v>
      </c>
      <c r="AX87" s="56" t="str">
        <f>IF(HLOOKUP(AX$14,集計用!$4:$9977,マスター!$C87,FALSE)="","",HLOOKUP(AX$14,集計用!$4:$9977,マスター!$C87,FALSE))</f>
        <v>福祉</v>
      </c>
      <c r="AY87" s="56" t="str">
        <f>IF(HLOOKUP(AY$14,集計用!$4:$9977,マスター!$C87,FALSE)="","",HLOOKUP(AY$14,集計用!$4:$9977,マスター!$C87,FALSE))</f>
        <v>行政財産</v>
      </c>
      <c r="AZ87" s="83"/>
      <c r="BA87" s="83"/>
      <c r="BB87" s="83"/>
      <c r="BC87" s="83"/>
      <c r="BD87" s="83"/>
      <c r="BE87" s="83"/>
      <c r="BF87" s="83"/>
      <c r="BG87" s="83"/>
      <c r="BH87" s="91"/>
      <c r="BI87" s="91"/>
      <c r="BJ87" s="83"/>
      <c r="BK87" s="83"/>
      <c r="BL87" s="83"/>
      <c r="BM87" s="83"/>
      <c r="BN87" s="83"/>
      <c r="BO87" s="83"/>
      <c r="BP87" s="83"/>
      <c r="BQ87" s="83"/>
      <c r="BR87" s="56" t="str">
        <f>IF(HLOOKUP(BR$14,集計用!$4:$9977,マスター!$C87,FALSE)="","",HLOOKUP(BR$14,集計用!$4:$9977,マスター!$C87,FALSE))</f>
        <v>ｽﾍﾞﾘﾀﾞｲ</v>
      </c>
      <c r="BS87" s="56" t="str">
        <f>IF(HLOOKUP(BS$14,集計用!$4:$9977,マスター!$C87,FALSE)="","",HLOOKUP(BS$14,集計用!$4:$9977,マスター!$C87,FALSE))</f>
        <v/>
      </c>
      <c r="BT87" s="56" t="str">
        <f>IF(HLOOKUP(BT$14,集計用!$4:$9977,マスター!$C87,FALSE)="","",HLOOKUP(BT$14,集計用!$4:$9977,マスター!$C87,FALSE))</f>
        <v>壬生町児童館</v>
      </c>
      <c r="BU87" s="56" t="str">
        <f>IF(HLOOKUP(BU$14,集計用!$4:$9977,マスター!$C87,FALSE)="","",HLOOKUP(BU$14,集計用!$4:$9977,マスター!$C87,FALSE))</f>
        <v/>
      </c>
      <c r="BV87" s="56" t="str">
        <f>集計用!O70&amp;集計用!Q70&amp;集計用!S70</f>
        <v>ｼﾓﾂｶﾞｸﾞﾝﾐﾌﾞﾏﾁｴｷﾋｶﾞｼﾏﾁ156-2</v>
      </c>
      <c r="BW87" s="56" t="str">
        <f>IF(HLOOKUP(BW$14,集計用!$4:$9977,マスター!$C87,FALSE)="","",HLOOKUP(BW$14,集計用!$4:$9977,マスター!$C87,FALSE))</f>
        <v/>
      </c>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2"/>
      <c r="CW87" s="82"/>
      <c r="CX87" s="82"/>
      <c r="CY87" s="82"/>
      <c r="CZ87" s="82"/>
      <c r="DA87" s="82"/>
      <c r="DB87" s="82"/>
      <c r="DC87" s="82"/>
      <c r="DD87" s="83"/>
      <c r="DE87" s="83"/>
      <c r="DF87" s="83"/>
      <c r="DG87" s="83"/>
      <c r="DH87" s="83"/>
      <c r="DI87" s="83"/>
    </row>
    <row r="88" spans="3:113" ht="13.5" customHeight="1">
      <c r="C88" s="117">
        <v>79</v>
      </c>
      <c r="D88" s="71"/>
      <c r="E88" s="82"/>
      <c r="F88" s="82"/>
      <c r="G88" s="82"/>
      <c r="H88" s="69" t="str">
        <f>IF(HLOOKUP(H$14,集計用!$4:$9977,マスター!$C88,FALSE)="","",HLOOKUP(H$14,集計用!$4:$9977,マスター!$C88,FALSE))</f>
        <v/>
      </c>
      <c r="I88" s="56" t="str">
        <f>IF(HLOOKUP(I$14,集計用!$4:$9977,マスター!$C88,FALSE)="","",HLOOKUP(I$14,集計用!$4:$9977,マスター!$C88,FALSE))</f>
        <v/>
      </c>
      <c r="J88" s="56" t="str">
        <f>IF(HLOOKUP(J$14,集計用!$4:$9977,マスター!$C88,FALSE)="","",HLOOKUP(J$14,集計用!$4:$9977,マスター!$C88,FALSE))</f>
        <v>事業用資産/工作物</v>
      </c>
      <c r="K88" s="82"/>
      <c r="L88" s="82"/>
      <c r="M88" s="82"/>
      <c r="N88" s="82"/>
      <c r="O88" s="56">
        <f>IF(HLOOKUP(O$14,集計用!$4:$9977,マスター!$C88,FALSE)="","",HLOOKUP(O$14,集計用!$4:$9977,マスター!$C88,FALSE))</f>
        <v>8</v>
      </c>
      <c r="P88" s="82"/>
      <c r="Q88" s="82"/>
      <c r="R88" s="69" t="str">
        <f>IF(HLOOKUP(R$14,集計用!$4:$9977,マスター!$C88,FALSE)="","",HLOOKUP(R$14,集計用!$4:$9977,マスター!$C88,FALSE))</f>
        <v>一般会計等</v>
      </c>
      <c r="S88" s="69" t="str">
        <f>IF(HLOOKUP(S$14,集計用!$4:$9977,マスター!$C88,FALSE)="","",HLOOKUP(S$14,集計用!$4:$9977,マスター!$C88,FALSE))</f>
        <v>一般会計</v>
      </c>
      <c r="T88" s="56">
        <f>IF(HLOOKUP(T$14,集計用!$4:$9977,マスター!$C88,FALSE)="","",HLOOKUP(T$14,集計用!$4:$9977,マスター!$C88,FALSE))</f>
        <v>20080901</v>
      </c>
      <c r="U88" s="56">
        <f>IF(HLOOKUP(U$14,集計用!$4:$9977,マスター!$C88,FALSE)="","",HLOOKUP(U$14,集計用!$4:$9977,マスター!$C88,FALSE))</f>
        <v>20080901</v>
      </c>
      <c r="V88" s="82"/>
      <c r="W88" s="71"/>
      <c r="X88" s="82"/>
      <c r="Y88" s="82"/>
      <c r="Z88" s="56">
        <f>IF(HLOOKUP(Z$14,集計用!$4:$9977,マスター!$C88,FALSE)="","",HLOOKUP(Z$14,集計用!$4:$9977,マスター!$C88,FALSE))</f>
        <v>270000</v>
      </c>
      <c r="AA88" s="82"/>
      <c r="AB88" s="82"/>
      <c r="AC88" s="82"/>
      <c r="AD88" s="82"/>
      <c r="AE88" s="82"/>
      <c r="AF88" s="71"/>
      <c r="AG88" s="56" t="str">
        <f>IF(HLOOKUP(AG$14,集計用!$4:$9977,マスター!$C88,FALSE)="","",HLOOKUP(AG$14,集計用!$4:$9977,マスター!$C88,FALSE))</f>
        <v>カバくん</v>
      </c>
      <c r="AH88" s="56" t="str">
        <f>IF(HLOOKUP(AH$14,集計用!$4:$9977,マスター!$C88,FALSE)="","",HLOOKUP(AH$14,集計用!$4:$9977,マスター!$C88,FALSE))</f>
        <v>自己資産（リース資産外)</v>
      </c>
      <c r="AI88" s="56" t="str">
        <f>IF(HLOOKUP(AI$14,集計用!$4:$9977,マスター!$C88,FALSE)="","",HLOOKUP(AI$14,集計用!$4:$9977,マスター!$C88,FALSE))</f>
        <v>売却不可</v>
      </c>
      <c r="AJ88" s="89" t="str">
        <f>マスター!$B$3</f>
        <v>物品</v>
      </c>
      <c r="AK88" s="56">
        <f>IF(HLOOKUP(AK$14,集計用!$4:$9977,マスター!$C88,FALSE)="","",HLOOKUP(AK$14,集計用!$4:$9977,マスター!$C88,FALSE))</f>
        <v>169</v>
      </c>
      <c r="AL88" s="56" t="e">
        <f>IF(HLOOKUP(AL$14,集計用!$4:$9977,マスター!$C88,FALSE)="","",HLOOKUP(AL$14,集計用!$4:$9977,マスター!$C88,FALSE))</f>
        <v>#N/A</v>
      </c>
      <c r="AM88" s="82"/>
      <c r="AN88" s="56" t="str">
        <f>IFERROR(集計用!N71&amp;集計用!P71&amp;集計用!R71,"")</f>
        <v>下都賀郡壬生町駅東町156-2</v>
      </c>
      <c r="AO88" s="56">
        <f>IF(HLOOKUP(AO$14,集計用!$4:$9977,マスター!$C88,FALSE)="","",HLOOKUP(AO$14,集計用!$4:$9977,マスター!$C88,FALSE))</f>
        <v>100</v>
      </c>
      <c r="AP88" s="69" t="str">
        <f>集計用!AX83&amp;集計用!AY83&amp;集計用!AZ83&amp;集計用!BA83&amp;集計用!BB83&amp;集計用!BC83</f>
        <v>民生費児童福祉費児童福祉総務費</v>
      </c>
      <c r="AQ88" s="56" t="str">
        <f>IF(HLOOKUP(AQ$14,集計用!$4:$9977,マスター!$C88,FALSE)="","",HLOOKUP(AQ$14,集計用!$4:$9977,マスター!$C88,FALSE))</f>
        <v>特記事項なし</v>
      </c>
      <c r="AR88" s="56" t="str">
        <f>IF(HLOOKUP(AR$14,集計用!$4:$9977,マスター!$C88,FALSE)="","",HLOOKUP(AR$14,集計用!$4:$9977,マスター!$C88,FALSE))</f>
        <v/>
      </c>
      <c r="AS88" s="56" t="str">
        <f>IF(HLOOKUP(AS$14,集計用!$4:$9977,マスター!$C88,FALSE)="","",HLOOKUP(AS$14,集計用!$4:$9977,マスター!$C88,FALSE))</f>
        <v>NA</v>
      </c>
      <c r="AT88" s="56" t="str">
        <f>IF(HLOOKUP(AT$14,集計用!$4:$9977,マスター!$C88,FALSE)="","",HLOOKUP(AT$14,集計用!$4:$9977,マスター!$C88,FALSE))</f>
        <v/>
      </c>
      <c r="AU88" s="91"/>
      <c r="AV88" s="91"/>
      <c r="AW88" s="74">
        <f t="shared" si="3"/>
        <v>7</v>
      </c>
      <c r="AX88" s="56" t="str">
        <f>IF(HLOOKUP(AX$14,集計用!$4:$9977,マスター!$C88,FALSE)="","",HLOOKUP(AX$14,集計用!$4:$9977,マスター!$C88,FALSE))</f>
        <v>福祉</v>
      </c>
      <c r="AY88" s="56" t="str">
        <f>IF(HLOOKUP(AY$14,集計用!$4:$9977,マスター!$C88,FALSE)="","",HLOOKUP(AY$14,集計用!$4:$9977,マスター!$C88,FALSE))</f>
        <v>行政財産</v>
      </c>
      <c r="AZ88" s="83"/>
      <c r="BA88" s="83"/>
      <c r="BB88" s="83"/>
      <c r="BC88" s="83"/>
      <c r="BD88" s="83"/>
      <c r="BE88" s="83"/>
      <c r="BF88" s="83"/>
      <c r="BG88" s="83"/>
      <c r="BH88" s="91"/>
      <c r="BI88" s="91"/>
      <c r="BJ88" s="83"/>
      <c r="BK88" s="83"/>
      <c r="BL88" s="83"/>
      <c r="BM88" s="83"/>
      <c r="BN88" s="83"/>
      <c r="BO88" s="83"/>
      <c r="BP88" s="83"/>
      <c r="BQ88" s="83"/>
      <c r="BR88" s="56" t="str">
        <f>IF(HLOOKUP(BR$14,集計用!$4:$9977,マスター!$C88,FALSE)="","",HLOOKUP(BR$14,集計用!$4:$9977,マスター!$C88,FALSE))</f>
        <v>ｶﾊﾞｸﾝ</v>
      </c>
      <c r="BS88" s="56" t="str">
        <f>IF(HLOOKUP(BS$14,集計用!$4:$9977,マスター!$C88,FALSE)="","",HLOOKUP(BS$14,集計用!$4:$9977,マスター!$C88,FALSE))</f>
        <v/>
      </c>
      <c r="BT88" s="56" t="str">
        <f>IF(HLOOKUP(BT$14,集計用!$4:$9977,マスター!$C88,FALSE)="","",HLOOKUP(BT$14,集計用!$4:$9977,マスター!$C88,FALSE))</f>
        <v>壬生町児童館</v>
      </c>
      <c r="BU88" s="56" t="str">
        <f>IF(HLOOKUP(BU$14,集計用!$4:$9977,マスター!$C88,FALSE)="","",HLOOKUP(BU$14,集計用!$4:$9977,マスター!$C88,FALSE))</f>
        <v/>
      </c>
      <c r="BV88" s="56" t="str">
        <f>集計用!O71&amp;集計用!Q71&amp;集計用!S71</f>
        <v>ｼﾓﾂｶﾞｸﾞﾝﾐﾌﾞﾏﾁｴｷﾋｶﾞｼﾏﾁ156-2</v>
      </c>
      <c r="BW88" s="56" t="str">
        <f>IF(HLOOKUP(BW$14,集計用!$4:$9977,マスター!$C88,FALSE)="","",HLOOKUP(BW$14,集計用!$4:$9977,マスター!$C88,FALSE))</f>
        <v/>
      </c>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2"/>
      <c r="CW88" s="82"/>
      <c r="CX88" s="82"/>
      <c r="CY88" s="82"/>
      <c r="CZ88" s="82"/>
      <c r="DA88" s="82"/>
      <c r="DB88" s="82"/>
      <c r="DC88" s="82"/>
      <c r="DD88" s="83"/>
      <c r="DE88" s="83"/>
      <c r="DF88" s="83"/>
      <c r="DG88" s="83"/>
      <c r="DH88" s="83"/>
      <c r="DI88" s="83"/>
    </row>
    <row r="89" spans="3:113" ht="13.5" customHeight="1">
      <c r="C89" s="117">
        <v>80</v>
      </c>
      <c r="D89" s="71"/>
      <c r="E89" s="82"/>
      <c r="F89" s="82"/>
      <c r="G89" s="82"/>
      <c r="H89" s="69" t="str">
        <f>IF(HLOOKUP(H$14,集計用!$4:$9977,マスター!$C89,FALSE)="","",HLOOKUP(H$14,集計用!$4:$9977,マスター!$C89,FALSE))</f>
        <v/>
      </c>
      <c r="I89" s="56" t="str">
        <f>IF(HLOOKUP(I$14,集計用!$4:$9977,マスター!$C89,FALSE)="","",HLOOKUP(I$14,集計用!$4:$9977,マスター!$C89,FALSE))</f>
        <v/>
      </c>
      <c r="J89" s="56" t="str">
        <f>IF(HLOOKUP(J$14,集計用!$4:$9977,マスター!$C89,FALSE)="","",HLOOKUP(J$14,集計用!$4:$9977,マスター!$C89,FALSE))</f>
        <v>事業用資産/工作物</v>
      </c>
      <c r="K89" s="82"/>
      <c r="L89" s="82"/>
      <c r="M89" s="82"/>
      <c r="N89" s="82"/>
      <c r="O89" s="56">
        <f>IF(HLOOKUP(O$14,集計用!$4:$9977,マスター!$C89,FALSE)="","",HLOOKUP(O$14,集計用!$4:$9977,マスター!$C89,FALSE))</f>
        <v>8</v>
      </c>
      <c r="P89" s="82"/>
      <c r="Q89" s="82"/>
      <c r="R89" s="69" t="str">
        <f>IF(HLOOKUP(R$14,集計用!$4:$9977,マスター!$C89,FALSE)="","",HLOOKUP(R$14,集計用!$4:$9977,マスター!$C89,FALSE))</f>
        <v>一般会計等</v>
      </c>
      <c r="S89" s="69" t="str">
        <f>IF(HLOOKUP(S$14,集計用!$4:$9977,マスター!$C89,FALSE)="","",HLOOKUP(S$14,集計用!$4:$9977,マスター!$C89,FALSE))</f>
        <v>一般会計</v>
      </c>
      <c r="T89" s="56">
        <f>IF(HLOOKUP(T$14,集計用!$4:$9977,マスター!$C89,FALSE)="","",HLOOKUP(T$14,集計用!$4:$9977,マスター!$C89,FALSE))</f>
        <v>19890401</v>
      </c>
      <c r="U89" s="56">
        <f>IF(HLOOKUP(U$14,集計用!$4:$9977,マスター!$C89,FALSE)="","",HLOOKUP(U$14,集計用!$4:$9977,マスター!$C89,FALSE))</f>
        <v>19890401</v>
      </c>
      <c r="V89" s="82"/>
      <c r="W89" s="71"/>
      <c r="X89" s="82"/>
      <c r="Y89" s="82"/>
      <c r="Z89" s="56">
        <f>IF(HLOOKUP(Z$14,集計用!$4:$9977,マスター!$C89,FALSE)="","",HLOOKUP(Z$14,集計用!$4:$9977,マスター!$C89,FALSE))</f>
        <v>467000</v>
      </c>
      <c r="AA89" s="82"/>
      <c r="AB89" s="82"/>
      <c r="AC89" s="82"/>
      <c r="AD89" s="82"/>
      <c r="AE89" s="82"/>
      <c r="AF89" s="71"/>
      <c r="AG89" s="56" t="str">
        <f>IF(HLOOKUP(AG$14,集計用!$4:$9977,マスター!$C89,FALSE)="","",HLOOKUP(AG$14,集計用!$4:$9977,マスター!$C89,FALSE))</f>
        <v>ロッキンパッピー</v>
      </c>
      <c r="AH89" s="56" t="str">
        <f>IF(HLOOKUP(AH$14,集計用!$4:$9977,マスター!$C89,FALSE)="","",HLOOKUP(AH$14,集計用!$4:$9977,マスター!$C89,FALSE))</f>
        <v>自己資産（リース資産外)</v>
      </c>
      <c r="AI89" s="56" t="str">
        <f>IF(HLOOKUP(AI$14,集計用!$4:$9977,マスター!$C89,FALSE)="","",HLOOKUP(AI$14,集計用!$4:$9977,マスター!$C89,FALSE))</f>
        <v>売却不可</v>
      </c>
      <c r="AJ89" s="89" t="str">
        <f>マスター!$B$3</f>
        <v>物品</v>
      </c>
      <c r="AK89" s="56">
        <f>IF(HLOOKUP(AK$14,集計用!$4:$9977,マスター!$C89,FALSE)="","",HLOOKUP(AK$14,集計用!$4:$9977,マスター!$C89,FALSE))</f>
        <v>169</v>
      </c>
      <c r="AL89" s="56" t="e">
        <f>IF(HLOOKUP(AL$14,集計用!$4:$9977,マスター!$C89,FALSE)="","",HLOOKUP(AL$14,集計用!$4:$9977,マスター!$C89,FALSE))</f>
        <v>#N/A</v>
      </c>
      <c r="AM89" s="82"/>
      <c r="AN89" s="56" t="str">
        <f>IFERROR(集計用!N72&amp;集計用!P72&amp;集計用!R72,"")</f>
        <v>下都賀郡壬生町助谷陣場1165-3</v>
      </c>
      <c r="AO89" s="56">
        <f>IF(HLOOKUP(AO$14,集計用!$4:$9977,マスター!$C89,FALSE)="","",HLOOKUP(AO$14,集計用!$4:$9977,マスター!$C89,FALSE))</f>
        <v>100</v>
      </c>
      <c r="AP89" s="69" t="str">
        <f>集計用!AX84&amp;集計用!AY84&amp;集計用!AZ84&amp;集計用!BA84&amp;集計用!BB84&amp;集計用!BC84</f>
        <v>商工費商工費おもちゃ博物館費</v>
      </c>
      <c r="AQ89" s="56" t="str">
        <f>IF(HLOOKUP(AQ$14,集計用!$4:$9977,マスター!$C89,FALSE)="","",HLOOKUP(AQ$14,集計用!$4:$9977,マスター!$C89,FALSE))</f>
        <v>特記事項なし</v>
      </c>
      <c r="AR89" s="56" t="str">
        <f>IF(HLOOKUP(AR$14,集計用!$4:$9977,マスター!$C89,FALSE)="","",HLOOKUP(AR$14,集計用!$4:$9977,マスター!$C89,FALSE))</f>
        <v/>
      </c>
      <c r="AS89" s="56" t="str">
        <f>IF(HLOOKUP(AS$14,集計用!$4:$9977,マスター!$C89,FALSE)="","",HLOOKUP(AS$14,集計用!$4:$9977,マスター!$C89,FALSE))</f>
        <v>NA</v>
      </c>
      <c r="AT89" s="56">
        <f>IF(HLOOKUP(AT$14,集計用!$4:$9977,マスター!$C89,FALSE)="","",HLOOKUP(AT$14,集計用!$4:$9977,マスター!$C89,FALSE))</f>
        <v>1</v>
      </c>
      <c r="AU89" s="91"/>
      <c r="AV89" s="91"/>
      <c r="AW89" s="74">
        <f t="shared" si="3"/>
        <v>26</v>
      </c>
      <c r="AX89" s="56" t="str">
        <f>IF(HLOOKUP(AX$14,集計用!$4:$9977,マスター!$C89,FALSE)="","",HLOOKUP(AX$14,集計用!$4:$9977,マスター!$C89,FALSE))</f>
        <v>福祉</v>
      </c>
      <c r="AY89" s="56" t="str">
        <f>IF(HLOOKUP(AY$14,集計用!$4:$9977,マスター!$C89,FALSE)="","",HLOOKUP(AY$14,集計用!$4:$9977,マスター!$C89,FALSE))</f>
        <v>行政財産</v>
      </c>
      <c r="AZ89" s="83"/>
      <c r="BA89" s="83"/>
      <c r="BB89" s="83"/>
      <c r="BC89" s="83"/>
      <c r="BD89" s="83"/>
      <c r="BE89" s="83"/>
      <c r="BF89" s="83"/>
      <c r="BG89" s="83"/>
      <c r="BH89" s="91"/>
      <c r="BI89" s="91"/>
      <c r="BJ89" s="83"/>
      <c r="BK89" s="83"/>
      <c r="BL89" s="83"/>
      <c r="BM89" s="83"/>
      <c r="BN89" s="83"/>
      <c r="BO89" s="83"/>
      <c r="BP89" s="83"/>
      <c r="BQ89" s="83"/>
      <c r="BR89" s="56" t="str">
        <f>IF(HLOOKUP(BR$14,集計用!$4:$9977,マスター!$C89,FALSE)="","",HLOOKUP(BR$14,集計用!$4:$9977,マスター!$C89,FALSE))</f>
        <v>ﾛｯｷﾝﾊﾟｯﾋﾟｰ</v>
      </c>
      <c r="BS89" s="56" t="str">
        <f>IF(HLOOKUP(BS$14,集計用!$4:$9977,マスター!$C89,FALSE)="","",HLOOKUP(BS$14,集計用!$4:$9977,マスター!$C89,FALSE))</f>
        <v/>
      </c>
      <c r="BT89" s="56" t="str">
        <f>IF(HLOOKUP(BT$14,集計用!$4:$9977,マスター!$C89,FALSE)="","",HLOOKUP(BT$14,集計用!$4:$9977,マスター!$C89,FALSE))</f>
        <v>壬生町児童館</v>
      </c>
      <c r="BU89" s="56" t="str">
        <f>IF(HLOOKUP(BU$14,集計用!$4:$9977,マスター!$C89,FALSE)="","",HLOOKUP(BU$14,集計用!$4:$9977,マスター!$C89,FALSE))</f>
        <v>台</v>
      </c>
      <c r="BV89" s="56" t="str">
        <f>集計用!O72&amp;集計用!Q72&amp;集計用!S72</f>
        <v>ｼﾓﾂｶﾞｸﾞﾝﾐﾌﾞﾏﾁｽｹｶﾞｲ陣場1165-3</v>
      </c>
      <c r="BW89" s="56" t="str">
        <f>IF(HLOOKUP(BW$14,集計用!$4:$9977,マスター!$C89,FALSE)="","",HLOOKUP(BW$14,集計用!$4:$9977,マスター!$C89,FALSE))</f>
        <v/>
      </c>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2"/>
      <c r="CW89" s="82"/>
      <c r="CX89" s="82"/>
      <c r="CY89" s="82"/>
      <c r="CZ89" s="82"/>
      <c r="DA89" s="82"/>
      <c r="DB89" s="82"/>
      <c r="DC89" s="82"/>
      <c r="DD89" s="83"/>
      <c r="DE89" s="83"/>
      <c r="DF89" s="83"/>
      <c r="DG89" s="83"/>
      <c r="DH89" s="83"/>
      <c r="DI89" s="83"/>
    </row>
    <row r="90" spans="3:113" ht="13.5" customHeight="1">
      <c r="C90" s="117">
        <v>81</v>
      </c>
      <c r="D90" s="71"/>
      <c r="E90" s="82"/>
      <c r="F90" s="82"/>
      <c r="G90" s="82"/>
      <c r="H90" s="69" t="str">
        <f>IF(HLOOKUP(H$14,集計用!$4:$9977,マスター!$C90,FALSE)="","",HLOOKUP(H$14,集計用!$4:$9977,マスター!$C90,FALSE))</f>
        <v>工作物台帳</v>
      </c>
      <c r="I90" s="56" t="str">
        <f>IF(HLOOKUP(I$14,集計用!$4:$9977,マスター!$C90,FALSE)="","",HLOOKUP(I$14,集計用!$4:$9977,マスター!$C90,FALSE))</f>
        <v>60007-1</v>
      </c>
      <c r="J90" s="56" t="str">
        <f>IF(HLOOKUP(J$14,集計用!$4:$9977,マスター!$C90,FALSE)="","",HLOOKUP(J$14,集計用!$4:$9977,マスター!$C90,FALSE))</f>
        <v>事業用資産/工作物</v>
      </c>
      <c r="K90" s="82"/>
      <c r="L90" s="82"/>
      <c r="M90" s="82"/>
      <c r="N90" s="82"/>
      <c r="O90" s="56">
        <f>IF(HLOOKUP(O$14,集計用!$4:$9977,マスター!$C90,FALSE)="","",HLOOKUP(O$14,集計用!$4:$9977,マスター!$C90,FALSE))</f>
        <v>10</v>
      </c>
      <c r="P90" s="82"/>
      <c r="Q90" s="82"/>
      <c r="R90" s="69" t="str">
        <f>IF(HLOOKUP(R$14,集計用!$4:$9977,マスター!$C90,FALSE)="","",HLOOKUP(R$14,集計用!$4:$9977,マスター!$C90,FALSE))</f>
        <v>一般会計等</v>
      </c>
      <c r="S90" s="69" t="str">
        <f>IF(HLOOKUP(S$14,集計用!$4:$9977,マスター!$C90,FALSE)="","",HLOOKUP(S$14,集計用!$4:$9977,マスター!$C90,FALSE))</f>
        <v>一般会計</v>
      </c>
      <c r="T90" s="56">
        <f>IF(HLOOKUP(T$14,集計用!$4:$9977,マスター!$C90,FALSE)="","",HLOOKUP(T$14,集計用!$4:$9977,マスター!$C90,FALSE))</f>
        <v>19950331</v>
      </c>
      <c r="U90" s="56">
        <f>IF(HLOOKUP(U$14,集計用!$4:$9977,マスター!$C90,FALSE)="","",HLOOKUP(U$14,集計用!$4:$9977,マスター!$C90,FALSE))</f>
        <v>19950331</v>
      </c>
      <c r="V90" s="82"/>
      <c r="W90" s="71"/>
      <c r="X90" s="82"/>
      <c r="Y90" s="82"/>
      <c r="Z90" s="56">
        <f>IF(HLOOKUP(Z$14,集計用!$4:$9977,マスター!$C90,FALSE)="","",HLOOKUP(Z$14,集計用!$4:$9977,マスター!$C90,FALSE))</f>
        <v>27984147</v>
      </c>
      <c r="AA90" s="82"/>
      <c r="AB90" s="82"/>
      <c r="AC90" s="82"/>
      <c r="AD90" s="82"/>
      <c r="AE90" s="82"/>
      <c r="AF90" s="71"/>
      <c r="AG90" s="56" t="str">
        <f>IF(HLOOKUP(AG$14,集計用!$4:$9977,マスター!$C90,FALSE)="","",HLOOKUP(AG$14,集計用!$4:$9977,マスター!$C90,FALSE))</f>
        <v>噴水</v>
      </c>
      <c r="AH90" s="56" t="str">
        <f>IF(HLOOKUP(AH$14,集計用!$4:$9977,マスター!$C90,FALSE)="","",HLOOKUP(AH$14,集計用!$4:$9977,マスター!$C90,FALSE))</f>
        <v>自己資産（リース資産外)</v>
      </c>
      <c r="AI90" s="56" t="str">
        <f>IF(HLOOKUP(AI$14,集計用!$4:$9977,マスター!$C90,FALSE)="","",HLOOKUP(AI$14,集計用!$4:$9977,マスター!$C90,FALSE))</f>
        <v>売却不可</v>
      </c>
      <c r="AJ90" s="89" t="str">
        <f>マスター!$B$3</f>
        <v>物品</v>
      </c>
      <c r="AK90" s="56">
        <f>IF(HLOOKUP(AK$14,集計用!$4:$9977,マスター!$C90,FALSE)="","",HLOOKUP(AK$14,集計用!$4:$9977,マスター!$C90,FALSE))</f>
        <v>173</v>
      </c>
      <c r="AL90" s="56" t="e">
        <f>IF(HLOOKUP(AL$14,集計用!$4:$9977,マスター!$C90,FALSE)="","",HLOOKUP(AL$14,集計用!$4:$9977,マスター!$C90,FALSE))</f>
        <v>#N/A</v>
      </c>
      <c r="AM90" s="82"/>
      <c r="AN90" s="56" t="str">
        <f>IFERROR(集計用!N73&amp;集計用!P73&amp;集計用!R73,"")</f>
        <v>下都賀郡壬生町助谷陣場1165-3</v>
      </c>
      <c r="AO90" s="56">
        <f>IF(HLOOKUP(AO$14,集計用!$4:$9977,マスター!$C90,FALSE)="","",HLOOKUP(AO$14,集計用!$4:$9977,マスター!$C90,FALSE))</f>
        <v>100</v>
      </c>
      <c r="AP90" s="69" t="str">
        <f>集計用!AX85&amp;集計用!AY85&amp;集計用!AZ85&amp;集計用!BA85&amp;集計用!BB85&amp;集計用!BC85</f>
        <v>商工費商工費おもちゃ博物館費</v>
      </c>
      <c r="AQ90" s="56" t="str">
        <f>IF(HLOOKUP(AQ$14,集計用!$4:$9977,マスター!$C90,FALSE)="","",HLOOKUP(AQ$14,集計用!$4:$9977,マスター!$C90,FALSE))</f>
        <v/>
      </c>
      <c r="AR90" s="56" t="str">
        <f>IF(HLOOKUP(AR$14,集計用!$4:$9977,マスター!$C90,FALSE)="","",HLOOKUP(AR$14,集計用!$4:$9977,マスター!$C90,FALSE))</f>
        <v/>
      </c>
      <c r="AS90" s="56" t="str">
        <f>IF(HLOOKUP(AS$14,集計用!$4:$9977,マスター!$C90,FALSE)="","",HLOOKUP(AS$14,集計用!$4:$9977,マスター!$C90,FALSE))</f>
        <v/>
      </c>
      <c r="AT90" s="56">
        <f>IF(HLOOKUP(AT$14,集計用!$4:$9977,マスター!$C90,FALSE)="","",HLOOKUP(AT$14,集計用!$4:$9977,マスター!$C90,FALSE))</f>
        <v>1</v>
      </c>
      <c r="AU90" s="91"/>
      <c r="AV90" s="91"/>
      <c r="AW90" s="74">
        <f t="shared" si="3"/>
        <v>21</v>
      </c>
      <c r="AX90" s="56" t="str">
        <f>IF(HLOOKUP(AX$14,集計用!$4:$9977,マスター!$C90,FALSE)="","",HLOOKUP(AX$14,集計用!$4:$9977,マスター!$C90,FALSE))</f>
        <v>産業振興</v>
      </c>
      <c r="AY90" s="56" t="str">
        <f>IF(HLOOKUP(AY$14,集計用!$4:$9977,マスター!$C90,FALSE)="","",HLOOKUP(AY$14,集計用!$4:$9977,マスター!$C90,FALSE))</f>
        <v>行政財産</v>
      </c>
      <c r="AZ90" s="83"/>
      <c r="BA90" s="83"/>
      <c r="BB90" s="83"/>
      <c r="BC90" s="83"/>
      <c r="BD90" s="83"/>
      <c r="BE90" s="83"/>
      <c r="BF90" s="83"/>
      <c r="BG90" s="83"/>
      <c r="BH90" s="91"/>
      <c r="BI90" s="91"/>
      <c r="BJ90" s="83"/>
      <c r="BK90" s="83"/>
      <c r="BL90" s="83"/>
      <c r="BM90" s="83"/>
      <c r="BN90" s="83"/>
      <c r="BO90" s="83"/>
      <c r="BP90" s="83"/>
      <c r="BQ90" s="83"/>
      <c r="BR90" s="56" t="str">
        <f>IF(HLOOKUP(BR$14,集計用!$4:$9977,マスター!$C90,FALSE)="","",HLOOKUP(BR$14,集計用!$4:$9977,マスター!$C90,FALSE))</f>
        <v>ﾌﾝｽｲ</v>
      </c>
      <c r="BS90" s="56" t="str">
        <f>IF(HLOOKUP(BS$14,集計用!$4:$9977,マスター!$C90,FALSE)="","",HLOOKUP(BS$14,集計用!$4:$9977,マスター!$C90,FALSE))</f>
        <v/>
      </c>
      <c r="BT90" s="56" t="str">
        <f>IF(HLOOKUP(BT$14,集計用!$4:$9977,マスター!$C90,FALSE)="","",HLOOKUP(BT$14,集計用!$4:$9977,マスター!$C90,FALSE))</f>
        <v>壬生町おもちゃ博物館</v>
      </c>
      <c r="BU90" s="56" t="str">
        <f>IF(HLOOKUP(BU$14,集計用!$4:$9977,マスター!$C90,FALSE)="","",HLOOKUP(BU$14,集計用!$4:$9977,マスター!$C90,FALSE))</f>
        <v>式</v>
      </c>
      <c r="BV90" s="56" t="str">
        <f>集計用!O73&amp;集計用!Q73&amp;集計用!S73</f>
        <v>ｼﾓﾂｶﾞｸﾞﾝﾐﾌﾞﾏﾁｽｹｶﾞｲ陣場1165-3</v>
      </c>
      <c r="BW90" s="56" t="str">
        <f>IF(HLOOKUP(BW$14,集計用!$4:$9977,マスター!$C90,FALSE)="","",HLOOKUP(BW$14,集計用!$4:$9977,マスター!$C90,FALSE))</f>
        <v/>
      </c>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2"/>
      <c r="CW90" s="82"/>
      <c r="CX90" s="82"/>
      <c r="CY90" s="82"/>
      <c r="CZ90" s="82"/>
      <c r="DA90" s="82"/>
      <c r="DB90" s="82"/>
      <c r="DC90" s="82"/>
      <c r="DD90" s="83"/>
      <c r="DE90" s="83"/>
      <c r="DF90" s="83"/>
      <c r="DG90" s="83"/>
      <c r="DH90" s="83"/>
      <c r="DI90" s="83"/>
    </row>
    <row r="91" spans="3:113" ht="13.5" customHeight="1">
      <c r="C91" s="117">
        <v>82</v>
      </c>
      <c r="D91" s="71"/>
      <c r="E91" s="82"/>
      <c r="F91" s="82"/>
      <c r="G91" s="82"/>
      <c r="H91" s="69" t="str">
        <f>IF(HLOOKUP(H$14,集計用!$4:$9977,マスター!$C91,FALSE)="","",HLOOKUP(H$14,集計用!$4:$9977,マスター!$C91,FALSE))</f>
        <v>工作物台帳</v>
      </c>
      <c r="I91" s="56" t="str">
        <f>IF(HLOOKUP(I$14,集計用!$4:$9977,マスター!$C91,FALSE)="","",HLOOKUP(I$14,集計用!$4:$9977,マスター!$C91,FALSE))</f>
        <v>60007-1</v>
      </c>
      <c r="J91" s="56" t="str">
        <f>IF(HLOOKUP(J$14,集計用!$4:$9977,マスター!$C91,FALSE)="","",HLOOKUP(J$14,集計用!$4:$9977,マスター!$C91,FALSE))</f>
        <v>事業用資産/工作物</v>
      </c>
      <c r="K91" s="82"/>
      <c r="L91" s="82"/>
      <c r="M91" s="82"/>
      <c r="N91" s="82"/>
      <c r="O91" s="56">
        <f>IF(HLOOKUP(O$14,集計用!$4:$9977,マスター!$C91,FALSE)="","",HLOOKUP(O$14,集計用!$4:$9977,マスター!$C91,FALSE))</f>
        <v>10</v>
      </c>
      <c r="P91" s="82"/>
      <c r="Q91" s="82"/>
      <c r="R91" s="69" t="str">
        <f>IF(HLOOKUP(R$14,集計用!$4:$9977,マスター!$C91,FALSE)="","",HLOOKUP(R$14,集計用!$4:$9977,マスター!$C91,FALSE))</f>
        <v>一般会計等</v>
      </c>
      <c r="S91" s="69" t="str">
        <f>IF(HLOOKUP(S$14,集計用!$4:$9977,マスター!$C91,FALSE)="","",HLOOKUP(S$14,集計用!$4:$9977,マスター!$C91,FALSE))</f>
        <v>一般会計</v>
      </c>
      <c r="T91" s="56">
        <f>IF(HLOOKUP(T$14,集計用!$4:$9977,マスター!$C91,FALSE)="","",HLOOKUP(T$14,集計用!$4:$9977,マスター!$C91,FALSE))</f>
        <v>19950331</v>
      </c>
      <c r="U91" s="56">
        <f>IF(HLOOKUP(U$14,集計用!$4:$9977,マスター!$C91,FALSE)="","",HLOOKUP(U$14,集計用!$4:$9977,マスター!$C91,FALSE))</f>
        <v>19950331</v>
      </c>
      <c r="V91" s="82"/>
      <c r="W91" s="71"/>
      <c r="X91" s="82"/>
      <c r="Y91" s="82"/>
      <c r="Z91" s="56">
        <f>IF(HLOOKUP(Z$14,集計用!$4:$9977,マスター!$C91,FALSE)="","",HLOOKUP(Z$14,集計用!$4:$9977,マスター!$C91,FALSE))</f>
        <v>11618035</v>
      </c>
      <c r="AA91" s="82"/>
      <c r="AB91" s="82"/>
      <c r="AC91" s="82"/>
      <c r="AD91" s="82"/>
      <c r="AE91" s="82"/>
      <c r="AF91" s="71"/>
      <c r="AG91" s="56" t="str">
        <f>IF(HLOOKUP(AG$14,集計用!$4:$9977,マスター!$C91,FALSE)="","",HLOOKUP(AG$14,集計用!$4:$9977,マスター!$C91,FALSE))</f>
        <v>堀</v>
      </c>
      <c r="AH91" s="56" t="str">
        <f>IF(HLOOKUP(AH$14,集計用!$4:$9977,マスター!$C91,FALSE)="","",HLOOKUP(AH$14,集計用!$4:$9977,マスター!$C91,FALSE))</f>
        <v>自己資産（リース資産外)</v>
      </c>
      <c r="AI91" s="56" t="str">
        <f>IF(HLOOKUP(AI$14,集計用!$4:$9977,マスター!$C91,FALSE)="","",HLOOKUP(AI$14,集計用!$4:$9977,マスター!$C91,FALSE))</f>
        <v>売却不可</v>
      </c>
      <c r="AJ91" s="89" t="str">
        <f>マスター!$B$3</f>
        <v>物品</v>
      </c>
      <c r="AK91" s="56">
        <f>IF(HLOOKUP(AK$14,集計用!$4:$9977,マスター!$C91,FALSE)="","",HLOOKUP(AK$14,集計用!$4:$9977,マスター!$C91,FALSE))</f>
        <v>191</v>
      </c>
      <c r="AL91" s="56" t="e">
        <f>IF(HLOOKUP(AL$14,集計用!$4:$9977,マスター!$C91,FALSE)="","",HLOOKUP(AL$14,集計用!$4:$9977,マスター!$C91,FALSE))</f>
        <v>#N/A</v>
      </c>
      <c r="AM91" s="82"/>
      <c r="AN91" s="56" t="str">
        <f>IFERROR(集計用!N74&amp;集計用!P74&amp;集計用!R74,"")</f>
        <v>下都賀郡壬生町助谷陣場1165-3</v>
      </c>
      <c r="AO91" s="56">
        <f>IF(HLOOKUP(AO$14,集計用!$4:$9977,マスター!$C91,FALSE)="","",HLOOKUP(AO$14,集計用!$4:$9977,マスター!$C91,FALSE))</f>
        <v>100</v>
      </c>
      <c r="AP91" s="69" t="str">
        <f>集計用!AX86&amp;集計用!AY86&amp;集計用!AZ86&amp;集計用!BA86&amp;集計用!BB86&amp;集計用!BC86</f>
        <v>商工費商工費おもちゃ博物館費</v>
      </c>
      <c r="AQ91" s="56" t="str">
        <f>IF(HLOOKUP(AQ$14,集計用!$4:$9977,マスター!$C91,FALSE)="","",HLOOKUP(AQ$14,集計用!$4:$9977,マスター!$C91,FALSE))</f>
        <v/>
      </c>
      <c r="AR91" s="56" t="str">
        <f>IF(HLOOKUP(AR$14,集計用!$4:$9977,マスター!$C91,FALSE)="","",HLOOKUP(AR$14,集計用!$4:$9977,マスター!$C91,FALSE))</f>
        <v/>
      </c>
      <c r="AS91" s="56" t="str">
        <f>IF(HLOOKUP(AS$14,集計用!$4:$9977,マスター!$C91,FALSE)="","",HLOOKUP(AS$14,集計用!$4:$9977,マスター!$C91,FALSE))</f>
        <v/>
      </c>
      <c r="AT91" s="56">
        <f>IF(HLOOKUP(AT$14,集計用!$4:$9977,マスター!$C91,FALSE)="","",HLOOKUP(AT$14,集計用!$4:$9977,マスター!$C91,FALSE))</f>
        <v>1</v>
      </c>
      <c r="AU91" s="91"/>
      <c r="AV91" s="91"/>
      <c r="AW91" s="74">
        <f t="shared" si="3"/>
        <v>21</v>
      </c>
      <c r="AX91" s="56" t="str">
        <f>IF(HLOOKUP(AX$14,集計用!$4:$9977,マスター!$C91,FALSE)="","",HLOOKUP(AX$14,集計用!$4:$9977,マスター!$C91,FALSE))</f>
        <v>産業振興</v>
      </c>
      <c r="AY91" s="56" t="str">
        <f>IF(HLOOKUP(AY$14,集計用!$4:$9977,マスター!$C91,FALSE)="","",HLOOKUP(AY$14,集計用!$4:$9977,マスター!$C91,FALSE))</f>
        <v>行政財産</v>
      </c>
      <c r="AZ91" s="83"/>
      <c r="BA91" s="83"/>
      <c r="BB91" s="83"/>
      <c r="BC91" s="83"/>
      <c r="BD91" s="83"/>
      <c r="BE91" s="83"/>
      <c r="BF91" s="83"/>
      <c r="BG91" s="83"/>
      <c r="BH91" s="91"/>
      <c r="BI91" s="91"/>
      <c r="BJ91" s="83"/>
      <c r="BK91" s="83"/>
      <c r="BL91" s="83"/>
      <c r="BM91" s="83"/>
      <c r="BN91" s="83"/>
      <c r="BO91" s="83"/>
      <c r="BP91" s="83"/>
      <c r="BQ91" s="83"/>
      <c r="BR91" s="56" t="str">
        <f>IF(HLOOKUP(BR$14,集計用!$4:$9977,マスター!$C91,FALSE)="","",HLOOKUP(BR$14,集計用!$4:$9977,マスター!$C91,FALSE))</f>
        <v>ﾎﾘ</v>
      </c>
      <c r="BS91" s="56" t="str">
        <f>IF(HLOOKUP(BS$14,集計用!$4:$9977,マスター!$C91,FALSE)="","",HLOOKUP(BS$14,集計用!$4:$9977,マスター!$C91,FALSE))</f>
        <v/>
      </c>
      <c r="BT91" s="56" t="str">
        <f>IF(HLOOKUP(BT$14,集計用!$4:$9977,マスター!$C91,FALSE)="","",HLOOKUP(BT$14,集計用!$4:$9977,マスター!$C91,FALSE))</f>
        <v>壬生町おもちゃ博物館</v>
      </c>
      <c r="BU91" s="56" t="str">
        <f>IF(HLOOKUP(BU$14,集計用!$4:$9977,マスター!$C91,FALSE)="","",HLOOKUP(BU$14,集計用!$4:$9977,マスター!$C91,FALSE))</f>
        <v>式</v>
      </c>
      <c r="BV91" s="56" t="str">
        <f>集計用!O74&amp;集計用!Q74&amp;集計用!S74</f>
        <v>ｼﾓﾂｶﾞｸﾞﾝﾐﾌﾞﾏﾁｽｹｶﾞｲ陣場1165-3</v>
      </c>
      <c r="BW91" s="56" t="str">
        <f>IF(HLOOKUP(BW$14,集計用!$4:$9977,マスター!$C91,FALSE)="","",HLOOKUP(BW$14,集計用!$4:$9977,マスター!$C91,FALSE))</f>
        <v/>
      </c>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2"/>
      <c r="CW91" s="82"/>
      <c r="CX91" s="82"/>
      <c r="CY91" s="82"/>
      <c r="CZ91" s="82"/>
      <c r="DA91" s="82"/>
      <c r="DB91" s="82"/>
      <c r="DC91" s="82"/>
      <c r="DD91" s="83"/>
      <c r="DE91" s="83"/>
      <c r="DF91" s="83"/>
      <c r="DG91" s="83"/>
      <c r="DH91" s="83"/>
      <c r="DI91" s="83"/>
    </row>
    <row r="92" spans="3:113" ht="13.5" customHeight="1">
      <c r="C92" s="117">
        <v>83</v>
      </c>
      <c r="D92" s="71"/>
      <c r="E92" s="82"/>
      <c r="F92" s="82"/>
      <c r="G92" s="82"/>
      <c r="H92" s="69" t="str">
        <f>IF(HLOOKUP(H$14,集計用!$4:$9977,マスター!$C92,FALSE)="","",HLOOKUP(H$14,集計用!$4:$9977,マスター!$C92,FALSE))</f>
        <v>工作物台帳</v>
      </c>
      <c r="I92" s="56" t="str">
        <f>IF(HLOOKUP(I$14,集計用!$4:$9977,マスター!$C92,FALSE)="","",HLOOKUP(I$14,集計用!$4:$9977,マスター!$C92,FALSE))</f>
        <v>60007-1</v>
      </c>
      <c r="J92" s="56" t="str">
        <f>IF(HLOOKUP(J$14,集計用!$4:$9977,マスター!$C92,FALSE)="","",HLOOKUP(J$14,集計用!$4:$9977,マスター!$C92,FALSE))</f>
        <v>事業用資産/工作物</v>
      </c>
      <c r="K92" s="82"/>
      <c r="L92" s="82"/>
      <c r="M92" s="82"/>
      <c r="N92" s="82"/>
      <c r="O92" s="56">
        <f>IF(HLOOKUP(O$14,集計用!$4:$9977,マスター!$C92,FALSE)="","",HLOOKUP(O$14,集計用!$4:$9977,マスター!$C92,FALSE))</f>
        <v>10</v>
      </c>
      <c r="P92" s="82"/>
      <c r="Q92" s="82"/>
      <c r="R92" s="69" t="str">
        <f>IF(HLOOKUP(R$14,集計用!$4:$9977,マスター!$C92,FALSE)="","",HLOOKUP(R$14,集計用!$4:$9977,マスター!$C92,FALSE))</f>
        <v>一般会計等</v>
      </c>
      <c r="S92" s="69" t="str">
        <f>IF(HLOOKUP(S$14,集計用!$4:$9977,マスター!$C92,FALSE)="","",HLOOKUP(S$14,集計用!$4:$9977,マスター!$C92,FALSE))</f>
        <v>一般会計</v>
      </c>
      <c r="T92" s="56">
        <f>IF(HLOOKUP(T$14,集計用!$4:$9977,マスター!$C92,FALSE)="","",HLOOKUP(T$14,集計用!$4:$9977,マスター!$C92,FALSE))</f>
        <v>19950331</v>
      </c>
      <c r="U92" s="56">
        <f>IF(HLOOKUP(U$14,集計用!$4:$9977,マスター!$C92,FALSE)="","",HLOOKUP(U$14,集計用!$4:$9977,マスター!$C92,FALSE))</f>
        <v>19950331</v>
      </c>
      <c r="V92" s="82"/>
      <c r="W92" s="71"/>
      <c r="X92" s="82"/>
      <c r="Y92" s="82"/>
      <c r="Z92" s="56">
        <f>IF(HLOOKUP(Z$14,集計用!$4:$9977,マスター!$C92,FALSE)="","",HLOOKUP(Z$14,集計用!$4:$9977,マスター!$C92,FALSE))</f>
        <v>20932474</v>
      </c>
      <c r="AA92" s="82"/>
      <c r="AB92" s="82"/>
      <c r="AC92" s="82"/>
      <c r="AD92" s="82"/>
      <c r="AE92" s="82"/>
      <c r="AF92" s="71"/>
      <c r="AG92" s="56" t="str">
        <f>IF(HLOOKUP(AG$14,集計用!$4:$9977,マスター!$C92,FALSE)="","",HLOOKUP(AG$14,集計用!$4:$9977,マスター!$C92,FALSE))</f>
        <v>花壇</v>
      </c>
      <c r="AH92" s="56" t="str">
        <f>IF(HLOOKUP(AH$14,集計用!$4:$9977,マスター!$C92,FALSE)="","",HLOOKUP(AH$14,集計用!$4:$9977,マスター!$C92,FALSE))</f>
        <v>自己資産（リース資産外)</v>
      </c>
      <c r="AI92" s="56" t="str">
        <f>IF(HLOOKUP(AI$14,集計用!$4:$9977,マスター!$C92,FALSE)="","",HLOOKUP(AI$14,集計用!$4:$9977,マスター!$C92,FALSE))</f>
        <v>売却不可</v>
      </c>
      <c r="AJ92" s="89" t="str">
        <f>マスター!$B$3</f>
        <v>物品</v>
      </c>
      <c r="AK92" s="56">
        <f>IF(HLOOKUP(AK$14,集計用!$4:$9977,マスター!$C92,FALSE)="","",HLOOKUP(AK$14,集計用!$4:$9977,マスター!$C92,FALSE))</f>
        <v>173</v>
      </c>
      <c r="AL92" s="56" t="e">
        <f>IF(HLOOKUP(AL$14,集計用!$4:$9977,マスター!$C92,FALSE)="","",HLOOKUP(AL$14,集計用!$4:$9977,マスター!$C92,FALSE))</f>
        <v>#N/A</v>
      </c>
      <c r="AM92" s="82"/>
      <c r="AN92" s="56" t="str">
        <f>IFERROR(集計用!N75&amp;集計用!P75&amp;集計用!R75,"")</f>
        <v>下都賀郡壬生町助谷陣場1165-3</v>
      </c>
      <c r="AO92" s="56">
        <f>IF(HLOOKUP(AO$14,集計用!$4:$9977,マスター!$C92,FALSE)="","",HLOOKUP(AO$14,集計用!$4:$9977,マスター!$C92,FALSE))</f>
        <v>100</v>
      </c>
      <c r="AP92" s="69" t="str">
        <f>集計用!AX87&amp;集計用!AY87&amp;集計用!AZ87&amp;集計用!BA87&amp;集計用!BB87&amp;集計用!BC87</f>
        <v>商工費商工費おもちゃ博物館費</v>
      </c>
      <c r="AQ92" s="56" t="str">
        <f>IF(HLOOKUP(AQ$14,集計用!$4:$9977,マスター!$C92,FALSE)="","",HLOOKUP(AQ$14,集計用!$4:$9977,マスター!$C92,FALSE))</f>
        <v/>
      </c>
      <c r="AR92" s="56" t="str">
        <f>IF(HLOOKUP(AR$14,集計用!$4:$9977,マスター!$C92,FALSE)="","",HLOOKUP(AR$14,集計用!$4:$9977,マスター!$C92,FALSE))</f>
        <v/>
      </c>
      <c r="AS92" s="56" t="str">
        <f>IF(HLOOKUP(AS$14,集計用!$4:$9977,マスター!$C92,FALSE)="","",HLOOKUP(AS$14,集計用!$4:$9977,マスター!$C92,FALSE))</f>
        <v/>
      </c>
      <c r="AT92" s="56">
        <f>IF(HLOOKUP(AT$14,集計用!$4:$9977,マスター!$C92,FALSE)="","",HLOOKUP(AT$14,集計用!$4:$9977,マスター!$C92,FALSE))</f>
        <v>1</v>
      </c>
      <c r="AU92" s="91"/>
      <c r="AV92" s="91"/>
      <c r="AW92" s="74">
        <f t="shared" si="3"/>
        <v>21</v>
      </c>
      <c r="AX92" s="56" t="str">
        <f>IF(HLOOKUP(AX$14,集計用!$4:$9977,マスター!$C92,FALSE)="","",HLOOKUP(AX$14,集計用!$4:$9977,マスター!$C92,FALSE))</f>
        <v>産業振興</v>
      </c>
      <c r="AY92" s="56" t="str">
        <f>IF(HLOOKUP(AY$14,集計用!$4:$9977,マスター!$C92,FALSE)="","",HLOOKUP(AY$14,集計用!$4:$9977,マスター!$C92,FALSE))</f>
        <v>行政財産</v>
      </c>
      <c r="AZ92" s="83"/>
      <c r="BA92" s="83"/>
      <c r="BB92" s="83"/>
      <c r="BC92" s="83"/>
      <c r="BD92" s="83"/>
      <c r="BE92" s="83"/>
      <c r="BF92" s="83"/>
      <c r="BG92" s="83"/>
      <c r="BH92" s="91"/>
      <c r="BI92" s="91"/>
      <c r="BJ92" s="83"/>
      <c r="BK92" s="83"/>
      <c r="BL92" s="83"/>
      <c r="BM92" s="83"/>
      <c r="BN92" s="83"/>
      <c r="BO92" s="83"/>
      <c r="BP92" s="83"/>
      <c r="BQ92" s="83"/>
      <c r="BR92" s="56" t="str">
        <f>IF(HLOOKUP(BR$14,集計用!$4:$9977,マスター!$C92,FALSE)="","",HLOOKUP(BR$14,集計用!$4:$9977,マスター!$C92,FALSE))</f>
        <v>ｶﾀﾞﾝ</v>
      </c>
      <c r="BS92" s="56" t="str">
        <f>IF(HLOOKUP(BS$14,集計用!$4:$9977,マスター!$C92,FALSE)="","",HLOOKUP(BS$14,集計用!$4:$9977,マスター!$C92,FALSE))</f>
        <v/>
      </c>
      <c r="BT92" s="56" t="str">
        <f>IF(HLOOKUP(BT$14,集計用!$4:$9977,マスター!$C92,FALSE)="","",HLOOKUP(BT$14,集計用!$4:$9977,マスター!$C92,FALSE))</f>
        <v>壬生町おもちゃ博物館</v>
      </c>
      <c r="BU92" s="56" t="str">
        <f>IF(HLOOKUP(BU$14,集計用!$4:$9977,マスター!$C92,FALSE)="","",HLOOKUP(BU$14,集計用!$4:$9977,マスター!$C92,FALSE))</f>
        <v>式</v>
      </c>
      <c r="BV92" s="56" t="str">
        <f>集計用!O75&amp;集計用!Q75&amp;集計用!S75</f>
        <v>ｼﾓﾂｶﾞｸﾞﾝﾐﾌﾞﾏﾁｽｹｶﾞｲ陣場1165-3</v>
      </c>
      <c r="BW92" s="56" t="str">
        <f>IF(HLOOKUP(BW$14,集計用!$4:$9977,マスター!$C92,FALSE)="","",HLOOKUP(BW$14,集計用!$4:$9977,マスター!$C92,FALSE))</f>
        <v/>
      </c>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2"/>
      <c r="CW92" s="82"/>
      <c r="CX92" s="82"/>
      <c r="CY92" s="82"/>
      <c r="CZ92" s="82"/>
      <c r="DA92" s="82"/>
      <c r="DB92" s="82"/>
      <c r="DC92" s="82"/>
      <c r="DD92" s="83"/>
      <c r="DE92" s="83"/>
      <c r="DF92" s="83"/>
      <c r="DG92" s="83"/>
      <c r="DH92" s="83"/>
      <c r="DI92" s="83"/>
    </row>
    <row r="93" spans="3:113" ht="13.5" customHeight="1">
      <c r="C93" s="117">
        <v>84</v>
      </c>
      <c r="D93" s="71"/>
      <c r="E93" s="82"/>
      <c r="F93" s="82"/>
      <c r="G93" s="82"/>
      <c r="H93" s="69" t="str">
        <f>IF(HLOOKUP(H$14,集計用!$4:$9977,マスター!$C93,FALSE)="","",HLOOKUP(H$14,集計用!$4:$9977,マスター!$C93,FALSE))</f>
        <v>工作物台帳</v>
      </c>
      <c r="I93" s="56" t="str">
        <f>IF(HLOOKUP(I$14,集計用!$4:$9977,マスター!$C93,FALSE)="","",HLOOKUP(I$14,集計用!$4:$9977,マスター!$C93,FALSE))</f>
        <v>60007-1</v>
      </c>
      <c r="J93" s="56" t="str">
        <f>IF(HLOOKUP(J$14,集計用!$4:$9977,マスター!$C93,FALSE)="","",HLOOKUP(J$14,集計用!$4:$9977,マスター!$C93,FALSE))</f>
        <v>事業用資産/工作物</v>
      </c>
      <c r="K93" s="82"/>
      <c r="L93" s="82"/>
      <c r="M93" s="82"/>
      <c r="N93" s="82"/>
      <c r="O93" s="56">
        <f>IF(HLOOKUP(O$14,集計用!$4:$9977,マスター!$C93,FALSE)="","",HLOOKUP(O$14,集計用!$4:$9977,マスター!$C93,FALSE))</f>
        <v>10</v>
      </c>
      <c r="P93" s="82"/>
      <c r="Q93" s="82"/>
      <c r="R93" s="69" t="str">
        <f>IF(HLOOKUP(R$14,集計用!$4:$9977,マスター!$C93,FALSE)="","",HLOOKUP(R$14,集計用!$4:$9977,マスター!$C93,FALSE))</f>
        <v>一般会計等</v>
      </c>
      <c r="S93" s="69" t="str">
        <f>IF(HLOOKUP(S$14,集計用!$4:$9977,マスター!$C93,FALSE)="","",HLOOKUP(S$14,集計用!$4:$9977,マスター!$C93,FALSE))</f>
        <v>一般会計</v>
      </c>
      <c r="T93" s="56">
        <f>IF(HLOOKUP(T$14,集計用!$4:$9977,マスター!$C93,FALSE)="","",HLOOKUP(T$14,集計用!$4:$9977,マスター!$C93,FALSE))</f>
        <v>19950331</v>
      </c>
      <c r="U93" s="56">
        <f>IF(HLOOKUP(U$14,集計用!$4:$9977,マスター!$C93,FALSE)="","",HLOOKUP(U$14,集計用!$4:$9977,マスター!$C93,FALSE))</f>
        <v>19950331</v>
      </c>
      <c r="V93" s="82"/>
      <c r="W93" s="71"/>
      <c r="X93" s="82"/>
      <c r="Y93" s="82"/>
      <c r="Z93" s="56">
        <f>IF(HLOOKUP(Z$14,集計用!$4:$9977,マスター!$C93,FALSE)="","",HLOOKUP(Z$14,集計用!$4:$9977,マスター!$C93,FALSE))</f>
        <v>8189477</v>
      </c>
      <c r="AA93" s="82"/>
      <c r="AB93" s="82"/>
      <c r="AC93" s="82"/>
      <c r="AD93" s="82"/>
      <c r="AE93" s="82"/>
      <c r="AF93" s="71"/>
      <c r="AG93" s="56" t="str">
        <f>IF(HLOOKUP(AG$14,集計用!$4:$9977,マスター!$C93,FALSE)="","",HLOOKUP(AG$14,集計用!$4:$9977,マスター!$C93,FALSE))</f>
        <v>列柱</v>
      </c>
      <c r="AH93" s="56" t="str">
        <f>IF(HLOOKUP(AH$14,集計用!$4:$9977,マスター!$C93,FALSE)="","",HLOOKUP(AH$14,集計用!$4:$9977,マスター!$C93,FALSE))</f>
        <v>自己資産（リース資産外)</v>
      </c>
      <c r="AI93" s="56" t="str">
        <f>IF(HLOOKUP(AI$14,集計用!$4:$9977,マスター!$C93,FALSE)="","",HLOOKUP(AI$14,集計用!$4:$9977,マスター!$C93,FALSE))</f>
        <v>売却不可</v>
      </c>
      <c r="AJ93" s="89" t="str">
        <f>マスター!$B$3</f>
        <v>物品</v>
      </c>
      <c r="AK93" s="56">
        <f>IF(HLOOKUP(AK$14,集計用!$4:$9977,マスター!$C93,FALSE)="","",HLOOKUP(AK$14,集計用!$4:$9977,マスター!$C93,FALSE))</f>
        <v>173</v>
      </c>
      <c r="AL93" s="56" t="e">
        <f>IF(HLOOKUP(AL$14,集計用!$4:$9977,マスター!$C93,FALSE)="","",HLOOKUP(AL$14,集計用!$4:$9977,マスター!$C93,FALSE))</f>
        <v>#N/A</v>
      </c>
      <c r="AM93" s="82"/>
      <c r="AN93" s="56" t="str">
        <f>IFERROR(集計用!N76&amp;集計用!P76&amp;集計用!R76,"")</f>
        <v>下都賀郡壬生町助谷陣場1165-3</v>
      </c>
      <c r="AO93" s="56">
        <f>IF(HLOOKUP(AO$14,集計用!$4:$9977,マスター!$C93,FALSE)="","",HLOOKUP(AO$14,集計用!$4:$9977,マスター!$C93,FALSE))</f>
        <v>100</v>
      </c>
      <c r="AP93" s="69" t="str">
        <f>集計用!AX88&amp;集計用!AY88&amp;集計用!AZ88&amp;集計用!BA88&amp;集計用!BB88&amp;集計用!BC88</f>
        <v>商工費商工費おもちゃ博物館費</v>
      </c>
      <c r="AQ93" s="56" t="str">
        <f>IF(HLOOKUP(AQ$14,集計用!$4:$9977,マスター!$C93,FALSE)="","",HLOOKUP(AQ$14,集計用!$4:$9977,マスター!$C93,FALSE))</f>
        <v/>
      </c>
      <c r="AR93" s="56" t="str">
        <f>IF(HLOOKUP(AR$14,集計用!$4:$9977,マスター!$C93,FALSE)="","",HLOOKUP(AR$14,集計用!$4:$9977,マスター!$C93,FALSE))</f>
        <v/>
      </c>
      <c r="AS93" s="56" t="str">
        <f>IF(HLOOKUP(AS$14,集計用!$4:$9977,マスター!$C93,FALSE)="","",HLOOKUP(AS$14,集計用!$4:$9977,マスター!$C93,FALSE))</f>
        <v/>
      </c>
      <c r="AT93" s="56">
        <f>IF(HLOOKUP(AT$14,集計用!$4:$9977,マスター!$C93,FALSE)="","",HLOOKUP(AT$14,集計用!$4:$9977,マスター!$C93,FALSE))</f>
        <v>1</v>
      </c>
      <c r="AU93" s="91"/>
      <c r="AV93" s="91"/>
      <c r="AW93" s="74">
        <f t="shared" si="3"/>
        <v>21</v>
      </c>
      <c r="AX93" s="56" t="str">
        <f>IF(HLOOKUP(AX$14,集計用!$4:$9977,マスター!$C93,FALSE)="","",HLOOKUP(AX$14,集計用!$4:$9977,マスター!$C93,FALSE))</f>
        <v>産業振興</v>
      </c>
      <c r="AY93" s="56" t="str">
        <f>IF(HLOOKUP(AY$14,集計用!$4:$9977,マスター!$C93,FALSE)="","",HLOOKUP(AY$14,集計用!$4:$9977,マスター!$C93,FALSE))</f>
        <v>行政財産</v>
      </c>
      <c r="AZ93" s="83"/>
      <c r="BA93" s="83"/>
      <c r="BB93" s="83"/>
      <c r="BC93" s="83"/>
      <c r="BD93" s="83"/>
      <c r="BE93" s="83"/>
      <c r="BF93" s="83"/>
      <c r="BG93" s="83"/>
      <c r="BH93" s="91"/>
      <c r="BI93" s="91"/>
      <c r="BJ93" s="83"/>
      <c r="BK93" s="83"/>
      <c r="BL93" s="83"/>
      <c r="BM93" s="83"/>
      <c r="BN93" s="83"/>
      <c r="BO93" s="83"/>
      <c r="BP93" s="83"/>
      <c r="BQ93" s="83"/>
      <c r="BR93" s="56" t="str">
        <f>IF(HLOOKUP(BR$14,集計用!$4:$9977,マスター!$C93,FALSE)="","",HLOOKUP(BR$14,集計用!$4:$9977,マスター!$C93,FALSE))</f>
        <v>ﾚﾂﾊｼﾗ</v>
      </c>
      <c r="BS93" s="56" t="str">
        <f>IF(HLOOKUP(BS$14,集計用!$4:$9977,マスター!$C93,FALSE)="","",HLOOKUP(BS$14,集計用!$4:$9977,マスター!$C93,FALSE))</f>
        <v/>
      </c>
      <c r="BT93" s="56" t="str">
        <f>IF(HLOOKUP(BT$14,集計用!$4:$9977,マスター!$C93,FALSE)="","",HLOOKUP(BT$14,集計用!$4:$9977,マスター!$C93,FALSE))</f>
        <v>壬生町おもちゃ博物館</v>
      </c>
      <c r="BU93" s="56" t="str">
        <f>IF(HLOOKUP(BU$14,集計用!$4:$9977,マスター!$C93,FALSE)="","",HLOOKUP(BU$14,集計用!$4:$9977,マスター!$C93,FALSE))</f>
        <v>式</v>
      </c>
      <c r="BV93" s="56" t="str">
        <f>集計用!O76&amp;集計用!Q76&amp;集計用!S76</f>
        <v>ｼﾓﾂｶﾞｸﾞﾝﾐﾌﾞﾏﾁｽｹｶﾞｲ陣場1165-3</v>
      </c>
      <c r="BW93" s="56" t="str">
        <f>IF(HLOOKUP(BW$14,集計用!$4:$9977,マスター!$C93,FALSE)="","",HLOOKUP(BW$14,集計用!$4:$9977,マスター!$C93,FALSE))</f>
        <v/>
      </c>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2"/>
      <c r="CW93" s="82"/>
      <c r="CX93" s="82"/>
      <c r="CY93" s="82"/>
      <c r="CZ93" s="82"/>
      <c r="DA93" s="82"/>
      <c r="DB93" s="82"/>
      <c r="DC93" s="82"/>
      <c r="DD93" s="83"/>
      <c r="DE93" s="83"/>
      <c r="DF93" s="83"/>
      <c r="DG93" s="83"/>
      <c r="DH93" s="83"/>
      <c r="DI93" s="83"/>
    </row>
    <row r="94" spans="3:113" ht="13.5" customHeight="1">
      <c r="C94" s="117">
        <v>85</v>
      </c>
      <c r="D94" s="71"/>
      <c r="E94" s="82"/>
      <c r="F94" s="82"/>
      <c r="G94" s="82"/>
      <c r="H94" s="69" t="str">
        <f>IF(HLOOKUP(H$14,集計用!$4:$9977,マスター!$C94,FALSE)="","",HLOOKUP(H$14,集計用!$4:$9977,マスター!$C94,FALSE))</f>
        <v>工作物台帳</v>
      </c>
      <c r="I94" s="56" t="str">
        <f>IF(HLOOKUP(I$14,集計用!$4:$9977,マスター!$C94,FALSE)="","",HLOOKUP(I$14,集計用!$4:$9977,マスター!$C94,FALSE))</f>
        <v>60007-1</v>
      </c>
      <c r="J94" s="56" t="str">
        <f>IF(HLOOKUP(J$14,集計用!$4:$9977,マスター!$C94,FALSE)="","",HLOOKUP(J$14,集計用!$4:$9977,マスター!$C94,FALSE))</f>
        <v>事業用資産/工作物</v>
      </c>
      <c r="K94" s="82"/>
      <c r="L94" s="82"/>
      <c r="M94" s="82"/>
      <c r="N94" s="82"/>
      <c r="O94" s="56">
        <f>IF(HLOOKUP(O$14,集計用!$4:$9977,マスター!$C94,FALSE)="","",HLOOKUP(O$14,集計用!$4:$9977,マスター!$C94,FALSE))</f>
        <v>10</v>
      </c>
      <c r="P94" s="82"/>
      <c r="Q94" s="82"/>
      <c r="R94" s="69" t="str">
        <f>IF(HLOOKUP(R$14,集計用!$4:$9977,マスター!$C94,FALSE)="","",HLOOKUP(R$14,集計用!$4:$9977,マスター!$C94,FALSE))</f>
        <v>一般会計等</v>
      </c>
      <c r="S94" s="69" t="str">
        <f>IF(HLOOKUP(S$14,集計用!$4:$9977,マスター!$C94,FALSE)="","",HLOOKUP(S$14,集計用!$4:$9977,マスター!$C94,FALSE))</f>
        <v>一般会計</v>
      </c>
      <c r="T94" s="56">
        <f>IF(HLOOKUP(T$14,集計用!$4:$9977,マスター!$C94,FALSE)="","",HLOOKUP(T$14,集計用!$4:$9977,マスター!$C94,FALSE))</f>
        <v>19950331</v>
      </c>
      <c r="U94" s="56">
        <f>IF(HLOOKUP(U$14,集計用!$4:$9977,マスター!$C94,FALSE)="","",HLOOKUP(U$14,集計用!$4:$9977,マスター!$C94,FALSE))</f>
        <v>19950331</v>
      </c>
      <c r="V94" s="82"/>
      <c r="W94" s="71"/>
      <c r="X94" s="82"/>
      <c r="Y94" s="82"/>
      <c r="Z94" s="56">
        <f>IF(HLOOKUP(Z$14,集計用!$4:$9977,マスター!$C94,FALSE)="","",HLOOKUP(Z$14,集計用!$4:$9977,マスター!$C94,FALSE))</f>
        <v>7901940</v>
      </c>
      <c r="AA94" s="82"/>
      <c r="AB94" s="82"/>
      <c r="AC94" s="82"/>
      <c r="AD94" s="82"/>
      <c r="AE94" s="82"/>
      <c r="AF94" s="71"/>
      <c r="AG94" s="56" t="str">
        <f>IF(HLOOKUP(AG$14,集計用!$4:$9977,マスター!$C94,FALSE)="","",HLOOKUP(AG$14,集計用!$4:$9977,マスター!$C94,FALSE))</f>
        <v>外柵</v>
      </c>
      <c r="AH94" s="56" t="str">
        <f>IF(HLOOKUP(AH$14,集計用!$4:$9977,マスター!$C94,FALSE)="","",HLOOKUP(AH$14,集計用!$4:$9977,マスター!$C94,FALSE))</f>
        <v>自己資産（リース資産外)</v>
      </c>
      <c r="AI94" s="56" t="str">
        <f>IF(HLOOKUP(AI$14,集計用!$4:$9977,マスター!$C94,FALSE)="","",HLOOKUP(AI$14,集計用!$4:$9977,マスター!$C94,FALSE))</f>
        <v>売却不可</v>
      </c>
      <c r="AJ94" s="89" t="str">
        <f>マスター!$B$3</f>
        <v>物品</v>
      </c>
      <c r="AK94" s="56">
        <f>IF(HLOOKUP(AK$14,集計用!$4:$9977,マスター!$C94,FALSE)="","",HLOOKUP(AK$14,集計用!$4:$9977,マスター!$C94,FALSE))</f>
        <v>173</v>
      </c>
      <c r="AL94" s="56" t="e">
        <f>IF(HLOOKUP(AL$14,集計用!$4:$9977,マスター!$C94,FALSE)="","",HLOOKUP(AL$14,集計用!$4:$9977,マスター!$C94,FALSE))</f>
        <v>#N/A</v>
      </c>
      <c r="AM94" s="82"/>
      <c r="AN94" s="56" t="str">
        <f>IFERROR(集計用!N77&amp;集計用!P77&amp;集計用!R77,"")</f>
        <v>下都賀郡壬生町助谷陣場1165-3</v>
      </c>
      <c r="AO94" s="56">
        <f>IF(HLOOKUP(AO$14,集計用!$4:$9977,マスター!$C94,FALSE)="","",HLOOKUP(AO$14,集計用!$4:$9977,マスター!$C94,FALSE))</f>
        <v>100</v>
      </c>
      <c r="AP94" s="69" t="str">
        <f>集計用!AX89&amp;集計用!AY89&amp;集計用!AZ89&amp;集計用!BA89&amp;集計用!BB89&amp;集計用!BC89</f>
        <v>商工費商工費おもちゃ博物館費</v>
      </c>
      <c r="AQ94" s="56" t="str">
        <f>IF(HLOOKUP(AQ$14,集計用!$4:$9977,マスター!$C94,FALSE)="","",HLOOKUP(AQ$14,集計用!$4:$9977,マスター!$C94,FALSE))</f>
        <v/>
      </c>
      <c r="AR94" s="56" t="str">
        <f>IF(HLOOKUP(AR$14,集計用!$4:$9977,マスター!$C94,FALSE)="","",HLOOKUP(AR$14,集計用!$4:$9977,マスター!$C94,FALSE))</f>
        <v/>
      </c>
      <c r="AS94" s="56" t="str">
        <f>IF(HLOOKUP(AS$14,集計用!$4:$9977,マスター!$C94,FALSE)="","",HLOOKUP(AS$14,集計用!$4:$9977,マスター!$C94,FALSE))</f>
        <v/>
      </c>
      <c r="AT94" s="56">
        <f>IF(HLOOKUP(AT$14,集計用!$4:$9977,マスター!$C94,FALSE)="","",HLOOKUP(AT$14,集計用!$4:$9977,マスター!$C94,FALSE))</f>
        <v>1</v>
      </c>
      <c r="AU94" s="91"/>
      <c r="AV94" s="91"/>
      <c r="AW94" s="74">
        <f t="shared" si="3"/>
        <v>21</v>
      </c>
      <c r="AX94" s="56" t="str">
        <f>IF(HLOOKUP(AX$14,集計用!$4:$9977,マスター!$C94,FALSE)="","",HLOOKUP(AX$14,集計用!$4:$9977,マスター!$C94,FALSE))</f>
        <v>産業振興</v>
      </c>
      <c r="AY94" s="56" t="str">
        <f>IF(HLOOKUP(AY$14,集計用!$4:$9977,マスター!$C94,FALSE)="","",HLOOKUP(AY$14,集計用!$4:$9977,マスター!$C94,FALSE))</f>
        <v>行政財産</v>
      </c>
      <c r="AZ94" s="83"/>
      <c r="BA94" s="83"/>
      <c r="BB94" s="83"/>
      <c r="BC94" s="83"/>
      <c r="BD94" s="83"/>
      <c r="BE94" s="83"/>
      <c r="BF94" s="83"/>
      <c r="BG94" s="83"/>
      <c r="BH94" s="91"/>
      <c r="BI94" s="91"/>
      <c r="BJ94" s="83"/>
      <c r="BK94" s="83"/>
      <c r="BL94" s="83"/>
      <c r="BM94" s="83"/>
      <c r="BN94" s="83"/>
      <c r="BO94" s="83"/>
      <c r="BP94" s="83"/>
      <c r="BQ94" s="83"/>
      <c r="BR94" s="56" t="str">
        <f>IF(HLOOKUP(BR$14,集計用!$4:$9977,マスター!$C94,FALSE)="","",HLOOKUP(BR$14,集計用!$4:$9977,マスター!$C94,FALSE))</f>
        <v>ｶﾞｲｻｸ</v>
      </c>
      <c r="BS94" s="56" t="str">
        <f>IF(HLOOKUP(BS$14,集計用!$4:$9977,マスター!$C94,FALSE)="","",HLOOKUP(BS$14,集計用!$4:$9977,マスター!$C94,FALSE))</f>
        <v/>
      </c>
      <c r="BT94" s="56" t="str">
        <f>IF(HLOOKUP(BT$14,集計用!$4:$9977,マスター!$C94,FALSE)="","",HLOOKUP(BT$14,集計用!$4:$9977,マスター!$C94,FALSE))</f>
        <v>壬生町おもちゃ博物館</v>
      </c>
      <c r="BU94" s="56" t="str">
        <f>IF(HLOOKUP(BU$14,集計用!$4:$9977,マスター!$C94,FALSE)="","",HLOOKUP(BU$14,集計用!$4:$9977,マスター!$C94,FALSE))</f>
        <v>式</v>
      </c>
      <c r="BV94" s="56" t="str">
        <f>集計用!O77&amp;集計用!Q77&amp;集計用!S77</f>
        <v>ｼﾓﾂｶﾞｸﾞﾝﾐﾌﾞﾏﾁｽｹｶﾞｲ陣場1165-3</v>
      </c>
      <c r="BW94" s="56" t="str">
        <f>IF(HLOOKUP(BW$14,集計用!$4:$9977,マスター!$C94,FALSE)="","",HLOOKUP(BW$14,集計用!$4:$9977,マスター!$C94,FALSE))</f>
        <v/>
      </c>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2"/>
      <c r="CW94" s="82"/>
      <c r="CX94" s="82"/>
      <c r="CY94" s="82"/>
      <c r="CZ94" s="82"/>
      <c r="DA94" s="82"/>
      <c r="DB94" s="82"/>
      <c r="DC94" s="82"/>
      <c r="DD94" s="83"/>
      <c r="DE94" s="83"/>
      <c r="DF94" s="83"/>
      <c r="DG94" s="83"/>
      <c r="DH94" s="83"/>
      <c r="DI94" s="83"/>
    </row>
    <row r="95" spans="3:113" ht="13.5" customHeight="1">
      <c r="C95" s="117">
        <v>86</v>
      </c>
      <c r="D95" s="71"/>
      <c r="E95" s="82"/>
      <c r="F95" s="82"/>
      <c r="G95" s="82"/>
      <c r="H95" s="69" t="str">
        <f>IF(HLOOKUP(H$14,集計用!$4:$9977,マスター!$C95,FALSE)="","",HLOOKUP(H$14,集計用!$4:$9977,マスター!$C95,FALSE))</f>
        <v>工作物台帳</v>
      </c>
      <c r="I95" s="56" t="str">
        <f>IF(HLOOKUP(I$14,集計用!$4:$9977,マスター!$C95,FALSE)="","",HLOOKUP(I$14,集計用!$4:$9977,マスター!$C95,FALSE))</f>
        <v>60007-1</v>
      </c>
      <c r="J95" s="56" t="str">
        <f>IF(HLOOKUP(J$14,集計用!$4:$9977,マスター!$C95,FALSE)="","",HLOOKUP(J$14,集計用!$4:$9977,マスター!$C95,FALSE))</f>
        <v>事業用資産/工作物</v>
      </c>
      <c r="K95" s="82"/>
      <c r="L95" s="82"/>
      <c r="M95" s="82"/>
      <c r="N95" s="82"/>
      <c r="O95" s="56">
        <f>IF(HLOOKUP(O$14,集計用!$4:$9977,マスター!$C95,FALSE)="","",HLOOKUP(O$14,集計用!$4:$9977,マスター!$C95,FALSE))</f>
        <v>10</v>
      </c>
      <c r="P95" s="82"/>
      <c r="Q95" s="82"/>
      <c r="R95" s="69" t="str">
        <f>IF(HLOOKUP(R$14,集計用!$4:$9977,マスター!$C95,FALSE)="","",HLOOKUP(R$14,集計用!$4:$9977,マスター!$C95,FALSE))</f>
        <v>一般会計等</v>
      </c>
      <c r="S95" s="69" t="str">
        <f>IF(HLOOKUP(S$14,集計用!$4:$9977,マスター!$C95,FALSE)="","",HLOOKUP(S$14,集計用!$4:$9977,マスター!$C95,FALSE))</f>
        <v>一般会計</v>
      </c>
      <c r="T95" s="56">
        <f>IF(HLOOKUP(T$14,集計用!$4:$9977,マスター!$C95,FALSE)="","",HLOOKUP(T$14,集計用!$4:$9977,マスター!$C95,FALSE))</f>
        <v>19950331</v>
      </c>
      <c r="U95" s="56">
        <f>IF(HLOOKUP(U$14,集計用!$4:$9977,マスター!$C95,FALSE)="","",HLOOKUP(U$14,集計用!$4:$9977,マスター!$C95,FALSE))</f>
        <v>19950331</v>
      </c>
      <c r="V95" s="82"/>
      <c r="W95" s="71"/>
      <c r="X95" s="82"/>
      <c r="Y95" s="82"/>
      <c r="Z95" s="56">
        <f>IF(HLOOKUP(Z$14,集計用!$4:$9977,マスター!$C95,FALSE)="","",HLOOKUP(Z$14,集計用!$4:$9977,マスター!$C95,FALSE))</f>
        <v>6321000</v>
      </c>
      <c r="AA95" s="82"/>
      <c r="AB95" s="82"/>
      <c r="AC95" s="82"/>
      <c r="AD95" s="82"/>
      <c r="AE95" s="82"/>
      <c r="AF95" s="71"/>
      <c r="AG95" s="56" t="str">
        <f>IF(HLOOKUP(AG$14,集計用!$4:$9977,マスター!$C95,FALSE)="","",HLOOKUP(AG$14,集計用!$4:$9977,マスター!$C95,FALSE))</f>
        <v>外灯</v>
      </c>
      <c r="AH95" s="56" t="str">
        <f>IF(HLOOKUP(AH$14,集計用!$4:$9977,マスター!$C95,FALSE)="","",HLOOKUP(AH$14,集計用!$4:$9977,マスター!$C95,FALSE))</f>
        <v>自己資産（リース資産外)</v>
      </c>
      <c r="AI95" s="56" t="str">
        <f>IF(HLOOKUP(AI$14,集計用!$4:$9977,マスター!$C95,FALSE)="","",HLOOKUP(AI$14,集計用!$4:$9977,マスター!$C95,FALSE))</f>
        <v>売却不可</v>
      </c>
      <c r="AJ95" s="89" t="str">
        <f>マスター!$B$3</f>
        <v>物品</v>
      </c>
      <c r="AK95" s="56">
        <f>IF(HLOOKUP(AK$14,集計用!$4:$9977,マスター!$C95,FALSE)="","",HLOOKUP(AK$14,集計用!$4:$9977,マスター!$C95,FALSE))</f>
        <v>225</v>
      </c>
      <c r="AL95" s="56" t="e">
        <f>IF(HLOOKUP(AL$14,集計用!$4:$9977,マスター!$C95,FALSE)="","",HLOOKUP(AL$14,集計用!$4:$9977,マスター!$C95,FALSE))</f>
        <v>#N/A</v>
      </c>
      <c r="AM95" s="82"/>
      <c r="AN95" s="56" t="str">
        <f>IFERROR(集計用!N78&amp;集計用!P78&amp;集計用!R78,"")</f>
        <v>下都賀郡壬生町助谷陣場1165-3</v>
      </c>
      <c r="AO95" s="56">
        <f>IF(HLOOKUP(AO$14,集計用!$4:$9977,マスター!$C95,FALSE)="","",HLOOKUP(AO$14,集計用!$4:$9977,マスター!$C95,FALSE))</f>
        <v>100</v>
      </c>
      <c r="AP95" s="69" t="str">
        <f>集計用!AX90&amp;集計用!AY90&amp;集計用!AZ90&amp;集計用!BA90&amp;集計用!BB90&amp;集計用!BC90</f>
        <v>商工費商工費おもちゃ博物館費</v>
      </c>
      <c r="AQ95" s="56" t="str">
        <f>IF(HLOOKUP(AQ$14,集計用!$4:$9977,マスター!$C95,FALSE)="","",HLOOKUP(AQ$14,集計用!$4:$9977,マスター!$C95,FALSE))</f>
        <v/>
      </c>
      <c r="AR95" s="56" t="str">
        <f>IF(HLOOKUP(AR$14,集計用!$4:$9977,マスター!$C95,FALSE)="","",HLOOKUP(AR$14,集計用!$4:$9977,マスター!$C95,FALSE))</f>
        <v/>
      </c>
      <c r="AS95" s="56" t="str">
        <f>IF(HLOOKUP(AS$14,集計用!$4:$9977,マスター!$C95,FALSE)="","",HLOOKUP(AS$14,集計用!$4:$9977,マスター!$C95,FALSE))</f>
        <v/>
      </c>
      <c r="AT95" s="56">
        <f>IF(HLOOKUP(AT$14,集計用!$4:$9977,マスター!$C95,FALSE)="","",HLOOKUP(AT$14,集計用!$4:$9977,マスター!$C95,FALSE))</f>
        <v>1</v>
      </c>
      <c r="AU95" s="91"/>
      <c r="AV95" s="91"/>
      <c r="AW95" s="74">
        <f t="shared" si="3"/>
        <v>21</v>
      </c>
      <c r="AX95" s="56" t="str">
        <f>IF(HLOOKUP(AX$14,集計用!$4:$9977,マスター!$C95,FALSE)="","",HLOOKUP(AX$14,集計用!$4:$9977,マスター!$C95,FALSE))</f>
        <v>産業振興</v>
      </c>
      <c r="AY95" s="56" t="str">
        <f>IF(HLOOKUP(AY$14,集計用!$4:$9977,マスター!$C95,FALSE)="","",HLOOKUP(AY$14,集計用!$4:$9977,マスター!$C95,FALSE))</f>
        <v>行政財産</v>
      </c>
      <c r="AZ95" s="83"/>
      <c r="BA95" s="83"/>
      <c r="BB95" s="83"/>
      <c r="BC95" s="83"/>
      <c r="BD95" s="83"/>
      <c r="BE95" s="83"/>
      <c r="BF95" s="83"/>
      <c r="BG95" s="83"/>
      <c r="BH95" s="91"/>
      <c r="BI95" s="91"/>
      <c r="BJ95" s="83"/>
      <c r="BK95" s="83"/>
      <c r="BL95" s="83"/>
      <c r="BM95" s="83"/>
      <c r="BN95" s="83"/>
      <c r="BO95" s="83"/>
      <c r="BP95" s="83"/>
      <c r="BQ95" s="83"/>
      <c r="BR95" s="56" t="str">
        <f>IF(HLOOKUP(BR$14,集計用!$4:$9977,マスター!$C95,FALSE)="","",HLOOKUP(BR$14,集計用!$4:$9977,マスター!$C95,FALSE))</f>
        <v>ｶﾞｲﾄｳ</v>
      </c>
      <c r="BS95" s="56" t="str">
        <f>IF(HLOOKUP(BS$14,集計用!$4:$9977,マスター!$C95,FALSE)="","",HLOOKUP(BS$14,集計用!$4:$9977,マスター!$C95,FALSE))</f>
        <v/>
      </c>
      <c r="BT95" s="56" t="str">
        <f>IF(HLOOKUP(BT$14,集計用!$4:$9977,マスター!$C95,FALSE)="","",HLOOKUP(BT$14,集計用!$4:$9977,マスター!$C95,FALSE))</f>
        <v>壬生町おもちゃ博物館</v>
      </c>
      <c r="BU95" s="56" t="str">
        <f>IF(HLOOKUP(BU$14,集計用!$4:$9977,マスター!$C95,FALSE)="","",HLOOKUP(BU$14,集計用!$4:$9977,マスター!$C95,FALSE))</f>
        <v>式</v>
      </c>
      <c r="BV95" s="56" t="str">
        <f>集計用!O78&amp;集計用!Q78&amp;集計用!S78</f>
        <v>ｼﾓﾂｶﾞｸﾞﾝﾐﾌﾞﾏﾁｽｹｶﾞｲ陣場1165-3</v>
      </c>
      <c r="BW95" s="56" t="str">
        <f>IF(HLOOKUP(BW$14,集計用!$4:$9977,マスター!$C95,FALSE)="","",HLOOKUP(BW$14,集計用!$4:$9977,マスター!$C95,FALSE))</f>
        <v/>
      </c>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2"/>
      <c r="CW95" s="82"/>
      <c r="CX95" s="82"/>
      <c r="CY95" s="82"/>
      <c r="CZ95" s="82"/>
      <c r="DA95" s="82"/>
      <c r="DB95" s="82"/>
      <c r="DC95" s="82"/>
      <c r="DD95" s="83"/>
      <c r="DE95" s="83"/>
      <c r="DF95" s="83"/>
      <c r="DG95" s="83"/>
      <c r="DH95" s="83"/>
      <c r="DI95" s="83"/>
    </row>
    <row r="96" spans="3:113" ht="13.5" customHeight="1">
      <c r="C96" s="117">
        <v>87</v>
      </c>
      <c r="D96" s="71"/>
      <c r="E96" s="82"/>
      <c r="F96" s="82"/>
      <c r="G96" s="82"/>
      <c r="H96" s="69" t="str">
        <f>IF(HLOOKUP(H$14,集計用!$4:$9977,マスター!$C96,FALSE)="","",HLOOKUP(H$14,集計用!$4:$9977,マスター!$C96,FALSE))</f>
        <v>工作物台帳</v>
      </c>
      <c r="I96" s="56" t="str">
        <f>IF(HLOOKUP(I$14,集計用!$4:$9977,マスター!$C96,FALSE)="","",HLOOKUP(I$14,集計用!$4:$9977,マスター!$C96,FALSE))</f>
        <v>60007-1</v>
      </c>
      <c r="J96" s="56" t="str">
        <f>IF(HLOOKUP(J$14,集計用!$4:$9977,マスター!$C96,FALSE)="","",HLOOKUP(J$14,集計用!$4:$9977,マスター!$C96,FALSE))</f>
        <v>事業用資産/工作物</v>
      </c>
      <c r="K96" s="82"/>
      <c r="L96" s="82"/>
      <c r="M96" s="82"/>
      <c r="N96" s="82"/>
      <c r="O96" s="56">
        <f>IF(HLOOKUP(O$14,集計用!$4:$9977,マスター!$C96,FALSE)="","",HLOOKUP(O$14,集計用!$4:$9977,マスター!$C96,FALSE))</f>
        <v>10</v>
      </c>
      <c r="P96" s="82"/>
      <c r="Q96" s="82"/>
      <c r="R96" s="69" t="str">
        <f>IF(HLOOKUP(R$14,集計用!$4:$9977,マスター!$C96,FALSE)="","",HLOOKUP(R$14,集計用!$4:$9977,マスター!$C96,FALSE))</f>
        <v>一般会計等</v>
      </c>
      <c r="S96" s="69" t="str">
        <f>IF(HLOOKUP(S$14,集計用!$4:$9977,マスター!$C96,FALSE)="","",HLOOKUP(S$14,集計用!$4:$9977,マスター!$C96,FALSE))</f>
        <v>一般会計</v>
      </c>
      <c r="T96" s="56">
        <f>IF(HLOOKUP(T$14,集計用!$4:$9977,マスター!$C96,FALSE)="","",HLOOKUP(T$14,集計用!$4:$9977,マスター!$C96,FALSE))</f>
        <v>20120229</v>
      </c>
      <c r="U96" s="56">
        <f>IF(HLOOKUP(U$14,集計用!$4:$9977,マスター!$C96,FALSE)="","",HLOOKUP(U$14,集計用!$4:$9977,マスター!$C96,FALSE))</f>
        <v>20120229</v>
      </c>
      <c r="V96" s="82"/>
      <c r="W96" s="71"/>
      <c r="X96" s="82"/>
      <c r="Y96" s="82"/>
      <c r="Z96" s="56">
        <f>IF(HLOOKUP(Z$14,集計用!$4:$9977,マスター!$C96,FALSE)="","",HLOOKUP(Z$14,集計用!$4:$9977,マスター!$C96,FALSE))</f>
        <v>53450000</v>
      </c>
      <c r="AA96" s="82"/>
      <c r="AB96" s="82"/>
      <c r="AC96" s="82"/>
      <c r="AD96" s="82"/>
      <c r="AE96" s="82"/>
      <c r="AF96" s="71"/>
      <c r="AG96" s="56" t="str">
        <f>IF(HLOOKUP(AG$14,集計用!$4:$9977,マスター!$C96,FALSE)="","",HLOOKUP(AG$14,集計用!$4:$9977,マスター!$C96,FALSE))</f>
        <v>大型遊具(きんぐ)</v>
      </c>
      <c r="AH96" s="56" t="str">
        <f>IF(HLOOKUP(AH$14,集計用!$4:$9977,マスター!$C96,FALSE)="","",HLOOKUP(AH$14,集計用!$4:$9977,マスター!$C96,FALSE))</f>
        <v>自己資産（リース資産外)</v>
      </c>
      <c r="AI96" s="56" t="str">
        <f>IF(HLOOKUP(AI$14,集計用!$4:$9977,マスター!$C96,FALSE)="","",HLOOKUP(AI$14,集計用!$4:$9977,マスター!$C96,FALSE))</f>
        <v>売却不可</v>
      </c>
      <c r="AJ96" s="89" t="str">
        <f>マスター!$B$3</f>
        <v>物品</v>
      </c>
      <c r="AK96" s="56">
        <f>IF(HLOOKUP(AK$14,集計用!$4:$9977,マスター!$C96,FALSE)="","",HLOOKUP(AK$14,集計用!$4:$9977,マスター!$C96,FALSE))</f>
        <v>168</v>
      </c>
      <c r="AL96" s="56" t="e">
        <f>IF(HLOOKUP(AL$14,集計用!$4:$9977,マスター!$C96,FALSE)="","",HLOOKUP(AL$14,集計用!$4:$9977,マスター!$C96,FALSE))</f>
        <v>#N/A</v>
      </c>
      <c r="AM96" s="82"/>
      <c r="AN96" s="56" t="str">
        <f>IFERROR(集計用!N79&amp;集計用!P79&amp;集計用!R79,"")</f>
        <v>下都賀郡壬生町壬生丁六美281-1</v>
      </c>
      <c r="AO96" s="56">
        <f>IF(HLOOKUP(AO$14,集計用!$4:$9977,マスター!$C96,FALSE)="","",HLOOKUP(AO$14,集計用!$4:$9977,マスター!$C96,FALSE))</f>
        <v>100</v>
      </c>
      <c r="AP96" s="69" t="str">
        <f>集計用!AX91&amp;集計用!AY91&amp;集計用!AZ91&amp;集計用!BA91&amp;集計用!BB91&amp;集計用!BC91</f>
        <v>商工費商工費おもちゃ博物館費</v>
      </c>
      <c r="AQ96" s="56" t="str">
        <f>IF(HLOOKUP(AQ$14,集計用!$4:$9977,マスター!$C96,FALSE)="","",HLOOKUP(AQ$14,集計用!$4:$9977,マスター!$C96,FALSE))</f>
        <v/>
      </c>
      <c r="AR96" s="56" t="str">
        <f>IF(HLOOKUP(AR$14,集計用!$4:$9977,マスター!$C96,FALSE)="","",HLOOKUP(AR$14,集計用!$4:$9977,マスター!$C96,FALSE))</f>
        <v/>
      </c>
      <c r="AS96" s="56" t="str">
        <f>IF(HLOOKUP(AS$14,集計用!$4:$9977,マスター!$C96,FALSE)="","",HLOOKUP(AS$14,集計用!$4:$9977,マスター!$C96,FALSE))</f>
        <v/>
      </c>
      <c r="AT96" s="56">
        <f>IF(HLOOKUP(AT$14,集計用!$4:$9977,マスター!$C96,FALSE)="","",HLOOKUP(AT$14,集計用!$4:$9977,マスター!$C96,FALSE))</f>
        <v>1</v>
      </c>
      <c r="AU96" s="91"/>
      <c r="AV96" s="91"/>
      <c r="AW96" s="74">
        <f t="shared" si="3"/>
        <v>4</v>
      </c>
      <c r="AX96" s="56" t="str">
        <f>IF(HLOOKUP(AX$14,集計用!$4:$9977,マスター!$C96,FALSE)="","",HLOOKUP(AX$14,集計用!$4:$9977,マスター!$C96,FALSE))</f>
        <v>産業振興</v>
      </c>
      <c r="AY96" s="56" t="str">
        <f>IF(HLOOKUP(AY$14,集計用!$4:$9977,マスター!$C96,FALSE)="","",HLOOKUP(AY$14,集計用!$4:$9977,マスター!$C96,FALSE))</f>
        <v>行政財産</v>
      </c>
      <c r="AZ96" s="83"/>
      <c r="BA96" s="83"/>
      <c r="BB96" s="83"/>
      <c r="BC96" s="83"/>
      <c r="BD96" s="83"/>
      <c r="BE96" s="83"/>
      <c r="BF96" s="83"/>
      <c r="BG96" s="83"/>
      <c r="BH96" s="91"/>
      <c r="BI96" s="91"/>
      <c r="BJ96" s="83"/>
      <c r="BK96" s="83"/>
      <c r="BL96" s="83"/>
      <c r="BM96" s="83"/>
      <c r="BN96" s="83"/>
      <c r="BO96" s="83"/>
      <c r="BP96" s="83"/>
      <c r="BQ96" s="83"/>
      <c r="BR96" s="56" t="str">
        <f>IF(HLOOKUP(BR$14,集計用!$4:$9977,マスター!$C96,FALSE)="","",HLOOKUP(BR$14,集計用!$4:$9977,マスター!$C96,FALSE))</f>
        <v>ｵｵｶﾞﾀﾕｳｸﾞ(ｷﾝｸﾞ)</v>
      </c>
      <c r="BS96" s="56" t="str">
        <f>IF(HLOOKUP(BS$14,集計用!$4:$9977,マスター!$C96,FALSE)="","",HLOOKUP(BS$14,集計用!$4:$9977,マスター!$C96,FALSE))</f>
        <v/>
      </c>
      <c r="BT96" s="56" t="str">
        <f>IF(HLOOKUP(BT$14,集計用!$4:$9977,マスター!$C96,FALSE)="","",HLOOKUP(BT$14,集計用!$4:$9977,マスター!$C96,FALSE))</f>
        <v>壬生町おもちゃ博物館</v>
      </c>
      <c r="BU96" s="56" t="str">
        <f>IF(HLOOKUP(BU$14,集計用!$4:$9977,マスター!$C96,FALSE)="","",HLOOKUP(BU$14,集計用!$4:$9977,マスター!$C96,FALSE))</f>
        <v>台</v>
      </c>
      <c r="BV96" s="56" t="str">
        <f>集計用!O79&amp;集計用!Q79&amp;集計用!S79</f>
        <v>ｼﾓﾂｶﾞｸﾞﾝﾐﾌﾞﾏﾁﾐﾌﾞﾃｲﾑﾂﾐ281-1</v>
      </c>
      <c r="BW96" s="56" t="str">
        <f>IF(HLOOKUP(BW$14,集計用!$4:$9977,マスター!$C96,FALSE)="","",HLOOKUP(BW$14,集計用!$4:$9977,マスター!$C96,FALSE))</f>
        <v/>
      </c>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2"/>
      <c r="CW96" s="82"/>
      <c r="CX96" s="82"/>
      <c r="CY96" s="82"/>
      <c r="CZ96" s="82"/>
      <c r="DA96" s="82"/>
      <c r="DB96" s="82"/>
      <c r="DC96" s="82"/>
      <c r="DD96" s="83"/>
      <c r="DE96" s="83"/>
      <c r="DF96" s="83"/>
      <c r="DG96" s="83"/>
      <c r="DH96" s="83"/>
      <c r="DI96" s="83"/>
    </row>
    <row r="97" spans="3:113" ht="13.5" customHeight="1">
      <c r="C97" s="117">
        <v>88</v>
      </c>
      <c r="D97" s="71"/>
      <c r="E97" s="82"/>
      <c r="F97" s="82"/>
      <c r="G97" s="82"/>
      <c r="H97" s="69" t="str">
        <f>IF(HLOOKUP(H$14,集計用!$4:$9977,マスター!$C97,FALSE)="","",HLOOKUP(H$14,集計用!$4:$9977,マスター!$C97,FALSE))</f>
        <v>工作物台帳</v>
      </c>
      <c r="I97" s="56" t="str">
        <f>IF(HLOOKUP(I$14,集計用!$4:$9977,マスター!$C97,FALSE)="","",HLOOKUP(I$14,集計用!$4:$9977,マスター!$C97,FALSE))</f>
        <v>60007-1</v>
      </c>
      <c r="J97" s="56" t="str">
        <f>IF(HLOOKUP(J$14,集計用!$4:$9977,マスター!$C97,FALSE)="","",HLOOKUP(J$14,集計用!$4:$9977,マスター!$C97,FALSE))</f>
        <v>事業用資産/工作物</v>
      </c>
      <c r="K97" s="82"/>
      <c r="L97" s="82"/>
      <c r="M97" s="82"/>
      <c r="N97" s="82"/>
      <c r="O97" s="56">
        <f>IF(HLOOKUP(O$14,集計用!$4:$9977,マスター!$C97,FALSE)="","",HLOOKUP(O$14,集計用!$4:$9977,マスター!$C97,FALSE))</f>
        <v>10</v>
      </c>
      <c r="P97" s="82"/>
      <c r="Q97" s="82"/>
      <c r="R97" s="69" t="str">
        <f>IF(HLOOKUP(R$14,集計用!$4:$9977,マスター!$C97,FALSE)="","",HLOOKUP(R$14,集計用!$4:$9977,マスター!$C97,FALSE))</f>
        <v>一般会計等</v>
      </c>
      <c r="S97" s="69" t="str">
        <f>IF(HLOOKUP(S$14,集計用!$4:$9977,マスター!$C97,FALSE)="","",HLOOKUP(S$14,集計用!$4:$9977,マスター!$C97,FALSE))</f>
        <v>一般会計</v>
      </c>
      <c r="T97" s="56">
        <f>IF(HLOOKUP(T$14,集計用!$4:$9977,マスター!$C97,FALSE)="","",HLOOKUP(T$14,集計用!$4:$9977,マスター!$C97,FALSE))</f>
        <v>20120229</v>
      </c>
      <c r="U97" s="56">
        <f>IF(HLOOKUP(U$14,集計用!$4:$9977,マスター!$C97,FALSE)="","",HLOOKUP(U$14,集計用!$4:$9977,マスター!$C97,FALSE))</f>
        <v>20120229</v>
      </c>
      <c r="V97" s="82"/>
      <c r="W97" s="71"/>
      <c r="X97" s="82"/>
      <c r="Y97" s="82"/>
      <c r="Z97" s="56">
        <f>IF(HLOOKUP(Z$14,集計用!$4:$9977,マスター!$C97,FALSE)="","",HLOOKUP(Z$14,集計用!$4:$9977,マスター!$C97,FALSE))</f>
        <v>14780000</v>
      </c>
      <c r="AA97" s="82"/>
      <c r="AB97" s="82"/>
      <c r="AC97" s="82"/>
      <c r="AD97" s="82"/>
      <c r="AE97" s="82"/>
      <c r="AF97" s="71"/>
      <c r="AG97" s="56" t="str">
        <f>IF(HLOOKUP(AG$14,集計用!$4:$9977,マスター!$C97,FALSE)="","",HLOOKUP(AG$14,集計用!$4:$9977,マスター!$C97,FALSE))</f>
        <v>大型遊具(くいーん)</v>
      </c>
      <c r="AH97" s="56" t="str">
        <f>IF(HLOOKUP(AH$14,集計用!$4:$9977,マスター!$C97,FALSE)="","",HLOOKUP(AH$14,集計用!$4:$9977,マスター!$C97,FALSE))</f>
        <v>自己資産（リース資産外)</v>
      </c>
      <c r="AI97" s="56" t="str">
        <f>IF(HLOOKUP(AI$14,集計用!$4:$9977,マスター!$C97,FALSE)="","",HLOOKUP(AI$14,集計用!$4:$9977,マスター!$C97,FALSE))</f>
        <v>売却不可</v>
      </c>
      <c r="AJ97" s="89" t="str">
        <f>マスター!$B$3</f>
        <v>物品</v>
      </c>
      <c r="AK97" s="56">
        <f>IF(HLOOKUP(AK$14,集計用!$4:$9977,マスター!$C97,FALSE)="","",HLOOKUP(AK$14,集計用!$4:$9977,マスター!$C97,FALSE))</f>
        <v>168</v>
      </c>
      <c r="AL97" s="56" t="e">
        <f>IF(HLOOKUP(AL$14,集計用!$4:$9977,マスター!$C97,FALSE)="","",HLOOKUP(AL$14,集計用!$4:$9977,マスター!$C97,FALSE))</f>
        <v>#N/A</v>
      </c>
      <c r="AM97" s="82"/>
      <c r="AN97" s="56" t="str">
        <f>IFERROR(集計用!N80&amp;集計用!P80&amp;集計用!R80,"")</f>
        <v>下都賀郡壬生町壬生丁六美281-1</v>
      </c>
      <c r="AO97" s="56">
        <f>IF(HLOOKUP(AO$14,集計用!$4:$9977,マスター!$C97,FALSE)="","",HLOOKUP(AO$14,集計用!$4:$9977,マスター!$C97,FALSE))</f>
        <v>100</v>
      </c>
      <c r="AP97" s="69" t="str">
        <f>集計用!AX92&amp;集計用!AY92&amp;集計用!AZ92&amp;集計用!BA92&amp;集計用!BB92&amp;集計用!BC92</f>
        <v>商工費商工費おもちゃ博物館費</v>
      </c>
      <c r="AQ97" s="56" t="str">
        <f>IF(HLOOKUP(AQ$14,集計用!$4:$9977,マスター!$C97,FALSE)="","",HLOOKUP(AQ$14,集計用!$4:$9977,マスター!$C97,FALSE))</f>
        <v/>
      </c>
      <c r="AR97" s="56" t="str">
        <f>IF(HLOOKUP(AR$14,集計用!$4:$9977,マスター!$C97,FALSE)="","",HLOOKUP(AR$14,集計用!$4:$9977,マスター!$C97,FALSE))</f>
        <v/>
      </c>
      <c r="AS97" s="56" t="str">
        <f>IF(HLOOKUP(AS$14,集計用!$4:$9977,マスター!$C97,FALSE)="","",HLOOKUP(AS$14,集計用!$4:$9977,マスター!$C97,FALSE))</f>
        <v/>
      </c>
      <c r="AT97" s="56">
        <f>IF(HLOOKUP(AT$14,集計用!$4:$9977,マスター!$C97,FALSE)="","",HLOOKUP(AT$14,集計用!$4:$9977,マスター!$C97,FALSE))</f>
        <v>1</v>
      </c>
      <c r="AU97" s="91"/>
      <c r="AV97" s="91"/>
      <c r="AW97" s="74">
        <f t="shared" si="3"/>
        <v>4</v>
      </c>
      <c r="AX97" s="56" t="str">
        <f>IF(HLOOKUP(AX$14,集計用!$4:$9977,マスター!$C97,FALSE)="","",HLOOKUP(AX$14,集計用!$4:$9977,マスター!$C97,FALSE))</f>
        <v>産業振興</v>
      </c>
      <c r="AY97" s="56" t="str">
        <f>IF(HLOOKUP(AY$14,集計用!$4:$9977,マスター!$C97,FALSE)="","",HLOOKUP(AY$14,集計用!$4:$9977,マスター!$C97,FALSE))</f>
        <v>行政財産</v>
      </c>
      <c r="AZ97" s="83"/>
      <c r="BA97" s="83"/>
      <c r="BB97" s="83"/>
      <c r="BC97" s="83"/>
      <c r="BD97" s="83"/>
      <c r="BE97" s="83"/>
      <c r="BF97" s="83"/>
      <c r="BG97" s="83"/>
      <c r="BH97" s="91"/>
      <c r="BI97" s="91"/>
      <c r="BJ97" s="83"/>
      <c r="BK97" s="83"/>
      <c r="BL97" s="83"/>
      <c r="BM97" s="83"/>
      <c r="BN97" s="83"/>
      <c r="BO97" s="83"/>
      <c r="BP97" s="83"/>
      <c r="BQ97" s="83"/>
      <c r="BR97" s="56" t="str">
        <f>IF(HLOOKUP(BR$14,集計用!$4:$9977,マスター!$C97,FALSE)="","",HLOOKUP(BR$14,集計用!$4:$9977,マスター!$C97,FALSE))</f>
        <v>ｵｵｶﾞﾀﾕｳｸﾞ(ｸｲｰﾝ)</v>
      </c>
      <c r="BS97" s="56" t="str">
        <f>IF(HLOOKUP(BS$14,集計用!$4:$9977,マスター!$C97,FALSE)="","",HLOOKUP(BS$14,集計用!$4:$9977,マスター!$C97,FALSE))</f>
        <v/>
      </c>
      <c r="BT97" s="56" t="str">
        <f>IF(HLOOKUP(BT$14,集計用!$4:$9977,マスター!$C97,FALSE)="","",HLOOKUP(BT$14,集計用!$4:$9977,マスター!$C97,FALSE))</f>
        <v>壬生町おもちゃ博物館</v>
      </c>
      <c r="BU97" s="56" t="str">
        <f>IF(HLOOKUP(BU$14,集計用!$4:$9977,マスター!$C97,FALSE)="","",HLOOKUP(BU$14,集計用!$4:$9977,マスター!$C97,FALSE))</f>
        <v>台</v>
      </c>
      <c r="BV97" s="56" t="str">
        <f>集計用!O80&amp;集計用!Q80&amp;集計用!S80</f>
        <v>ｼﾓﾂｶﾞｸﾞﾝﾐﾌﾞﾏﾁﾐﾌﾞﾃｲﾑﾂﾐ281-1</v>
      </c>
      <c r="BW97" s="56" t="str">
        <f>IF(HLOOKUP(BW$14,集計用!$4:$9977,マスター!$C97,FALSE)="","",HLOOKUP(BW$14,集計用!$4:$9977,マスター!$C97,FALSE))</f>
        <v/>
      </c>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2"/>
      <c r="CW97" s="82"/>
      <c r="CX97" s="82"/>
      <c r="CY97" s="82"/>
      <c r="CZ97" s="82"/>
      <c r="DA97" s="82"/>
      <c r="DB97" s="82"/>
      <c r="DC97" s="82"/>
      <c r="DD97" s="83"/>
      <c r="DE97" s="83"/>
      <c r="DF97" s="83"/>
      <c r="DG97" s="83"/>
      <c r="DH97" s="83"/>
      <c r="DI97" s="83"/>
    </row>
    <row r="98" spans="3:113" ht="13.5" customHeight="1">
      <c r="C98" s="117">
        <v>89</v>
      </c>
      <c r="D98" s="71"/>
      <c r="E98" s="82"/>
      <c r="F98" s="82"/>
      <c r="G98" s="82"/>
      <c r="H98" s="69" t="str">
        <f>IF(HLOOKUP(H$14,集計用!$4:$9977,マスター!$C98,FALSE)="","",HLOOKUP(H$14,集計用!$4:$9977,マスター!$C98,FALSE))</f>
        <v>工作物台帳</v>
      </c>
      <c r="I98" s="56" t="str">
        <f>IF(HLOOKUP(I$14,集計用!$4:$9977,マスター!$C98,FALSE)="","",HLOOKUP(I$14,集計用!$4:$9977,マスター!$C98,FALSE))</f>
        <v>60007-1</v>
      </c>
      <c r="J98" s="56" t="str">
        <f>IF(HLOOKUP(J$14,集計用!$4:$9977,マスター!$C98,FALSE)="","",HLOOKUP(J$14,集計用!$4:$9977,マスター!$C98,FALSE))</f>
        <v>事業用資産/工作物</v>
      </c>
      <c r="K98" s="82"/>
      <c r="L98" s="82"/>
      <c r="M98" s="82"/>
      <c r="N98" s="82"/>
      <c r="O98" s="56">
        <f>IF(HLOOKUP(O$14,集計用!$4:$9977,マスター!$C98,FALSE)="","",HLOOKUP(O$14,集計用!$4:$9977,マスター!$C98,FALSE))</f>
        <v>10</v>
      </c>
      <c r="P98" s="82"/>
      <c r="Q98" s="82"/>
      <c r="R98" s="69" t="str">
        <f>IF(HLOOKUP(R$14,集計用!$4:$9977,マスター!$C98,FALSE)="","",HLOOKUP(R$14,集計用!$4:$9977,マスター!$C98,FALSE))</f>
        <v>一般会計等</v>
      </c>
      <c r="S98" s="69" t="str">
        <f>IF(HLOOKUP(S$14,集計用!$4:$9977,マスター!$C98,FALSE)="","",HLOOKUP(S$14,集計用!$4:$9977,マスター!$C98,FALSE))</f>
        <v>一般会計</v>
      </c>
      <c r="T98" s="56">
        <f>IF(HLOOKUP(T$14,集計用!$4:$9977,マスター!$C98,FALSE)="","",HLOOKUP(T$14,集計用!$4:$9977,マスター!$C98,FALSE))</f>
        <v>20120229</v>
      </c>
      <c r="U98" s="56">
        <f>IF(HLOOKUP(U$14,集計用!$4:$9977,マスター!$C98,FALSE)="","",HLOOKUP(U$14,集計用!$4:$9977,マスター!$C98,FALSE))</f>
        <v>20120229</v>
      </c>
      <c r="V98" s="82"/>
      <c r="W98" s="71"/>
      <c r="X98" s="82"/>
      <c r="Y98" s="82"/>
      <c r="Z98" s="56">
        <f>IF(HLOOKUP(Z$14,集計用!$4:$9977,マスター!$C98,FALSE)="","",HLOOKUP(Z$14,集計用!$4:$9977,マスター!$C98,FALSE))</f>
        <v>3550000</v>
      </c>
      <c r="AA98" s="82"/>
      <c r="AB98" s="82"/>
      <c r="AC98" s="82"/>
      <c r="AD98" s="82"/>
      <c r="AE98" s="82"/>
      <c r="AF98" s="71"/>
      <c r="AG98" s="56" t="str">
        <f>IF(HLOOKUP(AG$14,集計用!$4:$9977,マスター!$C98,FALSE)="","",HLOOKUP(AG$14,集計用!$4:$9977,マスター!$C98,FALSE))</f>
        <v>1階遊具(ボールプール)</v>
      </c>
      <c r="AH98" s="56" t="str">
        <f>IF(HLOOKUP(AH$14,集計用!$4:$9977,マスター!$C98,FALSE)="","",HLOOKUP(AH$14,集計用!$4:$9977,マスター!$C98,FALSE))</f>
        <v>自己資産（リース資産外)</v>
      </c>
      <c r="AI98" s="56" t="str">
        <f>IF(HLOOKUP(AI$14,集計用!$4:$9977,マスター!$C98,FALSE)="","",HLOOKUP(AI$14,集計用!$4:$9977,マスター!$C98,FALSE))</f>
        <v>売却不可</v>
      </c>
      <c r="AJ98" s="89" t="str">
        <f>マスター!$B$3</f>
        <v>物品</v>
      </c>
      <c r="AK98" s="56">
        <f>IF(HLOOKUP(AK$14,集計用!$4:$9977,マスター!$C98,FALSE)="","",HLOOKUP(AK$14,集計用!$4:$9977,マスター!$C98,FALSE))</f>
        <v>168</v>
      </c>
      <c r="AL98" s="56" t="e">
        <f>IF(HLOOKUP(AL$14,集計用!$4:$9977,マスター!$C98,FALSE)="","",HLOOKUP(AL$14,集計用!$4:$9977,マスター!$C98,FALSE))</f>
        <v>#N/A</v>
      </c>
      <c r="AM98" s="82"/>
      <c r="AN98" s="56" t="str">
        <f>IFERROR(集計用!N81&amp;集計用!P81&amp;集計用!R81,"")</f>
        <v>下都賀郡壬生町壬生丁六美281-1</v>
      </c>
      <c r="AO98" s="56">
        <f>IF(HLOOKUP(AO$14,集計用!$4:$9977,マスター!$C98,FALSE)="","",HLOOKUP(AO$14,集計用!$4:$9977,マスター!$C98,FALSE))</f>
        <v>100</v>
      </c>
      <c r="AP98" s="69" t="str">
        <f>集計用!AX93&amp;集計用!AY93&amp;集計用!AZ93&amp;集計用!BA93&amp;集計用!BB93&amp;集計用!BC93</f>
        <v>商工費商工費おもちゃ博物館費</v>
      </c>
      <c r="AQ98" s="56" t="str">
        <f>IF(HLOOKUP(AQ$14,集計用!$4:$9977,マスター!$C98,FALSE)="","",HLOOKUP(AQ$14,集計用!$4:$9977,マスター!$C98,FALSE))</f>
        <v/>
      </c>
      <c r="AR98" s="56" t="str">
        <f>IF(HLOOKUP(AR$14,集計用!$4:$9977,マスター!$C98,FALSE)="","",HLOOKUP(AR$14,集計用!$4:$9977,マスター!$C98,FALSE))</f>
        <v/>
      </c>
      <c r="AS98" s="56" t="str">
        <f>IF(HLOOKUP(AS$14,集計用!$4:$9977,マスター!$C98,FALSE)="","",HLOOKUP(AS$14,集計用!$4:$9977,マスター!$C98,FALSE))</f>
        <v/>
      </c>
      <c r="AT98" s="56">
        <f>IF(HLOOKUP(AT$14,集計用!$4:$9977,マスター!$C98,FALSE)="","",HLOOKUP(AT$14,集計用!$4:$9977,マスター!$C98,FALSE))</f>
        <v>1</v>
      </c>
      <c r="AU98" s="91"/>
      <c r="AV98" s="91"/>
      <c r="AW98" s="74">
        <f t="shared" si="3"/>
        <v>4</v>
      </c>
      <c r="AX98" s="56" t="str">
        <f>IF(HLOOKUP(AX$14,集計用!$4:$9977,マスター!$C98,FALSE)="","",HLOOKUP(AX$14,集計用!$4:$9977,マスター!$C98,FALSE))</f>
        <v>産業振興</v>
      </c>
      <c r="AY98" s="56" t="str">
        <f>IF(HLOOKUP(AY$14,集計用!$4:$9977,マスター!$C98,FALSE)="","",HLOOKUP(AY$14,集計用!$4:$9977,マスター!$C98,FALSE))</f>
        <v>行政財産</v>
      </c>
      <c r="AZ98" s="83"/>
      <c r="BA98" s="83"/>
      <c r="BB98" s="83"/>
      <c r="BC98" s="83"/>
      <c r="BD98" s="83"/>
      <c r="BE98" s="83"/>
      <c r="BF98" s="83"/>
      <c r="BG98" s="83"/>
      <c r="BH98" s="91"/>
      <c r="BI98" s="91"/>
      <c r="BJ98" s="83"/>
      <c r="BK98" s="83"/>
      <c r="BL98" s="83"/>
      <c r="BM98" s="83"/>
      <c r="BN98" s="83"/>
      <c r="BO98" s="83"/>
      <c r="BP98" s="83"/>
      <c r="BQ98" s="83"/>
      <c r="BR98" s="56" t="str">
        <f>IF(HLOOKUP(BR$14,集計用!$4:$9977,マスター!$C98,FALSE)="","",HLOOKUP(BR$14,集計用!$4:$9977,マスター!$C98,FALSE))</f>
        <v>1ｶｲﾕｳｸﾞ(ﾎﾞｰﾙﾌﾟｰﾙ)</v>
      </c>
      <c r="BS98" s="56" t="str">
        <f>IF(HLOOKUP(BS$14,集計用!$4:$9977,マスター!$C98,FALSE)="","",HLOOKUP(BS$14,集計用!$4:$9977,マスター!$C98,FALSE))</f>
        <v/>
      </c>
      <c r="BT98" s="56" t="str">
        <f>IF(HLOOKUP(BT$14,集計用!$4:$9977,マスター!$C98,FALSE)="","",HLOOKUP(BT$14,集計用!$4:$9977,マスター!$C98,FALSE))</f>
        <v>壬生町おもちゃ博物館</v>
      </c>
      <c r="BU98" s="56" t="str">
        <f>IF(HLOOKUP(BU$14,集計用!$4:$9977,マスター!$C98,FALSE)="","",HLOOKUP(BU$14,集計用!$4:$9977,マスター!$C98,FALSE))</f>
        <v>台</v>
      </c>
      <c r="BV98" s="56" t="str">
        <f>集計用!O81&amp;集計用!Q81&amp;集計用!S81</f>
        <v>ｼﾓﾂｶﾞｸﾞﾝﾐﾌﾞﾏﾁﾐﾌﾞﾃｲﾑﾂﾐ281-1</v>
      </c>
      <c r="BW98" s="56" t="str">
        <f>IF(HLOOKUP(BW$14,集計用!$4:$9977,マスター!$C98,FALSE)="","",HLOOKUP(BW$14,集計用!$4:$9977,マスター!$C98,FALSE))</f>
        <v/>
      </c>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2"/>
      <c r="CW98" s="82"/>
      <c r="CX98" s="82"/>
      <c r="CY98" s="82"/>
      <c r="CZ98" s="82"/>
      <c r="DA98" s="82"/>
      <c r="DB98" s="82"/>
      <c r="DC98" s="82"/>
      <c r="DD98" s="83"/>
      <c r="DE98" s="83"/>
      <c r="DF98" s="83"/>
      <c r="DG98" s="83"/>
      <c r="DH98" s="83"/>
      <c r="DI98" s="83"/>
    </row>
    <row r="99" spans="3:113" ht="13.5" customHeight="1">
      <c r="C99" s="117">
        <v>90</v>
      </c>
      <c r="D99" s="71"/>
      <c r="E99" s="82"/>
      <c r="F99" s="82"/>
      <c r="G99" s="82"/>
      <c r="H99" s="69" t="str">
        <f>IF(HLOOKUP(H$14,集計用!$4:$9977,マスター!$C99,FALSE)="","",HLOOKUP(H$14,集計用!$4:$9977,マスター!$C99,FALSE))</f>
        <v>工作物台帳</v>
      </c>
      <c r="I99" s="56" t="str">
        <f>IF(HLOOKUP(I$14,集計用!$4:$9977,マスター!$C99,FALSE)="","",HLOOKUP(I$14,集計用!$4:$9977,マスター!$C99,FALSE))</f>
        <v>60007-1</v>
      </c>
      <c r="J99" s="56" t="str">
        <f>IF(HLOOKUP(J$14,集計用!$4:$9977,マスター!$C99,FALSE)="","",HLOOKUP(J$14,集計用!$4:$9977,マスター!$C99,FALSE))</f>
        <v>事業用資産/工作物</v>
      </c>
      <c r="K99" s="82"/>
      <c r="L99" s="82"/>
      <c r="M99" s="82"/>
      <c r="N99" s="82"/>
      <c r="O99" s="56">
        <f>IF(HLOOKUP(O$14,集計用!$4:$9977,マスター!$C99,FALSE)="","",HLOOKUP(O$14,集計用!$4:$9977,マスター!$C99,FALSE))</f>
        <v>10</v>
      </c>
      <c r="P99" s="82"/>
      <c r="Q99" s="82"/>
      <c r="R99" s="69" t="str">
        <f>IF(HLOOKUP(R$14,集計用!$4:$9977,マスター!$C99,FALSE)="","",HLOOKUP(R$14,集計用!$4:$9977,マスター!$C99,FALSE))</f>
        <v>一般会計等</v>
      </c>
      <c r="S99" s="69" t="str">
        <f>IF(HLOOKUP(S$14,集計用!$4:$9977,マスター!$C99,FALSE)="","",HLOOKUP(S$14,集計用!$4:$9977,マスター!$C99,FALSE))</f>
        <v>一般会計</v>
      </c>
      <c r="T99" s="56">
        <f>IF(HLOOKUP(T$14,集計用!$4:$9977,マスター!$C99,FALSE)="","",HLOOKUP(T$14,集計用!$4:$9977,マスター!$C99,FALSE))</f>
        <v>20120229</v>
      </c>
      <c r="U99" s="56">
        <f>IF(HLOOKUP(U$14,集計用!$4:$9977,マスター!$C99,FALSE)="","",HLOOKUP(U$14,集計用!$4:$9977,マスター!$C99,FALSE))</f>
        <v>20120229</v>
      </c>
      <c r="V99" s="82"/>
      <c r="W99" s="71"/>
      <c r="X99" s="82"/>
      <c r="Y99" s="82"/>
      <c r="Z99" s="56">
        <f>IF(HLOOKUP(Z$14,集計用!$4:$9977,マスター!$C99,FALSE)="","",HLOOKUP(Z$14,集計用!$4:$9977,マスター!$C99,FALSE))</f>
        <v>4700000</v>
      </c>
      <c r="AA99" s="82"/>
      <c r="AB99" s="82"/>
      <c r="AC99" s="82"/>
      <c r="AD99" s="82"/>
      <c r="AE99" s="82"/>
      <c r="AF99" s="71"/>
      <c r="AG99" s="56" t="str">
        <f>IF(HLOOKUP(AG$14,集計用!$4:$9977,マスター!$C99,FALSE)="","",HLOOKUP(AG$14,集計用!$4:$9977,マスター!$C99,FALSE))</f>
        <v>3階遊具</v>
      </c>
      <c r="AH99" s="56" t="str">
        <f>IF(HLOOKUP(AH$14,集計用!$4:$9977,マスター!$C99,FALSE)="","",HLOOKUP(AH$14,集計用!$4:$9977,マスター!$C99,FALSE))</f>
        <v>自己資産（リース資産外)</v>
      </c>
      <c r="AI99" s="56" t="str">
        <f>IF(HLOOKUP(AI$14,集計用!$4:$9977,マスター!$C99,FALSE)="","",HLOOKUP(AI$14,集計用!$4:$9977,マスター!$C99,FALSE))</f>
        <v>売却不可</v>
      </c>
      <c r="AJ99" s="89" t="str">
        <f>マスター!$B$3</f>
        <v>物品</v>
      </c>
      <c r="AK99" s="56">
        <f>IF(HLOOKUP(AK$14,集計用!$4:$9977,マスター!$C99,FALSE)="","",HLOOKUP(AK$14,集計用!$4:$9977,マスター!$C99,FALSE))</f>
        <v>168</v>
      </c>
      <c r="AL99" s="56" t="e">
        <f>IF(HLOOKUP(AL$14,集計用!$4:$9977,マスター!$C99,FALSE)="","",HLOOKUP(AL$14,集計用!$4:$9977,マスター!$C99,FALSE))</f>
        <v>#N/A</v>
      </c>
      <c r="AM99" s="82"/>
      <c r="AN99" s="56" t="str">
        <f>IFERROR(集計用!N82&amp;集計用!P82&amp;集計用!R82,"")</f>
        <v>下都賀郡壬生町壬生丁六美281-1</v>
      </c>
      <c r="AO99" s="56">
        <f>IF(HLOOKUP(AO$14,集計用!$4:$9977,マスター!$C99,FALSE)="","",HLOOKUP(AO$14,集計用!$4:$9977,マスター!$C99,FALSE))</f>
        <v>100</v>
      </c>
      <c r="AP99" s="69" t="str">
        <f>集計用!AX94&amp;集計用!AY94&amp;集計用!AZ94&amp;集計用!BA94&amp;集計用!BB94&amp;集計用!BC94</f>
        <v>商工費商工費おもちゃ博物館費</v>
      </c>
      <c r="AQ99" s="56" t="str">
        <f>IF(HLOOKUP(AQ$14,集計用!$4:$9977,マスター!$C99,FALSE)="","",HLOOKUP(AQ$14,集計用!$4:$9977,マスター!$C99,FALSE))</f>
        <v/>
      </c>
      <c r="AR99" s="56" t="str">
        <f>IF(HLOOKUP(AR$14,集計用!$4:$9977,マスター!$C99,FALSE)="","",HLOOKUP(AR$14,集計用!$4:$9977,マスター!$C99,FALSE))</f>
        <v/>
      </c>
      <c r="AS99" s="56" t="str">
        <f>IF(HLOOKUP(AS$14,集計用!$4:$9977,マスター!$C99,FALSE)="","",HLOOKUP(AS$14,集計用!$4:$9977,マスター!$C99,FALSE))</f>
        <v/>
      </c>
      <c r="AT99" s="56">
        <f>IF(HLOOKUP(AT$14,集計用!$4:$9977,マスター!$C99,FALSE)="","",HLOOKUP(AT$14,集計用!$4:$9977,マスター!$C99,FALSE))</f>
        <v>1</v>
      </c>
      <c r="AU99" s="91"/>
      <c r="AV99" s="91"/>
      <c r="AW99" s="74">
        <f t="shared" si="3"/>
        <v>4</v>
      </c>
      <c r="AX99" s="56" t="str">
        <f>IF(HLOOKUP(AX$14,集計用!$4:$9977,マスター!$C99,FALSE)="","",HLOOKUP(AX$14,集計用!$4:$9977,マスター!$C99,FALSE))</f>
        <v>産業振興</v>
      </c>
      <c r="AY99" s="56" t="str">
        <f>IF(HLOOKUP(AY$14,集計用!$4:$9977,マスター!$C99,FALSE)="","",HLOOKUP(AY$14,集計用!$4:$9977,マスター!$C99,FALSE))</f>
        <v>行政財産</v>
      </c>
      <c r="AZ99" s="83"/>
      <c r="BA99" s="83"/>
      <c r="BB99" s="83"/>
      <c r="BC99" s="83"/>
      <c r="BD99" s="83"/>
      <c r="BE99" s="83"/>
      <c r="BF99" s="83"/>
      <c r="BG99" s="83"/>
      <c r="BH99" s="91"/>
      <c r="BI99" s="91"/>
      <c r="BJ99" s="83"/>
      <c r="BK99" s="83"/>
      <c r="BL99" s="83"/>
      <c r="BM99" s="83"/>
      <c r="BN99" s="83"/>
      <c r="BO99" s="83"/>
      <c r="BP99" s="83"/>
      <c r="BQ99" s="83"/>
      <c r="BR99" s="56" t="str">
        <f>IF(HLOOKUP(BR$14,集計用!$4:$9977,マスター!$C99,FALSE)="","",HLOOKUP(BR$14,集計用!$4:$9977,マスター!$C99,FALSE))</f>
        <v>3ｶｲﾕｳｸﾞ</v>
      </c>
      <c r="BS99" s="56" t="str">
        <f>IF(HLOOKUP(BS$14,集計用!$4:$9977,マスター!$C99,FALSE)="","",HLOOKUP(BS$14,集計用!$4:$9977,マスター!$C99,FALSE))</f>
        <v/>
      </c>
      <c r="BT99" s="56" t="str">
        <f>IF(HLOOKUP(BT$14,集計用!$4:$9977,マスター!$C99,FALSE)="","",HLOOKUP(BT$14,集計用!$4:$9977,マスター!$C99,FALSE))</f>
        <v>壬生町おもちゃ博物館</v>
      </c>
      <c r="BU99" s="56" t="str">
        <f>IF(HLOOKUP(BU$14,集計用!$4:$9977,マスター!$C99,FALSE)="","",HLOOKUP(BU$14,集計用!$4:$9977,マスター!$C99,FALSE))</f>
        <v>台</v>
      </c>
      <c r="BV99" s="56" t="str">
        <f>集計用!O82&amp;集計用!Q82&amp;集計用!S82</f>
        <v>ｼﾓﾂｶﾞｸﾞﾝﾐﾌﾞﾏﾁﾐﾌﾞﾃｲﾑﾂﾐ281-1</v>
      </c>
      <c r="BW99" s="56" t="str">
        <f>IF(HLOOKUP(BW$14,集計用!$4:$9977,マスター!$C99,FALSE)="","",HLOOKUP(BW$14,集計用!$4:$9977,マスター!$C99,FALSE))</f>
        <v/>
      </c>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2"/>
      <c r="CW99" s="82"/>
      <c r="CX99" s="82"/>
      <c r="CY99" s="82"/>
      <c r="CZ99" s="82"/>
      <c r="DA99" s="82"/>
      <c r="DB99" s="82"/>
      <c r="DC99" s="82"/>
      <c r="DD99" s="83"/>
      <c r="DE99" s="83"/>
      <c r="DF99" s="83"/>
      <c r="DG99" s="83"/>
      <c r="DH99" s="83"/>
      <c r="DI99" s="83"/>
    </row>
    <row r="100" spans="3:113" ht="13.5" customHeight="1">
      <c r="C100" s="117">
        <v>91</v>
      </c>
      <c r="D100" s="71"/>
      <c r="E100" s="82"/>
      <c r="F100" s="82"/>
      <c r="G100" s="82"/>
      <c r="H100" s="69" t="str">
        <f>IF(HLOOKUP(H$14,集計用!$4:$9977,マスター!$C100,FALSE)="","",HLOOKUP(H$14,集計用!$4:$9977,マスター!$C100,FALSE))</f>
        <v>工作物台帳</v>
      </c>
      <c r="I100" s="56" t="str">
        <f>IF(HLOOKUP(I$14,集計用!$4:$9977,マスター!$C100,FALSE)="","",HLOOKUP(I$14,集計用!$4:$9977,マスター!$C100,FALSE))</f>
        <v>60007-1</v>
      </c>
      <c r="J100" s="56" t="str">
        <f>IF(HLOOKUP(J$14,集計用!$4:$9977,マスター!$C100,FALSE)="","",HLOOKUP(J$14,集計用!$4:$9977,マスター!$C100,FALSE))</f>
        <v>事業用資産/工作物</v>
      </c>
      <c r="K100" s="82"/>
      <c r="L100" s="82"/>
      <c r="M100" s="82"/>
      <c r="N100" s="82"/>
      <c r="O100" s="56">
        <f>IF(HLOOKUP(O$14,集計用!$4:$9977,マスター!$C100,FALSE)="","",HLOOKUP(O$14,集計用!$4:$9977,マスター!$C100,FALSE))</f>
        <v>10</v>
      </c>
      <c r="P100" s="82"/>
      <c r="Q100" s="82"/>
      <c r="R100" s="69" t="str">
        <f>IF(HLOOKUP(R$14,集計用!$4:$9977,マスター!$C100,FALSE)="","",HLOOKUP(R$14,集計用!$4:$9977,マスター!$C100,FALSE))</f>
        <v>一般会計等</v>
      </c>
      <c r="S100" s="69" t="str">
        <f>IF(HLOOKUP(S$14,集計用!$4:$9977,マスター!$C100,FALSE)="","",HLOOKUP(S$14,集計用!$4:$9977,マスター!$C100,FALSE))</f>
        <v>一般会計</v>
      </c>
      <c r="T100" s="56">
        <f>IF(HLOOKUP(T$14,集計用!$4:$9977,マスター!$C100,FALSE)="","",HLOOKUP(T$14,集計用!$4:$9977,マスター!$C100,FALSE))</f>
        <v>20070812</v>
      </c>
      <c r="U100" s="56">
        <f>IF(HLOOKUP(U$14,集計用!$4:$9977,マスター!$C100,FALSE)="","",HLOOKUP(U$14,集計用!$4:$9977,マスター!$C100,FALSE))</f>
        <v>20070812</v>
      </c>
      <c r="V100" s="82"/>
      <c r="W100" s="71"/>
      <c r="X100" s="82"/>
      <c r="Y100" s="82"/>
      <c r="Z100" s="56">
        <f>IF(HLOOKUP(Z$14,集計用!$4:$9977,マスター!$C100,FALSE)="","",HLOOKUP(Z$14,集計用!$4:$9977,マスター!$C100,FALSE))</f>
        <v>4651500</v>
      </c>
      <c r="AA100" s="82"/>
      <c r="AB100" s="82"/>
      <c r="AC100" s="82"/>
      <c r="AD100" s="82"/>
      <c r="AE100" s="82"/>
      <c r="AF100" s="71"/>
      <c r="AG100" s="56" t="str">
        <f>IF(HLOOKUP(AG$14,集計用!$4:$9977,マスター!$C100,FALSE)="","",HLOOKUP(AG$14,集計用!$4:$9977,マスター!$C100,FALSE))</f>
        <v>駐車場舗装</v>
      </c>
      <c r="AH100" s="56" t="str">
        <f>IF(HLOOKUP(AH$14,集計用!$4:$9977,マスター!$C100,FALSE)="","",HLOOKUP(AH$14,集計用!$4:$9977,マスター!$C100,FALSE))</f>
        <v>自己資産（リース資産外)</v>
      </c>
      <c r="AI100" s="56" t="str">
        <f>IF(HLOOKUP(AI$14,集計用!$4:$9977,マスター!$C100,FALSE)="","",HLOOKUP(AI$14,集計用!$4:$9977,マスター!$C100,FALSE))</f>
        <v>売却不可</v>
      </c>
      <c r="AJ100" s="89" t="str">
        <f>マスター!$B$3</f>
        <v>物品</v>
      </c>
      <c r="AK100" s="56">
        <f>IF(HLOOKUP(AK$14,集計用!$4:$9977,マスター!$C100,FALSE)="","",HLOOKUP(AK$14,集計用!$4:$9977,マスター!$C100,FALSE))</f>
        <v>175</v>
      </c>
      <c r="AL100" s="56" t="e">
        <f>IF(HLOOKUP(AL$14,集計用!$4:$9977,マスター!$C100,FALSE)="","",HLOOKUP(AL$14,集計用!$4:$9977,マスター!$C100,FALSE))</f>
        <v>#N/A</v>
      </c>
      <c r="AM100" s="82"/>
      <c r="AN100" s="56" t="str">
        <f>IFERROR(集計用!N83&amp;集計用!P83&amp;集計用!R83,"")</f>
        <v>下都賀郡壬生町壬生丁六美281-1</v>
      </c>
      <c r="AO100" s="56">
        <f>IF(HLOOKUP(AO$14,集計用!$4:$9977,マスター!$C100,FALSE)="","",HLOOKUP(AO$14,集計用!$4:$9977,マスター!$C100,FALSE))</f>
        <v>100</v>
      </c>
      <c r="AP100" s="69" t="str">
        <f>集計用!AX95&amp;集計用!AY95&amp;集計用!AZ95&amp;集計用!BA95&amp;集計用!BB95&amp;集計用!BC95</f>
        <v>土木費道路橋梁費道路新設改良費</v>
      </c>
      <c r="AQ100" s="56" t="str">
        <f>IF(HLOOKUP(AQ$14,集計用!$4:$9977,マスター!$C100,FALSE)="","",HLOOKUP(AQ$14,集計用!$4:$9977,マスター!$C100,FALSE))</f>
        <v/>
      </c>
      <c r="AR100" s="56" t="str">
        <f>IF(HLOOKUP(AR$14,集計用!$4:$9977,マスター!$C100,FALSE)="","",HLOOKUP(AR$14,集計用!$4:$9977,マスター!$C100,FALSE))</f>
        <v/>
      </c>
      <c r="AS100" s="56" t="str">
        <f>IF(HLOOKUP(AS$14,集計用!$4:$9977,マスター!$C100,FALSE)="","",HLOOKUP(AS$14,集計用!$4:$9977,マスター!$C100,FALSE))</f>
        <v/>
      </c>
      <c r="AT100" s="56">
        <f>IF(HLOOKUP(AT$14,集計用!$4:$9977,マスター!$C100,FALSE)="","",HLOOKUP(AT$14,集計用!$4:$9977,マスター!$C100,FALSE))</f>
        <v>1</v>
      </c>
      <c r="AU100" s="91"/>
      <c r="AV100" s="91"/>
      <c r="AW100" s="74">
        <f t="shared" si="3"/>
        <v>8</v>
      </c>
      <c r="AX100" s="56" t="str">
        <f>IF(HLOOKUP(AX$14,集計用!$4:$9977,マスター!$C100,FALSE)="","",HLOOKUP(AX$14,集計用!$4:$9977,マスター!$C100,FALSE))</f>
        <v>産業振興</v>
      </c>
      <c r="AY100" s="56" t="str">
        <f>IF(HLOOKUP(AY$14,集計用!$4:$9977,マスター!$C100,FALSE)="","",HLOOKUP(AY$14,集計用!$4:$9977,マスター!$C100,FALSE))</f>
        <v>行政財産</v>
      </c>
      <c r="AZ100" s="83"/>
      <c r="BA100" s="83"/>
      <c r="BB100" s="83"/>
      <c r="BC100" s="83"/>
      <c r="BD100" s="83"/>
      <c r="BE100" s="83"/>
      <c r="BF100" s="83"/>
      <c r="BG100" s="83"/>
      <c r="BH100" s="91"/>
      <c r="BI100" s="91"/>
      <c r="BJ100" s="83"/>
      <c r="BK100" s="83"/>
      <c r="BL100" s="83"/>
      <c r="BM100" s="83"/>
      <c r="BN100" s="83"/>
      <c r="BO100" s="83"/>
      <c r="BP100" s="83"/>
      <c r="BQ100" s="83"/>
      <c r="BR100" s="56" t="str">
        <f>IF(HLOOKUP(BR$14,集計用!$4:$9977,マスター!$C100,FALSE)="","",HLOOKUP(BR$14,集計用!$4:$9977,マスター!$C100,FALSE))</f>
        <v>ﾁｭｳｼｬｼﾞｮｳﾎｿｳ</v>
      </c>
      <c r="BS100" s="56" t="str">
        <f>IF(HLOOKUP(BS$14,集計用!$4:$9977,マスター!$C100,FALSE)="","",HLOOKUP(BS$14,集計用!$4:$9977,マスター!$C100,FALSE))</f>
        <v/>
      </c>
      <c r="BT100" s="56" t="str">
        <f>IF(HLOOKUP(BT$14,集計用!$4:$9977,マスター!$C100,FALSE)="","",HLOOKUP(BT$14,集計用!$4:$9977,マスター!$C100,FALSE))</f>
        <v>壬生町おもちゃ博物館</v>
      </c>
      <c r="BU100" s="56" t="str">
        <f>IF(HLOOKUP(BU$14,集計用!$4:$9977,マスター!$C100,FALSE)="","",HLOOKUP(BU$14,集計用!$4:$9977,マスター!$C100,FALSE))</f>
        <v>式</v>
      </c>
      <c r="BV100" s="56" t="str">
        <f>集計用!O83&amp;集計用!Q83&amp;集計用!S83</f>
        <v>ｼﾓﾂｶﾞｸﾞﾝﾐﾌﾞﾏﾁﾐﾌﾞﾃｲﾑﾂﾐ281-1</v>
      </c>
      <c r="BW100" s="56" t="str">
        <f>IF(HLOOKUP(BW$14,集計用!$4:$9977,マスター!$C100,FALSE)="","",HLOOKUP(BW$14,集計用!$4:$9977,マスター!$C100,FALSE))</f>
        <v/>
      </c>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2"/>
      <c r="CW100" s="82"/>
      <c r="CX100" s="82"/>
      <c r="CY100" s="82"/>
      <c r="CZ100" s="82"/>
      <c r="DA100" s="82"/>
      <c r="DB100" s="82"/>
      <c r="DC100" s="82"/>
      <c r="DD100" s="83"/>
      <c r="DE100" s="83"/>
      <c r="DF100" s="83"/>
      <c r="DG100" s="83"/>
      <c r="DH100" s="83"/>
      <c r="DI100" s="83"/>
    </row>
    <row r="101" spans="3:113" ht="13.5" customHeight="1">
      <c r="C101" s="117">
        <v>92</v>
      </c>
      <c r="D101" s="71"/>
      <c r="E101" s="82"/>
      <c r="F101" s="82"/>
      <c r="G101" s="82"/>
      <c r="H101" s="69" t="str">
        <f>IF(HLOOKUP(H$14,集計用!$4:$9977,マスター!$C101,FALSE)="","",HLOOKUP(H$14,集計用!$4:$9977,マスター!$C101,FALSE))</f>
        <v>橋梁台帳</v>
      </c>
      <c r="I101" s="56">
        <f>IF(HLOOKUP(I$14,集計用!$4:$9977,マスター!$C101,FALSE)="","",HLOOKUP(I$14,集計用!$4:$9977,マスター!$C101,FALSE))</f>
        <v>1</v>
      </c>
      <c r="J101" s="56" t="str">
        <f>IF(HLOOKUP(J$14,集計用!$4:$9977,マスター!$C101,FALSE)="","",HLOOKUP(J$14,集計用!$4:$9977,マスター!$C101,FALSE))</f>
        <v>インフラ資産/工作物</v>
      </c>
      <c r="K101" s="82"/>
      <c r="L101" s="82"/>
      <c r="M101" s="82"/>
      <c r="N101" s="82"/>
      <c r="O101" s="56">
        <f>IF(HLOOKUP(O$14,集計用!$4:$9977,マスター!$C101,FALSE)="","",HLOOKUP(O$14,集計用!$4:$9977,マスター!$C101,FALSE))</f>
        <v>11</v>
      </c>
      <c r="P101" s="82"/>
      <c r="Q101" s="82"/>
      <c r="R101" s="69" t="str">
        <f>IF(HLOOKUP(R$14,集計用!$4:$9977,マスター!$C101,FALSE)="","",HLOOKUP(R$14,集計用!$4:$9977,マスター!$C101,FALSE))</f>
        <v>一般会計等</v>
      </c>
      <c r="S101" s="69" t="str">
        <f>IF(HLOOKUP(S$14,集計用!$4:$9977,マスター!$C101,FALSE)="","",HLOOKUP(S$14,集計用!$4:$9977,マスター!$C101,FALSE))</f>
        <v>一般会計</v>
      </c>
      <c r="T101" s="56">
        <f>IF(HLOOKUP(T$14,集計用!$4:$9977,マスター!$C101,FALSE)="","",HLOOKUP(T$14,集計用!$4:$9977,マスター!$C101,FALSE))</f>
        <v>19540331</v>
      </c>
      <c r="U101" s="56">
        <f>IF(HLOOKUP(U$14,集計用!$4:$9977,マスター!$C101,FALSE)="","",HLOOKUP(U$14,集計用!$4:$9977,マスター!$C101,FALSE))</f>
        <v>19540331</v>
      </c>
      <c r="V101" s="82"/>
      <c r="W101" s="71"/>
      <c r="X101" s="82"/>
      <c r="Y101" s="82"/>
      <c r="Z101" s="56">
        <f>IF(HLOOKUP(Z$14,集計用!$4:$9977,マスター!$C101,FALSE)="","",HLOOKUP(Z$14,集計用!$4:$9977,マスター!$C101,FALSE))</f>
        <v>5938500</v>
      </c>
      <c r="AA101" s="82"/>
      <c r="AB101" s="82"/>
      <c r="AC101" s="82"/>
      <c r="AD101" s="82"/>
      <c r="AE101" s="82"/>
      <c r="AF101" s="71"/>
      <c r="AG101" s="56" t="str">
        <f>IF(HLOOKUP(AG$14,集計用!$4:$9977,マスター!$C101,FALSE)="","",HLOOKUP(AG$14,集計用!$4:$9977,マスター!$C101,FALSE))</f>
        <v>1-1</v>
      </c>
      <c r="AH101" s="56" t="str">
        <f>IF(HLOOKUP(AH$14,集計用!$4:$9977,マスター!$C101,FALSE)="","",HLOOKUP(AH$14,集計用!$4:$9977,マスター!$C101,FALSE))</f>
        <v>自己資産（リース資産外)</v>
      </c>
      <c r="AI101" s="56" t="str">
        <f>IF(HLOOKUP(AI$14,集計用!$4:$9977,マスター!$C101,FALSE)="","",HLOOKUP(AI$14,集計用!$4:$9977,マスター!$C101,FALSE))</f>
        <v>売却不可</v>
      </c>
      <c r="AJ101" s="89" t="str">
        <f>マスター!$B$3</f>
        <v>物品</v>
      </c>
      <c r="AK101" s="56">
        <f>IF(HLOOKUP(AK$14,集計用!$4:$9977,マスター!$C101,FALSE)="","",HLOOKUP(AK$14,集計用!$4:$9977,マスター!$C101,FALSE))</f>
        <v>179</v>
      </c>
      <c r="AL101" s="56" t="e">
        <f>IF(HLOOKUP(AL$14,集計用!$4:$9977,マスター!$C101,FALSE)="","",HLOOKUP(AL$14,集計用!$4:$9977,マスター!$C101,FALSE))</f>
        <v>#N/A</v>
      </c>
      <c r="AM101" s="82"/>
      <c r="AN101" s="56" t="str">
        <f>IFERROR(集計用!N84&amp;集計用!P84&amp;集計用!R84,"")</f>
        <v>下都賀郡壬生町国谷明城2300</v>
      </c>
      <c r="AO101" s="56">
        <f>IF(HLOOKUP(AO$14,集計用!$4:$9977,マスター!$C101,FALSE)="","",HLOOKUP(AO$14,集計用!$4:$9977,マスター!$C101,FALSE))</f>
        <v>100</v>
      </c>
      <c r="AP101" s="69" t="str">
        <f>集計用!AX96&amp;集計用!AY96&amp;集計用!AZ96&amp;集計用!BA96&amp;集計用!BB96&amp;集計用!BC96</f>
        <v>土木費道路橋梁費道路新設改良費</v>
      </c>
      <c r="AQ101" s="56" t="str">
        <f>IF(HLOOKUP(AQ$14,集計用!$4:$9977,マスター!$C101,FALSE)="","",HLOOKUP(AQ$14,集計用!$4:$9977,マスター!$C101,FALSE))</f>
        <v/>
      </c>
      <c r="AR101" s="56" t="str">
        <f>IF(HLOOKUP(AR$14,集計用!$4:$9977,マスター!$C101,FALSE)="","",HLOOKUP(AR$14,集計用!$4:$9977,マスター!$C101,FALSE))</f>
        <v/>
      </c>
      <c r="AS101" s="56" t="str">
        <f>IF(HLOOKUP(AS$14,集計用!$4:$9977,マスター!$C101,FALSE)="","",HLOOKUP(AS$14,集計用!$4:$9977,マスター!$C101,FALSE))</f>
        <v/>
      </c>
      <c r="AT101" s="56">
        <f>IF(HLOOKUP(AT$14,集計用!$4:$9977,マスター!$C101,FALSE)="","",HLOOKUP(AT$14,集計用!$4:$9977,マスター!$C101,FALSE))</f>
        <v>15</v>
      </c>
      <c r="AU101" s="91"/>
      <c r="AV101" s="91"/>
      <c r="AW101" s="74">
        <f t="shared" si="3"/>
        <v>62</v>
      </c>
      <c r="AX101" s="56" t="str">
        <f>IF(HLOOKUP(AX$14,集計用!$4:$9977,マスター!$C101,FALSE)="","",HLOOKUP(AX$14,集計用!$4:$9977,マスター!$C101,FALSE))</f>
        <v>生活インフラ・国土保全</v>
      </c>
      <c r="AY101" s="56" t="str">
        <f>IF(HLOOKUP(AY$14,集計用!$4:$9977,マスター!$C101,FALSE)="","",HLOOKUP(AY$14,集計用!$4:$9977,マスター!$C101,FALSE))</f>
        <v>行政財産</v>
      </c>
      <c r="AZ101" s="83"/>
      <c r="BA101" s="83"/>
      <c r="BB101" s="83"/>
      <c r="BC101" s="83"/>
      <c r="BD101" s="83"/>
      <c r="BE101" s="83"/>
      <c r="BF101" s="83"/>
      <c r="BG101" s="83"/>
      <c r="BH101" s="91"/>
      <c r="BI101" s="91"/>
      <c r="BJ101" s="83"/>
      <c r="BK101" s="83"/>
      <c r="BL101" s="83"/>
      <c r="BM101" s="83"/>
      <c r="BN101" s="83"/>
      <c r="BO101" s="83"/>
      <c r="BP101" s="83"/>
      <c r="BQ101" s="83"/>
      <c r="BR101" s="56" t="str">
        <f>IF(HLOOKUP(BR$14,集計用!$4:$9977,マスター!$C101,FALSE)="","",HLOOKUP(BR$14,集計用!$4:$9977,マスター!$C101,FALSE))</f>
        <v>1-1</v>
      </c>
      <c r="BS101" s="56" t="str">
        <f>IF(HLOOKUP(BS$14,集計用!$4:$9977,マスター!$C101,FALSE)="","",HLOOKUP(BS$14,集計用!$4:$9977,マスター!$C101,FALSE))</f>
        <v/>
      </c>
      <c r="BT101" s="56" t="str">
        <f>IF(HLOOKUP(BT$14,集計用!$4:$9977,マスター!$C101,FALSE)="","",HLOOKUP(BT$14,集計用!$4:$9977,マスター!$C101,FALSE))</f>
        <v>道路工作物</v>
      </c>
      <c r="BU101" s="56" t="str">
        <f>IF(HLOOKUP(BU$14,集計用!$4:$9977,マスター!$C101,FALSE)="","",HLOOKUP(BU$14,集計用!$4:$9977,マスター!$C101,FALSE))</f>
        <v>㎡</v>
      </c>
      <c r="BV101" s="56" t="str">
        <f>集計用!O84&amp;集計用!Q84&amp;集計用!S84</f>
        <v>ｼﾓﾂｶﾞｸﾞﾝﾐﾌﾞﾏﾁｸﾆﾔﾒｲｼﾞｮｳ2300</v>
      </c>
      <c r="BW101" s="56" t="str">
        <f>IF(HLOOKUP(BW$14,集計用!$4:$9977,マスター!$C101,FALSE)="","",HLOOKUP(BW$14,集計用!$4:$9977,マスター!$C101,FALSE))</f>
        <v/>
      </c>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2"/>
      <c r="CW101" s="82"/>
      <c r="CX101" s="82"/>
      <c r="CY101" s="82"/>
      <c r="CZ101" s="82"/>
      <c r="DA101" s="82"/>
      <c r="DB101" s="82"/>
      <c r="DC101" s="82"/>
      <c r="DD101" s="83"/>
      <c r="DE101" s="83"/>
      <c r="DF101" s="83"/>
      <c r="DG101" s="83"/>
      <c r="DH101" s="83"/>
      <c r="DI101" s="83"/>
    </row>
    <row r="102" spans="3:113" ht="13.5" customHeight="1">
      <c r="C102" s="117">
        <v>93</v>
      </c>
      <c r="D102" s="71"/>
      <c r="E102" s="82"/>
      <c r="F102" s="82"/>
      <c r="G102" s="82"/>
      <c r="H102" s="69" t="str">
        <f>IF(HLOOKUP(H$14,集計用!$4:$9977,マスター!$C102,FALSE)="","",HLOOKUP(H$14,集計用!$4:$9977,マスター!$C102,FALSE))</f>
        <v>橋梁台帳</v>
      </c>
      <c r="I102" s="56">
        <f>IF(HLOOKUP(I$14,集計用!$4:$9977,マスター!$C102,FALSE)="","",HLOOKUP(I$14,集計用!$4:$9977,マスター!$C102,FALSE))</f>
        <v>4</v>
      </c>
      <c r="J102" s="56" t="str">
        <f>IF(HLOOKUP(J$14,集計用!$4:$9977,マスター!$C102,FALSE)="","",HLOOKUP(J$14,集計用!$4:$9977,マスター!$C102,FALSE))</f>
        <v>インフラ資産/工作物</v>
      </c>
      <c r="K102" s="82"/>
      <c r="L102" s="82"/>
      <c r="M102" s="82"/>
      <c r="N102" s="82"/>
      <c r="O102" s="56">
        <f>IF(HLOOKUP(O$14,集計用!$4:$9977,マスター!$C102,FALSE)="","",HLOOKUP(O$14,集計用!$4:$9977,マスター!$C102,FALSE))</f>
        <v>11</v>
      </c>
      <c r="P102" s="82"/>
      <c r="Q102" s="82"/>
      <c r="R102" s="69" t="str">
        <f>IF(HLOOKUP(R$14,集計用!$4:$9977,マスター!$C102,FALSE)="","",HLOOKUP(R$14,集計用!$4:$9977,マスター!$C102,FALSE))</f>
        <v>一般会計等</v>
      </c>
      <c r="S102" s="69" t="str">
        <f>IF(HLOOKUP(S$14,集計用!$4:$9977,マスター!$C102,FALSE)="","",HLOOKUP(S$14,集計用!$4:$9977,マスター!$C102,FALSE))</f>
        <v>一般会計</v>
      </c>
      <c r="T102" s="56">
        <f>IF(HLOOKUP(T$14,集計用!$4:$9977,マスター!$C102,FALSE)="","",HLOOKUP(T$14,集計用!$4:$9977,マスター!$C102,FALSE))</f>
        <v>19540331</v>
      </c>
      <c r="U102" s="56">
        <f>IF(HLOOKUP(U$14,集計用!$4:$9977,マスター!$C102,FALSE)="","",HLOOKUP(U$14,集計用!$4:$9977,マスター!$C102,FALSE))</f>
        <v>19540331</v>
      </c>
      <c r="V102" s="82"/>
      <c r="W102" s="71"/>
      <c r="X102" s="82"/>
      <c r="Y102" s="82"/>
      <c r="Z102" s="56">
        <f>IF(HLOOKUP(Z$14,集計用!$4:$9977,マスター!$C102,FALSE)="","",HLOOKUP(Z$14,集計用!$4:$9977,マスター!$C102,FALSE))</f>
        <v>22566300</v>
      </c>
      <c r="AA102" s="82"/>
      <c r="AB102" s="82"/>
      <c r="AC102" s="82"/>
      <c r="AD102" s="82"/>
      <c r="AE102" s="82"/>
      <c r="AF102" s="71"/>
      <c r="AG102" s="56" t="str">
        <f>IF(HLOOKUP(AG$14,集計用!$4:$9977,マスター!$C102,FALSE)="","",HLOOKUP(AG$14,集計用!$4:$9977,マスター!$C102,FALSE))</f>
        <v>5-1</v>
      </c>
      <c r="AH102" s="56" t="str">
        <f>IF(HLOOKUP(AH$14,集計用!$4:$9977,マスター!$C102,FALSE)="","",HLOOKUP(AH$14,集計用!$4:$9977,マスター!$C102,FALSE))</f>
        <v>自己資産（リース資産外)</v>
      </c>
      <c r="AI102" s="56" t="str">
        <f>IF(HLOOKUP(AI$14,集計用!$4:$9977,マスター!$C102,FALSE)="","",HLOOKUP(AI$14,集計用!$4:$9977,マスター!$C102,FALSE))</f>
        <v>売却不可</v>
      </c>
      <c r="AJ102" s="89" t="str">
        <f>マスター!$B$3</f>
        <v>物品</v>
      </c>
      <c r="AK102" s="56">
        <f>IF(HLOOKUP(AK$14,集計用!$4:$9977,マスター!$C102,FALSE)="","",HLOOKUP(AK$14,集計用!$4:$9977,マスター!$C102,FALSE))</f>
        <v>179</v>
      </c>
      <c r="AL102" s="56" t="e">
        <f>IF(HLOOKUP(AL$14,集計用!$4:$9977,マスター!$C102,FALSE)="","",HLOOKUP(AL$14,集計用!$4:$9977,マスター!$C102,FALSE))</f>
        <v>#N/A</v>
      </c>
      <c r="AM102" s="82"/>
      <c r="AN102" s="56" t="str">
        <f>IFERROR(集計用!N85&amp;集計用!P85&amp;集計用!R85,"")</f>
        <v>下都賀郡壬生町国谷明城2300</v>
      </c>
      <c r="AO102" s="56">
        <f>IF(HLOOKUP(AO$14,集計用!$4:$9977,マスター!$C102,FALSE)="","",HLOOKUP(AO$14,集計用!$4:$9977,マスター!$C102,FALSE))</f>
        <v>100</v>
      </c>
      <c r="AP102" s="69" t="str">
        <f>集計用!AX97&amp;集計用!AY97&amp;集計用!AZ97&amp;集計用!BA97&amp;集計用!BB97&amp;集計用!BC97</f>
        <v>土木費道路橋梁費道路新設改良費</v>
      </c>
      <c r="AQ102" s="56" t="str">
        <f>IF(HLOOKUP(AQ$14,集計用!$4:$9977,マスター!$C102,FALSE)="","",HLOOKUP(AQ$14,集計用!$4:$9977,マスター!$C102,FALSE))</f>
        <v/>
      </c>
      <c r="AR102" s="56" t="str">
        <f>IF(HLOOKUP(AR$14,集計用!$4:$9977,マスター!$C102,FALSE)="","",HLOOKUP(AR$14,集計用!$4:$9977,マスター!$C102,FALSE))</f>
        <v/>
      </c>
      <c r="AS102" s="56" t="str">
        <f>IF(HLOOKUP(AS$14,集計用!$4:$9977,マスター!$C102,FALSE)="","",HLOOKUP(AS$14,集計用!$4:$9977,マスター!$C102,FALSE))</f>
        <v/>
      </c>
      <c r="AT102" s="56">
        <f>IF(HLOOKUP(AT$14,集計用!$4:$9977,マスター!$C102,FALSE)="","",HLOOKUP(AT$14,集計用!$4:$9977,マスター!$C102,FALSE))</f>
        <v>57</v>
      </c>
      <c r="AU102" s="91"/>
      <c r="AV102" s="91"/>
      <c r="AW102" s="74">
        <f t="shared" si="3"/>
        <v>62</v>
      </c>
      <c r="AX102" s="56" t="str">
        <f>IF(HLOOKUP(AX$14,集計用!$4:$9977,マスター!$C102,FALSE)="","",HLOOKUP(AX$14,集計用!$4:$9977,マスター!$C102,FALSE))</f>
        <v>生活インフラ・国土保全</v>
      </c>
      <c r="AY102" s="56" t="str">
        <f>IF(HLOOKUP(AY$14,集計用!$4:$9977,マスター!$C102,FALSE)="","",HLOOKUP(AY$14,集計用!$4:$9977,マスター!$C102,FALSE))</f>
        <v>行政財産</v>
      </c>
      <c r="AZ102" s="83"/>
      <c r="BA102" s="83"/>
      <c r="BB102" s="83"/>
      <c r="BC102" s="83"/>
      <c r="BD102" s="83"/>
      <c r="BE102" s="83"/>
      <c r="BF102" s="83"/>
      <c r="BG102" s="83"/>
      <c r="BH102" s="91"/>
      <c r="BI102" s="91"/>
      <c r="BJ102" s="83"/>
      <c r="BK102" s="83"/>
      <c r="BL102" s="83"/>
      <c r="BM102" s="83"/>
      <c r="BN102" s="83"/>
      <c r="BO102" s="83"/>
      <c r="BP102" s="83"/>
      <c r="BQ102" s="83"/>
      <c r="BR102" s="56" t="str">
        <f>IF(HLOOKUP(BR$14,集計用!$4:$9977,マスター!$C102,FALSE)="","",HLOOKUP(BR$14,集計用!$4:$9977,マスター!$C102,FALSE))</f>
        <v>5-1</v>
      </c>
      <c r="BS102" s="56" t="str">
        <f>IF(HLOOKUP(BS$14,集計用!$4:$9977,マスター!$C102,FALSE)="","",HLOOKUP(BS$14,集計用!$4:$9977,マスター!$C102,FALSE))</f>
        <v/>
      </c>
      <c r="BT102" s="56" t="str">
        <f>IF(HLOOKUP(BT$14,集計用!$4:$9977,マスター!$C102,FALSE)="","",HLOOKUP(BT$14,集計用!$4:$9977,マスター!$C102,FALSE))</f>
        <v>道路工作物</v>
      </c>
      <c r="BU102" s="56" t="str">
        <f>IF(HLOOKUP(BU$14,集計用!$4:$9977,マスター!$C102,FALSE)="","",HLOOKUP(BU$14,集計用!$4:$9977,マスター!$C102,FALSE))</f>
        <v>㎡</v>
      </c>
      <c r="BV102" s="56" t="str">
        <f>集計用!O85&amp;集計用!Q85&amp;集計用!S85</f>
        <v>ｼﾓﾂｶﾞｸﾞﾝﾐﾌﾞﾏﾁｸﾆﾔﾒｲｼﾞｮｳ2300</v>
      </c>
      <c r="BW102" s="56" t="str">
        <f>IF(HLOOKUP(BW$14,集計用!$4:$9977,マスター!$C102,FALSE)="","",HLOOKUP(BW$14,集計用!$4:$9977,マスター!$C102,FALSE))</f>
        <v/>
      </c>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2"/>
      <c r="CW102" s="82"/>
      <c r="CX102" s="82"/>
      <c r="CY102" s="82"/>
      <c r="CZ102" s="82"/>
      <c r="DA102" s="82"/>
      <c r="DB102" s="82"/>
      <c r="DC102" s="82"/>
      <c r="DD102" s="83"/>
      <c r="DE102" s="83"/>
      <c r="DF102" s="83"/>
      <c r="DG102" s="83"/>
      <c r="DH102" s="83"/>
      <c r="DI102" s="83"/>
    </row>
    <row r="103" spans="3:113" ht="13.5" customHeight="1">
      <c r="C103" s="117">
        <v>94</v>
      </c>
      <c r="D103" s="71"/>
      <c r="E103" s="82"/>
      <c r="F103" s="82"/>
      <c r="G103" s="82"/>
      <c r="H103" s="69" t="str">
        <f>IF(HLOOKUP(H$14,集計用!$4:$9977,マスター!$C103,FALSE)="","",HLOOKUP(H$14,集計用!$4:$9977,マスター!$C103,FALSE))</f>
        <v>橋梁台帳</v>
      </c>
      <c r="I103" s="56">
        <f>IF(HLOOKUP(I$14,集計用!$4:$9977,マスター!$C103,FALSE)="","",HLOOKUP(I$14,集計用!$4:$9977,マスター!$C103,FALSE))</f>
        <v>5</v>
      </c>
      <c r="J103" s="56" t="str">
        <f>IF(HLOOKUP(J$14,集計用!$4:$9977,マスター!$C103,FALSE)="","",HLOOKUP(J$14,集計用!$4:$9977,マスター!$C103,FALSE))</f>
        <v>インフラ資産/工作物</v>
      </c>
      <c r="K103" s="82"/>
      <c r="L103" s="82"/>
      <c r="M103" s="82"/>
      <c r="N103" s="82"/>
      <c r="O103" s="56">
        <f>IF(HLOOKUP(O$14,集計用!$4:$9977,マスター!$C103,FALSE)="","",HLOOKUP(O$14,集計用!$4:$9977,マスター!$C103,FALSE))</f>
        <v>11</v>
      </c>
      <c r="P103" s="82"/>
      <c r="Q103" s="82"/>
      <c r="R103" s="69" t="str">
        <f>IF(HLOOKUP(R$14,集計用!$4:$9977,マスター!$C103,FALSE)="","",HLOOKUP(R$14,集計用!$4:$9977,マスター!$C103,FALSE))</f>
        <v>一般会計等</v>
      </c>
      <c r="S103" s="69" t="str">
        <f>IF(HLOOKUP(S$14,集計用!$4:$9977,マスター!$C103,FALSE)="","",HLOOKUP(S$14,集計用!$4:$9977,マスター!$C103,FALSE))</f>
        <v>一般会計</v>
      </c>
      <c r="T103" s="56">
        <f>IF(HLOOKUP(T$14,集計用!$4:$9977,マスター!$C103,FALSE)="","",HLOOKUP(T$14,集計用!$4:$9977,マスター!$C103,FALSE))</f>
        <v>19540331</v>
      </c>
      <c r="U103" s="56">
        <f>IF(HLOOKUP(U$14,集計用!$4:$9977,マスター!$C103,FALSE)="","",HLOOKUP(U$14,集計用!$4:$9977,マスター!$C103,FALSE))</f>
        <v>19540331</v>
      </c>
      <c r="V103" s="82"/>
      <c r="W103" s="71"/>
      <c r="X103" s="82"/>
      <c r="Y103" s="82"/>
      <c r="Z103" s="56">
        <f>IF(HLOOKUP(Z$14,集計用!$4:$9977,マスター!$C103,FALSE)="","",HLOOKUP(Z$14,集計用!$4:$9977,マスター!$C103,FALSE))</f>
        <v>51071100</v>
      </c>
      <c r="AA103" s="82"/>
      <c r="AB103" s="82"/>
      <c r="AC103" s="82"/>
      <c r="AD103" s="82"/>
      <c r="AE103" s="82"/>
      <c r="AF103" s="71"/>
      <c r="AG103" s="56" t="str">
        <f>IF(HLOOKUP(AG$14,集計用!$4:$9977,マスター!$C103,FALSE)="","",HLOOKUP(AG$14,集計用!$4:$9977,マスター!$C103,FALSE))</f>
        <v>5-2</v>
      </c>
      <c r="AH103" s="56" t="str">
        <f>IF(HLOOKUP(AH$14,集計用!$4:$9977,マスター!$C103,FALSE)="","",HLOOKUP(AH$14,集計用!$4:$9977,マスター!$C103,FALSE))</f>
        <v>自己資産（リース資産外)</v>
      </c>
      <c r="AI103" s="56" t="str">
        <f>IF(HLOOKUP(AI$14,集計用!$4:$9977,マスター!$C103,FALSE)="","",HLOOKUP(AI$14,集計用!$4:$9977,マスター!$C103,FALSE))</f>
        <v>売却不可</v>
      </c>
      <c r="AJ103" s="89" t="str">
        <f>マスター!$B$3</f>
        <v>物品</v>
      </c>
      <c r="AK103" s="56">
        <f>IF(HLOOKUP(AK$14,集計用!$4:$9977,マスター!$C103,FALSE)="","",HLOOKUP(AK$14,集計用!$4:$9977,マスター!$C103,FALSE))</f>
        <v>179</v>
      </c>
      <c r="AL103" s="56" t="e">
        <f>IF(HLOOKUP(AL$14,集計用!$4:$9977,マスター!$C103,FALSE)="","",HLOOKUP(AL$14,集計用!$4:$9977,マスター!$C103,FALSE))</f>
        <v>#N/A</v>
      </c>
      <c r="AM103" s="82"/>
      <c r="AN103" s="56" t="str">
        <f>IFERROR(集計用!N86&amp;集計用!P86&amp;集計用!R86,"")</f>
        <v>下都賀郡壬生町国谷明城2300</v>
      </c>
      <c r="AO103" s="56">
        <f>IF(HLOOKUP(AO$14,集計用!$4:$9977,マスター!$C103,FALSE)="","",HLOOKUP(AO$14,集計用!$4:$9977,マスター!$C103,FALSE))</f>
        <v>100</v>
      </c>
      <c r="AP103" s="69" t="str">
        <f>集計用!AX98&amp;集計用!AY98&amp;集計用!AZ98&amp;集計用!BA98&amp;集計用!BB98&amp;集計用!BC98</f>
        <v>土木費道路橋梁費道路新設改良費</v>
      </c>
      <c r="AQ103" s="56" t="str">
        <f>IF(HLOOKUP(AQ$14,集計用!$4:$9977,マスター!$C103,FALSE)="","",HLOOKUP(AQ$14,集計用!$4:$9977,マスター!$C103,FALSE))</f>
        <v/>
      </c>
      <c r="AR103" s="56" t="str">
        <f>IF(HLOOKUP(AR$14,集計用!$4:$9977,マスター!$C103,FALSE)="","",HLOOKUP(AR$14,集計用!$4:$9977,マスター!$C103,FALSE))</f>
        <v/>
      </c>
      <c r="AS103" s="56" t="str">
        <f>IF(HLOOKUP(AS$14,集計用!$4:$9977,マスター!$C103,FALSE)="","",HLOOKUP(AS$14,集計用!$4:$9977,マスター!$C103,FALSE))</f>
        <v/>
      </c>
      <c r="AT103" s="56">
        <f>IF(HLOOKUP(AT$14,集計用!$4:$9977,マスター!$C103,FALSE)="","",HLOOKUP(AT$14,集計用!$4:$9977,マスター!$C103,FALSE))</f>
        <v>129</v>
      </c>
      <c r="AU103" s="91"/>
      <c r="AV103" s="91"/>
      <c r="AW103" s="74">
        <f t="shared" si="3"/>
        <v>62</v>
      </c>
      <c r="AX103" s="56" t="str">
        <f>IF(HLOOKUP(AX$14,集計用!$4:$9977,マスター!$C103,FALSE)="","",HLOOKUP(AX$14,集計用!$4:$9977,マスター!$C103,FALSE))</f>
        <v>生活インフラ・国土保全</v>
      </c>
      <c r="AY103" s="56" t="str">
        <f>IF(HLOOKUP(AY$14,集計用!$4:$9977,マスター!$C103,FALSE)="","",HLOOKUP(AY$14,集計用!$4:$9977,マスター!$C103,FALSE))</f>
        <v>行政財産</v>
      </c>
      <c r="AZ103" s="83"/>
      <c r="BA103" s="83"/>
      <c r="BB103" s="83"/>
      <c r="BC103" s="83"/>
      <c r="BD103" s="83"/>
      <c r="BE103" s="83"/>
      <c r="BF103" s="83"/>
      <c r="BG103" s="83"/>
      <c r="BH103" s="91"/>
      <c r="BI103" s="91"/>
      <c r="BJ103" s="83"/>
      <c r="BK103" s="83"/>
      <c r="BL103" s="83"/>
      <c r="BM103" s="83"/>
      <c r="BN103" s="83"/>
      <c r="BO103" s="83"/>
      <c r="BP103" s="83"/>
      <c r="BQ103" s="83"/>
      <c r="BR103" s="56" t="str">
        <f>IF(HLOOKUP(BR$14,集計用!$4:$9977,マスター!$C103,FALSE)="","",HLOOKUP(BR$14,集計用!$4:$9977,マスター!$C103,FALSE))</f>
        <v>5-2</v>
      </c>
      <c r="BS103" s="56" t="str">
        <f>IF(HLOOKUP(BS$14,集計用!$4:$9977,マスター!$C103,FALSE)="","",HLOOKUP(BS$14,集計用!$4:$9977,マスター!$C103,FALSE))</f>
        <v/>
      </c>
      <c r="BT103" s="56" t="str">
        <f>IF(HLOOKUP(BT$14,集計用!$4:$9977,マスター!$C103,FALSE)="","",HLOOKUP(BT$14,集計用!$4:$9977,マスター!$C103,FALSE))</f>
        <v>道路工作物</v>
      </c>
      <c r="BU103" s="56" t="str">
        <f>IF(HLOOKUP(BU$14,集計用!$4:$9977,マスター!$C103,FALSE)="","",HLOOKUP(BU$14,集計用!$4:$9977,マスター!$C103,FALSE))</f>
        <v>㎡</v>
      </c>
      <c r="BV103" s="56" t="str">
        <f>集計用!O86&amp;集計用!Q86&amp;集計用!S86</f>
        <v>ｼﾓﾂｶﾞｸﾞﾝﾐﾌﾞﾏﾁｸﾆﾔﾒｲｼﾞｮｳ2300</v>
      </c>
      <c r="BW103" s="56" t="str">
        <f>IF(HLOOKUP(BW$14,集計用!$4:$9977,マスター!$C103,FALSE)="","",HLOOKUP(BW$14,集計用!$4:$9977,マスター!$C103,FALSE))</f>
        <v/>
      </c>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2"/>
      <c r="CW103" s="82"/>
      <c r="CX103" s="82"/>
      <c r="CY103" s="82"/>
      <c r="CZ103" s="82"/>
      <c r="DA103" s="82"/>
      <c r="DB103" s="82"/>
      <c r="DC103" s="82"/>
      <c r="DD103" s="83"/>
      <c r="DE103" s="83"/>
      <c r="DF103" s="83"/>
      <c r="DG103" s="83"/>
      <c r="DH103" s="83"/>
      <c r="DI103" s="83"/>
    </row>
    <row r="104" spans="3:113" ht="13.5" customHeight="1">
      <c r="C104" s="117">
        <v>95</v>
      </c>
      <c r="D104" s="71"/>
      <c r="E104" s="82"/>
      <c r="F104" s="82"/>
      <c r="G104" s="82"/>
      <c r="H104" s="69" t="str">
        <f>IF(HLOOKUP(H$14,集計用!$4:$9977,マスター!$C104,FALSE)="","",HLOOKUP(H$14,集計用!$4:$9977,マスター!$C104,FALSE))</f>
        <v>橋梁台帳</v>
      </c>
      <c r="I104" s="56">
        <f>IF(HLOOKUP(I$14,集計用!$4:$9977,マスター!$C104,FALSE)="","",HLOOKUP(I$14,集計用!$4:$9977,マスター!$C104,FALSE))</f>
        <v>6</v>
      </c>
      <c r="J104" s="56" t="str">
        <f>IF(HLOOKUP(J$14,集計用!$4:$9977,マスター!$C104,FALSE)="","",HLOOKUP(J$14,集計用!$4:$9977,マスター!$C104,FALSE))</f>
        <v>インフラ資産/工作物</v>
      </c>
      <c r="K104" s="82"/>
      <c r="L104" s="82"/>
      <c r="M104" s="82"/>
      <c r="N104" s="82"/>
      <c r="O104" s="56">
        <f>IF(HLOOKUP(O$14,集計用!$4:$9977,マスター!$C104,FALSE)="","",HLOOKUP(O$14,集計用!$4:$9977,マスター!$C104,FALSE))</f>
        <v>11</v>
      </c>
      <c r="P104" s="82"/>
      <c r="Q104" s="82"/>
      <c r="R104" s="69" t="str">
        <f>IF(HLOOKUP(R$14,集計用!$4:$9977,マスター!$C104,FALSE)="","",HLOOKUP(R$14,集計用!$4:$9977,マスター!$C104,FALSE))</f>
        <v>一般会計等</v>
      </c>
      <c r="S104" s="69" t="str">
        <f>IF(HLOOKUP(S$14,集計用!$4:$9977,マスター!$C104,FALSE)="","",HLOOKUP(S$14,集計用!$4:$9977,マスター!$C104,FALSE))</f>
        <v>一般会計</v>
      </c>
      <c r="T104" s="56">
        <f>IF(HLOOKUP(T$14,集計用!$4:$9977,マスター!$C104,FALSE)="","",HLOOKUP(T$14,集計用!$4:$9977,マスター!$C104,FALSE))</f>
        <v>19540331</v>
      </c>
      <c r="U104" s="56">
        <f>IF(HLOOKUP(U$14,集計用!$4:$9977,マスター!$C104,FALSE)="","",HLOOKUP(U$14,集計用!$4:$9977,マスター!$C104,FALSE))</f>
        <v>19540331</v>
      </c>
      <c r="V104" s="82"/>
      <c r="W104" s="71"/>
      <c r="X104" s="82"/>
      <c r="Y104" s="82"/>
      <c r="Z104" s="56">
        <f>IF(HLOOKUP(Z$14,集計用!$4:$9977,マスター!$C104,FALSE)="","",HLOOKUP(Z$14,集計用!$4:$9977,マスター!$C104,FALSE))</f>
        <v>10689300</v>
      </c>
      <c r="AA104" s="82"/>
      <c r="AB104" s="82"/>
      <c r="AC104" s="82"/>
      <c r="AD104" s="82"/>
      <c r="AE104" s="82"/>
      <c r="AF104" s="71"/>
      <c r="AG104" s="56" t="str">
        <f>IF(HLOOKUP(AG$14,集計用!$4:$9977,マスター!$C104,FALSE)="","",HLOOKUP(AG$14,集計用!$4:$9977,マスター!$C104,FALSE))</f>
        <v>5-3</v>
      </c>
      <c r="AH104" s="56" t="str">
        <f>IF(HLOOKUP(AH$14,集計用!$4:$9977,マスター!$C104,FALSE)="","",HLOOKUP(AH$14,集計用!$4:$9977,マスター!$C104,FALSE))</f>
        <v>自己資産（リース資産外)</v>
      </c>
      <c r="AI104" s="56" t="str">
        <f>IF(HLOOKUP(AI$14,集計用!$4:$9977,マスター!$C104,FALSE)="","",HLOOKUP(AI$14,集計用!$4:$9977,マスター!$C104,FALSE))</f>
        <v>売却不可</v>
      </c>
      <c r="AJ104" s="89" t="str">
        <f>マスター!$B$3</f>
        <v>物品</v>
      </c>
      <c r="AK104" s="56">
        <f>IF(HLOOKUP(AK$14,集計用!$4:$9977,マスター!$C104,FALSE)="","",HLOOKUP(AK$14,集計用!$4:$9977,マスター!$C104,FALSE))</f>
        <v>179</v>
      </c>
      <c r="AL104" s="56" t="e">
        <f>IF(HLOOKUP(AL$14,集計用!$4:$9977,マスター!$C104,FALSE)="","",HLOOKUP(AL$14,集計用!$4:$9977,マスター!$C104,FALSE))</f>
        <v>#N/A</v>
      </c>
      <c r="AM104" s="82"/>
      <c r="AN104" s="56" t="str">
        <f>IFERROR(集計用!N87&amp;集計用!P87&amp;集計用!R87,"")</f>
        <v>下都賀郡壬生町国谷明城2300</v>
      </c>
      <c r="AO104" s="56">
        <f>IF(HLOOKUP(AO$14,集計用!$4:$9977,マスター!$C104,FALSE)="","",HLOOKUP(AO$14,集計用!$4:$9977,マスター!$C104,FALSE))</f>
        <v>100</v>
      </c>
      <c r="AP104" s="69" t="str">
        <f>集計用!AX99&amp;集計用!AY99&amp;集計用!AZ99&amp;集計用!BA99&amp;集計用!BB99&amp;集計用!BC99</f>
        <v>土木費道路橋梁費道路新設改良費</v>
      </c>
      <c r="AQ104" s="56" t="str">
        <f>IF(HLOOKUP(AQ$14,集計用!$4:$9977,マスター!$C104,FALSE)="","",HLOOKUP(AQ$14,集計用!$4:$9977,マスター!$C104,FALSE))</f>
        <v/>
      </c>
      <c r="AR104" s="56" t="str">
        <f>IF(HLOOKUP(AR$14,集計用!$4:$9977,マスター!$C104,FALSE)="","",HLOOKUP(AR$14,集計用!$4:$9977,マスター!$C104,FALSE))</f>
        <v/>
      </c>
      <c r="AS104" s="56" t="str">
        <f>IF(HLOOKUP(AS$14,集計用!$4:$9977,マスター!$C104,FALSE)="","",HLOOKUP(AS$14,集計用!$4:$9977,マスター!$C104,FALSE))</f>
        <v/>
      </c>
      <c r="AT104" s="56">
        <f>IF(HLOOKUP(AT$14,集計用!$4:$9977,マスター!$C104,FALSE)="","",HLOOKUP(AT$14,集計用!$4:$9977,マスター!$C104,FALSE))</f>
        <v>27</v>
      </c>
      <c r="AU104" s="91"/>
      <c r="AV104" s="91"/>
      <c r="AW104" s="74">
        <f t="shared" si="3"/>
        <v>62</v>
      </c>
      <c r="AX104" s="56" t="str">
        <f>IF(HLOOKUP(AX$14,集計用!$4:$9977,マスター!$C104,FALSE)="","",HLOOKUP(AX$14,集計用!$4:$9977,マスター!$C104,FALSE))</f>
        <v>生活インフラ・国土保全</v>
      </c>
      <c r="AY104" s="56" t="str">
        <f>IF(HLOOKUP(AY$14,集計用!$4:$9977,マスター!$C104,FALSE)="","",HLOOKUP(AY$14,集計用!$4:$9977,マスター!$C104,FALSE))</f>
        <v>行政財産</v>
      </c>
      <c r="AZ104" s="83"/>
      <c r="BA104" s="83"/>
      <c r="BB104" s="83"/>
      <c r="BC104" s="83"/>
      <c r="BD104" s="83"/>
      <c r="BE104" s="83"/>
      <c r="BF104" s="83"/>
      <c r="BG104" s="83"/>
      <c r="BH104" s="91"/>
      <c r="BI104" s="91"/>
      <c r="BJ104" s="83"/>
      <c r="BK104" s="83"/>
      <c r="BL104" s="83"/>
      <c r="BM104" s="83"/>
      <c r="BN104" s="83"/>
      <c r="BO104" s="83"/>
      <c r="BP104" s="83"/>
      <c r="BQ104" s="83"/>
      <c r="BR104" s="56" t="str">
        <f>IF(HLOOKUP(BR$14,集計用!$4:$9977,マスター!$C104,FALSE)="","",HLOOKUP(BR$14,集計用!$4:$9977,マスター!$C104,FALSE))</f>
        <v>5-3</v>
      </c>
      <c r="BS104" s="56" t="str">
        <f>IF(HLOOKUP(BS$14,集計用!$4:$9977,マスター!$C104,FALSE)="","",HLOOKUP(BS$14,集計用!$4:$9977,マスター!$C104,FALSE))</f>
        <v/>
      </c>
      <c r="BT104" s="56" t="str">
        <f>IF(HLOOKUP(BT$14,集計用!$4:$9977,マスター!$C104,FALSE)="","",HLOOKUP(BT$14,集計用!$4:$9977,マスター!$C104,FALSE))</f>
        <v>道路工作物</v>
      </c>
      <c r="BU104" s="56" t="str">
        <f>IF(HLOOKUP(BU$14,集計用!$4:$9977,マスター!$C104,FALSE)="","",HLOOKUP(BU$14,集計用!$4:$9977,マスター!$C104,FALSE))</f>
        <v>㎡</v>
      </c>
      <c r="BV104" s="56" t="str">
        <f>集計用!O87&amp;集計用!Q87&amp;集計用!S87</f>
        <v>ｼﾓﾂｶﾞｸﾞﾝﾐﾌﾞﾏﾁｸﾆﾔﾒｲｼﾞｮｳ2300</v>
      </c>
      <c r="BW104" s="56" t="str">
        <f>IF(HLOOKUP(BW$14,集計用!$4:$9977,マスター!$C104,FALSE)="","",HLOOKUP(BW$14,集計用!$4:$9977,マスター!$C104,FALSE))</f>
        <v/>
      </c>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2"/>
      <c r="CW104" s="82"/>
      <c r="CX104" s="82"/>
      <c r="CY104" s="82"/>
      <c r="CZ104" s="82"/>
      <c r="DA104" s="82"/>
      <c r="DB104" s="82"/>
      <c r="DC104" s="82"/>
      <c r="DD104" s="83"/>
      <c r="DE104" s="83"/>
      <c r="DF104" s="83"/>
      <c r="DG104" s="83"/>
      <c r="DH104" s="83"/>
      <c r="DI104" s="83"/>
    </row>
    <row r="105" spans="3:113" ht="13.5" customHeight="1">
      <c r="C105" s="117">
        <v>96</v>
      </c>
      <c r="D105" s="71"/>
      <c r="E105" s="82"/>
      <c r="F105" s="82"/>
      <c r="G105" s="82"/>
      <c r="H105" s="69" t="str">
        <f>IF(HLOOKUP(H$14,集計用!$4:$9977,マスター!$C105,FALSE)="","",HLOOKUP(H$14,集計用!$4:$9977,マスター!$C105,FALSE))</f>
        <v>橋梁台帳</v>
      </c>
      <c r="I105" s="56">
        <f>IF(HLOOKUP(I$14,集計用!$4:$9977,マスター!$C105,FALSE)="","",HLOOKUP(I$14,集計用!$4:$9977,マスター!$C105,FALSE))</f>
        <v>7</v>
      </c>
      <c r="J105" s="56" t="str">
        <f>IF(HLOOKUP(J$14,集計用!$4:$9977,マスター!$C105,FALSE)="","",HLOOKUP(J$14,集計用!$4:$9977,マスター!$C105,FALSE))</f>
        <v>インフラ資産/工作物</v>
      </c>
      <c r="K105" s="82"/>
      <c r="L105" s="82"/>
      <c r="M105" s="82"/>
      <c r="N105" s="82"/>
      <c r="O105" s="56">
        <f>IF(HLOOKUP(O$14,集計用!$4:$9977,マスター!$C105,FALSE)="","",HLOOKUP(O$14,集計用!$4:$9977,マスター!$C105,FALSE))</f>
        <v>11</v>
      </c>
      <c r="P105" s="82"/>
      <c r="Q105" s="82"/>
      <c r="R105" s="69" t="str">
        <f>IF(HLOOKUP(R$14,集計用!$4:$9977,マスター!$C105,FALSE)="","",HLOOKUP(R$14,集計用!$4:$9977,マスター!$C105,FALSE))</f>
        <v>一般会計等</v>
      </c>
      <c r="S105" s="69" t="str">
        <f>IF(HLOOKUP(S$14,集計用!$4:$9977,マスター!$C105,FALSE)="","",HLOOKUP(S$14,集計用!$4:$9977,マスター!$C105,FALSE))</f>
        <v>一般会計</v>
      </c>
      <c r="T105" s="56">
        <f>IF(HLOOKUP(T$14,集計用!$4:$9977,マスター!$C105,FALSE)="","",HLOOKUP(T$14,集計用!$4:$9977,マスター!$C105,FALSE))</f>
        <v>19540331</v>
      </c>
      <c r="U105" s="56">
        <f>IF(HLOOKUP(U$14,集計用!$4:$9977,マスター!$C105,FALSE)="","",HLOOKUP(U$14,集計用!$4:$9977,マスター!$C105,FALSE))</f>
        <v>19540331</v>
      </c>
      <c r="V105" s="82"/>
      <c r="W105" s="71"/>
      <c r="X105" s="82"/>
      <c r="Y105" s="82"/>
      <c r="Z105" s="56">
        <f>IF(HLOOKUP(Z$14,集計用!$4:$9977,マスター!$C105,FALSE)="","",HLOOKUP(Z$14,集計用!$4:$9977,マスター!$C105,FALSE))</f>
        <v>7522100</v>
      </c>
      <c r="AA105" s="82"/>
      <c r="AB105" s="82"/>
      <c r="AC105" s="82"/>
      <c r="AD105" s="82"/>
      <c r="AE105" s="82"/>
      <c r="AF105" s="71"/>
      <c r="AG105" s="56" t="str">
        <f>IF(HLOOKUP(AG$14,集計用!$4:$9977,マスター!$C105,FALSE)="","",HLOOKUP(AG$14,集計用!$4:$9977,マスター!$C105,FALSE))</f>
        <v>5-4</v>
      </c>
      <c r="AH105" s="56" t="str">
        <f>IF(HLOOKUP(AH$14,集計用!$4:$9977,マスター!$C105,FALSE)="","",HLOOKUP(AH$14,集計用!$4:$9977,マスター!$C105,FALSE))</f>
        <v>自己資産（リース資産外)</v>
      </c>
      <c r="AI105" s="56" t="str">
        <f>IF(HLOOKUP(AI$14,集計用!$4:$9977,マスター!$C105,FALSE)="","",HLOOKUP(AI$14,集計用!$4:$9977,マスター!$C105,FALSE))</f>
        <v>売却不可</v>
      </c>
      <c r="AJ105" s="89" t="str">
        <f>マスター!$B$3</f>
        <v>物品</v>
      </c>
      <c r="AK105" s="56">
        <f>IF(HLOOKUP(AK$14,集計用!$4:$9977,マスター!$C105,FALSE)="","",HLOOKUP(AK$14,集計用!$4:$9977,マスター!$C105,FALSE))</f>
        <v>179</v>
      </c>
      <c r="AL105" s="56" t="e">
        <f>IF(HLOOKUP(AL$14,集計用!$4:$9977,マスター!$C105,FALSE)="","",HLOOKUP(AL$14,集計用!$4:$9977,マスター!$C105,FALSE))</f>
        <v>#N/A</v>
      </c>
      <c r="AM105" s="82"/>
      <c r="AN105" s="56" t="str">
        <f>IFERROR(集計用!N88&amp;集計用!P88&amp;集計用!R88,"")</f>
        <v>下都賀郡壬生町国谷明城2300</v>
      </c>
      <c r="AO105" s="56">
        <f>IF(HLOOKUP(AO$14,集計用!$4:$9977,マスター!$C105,FALSE)="","",HLOOKUP(AO$14,集計用!$4:$9977,マスター!$C105,FALSE))</f>
        <v>100</v>
      </c>
      <c r="AP105" s="69" t="str">
        <f>集計用!AX100&amp;集計用!AY100&amp;集計用!AZ100&amp;集計用!BA100&amp;集計用!BB100&amp;集計用!BC100</f>
        <v>土木費道路橋梁費道路新設改良費</v>
      </c>
      <c r="AQ105" s="56" t="str">
        <f>IF(HLOOKUP(AQ$14,集計用!$4:$9977,マスター!$C105,FALSE)="","",HLOOKUP(AQ$14,集計用!$4:$9977,マスター!$C105,FALSE))</f>
        <v/>
      </c>
      <c r="AR105" s="56" t="str">
        <f>IF(HLOOKUP(AR$14,集計用!$4:$9977,マスター!$C105,FALSE)="","",HLOOKUP(AR$14,集計用!$4:$9977,マスター!$C105,FALSE))</f>
        <v/>
      </c>
      <c r="AS105" s="56" t="str">
        <f>IF(HLOOKUP(AS$14,集計用!$4:$9977,マスター!$C105,FALSE)="","",HLOOKUP(AS$14,集計用!$4:$9977,マスター!$C105,FALSE))</f>
        <v/>
      </c>
      <c r="AT105" s="56">
        <f>IF(HLOOKUP(AT$14,集計用!$4:$9977,マスター!$C105,FALSE)="","",HLOOKUP(AT$14,集計用!$4:$9977,マスター!$C105,FALSE))</f>
        <v>19</v>
      </c>
      <c r="AU105" s="91"/>
      <c r="AV105" s="91"/>
      <c r="AW105" s="74">
        <f t="shared" si="3"/>
        <v>62</v>
      </c>
      <c r="AX105" s="56" t="str">
        <f>IF(HLOOKUP(AX$14,集計用!$4:$9977,マスター!$C105,FALSE)="","",HLOOKUP(AX$14,集計用!$4:$9977,マスター!$C105,FALSE))</f>
        <v>生活インフラ・国土保全</v>
      </c>
      <c r="AY105" s="56" t="str">
        <f>IF(HLOOKUP(AY$14,集計用!$4:$9977,マスター!$C105,FALSE)="","",HLOOKUP(AY$14,集計用!$4:$9977,マスター!$C105,FALSE))</f>
        <v>行政財産</v>
      </c>
      <c r="AZ105" s="83"/>
      <c r="BA105" s="83"/>
      <c r="BB105" s="83"/>
      <c r="BC105" s="83"/>
      <c r="BD105" s="83"/>
      <c r="BE105" s="83"/>
      <c r="BF105" s="83"/>
      <c r="BG105" s="83"/>
      <c r="BH105" s="91"/>
      <c r="BI105" s="91"/>
      <c r="BJ105" s="83"/>
      <c r="BK105" s="83"/>
      <c r="BL105" s="83"/>
      <c r="BM105" s="83"/>
      <c r="BN105" s="83"/>
      <c r="BO105" s="83"/>
      <c r="BP105" s="83"/>
      <c r="BQ105" s="83"/>
      <c r="BR105" s="56" t="str">
        <f>IF(HLOOKUP(BR$14,集計用!$4:$9977,マスター!$C105,FALSE)="","",HLOOKUP(BR$14,集計用!$4:$9977,マスター!$C105,FALSE))</f>
        <v>5-4</v>
      </c>
      <c r="BS105" s="56" t="str">
        <f>IF(HLOOKUP(BS$14,集計用!$4:$9977,マスター!$C105,FALSE)="","",HLOOKUP(BS$14,集計用!$4:$9977,マスター!$C105,FALSE))</f>
        <v/>
      </c>
      <c r="BT105" s="56" t="str">
        <f>IF(HLOOKUP(BT$14,集計用!$4:$9977,マスター!$C105,FALSE)="","",HLOOKUP(BT$14,集計用!$4:$9977,マスター!$C105,FALSE))</f>
        <v>道路工作物</v>
      </c>
      <c r="BU105" s="56" t="str">
        <f>IF(HLOOKUP(BU$14,集計用!$4:$9977,マスター!$C105,FALSE)="","",HLOOKUP(BU$14,集計用!$4:$9977,マスター!$C105,FALSE))</f>
        <v>㎡</v>
      </c>
      <c r="BV105" s="56" t="str">
        <f>集計用!O88&amp;集計用!Q88&amp;集計用!S88</f>
        <v>ｼﾓﾂｶﾞｸﾞﾝﾐﾌﾞﾏﾁｸﾆﾔﾒｲｼﾞｮｳ2300</v>
      </c>
      <c r="BW105" s="56" t="str">
        <f>IF(HLOOKUP(BW$14,集計用!$4:$9977,マスター!$C105,FALSE)="","",HLOOKUP(BW$14,集計用!$4:$9977,マスター!$C105,FALSE))</f>
        <v/>
      </c>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2"/>
      <c r="CW105" s="82"/>
      <c r="CX105" s="82"/>
      <c r="CY105" s="82"/>
      <c r="CZ105" s="82"/>
      <c r="DA105" s="82"/>
      <c r="DB105" s="82"/>
      <c r="DC105" s="82"/>
      <c r="DD105" s="83"/>
      <c r="DE105" s="83"/>
      <c r="DF105" s="83"/>
      <c r="DG105" s="83"/>
      <c r="DH105" s="83"/>
      <c r="DI105" s="83"/>
    </row>
    <row r="106" spans="3:113" ht="13.5" customHeight="1">
      <c r="C106" s="117">
        <v>97</v>
      </c>
      <c r="D106" s="71"/>
      <c r="E106" s="82"/>
      <c r="F106" s="82"/>
      <c r="G106" s="82"/>
      <c r="H106" s="69" t="str">
        <f>IF(HLOOKUP(H$14,集計用!$4:$9977,マスター!$C106,FALSE)="","",HLOOKUP(H$14,集計用!$4:$9977,マスター!$C106,FALSE))</f>
        <v>橋梁台帳</v>
      </c>
      <c r="I106" s="56">
        <f>IF(HLOOKUP(I$14,集計用!$4:$9977,マスター!$C106,FALSE)="","",HLOOKUP(I$14,集計用!$4:$9977,マスター!$C106,FALSE))</f>
        <v>8</v>
      </c>
      <c r="J106" s="56" t="str">
        <f>IF(HLOOKUP(J$14,集計用!$4:$9977,マスター!$C106,FALSE)="","",HLOOKUP(J$14,集計用!$4:$9977,マスター!$C106,FALSE))</f>
        <v>インフラ資産/工作物</v>
      </c>
      <c r="K106" s="82"/>
      <c r="L106" s="82"/>
      <c r="M106" s="82"/>
      <c r="N106" s="82"/>
      <c r="O106" s="56">
        <f>IF(HLOOKUP(O$14,集計用!$4:$9977,マスター!$C106,FALSE)="","",HLOOKUP(O$14,集計用!$4:$9977,マスター!$C106,FALSE))</f>
        <v>11</v>
      </c>
      <c r="P106" s="82"/>
      <c r="Q106" s="82"/>
      <c r="R106" s="69" t="str">
        <f>IF(HLOOKUP(R$14,集計用!$4:$9977,マスター!$C106,FALSE)="","",HLOOKUP(R$14,集計用!$4:$9977,マスター!$C106,FALSE))</f>
        <v>一般会計等</v>
      </c>
      <c r="S106" s="69" t="str">
        <f>IF(HLOOKUP(S$14,集計用!$4:$9977,マスター!$C106,FALSE)="","",HLOOKUP(S$14,集計用!$4:$9977,マスター!$C106,FALSE))</f>
        <v>一般会計</v>
      </c>
      <c r="T106" s="56">
        <f>IF(HLOOKUP(T$14,集計用!$4:$9977,マスター!$C106,FALSE)="","",HLOOKUP(T$14,集計用!$4:$9977,マスター!$C106,FALSE))</f>
        <v>19540331</v>
      </c>
      <c r="U106" s="56">
        <f>IF(HLOOKUP(U$14,集計用!$4:$9977,マスター!$C106,FALSE)="","",HLOOKUP(U$14,集計用!$4:$9977,マスター!$C106,FALSE))</f>
        <v>19540331</v>
      </c>
      <c r="V106" s="82"/>
      <c r="W106" s="71"/>
      <c r="X106" s="82"/>
      <c r="Y106" s="82"/>
      <c r="Z106" s="56">
        <f>IF(HLOOKUP(Z$14,集計用!$4:$9977,マスター!$C106,FALSE)="","",HLOOKUP(Z$14,集計用!$4:$9977,マスター!$C106,FALSE))</f>
        <v>123520800</v>
      </c>
      <c r="AA106" s="82"/>
      <c r="AB106" s="82"/>
      <c r="AC106" s="82"/>
      <c r="AD106" s="82"/>
      <c r="AE106" s="82"/>
      <c r="AF106" s="71"/>
      <c r="AG106" s="56" t="str">
        <f>IF(HLOOKUP(AG$14,集計用!$4:$9977,マスター!$C106,FALSE)="","",HLOOKUP(AG$14,集計用!$4:$9977,マスター!$C106,FALSE))</f>
        <v>6-1</v>
      </c>
      <c r="AH106" s="56" t="str">
        <f>IF(HLOOKUP(AH$14,集計用!$4:$9977,マスター!$C106,FALSE)="","",HLOOKUP(AH$14,集計用!$4:$9977,マスター!$C106,FALSE))</f>
        <v>自己資産（リース資産外)</v>
      </c>
      <c r="AI106" s="56" t="str">
        <f>IF(HLOOKUP(AI$14,集計用!$4:$9977,マスター!$C106,FALSE)="","",HLOOKUP(AI$14,集計用!$4:$9977,マスター!$C106,FALSE))</f>
        <v>売却不可</v>
      </c>
      <c r="AJ106" s="89" t="str">
        <f>マスター!$B$3</f>
        <v>物品</v>
      </c>
      <c r="AK106" s="56">
        <f>IF(HLOOKUP(AK$14,集計用!$4:$9977,マスター!$C106,FALSE)="","",HLOOKUP(AK$14,集計用!$4:$9977,マスター!$C106,FALSE))</f>
        <v>229</v>
      </c>
      <c r="AL106" s="56" t="e">
        <f>IF(HLOOKUP(AL$14,集計用!$4:$9977,マスター!$C106,FALSE)="","",HLOOKUP(AL$14,集計用!$4:$9977,マスター!$C106,FALSE))</f>
        <v>#N/A</v>
      </c>
      <c r="AM106" s="82"/>
      <c r="AN106" s="56" t="str">
        <f>IFERROR(集計用!N89&amp;集計用!P89&amp;集計用!R89,"")</f>
        <v>下都賀郡壬生町国谷明城2300</v>
      </c>
      <c r="AO106" s="56">
        <f>IF(HLOOKUP(AO$14,集計用!$4:$9977,マスター!$C106,FALSE)="","",HLOOKUP(AO$14,集計用!$4:$9977,マスター!$C106,FALSE))</f>
        <v>100</v>
      </c>
      <c r="AP106" s="69" t="str">
        <f>集計用!AX101&amp;集計用!AY101&amp;集計用!AZ101&amp;集計用!BA101&amp;集計用!BB101&amp;集計用!BC101</f>
        <v>土木費道路橋梁費道路新設改良費</v>
      </c>
      <c r="AQ106" s="56" t="str">
        <f>IF(HLOOKUP(AQ$14,集計用!$4:$9977,マスター!$C106,FALSE)="","",HLOOKUP(AQ$14,集計用!$4:$9977,マスター!$C106,FALSE))</f>
        <v/>
      </c>
      <c r="AR106" s="56" t="str">
        <f>IF(HLOOKUP(AR$14,集計用!$4:$9977,マスター!$C106,FALSE)="","",HLOOKUP(AR$14,集計用!$4:$9977,マスター!$C106,FALSE))</f>
        <v/>
      </c>
      <c r="AS106" s="56" t="str">
        <f>IF(HLOOKUP(AS$14,集計用!$4:$9977,マスター!$C106,FALSE)="","",HLOOKUP(AS$14,集計用!$4:$9977,マスター!$C106,FALSE))</f>
        <v/>
      </c>
      <c r="AT106" s="56">
        <f>IF(HLOOKUP(AT$14,集計用!$4:$9977,マスター!$C106,FALSE)="","",HLOOKUP(AT$14,集計用!$4:$9977,マスター!$C106,FALSE))</f>
        <v>312</v>
      </c>
      <c r="AU106" s="91"/>
      <c r="AV106" s="91"/>
      <c r="AW106" s="74">
        <f t="shared" si="3"/>
        <v>62</v>
      </c>
      <c r="AX106" s="56" t="str">
        <f>IF(HLOOKUP(AX$14,集計用!$4:$9977,マスター!$C106,FALSE)="","",HLOOKUP(AX$14,集計用!$4:$9977,マスター!$C106,FALSE))</f>
        <v>生活インフラ・国土保全</v>
      </c>
      <c r="AY106" s="56" t="str">
        <f>IF(HLOOKUP(AY$14,集計用!$4:$9977,マスター!$C106,FALSE)="","",HLOOKUP(AY$14,集計用!$4:$9977,マスター!$C106,FALSE))</f>
        <v>行政財産</v>
      </c>
      <c r="AZ106" s="83"/>
      <c r="BA106" s="83"/>
      <c r="BB106" s="83"/>
      <c r="BC106" s="83"/>
      <c r="BD106" s="83"/>
      <c r="BE106" s="83"/>
      <c r="BF106" s="83"/>
      <c r="BG106" s="83"/>
      <c r="BH106" s="91"/>
      <c r="BI106" s="91"/>
      <c r="BJ106" s="83"/>
      <c r="BK106" s="83"/>
      <c r="BL106" s="83"/>
      <c r="BM106" s="83"/>
      <c r="BN106" s="83"/>
      <c r="BO106" s="83"/>
      <c r="BP106" s="83"/>
      <c r="BQ106" s="83"/>
      <c r="BR106" s="56" t="str">
        <f>IF(HLOOKUP(BR$14,集計用!$4:$9977,マスター!$C106,FALSE)="","",HLOOKUP(BR$14,集計用!$4:$9977,マスター!$C106,FALSE))</f>
        <v>6-1</v>
      </c>
      <c r="BS106" s="56" t="str">
        <f>IF(HLOOKUP(BS$14,集計用!$4:$9977,マスター!$C106,FALSE)="","",HLOOKUP(BS$14,集計用!$4:$9977,マスター!$C106,FALSE))</f>
        <v/>
      </c>
      <c r="BT106" s="56" t="str">
        <f>IF(HLOOKUP(BT$14,集計用!$4:$9977,マスター!$C106,FALSE)="","",HLOOKUP(BT$14,集計用!$4:$9977,マスター!$C106,FALSE))</f>
        <v>道路工作物</v>
      </c>
      <c r="BU106" s="56" t="str">
        <f>IF(HLOOKUP(BU$14,集計用!$4:$9977,マスター!$C106,FALSE)="","",HLOOKUP(BU$14,集計用!$4:$9977,マスター!$C106,FALSE))</f>
        <v>㎡</v>
      </c>
      <c r="BV106" s="56" t="str">
        <f>集計用!O89&amp;集計用!Q89&amp;集計用!S89</f>
        <v>ｼﾓﾂｶﾞｸﾞﾝﾐﾌﾞﾏﾁｸﾆﾔﾒｲｼﾞｮｳ2300</v>
      </c>
      <c r="BW106" s="56" t="str">
        <f>IF(HLOOKUP(BW$14,集計用!$4:$9977,マスター!$C106,FALSE)="","",HLOOKUP(BW$14,集計用!$4:$9977,マスター!$C106,FALSE))</f>
        <v/>
      </c>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2"/>
      <c r="CW106" s="82"/>
      <c r="CX106" s="82"/>
      <c r="CY106" s="82"/>
      <c r="CZ106" s="82"/>
      <c r="DA106" s="82"/>
      <c r="DB106" s="82"/>
      <c r="DC106" s="82"/>
      <c r="DD106" s="83"/>
      <c r="DE106" s="83"/>
      <c r="DF106" s="83"/>
      <c r="DG106" s="83"/>
      <c r="DH106" s="83"/>
      <c r="DI106" s="83"/>
    </row>
    <row r="107" spans="3:113" ht="13.5" customHeight="1">
      <c r="C107" s="117">
        <v>98</v>
      </c>
      <c r="D107" s="71"/>
      <c r="E107" s="82"/>
      <c r="F107" s="82"/>
      <c r="G107" s="82"/>
      <c r="H107" s="69" t="str">
        <f>IF(HLOOKUP(H$14,集計用!$4:$9977,マスター!$C107,FALSE)="","",HLOOKUP(H$14,集計用!$4:$9977,マスター!$C107,FALSE))</f>
        <v>橋梁台帳</v>
      </c>
      <c r="I107" s="56">
        <f>IF(HLOOKUP(I$14,集計用!$4:$9977,マスター!$C107,FALSE)="","",HLOOKUP(I$14,集計用!$4:$9977,マスター!$C107,FALSE))</f>
        <v>9</v>
      </c>
      <c r="J107" s="56" t="str">
        <f>IF(HLOOKUP(J$14,集計用!$4:$9977,マスター!$C107,FALSE)="","",HLOOKUP(J$14,集計用!$4:$9977,マスター!$C107,FALSE))</f>
        <v>インフラ資産/工作物</v>
      </c>
      <c r="K107" s="82"/>
      <c r="L107" s="82"/>
      <c r="M107" s="82"/>
      <c r="N107" s="82"/>
      <c r="O107" s="56">
        <f>IF(HLOOKUP(O$14,集計用!$4:$9977,マスター!$C107,FALSE)="","",HLOOKUP(O$14,集計用!$4:$9977,マスター!$C107,FALSE))</f>
        <v>11</v>
      </c>
      <c r="P107" s="82"/>
      <c r="Q107" s="82"/>
      <c r="R107" s="69" t="str">
        <f>IF(HLOOKUP(R$14,集計用!$4:$9977,マスター!$C107,FALSE)="","",HLOOKUP(R$14,集計用!$4:$9977,マスター!$C107,FALSE))</f>
        <v>一般会計等</v>
      </c>
      <c r="S107" s="69" t="str">
        <f>IF(HLOOKUP(S$14,集計用!$4:$9977,マスター!$C107,FALSE)="","",HLOOKUP(S$14,集計用!$4:$9977,マスター!$C107,FALSE))</f>
        <v>一般会計</v>
      </c>
      <c r="T107" s="56">
        <f>IF(HLOOKUP(T$14,集計用!$4:$9977,マスター!$C107,FALSE)="","",HLOOKUP(T$14,集計用!$4:$9977,マスター!$C107,FALSE))</f>
        <v>19540331</v>
      </c>
      <c r="U107" s="56">
        <f>IF(HLOOKUP(U$14,集計用!$4:$9977,マスター!$C107,FALSE)="","",HLOOKUP(U$14,集計用!$4:$9977,マスター!$C107,FALSE))</f>
        <v>19540331</v>
      </c>
      <c r="V107" s="82"/>
      <c r="W107" s="71"/>
      <c r="X107" s="82"/>
      <c r="Y107" s="82"/>
      <c r="Z107" s="56">
        <f>IF(HLOOKUP(Z$14,集計用!$4:$9977,マスター!$C107,FALSE)="","",HLOOKUP(Z$14,集計用!$4:$9977,マスター!$C107,FALSE))</f>
        <v>3563100</v>
      </c>
      <c r="AA107" s="82"/>
      <c r="AB107" s="82"/>
      <c r="AC107" s="82"/>
      <c r="AD107" s="82"/>
      <c r="AE107" s="82"/>
      <c r="AF107" s="71"/>
      <c r="AG107" s="56" t="str">
        <f>IF(HLOOKUP(AG$14,集計用!$4:$9977,マスター!$C107,FALSE)="","",HLOOKUP(AG$14,集計用!$4:$9977,マスター!$C107,FALSE))</f>
        <v>6-2</v>
      </c>
      <c r="AH107" s="56" t="str">
        <f>IF(HLOOKUP(AH$14,集計用!$4:$9977,マスター!$C107,FALSE)="","",HLOOKUP(AH$14,集計用!$4:$9977,マスター!$C107,FALSE))</f>
        <v>自己資産（リース資産外)</v>
      </c>
      <c r="AI107" s="56" t="str">
        <f>IF(HLOOKUP(AI$14,集計用!$4:$9977,マスター!$C107,FALSE)="","",HLOOKUP(AI$14,集計用!$4:$9977,マスター!$C107,FALSE))</f>
        <v>売却不可</v>
      </c>
      <c r="AJ107" s="89" t="str">
        <f>マスター!$B$3</f>
        <v>物品</v>
      </c>
      <c r="AK107" s="56">
        <f>IF(HLOOKUP(AK$14,集計用!$4:$9977,マスター!$C107,FALSE)="","",HLOOKUP(AK$14,集計用!$4:$9977,マスター!$C107,FALSE))</f>
        <v>179</v>
      </c>
      <c r="AL107" s="56" t="e">
        <f>IF(HLOOKUP(AL$14,集計用!$4:$9977,マスター!$C107,FALSE)="","",HLOOKUP(AL$14,集計用!$4:$9977,マスター!$C107,FALSE))</f>
        <v>#N/A</v>
      </c>
      <c r="AM107" s="82"/>
      <c r="AN107" s="56" t="str">
        <f>IFERROR(集計用!N90&amp;集計用!P90&amp;集計用!R90,"")</f>
        <v>下都賀郡壬生町国谷明城2300</v>
      </c>
      <c r="AO107" s="56">
        <f>IF(HLOOKUP(AO$14,集計用!$4:$9977,マスター!$C107,FALSE)="","",HLOOKUP(AO$14,集計用!$4:$9977,マスター!$C107,FALSE))</f>
        <v>100</v>
      </c>
      <c r="AP107" s="69" t="str">
        <f>集計用!AX102&amp;集計用!AY102&amp;集計用!AZ102&amp;集計用!BA102&amp;集計用!BB102&amp;集計用!BC102</f>
        <v>土木費道路橋梁費道路新設改良費</v>
      </c>
      <c r="AQ107" s="56" t="str">
        <f>IF(HLOOKUP(AQ$14,集計用!$4:$9977,マスター!$C107,FALSE)="","",HLOOKUP(AQ$14,集計用!$4:$9977,マスター!$C107,FALSE))</f>
        <v/>
      </c>
      <c r="AR107" s="56" t="str">
        <f>IF(HLOOKUP(AR$14,集計用!$4:$9977,マスター!$C107,FALSE)="","",HLOOKUP(AR$14,集計用!$4:$9977,マスター!$C107,FALSE))</f>
        <v/>
      </c>
      <c r="AS107" s="56" t="str">
        <f>IF(HLOOKUP(AS$14,集計用!$4:$9977,マスター!$C107,FALSE)="","",HLOOKUP(AS$14,集計用!$4:$9977,マスター!$C107,FALSE))</f>
        <v/>
      </c>
      <c r="AT107" s="56">
        <f>IF(HLOOKUP(AT$14,集計用!$4:$9977,マスター!$C107,FALSE)="","",HLOOKUP(AT$14,集計用!$4:$9977,マスター!$C107,FALSE))</f>
        <v>9</v>
      </c>
      <c r="AU107" s="91"/>
      <c r="AV107" s="91"/>
      <c r="AW107" s="74">
        <f t="shared" si="3"/>
        <v>62</v>
      </c>
      <c r="AX107" s="56" t="str">
        <f>IF(HLOOKUP(AX$14,集計用!$4:$9977,マスター!$C107,FALSE)="","",HLOOKUP(AX$14,集計用!$4:$9977,マスター!$C107,FALSE))</f>
        <v>生活インフラ・国土保全</v>
      </c>
      <c r="AY107" s="56" t="str">
        <f>IF(HLOOKUP(AY$14,集計用!$4:$9977,マスター!$C107,FALSE)="","",HLOOKUP(AY$14,集計用!$4:$9977,マスター!$C107,FALSE))</f>
        <v>行政財産</v>
      </c>
      <c r="AZ107" s="83"/>
      <c r="BA107" s="83"/>
      <c r="BB107" s="83"/>
      <c r="BC107" s="83"/>
      <c r="BD107" s="83"/>
      <c r="BE107" s="83"/>
      <c r="BF107" s="83"/>
      <c r="BG107" s="83"/>
      <c r="BH107" s="91"/>
      <c r="BI107" s="91"/>
      <c r="BJ107" s="83"/>
      <c r="BK107" s="83"/>
      <c r="BL107" s="83"/>
      <c r="BM107" s="83"/>
      <c r="BN107" s="83"/>
      <c r="BO107" s="83"/>
      <c r="BP107" s="83"/>
      <c r="BQ107" s="83"/>
      <c r="BR107" s="56" t="str">
        <f>IF(HLOOKUP(BR$14,集計用!$4:$9977,マスター!$C107,FALSE)="","",HLOOKUP(BR$14,集計用!$4:$9977,マスター!$C107,FALSE))</f>
        <v>6-2</v>
      </c>
      <c r="BS107" s="56" t="str">
        <f>IF(HLOOKUP(BS$14,集計用!$4:$9977,マスター!$C107,FALSE)="","",HLOOKUP(BS$14,集計用!$4:$9977,マスター!$C107,FALSE))</f>
        <v/>
      </c>
      <c r="BT107" s="56" t="str">
        <f>IF(HLOOKUP(BT$14,集計用!$4:$9977,マスター!$C107,FALSE)="","",HLOOKUP(BT$14,集計用!$4:$9977,マスター!$C107,FALSE))</f>
        <v>道路工作物</v>
      </c>
      <c r="BU107" s="56" t="str">
        <f>IF(HLOOKUP(BU$14,集計用!$4:$9977,マスター!$C107,FALSE)="","",HLOOKUP(BU$14,集計用!$4:$9977,マスター!$C107,FALSE))</f>
        <v>㎡</v>
      </c>
      <c r="BV107" s="56" t="str">
        <f>集計用!O90&amp;集計用!Q90&amp;集計用!S90</f>
        <v>ｼﾓﾂｶﾞｸﾞﾝﾐﾌﾞﾏﾁｸﾆﾔﾒｲｼﾞｮｳ2300</v>
      </c>
      <c r="BW107" s="56" t="str">
        <f>IF(HLOOKUP(BW$14,集計用!$4:$9977,マスター!$C107,FALSE)="","",HLOOKUP(BW$14,集計用!$4:$9977,マスター!$C107,FALSE))</f>
        <v/>
      </c>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2"/>
      <c r="CW107" s="82"/>
      <c r="CX107" s="82"/>
      <c r="CY107" s="82"/>
      <c r="CZ107" s="82"/>
      <c r="DA107" s="82"/>
      <c r="DB107" s="82"/>
      <c r="DC107" s="82"/>
      <c r="DD107" s="83"/>
      <c r="DE107" s="83"/>
      <c r="DF107" s="83"/>
      <c r="DG107" s="83"/>
      <c r="DH107" s="83"/>
      <c r="DI107" s="83"/>
    </row>
    <row r="108" spans="3:113" ht="13.5" customHeight="1">
      <c r="C108" s="117">
        <v>99</v>
      </c>
      <c r="D108" s="71"/>
      <c r="E108" s="82"/>
      <c r="F108" s="82"/>
      <c r="G108" s="82"/>
      <c r="H108" s="69" t="str">
        <f>IF(HLOOKUP(H$14,集計用!$4:$9977,マスター!$C108,FALSE)="","",HLOOKUP(H$14,集計用!$4:$9977,マスター!$C108,FALSE))</f>
        <v>橋梁台帳</v>
      </c>
      <c r="I108" s="56">
        <f>IF(HLOOKUP(I$14,集計用!$4:$9977,マスター!$C108,FALSE)="","",HLOOKUP(I$14,集計用!$4:$9977,マスター!$C108,FALSE))</f>
        <v>10</v>
      </c>
      <c r="J108" s="56" t="str">
        <f>IF(HLOOKUP(J$14,集計用!$4:$9977,マスター!$C108,FALSE)="","",HLOOKUP(J$14,集計用!$4:$9977,マスター!$C108,FALSE))</f>
        <v>インフラ資産/工作物</v>
      </c>
      <c r="K108" s="82"/>
      <c r="L108" s="82"/>
      <c r="M108" s="82"/>
      <c r="N108" s="82"/>
      <c r="O108" s="56">
        <f>IF(HLOOKUP(O$14,集計用!$4:$9977,マスター!$C108,FALSE)="","",HLOOKUP(O$14,集計用!$4:$9977,マスター!$C108,FALSE))</f>
        <v>11</v>
      </c>
      <c r="P108" s="82"/>
      <c r="Q108" s="82"/>
      <c r="R108" s="69" t="str">
        <f>IF(HLOOKUP(R$14,集計用!$4:$9977,マスター!$C108,FALSE)="","",HLOOKUP(R$14,集計用!$4:$9977,マスター!$C108,FALSE))</f>
        <v>一般会計等</v>
      </c>
      <c r="S108" s="69" t="str">
        <f>IF(HLOOKUP(S$14,集計用!$4:$9977,マスター!$C108,FALSE)="","",HLOOKUP(S$14,集計用!$4:$9977,マスター!$C108,FALSE))</f>
        <v>一般会計</v>
      </c>
      <c r="T108" s="56">
        <f>IF(HLOOKUP(T$14,集計用!$4:$9977,マスター!$C108,FALSE)="","",HLOOKUP(T$14,集計用!$4:$9977,マスター!$C108,FALSE))</f>
        <v>20071101</v>
      </c>
      <c r="U108" s="56">
        <f>IF(HLOOKUP(U$14,集計用!$4:$9977,マスター!$C108,FALSE)="","",HLOOKUP(U$14,集計用!$4:$9977,マスター!$C108,FALSE))</f>
        <v>20071101</v>
      </c>
      <c r="V108" s="82"/>
      <c r="W108" s="71"/>
      <c r="X108" s="82"/>
      <c r="Y108" s="82"/>
      <c r="Z108" s="56">
        <f>IF(HLOOKUP(Z$14,集計用!$4:$9977,マスター!$C108,FALSE)="","",HLOOKUP(Z$14,集計用!$4:$9977,マスター!$C108,FALSE))</f>
        <v>57801400</v>
      </c>
      <c r="AA108" s="82"/>
      <c r="AB108" s="82"/>
      <c r="AC108" s="82"/>
      <c r="AD108" s="82"/>
      <c r="AE108" s="82"/>
      <c r="AF108" s="71"/>
      <c r="AG108" s="56" t="str">
        <f>IF(HLOOKUP(AG$14,集計用!$4:$9977,マスター!$C108,FALSE)="","",HLOOKUP(AG$14,集計用!$4:$9977,マスター!$C108,FALSE))</f>
        <v>9-1</v>
      </c>
      <c r="AH108" s="56" t="str">
        <f>IF(HLOOKUP(AH$14,集計用!$4:$9977,マスター!$C108,FALSE)="","",HLOOKUP(AH$14,集計用!$4:$9977,マスター!$C108,FALSE))</f>
        <v>自己資産（リース資産外)</v>
      </c>
      <c r="AI108" s="56" t="str">
        <f>IF(HLOOKUP(AI$14,集計用!$4:$9977,マスター!$C108,FALSE)="","",HLOOKUP(AI$14,集計用!$4:$9977,マスター!$C108,FALSE))</f>
        <v>売却不可</v>
      </c>
      <c r="AJ108" s="89" t="str">
        <f>マスター!$B$3</f>
        <v>物品</v>
      </c>
      <c r="AK108" s="56">
        <f>IF(HLOOKUP(AK$14,集計用!$4:$9977,マスター!$C108,FALSE)="","",HLOOKUP(AK$14,集計用!$4:$9977,マスター!$C108,FALSE))</f>
        <v>179</v>
      </c>
      <c r="AL108" s="56" t="e">
        <f>IF(HLOOKUP(AL$14,集計用!$4:$9977,マスター!$C108,FALSE)="","",HLOOKUP(AL$14,集計用!$4:$9977,マスター!$C108,FALSE))</f>
        <v>#N/A</v>
      </c>
      <c r="AM108" s="82"/>
      <c r="AN108" s="56" t="str">
        <f>IFERROR(集計用!N91&amp;集計用!P91&amp;集計用!R91,"")</f>
        <v>下都賀郡壬生町国谷明城2300</v>
      </c>
      <c r="AO108" s="56">
        <f>IF(HLOOKUP(AO$14,集計用!$4:$9977,マスター!$C108,FALSE)="","",HLOOKUP(AO$14,集計用!$4:$9977,マスター!$C108,FALSE))</f>
        <v>100</v>
      </c>
      <c r="AP108" s="69" t="str">
        <f>集計用!AX103&amp;集計用!AY103&amp;集計用!AZ103&amp;集計用!BA103&amp;集計用!BB103&amp;集計用!BC103</f>
        <v>土木費道路橋梁費道路新設改良費</v>
      </c>
      <c r="AQ108" s="56" t="str">
        <f>IF(HLOOKUP(AQ$14,集計用!$4:$9977,マスター!$C108,FALSE)="","",HLOOKUP(AQ$14,集計用!$4:$9977,マスター!$C108,FALSE))</f>
        <v/>
      </c>
      <c r="AR108" s="56" t="str">
        <f>IF(HLOOKUP(AR$14,集計用!$4:$9977,マスター!$C108,FALSE)="","",HLOOKUP(AR$14,集計用!$4:$9977,マスター!$C108,FALSE))</f>
        <v/>
      </c>
      <c r="AS108" s="56" t="str">
        <f>IF(HLOOKUP(AS$14,集計用!$4:$9977,マスター!$C108,FALSE)="","",HLOOKUP(AS$14,集計用!$4:$9977,マスター!$C108,FALSE))</f>
        <v/>
      </c>
      <c r="AT108" s="56">
        <f>IF(HLOOKUP(AT$14,集計用!$4:$9977,マスター!$C108,FALSE)="","",HLOOKUP(AT$14,集計用!$4:$9977,マスター!$C108,FALSE))</f>
        <v>146</v>
      </c>
      <c r="AU108" s="91"/>
      <c r="AV108" s="91"/>
      <c r="AW108" s="74">
        <f t="shared" si="3"/>
        <v>8</v>
      </c>
      <c r="AX108" s="56" t="str">
        <f>IF(HLOOKUP(AX$14,集計用!$4:$9977,マスター!$C108,FALSE)="","",HLOOKUP(AX$14,集計用!$4:$9977,マスター!$C108,FALSE))</f>
        <v>生活インフラ・国土保全</v>
      </c>
      <c r="AY108" s="56" t="str">
        <f>IF(HLOOKUP(AY$14,集計用!$4:$9977,マスター!$C108,FALSE)="","",HLOOKUP(AY$14,集計用!$4:$9977,マスター!$C108,FALSE))</f>
        <v>行政財産</v>
      </c>
      <c r="AZ108" s="83"/>
      <c r="BA108" s="83"/>
      <c r="BB108" s="83"/>
      <c r="BC108" s="83"/>
      <c r="BD108" s="83"/>
      <c r="BE108" s="83"/>
      <c r="BF108" s="83"/>
      <c r="BG108" s="83"/>
      <c r="BH108" s="91"/>
      <c r="BI108" s="91"/>
      <c r="BJ108" s="83"/>
      <c r="BK108" s="83"/>
      <c r="BL108" s="83"/>
      <c r="BM108" s="83"/>
      <c r="BN108" s="83"/>
      <c r="BO108" s="83"/>
      <c r="BP108" s="83"/>
      <c r="BQ108" s="83"/>
      <c r="BR108" s="56" t="str">
        <f>IF(HLOOKUP(BR$14,集計用!$4:$9977,マスター!$C108,FALSE)="","",HLOOKUP(BR$14,集計用!$4:$9977,マスター!$C108,FALSE))</f>
        <v>9-1</v>
      </c>
      <c r="BS108" s="56" t="str">
        <f>IF(HLOOKUP(BS$14,集計用!$4:$9977,マスター!$C108,FALSE)="","",HLOOKUP(BS$14,集計用!$4:$9977,マスター!$C108,FALSE))</f>
        <v/>
      </c>
      <c r="BT108" s="56" t="str">
        <f>IF(HLOOKUP(BT$14,集計用!$4:$9977,マスター!$C108,FALSE)="","",HLOOKUP(BT$14,集計用!$4:$9977,マスター!$C108,FALSE))</f>
        <v>道路工作物</v>
      </c>
      <c r="BU108" s="56" t="str">
        <f>IF(HLOOKUP(BU$14,集計用!$4:$9977,マスター!$C108,FALSE)="","",HLOOKUP(BU$14,集計用!$4:$9977,マスター!$C108,FALSE))</f>
        <v>㎡</v>
      </c>
      <c r="BV108" s="56" t="str">
        <f>集計用!O91&amp;集計用!Q91&amp;集計用!S91</f>
        <v>ｼﾓﾂｶﾞｸﾞﾝﾐﾌﾞﾏﾁｸﾆﾔﾒｲｼﾞｮｳ2300</v>
      </c>
      <c r="BW108" s="56" t="str">
        <f>IF(HLOOKUP(BW$14,集計用!$4:$9977,マスター!$C108,FALSE)="","",HLOOKUP(BW$14,集計用!$4:$9977,マスター!$C108,FALSE))</f>
        <v/>
      </c>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2"/>
      <c r="CW108" s="82"/>
      <c r="CX108" s="82"/>
      <c r="CY108" s="82"/>
      <c r="CZ108" s="82"/>
      <c r="DA108" s="82"/>
      <c r="DB108" s="82"/>
      <c r="DC108" s="82"/>
      <c r="DD108" s="83"/>
      <c r="DE108" s="83"/>
      <c r="DF108" s="83"/>
      <c r="DG108" s="83"/>
      <c r="DH108" s="83"/>
      <c r="DI108" s="83"/>
    </row>
    <row r="109" spans="3:113" ht="13.5" customHeight="1">
      <c r="C109" s="117">
        <v>100</v>
      </c>
      <c r="D109" s="71"/>
      <c r="E109" s="82"/>
      <c r="F109" s="82"/>
      <c r="G109" s="82"/>
      <c r="H109" s="69" t="str">
        <f>IF(HLOOKUP(H$14,集計用!$4:$9977,マスター!$C109,FALSE)="","",HLOOKUP(H$14,集計用!$4:$9977,マスター!$C109,FALSE))</f>
        <v>橋梁台帳</v>
      </c>
      <c r="I109" s="56">
        <f>IF(HLOOKUP(I$14,集計用!$4:$9977,マスター!$C109,FALSE)="","",HLOOKUP(I$14,集計用!$4:$9977,マスター!$C109,FALSE))</f>
        <v>14</v>
      </c>
      <c r="J109" s="56" t="str">
        <f>IF(HLOOKUP(J$14,集計用!$4:$9977,マスター!$C109,FALSE)="","",HLOOKUP(J$14,集計用!$4:$9977,マスター!$C109,FALSE))</f>
        <v>インフラ資産/工作物</v>
      </c>
      <c r="K109" s="82"/>
      <c r="L109" s="82"/>
      <c r="M109" s="82"/>
      <c r="N109" s="82"/>
      <c r="O109" s="56">
        <f>IF(HLOOKUP(O$14,集計用!$4:$9977,マスター!$C109,FALSE)="","",HLOOKUP(O$14,集計用!$4:$9977,マスター!$C109,FALSE))</f>
        <v>11</v>
      </c>
      <c r="P109" s="82"/>
      <c r="Q109" s="82"/>
      <c r="R109" s="69" t="str">
        <f>IF(HLOOKUP(R$14,集計用!$4:$9977,マスター!$C109,FALSE)="","",HLOOKUP(R$14,集計用!$4:$9977,マスター!$C109,FALSE))</f>
        <v>一般会計等</v>
      </c>
      <c r="S109" s="69" t="str">
        <f>IF(HLOOKUP(S$14,集計用!$4:$9977,マスター!$C109,FALSE)="","",HLOOKUP(S$14,集計用!$4:$9977,マスター!$C109,FALSE))</f>
        <v>一般会計</v>
      </c>
      <c r="T109" s="56">
        <f>IF(HLOOKUP(T$14,集計用!$4:$9977,マスター!$C109,FALSE)="","",HLOOKUP(T$14,集計用!$4:$9977,マスター!$C109,FALSE))</f>
        <v>19970126</v>
      </c>
      <c r="U109" s="56">
        <f>IF(HLOOKUP(U$14,集計用!$4:$9977,マスター!$C109,FALSE)="","",HLOOKUP(U$14,集計用!$4:$9977,マスター!$C109,FALSE))</f>
        <v>19970126</v>
      </c>
      <c r="V109" s="82"/>
      <c r="W109" s="71"/>
      <c r="X109" s="82"/>
      <c r="Y109" s="82"/>
      <c r="Z109" s="56">
        <f>IF(HLOOKUP(Z$14,集計用!$4:$9977,マスター!$C109,FALSE)="","",HLOOKUP(Z$14,集計用!$4:$9977,マスター!$C109,FALSE))</f>
        <v>15044200</v>
      </c>
      <c r="AA109" s="82"/>
      <c r="AB109" s="82"/>
      <c r="AC109" s="82"/>
      <c r="AD109" s="82"/>
      <c r="AE109" s="82"/>
      <c r="AF109" s="71"/>
      <c r="AG109" s="56" t="str">
        <f>IF(HLOOKUP(AG$14,集計用!$4:$9977,マスター!$C109,FALSE)="","",HLOOKUP(AG$14,集計用!$4:$9977,マスター!$C109,FALSE))</f>
        <v>52-1</v>
      </c>
      <c r="AH109" s="56" t="str">
        <f>IF(HLOOKUP(AH$14,集計用!$4:$9977,マスター!$C109,FALSE)="","",HLOOKUP(AH$14,集計用!$4:$9977,マスター!$C109,FALSE))</f>
        <v>自己資産（リース資産外)</v>
      </c>
      <c r="AI109" s="56" t="str">
        <f>IF(HLOOKUP(AI$14,集計用!$4:$9977,マスター!$C109,FALSE)="","",HLOOKUP(AI$14,集計用!$4:$9977,マスター!$C109,FALSE))</f>
        <v>売却不可</v>
      </c>
      <c r="AJ109" s="89" t="str">
        <f>マスター!$B$3</f>
        <v>物品</v>
      </c>
      <c r="AK109" s="56">
        <f>IF(HLOOKUP(AK$14,集計用!$4:$9977,マスター!$C109,FALSE)="","",HLOOKUP(AK$14,集計用!$4:$9977,マスター!$C109,FALSE))</f>
        <v>179</v>
      </c>
      <c r="AL109" s="56" t="e">
        <f>IF(HLOOKUP(AL$14,集計用!$4:$9977,マスター!$C109,FALSE)="","",HLOOKUP(AL$14,集計用!$4:$9977,マスター!$C109,FALSE))</f>
        <v>#N/A</v>
      </c>
      <c r="AM109" s="82"/>
      <c r="AN109" s="56" t="str">
        <f>IFERROR(集計用!N92&amp;集計用!P92&amp;集計用!R92,"")</f>
        <v>下都賀郡壬生町国谷明城2300</v>
      </c>
      <c r="AO109" s="56">
        <f>IF(HLOOKUP(AO$14,集計用!$4:$9977,マスター!$C109,FALSE)="","",HLOOKUP(AO$14,集計用!$4:$9977,マスター!$C109,FALSE))</f>
        <v>100</v>
      </c>
      <c r="AP109" s="69" t="str">
        <f>集計用!AX104&amp;集計用!AY104&amp;集計用!AZ104&amp;集計用!BA104&amp;集計用!BB104&amp;集計用!BC104</f>
        <v>土木費道路橋梁費道路新設改良費</v>
      </c>
      <c r="AQ109" s="56" t="str">
        <f>IF(HLOOKUP(AQ$14,集計用!$4:$9977,マスター!$C109,FALSE)="","",HLOOKUP(AQ$14,集計用!$4:$9977,マスター!$C109,FALSE))</f>
        <v/>
      </c>
      <c r="AR109" s="56" t="str">
        <f>IF(HLOOKUP(AR$14,集計用!$4:$9977,マスター!$C109,FALSE)="","",HLOOKUP(AR$14,集計用!$4:$9977,マスター!$C109,FALSE))</f>
        <v/>
      </c>
      <c r="AS109" s="56" t="str">
        <f>IF(HLOOKUP(AS$14,集計用!$4:$9977,マスター!$C109,FALSE)="","",HLOOKUP(AS$14,集計用!$4:$9977,マスター!$C109,FALSE))</f>
        <v/>
      </c>
      <c r="AT109" s="56">
        <f>IF(HLOOKUP(AT$14,集計用!$4:$9977,マスター!$C109,FALSE)="","",HLOOKUP(AT$14,集計用!$4:$9977,マスター!$C109,FALSE))</f>
        <v>38</v>
      </c>
      <c r="AU109" s="91"/>
      <c r="AV109" s="91"/>
      <c r="AW109" s="74">
        <f t="shared" si="3"/>
        <v>19</v>
      </c>
      <c r="AX109" s="56" t="str">
        <f>IF(HLOOKUP(AX$14,集計用!$4:$9977,マスター!$C109,FALSE)="","",HLOOKUP(AX$14,集計用!$4:$9977,マスター!$C109,FALSE))</f>
        <v>生活インフラ・国土保全</v>
      </c>
      <c r="AY109" s="56" t="str">
        <f>IF(HLOOKUP(AY$14,集計用!$4:$9977,マスター!$C109,FALSE)="","",HLOOKUP(AY$14,集計用!$4:$9977,マスター!$C109,FALSE))</f>
        <v>行政財産</v>
      </c>
      <c r="AZ109" s="83"/>
      <c r="BA109" s="83"/>
      <c r="BB109" s="83"/>
      <c r="BC109" s="83"/>
      <c r="BD109" s="83"/>
      <c r="BE109" s="83"/>
      <c r="BF109" s="83"/>
      <c r="BG109" s="83"/>
      <c r="BH109" s="91"/>
      <c r="BI109" s="91"/>
      <c r="BJ109" s="83"/>
      <c r="BK109" s="83"/>
      <c r="BL109" s="83"/>
      <c r="BM109" s="83"/>
      <c r="BN109" s="83"/>
      <c r="BO109" s="83"/>
      <c r="BP109" s="83"/>
      <c r="BQ109" s="83"/>
      <c r="BR109" s="56" t="str">
        <f>IF(HLOOKUP(BR$14,集計用!$4:$9977,マスター!$C109,FALSE)="","",HLOOKUP(BR$14,集計用!$4:$9977,マスター!$C109,FALSE))</f>
        <v>52-1</v>
      </c>
      <c r="BS109" s="56" t="str">
        <f>IF(HLOOKUP(BS$14,集計用!$4:$9977,マスター!$C109,FALSE)="","",HLOOKUP(BS$14,集計用!$4:$9977,マスター!$C109,FALSE))</f>
        <v/>
      </c>
      <c r="BT109" s="56" t="str">
        <f>IF(HLOOKUP(BT$14,集計用!$4:$9977,マスター!$C109,FALSE)="","",HLOOKUP(BT$14,集計用!$4:$9977,マスター!$C109,FALSE))</f>
        <v>道路工作物</v>
      </c>
      <c r="BU109" s="56" t="str">
        <f>IF(HLOOKUP(BU$14,集計用!$4:$9977,マスター!$C109,FALSE)="","",HLOOKUP(BU$14,集計用!$4:$9977,マスター!$C109,FALSE))</f>
        <v>㎡</v>
      </c>
      <c r="BV109" s="56" t="str">
        <f>集計用!O92&amp;集計用!Q92&amp;集計用!S92</f>
        <v>ｼﾓﾂｶﾞｸﾞﾝﾐﾌﾞﾏﾁｸﾆﾔﾒｲｼﾞｮｳ2300</v>
      </c>
      <c r="BW109" s="56" t="str">
        <f>IF(HLOOKUP(BW$14,集計用!$4:$9977,マスター!$C109,FALSE)="","",HLOOKUP(BW$14,集計用!$4:$9977,マスター!$C109,FALSE))</f>
        <v/>
      </c>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2"/>
      <c r="CW109" s="82"/>
      <c r="CX109" s="82"/>
      <c r="CY109" s="82"/>
      <c r="CZ109" s="82"/>
      <c r="DA109" s="82"/>
      <c r="DB109" s="82"/>
      <c r="DC109" s="82"/>
      <c r="DD109" s="83"/>
      <c r="DE109" s="83"/>
      <c r="DF109" s="83"/>
      <c r="DG109" s="83"/>
      <c r="DH109" s="83"/>
      <c r="DI109" s="83"/>
    </row>
    <row r="110" spans="3:113" ht="13.5" customHeight="1">
      <c r="C110" s="117">
        <v>101</v>
      </c>
      <c r="D110" s="71"/>
      <c r="E110" s="82"/>
      <c r="F110" s="82"/>
      <c r="G110" s="82"/>
      <c r="H110" s="69" t="str">
        <f>IF(HLOOKUP(H$14,集計用!$4:$9977,マスター!$C110,FALSE)="","",HLOOKUP(H$14,集計用!$4:$9977,マスター!$C110,FALSE))</f>
        <v>橋梁台帳</v>
      </c>
      <c r="I110" s="56">
        <f>IF(HLOOKUP(I$14,集計用!$4:$9977,マスター!$C110,FALSE)="","",HLOOKUP(I$14,集計用!$4:$9977,マスター!$C110,FALSE))</f>
        <v>15</v>
      </c>
      <c r="J110" s="56" t="str">
        <f>IF(HLOOKUP(J$14,集計用!$4:$9977,マスター!$C110,FALSE)="","",HLOOKUP(J$14,集計用!$4:$9977,マスター!$C110,FALSE))</f>
        <v>インフラ資産/工作物</v>
      </c>
      <c r="K110" s="82"/>
      <c r="L110" s="82"/>
      <c r="M110" s="82"/>
      <c r="N110" s="82"/>
      <c r="O110" s="56">
        <f>IF(HLOOKUP(O$14,集計用!$4:$9977,マスター!$C110,FALSE)="","",HLOOKUP(O$14,集計用!$4:$9977,マスター!$C110,FALSE))</f>
        <v>11</v>
      </c>
      <c r="P110" s="82"/>
      <c r="Q110" s="82"/>
      <c r="R110" s="69" t="str">
        <f>IF(HLOOKUP(R$14,集計用!$4:$9977,マスター!$C110,FALSE)="","",HLOOKUP(R$14,集計用!$4:$9977,マスター!$C110,FALSE))</f>
        <v>一般会計等</v>
      </c>
      <c r="S110" s="69" t="str">
        <f>IF(HLOOKUP(S$14,集計用!$4:$9977,マスター!$C110,FALSE)="","",HLOOKUP(S$14,集計用!$4:$9977,マスター!$C110,FALSE))</f>
        <v>一般会計</v>
      </c>
      <c r="T110" s="56">
        <f>IF(HLOOKUP(T$14,集計用!$4:$9977,マスター!$C110,FALSE)="","",HLOOKUP(T$14,集計用!$4:$9977,マスター!$C110,FALSE))</f>
        <v>19540331</v>
      </c>
      <c r="U110" s="56">
        <f>IF(HLOOKUP(U$14,集計用!$4:$9977,マスター!$C110,FALSE)="","",HLOOKUP(U$14,集計用!$4:$9977,マスター!$C110,FALSE))</f>
        <v>19540331</v>
      </c>
      <c r="V110" s="82"/>
      <c r="W110" s="71"/>
      <c r="X110" s="82"/>
      <c r="Y110" s="82"/>
      <c r="Z110" s="56">
        <f>IF(HLOOKUP(Z$14,集計用!$4:$9977,マスター!$C110,FALSE)="","",HLOOKUP(Z$14,集計用!$4:$9977,マスター!$C110,FALSE))</f>
        <v>8709800</v>
      </c>
      <c r="AA110" s="82"/>
      <c r="AB110" s="82"/>
      <c r="AC110" s="82"/>
      <c r="AD110" s="82"/>
      <c r="AE110" s="82"/>
      <c r="AF110" s="71"/>
      <c r="AG110" s="56" t="str">
        <f>IF(HLOOKUP(AG$14,集計用!$4:$9977,マスター!$C110,FALSE)="","",HLOOKUP(AG$14,集計用!$4:$9977,マスター!$C110,FALSE))</f>
        <v>53-1</v>
      </c>
      <c r="AH110" s="56" t="str">
        <f>IF(HLOOKUP(AH$14,集計用!$4:$9977,マスター!$C110,FALSE)="","",HLOOKUP(AH$14,集計用!$4:$9977,マスター!$C110,FALSE))</f>
        <v>自己資産（リース資産外)</v>
      </c>
      <c r="AI110" s="56" t="str">
        <f>IF(HLOOKUP(AI$14,集計用!$4:$9977,マスター!$C110,FALSE)="","",HLOOKUP(AI$14,集計用!$4:$9977,マスター!$C110,FALSE))</f>
        <v>売却不可</v>
      </c>
      <c r="AJ110" s="89" t="str">
        <f>マスター!$B$3</f>
        <v>物品</v>
      </c>
      <c r="AK110" s="56">
        <f>IF(HLOOKUP(AK$14,集計用!$4:$9977,マスター!$C110,FALSE)="","",HLOOKUP(AK$14,集計用!$4:$9977,マスター!$C110,FALSE))</f>
        <v>179</v>
      </c>
      <c r="AL110" s="56" t="e">
        <f>IF(HLOOKUP(AL$14,集計用!$4:$9977,マスター!$C110,FALSE)="","",HLOOKUP(AL$14,集計用!$4:$9977,マスター!$C110,FALSE))</f>
        <v>#N/A</v>
      </c>
      <c r="AM110" s="82"/>
      <c r="AN110" s="56" t="str">
        <f>IFERROR(集計用!N93&amp;集計用!P93&amp;集計用!R93,"")</f>
        <v>下都賀郡壬生町国谷明城2300</v>
      </c>
      <c r="AO110" s="56">
        <f>IF(HLOOKUP(AO$14,集計用!$4:$9977,マスター!$C110,FALSE)="","",HLOOKUP(AO$14,集計用!$4:$9977,マスター!$C110,FALSE))</f>
        <v>100</v>
      </c>
      <c r="AP110" s="69" t="str">
        <f>集計用!AX105&amp;集計用!AY105&amp;集計用!AZ105&amp;集計用!BA105&amp;集計用!BB105&amp;集計用!BC105</f>
        <v>土木費道路橋梁費道路新設改良費</v>
      </c>
      <c r="AQ110" s="56" t="str">
        <f>IF(HLOOKUP(AQ$14,集計用!$4:$9977,マスター!$C110,FALSE)="","",HLOOKUP(AQ$14,集計用!$4:$9977,マスター!$C110,FALSE))</f>
        <v/>
      </c>
      <c r="AR110" s="56" t="str">
        <f>IF(HLOOKUP(AR$14,集計用!$4:$9977,マスター!$C110,FALSE)="","",HLOOKUP(AR$14,集計用!$4:$9977,マスター!$C110,FALSE))</f>
        <v/>
      </c>
      <c r="AS110" s="56" t="str">
        <f>IF(HLOOKUP(AS$14,集計用!$4:$9977,マスター!$C110,FALSE)="","",HLOOKUP(AS$14,集計用!$4:$9977,マスター!$C110,FALSE))</f>
        <v/>
      </c>
      <c r="AT110" s="56">
        <f>IF(HLOOKUP(AT$14,集計用!$4:$9977,マスター!$C110,FALSE)="","",HLOOKUP(AT$14,集計用!$4:$9977,マスター!$C110,FALSE))</f>
        <v>22</v>
      </c>
      <c r="AU110" s="91"/>
      <c r="AV110" s="91"/>
      <c r="AW110" s="74">
        <f t="shared" si="3"/>
        <v>62</v>
      </c>
      <c r="AX110" s="56" t="str">
        <f>IF(HLOOKUP(AX$14,集計用!$4:$9977,マスター!$C110,FALSE)="","",HLOOKUP(AX$14,集計用!$4:$9977,マスター!$C110,FALSE))</f>
        <v>生活インフラ・国土保全</v>
      </c>
      <c r="AY110" s="56" t="str">
        <f>IF(HLOOKUP(AY$14,集計用!$4:$9977,マスター!$C110,FALSE)="","",HLOOKUP(AY$14,集計用!$4:$9977,マスター!$C110,FALSE))</f>
        <v>行政財産</v>
      </c>
      <c r="AZ110" s="83"/>
      <c r="BA110" s="83"/>
      <c r="BB110" s="83"/>
      <c r="BC110" s="83"/>
      <c r="BD110" s="83"/>
      <c r="BE110" s="83"/>
      <c r="BF110" s="83"/>
      <c r="BG110" s="83"/>
      <c r="BH110" s="91"/>
      <c r="BI110" s="91"/>
      <c r="BJ110" s="83"/>
      <c r="BK110" s="83"/>
      <c r="BL110" s="83"/>
      <c r="BM110" s="83"/>
      <c r="BN110" s="83"/>
      <c r="BO110" s="83"/>
      <c r="BP110" s="83"/>
      <c r="BQ110" s="83"/>
      <c r="BR110" s="56" t="str">
        <f>IF(HLOOKUP(BR$14,集計用!$4:$9977,マスター!$C110,FALSE)="","",HLOOKUP(BR$14,集計用!$4:$9977,マスター!$C110,FALSE))</f>
        <v>53-1</v>
      </c>
      <c r="BS110" s="56" t="str">
        <f>IF(HLOOKUP(BS$14,集計用!$4:$9977,マスター!$C110,FALSE)="","",HLOOKUP(BS$14,集計用!$4:$9977,マスター!$C110,FALSE))</f>
        <v/>
      </c>
      <c r="BT110" s="56" t="str">
        <f>IF(HLOOKUP(BT$14,集計用!$4:$9977,マスター!$C110,FALSE)="","",HLOOKUP(BT$14,集計用!$4:$9977,マスター!$C110,FALSE))</f>
        <v>道路工作物</v>
      </c>
      <c r="BU110" s="56" t="str">
        <f>IF(HLOOKUP(BU$14,集計用!$4:$9977,マスター!$C110,FALSE)="","",HLOOKUP(BU$14,集計用!$4:$9977,マスター!$C110,FALSE))</f>
        <v>㎡</v>
      </c>
      <c r="BV110" s="56" t="str">
        <f>集計用!O93&amp;集計用!Q93&amp;集計用!S93</f>
        <v>ｼﾓﾂｶﾞｸﾞﾝﾐﾌﾞﾏﾁｸﾆﾔﾒｲｼﾞｮｳ2300</v>
      </c>
      <c r="BW110" s="56" t="str">
        <f>IF(HLOOKUP(BW$14,集計用!$4:$9977,マスター!$C110,FALSE)="","",HLOOKUP(BW$14,集計用!$4:$9977,マスター!$C110,FALSE))</f>
        <v/>
      </c>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2"/>
      <c r="CW110" s="82"/>
      <c r="CX110" s="82"/>
      <c r="CY110" s="82"/>
      <c r="CZ110" s="82"/>
      <c r="DA110" s="82"/>
      <c r="DB110" s="82"/>
      <c r="DC110" s="82"/>
      <c r="DD110" s="83"/>
      <c r="DE110" s="83"/>
      <c r="DF110" s="83"/>
      <c r="DG110" s="83"/>
      <c r="DH110" s="83"/>
      <c r="DI110" s="83"/>
    </row>
    <row r="111" spans="3:113" ht="13.5" customHeight="1">
      <c r="C111" s="117">
        <v>102</v>
      </c>
      <c r="D111" s="71"/>
      <c r="E111" s="82"/>
      <c r="F111" s="82"/>
      <c r="G111" s="82"/>
      <c r="H111" s="69" t="str">
        <f>IF(HLOOKUP(H$14,集計用!$4:$9977,マスター!$C111,FALSE)="","",HLOOKUP(H$14,集計用!$4:$9977,マスター!$C111,FALSE))</f>
        <v>橋梁台帳</v>
      </c>
      <c r="I111" s="56">
        <f>IF(HLOOKUP(I$14,集計用!$4:$9977,マスター!$C111,FALSE)="","",HLOOKUP(I$14,集計用!$4:$9977,マスター!$C111,FALSE))</f>
        <v>19</v>
      </c>
      <c r="J111" s="56" t="str">
        <f>IF(HLOOKUP(J$14,集計用!$4:$9977,マスター!$C111,FALSE)="","",HLOOKUP(J$14,集計用!$4:$9977,マスター!$C111,FALSE))</f>
        <v>インフラ資産/工作物</v>
      </c>
      <c r="K111" s="82"/>
      <c r="L111" s="82"/>
      <c r="M111" s="82"/>
      <c r="N111" s="82"/>
      <c r="O111" s="56">
        <f>IF(HLOOKUP(O$14,集計用!$4:$9977,マスター!$C111,FALSE)="","",HLOOKUP(O$14,集計用!$4:$9977,マスター!$C111,FALSE))</f>
        <v>11</v>
      </c>
      <c r="P111" s="82"/>
      <c r="Q111" s="82"/>
      <c r="R111" s="69" t="str">
        <f>IF(HLOOKUP(R$14,集計用!$4:$9977,マスター!$C111,FALSE)="","",HLOOKUP(R$14,集計用!$4:$9977,マスター!$C111,FALSE))</f>
        <v>一般会計等</v>
      </c>
      <c r="S111" s="69" t="str">
        <f>IF(HLOOKUP(S$14,集計用!$4:$9977,マスター!$C111,FALSE)="","",HLOOKUP(S$14,集計用!$4:$9977,マスター!$C111,FALSE))</f>
        <v>一般会計</v>
      </c>
      <c r="T111" s="56">
        <f>IF(HLOOKUP(T$14,集計用!$4:$9977,マスター!$C111,FALSE)="","",HLOOKUP(T$14,集計用!$4:$9977,マスター!$C111,FALSE))</f>
        <v>19540331</v>
      </c>
      <c r="U111" s="56">
        <f>IF(HLOOKUP(U$14,集計用!$4:$9977,マスター!$C111,FALSE)="","",HLOOKUP(U$14,集計用!$4:$9977,マスター!$C111,FALSE))</f>
        <v>19540331</v>
      </c>
      <c r="V111" s="82"/>
      <c r="W111" s="71"/>
      <c r="X111" s="82"/>
      <c r="Y111" s="82"/>
      <c r="Z111" s="56">
        <f>IF(HLOOKUP(Z$14,集計用!$4:$9977,マスター!$C111,FALSE)="","",HLOOKUP(Z$14,集計用!$4:$9977,マスター!$C111,FALSE))</f>
        <v>5542600</v>
      </c>
      <c r="AA111" s="82"/>
      <c r="AB111" s="82"/>
      <c r="AC111" s="82"/>
      <c r="AD111" s="82"/>
      <c r="AE111" s="82"/>
      <c r="AF111" s="71"/>
      <c r="AG111" s="56" t="str">
        <f>IF(HLOOKUP(AG$14,集計用!$4:$9977,マスター!$C111,FALSE)="","",HLOOKUP(AG$14,集計用!$4:$9977,マスター!$C111,FALSE))</f>
        <v>58-1</v>
      </c>
      <c r="AH111" s="56" t="str">
        <f>IF(HLOOKUP(AH$14,集計用!$4:$9977,マスター!$C111,FALSE)="","",HLOOKUP(AH$14,集計用!$4:$9977,マスター!$C111,FALSE))</f>
        <v>自己資産（リース資産外)</v>
      </c>
      <c r="AI111" s="56" t="str">
        <f>IF(HLOOKUP(AI$14,集計用!$4:$9977,マスター!$C111,FALSE)="","",HLOOKUP(AI$14,集計用!$4:$9977,マスター!$C111,FALSE))</f>
        <v>売却不可</v>
      </c>
      <c r="AJ111" s="89" t="str">
        <f>マスター!$B$3</f>
        <v>物品</v>
      </c>
      <c r="AK111" s="56">
        <f>IF(HLOOKUP(AK$14,集計用!$4:$9977,マスター!$C111,FALSE)="","",HLOOKUP(AK$14,集計用!$4:$9977,マスター!$C111,FALSE))</f>
        <v>179</v>
      </c>
      <c r="AL111" s="56" t="e">
        <f>IF(HLOOKUP(AL$14,集計用!$4:$9977,マスター!$C111,FALSE)="","",HLOOKUP(AL$14,集計用!$4:$9977,マスター!$C111,FALSE))</f>
        <v>#N/A</v>
      </c>
      <c r="AM111" s="82"/>
      <c r="AN111" s="56" t="str">
        <f>IFERROR(集計用!N94&amp;集計用!P94&amp;集計用!R94,"")</f>
        <v>下都賀郡壬生町国谷明城2300</v>
      </c>
      <c r="AO111" s="56">
        <f>IF(HLOOKUP(AO$14,集計用!$4:$9977,マスター!$C111,FALSE)="","",HLOOKUP(AO$14,集計用!$4:$9977,マスター!$C111,FALSE))</f>
        <v>100</v>
      </c>
      <c r="AP111" s="69" t="str">
        <f>集計用!AX106&amp;集計用!AY106&amp;集計用!AZ106&amp;集計用!BA106&amp;集計用!BB106&amp;集計用!BC106</f>
        <v>土木費道路橋梁費道路新設改良費</v>
      </c>
      <c r="AQ111" s="56" t="str">
        <f>IF(HLOOKUP(AQ$14,集計用!$4:$9977,マスター!$C111,FALSE)="","",HLOOKUP(AQ$14,集計用!$4:$9977,マスター!$C111,FALSE))</f>
        <v/>
      </c>
      <c r="AR111" s="56" t="str">
        <f>IF(HLOOKUP(AR$14,集計用!$4:$9977,マスター!$C111,FALSE)="","",HLOOKUP(AR$14,集計用!$4:$9977,マスター!$C111,FALSE))</f>
        <v/>
      </c>
      <c r="AS111" s="56" t="str">
        <f>IF(HLOOKUP(AS$14,集計用!$4:$9977,マスター!$C111,FALSE)="","",HLOOKUP(AS$14,集計用!$4:$9977,マスター!$C111,FALSE))</f>
        <v/>
      </c>
      <c r="AT111" s="56">
        <f>IF(HLOOKUP(AT$14,集計用!$4:$9977,マスター!$C111,FALSE)="","",HLOOKUP(AT$14,集計用!$4:$9977,マスター!$C111,FALSE))</f>
        <v>14</v>
      </c>
      <c r="AU111" s="91"/>
      <c r="AV111" s="91"/>
      <c r="AW111" s="74">
        <f t="shared" si="3"/>
        <v>62</v>
      </c>
      <c r="AX111" s="56" t="str">
        <f>IF(HLOOKUP(AX$14,集計用!$4:$9977,マスター!$C111,FALSE)="","",HLOOKUP(AX$14,集計用!$4:$9977,マスター!$C111,FALSE))</f>
        <v>生活インフラ・国土保全</v>
      </c>
      <c r="AY111" s="56" t="str">
        <f>IF(HLOOKUP(AY$14,集計用!$4:$9977,マスター!$C111,FALSE)="","",HLOOKUP(AY$14,集計用!$4:$9977,マスター!$C111,FALSE))</f>
        <v>行政財産</v>
      </c>
      <c r="AZ111" s="83"/>
      <c r="BA111" s="83"/>
      <c r="BB111" s="83"/>
      <c r="BC111" s="83"/>
      <c r="BD111" s="83"/>
      <c r="BE111" s="83"/>
      <c r="BF111" s="83"/>
      <c r="BG111" s="83"/>
      <c r="BH111" s="91"/>
      <c r="BI111" s="91"/>
      <c r="BJ111" s="83"/>
      <c r="BK111" s="83"/>
      <c r="BL111" s="83"/>
      <c r="BM111" s="83"/>
      <c r="BN111" s="83"/>
      <c r="BO111" s="83"/>
      <c r="BP111" s="83"/>
      <c r="BQ111" s="83"/>
      <c r="BR111" s="56" t="str">
        <f>IF(HLOOKUP(BR$14,集計用!$4:$9977,マスター!$C111,FALSE)="","",HLOOKUP(BR$14,集計用!$4:$9977,マスター!$C111,FALSE))</f>
        <v>58-1</v>
      </c>
      <c r="BS111" s="56" t="str">
        <f>IF(HLOOKUP(BS$14,集計用!$4:$9977,マスター!$C111,FALSE)="","",HLOOKUP(BS$14,集計用!$4:$9977,マスター!$C111,FALSE))</f>
        <v/>
      </c>
      <c r="BT111" s="56" t="str">
        <f>IF(HLOOKUP(BT$14,集計用!$4:$9977,マスター!$C111,FALSE)="","",HLOOKUP(BT$14,集計用!$4:$9977,マスター!$C111,FALSE))</f>
        <v>道路工作物</v>
      </c>
      <c r="BU111" s="56" t="str">
        <f>IF(HLOOKUP(BU$14,集計用!$4:$9977,マスター!$C111,FALSE)="","",HLOOKUP(BU$14,集計用!$4:$9977,マスター!$C111,FALSE))</f>
        <v>㎡</v>
      </c>
      <c r="BV111" s="56" t="str">
        <f>集計用!O94&amp;集計用!Q94&amp;集計用!S94</f>
        <v>ｼﾓﾂｶﾞｸﾞﾝﾐﾌﾞﾏﾁｸﾆﾔﾒｲｼﾞｮｳ2300</v>
      </c>
      <c r="BW111" s="56" t="str">
        <f>IF(HLOOKUP(BW$14,集計用!$4:$9977,マスター!$C111,FALSE)="","",HLOOKUP(BW$14,集計用!$4:$9977,マスター!$C111,FALSE))</f>
        <v/>
      </c>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2"/>
      <c r="CW111" s="82"/>
      <c r="CX111" s="82"/>
      <c r="CY111" s="82"/>
      <c r="CZ111" s="82"/>
      <c r="DA111" s="82"/>
      <c r="DB111" s="82"/>
      <c r="DC111" s="82"/>
      <c r="DD111" s="83"/>
      <c r="DE111" s="83"/>
      <c r="DF111" s="83"/>
      <c r="DG111" s="83"/>
      <c r="DH111" s="83"/>
      <c r="DI111" s="83"/>
    </row>
    <row r="112" spans="3:113" ht="13.5" customHeight="1">
      <c r="C112" s="117">
        <v>103</v>
      </c>
      <c r="D112" s="71"/>
      <c r="E112" s="82"/>
      <c r="F112" s="82"/>
      <c r="G112" s="82"/>
      <c r="H112" s="69" t="str">
        <f>IF(HLOOKUP(H$14,集計用!$4:$9977,マスター!$C112,FALSE)="","",HLOOKUP(H$14,集計用!$4:$9977,マスター!$C112,FALSE))</f>
        <v>橋梁台帳</v>
      </c>
      <c r="I112" s="56">
        <f>IF(HLOOKUP(I$14,集計用!$4:$9977,マスター!$C112,FALSE)="","",HLOOKUP(I$14,集計用!$4:$9977,マスター!$C112,FALSE))</f>
        <v>20</v>
      </c>
      <c r="J112" s="56" t="str">
        <f>IF(HLOOKUP(J$14,集計用!$4:$9977,マスター!$C112,FALSE)="","",HLOOKUP(J$14,集計用!$4:$9977,マスター!$C112,FALSE))</f>
        <v>インフラ資産/工作物</v>
      </c>
      <c r="K112" s="82"/>
      <c r="L112" s="82"/>
      <c r="M112" s="82"/>
      <c r="N112" s="82"/>
      <c r="O112" s="56">
        <f>IF(HLOOKUP(O$14,集計用!$4:$9977,マスター!$C112,FALSE)="","",HLOOKUP(O$14,集計用!$4:$9977,マスター!$C112,FALSE))</f>
        <v>11</v>
      </c>
      <c r="P112" s="82"/>
      <c r="Q112" s="82"/>
      <c r="R112" s="69" t="str">
        <f>IF(HLOOKUP(R$14,集計用!$4:$9977,マスター!$C112,FALSE)="","",HLOOKUP(R$14,集計用!$4:$9977,マスター!$C112,FALSE))</f>
        <v>一般会計等</v>
      </c>
      <c r="S112" s="69" t="str">
        <f>IF(HLOOKUP(S$14,集計用!$4:$9977,マスター!$C112,FALSE)="","",HLOOKUP(S$14,集計用!$4:$9977,マスター!$C112,FALSE))</f>
        <v>一般会計</v>
      </c>
      <c r="T112" s="56">
        <f>IF(HLOOKUP(T$14,集計用!$4:$9977,マスター!$C112,FALSE)="","",HLOOKUP(T$14,集計用!$4:$9977,マスター!$C112,FALSE))</f>
        <v>19540331</v>
      </c>
      <c r="U112" s="56">
        <f>IF(HLOOKUP(U$14,集計用!$4:$9977,マスター!$C112,FALSE)="","",HLOOKUP(U$14,集計用!$4:$9977,マスター!$C112,FALSE))</f>
        <v>19540331</v>
      </c>
      <c r="V112" s="82"/>
      <c r="W112" s="71"/>
      <c r="X112" s="82"/>
      <c r="Y112" s="82"/>
      <c r="Z112" s="56">
        <f>IF(HLOOKUP(Z$14,集計用!$4:$9977,マスター!$C112,FALSE)="","",HLOOKUP(Z$14,集計用!$4:$9977,マスター!$C112,FALSE))</f>
        <v>19003200</v>
      </c>
      <c r="AA112" s="82"/>
      <c r="AB112" s="82"/>
      <c r="AC112" s="82"/>
      <c r="AD112" s="82"/>
      <c r="AE112" s="82"/>
      <c r="AF112" s="71"/>
      <c r="AG112" s="56" t="str">
        <f>IF(HLOOKUP(AG$14,集計用!$4:$9977,マスター!$C112,FALSE)="","",HLOOKUP(AG$14,集計用!$4:$9977,マスター!$C112,FALSE))</f>
        <v>61-1</v>
      </c>
      <c r="AH112" s="56" t="str">
        <f>IF(HLOOKUP(AH$14,集計用!$4:$9977,マスター!$C112,FALSE)="","",HLOOKUP(AH$14,集計用!$4:$9977,マスター!$C112,FALSE))</f>
        <v>自己資産（リース資産外)</v>
      </c>
      <c r="AI112" s="56" t="str">
        <f>IF(HLOOKUP(AI$14,集計用!$4:$9977,マスター!$C112,FALSE)="","",HLOOKUP(AI$14,集計用!$4:$9977,マスター!$C112,FALSE))</f>
        <v>売却不可</v>
      </c>
      <c r="AJ112" s="89" t="str">
        <f>マスター!$B$3</f>
        <v>物品</v>
      </c>
      <c r="AK112" s="56">
        <f>IF(HLOOKUP(AK$14,集計用!$4:$9977,マスター!$C112,FALSE)="","",HLOOKUP(AK$14,集計用!$4:$9977,マスター!$C112,FALSE))</f>
        <v>179</v>
      </c>
      <c r="AL112" s="56" t="e">
        <f>IF(HLOOKUP(AL$14,集計用!$4:$9977,マスター!$C112,FALSE)="","",HLOOKUP(AL$14,集計用!$4:$9977,マスター!$C112,FALSE))</f>
        <v>#N/A</v>
      </c>
      <c r="AM112" s="82"/>
      <c r="AN112" s="56" t="str">
        <f>IFERROR(集計用!N95&amp;集計用!P95&amp;集計用!R95,"")</f>
        <v>下都賀郡壬生町藤井東百目鬼787</v>
      </c>
      <c r="AO112" s="56">
        <f>IF(HLOOKUP(AO$14,集計用!$4:$9977,マスター!$C112,FALSE)="","",HLOOKUP(AO$14,集計用!$4:$9977,マスター!$C112,FALSE))</f>
        <v>100</v>
      </c>
      <c r="AP112" s="69" t="str">
        <f>集計用!AX107&amp;集計用!AY107&amp;集計用!AZ107&amp;集計用!BA107&amp;集計用!BB107&amp;集計用!BC107</f>
        <v>土木費道路橋梁費道路新設改良費</v>
      </c>
      <c r="AQ112" s="56" t="str">
        <f>IF(HLOOKUP(AQ$14,集計用!$4:$9977,マスター!$C112,FALSE)="","",HLOOKUP(AQ$14,集計用!$4:$9977,マスター!$C112,FALSE))</f>
        <v/>
      </c>
      <c r="AR112" s="56" t="str">
        <f>IF(HLOOKUP(AR$14,集計用!$4:$9977,マスター!$C112,FALSE)="","",HLOOKUP(AR$14,集計用!$4:$9977,マスター!$C112,FALSE))</f>
        <v/>
      </c>
      <c r="AS112" s="56" t="str">
        <f>IF(HLOOKUP(AS$14,集計用!$4:$9977,マスター!$C112,FALSE)="","",HLOOKUP(AS$14,集計用!$4:$9977,マスター!$C112,FALSE))</f>
        <v/>
      </c>
      <c r="AT112" s="56">
        <f>IF(HLOOKUP(AT$14,集計用!$4:$9977,マスター!$C112,FALSE)="","",HLOOKUP(AT$14,集計用!$4:$9977,マスター!$C112,FALSE))</f>
        <v>48</v>
      </c>
      <c r="AU112" s="91"/>
      <c r="AV112" s="91"/>
      <c r="AW112" s="74">
        <f t="shared" si="3"/>
        <v>62</v>
      </c>
      <c r="AX112" s="56" t="str">
        <f>IF(HLOOKUP(AX$14,集計用!$4:$9977,マスター!$C112,FALSE)="","",HLOOKUP(AX$14,集計用!$4:$9977,マスター!$C112,FALSE))</f>
        <v>生活インフラ・国土保全</v>
      </c>
      <c r="AY112" s="56" t="str">
        <f>IF(HLOOKUP(AY$14,集計用!$4:$9977,マスター!$C112,FALSE)="","",HLOOKUP(AY$14,集計用!$4:$9977,マスター!$C112,FALSE))</f>
        <v>行政財産</v>
      </c>
      <c r="AZ112" s="83"/>
      <c r="BA112" s="83"/>
      <c r="BB112" s="83"/>
      <c r="BC112" s="83"/>
      <c r="BD112" s="83"/>
      <c r="BE112" s="83"/>
      <c r="BF112" s="83"/>
      <c r="BG112" s="83"/>
      <c r="BH112" s="91"/>
      <c r="BI112" s="91"/>
      <c r="BJ112" s="83"/>
      <c r="BK112" s="83"/>
      <c r="BL112" s="83"/>
      <c r="BM112" s="83"/>
      <c r="BN112" s="83"/>
      <c r="BO112" s="83"/>
      <c r="BP112" s="83"/>
      <c r="BQ112" s="83"/>
      <c r="BR112" s="56" t="str">
        <f>IF(HLOOKUP(BR$14,集計用!$4:$9977,マスター!$C112,FALSE)="","",HLOOKUP(BR$14,集計用!$4:$9977,マスター!$C112,FALSE))</f>
        <v>61-1</v>
      </c>
      <c r="BS112" s="56" t="str">
        <f>IF(HLOOKUP(BS$14,集計用!$4:$9977,マスター!$C112,FALSE)="","",HLOOKUP(BS$14,集計用!$4:$9977,マスター!$C112,FALSE))</f>
        <v/>
      </c>
      <c r="BT112" s="56" t="str">
        <f>IF(HLOOKUP(BT$14,集計用!$4:$9977,マスター!$C112,FALSE)="","",HLOOKUP(BT$14,集計用!$4:$9977,マスター!$C112,FALSE))</f>
        <v>道路工作物</v>
      </c>
      <c r="BU112" s="56" t="str">
        <f>IF(HLOOKUP(BU$14,集計用!$4:$9977,マスター!$C112,FALSE)="","",HLOOKUP(BU$14,集計用!$4:$9977,マスター!$C112,FALSE))</f>
        <v>㎡</v>
      </c>
      <c r="BV112" s="56" t="str">
        <f>集計用!O95&amp;集計用!Q95&amp;集計用!S95</f>
        <v>ｼﾓﾂｶﾞｸﾞﾝﾐﾌﾞﾏﾁﾌｼﾞｲﾋｶﾞｼﾄﾞｳﾒｷ787</v>
      </c>
      <c r="BW112" s="56" t="str">
        <f>IF(HLOOKUP(BW$14,集計用!$4:$9977,マスター!$C112,FALSE)="","",HLOOKUP(BW$14,集計用!$4:$9977,マスター!$C112,FALSE))</f>
        <v/>
      </c>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2"/>
      <c r="CW112" s="82"/>
      <c r="CX112" s="82"/>
      <c r="CY112" s="82"/>
      <c r="CZ112" s="82"/>
      <c r="DA112" s="82"/>
      <c r="DB112" s="82"/>
      <c r="DC112" s="82"/>
      <c r="DD112" s="83"/>
      <c r="DE112" s="83"/>
      <c r="DF112" s="83"/>
      <c r="DG112" s="83"/>
      <c r="DH112" s="83"/>
      <c r="DI112" s="83"/>
    </row>
    <row r="113" spans="3:113" ht="13.5" customHeight="1">
      <c r="C113" s="117">
        <v>104</v>
      </c>
      <c r="D113" s="71"/>
      <c r="E113" s="82"/>
      <c r="F113" s="82"/>
      <c r="G113" s="82"/>
      <c r="H113" s="69" t="str">
        <f>IF(HLOOKUP(H$14,集計用!$4:$9977,マスター!$C113,FALSE)="","",HLOOKUP(H$14,集計用!$4:$9977,マスター!$C113,FALSE))</f>
        <v>橋梁台帳</v>
      </c>
      <c r="I113" s="56">
        <f>IF(HLOOKUP(I$14,集計用!$4:$9977,マスター!$C113,FALSE)="","",HLOOKUP(I$14,集計用!$4:$9977,マスター!$C113,FALSE))</f>
        <v>21</v>
      </c>
      <c r="J113" s="56" t="str">
        <f>IF(HLOOKUP(J$14,集計用!$4:$9977,マスター!$C113,FALSE)="","",HLOOKUP(J$14,集計用!$4:$9977,マスター!$C113,FALSE))</f>
        <v>インフラ資産/工作物</v>
      </c>
      <c r="K113" s="82"/>
      <c r="L113" s="82"/>
      <c r="M113" s="82"/>
      <c r="N113" s="82"/>
      <c r="O113" s="56">
        <f>IF(HLOOKUP(O$14,集計用!$4:$9977,マスター!$C113,FALSE)="","",HLOOKUP(O$14,集計用!$4:$9977,マスター!$C113,FALSE))</f>
        <v>11</v>
      </c>
      <c r="P113" s="82"/>
      <c r="Q113" s="82"/>
      <c r="R113" s="69" t="str">
        <f>IF(HLOOKUP(R$14,集計用!$4:$9977,マスター!$C113,FALSE)="","",HLOOKUP(R$14,集計用!$4:$9977,マスター!$C113,FALSE))</f>
        <v>一般会計等</v>
      </c>
      <c r="S113" s="69" t="str">
        <f>IF(HLOOKUP(S$14,集計用!$4:$9977,マスター!$C113,FALSE)="","",HLOOKUP(S$14,集計用!$4:$9977,マスター!$C113,FALSE))</f>
        <v>一般会計</v>
      </c>
      <c r="T113" s="56">
        <f>IF(HLOOKUP(T$14,集計用!$4:$9977,マスター!$C113,FALSE)="","",HLOOKUP(T$14,集計用!$4:$9977,マスター!$C113,FALSE))</f>
        <v>19540331</v>
      </c>
      <c r="U113" s="56">
        <f>IF(HLOOKUP(U$14,集計用!$4:$9977,マスター!$C113,FALSE)="","",HLOOKUP(U$14,集計用!$4:$9977,マスター!$C113,FALSE))</f>
        <v>19540331</v>
      </c>
      <c r="V113" s="82"/>
      <c r="W113" s="71"/>
      <c r="X113" s="82"/>
      <c r="Y113" s="82"/>
      <c r="Z113" s="56">
        <f>IF(HLOOKUP(Z$14,集計用!$4:$9977,マスター!$C113,FALSE)="","",HLOOKUP(Z$14,集計用!$4:$9977,マスター!$C113,FALSE))</f>
        <v>13460600</v>
      </c>
      <c r="AA113" s="82"/>
      <c r="AB113" s="82"/>
      <c r="AC113" s="82"/>
      <c r="AD113" s="82"/>
      <c r="AE113" s="82"/>
      <c r="AF113" s="71"/>
      <c r="AG113" s="56" t="str">
        <f>IF(HLOOKUP(AG$14,集計用!$4:$9977,マスター!$C113,FALSE)="","",HLOOKUP(AG$14,集計用!$4:$9977,マスター!$C113,FALSE))</f>
        <v>65-1</v>
      </c>
      <c r="AH113" s="56" t="str">
        <f>IF(HLOOKUP(AH$14,集計用!$4:$9977,マスター!$C113,FALSE)="","",HLOOKUP(AH$14,集計用!$4:$9977,マスター!$C113,FALSE))</f>
        <v>自己資産（リース資産外)</v>
      </c>
      <c r="AI113" s="56" t="str">
        <f>IF(HLOOKUP(AI$14,集計用!$4:$9977,マスター!$C113,FALSE)="","",HLOOKUP(AI$14,集計用!$4:$9977,マスター!$C113,FALSE))</f>
        <v>売却不可</v>
      </c>
      <c r="AJ113" s="89" t="str">
        <f>マスター!$B$3</f>
        <v>物品</v>
      </c>
      <c r="AK113" s="56">
        <f>IF(HLOOKUP(AK$14,集計用!$4:$9977,マスター!$C113,FALSE)="","",HLOOKUP(AK$14,集計用!$4:$9977,マスター!$C113,FALSE))</f>
        <v>179</v>
      </c>
      <c r="AL113" s="56" t="e">
        <f>IF(HLOOKUP(AL$14,集計用!$4:$9977,マスター!$C113,FALSE)="","",HLOOKUP(AL$14,集計用!$4:$9977,マスター!$C113,FALSE))</f>
        <v>#N/A</v>
      </c>
      <c r="AM113" s="82"/>
      <c r="AN113" s="56" t="str">
        <f>IFERROR(集計用!N96&amp;集計用!P96&amp;集計用!R96,"")</f>
        <v>下都賀郡壬生町下稲葉鹿島1564-4</v>
      </c>
      <c r="AO113" s="56">
        <f>IF(HLOOKUP(AO$14,集計用!$4:$9977,マスター!$C113,FALSE)="","",HLOOKUP(AO$14,集計用!$4:$9977,マスター!$C113,FALSE))</f>
        <v>100</v>
      </c>
      <c r="AP113" s="69" t="str">
        <f>集計用!AX108&amp;集計用!AY108&amp;集計用!AZ108&amp;集計用!BA108&amp;集計用!BB108&amp;集計用!BC108</f>
        <v>土木費道路橋梁費道路新設改良費</v>
      </c>
      <c r="AQ113" s="56" t="str">
        <f>IF(HLOOKUP(AQ$14,集計用!$4:$9977,マスター!$C113,FALSE)="","",HLOOKUP(AQ$14,集計用!$4:$9977,マスター!$C113,FALSE))</f>
        <v/>
      </c>
      <c r="AR113" s="56" t="str">
        <f>IF(HLOOKUP(AR$14,集計用!$4:$9977,マスター!$C113,FALSE)="","",HLOOKUP(AR$14,集計用!$4:$9977,マスター!$C113,FALSE))</f>
        <v/>
      </c>
      <c r="AS113" s="56" t="str">
        <f>IF(HLOOKUP(AS$14,集計用!$4:$9977,マスター!$C113,FALSE)="","",HLOOKUP(AS$14,集計用!$4:$9977,マスター!$C113,FALSE))</f>
        <v/>
      </c>
      <c r="AT113" s="56">
        <f>IF(HLOOKUP(AT$14,集計用!$4:$9977,マスター!$C113,FALSE)="","",HLOOKUP(AT$14,集計用!$4:$9977,マスター!$C113,FALSE))</f>
        <v>34</v>
      </c>
      <c r="AU113" s="91"/>
      <c r="AV113" s="91"/>
      <c r="AW113" s="74">
        <f t="shared" si="3"/>
        <v>62</v>
      </c>
      <c r="AX113" s="56" t="str">
        <f>IF(HLOOKUP(AX$14,集計用!$4:$9977,マスター!$C113,FALSE)="","",HLOOKUP(AX$14,集計用!$4:$9977,マスター!$C113,FALSE))</f>
        <v>生活インフラ・国土保全</v>
      </c>
      <c r="AY113" s="56" t="str">
        <f>IF(HLOOKUP(AY$14,集計用!$4:$9977,マスター!$C113,FALSE)="","",HLOOKUP(AY$14,集計用!$4:$9977,マスター!$C113,FALSE))</f>
        <v>行政財産</v>
      </c>
      <c r="AZ113" s="83"/>
      <c r="BA113" s="83"/>
      <c r="BB113" s="83"/>
      <c r="BC113" s="83"/>
      <c r="BD113" s="83"/>
      <c r="BE113" s="83"/>
      <c r="BF113" s="83"/>
      <c r="BG113" s="83"/>
      <c r="BH113" s="91"/>
      <c r="BI113" s="91"/>
      <c r="BJ113" s="83"/>
      <c r="BK113" s="83"/>
      <c r="BL113" s="83"/>
      <c r="BM113" s="83"/>
      <c r="BN113" s="83"/>
      <c r="BO113" s="83"/>
      <c r="BP113" s="83"/>
      <c r="BQ113" s="83"/>
      <c r="BR113" s="56" t="str">
        <f>IF(HLOOKUP(BR$14,集計用!$4:$9977,マスター!$C113,FALSE)="","",HLOOKUP(BR$14,集計用!$4:$9977,マスター!$C113,FALSE))</f>
        <v>65-1</v>
      </c>
      <c r="BS113" s="56" t="str">
        <f>IF(HLOOKUP(BS$14,集計用!$4:$9977,マスター!$C113,FALSE)="","",HLOOKUP(BS$14,集計用!$4:$9977,マスター!$C113,FALSE))</f>
        <v/>
      </c>
      <c r="BT113" s="56" t="str">
        <f>IF(HLOOKUP(BT$14,集計用!$4:$9977,マスター!$C113,FALSE)="","",HLOOKUP(BT$14,集計用!$4:$9977,マスター!$C113,FALSE))</f>
        <v>道路工作物</v>
      </c>
      <c r="BU113" s="56" t="str">
        <f>IF(HLOOKUP(BU$14,集計用!$4:$9977,マスター!$C113,FALSE)="","",HLOOKUP(BU$14,集計用!$4:$9977,マスター!$C113,FALSE))</f>
        <v>㎡</v>
      </c>
      <c r="BV113" s="56" t="str">
        <f>集計用!O96&amp;集計用!Q96&amp;集計用!S96</f>
        <v>ｼﾓﾂｶﾞｸﾞﾝﾐﾌﾞﾏﾁｼﾓｲﾅﾊﾞｶｼﾏ1564-4</v>
      </c>
      <c r="BW113" s="56" t="str">
        <f>IF(HLOOKUP(BW$14,集計用!$4:$9977,マスター!$C113,FALSE)="","",HLOOKUP(BW$14,集計用!$4:$9977,マスター!$C113,FALSE))</f>
        <v/>
      </c>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2"/>
      <c r="CW113" s="82"/>
      <c r="CX113" s="82"/>
      <c r="CY113" s="82"/>
      <c r="CZ113" s="82"/>
      <c r="DA113" s="82"/>
      <c r="DB113" s="82"/>
      <c r="DC113" s="82"/>
      <c r="DD113" s="83"/>
      <c r="DE113" s="83"/>
      <c r="DF113" s="83"/>
      <c r="DG113" s="83"/>
      <c r="DH113" s="83"/>
      <c r="DI113" s="83"/>
    </row>
    <row r="114" spans="3:113" ht="13.5" customHeight="1">
      <c r="C114" s="117">
        <v>105</v>
      </c>
      <c r="D114" s="71"/>
      <c r="E114" s="82"/>
      <c r="F114" s="82"/>
      <c r="G114" s="82"/>
      <c r="H114" s="69" t="str">
        <f>IF(HLOOKUP(H$14,集計用!$4:$9977,マスター!$C114,FALSE)="","",HLOOKUP(H$14,集計用!$4:$9977,マスター!$C114,FALSE))</f>
        <v>橋梁台帳</v>
      </c>
      <c r="I114" s="56">
        <f>IF(HLOOKUP(I$14,集計用!$4:$9977,マスター!$C114,FALSE)="","",HLOOKUP(I$14,集計用!$4:$9977,マスター!$C114,FALSE))</f>
        <v>22</v>
      </c>
      <c r="J114" s="56" t="str">
        <f>IF(HLOOKUP(J$14,集計用!$4:$9977,マスター!$C114,FALSE)="","",HLOOKUP(J$14,集計用!$4:$9977,マスター!$C114,FALSE))</f>
        <v>インフラ資産/工作物</v>
      </c>
      <c r="K114" s="82"/>
      <c r="L114" s="82"/>
      <c r="M114" s="82"/>
      <c r="N114" s="82"/>
      <c r="O114" s="56">
        <f>IF(HLOOKUP(O$14,集計用!$4:$9977,マスター!$C114,FALSE)="","",HLOOKUP(O$14,集計用!$4:$9977,マスター!$C114,FALSE))</f>
        <v>11</v>
      </c>
      <c r="P114" s="82"/>
      <c r="Q114" s="82"/>
      <c r="R114" s="69" t="str">
        <f>IF(HLOOKUP(R$14,集計用!$4:$9977,マスター!$C114,FALSE)="","",HLOOKUP(R$14,集計用!$4:$9977,マスター!$C114,FALSE))</f>
        <v>一般会計等</v>
      </c>
      <c r="S114" s="69" t="str">
        <f>IF(HLOOKUP(S$14,集計用!$4:$9977,マスター!$C114,FALSE)="","",HLOOKUP(S$14,集計用!$4:$9977,マスター!$C114,FALSE))</f>
        <v>一般会計</v>
      </c>
      <c r="T114" s="56">
        <f>IF(HLOOKUP(T$14,集計用!$4:$9977,マスター!$C114,FALSE)="","",HLOOKUP(T$14,集計用!$4:$9977,マスター!$C114,FALSE))</f>
        <v>19540331</v>
      </c>
      <c r="U114" s="56">
        <f>IF(HLOOKUP(U$14,集計用!$4:$9977,マスター!$C114,FALSE)="","",HLOOKUP(U$14,集計用!$4:$9977,マスター!$C114,FALSE))</f>
        <v>19540331</v>
      </c>
      <c r="V114" s="82"/>
      <c r="W114" s="71"/>
      <c r="X114" s="82"/>
      <c r="Y114" s="82"/>
      <c r="Z114" s="56">
        <f>IF(HLOOKUP(Z$14,集計用!$4:$9977,マスター!$C114,FALSE)="","",HLOOKUP(Z$14,集計用!$4:$9977,マスター!$C114,FALSE))</f>
        <v>13460600</v>
      </c>
      <c r="AA114" s="82"/>
      <c r="AB114" s="82"/>
      <c r="AC114" s="82"/>
      <c r="AD114" s="82"/>
      <c r="AE114" s="82"/>
      <c r="AF114" s="71"/>
      <c r="AG114" s="56" t="str">
        <f>IF(HLOOKUP(AG$14,集計用!$4:$9977,マスター!$C114,FALSE)="","",HLOOKUP(AG$14,集計用!$4:$9977,マスター!$C114,FALSE))</f>
        <v>66-1</v>
      </c>
      <c r="AH114" s="56" t="str">
        <f>IF(HLOOKUP(AH$14,集計用!$4:$9977,マスター!$C114,FALSE)="","",HLOOKUP(AH$14,集計用!$4:$9977,マスター!$C114,FALSE))</f>
        <v>自己資産（リース資産外)</v>
      </c>
      <c r="AI114" s="56" t="str">
        <f>IF(HLOOKUP(AI$14,集計用!$4:$9977,マスター!$C114,FALSE)="","",HLOOKUP(AI$14,集計用!$4:$9977,マスター!$C114,FALSE))</f>
        <v>売却不可</v>
      </c>
      <c r="AJ114" s="89" t="str">
        <f>マスター!$B$3</f>
        <v>物品</v>
      </c>
      <c r="AK114" s="56">
        <f>IF(HLOOKUP(AK$14,集計用!$4:$9977,マスター!$C114,FALSE)="","",HLOOKUP(AK$14,集計用!$4:$9977,マスター!$C114,FALSE))</f>
        <v>179</v>
      </c>
      <c r="AL114" s="56" t="e">
        <f>IF(HLOOKUP(AL$14,集計用!$4:$9977,マスター!$C114,FALSE)="","",HLOOKUP(AL$14,集計用!$4:$9977,マスター!$C114,FALSE))</f>
        <v>#N/A</v>
      </c>
      <c r="AM114" s="82"/>
      <c r="AN114" s="56" t="str">
        <f>IFERROR(集計用!N97&amp;集計用!P97&amp;集計用!R97,"")</f>
        <v>下都賀郡壬生町下稲葉鹿島1574-1</v>
      </c>
      <c r="AO114" s="56">
        <f>IF(HLOOKUP(AO$14,集計用!$4:$9977,マスター!$C114,FALSE)="","",HLOOKUP(AO$14,集計用!$4:$9977,マスター!$C114,FALSE))</f>
        <v>100</v>
      </c>
      <c r="AP114" s="69" t="str">
        <f>集計用!AX109&amp;集計用!AY109&amp;集計用!AZ109&amp;集計用!BA109&amp;集計用!BB109&amp;集計用!BC109</f>
        <v>土木費道路橋梁費道路新設改良費</v>
      </c>
      <c r="AQ114" s="56" t="str">
        <f>IF(HLOOKUP(AQ$14,集計用!$4:$9977,マスター!$C114,FALSE)="","",HLOOKUP(AQ$14,集計用!$4:$9977,マスター!$C114,FALSE))</f>
        <v/>
      </c>
      <c r="AR114" s="56" t="str">
        <f>IF(HLOOKUP(AR$14,集計用!$4:$9977,マスター!$C114,FALSE)="","",HLOOKUP(AR$14,集計用!$4:$9977,マスター!$C114,FALSE))</f>
        <v/>
      </c>
      <c r="AS114" s="56" t="str">
        <f>IF(HLOOKUP(AS$14,集計用!$4:$9977,マスター!$C114,FALSE)="","",HLOOKUP(AS$14,集計用!$4:$9977,マスター!$C114,FALSE))</f>
        <v/>
      </c>
      <c r="AT114" s="56">
        <f>IF(HLOOKUP(AT$14,集計用!$4:$9977,マスター!$C114,FALSE)="","",HLOOKUP(AT$14,集計用!$4:$9977,マスター!$C114,FALSE))</f>
        <v>34</v>
      </c>
      <c r="AU114" s="91"/>
      <c r="AV114" s="91"/>
      <c r="AW114" s="74">
        <f t="shared" si="3"/>
        <v>62</v>
      </c>
      <c r="AX114" s="56" t="str">
        <f>IF(HLOOKUP(AX$14,集計用!$4:$9977,マスター!$C114,FALSE)="","",HLOOKUP(AX$14,集計用!$4:$9977,マスター!$C114,FALSE))</f>
        <v>生活インフラ・国土保全</v>
      </c>
      <c r="AY114" s="56" t="str">
        <f>IF(HLOOKUP(AY$14,集計用!$4:$9977,マスター!$C114,FALSE)="","",HLOOKUP(AY$14,集計用!$4:$9977,マスター!$C114,FALSE))</f>
        <v>行政財産</v>
      </c>
      <c r="AZ114" s="83"/>
      <c r="BA114" s="83"/>
      <c r="BB114" s="83"/>
      <c r="BC114" s="83"/>
      <c r="BD114" s="83"/>
      <c r="BE114" s="83"/>
      <c r="BF114" s="83"/>
      <c r="BG114" s="83"/>
      <c r="BH114" s="91"/>
      <c r="BI114" s="91"/>
      <c r="BJ114" s="83"/>
      <c r="BK114" s="83"/>
      <c r="BL114" s="83"/>
      <c r="BM114" s="83"/>
      <c r="BN114" s="83"/>
      <c r="BO114" s="83"/>
      <c r="BP114" s="83"/>
      <c r="BQ114" s="83"/>
      <c r="BR114" s="56" t="str">
        <f>IF(HLOOKUP(BR$14,集計用!$4:$9977,マスター!$C114,FALSE)="","",HLOOKUP(BR$14,集計用!$4:$9977,マスター!$C114,FALSE))</f>
        <v>66-1</v>
      </c>
      <c r="BS114" s="56" t="str">
        <f>IF(HLOOKUP(BS$14,集計用!$4:$9977,マスター!$C114,FALSE)="","",HLOOKUP(BS$14,集計用!$4:$9977,マスター!$C114,FALSE))</f>
        <v/>
      </c>
      <c r="BT114" s="56" t="str">
        <f>IF(HLOOKUP(BT$14,集計用!$4:$9977,マスター!$C114,FALSE)="","",HLOOKUP(BT$14,集計用!$4:$9977,マスター!$C114,FALSE))</f>
        <v>道路工作物</v>
      </c>
      <c r="BU114" s="56" t="str">
        <f>IF(HLOOKUP(BU$14,集計用!$4:$9977,マスター!$C114,FALSE)="","",HLOOKUP(BU$14,集計用!$4:$9977,マスター!$C114,FALSE))</f>
        <v>㎡</v>
      </c>
      <c r="BV114" s="56" t="str">
        <f>集計用!O97&amp;集計用!Q97&amp;集計用!S97</f>
        <v>ｼﾓﾂｶﾞｸﾞﾝﾐﾌﾞﾏﾁｼﾓｲﾅﾊﾞｶｼﾏ1574-1</v>
      </c>
      <c r="BW114" s="56" t="str">
        <f>IF(HLOOKUP(BW$14,集計用!$4:$9977,マスター!$C114,FALSE)="","",HLOOKUP(BW$14,集計用!$4:$9977,マスター!$C114,FALSE))</f>
        <v/>
      </c>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2"/>
      <c r="CW114" s="82"/>
      <c r="CX114" s="82"/>
      <c r="CY114" s="82"/>
      <c r="CZ114" s="82"/>
      <c r="DA114" s="82"/>
      <c r="DB114" s="82"/>
      <c r="DC114" s="82"/>
      <c r="DD114" s="83"/>
      <c r="DE114" s="83"/>
      <c r="DF114" s="83"/>
      <c r="DG114" s="83"/>
      <c r="DH114" s="83"/>
      <c r="DI114" s="83"/>
    </row>
    <row r="115" spans="3:113" ht="13.5" customHeight="1">
      <c r="C115" s="117">
        <v>106</v>
      </c>
      <c r="D115" s="71"/>
      <c r="E115" s="82"/>
      <c r="F115" s="82"/>
      <c r="G115" s="82"/>
      <c r="H115" s="69" t="str">
        <f>IF(HLOOKUP(H$14,集計用!$4:$9977,マスター!$C115,FALSE)="","",HLOOKUP(H$14,集計用!$4:$9977,マスター!$C115,FALSE))</f>
        <v>橋梁台帳</v>
      </c>
      <c r="I115" s="56">
        <f>IF(HLOOKUP(I$14,集計用!$4:$9977,マスター!$C115,FALSE)="","",HLOOKUP(I$14,集計用!$4:$9977,マスター!$C115,FALSE))</f>
        <v>23</v>
      </c>
      <c r="J115" s="56" t="str">
        <f>IF(HLOOKUP(J$14,集計用!$4:$9977,マスター!$C115,FALSE)="","",HLOOKUP(J$14,集計用!$4:$9977,マスター!$C115,FALSE))</f>
        <v>インフラ資産/工作物</v>
      </c>
      <c r="K115" s="82"/>
      <c r="L115" s="82"/>
      <c r="M115" s="82"/>
      <c r="N115" s="82"/>
      <c r="O115" s="56">
        <f>IF(HLOOKUP(O$14,集計用!$4:$9977,マスター!$C115,FALSE)="","",HLOOKUP(O$14,集計用!$4:$9977,マスター!$C115,FALSE))</f>
        <v>11</v>
      </c>
      <c r="P115" s="82"/>
      <c r="Q115" s="82"/>
      <c r="R115" s="69" t="str">
        <f>IF(HLOOKUP(R$14,集計用!$4:$9977,マスター!$C115,FALSE)="","",HLOOKUP(R$14,集計用!$4:$9977,マスター!$C115,FALSE))</f>
        <v>一般会計等</v>
      </c>
      <c r="S115" s="69" t="str">
        <f>IF(HLOOKUP(S$14,集計用!$4:$9977,マスター!$C115,FALSE)="","",HLOOKUP(S$14,集計用!$4:$9977,マスター!$C115,FALSE))</f>
        <v>一般会計</v>
      </c>
      <c r="T115" s="56">
        <f>IF(HLOOKUP(T$14,集計用!$4:$9977,マスター!$C115,FALSE)="","",HLOOKUP(T$14,集計用!$4:$9977,マスター!$C115,FALSE))</f>
        <v>19540331</v>
      </c>
      <c r="U115" s="56">
        <f>IF(HLOOKUP(U$14,集計用!$4:$9977,マスター!$C115,FALSE)="","",HLOOKUP(U$14,集計用!$4:$9977,マスター!$C115,FALSE))</f>
        <v>19540331</v>
      </c>
      <c r="V115" s="82"/>
      <c r="W115" s="71"/>
      <c r="X115" s="82"/>
      <c r="Y115" s="82"/>
      <c r="Z115" s="56">
        <f>IF(HLOOKUP(Z$14,集計用!$4:$9977,マスター!$C115,FALSE)="","",HLOOKUP(Z$14,集計用!$4:$9977,マスター!$C115,FALSE))</f>
        <v>11481100</v>
      </c>
      <c r="AA115" s="82"/>
      <c r="AB115" s="82"/>
      <c r="AC115" s="82"/>
      <c r="AD115" s="82"/>
      <c r="AE115" s="82"/>
      <c r="AF115" s="71"/>
      <c r="AG115" s="56" t="str">
        <f>IF(HLOOKUP(AG$14,集計用!$4:$9977,マスター!$C115,FALSE)="","",HLOOKUP(AG$14,集計用!$4:$9977,マスター!$C115,FALSE))</f>
        <v>67-1</v>
      </c>
      <c r="AH115" s="56" t="str">
        <f>IF(HLOOKUP(AH$14,集計用!$4:$9977,マスター!$C115,FALSE)="","",HLOOKUP(AH$14,集計用!$4:$9977,マスター!$C115,FALSE))</f>
        <v>自己資産（リース資産外)</v>
      </c>
      <c r="AI115" s="56" t="str">
        <f>IF(HLOOKUP(AI$14,集計用!$4:$9977,マスター!$C115,FALSE)="","",HLOOKUP(AI$14,集計用!$4:$9977,マスター!$C115,FALSE))</f>
        <v>売却不可</v>
      </c>
      <c r="AJ115" s="89" t="str">
        <f>マスター!$B$3</f>
        <v>物品</v>
      </c>
      <c r="AK115" s="56">
        <f>IF(HLOOKUP(AK$14,集計用!$4:$9977,マスター!$C115,FALSE)="","",HLOOKUP(AK$14,集計用!$4:$9977,マスター!$C115,FALSE))</f>
        <v>179</v>
      </c>
      <c r="AL115" s="56" t="e">
        <f>IF(HLOOKUP(AL$14,集計用!$4:$9977,マスター!$C115,FALSE)="","",HLOOKUP(AL$14,集計用!$4:$9977,マスター!$C115,FALSE))</f>
        <v>#N/A</v>
      </c>
      <c r="AM115" s="82"/>
      <c r="AN115" s="56" t="str">
        <f>IFERROR(集計用!N98&amp;集計用!P98&amp;集計用!R98,"")</f>
        <v>下都賀郡壬生町七ツ石本郷1215-1</v>
      </c>
      <c r="AO115" s="56">
        <f>IF(HLOOKUP(AO$14,集計用!$4:$9977,マスター!$C115,FALSE)="","",HLOOKUP(AO$14,集計用!$4:$9977,マスター!$C115,FALSE))</f>
        <v>100</v>
      </c>
      <c r="AP115" s="69" t="str">
        <f>集計用!AX110&amp;集計用!AY110&amp;集計用!AZ110&amp;集計用!BA110&amp;集計用!BB110&amp;集計用!BC110</f>
        <v>土木費道路橋梁費道路新設改良費</v>
      </c>
      <c r="AQ115" s="56" t="str">
        <f>IF(HLOOKUP(AQ$14,集計用!$4:$9977,マスター!$C115,FALSE)="","",HLOOKUP(AQ$14,集計用!$4:$9977,マスター!$C115,FALSE))</f>
        <v/>
      </c>
      <c r="AR115" s="56" t="str">
        <f>IF(HLOOKUP(AR$14,集計用!$4:$9977,マスター!$C115,FALSE)="","",HLOOKUP(AR$14,集計用!$4:$9977,マスター!$C115,FALSE))</f>
        <v/>
      </c>
      <c r="AS115" s="56" t="str">
        <f>IF(HLOOKUP(AS$14,集計用!$4:$9977,マスター!$C115,FALSE)="","",HLOOKUP(AS$14,集計用!$4:$9977,マスター!$C115,FALSE))</f>
        <v/>
      </c>
      <c r="AT115" s="56">
        <f>IF(HLOOKUP(AT$14,集計用!$4:$9977,マスター!$C115,FALSE)="","",HLOOKUP(AT$14,集計用!$4:$9977,マスター!$C115,FALSE))</f>
        <v>29</v>
      </c>
      <c r="AU115" s="91"/>
      <c r="AV115" s="91"/>
      <c r="AW115" s="74">
        <f t="shared" si="3"/>
        <v>62</v>
      </c>
      <c r="AX115" s="56" t="str">
        <f>IF(HLOOKUP(AX$14,集計用!$4:$9977,マスター!$C115,FALSE)="","",HLOOKUP(AX$14,集計用!$4:$9977,マスター!$C115,FALSE))</f>
        <v>生活インフラ・国土保全</v>
      </c>
      <c r="AY115" s="56" t="str">
        <f>IF(HLOOKUP(AY$14,集計用!$4:$9977,マスター!$C115,FALSE)="","",HLOOKUP(AY$14,集計用!$4:$9977,マスター!$C115,FALSE))</f>
        <v>行政財産</v>
      </c>
      <c r="AZ115" s="83"/>
      <c r="BA115" s="83"/>
      <c r="BB115" s="83"/>
      <c r="BC115" s="83"/>
      <c r="BD115" s="83"/>
      <c r="BE115" s="83"/>
      <c r="BF115" s="83"/>
      <c r="BG115" s="83"/>
      <c r="BH115" s="91"/>
      <c r="BI115" s="91"/>
      <c r="BJ115" s="83"/>
      <c r="BK115" s="83"/>
      <c r="BL115" s="83"/>
      <c r="BM115" s="83"/>
      <c r="BN115" s="83"/>
      <c r="BO115" s="83"/>
      <c r="BP115" s="83"/>
      <c r="BQ115" s="83"/>
      <c r="BR115" s="56" t="str">
        <f>IF(HLOOKUP(BR$14,集計用!$4:$9977,マスター!$C115,FALSE)="","",HLOOKUP(BR$14,集計用!$4:$9977,マスター!$C115,FALSE))</f>
        <v>67-1</v>
      </c>
      <c r="BS115" s="56" t="str">
        <f>IF(HLOOKUP(BS$14,集計用!$4:$9977,マスター!$C115,FALSE)="","",HLOOKUP(BS$14,集計用!$4:$9977,マスター!$C115,FALSE))</f>
        <v/>
      </c>
      <c r="BT115" s="56" t="str">
        <f>IF(HLOOKUP(BT$14,集計用!$4:$9977,マスター!$C115,FALSE)="","",HLOOKUP(BT$14,集計用!$4:$9977,マスター!$C115,FALSE))</f>
        <v>道路工作物</v>
      </c>
      <c r="BU115" s="56" t="str">
        <f>IF(HLOOKUP(BU$14,集計用!$4:$9977,マスター!$C115,FALSE)="","",HLOOKUP(BU$14,集計用!$4:$9977,マスター!$C115,FALSE))</f>
        <v>㎡</v>
      </c>
      <c r="BV115" s="56" t="str">
        <f>集計用!O98&amp;集計用!Q98&amp;集計用!S98</f>
        <v>ｼﾓﾂｶﾞｸﾞﾝﾐﾌﾞﾏﾁﾅﾅﾂｲｼﾎﾝｺﾞｳ1215-1</v>
      </c>
      <c r="BW115" s="56" t="str">
        <f>IF(HLOOKUP(BW$14,集計用!$4:$9977,マスター!$C115,FALSE)="","",HLOOKUP(BW$14,集計用!$4:$9977,マスター!$C115,FALSE))</f>
        <v/>
      </c>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2"/>
      <c r="CW115" s="82"/>
      <c r="CX115" s="82"/>
      <c r="CY115" s="82"/>
      <c r="CZ115" s="82"/>
      <c r="DA115" s="82"/>
      <c r="DB115" s="82"/>
      <c r="DC115" s="82"/>
      <c r="DD115" s="83"/>
      <c r="DE115" s="83"/>
      <c r="DF115" s="83"/>
      <c r="DG115" s="83"/>
      <c r="DH115" s="83"/>
      <c r="DI115" s="83"/>
    </row>
    <row r="116" spans="3:113" ht="13.5" customHeight="1">
      <c r="C116" s="117">
        <v>107</v>
      </c>
      <c r="D116" s="71"/>
      <c r="E116" s="82"/>
      <c r="F116" s="82"/>
      <c r="G116" s="82"/>
      <c r="H116" s="69" t="str">
        <f>IF(HLOOKUP(H$14,集計用!$4:$9977,マスター!$C116,FALSE)="","",HLOOKUP(H$14,集計用!$4:$9977,マスター!$C116,FALSE))</f>
        <v>橋梁台帳</v>
      </c>
      <c r="I116" s="56">
        <f>IF(HLOOKUP(I$14,集計用!$4:$9977,マスター!$C116,FALSE)="","",HLOOKUP(I$14,集計用!$4:$9977,マスター!$C116,FALSE))</f>
        <v>24</v>
      </c>
      <c r="J116" s="56" t="str">
        <f>IF(HLOOKUP(J$14,集計用!$4:$9977,マスター!$C116,FALSE)="","",HLOOKUP(J$14,集計用!$4:$9977,マスター!$C116,FALSE))</f>
        <v>インフラ資産/工作物</v>
      </c>
      <c r="K116" s="82"/>
      <c r="L116" s="82"/>
      <c r="M116" s="82"/>
      <c r="N116" s="82"/>
      <c r="O116" s="56">
        <f>IF(HLOOKUP(O$14,集計用!$4:$9977,マスター!$C116,FALSE)="","",HLOOKUP(O$14,集計用!$4:$9977,マスター!$C116,FALSE))</f>
        <v>11</v>
      </c>
      <c r="P116" s="82"/>
      <c r="Q116" s="82"/>
      <c r="R116" s="69" t="str">
        <f>IF(HLOOKUP(R$14,集計用!$4:$9977,マスター!$C116,FALSE)="","",HLOOKUP(R$14,集計用!$4:$9977,マスター!$C116,FALSE))</f>
        <v>一般会計等</v>
      </c>
      <c r="S116" s="69" t="str">
        <f>IF(HLOOKUP(S$14,集計用!$4:$9977,マスター!$C116,FALSE)="","",HLOOKUP(S$14,集計用!$4:$9977,マスター!$C116,FALSE))</f>
        <v>一般会計</v>
      </c>
      <c r="T116" s="56">
        <f>IF(HLOOKUP(T$14,集計用!$4:$9977,マスター!$C116,FALSE)="","",HLOOKUP(T$14,集計用!$4:$9977,マスター!$C116,FALSE))</f>
        <v>19540331</v>
      </c>
      <c r="U116" s="56">
        <f>IF(HLOOKUP(U$14,集計用!$4:$9977,マスター!$C116,FALSE)="","",HLOOKUP(U$14,集計用!$4:$9977,マスター!$C116,FALSE))</f>
        <v>19540331</v>
      </c>
      <c r="V116" s="82"/>
      <c r="W116" s="71"/>
      <c r="X116" s="82"/>
      <c r="Y116" s="82"/>
      <c r="Z116" s="56">
        <f>IF(HLOOKUP(Z$14,集計用!$4:$9977,マスター!$C116,FALSE)="","",HLOOKUP(Z$14,集計用!$4:$9977,マスター!$C116,FALSE))</f>
        <v>20190900</v>
      </c>
      <c r="AA116" s="82"/>
      <c r="AB116" s="82"/>
      <c r="AC116" s="82"/>
      <c r="AD116" s="82"/>
      <c r="AE116" s="82"/>
      <c r="AF116" s="71"/>
      <c r="AG116" s="56" t="str">
        <f>IF(HLOOKUP(AG$14,集計用!$4:$9977,マスター!$C116,FALSE)="","",HLOOKUP(AG$14,集計用!$4:$9977,マスター!$C116,FALSE))</f>
        <v>67-2</v>
      </c>
      <c r="AH116" s="56" t="str">
        <f>IF(HLOOKUP(AH$14,集計用!$4:$9977,マスター!$C116,FALSE)="","",HLOOKUP(AH$14,集計用!$4:$9977,マスター!$C116,FALSE))</f>
        <v>自己資産（リース資産外)</v>
      </c>
      <c r="AI116" s="56" t="str">
        <f>IF(HLOOKUP(AI$14,集計用!$4:$9977,マスター!$C116,FALSE)="","",HLOOKUP(AI$14,集計用!$4:$9977,マスター!$C116,FALSE))</f>
        <v>売却不可</v>
      </c>
      <c r="AJ116" s="89" t="str">
        <f>マスター!$B$3</f>
        <v>物品</v>
      </c>
      <c r="AK116" s="56">
        <f>IF(HLOOKUP(AK$14,集計用!$4:$9977,マスター!$C116,FALSE)="","",HLOOKUP(AK$14,集計用!$4:$9977,マスター!$C116,FALSE))</f>
        <v>179</v>
      </c>
      <c r="AL116" s="56" t="e">
        <f>IF(HLOOKUP(AL$14,集計用!$4:$9977,マスター!$C116,FALSE)="","",HLOOKUP(AL$14,集計用!$4:$9977,マスター!$C116,FALSE))</f>
        <v>#N/A</v>
      </c>
      <c r="AM116" s="82"/>
      <c r="AN116" s="56" t="str">
        <f>IFERROR(集計用!N99&amp;集計用!P99&amp;集計用!R99,"")</f>
        <v>下都賀郡壬生町七ツ石本郷263-2</v>
      </c>
      <c r="AO116" s="56">
        <f>IF(HLOOKUP(AO$14,集計用!$4:$9977,マスター!$C116,FALSE)="","",HLOOKUP(AO$14,集計用!$4:$9977,マスター!$C116,FALSE))</f>
        <v>100</v>
      </c>
      <c r="AP116" s="69" t="str">
        <f>集計用!AX111&amp;集計用!AY111&amp;集計用!AZ111&amp;集計用!BA111&amp;集計用!BB111&amp;集計用!BC111</f>
        <v>土木費道路橋梁費道路新設改良費</v>
      </c>
      <c r="AQ116" s="56" t="str">
        <f>IF(HLOOKUP(AQ$14,集計用!$4:$9977,マスター!$C116,FALSE)="","",HLOOKUP(AQ$14,集計用!$4:$9977,マスター!$C116,FALSE))</f>
        <v/>
      </c>
      <c r="AR116" s="56" t="str">
        <f>IF(HLOOKUP(AR$14,集計用!$4:$9977,マスター!$C116,FALSE)="","",HLOOKUP(AR$14,集計用!$4:$9977,マスター!$C116,FALSE))</f>
        <v/>
      </c>
      <c r="AS116" s="56" t="str">
        <f>IF(HLOOKUP(AS$14,集計用!$4:$9977,マスター!$C116,FALSE)="","",HLOOKUP(AS$14,集計用!$4:$9977,マスター!$C116,FALSE))</f>
        <v/>
      </c>
      <c r="AT116" s="56">
        <f>IF(HLOOKUP(AT$14,集計用!$4:$9977,マスター!$C116,FALSE)="","",HLOOKUP(AT$14,集計用!$4:$9977,マスター!$C116,FALSE))</f>
        <v>51</v>
      </c>
      <c r="AU116" s="91"/>
      <c r="AV116" s="91"/>
      <c r="AW116" s="74">
        <f t="shared" si="3"/>
        <v>62</v>
      </c>
      <c r="AX116" s="56" t="str">
        <f>IF(HLOOKUP(AX$14,集計用!$4:$9977,マスター!$C116,FALSE)="","",HLOOKUP(AX$14,集計用!$4:$9977,マスター!$C116,FALSE))</f>
        <v>生活インフラ・国土保全</v>
      </c>
      <c r="AY116" s="56" t="str">
        <f>IF(HLOOKUP(AY$14,集計用!$4:$9977,マスター!$C116,FALSE)="","",HLOOKUP(AY$14,集計用!$4:$9977,マスター!$C116,FALSE))</f>
        <v>行政財産</v>
      </c>
      <c r="AZ116" s="83"/>
      <c r="BA116" s="83"/>
      <c r="BB116" s="83"/>
      <c r="BC116" s="83"/>
      <c r="BD116" s="83"/>
      <c r="BE116" s="83"/>
      <c r="BF116" s="83"/>
      <c r="BG116" s="83"/>
      <c r="BH116" s="91"/>
      <c r="BI116" s="91"/>
      <c r="BJ116" s="83"/>
      <c r="BK116" s="83"/>
      <c r="BL116" s="83"/>
      <c r="BM116" s="83"/>
      <c r="BN116" s="83"/>
      <c r="BO116" s="83"/>
      <c r="BP116" s="83"/>
      <c r="BQ116" s="83"/>
      <c r="BR116" s="56" t="str">
        <f>IF(HLOOKUP(BR$14,集計用!$4:$9977,マスター!$C116,FALSE)="","",HLOOKUP(BR$14,集計用!$4:$9977,マスター!$C116,FALSE))</f>
        <v>67-2</v>
      </c>
      <c r="BS116" s="56" t="str">
        <f>IF(HLOOKUP(BS$14,集計用!$4:$9977,マスター!$C116,FALSE)="","",HLOOKUP(BS$14,集計用!$4:$9977,マスター!$C116,FALSE))</f>
        <v/>
      </c>
      <c r="BT116" s="56" t="str">
        <f>IF(HLOOKUP(BT$14,集計用!$4:$9977,マスター!$C116,FALSE)="","",HLOOKUP(BT$14,集計用!$4:$9977,マスター!$C116,FALSE))</f>
        <v>道路工作物</v>
      </c>
      <c r="BU116" s="56" t="str">
        <f>IF(HLOOKUP(BU$14,集計用!$4:$9977,マスター!$C116,FALSE)="","",HLOOKUP(BU$14,集計用!$4:$9977,マスター!$C116,FALSE))</f>
        <v>㎡</v>
      </c>
      <c r="BV116" s="56" t="str">
        <f>集計用!O99&amp;集計用!Q99&amp;集計用!S99</f>
        <v>ｼﾓﾂｶﾞｸﾞﾝﾐﾌﾞﾏﾁﾅﾅﾂｲｼﾎﾝｺﾞｳ263-2</v>
      </c>
      <c r="BW116" s="56" t="str">
        <f>IF(HLOOKUP(BW$14,集計用!$4:$9977,マスター!$C116,FALSE)="","",HLOOKUP(BW$14,集計用!$4:$9977,マスター!$C116,FALSE))</f>
        <v/>
      </c>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2"/>
      <c r="CW116" s="82"/>
      <c r="CX116" s="82"/>
      <c r="CY116" s="82"/>
      <c r="CZ116" s="82"/>
      <c r="DA116" s="82"/>
      <c r="DB116" s="82"/>
      <c r="DC116" s="82"/>
      <c r="DD116" s="83"/>
      <c r="DE116" s="83"/>
      <c r="DF116" s="83"/>
      <c r="DG116" s="83"/>
      <c r="DH116" s="83"/>
      <c r="DI116" s="83"/>
    </row>
    <row r="117" spans="3:113" ht="13.5" customHeight="1">
      <c r="C117" s="117">
        <v>108</v>
      </c>
      <c r="D117" s="71"/>
      <c r="E117" s="82"/>
      <c r="F117" s="82"/>
      <c r="G117" s="82"/>
      <c r="H117" s="69" t="str">
        <f>IF(HLOOKUP(H$14,集計用!$4:$9977,マスター!$C117,FALSE)="","",HLOOKUP(H$14,集計用!$4:$9977,マスター!$C117,FALSE))</f>
        <v>橋梁台帳</v>
      </c>
      <c r="I117" s="56">
        <f>IF(HLOOKUP(I$14,集計用!$4:$9977,マスター!$C117,FALSE)="","",HLOOKUP(I$14,集計用!$4:$9977,マスター!$C117,FALSE))</f>
        <v>25</v>
      </c>
      <c r="J117" s="56" t="str">
        <f>IF(HLOOKUP(J$14,集計用!$4:$9977,マスター!$C117,FALSE)="","",HLOOKUP(J$14,集計用!$4:$9977,マスター!$C117,FALSE))</f>
        <v>インフラ資産/工作物</v>
      </c>
      <c r="K117" s="82"/>
      <c r="L117" s="82"/>
      <c r="M117" s="82"/>
      <c r="N117" s="82"/>
      <c r="O117" s="56">
        <f>IF(HLOOKUP(O$14,集計用!$4:$9977,マスター!$C117,FALSE)="","",HLOOKUP(O$14,集計用!$4:$9977,マスター!$C117,FALSE))</f>
        <v>11</v>
      </c>
      <c r="P117" s="82"/>
      <c r="Q117" s="82"/>
      <c r="R117" s="69" t="str">
        <f>IF(HLOOKUP(R$14,集計用!$4:$9977,マスター!$C117,FALSE)="","",HLOOKUP(R$14,集計用!$4:$9977,マスター!$C117,FALSE))</f>
        <v>一般会計等</v>
      </c>
      <c r="S117" s="69" t="str">
        <f>IF(HLOOKUP(S$14,集計用!$4:$9977,マスター!$C117,FALSE)="","",HLOOKUP(S$14,集計用!$4:$9977,マスター!$C117,FALSE))</f>
        <v>一般会計</v>
      </c>
      <c r="T117" s="56">
        <f>IF(HLOOKUP(T$14,集計用!$4:$9977,マスター!$C117,FALSE)="","",HLOOKUP(T$14,集計用!$4:$9977,マスター!$C117,FALSE))</f>
        <v>19540331</v>
      </c>
      <c r="U117" s="56">
        <f>IF(HLOOKUP(U$14,集計用!$4:$9977,マスター!$C117,FALSE)="","",HLOOKUP(U$14,集計用!$4:$9977,マスター!$C117,FALSE))</f>
        <v>19540331</v>
      </c>
      <c r="V117" s="82"/>
      <c r="W117" s="71"/>
      <c r="X117" s="82"/>
      <c r="Y117" s="82"/>
      <c r="Z117" s="56">
        <f>IF(HLOOKUP(Z$14,集計用!$4:$9977,マスター!$C117,FALSE)="","",HLOOKUP(Z$14,集計用!$4:$9977,マスター!$C117,FALSE))</f>
        <v>10293400</v>
      </c>
      <c r="AA117" s="82"/>
      <c r="AB117" s="82"/>
      <c r="AC117" s="82"/>
      <c r="AD117" s="82"/>
      <c r="AE117" s="82"/>
      <c r="AF117" s="71"/>
      <c r="AG117" s="56" t="str">
        <f>IF(HLOOKUP(AG$14,集計用!$4:$9977,マスター!$C117,FALSE)="","",HLOOKUP(AG$14,集計用!$4:$9977,マスター!$C117,FALSE))</f>
        <v>67-3</v>
      </c>
      <c r="AH117" s="56" t="str">
        <f>IF(HLOOKUP(AH$14,集計用!$4:$9977,マスター!$C117,FALSE)="","",HLOOKUP(AH$14,集計用!$4:$9977,マスター!$C117,FALSE))</f>
        <v>自己資産（リース資産外)</v>
      </c>
      <c r="AI117" s="56" t="str">
        <f>IF(HLOOKUP(AI$14,集計用!$4:$9977,マスター!$C117,FALSE)="","",HLOOKUP(AI$14,集計用!$4:$9977,マスター!$C117,FALSE))</f>
        <v>売却不可</v>
      </c>
      <c r="AJ117" s="89" t="str">
        <f>マスター!$B$3</f>
        <v>物品</v>
      </c>
      <c r="AK117" s="56">
        <f>IF(HLOOKUP(AK$14,集計用!$4:$9977,マスター!$C117,FALSE)="","",HLOOKUP(AK$14,集計用!$4:$9977,マスター!$C117,FALSE))</f>
        <v>179</v>
      </c>
      <c r="AL117" s="56" t="e">
        <f>IF(HLOOKUP(AL$14,集計用!$4:$9977,マスター!$C117,FALSE)="","",HLOOKUP(AL$14,集計用!$4:$9977,マスター!$C117,FALSE))</f>
        <v>#N/A</v>
      </c>
      <c r="AM117" s="82"/>
      <c r="AN117" s="56" t="str">
        <f>IFERROR(集計用!N100&amp;集計用!P100&amp;集計用!R100,"")</f>
        <v>下都賀郡壬生町羽生田一丁田川原2841-1</v>
      </c>
      <c r="AO117" s="56">
        <f>IF(HLOOKUP(AO$14,集計用!$4:$9977,マスター!$C117,FALSE)="","",HLOOKUP(AO$14,集計用!$4:$9977,マスター!$C117,FALSE))</f>
        <v>100</v>
      </c>
      <c r="AP117" s="69" t="str">
        <f>集計用!AX112&amp;集計用!AY112&amp;集計用!AZ112&amp;集計用!BA112&amp;集計用!BB112&amp;集計用!BC112</f>
        <v>土木費道路橋梁費道路新設改良費</v>
      </c>
      <c r="AQ117" s="56" t="str">
        <f>IF(HLOOKUP(AQ$14,集計用!$4:$9977,マスター!$C117,FALSE)="","",HLOOKUP(AQ$14,集計用!$4:$9977,マスター!$C117,FALSE))</f>
        <v/>
      </c>
      <c r="AR117" s="56" t="str">
        <f>IF(HLOOKUP(AR$14,集計用!$4:$9977,マスター!$C117,FALSE)="","",HLOOKUP(AR$14,集計用!$4:$9977,マスター!$C117,FALSE))</f>
        <v/>
      </c>
      <c r="AS117" s="56" t="str">
        <f>IF(HLOOKUP(AS$14,集計用!$4:$9977,マスター!$C117,FALSE)="","",HLOOKUP(AS$14,集計用!$4:$9977,マスター!$C117,FALSE))</f>
        <v/>
      </c>
      <c r="AT117" s="56">
        <f>IF(HLOOKUP(AT$14,集計用!$4:$9977,マスター!$C117,FALSE)="","",HLOOKUP(AT$14,集計用!$4:$9977,マスター!$C117,FALSE))</f>
        <v>26</v>
      </c>
      <c r="AU117" s="91"/>
      <c r="AV117" s="91"/>
      <c r="AW117" s="74">
        <f t="shared" si="3"/>
        <v>62</v>
      </c>
      <c r="AX117" s="56" t="str">
        <f>IF(HLOOKUP(AX$14,集計用!$4:$9977,マスター!$C117,FALSE)="","",HLOOKUP(AX$14,集計用!$4:$9977,マスター!$C117,FALSE))</f>
        <v>生活インフラ・国土保全</v>
      </c>
      <c r="AY117" s="56" t="str">
        <f>IF(HLOOKUP(AY$14,集計用!$4:$9977,マスター!$C117,FALSE)="","",HLOOKUP(AY$14,集計用!$4:$9977,マスター!$C117,FALSE))</f>
        <v>行政財産</v>
      </c>
      <c r="AZ117" s="83"/>
      <c r="BA117" s="83"/>
      <c r="BB117" s="83"/>
      <c r="BC117" s="83"/>
      <c r="BD117" s="83"/>
      <c r="BE117" s="83"/>
      <c r="BF117" s="83"/>
      <c r="BG117" s="83"/>
      <c r="BH117" s="91"/>
      <c r="BI117" s="91"/>
      <c r="BJ117" s="83"/>
      <c r="BK117" s="83"/>
      <c r="BL117" s="83"/>
      <c r="BM117" s="83"/>
      <c r="BN117" s="83"/>
      <c r="BO117" s="83"/>
      <c r="BP117" s="83"/>
      <c r="BQ117" s="83"/>
      <c r="BR117" s="56" t="str">
        <f>IF(HLOOKUP(BR$14,集計用!$4:$9977,マスター!$C117,FALSE)="","",HLOOKUP(BR$14,集計用!$4:$9977,マスター!$C117,FALSE))</f>
        <v>67-3</v>
      </c>
      <c r="BS117" s="56" t="str">
        <f>IF(HLOOKUP(BS$14,集計用!$4:$9977,マスター!$C117,FALSE)="","",HLOOKUP(BS$14,集計用!$4:$9977,マスター!$C117,FALSE))</f>
        <v/>
      </c>
      <c r="BT117" s="56" t="str">
        <f>IF(HLOOKUP(BT$14,集計用!$4:$9977,マスター!$C117,FALSE)="","",HLOOKUP(BT$14,集計用!$4:$9977,マスター!$C117,FALSE))</f>
        <v>道路工作物</v>
      </c>
      <c r="BU117" s="56" t="str">
        <f>IF(HLOOKUP(BU$14,集計用!$4:$9977,マスター!$C117,FALSE)="","",HLOOKUP(BU$14,集計用!$4:$9977,マスター!$C117,FALSE))</f>
        <v>㎡</v>
      </c>
      <c r="BV117" s="56" t="str">
        <f>集計用!O100&amp;集計用!Q100&amp;集計用!S100</f>
        <v>ｼﾓﾂｶﾞｸﾞﾝﾐﾌﾞﾏﾁﾊﾆｭｳﾀﾞｲｯﾁｮｳﾀｶﾜﾗ2841-1</v>
      </c>
      <c r="BW117" s="56" t="str">
        <f>IF(HLOOKUP(BW$14,集計用!$4:$9977,マスター!$C117,FALSE)="","",HLOOKUP(BW$14,集計用!$4:$9977,マスター!$C117,FALSE))</f>
        <v/>
      </c>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2"/>
      <c r="CW117" s="82"/>
      <c r="CX117" s="82"/>
      <c r="CY117" s="82"/>
      <c r="CZ117" s="82"/>
      <c r="DA117" s="82"/>
      <c r="DB117" s="82"/>
      <c r="DC117" s="82"/>
      <c r="DD117" s="83"/>
      <c r="DE117" s="83"/>
      <c r="DF117" s="83"/>
      <c r="DG117" s="83"/>
      <c r="DH117" s="83"/>
      <c r="DI117" s="83"/>
    </row>
    <row r="118" spans="3:113" ht="13.5" customHeight="1">
      <c r="C118" s="117">
        <v>109</v>
      </c>
      <c r="D118" s="71"/>
      <c r="E118" s="82"/>
      <c r="F118" s="82"/>
      <c r="G118" s="82"/>
      <c r="H118" s="69" t="str">
        <f>IF(HLOOKUP(H$14,集計用!$4:$9977,マスター!$C118,FALSE)="","",HLOOKUP(H$14,集計用!$4:$9977,マスター!$C118,FALSE))</f>
        <v>橋梁台帳</v>
      </c>
      <c r="I118" s="56">
        <f>IF(HLOOKUP(I$14,集計用!$4:$9977,マスター!$C118,FALSE)="","",HLOOKUP(I$14,集計用!$4:$9977,マスター!$C118,FALSE))</f>
        <v>26</v>
      </c>
      <c r="J118" s="56" t="str">
        <f>IF(HLOOKUP(J$14,集計用!$4:$9977,マスター!$C118,FALSE)="","",HLOOKUP(J$14,集計用!$4:$9977,マスター!$C118,FALSE))</f>
        <v>インフラ資産/工作物</v>
      </c>
      <c r="K118" s="82"/>
      <c r="L118" s="82"/>
      <c r="M118" s="82"/>
      <c r="N118" s="82"/>
      <c r="O118" s="56">
        <f>IF(HLOOKUP(O$14,集計用!$4:$9977,マスター!$C118,FALSE)="","",HLOOKUP(O$14,集計用!$4:$9977,マスター!$C118,FALSE))</f>
        <v>11</v>
      </c>
      <c r="P118" s="82"/>
      <c r="Q118" s="82"/>
      <c r="R118" s="69" t="str">
        <f>IF(HLOOKUP(R$14,集計用!$4:$9977,マスター!$C118,FALSE)="","",HLOOKUP(R$14,集計用!$4:$9977,マスター!$C118,FALSE))</f>
        <v>一般会計等</v>
      </c>
      <c r="S118" s="69" t="str">
        <f>IF(HLOOKUP(S$14,集計用!$4:$9977,マスター!$C118,FALSE)="","",HLOOKUP(S$14,集計用!$4:$9977,マスター!$C118,FALSE))</f>
        <v>一般会計</v>
      </c>
      <c r="T118" s="56">
        <f>IF(HLOOKUP(T$14,集計用!$4:$9977,マスター!$C118,FALSE)="","",HLOOKUP(T$14,集計用!$4:$9977,マスター!$C118,FALSE))</f>
        <v>19540331</v>
      </c>
      <c r="U118" s="56">
        <f>IF(HLOOKUP(U$14,集計用!$4:$9977,マスター!$C118,FALSE)="","",HLOOKUP(U$14,集計用!$4:$9977,マスター!$C118,FALSE))</f>
        <v>19540331</v>
      </c>
      <c r="V118" s="82"/>
      <c r="W118" s="71"/>
      <c r="X118" s="82"/>
      <c r="Y118" s="82"/>
      <c r="Z118" s="56">
        <f>IF(HLOOKUP(Z$14,集計用!$4:$9977,マスター!$C118,FALSE)="","",HLOOKUP(Z$14,集計用!$4:$9977,マスター!$C118,FALSE))</f>
        <v>5542600</v>
      </c>
      <c r="AA118" s="82"/>
      <c r="AB118" s="82"/>
      <c r="AC118" s="82"/>
      <c r="AD118" s="82"/>
      <c r="AE118" s="82"/>
      <c r="AF118" s="71"/>
      <c r="AG118" s="56" t="str">
        <f>IF(HLOOKUP(AG$14,集計用!$4:$9977,マスター!$C118,FALSE)="","",HLOOKUP(AG$14,集計用!$4:$9977,マスター!$C118,FALSE))</f>
        <v>1127-1</v>
      </c>
      <c r="AH118" s="56" t="str">
        <f>IF(HLOOKUP(AH$14,集計用!$4:$9977,マスター!$C118,FALSE)="","",HLOOKUP(AH$14,集計用!$4:$9977,マスター!$C118,FALSE))</f>
        <v>自己資産（リース資産外)</v>
      </c>
      <c r="AI118" s="56" t="str">
        <f>IF(HLOOKUP(AI$14,集計用!$4:$9977,マスター!$C118,FALSE)="","",HLOOKUP(AI$14,集計用!$4:$9977,マスター!$C118,FALSE))</f>
        <v>売却不可</v>
      </c>
      <c r="AJ118" s="89" t="str">
        <f>マスター!$B$3</f>
        <v>物品</v>
      </c>
      <c r="AK118" s="56">
        <f>IF(HLOOKUP(AK$14,集計用!$4:$9977,マスター!$C118,FALSE)="","",HLOOKUP(AK$14,集計用!$4:$9977,マスター!$C118,FALSE))</f>
        <v>179</v>
      </c>
      <c r="AL118" s="56" t="e">
        <f>IF(HLOOKUP(AL$14,集計用!$4:$9977,マスター!$C118,FALSE)="","",HLOOKUP(AL$14,集計用!$4:$9977,マスター!$C118,FALSE))</f>
        <v>#N/A</v>
      </c>
      <c r="AM118" s="82"/>
      <c r="AN118" s="56" t="str">
        <f>IFERROR(集計用!N101&amp;集計用!P101&amp;集計用!R101,"")</f>
        <v>下都賀郡壬生町羽生田一丁田2841-1</v>
      </c>
      <c r="AO118" s="56">
        <f>IF(HLOOKUP(AO$14,集計用!$4:$9977,マスター!$C118,FALSE)="","",HLOOKUP(AO$14,集計用!$4:$9977,マスター!$C118,FALSE))</f>
        <v>100</v>
      </c>
      <c r="AP118" s="69" t="str">
        <f>集計用!AX113&amp;集計用!AY113&amp;集計用!AZ113&amp;集計用!BA113&amp;集計用!BB113&amp;集計用!BC113</f>
        <v>土木費道路橋梁費道路新設改良費</v>
      </c>
      <c r="AQ118" s="56" t="str">
        <f>IF(HLOOKUP(AQ$14,集計用!$4:$9977,マスター!$C118,FALSE)="","",HLOOKUP(AQ$14,集計用!$4:$9977,マスター!$C118,FALSE))</f>
        <v/>
      </c>
      <c r="AR118" s="56" t="str">
        <f>IF(HLOOKUP(AR$14,集計用!$4:$9977,マスター!$C118,FALSE)="","",HLOOKUP(AR$14,集計用!$4:$9977,マスター!$C118,FALSE))</f>
        <v/>
      </c>
      <c r="AS118" s="56" t="str">
        <f>IF(HLOOKUP(AS$14,集計用!$4:$9977,マスター!$C118,FALSE)="","",HLOOKUP(AS$14,集計用!$4:$9977,マスター!$C118,FALSE))</f>
        <v/>
      </c>
      <c r="AT118" s="56">
        <f>IF(HLOOKUP(AT$14,集計用!$4:$9977,マスター!$C118,FALSE)="","",HLOOKUP(AT$14,集計用!$4:$9977,マスター!$C118,FALSE))</f>
        <v>14</v>
      </c>
      <c r="AU118" s="91"/>
      <c r="AV118" s="91"/>
      <c r="AW118" s="74">
        <f t="shared" si="3"/>
        <v>62</v>
      </c>
      <c r="AX118" s="56" t="str">
        <f>IF(HLOOKUP(AX$14,集計用!$4:$9977,マスター!$C118,FALSE)="","",HLOOKUP(AX$14,集計用!$4:$9977,マスター!$C118,FALSE))</f>
        <v>生活インフラ・国土保全</v>
      </c>
      <c r="AY118" s="56" t="str">
        <f>IF(HLOOKUP(AY$14,集計用!$4:$9977,マスター!$C118,FALSE)="","",HLOOKUP(AY$14,集計用!$4:$9977,マスター!$C118,FALSE))</f>
        <v>行政財産</v>
      </c>
      <c r="AZ118" s="83"/>
      <c r="BA118" s="83"/>
      <c r="BB118" s="83"/>
      <c r="BC118" s="83"/>
      <c r="BD118" s="83"/>
      <c r="BE118" s="83"/>
      <c r="BF118" s="83"/>
      <c r="BG118" s="83"/>
      <c r="BH118" s="91"/>
      <c r="BI118" s="91"/>
      <c r="BJ118" s="83"/>
      <c r="BK118" s="83"/>
      <c r="BL118" s="83"/>
      <c r="BM118" s="83"/>
      <c r="BN118" s="83"/>
      <c r="BO118" s="83"/>
      <c r="BP118" s="83"/>
      <c r="BQ118" s="83"/>
      <c r="BR118" s="56" t="str">
        <f>IF(HLOOKUP(BR$14,集計用!$4:$9977,マスター!$C118,FALSE)="","",HLOOKUP(BR$14,集計用!$4:$9977,マスター!$C118,FALSE))</f>
        <v>1127-1</v>
      </c>
      <c r="BS118" s="56" t="str">
        <f>IF(HLOOKUP(BS$14,集計用!$4:$9977,マスター!$C118,FALSE)="","",HLOOKUP(BS$14,集計用!$4:$9977,マスター!$C118,FALSE))</f>
        <v/>
      </c>
      <c r="BT118" s="56" t="str">
        <f>IF(HLOOKUP(BT$14,集計用!$4:$9977,マスター!$C118,FALSE)="","",HLOOKUP(BT$14,集計用!$4:$9977,マスター!$C118,FALSE))</f>
        <v>道路工作物</v>
      </c>
      <c r="BU118" s="56" t="str">
        <f>IF(HLOOKUP(BU$14,集計用!$4:$9977,マスター!$C118,FALSE)="","",HLOOKUP(BU$14,集計用!$4:$9977,マスター!$C118,FALSE))</f>
        <v>㎡</v>
      </c>
      <c r="BV118" s="56" t="str">
        <f>集計用!O101&amp;集計用!Q101&amp;集計用!S101</f>
        <v>ｼﾓﾂｶﾞｸﾞﾝﾐﾌﾞﾏﾁﾊﾆｭｳﾀﾞｲｯﾁｮｳﾀ2841-1</v>
      </c>
      <c r="BW118" s="56" t="str">
        <f>IF(HLOOKUP(BW$14,集計用!$4:$9977,マスター!$C118,FALSE)="","",HLOOKUP(BW$14,集計用!$4:$9977,マスター!$C118,FALSE))</f>
        <v/>
      </c>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2"/>
      <c r="CW118" s="82"/>
      <c r="CX118" s="82"/>
      <c r="CY118" s="82"/>
      <c r="CZ118" s="82"/>
      <c r="DA118" s="82"/>
      <c r="DB118" s="82"/>
      <c r="DC118" s="82"/>
      <c r="DD118" s="83"/>
      <c r="DE118" s="83"/>
      <c r="DF118" s="83"/>
      <c r="DG118" s="83"/>
      <c r="DH118" s="83"/>
      <c r="DI118" s="83"/>
    </row>
    <row r="119" spans="3:113" ht="13.5" customHeight="1">
      <c r="C119" s="117">
        <v>110</v>
      </c>
      <c r="D119" s="71"/>
      <c r="E119" s="82"/>
      <c r="F119" s="82"/>
      <c r="G119" s="82"/>
      <c r="H119" s="69" t="str">
        <f>IF(HLOOKUP(H$14,集計用!$4:$9977,マスター!$C119,FALSE)="","",HLOOKUP(H$14,集計用!$4:$9977,マスター!$C119,FALSE))</f>
        <v>橋梁台帳</v>
      </c>
      <c r="I119" s="56">
        <f>IF(HLOOKUP(I$14,集計用!$4:$9977,マスター!$C119,FALSE)="","",HLOOKUP(I$14,集計用!$4:$9977,マスター!$C119,FALSE))</f>
        <v>27</v>
      </c>
      <c r="J119" s="56" t="str">
        <f>IF(HLOOKUP(J$14,集計用!$4:$9977,マスター!$C119,FALSE)="","",HLOOKUP(J$14,集計用!$4:$9977,マスター!$C119,FALSE))</f>
        <v>インフラ資産/工作物</v>
      </c>
      <c r="K119" s="82"/>
      <c r="L119" s="82"/>
      <c r="M119" s="82"/>
      <c r="N119" s="82"/>
      <c r="O119" s="56">
        <f>IF(HLOOKUP(O$14,集計用!$4:$9977,マスター!$C119,FALSE)="","",HLOOKUP(O$14,集計用!$4:$9977,マスター!$C119,FALSE))</f>
        <v>11</v>
      </c>
      <c r="P119" s="82"/>
      <c r="Q119" s="82"/>
      <c r="R119" s="69" t="str">
        <f>IF(HLOOKUP(R$14,集計用!$4:$9977,マスター!$C119,FALSE)="","",HLOOKUP(R$14,集計用!$4:$9977,マスター!$C119,FALSE))</f>
        <v>一般会計等</v>
      </c>
      <c r="S119" s="69" t="str">
        <f>IF(HLOOKUP(S$14,集計用!$4:$9977,マスター!$C119,FALSE)="","",HLOOKUP(S$14,集計用!$4:$9977,マスター!$C119,FALSE))</f>
        <v>一般会計</v>
      </c>
      <c r="T119" s="56">
        <f>IF(HLOOKUP(T$14,集計用!$4:$9977,マスター!$C119,FALSE)="","",HLOOKUP(T$14,集計用!$4:$9977,マスター!$C119,FALSE))</f>
        <v>19540331</v>
      </c>
      <c r="U119" s="56">
        <f>IF(HLOOKUP(U$14,集計用!$4:$9977,マスター!$C119,FALSE)="","",HLOOKUP(U$14,集計用!$4:$9977,マスター!$C119,FALSE))</f>
        <v>19540331</v>
      </c>
      <c r="V119" s="82"/>
      <c r="W119" s="71"/>
      <c r="X119" s="82"/>
      <c r="Y119" s="82"/>
      <c r="Z119" s="56">
        <f>IF(HLOOKUP(Z$14,集計用!$4:$9977,マスター!$C119,FALSE)="","",HLOOKUP(Z$14,集計用!$4:$9977,マスター!$C119,FALSE))</f>
        <v>15440100</v>
      </c>
      <c r="AA119" s="82"/>
      <c r="AB119" s="82"/>
      <c r="AC119" s="82"/>
      <c r="AD119" s="82"/>
      <c r="AE119" s="82"/>
      <c r="AF119" s="71"/>
      <c r="AG119" s="56" t="str">
        <f>IF(HLOOKUP(AG$14,集計用!$4:$9977,マスター!$C119,FALSE)="","",HLOOKUP(AG$14,集計用!$4:$9977,マスター!$C119,FALSE))</f>
        <v>1127-2</v>
      </c>
      <c r="AH119" s="56" t="str">
        <f>IF(HLOOKUP(AH$14,集計用!$4:$9977,マスター!$C119,FALSE)="","",HLOOKUP(AH$14,集計用!$4:$9977,マスター!$C119,FALSE))</f>
        <v>自己資産（リース資産外)</v>
      </c>
      <c r="AI119" s="56" t="str">
        <f>IF(HLOOKUP(AI$14,集計用!$4:$9977,マスター!$C119,FALSE)="","",HLOOKUP(AI$14,集計用!$4:$9977,マスター!$C119,FALSE))</f>
        <v>売却不可</v>
      </c>
      <c r="AJ119" s="89" t="str">
        <f>マスター!$B$3</f>
        <v>物品</v>
      </c>
      <c r="AK119" s="56">
        <f>IF(HLOOKUP(AK$14,集計用!$4:$9977,マスター!$C119,FALSE)="","",HLOOKUP(AK$14,集計用!$4:$9977,マスター!$C119,FALSE))</f>
        <v>179</v>
      </c>
      <c r="AL119" s="56" t="e">
        <f>IF(HLOOKUP(AL$14,集計用!$4:$9977,マスター!$C119,FALSE)="","",HLOOKUP(AL$14,集計用!$4:$9977,マスター!$C119,FALSE))</f>
        <v>#N/A</v>
      </c>
      <c r="AM119" s="82"/>
      <c r="AN119" s="56" t="str">
        <f>IFERROR(集計用!N102&amp;集計用!P102&amp;集計用!R102,"")</f>
        <v>下都賀郡壬生町北小林前田561</v>
      </c>
      <c r="AO119" s="56">
        <f>IF(HLOOKUP(AO$14,集計用!$4:$9977,マスター!$C119,FALSE)="","",HLOOKUP(AO$14,集計用!$4:$9977,マスター!$C119,FALSE))</f>
        <v>100</v>
      </c>
      <c r="AP119" s="69" t="str">
        <f>集計用!AX114&amp;集計用!AY114&amp;集計用!AZ114&amp;集計用!BA114&amp;集計用!BB114&amp;集計用!BC114</f>
        <v>土木費道路橋梁費道路新設改良費</v>
      </c>
      <c r="AQ119" s="56" t="str">
        <f>IF(HLOOKUP(AQ$14,集計用!$4:$9977,マスター!$C119,FALSE)="","",HLOOKUP(AQ$14,集計用!$4:$9977,マスター!$C119,FALSE))</f>
        <v/>
      </c>
      <c r="AR119" s="56" t="str">
        <f>IF(HLOOKUP(AR$14,集計用!$4:$9977,マスター!$C119,FALSE)="","",HLOOKUP(AR$14,集計用!$4:$9977,マスター!$C119,FALSE))</f>
        <v/>
      </c>
      <c r="AS119" s="56" t="str">
        <f>IF(HLOOKUP(AS$14,集計用!$4:$9977,マスター!$C119,FALSE)="","",HLOOKUP(AS$14,集計用!$4:$9977,マスター!$C119,FALSE))</f>
        <v/>
      </c>
      <c r="AT119" s="56">
        <f>IF(HLOOKUP(AT$14,集計用!$4:$9977,マスター!$C119,FALSE)="","",HLOOKUP(AT$14,集計用!$4:$9977,マスター!$C119,FALSE))</f>
        <v>39</v>
      </c>
      <c r="AU119" s="91"/>
      <c r="AV119" s="91"/>
      <c r="AW119" s="74">
        <f t="shared" si="3"/>
        <v>62</v>
      </c>
      <c r="AX119" s="56" t="str">
        <f>IF(HLOOKUP(AX$14,集計用!$4:$9977,マスター!$C119,FALSE)="","",HLOOKUP(AX$14,集計用!$4:$9977,マスター!$C119,FALSE))</f>
        <v>生活インフラ・国土保全</v>
      </c>
      <c r="AY119" s="56" t="str">
        <f>IF(HLOOKUP(AY$14,集計用!$4:$9977,マスター!$C119,FALSE)="","",HLOOKUP(AY$14,集計用!$4:$9977,マスター!$C119,FALSE))</f>
        <v>行政財産</v>
      </c>
      <c r="AZ119" s="83"/>
      <c r="BA119" s="83"/>
      <c r="BB119" s="83"/>
      <c r="BC119" s="83"/>
      <c r="BD119" s="83"/>
      <c r="BE119" s="83"/>
      <c r="BF119" s="83"/>
      <c r="BG119" s="83"/>
      <c r="BH119" s="91"/>
      <c r="BI119" s="91"/>
      <c r="BJ119" s="83"/>
      <c r="BK119" s="83"/>
      <c r="BL119" s="83"/>
      <c r="BM119" s="83"/>
      <c r="BN119" s="83"/>
      <c r="BO119" s="83"/>
      <c r="BP119" s="83"/>
      <c r="BQ119" s="83"/>
      <c r="BR119" s="56" t="str">
        <f>IF(HLOOKUP(BR$14,集計用!$4:$9977,マスター!$C119,FALSE)="","",HLOOKUP(BR$14,集計用!$4:$9977,マスター!$C119,FALSE))</f>
        <v>1127-2</v>
      </c>
      <c r="BS119" s="56" t="str">
        <f>IF(HLOOKUP(BS$14,集計用!$4:$9977,マスター!$C119,FALSE)="","",HLOOKUP(BS$14,集計用!$4:$9977,マスター!$C119,FALSE))</f>
        <v/>
      </c>
      <c r="BT119" s="56" t="str">
        <f>IF(HLOOKUP(BT$14,集計用!$4:$9977,マスター!$C119,FALSE)="","",HLOOKUP(BT$14,集計用!$4:$9977,マスター!$C119,FALSE))</f>
        <v>道路工作物</v>
      </c>
      <c r="BU119" s="56" t="str">
        <f>IF(HLOOKUP(BU$14,集計用!$4:$9977,マスター!$C119,FALSE)="","",HLOOKUP(BU$14,集計用!$4:$9977,マスター!$C119,FALSE))</f>
        <v>㎡</v>
      </c>
      <c r="BV119" s="56" t="str">
        <f>集計用!O102&amp;集計用!Q102&amp;集計用!S102</f>
        <v>ｼﾓﾂｶﾞｸﾞﾝﾐﾌﾞﾏﾁｷﾀｺﾊﾞﾔｼﾏｴﾀﾞ561</v>
      </c>
      <c r="BW119" s="56" t="str">
        <f>IF(HLOOKUP(BW$14,集計用!$4:$9977,マスター!$C119,FALSE)="","",HLOOKUP(BW$14,集計用!$4:$9977,マスター!$C119,FALSE))</f>
        <v/>
      </c>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2"/>
      <c r="CW119" s="82"/>
      <c r="CX119" s="82"/>
      <c r="CY119" s="82"/>
      <c r="CZ119" s="82"/>
      <c r="DA119" s="82"/>
      <c r="DB119" s="82"/>
      <c r="DC119" s="82"/>
      <c r="DD119" s="83"/>
      <c r="DE119" s="83"/>
      <c r="DF119" s="83"/>
      <c r="DG119" s="83"/>
      <c r="DH119" s="83"/>
      <c r="DI119" s="83"/>
    </row>
    <row r="120" spans="3:113" ht="13.5" customHeight="1">
      <c r="C120" s="117">
        <v>111</v>
      </c>
      <c r="D120" s="71"/>
      <c r="E120" s="82"/>
      <c r="F120" s="82"/>
      <c r="G120" s="82"/>
      <c r="H120" s="69" t="str">
        <f>IF(HLOOKUP(H$14,集計用!$4:$9977,マスター!$C120,FALSE)="","",HLOOKUP(H$14,集計用!$4:$9977,マスター!$C120,FALSE))</f>
        <v>橋梁台帳</v>
      </c>
      <c r="I120" s="56">
        <f>IF(HLOOKUP(I$14,集計用!$4:$9977,マスター!$C120,FALSE)="","",HLOOKUP(I$14,集計用!$4:$9977,マスター!$C120,FALSE))</f>
        <v>28</v>
      </c>
      <c r="J120" s="56" t="str">
        <f>IF(HLOOKUP(J$14,集計用!$4:$9977,マスター!$C120,FALSE)="","",HLOOKUP(J$14,集計用!$4:$9977,マスター!$C120,FALSE))</f>
        <v>インフラ資産/工作物</v>
      </c>
      <c r="K120" s="82"/>
      <c r="L120" s="82"/>
      <c r="M120" s="82"/>
      <c r="N120" s="82"/>
      <c r="O120" s="56">
        <f>IF(HLOOKUP(O$14,集計用!$4:$9977,マスター!$C120,FALSE)="","",HLOOKUP(O$14,集計用!$4:$9977,マスター!$C120,FALSE))</f>
        <v>11</v>
      </c>
      <c r="P120" s="82"/>
      <c r="Q120" s="82"/>
      <c r="R120" s="69" t="str">
        <f>IF(HLOOKUP(R$14,集計用!$4:$9977,マスター!$C120,FALSE)="","",HLOOKUP(R$14,集計用!$4:$9977,マスター!$C120,FALSE))</f>
        <v>一般会計等</v>
      </c>
      <c r="S120" s="69" t="str">
        <f>IF(HLOOKUP(S$14,集計用!$4:$9977,マスター!$C120,FALSE)="","",HLOOKUP(S$14,集計用!$4:$9977,マスター!$C120,FALSE))</f>
        <v>一般会計</v>
      </c>
      <c r="T120" s="56">
        <f>IF(HLOOKUP(T$14,集計用!$4:$9977,マスター!$C120,FALSE)="","",HLOOKUP(T$14,集計用!$4:$9977,マスター!$C120,FALSE))</f>
        <v>19540331</v>
      </c>
      <c r="U120" s="56">
        <f>IF(HLOOKUP(U$14,集計用!$4:$9977,マスター!$C120,FALSE)="","",HLOOKUP(U$14,集計用!$4:$9977,マスター!$C120,FALSE))</f>
        <v>19540331</v>
      </c>
      <c r="V120" s="82"/>
      <c r="W120" s="71"/>
      <c r="X120" s="82"/>
      <c r="Y120" s="82"/>
      <c r="Z120" s="56">
        <f>IF(HLOOKUP(Z$14,集計用!$4:$9977,マスター!$C120,FALSE)="","",HLOOKUP(Z$14,集計用!$4:$9977,マスター!$C120,FALSE))</f>
        <v>12272900</v>
      </c>
      <c r="AA120" s="82"/>
      <c r="AB120" s="82"/>
      <c r="AC120" s="82"/>
      <c r="AD120" s="82"/>
      <c r="AE120" s="82"/>
      <c r="AF120" s="71"/>
      <c r="AG120" s="56" t="str">
        <f>IF(HLOOKUP(AG$14,集計用!$4:$9977,マスター!$C120,FALSE)="","",HLOOKUP(AG$14,集計用!$4:$9977,マスター!$C120,FALSE))</f>
        <v>1131-1</v>
      </c>
      <c r="AH120" s="56" t="str">
        <f>IF(HLOOKUP(AH$14,集計用!$4:$9977,マスター!$C120,FALSE)="","",HLOOKUP(AH$14,集計用!$4:$9977,マスター!$C120,FALSE))</f>
        <v>自己資産（リース資産外)</v>
      </c>
      <c r="AI120" s="56" t="str">
        <f>IF(HLOOKUP(AI$14,集計用!$4:$9977,マスター!$C120,FALSE)="","",HLOOKUP(AI$14,集計用!$4:$9977,マスター!$C120,FALSE))</f>
        <v>売却不可</v>
      </c>
      <c r="AJ120" s="89" t="str">
        <f>マスター!$B$3</f>
        <v>物品</v>
      </c>
      <c r="AK120" s="56">
        <f>IF(HLOOKUP(AK$14,集計用!$4:$9977,マスター!$C120,FALSE)="","",HLOOKUP(AK$14,集計用!$4:$9977,マスター!$C120,FALSE))</f>
        <v>179</v>
      </c>
      <c r="AL120" s="56" t="e">
        <f>IF(HLOOKUP(AL$14,集計用!$4:$9977,マスター!$C120,FALSE)="","",HLOOKUP(AL$14,集計用!$4:$9977,マスター!$C120,FALSE))</f>
        <v>#N/A</v>
      </c>
      <c r="AM120" s="82"/>
      <c r="AN120" s="56" t="str">
        <f>IFERROR(集計用!N103&amp;集計用!P103&amp;集計用!R103,"")</f>
        <v>下都賀郡壬生町藤井上坪1980</v>
      </c>
      <c r="AO120" s="56">
        <f>IF(HLOOKUP(AO$14,集計用!$4:$9977,マスター!$C120,FALSE)="","",HLOOKUP(AO$14,集計用!$4:$9977,マスター!$C120,FALSE))</f>
        <v>100</v>
      </c>
      <c r="AP120" s="69" t="str">
        <f>集計用!AX115&amp;集計用!AY115&amp;集計用!AZ115&amp;集計用!BA115&amp;集計用!BB115&amp;集計用!BC115</f>
        <v>土木費道路橋梁費道路新設改良費</v>
      </c>
      <c r="AQ120" s="56" t="str">
        <f>IF(HLOOKUP(AQ$14,集計用!$4:$9977,マスター!$C120,FALSE)="","",HLOOKUP(AQ$14,集計用!$4:$9977,マスター!$C120,FALSE))</f>
        <v/>
      </c>
      <c r="AR120" s="56" t="str">
        <f>IF(HLOOKUP(AR$14,集計用!$4:$9977,マスター!$C120,FALSE)="","",HLOOKUP(AR$14,集計用!$4:$9977,マスター!$C120,FALSE))</f>
        <v/>
      </c>
      <c r="AS120" s="56" t="str">
        <f>IF(HLOOKUP(AS$14,集計用!$4:$9977,マスター!$C120,FALSE)="","",HLOOKUP(AS$14,集計用!$4:$9977,マスター!$C120,FALSE))</f>
        <v/>
      </c>
      <c r="AT120" s="56">
        <f>IF(HLOOKUP(AT$14,集計用!$4:$9977,マスター!$C120,FALSE)="","",HLOOKUP(AT$14,集計用!$4:$9977,マスター!$C120,FALSE))</f>
        <v>31</v>
      </c>
      <c r="AU120" s="91"/>
      <c r="AV120" s="91"/>
      <c r="AW120" s="74">
        <f t="shared" si="3"/>
        <v>62</v>
      </c>
      <c r="AX120" s="56" t="str">
        <f>IF(HLOOKUP(AX$14,集計用!$4:$9977,マスター!$C120,FALSE)="","",HLOOKUP(AX$14,集計用!$4:$9977,マスター!$C120,FALSE))</f>
        <v>生活インフラ・国土保全</v>
      </c>
      <c r="AY120" s="56" t="str">
        <f>IF(HLOOKUP(AY$14,集計用!$4:$9977,マスター!$C120,FALSE)="","",HLOOKUP(AY$14,集計用!$4:$9977,マスター!$C120,FALSE))</f>
        <v>行政財産</v>
      </c>
      <c r="AZ120" s="83"/>
      <c r="BA120" s="83"/>
      <c r="BB120" s="83"/>
      <c r="BC120" s="83"/>
      <c r="BD120" s="83"/>
      <c r="BE120" s="83"/>
      <c r="BF120" s="83"/>
      <c r="BG120" s="83"/>
      <c r="BH120" s="91"/>
      <c r="BI120" s="91"/>
      <c r="BJ120" s="83"/>
      <c r="BK120" s="83"/>
      <c r="BL120" s="83"/>
      <c r="BM120" s="83"/>
      <c r="BN120" s="83"/>
      <c r="BO120" s="83"/>
      <c r="BP120" s="83"/>
      <c r="BQ120" s="83"/>
      <c r="BR120" s="56" t="str">
        <f>IF(HLOOKUP(BR$14,集計用!$4:$9977,マスター!$C120,FALSE)="","",HLOOKUP(BR$14,集計用!$4:$9977,マスター!$C120,FALSE))</f>
        <v>1131-1</v>
      </c>
      <c r="BS120" s="56" t="str">
        <f>IF(HLOOKUP(BS$14,集計用!$4:$9977,マスター!$C120,FALSE)="","",HLOOKUP(BS$14,集計用!$4:$9977,マスター!$C120,FALSE))</f>
        <v/>
      </c>
      <c r="BT120" s="56" t="str">
        <f>IF(HLOOKUP(BT$14,集計用!$4:$9977,マスター!$C120,FALSE)="","",HLOOKUP(BT$14,集計用!$4:$9977,マスター!$C120,FALSE))</f>
        <v>道路工作物</v>
      </c>
      <c r="BU120" s="56" t="str">
        <f>IF(HLOOKUP(BU$14,集計用!$4:$9977,マスター!$C120,FALSE)="","",HLOOKUP(BU$14,集計用!$4:$9977,マスター!$C120,FALSE))</f>
        <v>㎡</v>
      </c>
      <c r="BV120" s="56" t="str">
        <f>集計用!O103&amp;集計用!Q103&amp;集計用!S103</f>
        <v>ｼﾓﾂｶﾞｸﾞﾝﾐﾌﾞﾏﾁﾌｼﾞｲｶﾐﾂﾎﾞ1980</v>
      </c>
      <c r="BW120" s="56" t="str">
        <f>IF(HLOOKUP(BW$14,集計用!$4:$9977,マスター!$C120,FALSE)="","",HLOOKUP(BW$14,集計用!$4:$9977,マスター!$C120,FALSE))</f>
        <v/>
      </c>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2"/>
      <c r="CW120" s="82"/>
      <c r="CX120" s="82"/>
      <c r="CY120" s="82"/>
      <c r="CZ120" s="82"/>
      <c r="DA120" s="82"/>
      <c r="DB120" s="82"/>
      <c r="DC120" s="82"/>
      <c r="DD120" s="83"/>
      <c r="DE120" s="83"/>
      <c r="DF120" s="83"/>
      <c r="DG120" s="83"/>
      <c r="DH120" s="83"/>
      <c r="DI120" s="83"/>
    </row>
  </sheetData>
  <sheetProtection insertRows="0"/>
  <mergeCells count="7">
    <mergeCell ref="BW4:BW5"/>
    <mergeCell ref="BV4:BV5"/>
    <mergeCell ref="B10:B12"/>
    <mergeCell ref="BR4:BR5"/>
    <mergeCell ref="BS4:BS5"/>
    <mergeCell ref="BT4:BT5"/>
    <mergeCell ref="BU4:BU5"/>
  </mergeCells>
  <phoneticPr fontId="2"/>
  <printOptions gridLinesSet="0"/>
  <pageMargins left="1.1811023622047245" right="1.1811023622047245" top="1.3779527559055118" bottom="0.78740157480314965" header="0.59055118110236227" footer="0.39370078740157483"/>
  <pageSetup paperSize="9" orientation="portrait" horizontalDpi="4294967292"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CK791"/>
  <sheetViews>
    <sheetView showGridLines="0" view="pageBreakPreview" zoomScale="90" zoomScaleNormal="100" zoomScaleSheetLayoutView="90" workbookViewId="0">
      <selection activeCell="B38" sqref="B38"/>
    </sheetView>
  </sheetViews>
  <sheetFormatPr defaultColWidth="9" defaultRowHeight="13.5" customHeight="1"/>
  <cols>
    <col min="1" max="1" width="2.125" style="7" customWidth="1"/>
    <col min="2" max="2" width="3.25" style="99" customWidth="1"/>
    <col min="3" max="3" width="10.25" style="99" bestFit="1" customWidth="1"/>
    <col min="4" max="4" width="2.125" style="7" customWidth="1"/>
    <col min="5" max="5" width="2.375" style="7" customWidth="1"/>
    <col min="6" max="6" width="8" style="7" bestFit="1" customWidth="1"/>
    <col min="7" max="7" width="3" style="7" customWidth="1"/>
    <col min="8" max="8" width="4.375" style="7" customWidth="1"/>
    <col min="9" max="9" width="24.875" style="7" bestFit="1" customWidth="1"/>
    <col min="10" max="10" width="1.625" style="7" customWidth="1"/>
    <col min="11" max="11" width="3.375" style="7" customWidth="1"/>
    <col min="12" max="12" width="5.875" style="7" bestFit="1" customWidth="1"/>
    <col min="13" max="13" width="2.125" style="7" customWidth="1"/>
    <col min="14" max="14" width="2.875" style="7" customWidth="1"/>
    <col min="15" max="15" width="15.625" style="7" customWidth="1"/>
    <col min="16" max="16" width="1.625" style="7" customWidth="1"/>
    <col min="17" max="17" width="2.625" style="7" customWidth="1"/>
    <col min="18" max="18" width="16" style="7" bestFit="1" customWidth="1"/>
    <col min="19" max="19" width="1.625" style="7" customWidth="1"/>
    <col min="20" max="20" width="3.75" style="7" customWidth="1"/>
    <col min="21" max="21" width="20.75" style="7" bestFit="1" customWidth="1"/>
    <col min="22" max="22" width="1.625" style="7" customWidth="1"/>
    <col min="23" max="23" width="5.625" style="99" customWidth="1"/>
    <col min="24" max="24" width="27.75" style="99" bestFit="1" customWidth="1"/>
    <col min="25" max="25" width="1.5" style="7" customWidth="1"/>
    <col min="26" max="26" width="3.75" style="7" customWidth="1"/>
    <col min="27" max="27" width="13" style="7" bestFit="1" customWidth="1"/>
    <col min="28" max="28" width="2.75" style="97" customWidth="1"/>
    <col min="29" max="29" width="6.75" style="128" customWidth="1"/>
    <col min="30" max="30" width="14.25" style="99" customWidth="1"/>
    <col min="31" max="31" width="1.625" style="7" customWidth="1"/>
    <col min="32" max="32" width="5.125" style="128" customWidth="1"/>
    <col min="33" max="33" width="24" style="99" customWidth="1"/>
    <col min="34" max="34" width="1.625" style="7" customWidth="1"/>
    <col min="35" max="35" width="8.5" style="129" customWidth="1"/>
    <col min="36" max="36" width="24.125" style="99" customWidth="1"/>
    <col min="37" max="37" width="1.625" style="7" customWidth="1"/>
    <col min="38" max="38" width="4.125" style="130" bestFit="1" customWidth="1"/>
    <col min="39" max="39" width="18.625" style="99" customWidth="1"/>
    <col min="40" max="40" width="1.625" style="7" customWidth="1"/>
    <col min="41" max="41" width="6.25" style="130" customWidth="1"/>
    <col min="42" max="42" width="18.625" style="99" customWidth="1"/>
    <col min="43" max="43" width="2" style="7" customWidth="1"/>
    <col min="44" max="44" width="4.125" style="130" bestFit="1" customWidth="1"/>
    <col min="45" max="45" width="9" style="99"/>
    <col min="46" max="46" width="2.625" style="7" customWidth="1"/>
    <col min="47" max="47" width="4.125" style="130" bestFit="1" customWidth="1"/>
    <col min="48" max="48" width="16" style="99" bestFit="1" customWidth="1"/>
    <col min="49" max="49" width="4.125" style="7" customWidth="1"/>
    <col min="50" max="50" width="9" style="7"/>
    <col min="51" max="51" width="2.625" style="7" customWidth="1"/>
    <col min="52" max="52" width="3.5" style="99" customWidth="1"/>
    <col min="53" max="53" width="14.875" style="99" bestFit="1" customWidth="1"/>
    <col min="54" max="54" width="1.625" style="7" customWidth="1"/>
    <col min="55" max="55" width="5.875" style="18" bestFit="1" customWidth="1"/>
    <col min="56" max="56" width="2.875" style="7" customWidth="1"/>
    <col min="57" max="57" width="4.625" style="7" bestFit="1" customWidth="1"/>
    <col min="58" max="58" width="13.75" style="88" customWidth="1"/>
    <col min="59" max="59" width="3.375" style="7" customWidth="1"/>
    <col min="60" max="60" width="3.625" style="7" bestFit="1" customWidth="1"/>
    <col min="61" max="61" width="13" style="7" customWidth="1"/>
    <col min="62" max="62" width="3.25" style="7" customWidth="1"/>
    <col min="63" max="63" width="2.625" style="7" bestFit="1" customWidth="1"/>
    <col min="64" max="64" width="9" style="7"/>
    <col min="65" max="65" width="3" style="7" customWidth="1"/>
    <col min="66" max="66" width="2.625" style="7" bestFit="1" customWidth="1"/>
    <col min="67" max="67" width="17.375" style="7" customWidth="1"/>
    <col min="68" max="68" width="3.375" style="7" customWidth="1"/>
    <col min="69" max="69" width="2.625" style="7" bestFit="1" customWidth="1"/>
    <col min="70" max="70" width="17.375" style="7" customWidth="1"/>
    <col min="71" max="71" width="2.375" style="7" customWidth="1"/>
    <col min="72" max="72" width="2.625" style="7" bestFit="1" customWidth="1"/>
    <col min="73" max="73" width="13.625" style="7" customWidth="1"/>
    <col min="74" max="74" width="3.25" style="7" customWidth="1"/>
    <col min="75" max="75" width="9" style="7"/>
    <col min="76" max="76" width="24.875" style="7" bestFit="1" customWidth="1"/>
    <col min="77" max="77" width="3.125" style="7" customWidth="1"/>
    <col min="78" max="78" width="9" style="99"/>
    <col min="79" max="79" width="24.875" style="99" bestFit="1" customWidth="1"/>
    <col min="80" max="80" width="3.25" style="7" customWidth="1"/>
    <col min="81" max="82" width="9" style="99"/>
    <col min="83" max="83" width="2" style="7" customWidth="1"/>
    <col min="84" max="84" width="8.25" style="131" customWidth="1"/>
    <col min="85" max="85" width="36.5" style="7" customWidth="1"/>
    <col min="86" max="87" width="9" style="7" customWidth="1"/>
    <col min="88" max="16384" width="9" style="7"/>
  </cols>
  <sheetData>
    <row r="1" spans="1:89" ht="15" customHeight="1">
      <c r="A1" s="127" t="s">
        <v>448</v>
      </c>
    </row>
    <row r="2" spans="1:89" ht="20.25" customHeight="1">
      <c r="B2" s="118" t="s">
        <v>429</v>
      </c>
      <c r="C2" s="118"/>
      <c r="D2" s="119"/>
      <c r="E2" s="119"/>
      <c r="F2" s="120"/>
      <c r="G2" s="119"/>
      <c r="H2" s="119"/>
      <c r="I2" s="121"/>
      <c r="J2" s="121"/>
      <c r="K2" s="121"/>
      <c r="L2" s="122"/>
      <c r="M2" s="122"/>
      <c r="N2" s="122"/>
      <c r="O2" s="122"/>
      <c r="P2" s="120"/>
      <c r="Q2" s="119"/>
      <c r="R2" s="120"/>
      <c r="S2" s="120"/>
      <c r="T2" s="120"/>
      <c r="U2" s="119"/>
      <c r="V2" s="121"/>
      <c r="W2" s="123"/>
      <c r="X2" s="124"/>
      <c r="Y2" s="119"/>
      <c r="Z2" s="119"/>
      <c r="AA2" s="119"/>
      <c r="AB2" s="125"/>
      <c r="AC2" s="132"/>
      <c r="AD2" s="118"/>
      <c r="AE2" s="119"/>
      <c r="AF2" s="133"/>
      <c r="AG2" s="118"/>
      <c r="AH2" s="119"/>
      <c r="AI2" s="134"/>
      <c r="AJ2" s="118"/>
      <c r="AK2" s="120"/>
      <c r="AL2" s="135"/>
      <c r="AM2" s="118"/>
      <c r="AN2" s="119"/>
      <c r="AO2" s="136"/>
      <c r="AP2" s="118"/>
      <c r="AQ2" s="121"/>
      <c r="AR2" s="124"/>
      <c r="AS2" s="118"/>
      <c r="AT2" s="119"/>
      <c r="AU2" s="136"/>
      <c r="AV2" s="123"/>
      <c r="AW2" s="119"/>
      <c r="AX2" s="119"/>
      <c r="AY2" s="8"/>
      <c r="AZ2" s="113" t="s">
        <v>349</v>
      </c>
      <c r="BA2" s="114"/>
      <c r="BB2" s="92"/>
      <c r="BC2" s="92"/>
      <c r="BE2" s="93" t="s">
        <v>449</v>
      </c>
      <c r="BF2" s="94"/>
      <c r="BG2" s="93"/>
      <c r="BH2" s="93"/>
      <c r="BI2" s="93"/>
      <c r="BJ2" s="93"/>
      <c r="BK2" s="93"/>
      <c r="BL2" s="93"/>
      <c r="BM2" s="93"/>
      <c r="BN2" s="93"/>
      <c r="BO2" s="93"/>
      <c r="BP2" s="93"/>
      <c r="BQ2" s="93"/>
      <c r="BR2" s="93"/>
      <c r="BS2" s="93"/>
      <c r="BT2" s="93"/>
      <c r="BU2" s="93"/>
      <c r="BW2" s="93" t="s">
        <v>450</v>
      </c>
      <c r="BX2" s="93"/>
      <c r="BY2" s="93"/>
      <c r="BZ2" s="115"/>
      <c r="CA2" s="115"/>
      <c r="CB2" s="93"/>
      <c r="CC2" s="115"/>
      <c r="CD2" s="115"/>
      <c r="CF2" s="118" t="s">
        <v>451</v>
      </c>
      <c r="CG2" s="118"/>
      <c r="CK2" s="7" t="s">
        <v>422</v>
      </c>
    </row>
    <row r="3" spans="1:89" ht="31.5" customHeight="1">
      <c r="B3" s="100"/>
      <c r="C3" s="102" t="s">
        <v>108</v>
      </c>
      <c r="E3" s="11"/>
      <c r="F3" s="11" t="s">
        <v>18</v>
      </c>
      <c r="H3" s="10"/>
      <c r="I3" s="10" t="s">
        <v>16</v>
      </c>
      <c r="J3" s="9"/>
      <c r="K3" s="116"/>
      <c r="L3" s="116" t="s">
        <v>13</v>
      </c>
      <c r="M3" s="9"/>
      <c r="N3" s="12"/>
      <c r="O3" s="12" t="s">
        <v>114</v>
      </c>
      <c r="P3" s="9"/>
      <c r="Q3" s="11"/>
      <c r="R3" s="11" t="s">
        <v>17</v>
      </c>
      <c r="S3" s="9"/>
      <c r="T3" s="116"/>
      <c r="U3" s="116" t="s">
        <v>452</v>
      </c>
      <c r="V3" s="9"/>
      <c r="W3" s="100"/>
      <c r="X3" s="102" t="s">
        <v>19</v>
      </c>
      <c r="Y3" s="23"/>
      <c r="Z3" s="11"/>
      <c r="AA3" s="11" t="s">
        <v>453</v>
      </c>
      <c r="AB3" s="98"/>
      <c r="AC3" s="137"/>
      <c r="AD3" s="102" t="s">
        <v>42</v>
      </c>
      <c r="AF3" s="137"/>
      <c r="AG3" s="102" t="s">
        <v>40</v>
      </c>
      <c r="AI3" s="138"/>
      <c r="AJ3" s="110" t="s">
        <v>41</v>
      </c>
      <c r="AK3" s="9"/>
      <c r="AL3" s="110"/>
      <c r="AM3" s="110" t="s">
        <v>87</v>
      </c>
      <c r="AO3" s="110"/>
      <c r="AP3" s="110" t="s">
        <v>88</v>
      </c>
      <c r="AQ3" s="9"/>
      <c r="AR3" s="110"/>
      <c r="AS3" s="110" t="s">
        <v>454</v>
      </c>
      <c r="AT3" s="9"/>
      <c r="AU3" s="110"/>
      <c r="AV3" s="110" t="s">
        <v>97</v>
      </c>
      <c r="AX3" s="11" t="s">
        <v>344</v>
      </c>
      <c r="AY3" s="9"/>
      <c r="AZ3" s="110"/>
      <c r="BA3" s="110" t="s">
        <v>63</v>
      </c>
      <c r="BB3" s="9"/>
      <c r="BC3" s="11" t="s">
        <v>120</v>
      </c>
      <c r="BD3" s="139"/>
      <c r="BE3" s="11"/>
      <c r="BF3" s="11" t="s">
        <v>329</v>
      </c>
      <c r="BG3" s="139"/>
      <c r="BH3" s="11"/>
      <c r="BI3" s="11" t="s">
        <v>330</v>
      </c>
      <c r="BK3" s="11"/>
      <c r="BL3" s="11" t="s">
        <v>331</v>
      </c>
      <c r="BM3" s="140"/>
      <c r="BN3" s="11"/>
      <c r="BO3" s="11" t="s">
        <v>332</v>
      </c>
      <c r="BP3" s="141"/>
      <c r="BQ3" s="11"/>
      <c r="BR3" s="11" t="s">
        <v>345</v>
      </c>
      <c r="BS3" s="141"/>
      <c r="BT3" s="11"/>
      <c r="BU3" s="11" t="s">
        <v>346</v>
      </c>
      <c r="BW3" s="11"/>
      <c r="BX3" s="11" t="s">
        <v>16</v>
      </c>
      <c r="BZ3" s="171"/>
      <c r="CA3" s="171" t="s">
        <v>359</v>
      </c>
      <c r="CC3" s="171"/>
      <c r="CD3" s="171" t="s">
        <v>369</v>
      </c>
      <c r="CF3" s="142"/>
      <c r="CG3" s="102" t="s">
        <v>455</v>
      </c>
    </row>
    <row r="4" spans="1:89" ht="24">
      <c r="B4" s="101">
        <v>1</v>
      </c>
      <c r="C4" s="103" t="s">
        <v>109</v>
      </c>
      <c r="E4" s="16">
        <v>1</v>
      </c>
      <c r="F4" s="16" t="s">
        <v>14</v>
      </c>
      <c r="H4" s="52">
        <v>11</v>
      </c>
      <c r="I4" s="52" t="s">
        <v>249</v>
      </c>
      <c r="J4" s="9"/>
      <c r="K4" s="143">
        <v>1</v>
      </c>
      <c r="L4" s="144" t="s">
        <v>22</v>
      </c>
      <c r="M4" s="9"/>
      <c r="N4" s="13">
        <v>0</v>
      </c>
      <c r="O4" s="14" t="s">
        <v>274</v>
      </c>
      <c r="P4" s="15"/>
      <c r="Q4" s="14">
        <v>1</v>
      </c>
      <c r="R4" s="14" t="s">
        <v>89</v>
      </c>
      <c r="S4" s="9"/>
      <c r="T4" s="143">
        <v>100</v>
      </c>
      <c r="U4" s="144" t="s">
        <v>265</v>
      </c>
      <c r="V4" s="9"/>
      <c r="W4" s="112">
        <v>101</v>
      </c>
      <c r="X4" s="108" t="s">
        <v>20</v>
      </c>
      <c r="Y4" s="139"/>
      <c r="Z4" s="143">
        <v>100</v>
      </c>
      <c r="AA4" s="144" t="s">
        <v>456</v>
      </c>
      <c r="AB4" s="145"/>
      <c r="AC4" s="146">
        <v>101</v>
      </c>
      <c r="AD4" s="101" t="s">
        <v>457</v>
      </c>
      <c r="AF4" s="147">
        <v>101</v>
      </c>
      <c r="AG4" s="101" t="s">
        <v>457</v>
      </c>
      <c r="AI4" s="147">
        <v>1001</v>
      </c>
      <c r="AJ4" s="101" t="s">
        <v>457</v>
      </c>
      <c r="AK4" s="9"/>
      <c r="AL4" s="112"/>
      <c r="AM4" s="148"/>
      <c r="AO4" s="112"/>
      <c r="AP4" s="148"/>
      <c r="AQ4" s="9"/>
      <c r="AR4" s="112"/>
      <c r="AS4" s="149"/>
      <c r="AT4" s="9"/>
      <c r="AU4" s="112"/>
      <c r="AV4" s="112"/>
      <c r="AX4" s="143" t="s">
        <v>458</v>
      </c>
      <c r="AY4" s="9"/>
      <c r="AZ4" s="112">
        <v>1</v>
      </c>
      <c r="BA4" s="105" t="s">
        <v>64</v>
      </c>
      <c r="BB4" s="9"/>
      <c r="BC4" s="143" t="s">
        <v>459</v>
      </c>
      <c r="BD4" s="139"/>
      <c r="BE4" s="143">
        <v>101</v>
      </c>
      <c r="BF4" s="150" t="s">
        <v>289</v>
      </c>
      <c r="BG4" s="139"/>
      <c r="BH4" s="143">
        <v>11</v>
      </c>
      <c r="BI4" s="151" t="s">
        <v>280</v>
      </c>
      <c r="BK4" s="143">
        <v>1</v>
      </c>
      <c r="BL4" s="52" t="s">
        <v>333</v>
      </c>
      <c r="BM4" s="140"/>
      <c r="BN4" s="143">
        <v>1</v>
      </c>
      <c r="BO4" s="150" t="s">
        <v>338</v>
      </c>
      <c r="BP4" s="141"/>
      <c r="BQ4" s="143">
        <v>1</v>
      </c>
      <c r="BR4" s="150" t="s">
        <v>347</v>
      </c>
      <c r="BS4" s="141"/>
      <c r="BT4" s="143">
        <v>1</v>
      </c>
      <c r="BU4" s="150" t="s">
        <v>347</v>
      </c>
      <c r="BW4" s="143">
        <v>1</v>
      </c>
      <c r="BX4" s="52" t="s">
        <v>355</v>
      </c>
      <c r="BZ4" s="149">
        <v>101</v>
      </c>
      <c r="CA4" s="101" t="s">
        <v>360</v>
      </c>
      <c r="CC4" s="149">
        <v>1</v>
      </c>
      <c r="CD4" s="101" t="s">
        <v>380</v>
      </c>
      <c r="CF4" s="149">
        <v>1010</v>
      </c>
      <c r="CG4" s="101" t="s">
        <v>1278</v>
      </c>
    </row>
    <row r="5" spans="1:89" ht="25.5" customHeight="1">
      <c r="B5" s="101">
        <v>2</v>
      </c>
      <c r="C5" s="104" t="s">
        <v>276</v>
      </c>
      <c r="E5" s="16">
        <v>2</v>
      </c>
      <c r="F5" s="16" t="s">
        <v>21</v>
      </c>
      <c r="H5" s="52">
        <v>12</v>
      </c>
      <c r="I5" s="52" t="s">
        <v>250</v>
      </c>
      <c r="J5" s="9"/>
      <c r="K5" s="143">
        <v>2</v>
      </c>
      <c r="L5" s="144" t="s">
        <v>23</v>
      </c>
      <c r="M5" s="9"/>
      <c r="N5" s="13">
        <v>1</v>
      </c>
      <c r="O5" s="14" t="s">
        <v>275</v>
      </c>
      <c r="P5" s="15"/>
      <c r="Q5" s="14">
        <v>2</v>
      </c>
      <c r="R5" s="14" t="s">
        <v>90</v>
      </c>
      <c r="S5" s="9"/>
      <c r="T5" s="143">
        <v>200</v>
      </c>
      <c r="U5" s="144" t="s">
        <v>266</v>
      </c>
      <c r="V5" s="9"/>
      <c r="W5" s="112">
        <v>102</v>
      </c>
      <c r="X5" s="152" t="s">
        <v>1273</v>
      </c>
      <c r="Y5" s="139"/>
      <c r="Z5" s="143">
        <v>200</v>
      </c>
      <c r="AA5" s="144" t="s">
        <v>460</v>
      </c>
      <c r="AB5" s="145"/>
      <c r="AC5" s="146">
        <v>102</v>
      </c>
      <c r="AD5" s="101" t="s">
        <v>1120</v>
      </c>
      <c r="AF5" s="147">
        <v>102</v>
      </c>
      <c r="AG5" s="101" t="s">
        <v>461</v>
      </c>
      <c r="AI5" s="147">
        <v>1002</v>
      </c>
      <c r="AJ5" s="101" t="s">
        <v>1135</v>
      </c>
      <c r="AK5" s="9"/>
      <c r="AL5" s="112"/>
      <c r="AM5" s="148"/>
      <c r="AO5" s="112"/>
      <c r="AP5" s="148"/>
      <c r="AQ5" s="139"/>
      <c r="AR5" s="112"/>
      <c r="AS5" s="149"/>
      <c r="AT5" s="9"/>
      <c r="AU5" s="112"/>
      <c r="AV5" s="112"/>
      <c r="AX5" s="139"/>
      <c r="AY5" s="9"/>
      <c r="AZ5" s="112">
        <v>2</v>
      </c>
      <c r="BA5" s="105" t="s">
        <v>65</v>
      </c>
      <c r="BB5" s="9"/>
      <c r="BC5" s="139"/>
      <c r="BD5" s="139"/>
      <c r="BE5" s="143">
        <v>102</v>
      </c>
      <c r="BF5" s="150" t="s">
        <v>290</v>
      </c>
      <c r="BG5" s="139"/>
      <c r="BH5" s="143">
        <v>12</v>
      </c>
      <c r="BI5" s="151" t="s">
        <v>281</v>
      </c>
      <c r="BK5" s="143">
        <v>2</v>
      </c>
      <c r="BL5" s="52" t="s">
        <v>334</v>
      </c>
      <c r="BM5" s="140"/>
      <c r="BN5" s="143">
        <v>2</v>
      </c>
      <c r="BO5" s="150" t="s">
        <v>339</v>
      </c>
      <c r="BP5" s="141"/>
      <c r="BQ5" s="143">
        <v>2</v>
      </c>
      <c r="BR5" s="150" t="s">
        <v>348</v>
      </c>
      <c r="BS5" s="141"/>
      <c r="BT5" s="143">
        <v>2</v>
      </c>
      <c r="BU5" s="150" t="s">
        <v>348</v>
      </c>
      <c r="BW5" s="143">
        <v>2</v>
      </c>
      <c r="BX5" s="52" t="s">
        <v>350</v>
      </c>
      <c r="BZ5" s="149">
        <v>102</v>
      </c>
      <c r="CA5" s="101" t="s">
        <v>361</v>
      </c>
      <c r="CC5" s="149">
        <v>2</v>
      </c>
      <c r="CD5" s="101"/>
      <c r="CF5" s="149">
        <v>1011</v>
      </c>
      <c r="CG5" s="101" t="s">
        <v>1279</v>
      </c>
    </row>
    <row r="6" spans="1:89" ht="13.5" customHeight="1">
      <c r="B6" s="101">
        <v>3</v>
      </c>
      <c r="C6" s="104" t="s">
        <v>277</v>
      </c>
      <c r="H6" s="52">
        <v>13</v>
      </c>
      <c r="I6" s="52" t="s">
        <v>251</v>
      </c>
      <c r="J6" s="9"/>
      <c r="K6" s="143">
        <v>3</v>
      </c>
      <c r="L6" s="144" t="s">
        <v>24</v>
      </c>
      <c r="M6" s="9"/>
      <c r="N6" s="13">
        <v>3</v>
      </c>
      <c r="O6" s="14" t="s">
        <v>462</v>
      </c>
      <c r="P6" s="15"/>
      <c r="Q6" s="9"/>
      <c r="R6" s="9"/>
      <c r="S6" s="9"/>
      <c r="T6" s="143">
        <v>300</v>
      </c>
      <c r="U6" s="144" t="s">
        <v>15</v>
      </c>
      <c r="V6" s="9"/>
      <c r="W6" s="112">
        <v>103</v>
      </c>
      <c r="X6" s="153" t="s">
        <v>1274</v>
      </c>
      <c r="Y6" s="139"/>
      <c r="Z6" s="143"/>
      <c r="AA6" s="143"/>
      <c r="AB6" s="145"/>
      <c r="AC6" s="146">
        <v>103</v>
      </c>
      <c r="AD6" s="101" t="s">
        <v>1121</v>
      </c>
      <c r="AF6" s="147">
        <v>103</v>
      </c>
      <c r="AG6" s="101" t="s">
        <v>463</v>
      </c>
      <c r="AI6" s="147">
        <v>1003</v>
      </c>
      <c r="AJ6" s="101" t="s">
        <v>1136</v>
      </c>
      <c r="AK6" s="9"/>
      <c r="AL6" s="112"/>
      <c r="AM6" s="148"/>
      <c r="AO6" s="112"/>
      <c r="AP6" s="148"/>
      <c r="AQ6" s="139"/>
      <c r="AR6" s="112"/>
      <c r="AS6" s="149"/>
      <c r="AT6" s="9"/>
      <c r="AU6" s="112"/>
      <c r="AV6" s="112"/>
      <c r="AX6" s="139"/>
      <c r="AY6" s="9"/>
      <c r="AZ6" s="112">
        <v>3</v>
      </c>
      <c r="BA6" s="105" t="s">
        <v>66</v>
      </c>
      <c r="BB6" s="9"/>
      <c r="BC6" s="139"/>
      <c r="BD6" s="139"/>
      <c r="BE6" s="143">
        <v>103</v>
      </c>
      <c r="BF6" s="150" t="s">
        <v>291</v>
      </c>
      <c r="BG6" s="139"/>
      <c r="BH6" s="143">
        <v>13</v>
      </c>
      <c r="BI6" s="151" t="s">
        <v>282</v>
      </c>
      <c r="BK6" s="143">
        <v>3</v>
      </c>
      <c r="BL6" s="52" t="s">
        <v>335</v>
      </c>
      <c r="BM6" s="140"/>
      <c r="BN6" s="143">
        <v>3</v>
      </c>
      <c r="BO6" s="150" t="s">
        <v>340</v>
      </c>
      <c r="BP6" s="141"/>
      <c r="BQ6" s="141"/>
      <c r="BR6" s="141"/>
      <c r="BS6" s="141"/>
      <c r="BT6" s="141"/>
      <c r="BW6" s="143">
        <v>3</v>
      </c>
      <c r="BX6" s="52" t="s">
        <v>279</v>
      </c>
      <c r="BZ6" s="149">
        <v>103</v>
      </c>
      <c r="CA6" s="101" t="s">
        <v>362</v>
      </c>
      <c r="CC6" s="149">
        <v>3</v>
      </c>
      <c r="CD6" s="101"/>
      <c r="CF6" s="149">
        <v>1012</v>
      </c>
      <c r="CG6" s="101" t="s">
        <v>1280</v>
      </c>
    </row>
    <row r="7" spans="1:89" ht="13.5" customHeight="1">
      <c r="B7" s="101">
        <v>4</v>
      </c>
      <c r="C7" s="104" t="s">
        <v>278</v>
      </c>
      <c r="F7" s="9"/>
      <c r="H7" s="52">
        <v>14</v>
      </c>
      <c r="I7" s="52" t="s">
        <v>252</v>
      </c>
      <c r="J7" s="9"/>
      <c r="K7" s="143">
        <v>4</v>
      </c>
      <c r="L7" s="144" t="s">
        <v>39</v>
      </c>
      <c r="M7" s="139"/>
      <c r="N7" s="139"/>
      <c r="O7" s="8"/>
      <c r="P7" s="9"/>
      <c r="Q7" s="9"/>
      <c r="R7" s="9"/>
      <c r="S7" s="9"/>
      <c r="T7" s="143"/>
      <c r="U7" s="144"/>
      <c r="V7" s="9"/>
      <c r="W7" s="112">
        <v>104</v>
      </c>
      <c r="X7" s="154" t="s">
        <v>1275</v>
      </c>
      <c r="Y7" s="139"/>
      <c r="Z7" s="143"/>
      <c r="AA7" s="143"/>
      <c r="AB7" s="145"/>
      <c r="AC7" s="146">
        <v>104</v>
      </c>
      <c r="AD7" s="101" t="s">
        <v>1122</v>
      </c>
      <c r="AF7" s="147">
        <v>104</v>
      </c>
      <c r="AG7" s="101" t="s">
        <v>464</v>
      </c>
      <c r="AI7" s="147">
        <v>1004</v>
      </c>
      <c r="AJ7" s="101" t="s">
        <v>465</v>
      </c>
      <c r="AK7" s="9"/>
      <c r="AL7" s="112"/>
      <c r="AM7" s="148"/>
      <c r="AO7" s="112"/>
      <c r="AP7" s="148"/>
      <c r="AQ7" s="139"/>
      <c r="AR7" s="112"/>
      <c r="AS7" s="149"/>
      <c r="AT7" s="9"/>
      <c r="AU7" s="112"/>
      <c r="AV7" s="112"/>
      <c r="AX7" s="139"/>
      <c r="AY7" s="9"/>
      <c r="AZ7" s="112">
        <v>4</v>
      </c>
      <c r="BA7" s="105" t="s">
        <v>67</v>
      </c>
      <c r="BB7" s="9"/>
      <c r="BC7" s="139"/>
      <c r="BD7" s="139"/>
      <c r="BE7" s="143">
        <v>104</v>
      </c>
      <c r="BF7" s="150" t="s">
        <v>292</v>
      </c>
      <c r="BG7" s="139"/>
      <c r="BH7" s="143">
        <v>14</v>
      </c>
      <c r="BI7" s="151" t="s">
        <v>283</v>
      </c>
      <c r="BK7" s="143">
        <v>4</v>
      </c>
      <c r="BL7" s="52" t="s">
        <v>336</v>
      </c>
      <c r="BM7" s="140"/>
      <c r="BN7" s="143">
        <v>4</v>
      </c>
      <c r="BO7" s="150" t="s">
        <v>341</v>
      </c>
      <c r="BP7" s="141"/>
      <c r="BQ7" s="141"/>
      <c r="BR7" s="141"/>
      <c r="BS7" s="141"/>
      <c r="BT7" s="141"/>
      <c r="BW7" s="143">
        <v>4</v>
      </c>
      <c r="BX7" s="52" t="s">
        <v>351</v>
      </c>
      <c r="BZ7" s="149">
        <v>104</v>
      </c>
      <c r="CA7" s="101" t="s">
        <v>363</v>
      </c>
      <c r="CC7" s="149">
        <v>4</v>
      </c>
      <c r="CD7" s="101"/>
      <c r="CF7" s="149">
        <v>1013</v>
      </c>
      <c r="CG7" s="101" t="s">
        <v>1281</v>
      </c>
    </row>
    <row r="8" spans="1:89" ht="13.5" customHeight="1">
      <c r="B8" s="101">
        <v>5</v>
      </c>
      <c r="C8" s="104"/>
      <c r="F8" s="9"/>
      <c r="H8" s="52">
        <v>15</v>
      </c>
      <c r="I8" s="52" t="s">
        <v>253</v>
      </c>
      <c r="J8" s="9"/>
      <c r="K8" s="143">
        <v>5</v>
      </c>
      <c r="L8" s="144" t="s">
        <v>466</v>
      </c>
      <c r="M8" s="139"/>
      <c r="N8" s="139"/>
      <c r="O8" s="8"/>
      <c r="P8" s="9"/>
      <c r="Q8" s="139"/>
      <c r="R8" s="9"/>
      <c r="S8" s="9"/>
      <c r="T8" s="143"/>
      <c r="U8" s="144"/>
      <c r="V8" s="9"/>
      <c r="W8" s="112">
        <v>105</v>
      </c>
      <c r="X8" s="155" t="s">
        <v>1276</v>
      </c>
      <c r="Y8" s="139"/>
      <c r="Z8" s="143"/>
      <c r="AA8" s="143"/>
      <c r="AB8" s="145"/>
      <c r="AC8" s="146">
        <v>105</v>
      </c>
      <c r="AD8" s="101" t="s">
        <v>1123</v>
      </c>
      <c r="AF8" s="147">
        <v>105</v>
      </c>
      <c r="AG8" s="101" t="s">
        <v>467</v>
      </c>
      <c r="AI8" s="147">
        <v>1005</v>
      </c>
      <c r="AJ8" s="101" t="s">
        <v>468</v>
      </c>
      <c r="AK8" s="9"/>
      <c r="AL8" s="112"/>
      <c r="AM8" s="148"/>
      <c r="AO8" s="112"/>
      <c r="AP8" s="148"/>
      <c r="AQ8" s="139"/>
      <c r="AR8" s="112"/>
      <c r="AS8" s="149"/>
      <c r="AT8" s="139"/>
      <c r="AU8" s="112"/>
      <c r="AV8" s="112"/>
      <c r="AX8" s="139"/>
      <c r="AY8" s="9"/>
      <c r="AZ8" s="112">
        <v>5</v>
      </c>
      <c r="BA8" s="105" t="s">
        <v>68</v>
      </c>
      <c r="BB8" s="9"/>
      <c r="BC8" s="139"/>
      <c r="BD8" s="139"/>
      <c r="BE8" s="143">
        <v>105</v>
      </c>
      <c r="BF8" s="150" t="s">
        <v>293</v>
      </c>
      <c r="BG8" s="139"/>
      <c r="BH8" s="143">
        <v>15</v>
      </c>
      <c r="BI8" s="151" t="s">
        <v>469</v>
      </c>
      <c r="BK8" s="143">
        <v>5</v>
      </c>
      <c r="BL8" s="52" t="s">
        <v>337</v>
      </c>
      <c r="BM8" s="140"/>
      <c r="BN8" s="143">
        <v>5</v>
      </c>
      <c r="BO8" s="150" t="s">
        <v>288</v>
      </c>
      <c r="BP8" s="141"/>
      <c r="BQ8" s="141"/>
      <c r="BR8" s="141"/>
      <c r="BS8" s="141"/>
      <c r="BT8" s="141"/>
      <c r="BW8" s="143">
        <v>5</v>
      </c>
      <c r="BX8" s="52" t="s">
        <v>352</v>
      </c>
      <c r="BZ8" s="149">
        <v>105</v>
      </c>
      <c r="CA8" s="101" t="s">
        <v>364</v>
      </c>
      <c r="CC8" s="149">
        <v>5</v>
      </c>
      <c r="CD8" s="101"/>
      <c r="CF8" s="149">
        <v>1014</v>
      </c>
      <c r="CG8" s="101" t="s">
        <v>1282</v>
      </c>
    </row>
    <row r="9" spans="1:89" ht="13.5" customHeight="1">
      <c r="B9" s="101">
        <v>6</v>
      </c>
      <c r="C9" s="104"/>
      <c r="F9" s="9"/>
      <c r="H9" s="52">
        <v>16</v>
      </c>
      <c r="I9" s="52" t="s">
        <v>254</v>
      </c>
      <c r="J9" s="9"/>
      <c r="K9" s="143">
        <v>6</v>
      </c>
      <c r="L9" s="144" t="s">
        <v>470</v>
      </c>
      <c r="M9" s="139"/>
      <c r="N9" s="139"/>
      <c r="O9" s="8"/>
      <c r="P9" s="9"/>
      <c r="Q9" s="139"/>
      <c r="R9" s="9"/>
      <c r="S9" s="9"/>
      <c r="T9" s="143"/>
      <c r="U9" s="144"/>
      <c r="V9" s="9"/>
      <c r="W9" s="112">
        <v>106</v>
      </c>
      <c r="X9" s="156" t="s">
        <v>1277</v>
      </c>
      <c r="Y9" s="139"/>
      <c r="Z9" s="143"/>
      <c r="AA9" s="143"/>
      <c r="AB9" s="145"/>
      <c r="AC9" s="146">
        <v>106</v>
      </c>
      <c r="AD9" s="101" t="s">
        <v>1124</v>
      </c>
      <c r="AF9" s="147">
        <v>106</v>
      </c>
      <c r="AG9" s="101" t="s">
        <v>471</v>
      </c>
      <c r="AI9" s="147">
        <v>1006</v>
      </c>
      <c r="AJ9" s="101" t="s">
        <v>472</v>
      </c>
      <c r="AK9" s="9"/>
      <c r="AL9" s="112"/>
      <c r="AM9" s="148"/>
      <c r="AO9" s="112"/>
      <c r="AP9" s="148"/>
      <c r="AQ9" s="139"/>
      <c r="AR9" s="112"/>
      <c r="AS9" s="149"/>
      <c r="AT9" s="139"/>
      <c r="AU9" s="112"/>
      <c r="AV9" s="112"/>
      <c r="AX9" s="139"/>
      <c r="AY9" s="8"/>
      <c r="AZ9" s="112">
        <v>6</v>
      </c>
      <c r="BA9" s="105" t="s">
        <v>69</v>
      </c>
      <c r="BB9" s="9"/>
      <c r="BC9" s="139"/>
      <c r="BD9" s="139"/>
      <c r="BE9" s="143">
        <v>106</v>
      </c>
      <c r="BF9" s="150" t="s">
        <v>294</v>
      </c>
      <c r="BG9" s="139"/>
      <c r="BH9" s="143">
        <v>16</v>
      </c>
      <c r="BI9" s="151" t="s">
        <v>284</v>
      </c>
      <c r="BM9" s="140"/>
      <c r="BN9" s="143"/>
      <c r="BO9" s="151"/>
      <c r="BP9" s="140"/>
      <c r="BQ9" s="140"/>
      <c r="BR9" s="140"/>
      <c r="BS9" s="140"/>
      <c r="BT9" s="140"/>
      <c r="BW9" s="143">
        <v>6</v>
      </c>
      <c r="BX9" s="52" t="s">
        <v>353</v>
      </c>
      <c r="BZ9" s="149">
        <v>106</v>
      </c>
      <c r="CA9" s="101" t="s">
        <v>365</v>
      </c>
      <c r="CC9" s="149">
        <v>6</v>
      </c>
      <c r="CD9" s="101"/>
      <c r="CF9" s="149">
        <v>1015</v>
      </c>
      <c r="CG9" s="101" t="s">
        <v>1283</v>
      </c>
    </row>
    <row r="10" spans="1:89" ht="13.5" customHeight="1">
      <c r="B10" s="101">
        <v>7</v>
      </c>
      <c r="C10" s="104"/>
      <c r="F10" s="9"/>
      <c r="H10" s="52">
        <v>17</v>
      </c>
      <c r="I10" s="52" t="s">
        <v>255</v>
      </c>
      <c r="J10" s="9"/>
      <c r="K10" s="143">
        <v>7</v>
      </c>
      <c r="L10" s="144" t="s">
        <v>25</v>
      </c>
      <c r="M10" s="139"/>
      <c r="N10" s="139"/>
      <c r="O10" s="8"/>
      <c r="P10" s="9"/>
      <c r="Q10" s="139"/>
      <c r="R10" s="9"/>
      <c r="S10" s="9"/>
      <c r="T10" s="143"/>
      <c r="U10" s="144"/>
      <c r="V10" s="9"/>
      <c r="W10" s="112"/>
      <c r="X10" s="109"/>
      <c r="Y10" s="139"/>
      <c r="Z10" s="143"/>
      <c r="AA10" s="143"/>
      <c r="AB10" s="145"/>
      <c r="AC10" s="146">
        <v>107</v>
      </c>
      <c r="AD10" s="101" t="s">
        <v>488</v>
      </c>
      <c r="AF10" s="147">
        <v>107</v>
      </c>
      <c r="AG10" s="101" t="s">
        <v>473</v>
      </c>
      <c r="AI10" s="147">
        <v>1007</v>
      </c>
      <c r="AJ10" s="101" t="s">
        <v>474</v>
      </c>
      <c r="AK10" s="9"/>
      <c r="AL10" s="112"/>
      <c r="AM10" s="148"/>
      <c r="AO10" s="112"/>
      <c r="AP10" s="148"/>
      <c r="AQ10" s="139"/>
      <c r="AR10" s="112"/>
      <c r="AS10" s="149"/>
      <c r="AT10" s="139"/>
      <c r="AU10" s="112"/>
      <c r="AV10" s="112"/>
      <c r="AX10" s="139"/>
      <c r="AY10" s="8"/>
      <c r="AZ10" s="112">
        <v>7</v>
      </c>
      <c r="BA10" s="105" t="s">
        <v>70</v>
      </c>
      <c r="BB10" s="9"/>
      <c r="BC10" s="139"/>
      <c r="BD10" s="139"/>
      <c r="BE10" s="143">
        <v>107</v>
      </c>
      <c r="BF10" s="150" t="s">
        <v>295</v>
      </c>
      <c r="BG10" s="139"/>
      <c r="BH10" s="143">
        <v>17</v>
      </c>
      <c r="BI10" s="151" t="s">
        <v>475</v>
      </c>
      <c r="BM10" s="140"/>
      <c r="BN10" s="143"/>
      <c r="BO10" s="151"/>
      <c r="BP10" s="140"/>
      <c r="BQ10" s="140"/>
      <c r="BR10" s="140"/>
      <c r="BS10" s="140"/>
      <c r="BT10" s="140"/>
      <c r="BW10" s="143">
        <v>7</v>
      </c>
      <c r="BX10" s="52" t="s">
        <v>354</v>
      </c>
      <c r="BZ10" s="149">
        <v>107</v>
      </c>
      <c r="CA10" s="101" t="s">
        <v>366</v>
      </c>
      <c r="CC10" s="149">
        <v>7</v>
      </c>
      <c r="CD10" s="101"/>
      <c r="CF10" s="149">
        <v>1016</v>
      </c>
      <c r="CG10" s="101" t="s">
        <v>1284</v>
      </c>
    </row>
    <row r="11" spans="1:89" ht="13.5" customHeight="1">
      <c r="B11" s="101">
        <v>8</v>
      </c>
      <c r="C11" s="104"/>
      <c r="F11" s="9"/>
      <c r="H11" s="52">
        <v>18</v>
      </c>
      <c r="I11" s="52" t="s">
        <v>256</v>
      </c>
      <c r="J11" s="9"/>
      <c r="K11" s="143">
        <v>8</v>
      </c>
      <c r="L11" s="144" t="s">
        <v>476</v>
      </c>
      <c r="M11" s="139"/>
      <c r="N11" s="139"/>
      <c r="O11" s="8"/>
      <c r="P11" s="9"/>
      <c r="Q11" s="139"/>
      <c r="R11" s="9"/>
      <c r="S11" s="9"/>
      <c r="T11" s="143"/>
      <c r="U11" s="144"/>
      <c r="V11" s="9"/>
      <c r="W11" s="112"/>
      <c r="X11" s="109"/>
      <c r="Y11" s="139"/>
      <c r="Z11" s="143"/>
      <c r="AA11" s="143"/>
      <c r="AB11" s="145"/>
      <c r="AC11" s="146">
        <v>108</v>
      </c>
      <c r="AD11" s="101" t="s">
        <v>1125</v>
      </c>
      <c r="AF11" s="147">
        <v>108</v>
      </c>
      <c r="AG11" s="101" t="s">
        <v>477</v>
      </c>
      <c r="AI11" s="147">
        <v>1008</v>
      </c>
      <c r="AJ11" s="101" t="s">
        <v>1137</v>
      </c>
      <c r="AK11" s="9"/>
      <c r="AL11" s="112"/>
      <c r="AM11" s="148"/>
      <c r="AO11" s="112"/>
      <c r="AP11" s="148"/>
      <c r="AQ11" s="139"/>
      <c r="AR11" s="112"/>
      <c r="AS11" s="149"/>
      <c r="AT11" s="139"/>
      <c r="AU11" s="112"/>
      <c r="AV11" s="112"/>
      <c r="AX11" s="139"/>
      <c r="AY11" s="8"/>
      <c r="AZ11" s="112">
        <v>8</v>
      </c>
      <c r="BA11" s="105" t="s">
        <v>71</v>
      </c>
      <c r="BB11" s="9"/>
      <c r="BC11" s="139"/>
      <c r="BD11" s="139"/>
      <c r="BE11" s="143">
        <v>108</v>
      </c>
      <c r="BF11" s="150" t="s">
        <v>296</v>
      </c>
      <c r="BG11" s="139"/>
      <c r="BH11" s="143">
        <v>18</v>
      </c>
      <c r="BI11" s="151" t="s">
        <v>478</v>
      </c>
      <c r="BM11" s="140"/>
      <c r="BN11" s="143"/>
      <c r="BO11" s="151"/>
      <c r="BP11" s="140"/>
      <c r="BQ11" s="140"/>
      <c r="BR11" s="140"/>
      <c r="BS11" s="140"/>
      <c r="BT11" s="140"/>
      <c r="BW11" s="143">
        <v>8</v>
      </c>
      <c r="BX11" s="52" t="s">
        <v>356</v>
      </c>
      <c r="BZ11" s="149">
        <v>108</v>
      </c>
      <c r="CA11" s="101" t="s">
        <v>367</v>
      </c>
      <c r="CC11" s="149">
        <v>8</v>
      </c>
      <c r="CD11" s="101"/>
      <c r="CF11" s="149">
        <v>1017</v>
      </c>
      <c r="CG11" s="101" t="s">
        <v>1285</v>
      </c>
    </row>
    <row r="12" spans="1:89" ht="13.5" customHeight="1">
      <c r="B12" s="101">
        <v>9</v>
      </c>
      <c r="C12" s="104"/>
      <c r="F12" s="9"/>
      <c r="H12" s="52">
        <v>31</v>
      </c>
      <c r="I12" s="52" t="s">
        <v>257</v>
      </c>
      <c r="J12" s="9"/>
      <c r="K12" s="143">
        <v>9</v>
      </c>
      <c r="L12" s="144" t="s">
        <v>26</v>
      </c>
      <c r="M12" s="139"/>
      <c r="N12" s="139"/>
      <c r="O12" s="8"/>
      <c r="P12" s="9"/>
      <c r="Q12" s="139"/>
      <c r="R12" s="9"/>
      <c r="S12" s="9"/>
      <c r="T12" s="143"/>
      <c r="U12" s="144"/>
      <c r="V12" s="9"/>
      <c r="W12" s="112"/>
      <c r="X12" s="109"/>
      <c r="Y12" s="139"/>
      <c r="Z12" s="143"/>
      <c r="AA12" s="143"/>
      <c r="AB12" s="145"/>
      <c r="AC12" s="146">
        <v>109</v>
      </c>
      <c r="AD12" s="101" t="s">
        <v>496</v>
      </c>
      <c r="AF12" s="147">
        <v>109</v>
      </c>
      <c r="AG12" s="101" t="s">
        <v>479</v>
      </c>
      <c r="AI12" s="147">
        <v>1009</v>
      </c>
      <c r="AJ12" s="101" t="s">
        <v>1138</v>
      </c>
      <c r="AK12" s="9"/>
      <c r="AL12" s="112"/>
      <c r="AM12" s="148"/>
      <c r="AO12" s="112"/>
      <c r="AP12" s="148"/>
      <c r="AQ12" s="139"/>
      <c r="AR12" s="112"/>
      <c r="AS12" s="149"/>
      <c r="AT12" s="139"/>
      <c r="AU12" s="112"/>
      <c r="AV12" s="112"/>
      <c r="AX12" s="139"/>
      <c r="AY12" s="8"/>
      <c r="AZ12" s="112">
        <v>9</v>
      </c>
      <c r="BA12" s="105" t="s">
        <v>72</v>
      </c>
      <c r="BB12" s="9"/>
      <c r="BC12" s="139"/>
      <c r="BD12" s="139"/>
      <c r="BE12" s="143">
        <v>109</v>
      </c>
      <c r="BF12" s="150" t="s">
        <v>297</v>
      </c>
      <c r="BG12" s="139"/>
      <c r="BH12" s="143">
        <v>19</v>
      </c>
      <c r="BI12" s="151" t="s">
        <v>285</v>
      </c>
      <c r="BM12" s="140"/>
      <c r="BN12" s="143"/>
      <c r="BO12" s="151"/>
      <c r="BP12" s="140"/>
      <c r="BQ12" s="140"/>
      <c r="BR12" s="140"/>
      <c r="BS12" s="140"/>
      <c r="BT12" s="140"/>
      <c r="BW12" s="143">
        <v>9</v>
      </c>
      <c r="BX12" s="52" t="s">
        <v>358</v>
      </c>
      <c r="BZ12" s="149">
        <v>109</v>
      </c>
      <c r="CA12" s="101" t="s">
        <v>368</v>
      </c>
      <c r="CC12" s="149">
        <v>9</v>
      </c>
      <c r="CD12" s="101"/>
      <c r="CF12" s="149">
        <v>1018</v>
      </c>
      <c r="CG12" s="101" t="s">
        <v>1286</v>
      </c>
    </row>
    <row r="13" spans="1:89" ht="13.5" customHeight="1">
      <c r="F13" s="9"/>
      <c r="H13" s="52">
        <v>41</v>
      </c>
      <c r="I13" s="52" t="s">
        <v>258</v>
      </c>
      <c r="J13" s="9"/>
      <c r="K13" s="143">
        <v>10</v>
      </c>
      <c r="L13" s="144" t="s">
        <v>27</v>
      </c>
      <c r="M13" s="139"/>
      <c r="N13" s="139"/>
      <c r="O13" s="8"/>
      <c r="P13" s="9"/>
      <c r="Q13" s="139"/>
      <c r="R13" s="9"/>
      <c r="S13" s="9"/>
      <c r="T13" s="143"/>
      <c r="U13" s="144"/>
      <c r="V13" s="9"/>
      <c r="W13" s="112"/>
      <c r="X13" s="109"/>
      <c r="Y13" s="139"/>
      <c r="Z13" s="143"/>
      <c r="AA13" s="143"/>
      <c r="AB13" s="145"/>
      <c r="AC13" s="146">
        <v>110</v>
      </c>
      <c r="AD13" s="101" t="s">
        <v>1126</v>
      </c>
      <c r="AF13" s="147">
        <v>110</v>
      </c>
      <c r="AG13" s="101" t="s">
        <v>481</v>
      </c>
      <c r="AI13" s="147">
        <v>1010</v>
      </c>
      <c r="AJ13" s="101" t="s">
        <v>1139</v>
      </c>
      <c r="AK13" s="9"/>
      <c r="AL13" s="112"/>
      <c r="AM13" s="148"/>
      <c r="AO13" s="112"/>
      <c r="AP13" s="148"/>
      <c r="AQ13" s="139"/>
      <c r="AR13" s="112"/>
      <c r="AS13" s="149"/>
      <c r="AT13" s="139"/>
      <c r="AU13" s="112"/>
      <c r="AV13" s="112"/>
      <c r="AX13" s="139"/>
      <c r="AY13" s="8"/>
      <c r="AZ13" s="112">
        <v>10</v>
      </c>
      <c r="BA13" s="105" t="s">
        <v>73</v>
      </c>
      <c r="BB13" s="9"/>
      <c r="BC13" s="139"/>
      <c r="BD13" s="139"/>
      <c r="BE13" s="143">
        <v>110</v>
      </c>
      <c r="BF13" s="150" t="s">
        <v>298</v>
      </c>
      <c r="BG13" s="139"/>
      <c r="BH13" s="143">
        <v>20</v>
      </c>
      <c r="BI13" s="151" t="s">
        <v>286</v>
      </c>
      <c r="BM13" s="140"/>
      <c r="BN13" s="143"/>
      <c r="BO13" s="151"/>
      <c r="BP13" s="140"/>
      <c r="BQ13" s="140"/>
      <c r="BR13" s="140"/>
      <c r="BS13" s="140"/>
      <c r="BT13" s="140"/>
      <c r="BW13" s="143">
        <v>10</v>
      </c>
      <c r="BX13" s="52" t="s">
        <v>480</v>
      </c>
      <c r="BZ13" s="149">
        <v>110</v>
      </c>
      <c r="CA13" s="101" t="s">
        <v>370</v>
      </c>
      <c r="CC13" s="149">
        <v>10</v>
      </c>
      <c r="CD13" s="101"/>
      <c r="CF13" s="149">
        <v>1019</v>
      </c>
      <c r="CG13" s="101" t="s">
        <v>1287</v>
      </c>
    </row>
    <row r="14" spans="1:89" ht="13.5" customHeight="1">
      <c r="F14" s="9"/>
      <c r="H14" s="52">
        <v>42</v>
      </c>
      <c r="I14" s="52" t="s">
        <v>259</v>
      </c>
      <c r="J14" s="9"/>
      <c r="K14" s="143">
        <v>11</v>
      </c>
      <c r="L14" s="144" t="s">
        <v>28</v>
      </c>
      <c r="M14" s="139"/>
      <c r="N14" s="139"/>
      <c r="O14" s="8"/>
      <c r="P14" s="9"/>
      <c r="Q14" s="139"/>
      <c r="R14" s="9"/>
      <c r="S14" s="9"/>
      <c r="T14" s="143"/>
      <c r="U14" s="144"/>
      <c r="V14" s="9"/>
      <c r="W14" s="112"/>
      <c r="X14" s="109"/>
      <c r="Y14" s="139"/>
      <c r="Z14" s="143"/>
      <c r="AA14" s="143"/>
      <c r="AB14" s="145"/>
      <c r="AC14" s="146">
        <v>111</v>
      </c>
      <c r="AD14" s="101" t="s">
        <v>1127</v>
      </c>
      <c r="AF14" s="147">
        <v>111</v>
      </c>
      <c r="AG14" s="101" t="s">
        <v>482</v>
      </c>
      <c r="AI14" s="147">
        <v>1011</v>
      </c>
      <c r="AJ14" s="101" t="s">
        <v>1140</v>
      </c>
      <c r="AK14" s="9"/>
      <c r="AL14" s="112"/>
      <c r="AM14" s="148"/>
      <c r="AO14" s="112"/>
      <c r="AP14" s="148"/>
      <c r="AQ14" s="139"/>
      <c r="AR14" s="112"/>
      <c r="AS14" s="149"/>
      <c r="AT14" s="139"/>
      <c r="AU14" s="112"/>
      <c r="AV14" s="112"/>
      <c r="AX14" s="139"/>
      <c r="AY14" s="8"/>
      <c r="AZ14" s="112">
        <v>11</v>
      </c>
      <c r="BA14" s="105" t="s">
        <v>74</v>
      </c>
      <c r="BB14" s="9"/>
      <c r="BC14" s="139"/>
      <c r="BD14" s="139"/>
      <c r="BE14" s="143">
        <v>111</v>
      </c>
      <c r="BF14" s="150" t="s">
        <v>299</v>
      </c>
      <c r="BG14" s="139"/>
      <c r="BH14" s="143">
        <v>21</v>
      </c>
      <c r="BI14" s="151" t="s">
        <v>287</v>
      </c>
      <c r="BM14" s="140"/>
      <c r="BN14" s="143"/>
      <c r="BO14" s="151"/>
      <c r="BP14" s="140"/>
      <c r="BQ14" s="140"/>
      <c r="BR14" s="140"/>
      <c r="BS14" s="140"/>
      <c r="BT14" s="140"/>
      <c r="BW14" s="143">
        <v>11</v>
      </c>
      <c r="BX14" s="52" t="s">
        <v>357</v>
      </c>
      <c r="BZ14" s="149">
        <v>111</v>
      </c>
      <c r="CA14" s="101" t="s">
        <v>371</v>
      </c>
      <c r="CC14" s="149">
        <v>11</v>
      </c>
      <c r="CD14" s="101"/>
      <c r="CF14" s="149">
        <v>1020</v>
      </c>
      <c r="CG14" s="101" t="s">
        <v>1288</v>
      </c>
    </row>
    <row r="15" spans="1:89" ht="13.5" customHeight="1">
      <c r="F15" s="9"/>
      <c r="H15" s="52">
        <v>43</v>
      </c>
      <c r="I15" s="52" t="s">
        <v>260</v>
      </c>
      <c r="J15" s="9"/>
      <c r="K15" s="143">
        <v>12</v>
      </c>
      <c r="L15" s="144" t="s">
        <v>29</v>
      </c>
      <c r="M15" s="139"/>
      <c r="N15" s="139"/>
      <c r="O15" s="8"/>
      <c r="P15" s="9"/>
      <c r="Q15" s="139"/>
      <c r="R15" s="9"/>
      <c r="S15" s="9"/>
      <c r="T15" s="143"/>
      <c r="U15" s="144"/>
      <c r="V15" s="9"/>
      <c r="W15" s="112"/>
      <c r="X15" s="109"/>
      <c r="Y15" s="139"/>
      <c r="Z15" s="143"/>
      <c r="AA15" s="143"/>
      <c r="AB15" s="145"/>
      <c r="AC15" s="146">
        <v>112</v>
      </c>
      <c r="AD15" s="101" t="s">
        <v>505</v>
      </c>
      <c r="AF15" s="147">
        <v>112</v>
      </c>
      <c r="AG15" s="101" t="s">
        <v>483</v>
      </c>
      <c r="AI15" s="147">
        <v>1012</v>
      </c>
      <c r="AJ15" s="101" t="s">
        <v>522</v>
      </c>
      <c r="AK15" s="9"/>
      <c r="AL15" s="112"/>
      <c r="AM15" s="148"/>
      <c r="AO15" s="112"/>
      <c r="AP15" s="148"/>
      <c r="AQ15" s="139"/>
      <c r="AR15" s="112"/>
      <c r="AS15" s="149"/>
      <c r="AT15" s="139"/>
      <c r="AU15" s="112"/>
      <c r="AV15" s="112"/>
      <c r="AX15" s="139"/>
      <c r="AY15" s="8"/>
      <c r="AZ15" s="112">
        <v>12</v>
      </c>
      <c r="BA15" s="105" t="s">
        <v>75</v>
      </c>
      <c r="BB15" s="9"/>
      <c r="BC15" s="139"/>
      <c r="BD15" s="139"/>
      <c r="BE15" s="143">
        <v>112</v>
      </c>
      <c r="BF15" s="150" t="s">
        <v>300</v>
      </c>
      <c r="BG15" s="139"/>
      <c r="BH15" s="143">
        <v>22</v>
      </c>
      <c r="BI15" s="151" t="s">
        <v>288</v>
      </c>
      <c r="BM15" s="140"/>
      <c r="BN15" s="143"/>
      <c r="BO15" s="151"/>
      <c r="BP15" s="140"/>
      <c r="BQ15" s="140"/>
      <c r="BR15" s="140"/>
      <c r="BS15" s="140"/>
      <c r="BT15" s="140"/>
      <c r="BW15" s="143">
        <v>12</v>
      </c>
      <c r="BX15" s="52" t="s">
        <v>264</v>
      </c>
      <c r="BZ15" s="149">
        <v>112</v>
      </c>
      <c r="CA15" s="101" t="s">
        <v>372</v>
      </c>
      <c r="CC15" s="149">
        <v>12</v>
      </c>
      <c r="CD15" s="101"/>
      <c r="CF15" s="149">
        <v>1021</v>
      </c>
      <c r="CG15" s="101" t="s">
        <v>1289</v>
      </c>
    </row>
    <row r="16" spans="1:89" ht="13.5" customHeight="1">
      <c r="F16" s="9"/>
      <c r="H16" s="52">
        <v>44</v>
      </c>
      <c r="I16" s="52" t="s">
        <v>261</v>
      </c>
      <c r="J16" s="9"/>
      <c r="K16" s="143">
        <v>13</v>
      </c>
      <c r="L16" s="144" t="s">
        <v>30</v>
      </c>
      <c r="M16" s="139"/>
      <c r="N16" s="139"/>
      <c r="O16" s="8"/>
      <c r="P16" s="9"/>
      <c r="Q16" s="139"/>
      <c r="R16" s="9"/>
      <c r="S16" s="9"/>
      <c r="T16" s="143"/>
      <c r="U16" s="144"/>
      <c r="V16" s="9"/>
      <c r="W16" s="112"/>
      <c r="X16" s="109"/>
      <c r="Y16" s="139"/>
      <c r="Z16" s="143"/>
      <c r="AA16" s="143"/>
      <c r="AB16" s="145"/>
      <c r="AC16" s="146">
        <v>113</v>
      </c>
      <c r="AD16" s="101" t="s">
        <v>1128</v>
      </c>
      <c r="AF16" s="147">
        <v>113</v>
      </c>
      <c r="AG16" s="101" t="s">
        <v>484</v>
      </c>
      <c r="AI16" s="147">
        <v>1013</v>
      </c>
      <c r="AJ16" s="101" t="s">
        <v>1141</v>
      </c>
      <c r="AK16" s="9"/>
      <c r="AL16" s="112"/>
      <c r="AM16" s="148"/>
      <c r="AO16" s="112"/>
      <c r="AP16" s="148"/>
      <c r="AQ16" s="139"/>
      <c r="AR16" s="112"/>
      <c r="AS16" s="149"/>
      <c r="AT16" s="139"/>
      <c r="AU16" s="112"/>
      <c r="AV16" s="112"/>
      <c r="AX16" s="139"/>
      <c r="AY16" s="8"/>
      <c r="AZ16" s="112">
        <v>13</v>
      </c>
      <c r="BA16" s="105" t="s">
        <v>76</v>
      </c>
      <c r="BB16" s="9"/>
      <c r="BC16" s="139"/>
      <c r="BD16" s="139"/>
      <c r="BE16" s="143">
        <v>113</v>
      </c>
      <c r="BF16" s="150" t="s">
        <v>301</v>
      </c>
      <c r="BG16" s="139"/>
      <c r="BH16" s="139"/>
      <c r="BI16" s="139"/>
      <c r="BW16" s="143"/>
      <c r="BX16" s="52"/>
      <c r="BZ16" s="149">
        <v>113</v>
      </c>
      <c r="CA16" s="101" t="s">
        <v>373</v>
      </c>
      <c r="CC16" s="149">
        <v>13</v>
      </c>
      <c r="CD16" s="101"/>
      <c r="CF16" s="149">
        <v>1022</v>
      </c>
      <c r="CG16" s="101" t="s">
        <v>1290</v>
      </c>
    </row>
    <row r="17" spans="2:85" ht="13.5" customHeight="1">
      <c r="F17" s="9"/>
      <c r="H17" s="52">
        <v>61</v>
      </c>
      <c r="I17" s="52" t="s">
        <v>262</v>
      </c>
      <c r="J17" s="9"/>
      <c r="K17" s="143">
        <v>14</v>
      </c>
      <c r="L17" s="144" t="s">
        <v>31</v>
      </c>
      <c r="M17" s="139"/>
      <c r="N17" s="139"/>
      <c r="O17" s="8"/>
      <c r="P17" s="9"/>
      <c r="Q17" s="139"/>
      <c r="R17" s="9"/>
      <c r="S17" s="9"/>
      <c r="T17" s="9"/>
      <c r="V17" s="9"/>
      <c r="W17" s="112"/>
      <c r="X17" s="109"/>
      <c r="Y17" s="139"/>
      <c r="Z17" s="139"/>
      <c r="AA17" s="139"/>
      <c r="AB17" s="145"/>
      <c r="AC17" s="146">
        <v>114</v>
      </c>
      <c r="AD17" s="203" t="s">
        <v>504</v>
      </c>
      <c r="AF17" s="147">
        <v>114</v>
      </c>
      <c r="AG17" s="101" t="s">
        <v>486</v>
      </c>
      <c r="AI17" s="147">
        <v>1014</v>
      </c>
      <c r="AJ17" s="101" t="s">
        <v>1142</v>
      </c>
      <c r="AK17" s="9"/>
      <c r="AL17" s="112"/>
      <c r="AM17" s="148"/>
      <c r="AO17" s="112"/>
      <c r="AP17" s="148"/>
      <c r="AQ17" s="139"/>
      <c r="AR17" s="112"/>
      <c r="AS17" s="149"/>
      <c r="AT17" s="139"/>
      <c r="AU17" s="112"/>
      <c r="AV17" s="112"/>
      <c r="AX17" s="139"/>
      <c r="AY17" s="8"/>
      <c r="AZ17" s="112">
        <v>14</v>
      </c>
      <c r="BA17" s="105" t="s">
        <v>77</v>
      </c>
      <c r="BB17" s="9"/>
      <c r="BC17" s="139"/>
      <c r="BD17" s="139"/>
      <c r="BE17" s="143">
        <v>114</v>
      </c>
      <c r="BF17" s="150" t="s">
        <v>302</v>
      </c>
      <c r="BG17" s="139"/>
      <c r="BH17" s="139"/>
      <c r="BI17" s="139"/>
      <c r="BW17" s="143"/>
      <c r="BX17" s="52"/>
      <c r="BZ17" s="149">
        <v>114</v>
      </c>
      <c r="CA17" s="101" t="s">
        <v>374</v>
      </c>
      <c r="CC17" s="149">
        <v>14</v>
      </c>
      <c r="CD17" s="101"/>
      <c r="CF17" s="149">
        <v>1023</v>
      </c>
      <c r="CG17" s="101" t="s">
        <v>1291</v>
      </c>
    </row>
    <row r="18" spans="2:85" ht="13.5" customHeight="1">
      <c r="B18" s="7"/>
      <c r="C18" s="7"/>
      <c r="F18" s="9"/>
      <c r="H18" s="52">
        <v>71</v>
      </c>
      <c r="I18" s="52" t="s">
        <v>263</v>
      </c>
      <c r="J18" s="9"/>
      <c r="K18" s="143">
        <v>15</v>
      </c>
      <c r="L18" s="144" t="s">
        <v>32</v>
      </c>
      <c r="M18" s="139"/>
      <c r="N18" s="139"/>
      <c r="O18" s="8"/>
      <c r="P18" s="9"/>
      <c r="Q18" s="139"/>
      <c r="R18" s="9"/>
      <c r="S18" s="9"/>
      <c r="T18" s="9"/>
      <c r="V18" s="9"/>
      <c r="W18" s="106"/>
      <c r="X18" s="107"/>
      <c r="Y18" s="139"/>
      <c r="Z18" s="139"/>
      <c r="AA18" s="139"/>
      <c r="AB18" s="145"/>
      <c r="AC18" s="204"/>
      <c r="AD18" s="203"/>
      <c r="AF18" s="147">
        <v>115</v>
      </c>
      <c r="AG18" s="101" t="s">
        <v>488</v>
      </c>
      <c r="AI18" s="147">
        <v>1015</v>
      </c>
      <c r="AJ18" s="101" t="s">
        <v>1143</v>
      </c>
      <c r="AK18" s="9"/>
      <c r="AL18" s="112"/>
      <c r="AM18" s="148"/>
      <c r="AO18" s="112"/>
      <c r="AP18" s="148"/>
      <c r="AQ18" s="139"/>
      <c r="AR18" s="112"/>
      <c r="AS18" s="149"/>
      <c r="AT18" s="139"/>
      <c r="AU18" s="112"/>
      <c r="AV18" s="112"/>
      <c r="AX18" s="139"/>
      <c r="AY18" s="8"/>
      <c r="AZ18" s="112">
        <v>15</v>
      </c>
      <c r="BA18" s="105" t="s">
        <v>78</v>
      </c>
      <c r="BB18" s="9"/>
      <c r="BC18" s="139"/>
      <c r="BD18" s="139"/>
      <c r="BE18" s="143">
        <v>115</v>
      </c>
      <c r="BF18" s="150" t="s">
        <v>303</v>
      </c>
      <c r="BG18" s="139"/>
      <c r="BH18" s="139"/>
      <c r="BI18" s="139"/>
      <c r="BW18" s="143"/>
      <c r="BX18" s="52"/>
      <c r="BZ18" s="149">
        <v>115</v>
      </c>
      <c r="CA18" s="101" t="s">
        <v>375</v>
      </c>
      <c r="CC18" s="149">
        <v>15</v>
      </c>
      <c r="CD18" s="101"/>
      <c r="CF18" s="149">
        <v>1024</v>
      </c>
      <c r="CG18" s="101" t="s">
        <v>1292</v>
      </c>
    </row>
    <row r="19" spans="2:85" ht="13.5" customHeight="1">
      <c r="B19" s="7"/>
      <c r="C19" s="7"/>
      <c r="F19" s="9"/>
      <c r="H19" s="52">
        <v>81</v>
      </c>
      <c r="I19" s="52" t="s">
        <v>115</v>
      </c>
      <c r="J19" s="9"/>
      <c r="K19" s="143">
        <v>16</v>
      </c>
      <c r="L19" s="144" t="s">
        <v>33</v>
      </c>
      <c r="M19" s="139"/>
      <c r="N19" s="139"/>
      <c r="O19" s="8"/>
      <c r="P19" s="9"/>
      <c r="Q19" s="139"/>
      <c r="R19" s="9"/>
      <c r="S19" s="9"/>
      <c r="T19" s="9"/>
      <c r="V19" s="9"/>
      <c r="W19" s="106"/>
      <c r="X19" s="107"/>
      <c r="Y19" s="139"/>
      <c r="Z19" s="139"/>
      <c r="AA19" s="139"/>
      <c r="AB19" s="145"/>
      <c r="AC19" s="204"/>
      <c r="AD19" s="203"/>
      <c r="AF19" s="147">
        <v>116</v>
      </c>
      <c r="AG19" s="101" t="s">
        <v>492</v>
      </c>
      <c r="AI19" s="147">
        <v>1016</v>
      </c>
      <c r="AJ19" s="101" t="s">
        <v>1144</v>
      </c>
      <c r="AK19" s="9"/>
      <c r="AL19" s="112"/>
      <c r="AM19" s="148"/>
      <c r="AO19" s="112"/>
      <c r="AP19" s="148"/>
      <c r="AQ19" s="139"/>
      <c r="AR19" s="112"/>
      <c r="AS19" s="149"/>
      <c r="AT19" s="139"/>
      <c r="AU19" s="112"/>
      <c r="AV19" s="112"/>
      <c r="AX19" s="139"/>
      <c r="AY19" s="8"/>
      <c r="AZ19" s="112">
        <v>16</v>
      </c>
      <c r="BA19" s="105" t="s">
        <v>79</v>
      </c>
      <c r="BB19" s="9"/>
      <c r="BC19" s="139"/>
      <c r="BD19" s="139"/>
      <c r="BE19" s="143">
        <v>116</v>
      </c>
      <c r="BF19" s="150" t="s">
        <v>304</v>
      </c>
      <c r="BG19" s="139"/>
      <c r="BH19" s="139"/>
      <c r="BI19" s="139"/>
      <c r="BW19" s="143"/>
      <c r="BX19" s="52"/>
      <c r="BZ19" s="149">
        <v>116</v>
      </c>
      <c r="CA19" s="101" t="s">
        <v>376</v>
      </c>
      <c r="CC19" s="149">
        <v>16</v>
      </c>
      <c r="CD19" s="101"/>
      <c r="CF19" s="149">
        <v>1025</v>
      </c>
      <c r="CG19" s="101" t="s">
        <v>1293</v>
      </c>
    </row>
    <row r="20" spans="2:85" ht="13.5" customHeight="1">
      <c r="B20" s="7"/>
      <c r="C20" s="7"/>
      <c r="F20" s="9"/>
      <c r="H20" s="52">
        <v>82</v>
      </c>
      <c r="I20" s="52" t="s">
        <v>116</v>
      </c>
      <c r="J20" s="9"/>
      <c r="K20" s="143">
        <v>17</v>
      </c>
      <c r="L20" s="144" t="s">
        <v>34</v>
      </c>
      <c r="M20" s="139"/>
      <c r="N20" s="139"/>
      <c r="O20" s="8"/>
      <c r="P20" s="9"/>
      <c r="Q20" s="139"/>
      <c r="R20" s="9"/>
      <c r="S20" s="9"/>
      <c r="T20" s="9"/>
      <c r="V20" s="9"/>
      <c r="W20" s="106"/>
      <c r="X20" s="107"/>
      <c r="Y20" s="139"/>
      <c r="Z20" s="139"/>
      <c r="AA20" s="139"/>
      <c r="AB20" s="145"/>
      <c r="AC20" s="204"/>
      <c r="AD20" s="203"/>
      <c r="AF20" s="147">
        <v>117</v>
      </c>
      <c r="AG20" s="101" t="s">
        <v>493</v>
      </c>
      <c r="AI20" s="147">
        <v>1017</v>
      </c>
      <c r="AJ20" s="101" t="s">
        <v>1145</v>
      </c>
      <c r="AK20" s="9"/>
      <c r="AL20" s="112"/>
      <c r="AM20" s="148"/>
      <c r="AO20" s="112"/>
      <c r="AP20" s="148"/>
      <c r="AQ20" s="139"/>
      <c r="AR20" s="112"/>
      <c r="AS20" s="149"/>
      <c r="AT20" s="139"/>
      <c r="AU20" s="112"/>
      <c r="AV20" s="112"/>
      <c r="AX20" s="139"/>
      <c r="AY20" s="8"/>
      <c r="AZ20" s="112">
        <v>17</v>
      </c>
      <c r="BA20" s="105" t="s">
        <v>80</v>
      </c>
      <c r="BB20" s="9"/>
      <c r="BC20" s="139"/>
      <c r="BD20" s="139"/>
      <c r="BE20" s="143">
        <v>117</v>
      </c>
      <c r="BF20" s="150" t="s">
        <v>305</v>
      </c>
      <c r="BG20" s="139"/>
      <c r="BH20" s="139"/>
      <c r="BI20" s="139"/>
      <c r="BW20" s="143"/>
      <c r="BX20" s="52"/>
      <c r="BZ20" s="149">
        <v>117</v>
      </c>
      <c r="CA20" s="101" t="s">
        <v>377</v>
      </c>
      <c r="CC20" s="149">
        <v>17</v>
      </c>
      <c r="CD20" s="101"/>
      <c r="CF20" s="149">
        <v>1026</v>
      </c>
      <c r="CG20" s="101" t="s">
        <v>1294</v>
      </c>
    </row>
    <row r="21" spans="2:85" ht="13.5" customHeight="1">
      <c r="B21" s="7"/>
      <c r="C21" s="7"/>
      <c r="F21" s="9"/>
      <c r="H21" s="70" t="s">
        <v>489</v>
      </c>
      <c r="I21" s="52" t="s">
        <v>264</v>
      </c>
      <c r="J21" s="9"/>
      <c r="K21" s="143">
        <v>18</v>
      </c>
      <c r="L21" s="144" t="s">
        <v>35</v>
      </c>
      <c r="M21" s="139"/>
      <c r="N21" s="139"/>
      <c r="O21" s="8"/>
      <c r="P21" s="9"/>
      <c r="Q21" s="139"/>
      <c r="R21" s="9"/>
      <c r="S21" s="9"/>
      <c r="T21" s="9"/>
      <c r="V21" s="9"/>
      <c r="W21" s="106"/>
      <c r="X21" s="107"/>
      <c r="Y21" s="139"/>
      <c r="Z21" s="139"/>
      <c r="AA21" s="139"/>
      <c r="AB21" s="145"/>
      <c r="AC21" s="204"/>
      <c r="AD21" s="203"/>
      <c r="AF21" s="147">
        <v>118</v>
      </c>
      <c r="AG21" s="101" t="s">
        <v>495</v>
      </c>
      <c r="AI21" s="147">
        <v>1018</v>
      </c>
      <c r="AJ21" s="101" t="s">
        <v>1146</v>
      </c>
      <c r="AK21" s="9"/>
      <c r="AL21" s="112"/>
      <c r="AM21" s="148"/>
      <c r="AO21" s="112"/>
      <c r="AP21" s="148"/>
      <c r="AQ21" s="139"/>
      <c r="AR21" s="112"/>
      <c r="AS21" s="149"/>
      <c r="AT21" s="139"/>
      <c r="AU21" s="112"/>
      <c r="AV21" s="112"/>
      <c r="AX21" s="139"/>
      <c r="AY21" s="8"/>
      <c r="AZ21" s="112">
        <v>18</v>
      </c>
      <c r="BA21" s="105" t="s">
        <v>82</v>
      </c>
      <c r="BB21" s="9"/>
      <c r="BC21" s="139"/>
      <c r="BD21" s="139"/>
      <c r="BE21" s="143">
        <v>118</v>
      </c>
      <c r="BF21" s="150" t="s">
        <v>306</v>
      </c>
      <c r="BG21" s="139"/>
      <c r="BH21" s="139"/>
      <c r="BI21" s="139"/>
      <c r="BW21" s="143"/>
      <c r="BX21" s="52"/>
      <c r="BZ21" s="149">
        <v>118</v>
      </c>
      <c r="CA21" s="101" t="s">
        <v>378</v>
      </c>
      <c r="CC21" s="149">
        <v>18</v>
      </c>
      <c r="CD21" s="101"/>
      <c r="CF21" s="149">
        <v>1027</v>
      </c>
      <c r="CG21" s="101" t="s">
        <v>1295</v>
      </c>
    </row>
    <row r="22" spans="2:85" ht="13.5" customHeight="1">
      <c r="B22" s="7"/>
      <c r="C22" s="7"/>
      <c r="F22" s="9"/>
      <c r="H22" s="52"/>
      <c r="I22" s="52"/>
      <c r="J22" s="9"/>
      <c r="K22" s="143">
        <v>19</v>
      </c>
      <c r="L22" s="144" t="s">
        <v>36</v>
      </c>
      <c r="M22" s="139"/>
      <c r="N22" s="139"/>
      <c r="O22" s="8"/>
      <c r="P22" s="9"/>
      <c r="Q22" s="139"/>
      <c r="R22" s="9"/>
      <c r="S22" s="9"/>
      <c r="T22" s="9"/>
      <c r="V22" s="9"/>
      <c r="W22" s="106"/>
      <c r="X22" s="107"/>
      <c r="Y22" s="139"/>
      <c r="Z22" s="139"/>
      <c r="AA22" s="139"/>
      <c r="AB22" s="145"/>
      <c r="AC22" s="204"/>
      <c r="AD22" s="203"/>
      <c r="AF22" s="147">
        <v>119</v>
      </c>
      <c r="AG22" s="101" t="s">
        <v>490</v>
      </c>
      <c r="AI22" s="147">
        <v>1019</v>
      </c>
      <c r="AJ22" s="101" t="s">
        <v>1147</v>
      </c>
      <c r="AK22" s="9"/>
      <c r="AL22" s="112"/>
      <c r="AM22" s="148"/>
      <c r="AO22" s="112"/>
      <c r="AP22" s="148"/>
      <c r="AQ22" s="139"/>
      <c r="AR22" s="112"/>
      <c r="AS22" s="149"/>
      <c r="AT22" s="139"/>
      <c r="AU22" s="112"/>
      <c r="AV22" s="112"/>
      <c r="AX22" s="139"/>
      <c r="AY22" s="8"/>
      <c r="AZ22" s="112">
        <v>19</v>
      </c>
      <c r="BA22" s="105" t="s">
        <v>81</v>
      </c>
      <c r="BB22" s="9"/>
      <c r="BC22" s="139"/>
      <c r="BD22" s="139"/>
      <c r="BE22" s="143">
        <v>119</v>
      </c>
      <c r="BF22" s="150" t="s">
        <v>307</v>
      </c>
      <c r="BG22" s="139"/>
      <c r="BH22" s="139"/>
      <c r="BI22" s="139"/>
      <c r="BW22" s="143"/>
      <c r="BX22" s="52"/>
      <c r="BZ22" s="149">
        <v>119</v>
      </c>
      <c r="CA22" s="101" t="s">
        <v>379</v>
      </c>
      <c r="CC22" s="149">
        <v>19</v>
      </c>
      <c r="CD22" s="101"/>
      <c r="CF22" s="149">
        <v>1028</v>
      </c>
      <c r="CG22" s="101" t="s">
        <v>1296</v>
      </c>
    </row>
    <row r="23" spans="2:85" ht="13.5" customHeight="1">
      <c r="B23" s="7"/>
      <c r="C23" s="7"/>
      <c r="F23" s="9"/>
      <c r="H23" s="52"/>
      <c r="I23" s="52"/>
      <c r="J23" s="9"/>
      <c r="K23" s="143">
        <v>20</v>
      </c>
      <c r="L23" s="144" t="s">
        <v>37</v>
      </c>
      <c r="M23" s="139"/>
      <c r="N23" s="139"/>
      <c r="O23" s="8"/>
      <c r="P23" s="9"/>
      <c r="Q23" s="139"/>
      <c r="R23" s="9"/>
      <c r="S23" s="9"/>
      <c r="T23" s="9"/>
      <c r="V23" s="9"/>
      <c r="W23" s="106"/>
      <c r="X23" s="107"/>
      <c r="Y23" s="139"/>
      <c r="Z23" s="139"/>
      <c r="AA23" s="139"/>
      <c r="AB23" s="145"/>
      <c r="AC23" s="204"/>
      <c r="AD23" s="203"/>
      <c r="AF23" s="147">
        <v>120</v>
      </c>
      <c r="AG23" s="101" t="s">
        <v>496</v>
      </c>
      <c r="AI23" s="147">
        <v>1020</v>
      </c>
      <c r="AJ23" s="101" t="s">
        <v>1148</v>
      </c>
      <c r="AK23" s="9"/>
      <c r="AL23" s="112"/>
      <c r="AM23" s="148"/>
      <c r="AO23" s="112"/>
      <c r="AP23" s="148"/>
      <c r="AQ23" s="139"/>
      <c r="AR23" s="112"/>
      <c r="AS23" s="149"/>
      <c r="AT23" s="139"/>
      <c r="AU23" s="112"/>
      <c r="AV23" s="112"/>
      <c r="AX23" s="139"/>
      <c r="AY23" s="8"/>
      <c r="AZ23" s="112">
        <v>20</v>
      </c>
      <c r="BA23" s="105" t="s">
        <v>83</v>
      </c>
      <c r="BB23" s="9"/>
      <c r="BC23" s="139"/>
      <c r="BD23" s="139"/>
      <c r="BE23" s="143">
        <v>120</v>
      </c>
      <c r="BF23" s="150" t="s">
        <v>308</v>
      </c>
      <c r="BG23" s="139"/>
      <c r="BH23" s="139"/>
      <c r="BI23" s="139"/>
      <c r="BW23" s="143"/>
      <c r="BX23" s="52"/>
      <c r="BZ23" s="149">
        <v>120</v>
      </c>
      <c r="CA23" s="101"/>
      <c r="CC23" s="149">
        <v>20</v>
      </c>
      <c r="CD23" s="101"/>
      <c r="CF23" s="149">
        <v>1029</v>
      </c>
      <c r="CG23" s="101" t="s">
        <v>1297</v>
      </c>
    </row>
    <row r="24" spans="2:85" ht="13.5" customHeight="1">
      <c r="B24" s="7"/>
      <c r="C24" s="7"/>
      <c r="F24" s="9"/>
      <c r="H24" s="52"/>
      <c r="I24" s="52"/>
      <c r="J24" s="9"/>
      <c r="K24" s="143">
        <v>21</v>
      </c>
      <c r="L24" s="144" t="s">
        <v>38</v>
      </c>
      <c r="M24" s="139"/>
      <c r="N24" s="139"/>
      <c r="O24" s="8"/>
      <c r="P24" s="9"/>
      <c r="Q24" s="139"/>
      <c r="R24" s="9"/>
      <c r="S24" s="9"/>
      <c r="T24" s="9"/>
      <c r="V24" s="9"/>
      <c r="W24" s="106"/>
      <c r="X24" s="107"/>
      <c r="Y24" s="139"/>
      <c r="Z24" s="139"/>
      <c r="AA24" s="139"/>
      <c r="AB24" s="145"/>
      <c r="AC24" s="204"/>
      <c r="AD24" s="203"/>
      <c r="AF24" s="147">
        <v>121</v>
      </c>
      <c r="AG24" s="101" t="s">
        <v>498</v>
      </c>
      <c r="AI24" s="147">
        <v>1021</v>
      </c>
      <c r="AJ24" s="101" t="s">
        <v>1149</v>
      </c>
      <c r="AK24" s="9"/>
      <c r="AL24" s="112"/>
      <c r="AM24" s="148"/>
      <c r="AO24" s="112"/>
      <c r="AP24" s="148"/>
      <c r="AQ24" s="139"/>
      <c r="AR24" s="112"/>
      <c r="AS24" s="149"/>
      <c r="AT24" s="139"/>
      <c r="AU24" s="112"/>
      <c r="AV24" s="112"/>
      <c r="AX24" s="139"/>
      <c r="AY24" s="8"/>
      <c r="AZ24" s="112">
        <v>21</v>
      </c>
      <c r="BA24" s="105" t="s">
        <v>86</v>
      </c>
      <c r="BB24" s="9"/>
      <c r="BC24" s="139"/>
      <c r="BD24" s="139"/>
      <c r="BE24" s="143">
        <v>121</v>
      </c>
      <c r="BF24" s="150" t="s">
        <v>309</v>
      </c>
      <c r="BG24" s="139"/>
      <c r="BH24" s="139"/>
      <c r="BI24" s="139"/>
      <c r="BW24" s="143"/>
      <c r="BX24" s="52"/>
      <c r="BZ24" s="149">
        <v>121</v>
      </c>
      <c r="CA24" s="101"/>
      <c r="CC24" s="149">
        <v>21</v>
      </c>
      <c r="CD24" s="101"/>
      <c r="CF24" s="149">
        <v>1030</v>
      </c>
      <c r="CG24" s="101" t="s">
        <v>1298</v>
      </c>
    </row>
    <row r="25" spans="2:85" ht="13.5" customHeight="1">
      <c r="B25" s="7"/>
      <c r="C25" s="7"/>
      <c r="F25" s="9"/>
      <c r="H25" s="52"/>
      <c r="I25" s="52"/>
      <c r="J25" s="9"/>
      <c r="K25" s="143"/>
      <c r="L25" s="144"/>
      <c r="M25" s="139"/>
      <c r="N25" s="139"/>
      <c r="O25" s="8"/>
      <c r="P25" s="9"/>
      <c r="Q25" s="139"/>
      <c r="R25" s="9"/>
      <c r="S25" s="9"/>
      <c r="T25" s="9"/>
      <c r="V25" s="9"/>
      <c r="W25" s="106"/>
      <c r="X25" s="107"/>
      <c r="Y25" s="139"/>
      <c r="Z25" s="139"/>
      <c r="AA25" s="139"/>
      <c r="AB25" s="145"/>
      <c r="AC25" s="204"/>
      <c r="AD25" s="203"/>
      <c r="AF25" s="147">
        <v>122</v>
      </c>
      <c r="AG25" s="101" t="s">
        <v>499</v>
      </c>
      <c r="AI25" s="147">
        <v>1022</v>
      </c>
      <c r="AJ25" s="101" t="s">
        <v>1150</v>
      </c>
      <c r="AK25" s="9"/>
      <c r="AL25" s="112"/>
      <c r="AM25" s="148"/>
      <c r="AO25" s="112"/>
      <c r="AP25" s="148"/>
      <c r="AQ25" s="139"/>
      <c r="AR25" s="112"/>
      <c r="AS25" s="149"/>
      <c r="AT25" s="139"/>
      <c r="AU25" s="112"/>
      <c r="AV25" s="112"/>
      <c r="AX25" s="139"/>
      <c r="AY25" s="8"/>
      <c r="AZ25" s="112">
        <v>22</v>
      </c>
      <c r="BA25" s="105" t="s">
        <v>84</v>
      </c>
      <c r="BB25" s="9"/>
      <c r="BC25" s="139"/>
      <c r="BD25" s="139"/>
      <c r="BE25" s="143">
        <v>122</v>
      </c>
      <c r="BF25" s="150" t="s">
        <v>310</v>
      </c>
      <c r="BG25" s="139"/>
      <c r="BH25" s="139"/>
      <c r="BI25" s="139"/>
      <c r="BW25" s="143"/>
      <c r="BX25" s="52"/>
      <c r="BZ25" s="149"/>
      <c r="CA25" s="101"/>
      <c r="CC25" s="149">
        <v>22</v>
      </c>
      <c r="CD25" s="101"/>
      <c r="CF25" s="149">
        <v>1031</v>
      </c>
      <c r="CG25" s="101" t="s">
        <v>1299</v>
      </c>
    </row>
    <row r="26" spans="2:85" ht="13.5" customHeight="1">
      <c r="B26" s="7"/>
      <c r="C26" s="7"/>
      <c r="F26" s="9"/>
      <c r="H26" s="52"/>
      <c r="I26" s="52"/>
      <c r="J26" s="9"/>
      <c r="K26" s="143"/>
      <c r="L26" s="144"/>
      <c r="M26" s="8"/>
      <c r="N26" s="8"/>
      <c r="O26" s="8"/>
      <c r="P26" s="9"/>
      <c r="Q26" s="139"/>
      <c r="R26" s="9"/>
      <c r="S26" s="9"/>
      <c r="T26" s="9"/>
      <c r="V26" s="9"/>
      <c r="W26" s="106"/>
      <c r="X26" s="107"/>
      <c r="Y26" s="139"/>
      <c r="Z26" s="139"/>
      <c r="AA26" s="139"/>
      <c r="AB26" s="145"/>
      <c r="AC26" s="204"/>
      <c r="AD26" s="154"/>
      <c r="AF26" s="147">
        <v>123</v>
      </c>
      <c r="AG26" s="101" t="s">
        <v>501</v>
      </c>
      <c r="AI26" s="147">
        <v>1023</v>
      </c>
      <c r="AJ26" s="101" t="s">
        <v>1151</v>
      </c>
      <c r="AK26" s="9"/>
      <c r="AL26" s="112"/>
      <c r="AM26" s="148"/>
      <c r="AO26" s="112"/>
      <c r="AP26" s="148"/>
      <c r="AQ26" s="139"/>
      <c r="AR26" s="112"/>
      <c r="AS26" s="149"/>
      <c r="AT26" s="139"/>
      <c r="AU26" s="112"/>
      <c r="AV26" s="112"/>
      <c r="AX26" s="139"/>
      <c r="AY26" s="8"/>
      <c r="AZ26" s="112">
        <v>23</v>
      </c>
      <c r="BA26" s="105" t="s">
        <v>85</v>
      </c>
      <c r="BB26" s="9"/>
      <c r="BC26" s="53"/>
      <c r="BD26" s="139"/>
      <c r="BE26" s="143">
        <v>123</v>
      </c>
      <c r="BF26" s="150" t="s">
        <v>311</v>
      </c>
      <c r="BG26" s="139"/>
      <c r="BH26" s="139"/>
      <c r="BI26" s="139"/>
      <c r="BZ26" s="149"/>
      <c r="CA26" s="101"/>
      <c r="CC26" s="149">
        <v>23</v>
      </c>
      <c r="CD26" s="101"/>
      <c r="CF26" s="149">
        <v>1032</v>
      </c>
      <c r="CG26" s="101" t="s">
        <v>1300</v>
      </c>
    </row>
    <row r="27" spans="2:85" ht="13.5" customHeight="1">
      <c r="B27" s="7"/>
      <c r="C27" s="7"/>
      <c r="F27" s="9"/>
      <c r="H27" s="52"/>
      <c r="I27" s="52"/>
      <c r="J27" s="9"/>
      <c r="K27" s="143"/>
      <c r="L27" s="143"/>
      <c r="M27" s="8"/>
      <c r="N27" s="8"/>
      <c r="O27" s="8"/>
      <c r="P27" s="9"/>
      <c r="Q27" s="139"/>
      <c r="R27" s="9"/>
      <c r="S27" s="9"/>
      <c r="T27" s="9"/>
      <c r="V27" s="9"/>
      <c r="W27" s="106"/>
      <c r="X27" s="107"/>
      <c r="Y27" s="139"/>
      <c r="Z27" s="139"/>
      <c r="AA27" s="139"/>
      <c r="AB27" s="145"/>
      <c r="AC27" s="204"/>
      <c r="AD27" s="154"/>
      <c r="AF27" s="147">
        <v>124</v>
      </c>
      <c r="AG27" s="101" t="s">
        <v>502</v>
      </c>
      <c r="AI27" s="147">
        <v>1024</v>
      </c>
      <c r="AJ27" s="101" t="s">
        <v>1152</v>
      </c>
      <c r="AK27" s="9"/>
      <c r="AL27" s="112"/>
      <c r="AM27" s="148"/>
      <c r="AO27" s="112"/>
      <c r="AP27" s="148"/>
      <c r="AQ27" s="139"/>
      <c r="AR27" s="112"/>
      <c r="AS27" s="149"/>
      <c r="AT27" s="139"/>
      <c r="AU27" s="112"/>
      <c r="AV27" s="112"/>
      <c r="AX27" s="139"/>
      <c r="AY27" s="8"/>
      <c r="AZ27" s="107"/>
      <c r="BA27" s="106"/>
      <c r="BB27" s="9"/>
      <c r="BC27" s="53"/>
      <c r="BD27" s="139"/>
      <c r="BE27" s="143">
        <v>124</v>
      </c>
      <c r="BF27" s="150" t="s">
        <v>312</v>
      </c>
      <c r="BG27" s="139"/>
      <c r="BH27" s="139"/>
      <c r="BI27" s="139"/>
      <c r="BZ27" s="149"/>
      <c r="CA27" s="101"/>
      <c r="CC27" s="149">
        <v>24</v>
      </c>
      <c r="CD27" s="101"/>
      <c r="CF27" s="149">
        <v>1033</v>
      </c>
      <c r="CG27" s="101" t="s">
        <v>1301</v>
      </c>
    </row>
    <row r="28" spans="2:85" ht="13.5" customHeight="1">
      <c r="B28" s="7"/>
      <c r="C28" s="7"/>
      <c r="F28" s="9"/>
      <c r="H28" s="52"/>
      <c r="I28" s="52"/>
      <c r="J28" s="9"/>
      <c r="K28" s="143"/>
      <c r="L28" s="143"/>
      <c r="M28" s="8"/>
      <c r="N28" s="8"/>
      <c r="O28" s="8"/>
      <c r="P28" s="9"/>
      <c r="Q28" s="139"/>
      <c r="R28" s="9"/>
      <c r="S28" s="9"/>
      <c r="T28" s="9"/>
      <c r="V28" s="9"/>
      <c r="W28" s="106"/>
      <c r="X28" s="107"/>
      <c r="Y28" s="139"/>
      <c r="Z28" s="139"/>
      <c r="AA28" s="139"/>
      <c r="AB28" s="145"/>
      <c r="AC28" s="204"/>
      <c r="AD28" s="154"/>
      <c r="AF28" s="147">
        <v>125</v>
      </c>
      <c r="AG28" s="101" t="s">
        <v>503</v>
      </c>
      <c r="AI28" s="147">
        <v>1025</v>
      </c>
      <c r="AJ28" s="101" t="s">
        <v>1153</v>
      </c>
      <c r="AK28" s="9"/>
      <c r="AL28" s="112"/>
      <c r="AM28" s="148"/>
      <c r="AO28" s="112"/>
      <c r="AP28" s="148"/>
      <c r="AQ28" s="139"/>
      <c r="AR28" s="112"/>
      <c r="AS28" s="149"/>
      <c r="AT28" s="139"/>
      <c r="AU28" s="112"/>
      <c r="AV28" s="112"/>
      <c r="AX28" s="139"/>
      <c r="AY28" s="8"/>
      <c r="AZ28" s="107"/>
      <c r="BA28" s="106"/>
      <c r="BB28" s="9"/>
      <c r="BC28" s="53"/>
      <c r="BD28" s="139"/>
      <c r="BE28" s="143">
        <v>125</v>
      </c>
      <c r="BF28" s="150" t="s">
        <v>313</v>
      </c>
      <c r="BG28" s="139"/>
      <c r="BH28" s="139"/>
      <c r="BI28" s="139"/>
      <c r="BZ28" s="149"/>
      <c r="CA28" s="101"/>
      <c r="CC28" s="149">
        <v>25</v>
      </c>
      <c r="CD28" s="101"/>
      <c r="CF28" s="149">
        <v>1034</v>
      </c>
      <c r="CG28" s="101" t="s">
        <v>1302</v>
      </c>
    </row>
    <row r="29" spans="2:85" ht="13.5" customHeight="1">
      <c r="B29" s="7"/>
      <c r="C29" s="7"/>
      <c r="F29" s="9"/>
      <c r="H29" s="52"/>
      <c r="I29" s="52"/>
      <c r="J29" s="9"/>
      <c r="K29" s="143"/>
      <c r="L29" s="143"/>
      <c r="M29" s="8"/>
      <c r="N29" s="8"/>
      <c r="O29" s="8"/>
      <c r="P29" s="9"/>
      <c r="Q29" s="139"/>
      <c r="R29" s="9"/>
      <c r="S29" s="9"/>
      <c r="T29" s="9"/>
      <c r="V29" s="9"/>
      <c r="W29" s="106"/>
      <c r="X29" s="107"/>
      <c r="Y29" s="139"/>
      <c r="Z29" s="139"/>
      <c r="AA29" s="139"/>
      <c r="AB29" s="145"/>
      <c r="AC29" s="204"/>
      <c r="AD29" s="154"/>
      <c r="AF29" s="147">
        <v>126</v>
      </c>
      <c r="AG29" s="101" t="s">
        <v>1129</v>
      </c>
      <c r="AI29" s="147">
        <v>1026</v>
      </c>
      <c r="AJ29" s="101" t="s">
        <v>485</v>
      </c>
      <c r="AK29" s="9"/>
      <c r="AL29" s="112"/>
      <c r="AM29" s="148"/>
      <c r="AO29" s="112"/>
      <c r="AP29" s="148"/>
      <c r="AQ29" s="139"/>
      <c r="AR29" s="112"/>
      <c r="AS29" s="149"/>
      <c r="AT29" s="139"/>
      <c r="AU29" s="112"/>
      <c r="AV29" s="112"/>
      <c r="AX29" s="139"/>
      <c r="AY29" s="8"/>
      <c r="AZ29" s="107"/>
      <c r="BA29" s="106"/>
      <c r="BB29" s="9"/>
      <c r="BC29" s="53"/>
      <c r="BD29" s="139"/>
      <c r="BE29" s="143">
        <v>126</v>
      </c>
      <c r="BF29" s="150" t="s">
        <v>314</v>
      </c>
      <c r="BG29" s="139"/>
      <c r="BH29" s="139"/>
      <c r="BI29" s="139"/>
      <c r="BZ29" s="149"/>
      <c r="CA29" s="101"/>
      <c r="CC29" s="149">
        <v>26</v>
      </c>
      <c r="CD29" s="101"/>
      <c r="CF29" s="149">
        <v>1035</v>
      </c>
      <c r="CG29" s="101" t="s">
        <v>1303</v>
      </c>
    </row>
    <row r="30" spans="2:85" ht="13.5" customHeight="1">
      <c r="B30" s="7"/>
      <c r="C30" s="7"/>
      <c r="F30" s="9"/>
      <c r="H30" s="70"/>
      <c r="I30" s="52"/>
      <c r="J30" s="9"/>
      <c r="K30" s="143"/>
      <c r="L30" s="143"/>
      <c r="M30" s="8"/>
      <c r="N30" s="8"/>
      <c r="O30" s="8"/>
      <c r="P30" s="9"/>
      <c r="Q30" s="139"/>
      <c r="R30" s="9"/>
      <c r="S30" s="9"/>
      <c r="T30" s="9"/>
      <c r="V30" s="9"/>
      <c r="W30" s="106"/>
      <c r="X30" s="107"/>
      <c r="Y30" s="139"/>
      <c r="Z30" s="139"/>
      <c r="AA30" s="139"/>
      <c r="AB30" s="145"/>
      <c r="AC30" s="204"/>
      <c r="AD30" s="205"/>
      <c r="AF30" s="147">
        <v>127</v>
      </c>
      <c r="AG30" s="101" t="s">
        <v>1130</v>
      </c>
      <c r="AI30" s="147">
        <v>1027</v>
      </c>
      <c r="AJ30" s="101" t="s">
        <v>487</v>
      </c>
      <c r="AK30" s="9"/>
      <c r="AL30" s="112"/>
      <c r="AM30" s="148"/>
      <c r="AO30" s="112"/>
      <c r="AP30" s="148"/>
      <c r="AQ30" s="139"/>
      <c r="AR30" s="112"/>
      <c r="AS30" s="149"/>
      <c r="AT30" s="139"/>
      <c r="AU30" s="112"/>
      <c r="AV30" s="112"/>
      <c r="AX30" s="139"/>
      <c r="AY30" s="8"/>
      <c r="AZ30" s="107"/>
      <c r="BA30" s="106"/>
      <c r="BB30" s="9"/>
      <c r="BC30" s="53"/>
      <c r="BD30" s="139"/>
      <c r="BE30" s="143">
        <v>127</v>
      </c>
      <c r="BF30" s="150" t="s">
        <v>315</v>
      </c>
      <c r="BG30" s="139"/>
      <c r="BH30" s="139"/>
      <c r="BI30" s="139"/>
      <c r="BZ30" s="149"/>
      <c r="CA30" s="101"/>
      <c r="CC30" s="149">
        <v>27</v>
      </c>
      <c r="CD30" s="101"/>
      <c r="CF30" s="149">
        <v>1036</v>
      </c>
      <c r="CG30" s="101" t="s">
        <v>1304</v>
      </c>
    </row>
    <row r="31" spans="2:85" ht="13.5" customHeight="1">
      <c r="B31" s="7"/>
      <c r="C31" s="7"/>
      <c r="F31" s="9"/>
      <c r="H31" s="70"/>
      <c r="I31" s="52"/>
      <c r="J31" s="9"/>
      <c r="K31" s="143"/>
      <c r="L31" s="143"/>
      <c r="M31" s="8"/>
      <c r="N31" s="8"/>
      <c r="O31" s="8"/>
      <c r="P31" s="9"/>
      <c r="Q31" s="139"/>
      <c r="R31" s="9"/>
      <c r="S31" s="9"/>
      <c r="T31" s="9"/>
      <c r="V31" s="9"/>
      <c r="W31" s="106"/>
      <c r="X31" s="107"/>
      <c r="Y31" s="139"/>
      <c r="Z31" s="139"/>
      <c r="AA31" s="139"/>
      <c r="AB31" s="145"/>
      <c r="AC31" s="146"/>
      <c r="AD31" s="149"/>
      <c r="AF31" s="147">
        <v>128</v>
      </c>
      <c r="AG31" s="101" t="s">
        <v>1131</v>
      </c>
      <c r="AI31" s="147">
        <v>1028</v>
      </c>
      <c r="AJ31" s="101" t="s">
        <v>464</v>
      </c>
      <c r="AK31" s="9"/>
      <c r="AL31" s="112"/>
      <c r="AM31" s="148"/>
      <c r="AO31" s="112"/>
      <c r="AP31" s="148"/>
      <c r="AQ31" s="139"/>
      <c r="AR31" s="112"/>
      <c r="AS31" s="149"/>
      <c r="AT31" s="139"/>
      <c r="AU31" s="112"/>
      <c r="AV31" s="112"/>
      <c r="AX31" s="139"/>
      <c r="AY31" s="8"/>
      <c r="AZ31" s="107"/>
      <c r="BA31" s="106"/>
      <c r="BB31" s="9"/>
      <c r="BC31" s="53"/>
      <c r="BD31" s="139"/>
      <c r="BE31" s="143">
        <v>128</v>
      </c>
      <c r="BF31" s="150" t="s">
        <v>316</v>
      </c>
      <c r="BG31" s="139"/>
      <c r="BH31" s="139"/>
      <c r="BI31" s="139"/>
      <c r="BZ31" s="149"/>
      <c r="CA31" s="101"/>
      <c r="CC31" s="149">
        <v>28</v>
      </c>
      <c r="CD31" s="101"/>
      <c r="CF31" s="149">
        <v>1037</v>
      </c>
      <c r="CG31" s="101" t="s">
        <v>1305</v>
      </c>
    </row>
    <row r="32" spans="2:85" ht="13.5" customHeight="1">
      <c r="B32" s="7"/>
      <c r="C32" s="7"/>
      <c r="F32" s="9"/>
      <c r="I32" s="9"/>
      <c r="J32" s="9"/>
      <c r="K32" s="9"/>
      <c r="L32" s="8"/>
      <c r="M32" s="8"/>
      <c r="N32" s="8"/>
      <c r="O32" s="8"/>
      <c r="P32" s="9"/>
      <c r="Q32" s="139"/>
      <c r="R32" s="9"/>
      <c r="S32" s="9"/>
      <c r="T32" s="9"/>
      <c r="V32" s="9"/>
      <c r="W32" s="106"/>
      <c r="X32" s="107"/>
      <c r="Y32" s="139"/>
      <c r="Z32" s="139"/>
      <c r="AA32" s="139"/>
      <c r="AB32" s="145"/>
      <c r="AC32" s="146"/>
      <c r="AD32" s="149"/>
      <c r="AF32" s="147">
        <v>129</v>
      </c>
      <c r="AG32" s="101" t="s">
        <v>1132</v>
      </c>
      <c r="AI32" s="147">
        <v>1029</v>
      </c>
      <c r="AJ32" s="101" t="s">
        <v>491</v>
      </c>
      <c r="AK32" s="9"/>
      <c r="AL32" s="112"/>
      <c r="AM32" s="148"/>
      <c r="AO32" s="112"/>
      <c r="AP32" s="148"/>
      <c r="AQ32" s="139"/>
      <c r="AR32" s="112"/>
      <c r="AS32" s="149"/>
      <c r="AT32" s="139"/>
      <c r="AU32" s="112"/>
      <c r="AV32" s="112"/>
      <c r="AX32" s="139"/>
      <c r="AY32" s="8"/>
      <c r="AZ32" s="107"/>
      <c r="BA32" s="106"/>
      <c r="BB32" s="9"/>
      <c r="BC32" s="53"/>
      <c r="BD32" s="139"/>
      <c r="BE32" s="143">
        <v>129</v>
      </c>
      <c r="BF32" s="150" t="s">
        <v>317</v>
      </c>
      <c r="BG32" s="139"/>
      <c r="BH32" s="139"/>
      <c r="BI32" s="139"/>
      <c r="BZ32" s="149"/>
      <c r="CA32" s="101"/>
      <c r="CC32" s="149">
        <v>29</v>
      </c>
      <c r="CD32" s="101"/>
      <c r="CF32" s="149">
        <v>1038</v>
      </c>
      <c r="CG32" s="101" t="s">
        <v>1306</v>
      </c>
    </row>
    <row r="33" spans="2:85" ht="13.5" customHeight="1">
      <c r="B33" s="7"/>
      <c r="C33" s="7"/>
      <c r="F33" s="9"/>
      <c r="I33" s="9"/>
      <c r="J33" s="9"/>
      <c r="K33" s="9"/>
      <c r="L33" s="8"/>
      <c r="M33" s="8"/>
      <c r="N33" s="8"/>
      <c r="O33" s="8"/>
      <c r="P33" s="9"/>
      <c r="Q33" s="139"/>
      <c r="R33" s="9"/>
      <c r="S33" s="9"/>
      <c r="T33" s="9"/>
      <c r="V33" s="9"/>
      <c r="W33" s="106"/>
      <c r="X33" s="107"/>
      <c r="Y33" s="139"/>
      <c r="Z33" s="139"/>
      <c r="AA33" s="139"/>
      <c r="AB33" s="145"/>
      <c r="AC33" s="146"/>
      <c r="AD33" s="149"/>
      <c r="AF33" s="147">
        <v>130</v>
      </c>
      <c r="AG33" s="101" t="s">
        <v>1133</v>
      </c>
      <c r="AI33" s="147">
        <v>1030</v>
      </c>
      <c r="AJ33" s="101" t="s">
        <v>1154</v>
      </c>
      <c r="AK33" s="9"/>
      <c r="AL33" s="112"/>
      <c r="AM33" s="149"/>
      <c r="AO33" s="112"/>
      <c r="AP33" s="148"/>
      <c r="AQ33" s="139"/>
      <c r="AR33" s="112"/>
      <c r="AS33" s="149"/>
      <c r="AT33" s="139"/>
      <c r="AU33" s="112"/>
      <c r="AV33" s="112"/>
      <c r="AX33" s="139"/>
      <c r="AY33" s="8"/>
      <c r="AZ33" s="107"/>
      <c r="BA33" s="106"/>
      <c r="BB33" s="9"/>
      <c r="BC33" s="53"/>
      <c r="BD33" s="139"/>
      <c r="BE33" s="143">
        <v>130</v>
      </c>
      <c r="BF33" s="150" t="s">
        <v>318</v>
      </c>
      <c r="BG33" s="139"/>
      <c r="BH33" s="139"/>
      <c r="BI33" s="139"/>
      <c r="BZ33" s="149"/>
      <c r="CA33" s="101"/>
      <c r="CC33" s="149">
        <v>30</v>
      </c>
      <c r="CD33" s="101"/>
      <c r="CF33" s="149">
        <v>1039</v>
      </c>
      <c r="CG33" s="101" t="s">
        <v>1307</v>
      </c>
    </row>
    <row r="34" spans="2:85" ht="13.5" customHeight="1">
      <c r="B34" s="7"/>
      <c r="C34" s="7"/>
      <c r="F34" s="9"/>
      <c r="I34" s="9"/>
      <c r="J34" s="9"/>
      <c r="K34" s="9"/>
      <c r="L34" s="8"/>
      <c r="M34" s="8"/>
      <c r="N34" s="8"/>
      <c r="O34" s="8"/>
      <c r="P34" s="9"/>
      <c r="Q34" s="139"/>
      <c r="R34" s="9"/>
      <c r="S34" s="9"/>
      <c r="T34" s="9"/>
      <c r="V34" s="9"/>
      <c r="W34" s="106"/>
      <c r="X34" s="107"/>
      <c r="Y34" s="139"/>
      <c r="Z34" s="139"/>
      <c r="AA34" s="139"/>
      <c r="AB34" s="145"/>
      <c r="AC34" s="146"/>
      <c r="AD34" s="149"/>
      <c r="AF34" s="147">
        <v>131</v>
      </c>
      <c r="AG34" s="101" t="s">
        <v>505</v>
      </c>
      <c r="AI34" s="147">
        <v>1031</v>
      </c>
      <c r="AJ34" s="101" t="s">
        <v>1155</v>
      </c>
      <c r="AK34" s="9"/>
      <c r="AL34" s="112"/>
      <c r="AM34" s="149"/>
      <c r="AO34" s="112"/>
      <c r="AP34" s="148"/>
      <c r="AQ34" s="139"/>
      <c r="AR34" s="112"/>
      <c r="AS34" s="149"/>
      <c r="AT34" s="139"/>
      <c r="AU34" s="112"/>
      <c r="AV34" s="112"/>
      <c r="AX34" s="139"/>
      <c r="AY34" s="8"/>
      <c r="AZ34" s="107"/>
      <c r="BA34" s="106"/>
      <c r="BB34" s="9"/>
      <c r="BC34" s="53"/>
      <c r="BD34" s="139"/>
      <c r="BE34" s="143">
        <v>131</v>
      </c>
      <c r="BF34" s="150" t="s">
        <v>319</v>
      </c>
      <c r="BG34" s="139"/>
      <c r="BH34" s="139"/>
      <c r="BI34" s="139"/>
      <c r="BZ34" s="149"/>
      <c r="CA34" s="101"/>
      <c r="CC34" s="149">
        <v>31</v>
      </c>
      <c r="CD34" s="101"/>
      <c r="CF34" s="149">
        <v>1040</v>
      </c>
      <c r="CG34" s="101" t="s">
        <v>1308</v>
      </c>
    </row>
    <row r="35" spans="2:85" ht="13.5" customHeight="1">
      <c r="B35" s="7"/>
      <c r="C35" s="7"/>
      <c r="F35" s="9"/>
      <c r="I35" s="9"/>
      <c r="J35" s="9"/>
      <c r="K35" s="9"/>
      <c r="L35" s="8"/>
      <c r="M35" s="8"/>
      <c r="N35" s="8"/>
      <c r="O35" s="8"/>
      <c r="P35" s="9"/>
      <c r="Q35" s="139"/>
      <c r="R35" s="9"/>
      <c r="S35" s="9"/>
      <c r="T35" s="9"/>
      <c r="V35" s="9"/>
      <c r="W35" s="106"/>
      <c r="X35" s="107"/>
      <c r="Y35" s="139"/>
      <c r="Z35" s="139"/>
      <c r="AA35" s="139"/>
      <c r="AB35" s="145"/>
      <c r="AC35" s="146"/>
      <c r="AD35" s="149"/>
      <c r="AF35" s="147">
        <v>132</v>
      </c>
      <c r="AG35" s="101" t="s">
        <v>1134</v>
      </c>
      <c r="AI35" s="147">
        <v>1032</v>
      </c>
      <c r="AJ35" s="101" t="s">
        <v>494</v>
      </c>
      <c r="AK35" s="9"/>
      <c r="AL35" s="112"/>
      <c r="AM35" s="149"/>
      <c r="AO35" s="112"/>
      <c r="AP35" s="148"/>
      <c r="AQ35" s="139"/>
      <c r="AR35" s="112"/>
      <c r="AS35" s="149"/>
      <c r="AT35" s="139"/>
      <c r="AU35" s="112"/>
      <c r="AV35" s="112"/>
      <c r="AX35" s="139"/>
      <c r="AY35" s="8"/>
      <c r="AZ35" s="107"/>
      <c r="BA35" s="106"/>
      <c r="BB35" s="9"/>
      <c r="BC35" s="53"/>
      <c r="BD35" s="139"/>
      <c r="BE35" s="143">
        <v>132</v>
      </c>
      <c r="BF35" s="150" t="s">
        <v>320</v>
      </c>
      <c r="BG35" s="139"/>
      <c r="BH35" s="139"/>
      <c r="BI35" s="139"/>
      <c r="BZ35" s="149"/>
      <c r="CA35" s="101"/>
      <c r="CC35" s="149">
        <v>32</v>
      </c>
      <c r="CD35" s="101"/>
      <c r="CF35" s="149">
        <v>1041</v>
      </c>
      <c r="CG35" s="101" t="s">
        <v>1309</v>
      </c>
    </row>
    <row r="36" spans="2:85" ht="13.5" customHeight="1">
      <c r="B36" s="7"/>
      <c r="C36" s="7"/>
      <c r="F36" s="9"/>
      <c r="I36" s="9"/>
      <c r="J36" s="9"/>
      <c r="K36" s="9"/>
      <c r="L36" s="8"/>
      <c r="M36" s="8"/>
      <c r="N36" s="8"/>
      <c r="O36" s="8"/>
      <c r="P36" s="9"/>
      <c r="Q36" s="139"/>
      <c r="R36" s="9"/>
      <c r="S36" s="9"/>
      <c r="T36" s="9"/>
      <c r="V36" s="9"/>
      <c r="W36" s="106"/>
      <c r="X36" s="107"/>
      <c r="Y36" s="139"/>
      <c r="Z36" s="139"/>
      <c r="AA36" s="139"/>
      <c r="AB36" s="145"/>
      <c r="AC36" s="146"/>
      <c r="AD36" s="149"/>
      <c r="AF36" s="147">
        <v>133</v>
      </c>
      <c r="AG36" s="203" t="s">
        <v>504</v>
      </c>
      <c r="AI36" s="147">
        <v>1033</v>
      </c>
      <c r="AJ36" s="101" t="s">
        <v>1156</v>
      </c>
      <c r="AK36" s="9"/>
      <c r="AL36" s="112"/>
      <c r="AM36" s="149"/>
      <c r="AO36" s="112"/>
      <c r="AP36" s="148"/>
      <c r="AQ36" s="139"/>
      <c r="AR36" s="112"/>
      <c r="AS36" s="149"/>
      <c r="AT36" s="139"/>
      <c r="AU36" s="107"/>
      <c r="AV36" s="106"/>
      <c r="AX36" s="139"/>
      <c r="AY36" s="8"/>
      <c r="AZ36" s="107"/>
      <c r="BA36" s="106"/>
      <c r="BB36" s="9"/>
      <c r="BC36" s="53"/>
      <c r="BD36" s="139"/>
      <c r="BE36" s="143">
        <v>133</v>
      </c>
      <c r="BF36" s="150" t="s">
        <v>321</v>
      </c>
      <c r="BG36" s="139"/>
      <c r="BH36" s="139"/>
      <c r="BI36" s="139"/>
      <c r="BZ36" s="149"/>
      <c r="CA36" s="101"/>
      <c r="CC36" s="149">
        <v>33</v>
      </c>
      <c r="CD36" s="101"/>
      <c r="CF36" s="149">
        <v>1042</v>
      </c>
      <c r="CG36" s="101" t="s">
        <v>1310</v>
      </c>
    </row>
    <row r="37" spans="2:85" ht="13.5" customHeight="1">
      <c r="B37" s="7"/>
      <c r="C37" s="7"/>
      <c r="F37" s="9"/>
      <c r="I37" s="9"/>
      <c r="J37" s="9"/>
      <c r="K37" s="9"/>
      <c r="L37" s="8"/>
      <c r="M37" s="8"/>
      <c r="N37" s="8"/>
      <c r="O37" s="8"/>
      <c r="P37" s="9"/>
      <c r="Q37" s="139"/>
      <c r="R37" s="9"/>
      <c r="S37" s="9"/>
      <c r="T37" s="9"/>
      <c r="V37" s="9"/>
      <c r="W37" s="106"/>
      <c r="X37" s="107"/>
      <c r="Y37" s="139"/>
      <c r="Z37" s="139"/>
      <c r="AA37" s="139"/>
      <c r="AB37" s="145"/>
      <c r="AC37" s="146"/>
      <c r="AD37" s="149"/>
      <c r="AF37" s="206"/>
      <c r="AG37" s="203"/>
      <c r="AI37" s="147">
        <v>1034</v>
      </c>
      <c r="AJ37" s="101" t="s">
        <v>473</v>
      </c>
      <c r="AK37" s="9"/>
      <c r="AL37" s="112"/>
      <c r="AM37" s="149"/>
      <c r="AO37" s="112"/>
      <c r="AP37" s="148"/>
      <c r="AQ37" s="139"/>
      <c r="AR37" s="112"/>
      <c r="AS37" s="149"/>
      <c r="AT37" s="139"/>
      <c r="AU37" s="107"/>
      <c r="AV37" s="106"/>
      <c r="AX37" s="139"/>
      <c r="AY37" s="8"/>
      <c r="AZ37" s="107"/>
      <c r="BA37" s="106"/>
      <c r="BB37" s="9"/>
      <c r="BC37" s="53"/>
      <c r="BD37" s="139"/>
      <c r="BE37" s="143">
        <v>134</v>
      </c>
      <c r="BF37" s="150" t="s">
        <v>322</v>
      </c>
      <c r="BG37" s="139"/>
      <c r="BH37" s="139"/>
      <c r="BI37" s="139"/>
      <c r="BZ37" s="149"/>
      <c r="CA37" s="101"/>
      <c r="CC37" s="149">
        <v>34</v>
      </c>
      <c r="CD37" s="101"/>
      <c r="CF37" s="149">
        <v>1043</v>
      </c>
      <c r="CG37" s="101" t="s">
        <v>1311</v>
      </c>
    </row>
    <row r="38" spans="2:85" ht="13.5" customHeight="1">
      <c r="B38" s="7"/>
      <c r="C38" s="7"/>
      <c r="F38" s="9"/>
      <c r="I38" s="9"/>
      <c r="J38" s="9"/>
      <c r="K38" s="9"/>
      <c r="L38" s="8"/>
      <c r="M38" s="8"/>
      <c r="N38" s="8"/>
      <c r="O38" s="8"/>
      <c r="P38" s="9"/>
      <c r="Q38" s="139"/>
      <c r="R38" s="9"/>
      <c r="S38" s="9"/>
      <c r="T38" s="9"/>
      <c r="V38" s="9"/>
      <c r="W38" s="106"/>
      <c r="X38" s="107"/>
      <c r="Y38" s="139"/>
      <c r="Z38" s="139"/>
      <c r="AA38" s="139"/>
      <c r="AB38" s="145"/>
      <c r="AC38" s="146"/>
      <c r="AD38" s="149"/>
      <c r="AF38" s="206"/>
      <c r="AG38" s="203"/>
      <c r="AI38" s="147">
        <v>1035</v>
      </c>
      <c r="AJ38" s="101" t="s">
        <v>497</v>
      </c>
      <c r="AK38" s="9"/>
      <c r="AL38" s="112"/>
      <c r="AM38" s="149"/>
      <c r="AO38" s="112"/>
      <c r="AP38" s="148"/>
      <c r="AQ38" s="139"/>
      <c r="AR38" s="112"/>
      <c r="AS38" s="149"/>
      <c r="AT38" s="139"/>
      <c r="AU38" s="107"/>
      <c r="AV38" s="106"/>
      <c r="AX38" s="139"/>
      <c r="AY38" s="8"/>
      <c r="AZ38" s="107"/>
      <c r="BA38" s="106"/>
      <c r="BB38" s="9"/>
      <c r="BC38" s="53"/>
      <c r="BD38" s="139"/>
      <c r="BE38" s="143">
        <v>135</v>
      </c>
      <c r="BF38" s="150" t="s">
        <v>323</v>
      </c>
      <c r="BG38" s="139"/>
      <c r="BH38" s="139"/>
      <c r="BI38" s="139"/>
      <c r="BZ38" s="149"/>
      <c r="CA38" s="101"/>
      <c r="CC38" s="149">
        <v>35</v>
      </c>
      <c r="CD38" s="101"/>
      <c r="CF38" s="149">
        <v>1044</v>
      </c>
      <c r="CG38" s="101" t="s">
        <v>1312</v>
      </c>
    </row>
    <row r="39" spans="2:85" ht="13.5" customHeight="1">
      <c r="B39" s="7"/>
      <c r="C39" s="7"/>
      <c r="F39" s="9"/>
      <c r="I39" s="9"/>
      <c r="J39" s="9"/>
      <c r="K39" s="9"/>
      <c r="L39" s="8"/>
      <c r="M39" s="8"/>
      <c r="N39" s="8"/>
      <c r="O39" s="8"/>
      <c r="P39" s="9"/>
      <c r="Q39" s="139"/>
      <c r="R39" s="9"/>
      <c r="S39" s="9"/>
      <c r="T39" s="9"/>
      <c r="V39" s="9"/>
      <c r="W39" s="106"/>
      <c r="X39" s="107"/>
      <c r="Y39" s="139"/>
      <c r="Z39" s="139"/>
      <c r="AA39" s="139"/>
      <c r="AB39" s="145"/>
      <c r="AC39" s="146"/>
      <c r="AD39" s="149"/>
      <c r="AF39" s="206"/>
      <c r="AG39" s="203"/>
      <c r="AI39" s="147">
        <v>1036</v>
      </c>
      <c r="AJ39" s="101" t="s">
        <v>1157</v>
      </c>
      <c r="AK39" s="9"/>
      <c r="AL39" s="112"/>
      <c r="AM39" s="149"/>
      <c r="AO39" s="112"/>
      <c r="AP39" s="148"/>
      <c r="AQ39" s="139"/>
      <c r="AR39" s="112"/>
      <c r="AS39" s="149"/>
      <c r="AT39" s="139"/>
      <c r="AU39" s="107"/>
      <c r="AV39" s="106"/>
      <c r="AX39" s="139"/>
      <c r="AY39" s="8"/>
      <c r="AZ39" s="107"/>
      <c r="BA39" s="106"/>
      <c r="BB39" s="9"/>
      <c r="BC39" s="53"/>
      <c r="BD39" s="139"/>
      <c r="BE39" s="143">
        <v>136</v>
      </c>
      <c r="BF39" s="150" t="s">
        <v>324</v>
      </c>
      <c r="BG39" s="139"/>
      <c r="BH39" s="139"/>
      <c r="BI39" s="139"/>
      <c r="BZ39" s="149"/>
      <c r="CA39" s="101"/>
      <c r="CC39" s="149">
        <v>36</v>
      </c>
      <c r="CD39" s="101"/>
      <c r="CF39" s="149">
        <v>1045</v>
      </c>
      <c r="CG39" s="101" t="s">
        <v>1313</v>
      </c>
    </row>
    <row r="40" spans="2:85" ht="13.5" customHeight="1">
      <c r="B40" s="7"/>
      <c r="C40" s="7"/>
      <c r="F40" s="9"/>
      <c r="I40" s="9"/>
      <c r="J40" s="9"/>
      <c r="K40" s="9"/>
      <c r="L40" s="8"/>
      <c r="M40" s="8"/>
      <c r="N40" s="8"/>
      <c r="O40" s="8"/>
      <c r="P40" s="9"/>
      <c r="Q40" s="139"/>
      <c r="R40" s="9"/>
      <c r="S40" s="9"/>
      <c r="T40" s="9"/>
      <c r="V40" s="9"/>
      <c r="W40" s="106"/>
      <c r="X40" s="107"/>
      <c r="Y40" s="139"/>
      <c r="Z40" s="139"/>
      <c r="AA40" s="139"/>
      <c r="AB40" s="145"/>
      <c r="AC40" s="146"/>
      <c r="AD40" s="149"/>
      <c r="AF40" s="206"/>
      <c r="AG40" s="203"/>
      <c r="AI40" s="147">
        <v>1037</v>
      </c>
      <c r="AJ40" s="101" t="s">
        <v>1158</v>
      </c>
      <c r="AK40" s="9"/>
      <c r="AL40" s="112"/>
      <c r="AM40" s="149"/>
      <c r="AO40" s="112"/>
      <c r="AP40" s="148"/>
      <c r="AQ40" s="139"/>
      <c r="AR40" s="112"/>
      <c r="AS40" s="149"/>
      <c r="AT40" s="139"/>
      <c r="AU40" s="107"/>
      <c r="AV40" s="106"/>
      <c r="AX40" s="139"/>
      <c r="AY40" s="8"/>
      <c r="AZ40" s="107"/>
      <c r="BA40" s="106"/>
      <c r="BB40" s="9"/>
      <c r="BC40" s="53"/>
      <c r="BD40" s="139"/>
      <c r="BE40" s="143">
        <v>137</v>
      </c>
      <c r="BF40" s="150" t="s">
        <v>325</v>
      </c>
      <c r="BG40" s="139"/>
      <c r="BH40" s="139"/>
      <c r="BI40" s="139"/>
      <c r="BZ40" s="149"/>
      <c r="CA40" s="101"/>
      <c r="CC40" s="149">
        <v>37</v>
      </c>
      <c r="CD40" s="101"/>
      <c r="CF40" s="149">
        <v>1046</v>
      </c>
      <c r="CG40" s="101" t="s">
        <v>1314</v>
      </c>
    </row>
    <row r="41" spans="2:85" ht="13.5" customHeight="1">
      <c r="B41" s="7"/>
      <c r="C41" s="7"/>
      <c r="F41" s="9"/>
      <c r="I41" s="9"/>
      <c r="J41" s="9"/>
      <c r="K41" s="9"/>
      <c r="L41" s="8"/>
      <c r="M41" s="8"/>
      <c r="N41" s="8"/>
      <c r="O41" s="8"/>
      <c r="P41" s="9"/>
      <c r="Q41" s="139"/>
      <c r="R41" s="9"/>
      <c r="S41" s="9"/>
      <c r="T41" s="9"/>
      <c r="V41" s="9"/>
      <c r="W41" s="106"/>
      <c r="X41" s="107"/>
      <c r="Y41" s="139"/>
      <c r="Z41" s="139"/>
      <c r="AA41" s="139"/>
      <c r="AB41" s="145"/>
      <c r="AC41" s="146"/>
      <c r="AD41" s="149"/>
      <c r="AF41" s="206"/>
      <c r="AG41" s="203"/>
      <c r="AI41" s="147">
        <v>1038</v>
      </c>
      <c r="AJ41" s="101" t="s">
        <v>1159</v>
      </c>
      <c r="AK41" s="9"/>
      <c r="AL41" s="112"/>
      <c r="AM41" s="149"/>
      <c r="AO41" s="112"/>
      <c r="AP41" s="148"/>
      <c r="AQ41" s="139"/>
      <c r="AR41" s="112"/>
      <c r="AS41" s="149"/>
      <c r="AT41" s="139"/>
      <c r="AU41" s="107"/>
      <c r="AV41" s="106"/>
      <c r="AX41" s="139"/>
      <c r="AY41" s="8"/>
      <c r="AZ41" s="107"/>
      <c r="BA41" s="106"/>
      <c r="BB41" s="9"/>
      <c r="BC41" s="53"/>
      <c r="BD41" s="139"/>
      <c r="BE41" s="143">
        <v>138</v>
      </c>
      <c r="BF41" s="150" t="s">
        <v>326</v>
      </c>
      <c r="BG41" s="139"/>
      <c r="BH41" s="139"/>
      <c r="BI41" s="139"/>
      <c r="BZ41" s="149"/>
      <c r="CA41" s="101"/>
      <c r="CC41" s="149">
        <v>38</v>
      </c>
      <c r="CD41" s="101"/>
      <c r="CF41" s="149">
        <v>1047</v>
      </c>
      <c r="CG41" s="101" t="s">
        <v>1315</v>
      </c>
    </row>
    <row r="42" spans="2:85" ht="13.5" customHeight="1">
      <c r="B42" s="7"/>
      <c r="C42" s="7"/>
      <c r="F42" s="9"/>
      <c r="I42" s="9"/>
      <c r="J42" s="9"/>
      <c r="K42" s="9"/>
      <c r="L42" s="8"/>
      <c r="M42" s="8"/>
      <c r="N42" s="8"/>
      <c r="O42" s="8"/>
      <c r="P42" s="9"/>
      <c r="Q42" s="139"/>
      <c r="R42" s="9"/>
      <c r="S42" s="9"/>
      <c r="T42" s="9"/>
      <c r="V42" s="9"/>
      <c r="W42" s="106"/>
      <c r="X42" s="107"/>
      <c r="Y42" s="139"/>
      <c r="Z42" s="139"/>
      <c r="AA42" s="139"/>
      <c r="AB42" s="145"/>
      <c r="AC42" s="146"/>
      <c r="AD42" s="149"/>
      <c r="AF42" s="206"/>
      <c r="AG42" s="203"/>
      <c r="AI42" s="147">
        <v>1039</v>
      </c>
      <c r="AJ42" s="101" t="s">
        <v>500</v>
      </c>
      <c r="AK42" s="9"/>
      <c r="AL42" s="112"/>
      <c r="AM42" s="149"/>
      <c r="AO42" s="112"/>
      <c r="AP42" s="148"/>
      <c r="AQ42" s="139"/>
      <c r="AR42" s="112"/>
      <c r="AS42" s="149"/>
      <c r="AT42" s="139"/>
      <c r="AU42" s="107"/>
      <c r="AV42" s="106"/>
      <c r="AX42" s="139"/>
      <c r="AY42" s="8"/>
      <c r="AZ42" s="107"/>
      <c r="BA42" s="106"/>
      <c r="BB42" s="9"/>
      <c r="BC42" s="53"/>
      <c r="BD42" s="139"/>
      <c r="BE42" s="143">
        <v>139</v>
      </c>
      <c r="BF42" s="150" t="s">
        <v>327</v>
      </c>
      <c r="BG42" s="139"/>
      <c r="BH42" s="139"/>
      <c r="BI42" s="139"/>
      <c r="BZ42" s="149"/>
      <c r="CA42" s="101"/>
      <c r="CC42" s="149">
        <v>39</v>
      </c>
      <c r="CD42" s="101"/>
      <c r="CF42" s="149">
        <v>1048</v>
      </c>
      <c r="CG42" s="101" t="s">
        <v>1316</v>
      </c>
    </row>
    <row r="43" spans="2:85" ht="13.5" customHeight="1">
      <c r="B43" s="7"/>
      <c r="C43" s="7"/>
      <c r="F43" s="9"/>
      <c r="I43" s="9"/>
      <c r="J43" s="9"/>
      <c r="K43" s="9"/>
      <c r="L43" s="8"/>
      <c r="M43" s="8"/>
      <c r="N43" s="8"/>
      <c r="O43" s="8"/>
      <c r="P43" s="9"/>
      <c r="Q43" s="139"/>
      <c r="R43" s="9"/>
      <c r="S43" s="9"/>
      <c r="T43" s="9"/>
      <c r="V43" s="9"/>
      <c r="W43" s="106"/>
      <c r="X43" s="107"/>
      <c r="Y43" s="139"/>
      <c r="Z43" s="139"/>
      <c r="AA43" s="139"/>
      <c r="AB43" s="145"/>
      <c r="AC43" s="146"/>
      <c r="AD43" s="149"/>
      <c r="AF43" s="206"/>
      <c r="AG43" s="203"/>
      <c r="AI43" s="147">
        <v>1040</v>
      </c>
      <c r="AJ43" s="101" t="s">
        <v>506</v>
      </c>
      <c r="AK43" s="9"/>
      <c r="AL43" s="112"/>
      <c r="AM43" s="149"/>
      <c r="AO43" s="112"/>
      <c r="AP43" s="148"/>
      <c r="AQ43" s="139"/>
      <c r="AR43" s="112"/>
      <c r="AS43" s="149"/>
      <c r="AT43" s="139"/>
      <c r="AU43" s="107"/>
      <c r="AV43" s="106"/>
      <c r="AX43" s="139"/>
      <c r="AY43" s="8"/>
      <c r="AZ43" s="107"/>
      <c r="BA43" s="106"/>
      <c r="BB43" s="9"/>
      <c r="BC43" s="53"/>
      <c r="BD43" s="139"/>
      <c r="BE43" s="143">
        <v>140</v>
      </c>
      <c r="BF43" s="150" t="s">
        <v>328</v>
      </c>
      <c r="BG43" s="139"/>
      <c r="BH43" s="139"/>
      <c r="BI43" s="139"/>
      <c r="BZ43" s="149"/>
      <c r="CA43" s="101"/>
      <c r="CC43" s="149">
        <v>40</v>
      </c>
      <c r="CD43" s="101"/>
      <c r="CF43" s="149">
        <v>1049</v>
      </c>
      <c r="CG43" s="101" t="s">
        <v>1317</v>
      </c>
    </row>
    <row r="44" spans="2:85" ht="13.5" customHeight="1">
      <c r="B44" s="7"/>
      <c r="C44" s="7"/>
      <c r="F44" s="9"/>
      <c r="I44" s="9"/>
      <c r="J44" s="9"/>
      <c r="K44" s="9"/>
      <c r="L44" s="8"/>
      <c r="M44" s="8"/>
      <c r="N44" s="8"/>
      <c r="O44" s="8"/>
      <c r="P44" s="9"/>
      <c r="Q44" s="139"/>
      <c r="R44" s="9"/>
      <c r="S44" s="9"/>
      <c r="T44" s="9"/>
      <c r="V44" s="9"/>
      <c r="W44" s="106"/>
      <c r="X44" s="107"/>
      <c r="Y44" s="139"/>
      <c r="Z44" s="139"/>
      <c r="AA44" s="139"/>
      <c r="AB44" s="145"/>
      <c r="AC44" s="146"/>
      <c r="AD44" s="149"/>
      <c r="AF44" s="206"/>
      <c r="AG44" s="203"/>
      <c r="AI44" s="147">
        <v>1041</v>
      </c>
      <c r="AJ44" s="101" t="s">
        <v>1160</v>
      </c>
      <c r="AK44" s="9"/>
      <c r="AL44" s="112"/>
      <c r="AM44" s="149"/>
      <c r="AO44" s="112"/>
      <c r="AP44" s="148"/>
      <c r="AQ44" s="139"/>
      <c r="AR44" s="112"/>
      <c r="AS44" s="149"/>
      <c r="AT44" s="139"/>
      <c r="AU44" s="107"/>
      <c r="AV44" s="106"/>
      <c r="AX44" s="139"/>
      <c r="AY44" s="8"/>
      <c r="AZ44" s="107"/>
      <c r="BA44" s="106"/>
      <c r="BB44" s="9"/>
      <c r="BC44" s="53"/>
      <c r="BD44" s="139"/>
      <c r="BE44" s="139"/>
      <c r="BF44" s="140"/>
      <c r="BG44" s="139"/>
      <c r="BH44" s="139"/>
      <c r="BI44" s="139"/>
      <c r="BZ44" s="149"/>
      <c r="CA44" s="101"/>
      <c r="CC44" s="149">
        <v>41</v>
      </c>
      <c r="CD44" s="101"/>
      <c r="CF44" s="149">
        <v>1050</v>
      </c>
      <c r="CG44" s="101" t="s">
        <v>1318</v>
      </c>
    </row>
    <row r="45" spans="2:85" ht="13.5" customHeight="1">
      <c r="B45" s="7"/>
      <c r="C45" s="7"/>
      <c r="F45" s="9"/>
      <c r="I45" s="9"/>
      <c r="J45" s="9"/>
      <c r="K45" s="9"/>
      <c r="L45" s="8"/>
      <c r="M45" s="8"/>
      <c r="N45" s="8"/>
      <c r="O45" s="8"/>
      <c r="P45" s="9"/>
      <c r="Q45" s="139"/>
      <c r="R45" s="9"/>
      <c r="S45" s="9"/>
      <c r="T45" s="9"/>
      <c r="V45" s="9"/>
      <c r="W45" s="106"/>
      <c r="X45" s="107"/>
      <c r="Y45" s="139"/>
      <c r="Z45" s="139"/>
      <c r="AA45" s="139"/>
      <c r="AB45" s="145"/>
      <c r="AC45" s="146"/>
      <c r="AD45" s="149"/>
      <c r="AF45" s="206"/>
      <c r="AG45" s="203"/>
      <c r="AI45" s="147">
        <v>1042</v>
      </c>
      <c r="AJ45" s="101" t="s">
        <v>507</v>
      </c>
      <c r="AK45" s="9"/>
      <c r="AL45" s="112"/>
      <c r="AM45" s="149"/>
      <c r="AO45" s="112"/>
      <c r="AP45" s="148"/>
      <c r="AQ45" s="139"/>
      <c r="AR45" s="112"/>
      <c r="AS45" s="149"/>
      <c r="AT45" s="139"/>
      <c r="AU45" s="107"/>
      <c r="AV45" s="106"/>
      <c r="AX45" s="139"/>
      <c r="AY45" s="8"/>
      <c r="AZ45" s="107"/>
      <c r="BA45" s="106"/>
      <c r="BB45" s="9"/>
      <c r="BC45" s="53"/>
      <c r="BD45" s="139"/>
      <c r="BE45" s="139"/>
      <c r="BF45" s="140"/>
      <c r="BG45" s="139"/>
      <c r="BH45" s="139"/>
      <c r="BI45" s="139"/>
      <c r="BZ45" s="149"/>
      <c r="CA45" s="101"/>
      <c r="CC45" s="149">
        <v>42</v>
      </c>
      <c r="CD45" s="101"/>
      <c r="CF45" s="149">
        <v>1051</v>
      </c>
      <c r="CG45" s="101" t="s">
        <v>1319</v>
      </c>
    </row>
    <row r="46" spans="2:85" ht="13.5" customHeight="1">
      <c r="B46" s="7"/>
      <c r="C46" s="7"/>
      <c r="F46" s="9"/>
      <c r="I46" s="9"/>
      <c r="J46" s="9"/>
      <c r="K46" s="9"/>
      <c r="L46" s="8"/>
      <c r="M46" s="8"/>
      <c r="N46" s="8"/>
      <c r="O46" s="8"/>
      <c r="P46" s="9"/>
      <c r="Q46" s="139"/>
      <c r="R46" s="9"/>
      <c r="S46" s="9"/>
      <c r="T46" s="9"/>
      <c r="V46" s="9"/>
      <c r="W46" s="106"/>
      <c r="X46" s="107"/>
      <c r="AC46" s="157"/>
      <c r="AF46" s="206"/>
      <c r="AG46" s="203"/>
      <c r="AI46" s="147">
        <v>1043</v>
      </c>
      <c r="AJ46" s="101" t="s">
        <v>508</v>
      </c>
      <c r="AK46" s="9"/>
      <c r="AL46" s="107"/>
      <c r="AO46" s="112"/>
      <c r="AP46" s="148"/>
      <c r="AS46" s="158"/>
      <c r="AT46" s="139"/>
      <c r="AU46" s="107"/>
      <c r="AV46" s="106"/>
      <c r="AY46" s="8"/>
      <c r="AZ46" s="107"/>
      <c r="BA46" s="106"/>
      <c r="BB46" s="9"/>
      <c r="BC46" s="53"/>
      <c r="BZ46" s="149"/>
      <c r="CA46" s="101"/>
      <c r="CC46" s="149">
        <v>43</v>
      </c>
      <c r="CD46" s="101"/>
      <c r="CF46" s="149">
        <v>1052</v>
      </c>
      <c r="CG46" s="101" t="s">
        <v>1320</v>
      </c>
    </row>
    <row r="47" spans="2:85" ht="13.5" customHeight="1">
      <c r="B47" s="7"/>
      <c r="C47" s="7"/>
      <c r="F47" s="9"/>
      <c r="I47" s="9"/>
      <c r="J47" s="9"/>
      <c r="K47" s="9"/>
      <c r="L47" s="8"/>
      <c r="M47" s="8"/>
      <c r="N47" s="8"/>
      <c r="O47" s="8"/>
      <c r="P47" s="9"/>
      <c r="Q47" s="139"/>
      <c r="R47" s="9"/>
      <c r="S47" s="9"/>
      <c r="T47" s="9"/>
      <c r="V47" s="9"/>
      <c r="W47" s="106"/>
      <c r="X47" s="107"/>
      <c r="AC47" s="157"/>
      <c r="AF47" s="206"/>
      <c r="AG47" s="203"/>
      <c r="AI47" s="147">
        <v>1044</v>
      </c>
      <c r="AJ47" s="101" t="s">
        <v>1161</v>
      </c>
      <c r="AK47" s="9"/>
      <c r="AL47" s="107"/>
      <c r="AO47" s="112"/>
      <c r="AP47" s="148"/>
      <c r="AS47" s="158"/>
      <c r="AT47" s="139"/>
      <c r="AU47" s="107"/>
      <c r="AV47" s="106"/>
      <c r="AY47" s="8"/>
      <c r="AZ47" s="107"/>
      <c r="BA47" s="106"/>
      <c r="BB47" s="9"/>
      <c r="BC47" s="53"/>
      <c r="BZ47" s="149"/>
      <c r="CA47" s="101"/>
      <c r="CC47" s="149">
        <v>44</v>
      </c>
      <c r="CD47" s="101"/>
      <c r="CF47" s="149">
        <v>1053</v>
      </c>
      <c r="CG47" s="101" t="s">
        <v>1321</v>
      </c>
    </row>
    <row r="48" spans="2:85" ht="13.5" customHeight="1">
      <c r="B48" s="7"/>
      <c r="C48" s="7"/>
      <c r="F48" s="9"/>
      <c r="I48" s="9"/>
      <c r="J48" s="9"/>
      <c r="K48" s="9"/>
      <c r="L48" s="8"/>
      <c r="M48" s="8"/>
      <c r="N48" s="8"/>
      <c r="O48" s="8"/>
      <c r="P48" s="9"/>
      <c r="Q48" s="139"/>
      <c r="R48" s="9"/>
      <c r="S48" s="9"/>
      <c r="T48" s="9"/>
      <c r="V48" s="9"/>
      <c r="W48" s="106"/>
      <c r="X48" s="107"/>
      <c r="AC48" s="157"/>
      <c r="AF48" s="206"/>
      <c r="AG48" s="203"/>
      <c r="AI48" s="147">
        <v>1045</v>
      </c>
      <c r="AJ48" s="101" t="s">
        <v>481</v>
      </c>
      <c r="AK48" s="9"/>
      <c r="AL48" s="107"/>
      <c r="AO48" s="112"/>
      <c r="AP48" s="148"/>
      <c r="AS48" s="158"/>
      <c r="AT48" s="139"/>
      <c r="AU48" s="158"/>
      <c r="AV48" s="106"/>
      <c r="AY48" s="8"/>
      <c r="AZ48" s="107"/>
      <c r="BA48" s="106"/>
      <c r="BB48" s="9"/>
      <c r="BC48" s="53"/>
      <c r="BZ48" s="149"/>
      <c r="CA48" s="101"/>
      <c r="CC48" s="149">
        <v>45</v>
      </c>
      <c r="CD48" s="101"/>
      <c r="CF48" s="149">
        <v>1054</v>
      </c>
      <c r="CG48" s="101" t="s">
        <v>1322</v>
      </c>
    </row>
    <row r="49" spans="2:85" ht="13.5" customHeight="1">
      <c r="B49" s="7"/>
      <c r="C49" s="7"/>
      <c r="F49" s="9"/>
      <c r="I49" s="9"/>
      <c r="J49" s="9"/>
      <c r="K49" s="9"/>
      <c r="L49" s="8"/>
      <c r="M49" s="8"/>
      <c r="N49" s="8"/>
      <c r="O49" s="8"/>
      <c r="P49" s="9"/>
      <c r="Q49" s="139"/>
      <c r="R49" s="9"/>
      <c r="S49" s="9"/>
      <c r="T49" s="9"/>
      <c r="V49" s="9"/>
      <c r="W49" s="106"/>
      <c r="X49" s="107"/>
      <c r="AC49" s="157"/>
      <c r="AF49" s="206"/>
      <c r="AG49" s="203"/>
      <c r="AI49" s="147">
        <v>1046</v>
      </c>
      <c r="AJ49" s="101" t="s">
        <v>509</v>
      </c>
      <c r="AK49" s="9"/>
      <c r="AL49" s="107"/>
      <c r="AO49" s="112"/>
      <c r="AP49" s="148"/>
      <c r="AS49" s="158"/>
      <c r="AT49" s="139"/>
      <c r="AU49" s="158"/>
      <c r="AV49" s="106"/>
      <c r="AY49" s="8"/>
      <c r="AZ49" s="107"/>
      <c r="BA49" s="106"/>
      <c r="BB49" s="9"/>
      <c r="BC49" s="53"/>
      <c r="BZ49" s="149"/>
      <c r="CA49" s="101"/>
      <c r="CC49" s="149">
        <v>46</v>
      </c>
      <c r="CD49" s="101"/>
      <c r="CF49" s="149">
        <v>1055</v>
      </c>
      <c r="CG49" s="101" t="s">
        <v>1323</v>
      </c>
    </row>
    <row r="50" spans="2:85" ht="13.5" customHeight="1">
      <c r="B50" s="7"/>
      <c r="C50" s="7"/>
      <c r="F50" s="9"/>
      <c r="I50" s="9"/>
      <c r="J50" s="9"/>
      <c r="K50" s="9"/>
      <c r="L50" s="8"/>
      <c r="M50" s="8"/>
      <c r="N50" s="8"/>
      <c r="O50" s="8"/>
      <c r="P50" s="9"/>
      <c r="Q50" s="139"/>
      <c r="R50" s="9"/>
      <c r="S50" s="9"/>
      <c r="T50" s="9"/>
      <c r="V50" s="9"/>
      <c r="W50" s="106"/>
      <c r="X50" s="107"/>
      <c r="AC50" s="157"/>
      <c r="AF50" s="206"/>
      <c r="AG50" s="203"/>
      <c r="AI50" s="147">
        <v>1047</v>
      </c>
      <c r="AJ50" s="101" t="s">
        <v>1162</v>
      </c>
      <c r="AK50" s="9"/>
      <c r="AL50" s="107"/>
      <c r="AO50" s="112"/>
      <c r="AP50" s="148"/>
      <c r="AS50" s="158"/>
      <c r="AT50" s="139"/>
      <c r="AU50" s="158"/>
      <c r="AV50" s="106"/>
      <c r="AY50" s="8"/>
      <c r="AZ50" s="107"/>
      <c r="BA50" s="106"/>
      <c r="BB50" s="9"/>
      <c r="BC50" s="53"/>
      <c r="BZ50" s="149"/>
      <c r="CA50" s="101"/>
      <c r="CC50" s="149">
        <v>47</v>
      </c>
      <c r="CD50" s="101"/>
      <c r="CF50" s="149">
        <v>1056</v>
      </c>
      <c r="CG50" s="101" t="s">
        <v>1324</v>
      </c>
    </row>
    <row r="51" spans="2:85" ht="13.5" customHeight="1">
      <c r="B51" s="7"/>
      <c r="C51" s="7"/>
      <c r="F51" s="9"/>
      <c r="I51" s="9"/>
      <c r="J51" s="9"/>
      <c r="K51" s="9"/>
      <c r="L51" s="8"/>
      <c r="M51" s="8"/>
      <c r="N51" s="8"/>
      <c r="O51" s="8"/>
      <c r="P51" s="9"/>
      <c r="Q51" s="139"/>
      <c r="R51" s="9"/>
      <c r="S51" s="9"/>
      <c r="T51" s="9"/>
      <c r="V51" s="9"/>
      <c r="W51" s="106"/>
      <c r="X51" s="107"/>
      <c r="AC51" s="157"/>
      <c r="AF51" s="206"/>
      <c r="AG51" s="203"/>
      <c r="AI51" s="147">
        <v>1048</v>
      </c>
      <c r="AJ51" s="101" t="s">
        <v>1163</v>
      </c>
      <c r="AK51" s="9"/>
      <c r="AL51" s="107"/>
      <c r="AO51" s="112"/>
      <c r="AP51" s="148"/>
      <c r="AS51" s="158"/>
      <c r="AT51" s="139"/>
      <c r="AU51" s="158"/>
      <c r="AV51" s="106"/>
      <c r="AY51" s="8"/>
      <c r="AZ51" s="107"/>
      <c r="BA51" s="106"/>
      <c r="BB51" s="9"/>
      <c r="BC51" s="53"/>
      <c r="BZ51" s="149"/>
      <c r="CA51" s="101"/>
      <c r="CC51" s="149">
        <v>48</v>
      </c>
      <c r="CD51" s="101"/>
      <c r="CF51" s="149">
        <v>1057</v>
      </c>
      <c r="CG51" s="101" t="s">
        <v>1325</v>
      </c>
    </row>
    <row r="52" spans="2:85" ht="13.5" customHeight="1">
      <c r="B52" s="7"/>
      <c r="C52" s="7"/>
      <c r="F52" s="9"/>
      <c r="I52" s="9"/>
      <c r="J52" s="9"/>
      <c r="K52" s="9"/>
      <c r="L52" s="8"/>
      <c r="M52" s="8"/>
      <c r="N52" s="8"/>
      <c r="O52" s="8"/>
      <c r="P52" s="9"/>
      <c r="Q52" s="139"/>
      <c r="R52" s="9"/>
      <c r="S52" s="9"/>
      <c r="T52" s="9"/>
      <c r="V52" s="9"/>
      <c r="W52" s="106"/>
      <c r="X52" s="107"/>
      <c r="AC52" s="157"/>
      <c r="AF52" s="206"/>
      <c r="AG52" s="203"/>
      <c r="AI52" s="147">
        <v>1049</v>
      </c>
      <c r="AJ52" s="101" t="s">
        <v>510</v>
      </c>
      <c r="AK52" s="9"/>
      <c r="AL52" s="107"/>
      <c r="AO52" s="112"/>
      <c r="AP52" s="148"/>
      <c r="AS52" s="158"/>
      <c r="AT52" s="139"/>
      <c r="AU52" s="158"/>
      <c r="AV52" s="106"/>
      <c r="AY52" s="8"/>
      <c r="AZ52" s="107"/>
      <c r="BA52" s="106"/>
      <c r="BB52" s="9"/>
      <c r="BC52" s="53"/>
      <c r="BZ52" s="149"/>
      <c r="CA52" s="101"/>
      <c r="CC52" s="149">
        <v>49</v>
      </c>
      <c r="CD52" s="101"/>
      <c r="CF52" s="149">
        <v>1058</v>
      </c>
      <c r="CG52" s="101" t="s">
        <v>1326</v>
      </c>
    </row>
    <row r="53" spans="2:85" ht="13.5" customHeight="1">
      <c r="B53" s="7"/>
      <c r="C53" s="7"/>
      <c r="F53" s="9"/>
      <c r="I53" s="9"/>
      <c r="J53" s="9"/>
      <c r="K53" s="9"/>
      <c r="L53" s="8"/>
      <c r="M53" s="8"/>
      <c r="N53" s="8"/>
      <c r="O53" s="8"/>
      <c r="P53" s="9"/>
      <c r="Q53" s="139"/>
      <c r="R53" s="9"/>
      <c r="S53" s="9"/>
      <c r="T53" s="9"/>
      <c r="V53" s="9"/>
      <c r="W53" s="106"/>
      <c r="X53" s="107"/>
      <c r="AC53" s="157"/>
      <c r="AF53" s="206"/>
      <c r="AG53" s="203"/>
      <c r="AI53" s="147">
        <v>1050</v>
      </c>
      <c r="AJ53" s="101" t="s">
        <v>1164</v>
      </c>
      <c r="AK53" s="9"/>
      <c r="AL53" s="107"/>
      <c r="AO53" s="112"/>
      <c r="AP53" s="148"/>
      <c r="AS53" s="158"/>
      <c r="AT53" s="139"/>
      <c r="AU53" s="158"/>
      <c r="AV53" s="106"/>
      <c r="AY53" s="8"/>
      <c r="AZ53" s="107"/>
      <c r="BA53" s="106"/>
      <c r="BB53" s="9"/>
      <c r="BC53" s="53"/>
      <c r="BZ53" s="149"/>
      <c r="CA53" s="101"/>
      <c r="CC53" s="149">
        <v>50</v>
      </c>
      <c r="CD53" s="101"/>
      <c r="CF53" s="149">
        <v>1059</v>
      </c>
      <c r="CG53" s="101" t="s">
        <v>1327</v>
      </c>
    </row>
    <row r="54" spans="2:85" ht="13.5" customHeight="1">
      <c r="B54" s="7"/>
      <c r="C54" s="7"/>
      <c r="F54" s="9"/>
      <c r="I54" s="9"/>
      <c r="J54" s="9"/>
      <c r="K54" s="9"/>
      <c r="L54" s="8"/>
      <c r="M54" s="8"/>
      <c r="N54" s="8"/>
      <c r="O54" s="8"/>
      <c r="P54" s="9"/>
      <c r="Q54" s="139"/>
      <c r="R54" s="9"/>
      <c r="S54" s="9"/>
      <c r="T54" s="9"/>
      <c r="V54" s="9"/>
      <c r="W54" s="106"/>
      <c r="X54" s="107"/>
      <c r="AC54" s="157"/>
      <c r="AF54" s="206"/>
      <c r="AG54" s="203"/>
      <c r="AI54" s="147">
        <v>1051</v>
      </c>
      <c r="AJ54" s="101" t="s">
        <v>1165</v>
      </c>
      <c r="AK54" s="9"/>
      <c r="AL54" s="107"/>
      <c r="AO54" s="112"/>
      <c r="AP54" s="148"/>
      <c r="AS54" s="158"/>
      <c r="AT54" s="139"/>
      <c r="AU54" s="158"/>
      <c r="AV54" s="106"/>
      <c r="AY54" s="8"/>
      <c r="AZ54" s="107"/>
      <c r="BA54" s="106"/>
      <c r="BB54" s="9"/>
      <c r="BC54" s="53"/>
      <c r="BZ54" s="149"/>
      <c r="CA54" s="101"/>
      <c r="CC54" s="149">
        <v>51</v>
      </c>
      <c r="CD54" s="101"/>
      <c r="CF54" s="149">
        <v>1060</v>
      </c>
      <c r="CG54" s="101" t="s">
        <v>1328</v>
      </c>
    </row>
    <row r="55" spans="2:85" ht="13.5" customHeight="1">
      <c r="B55" s="7"/>
      <c r="C55" s="7"/>
      <c r="F55" s="9"/>
      <c r="I55" s="9"/>
      <c r="J55" s="9"/>
      <c r="K55" s="9"/>
      <c r="L55" s="8"/>
      <c r="M55" s="8"/>
      <c r="N55" s="8"/>
      <c r="O55" s="8"/>
      <c r="P55" s="9"/>
      <c r="Q55" s="139"/>
      <c r="R55" s="9"/>
      <c r="S55" s="9"/>
      <c r="T55" s="9"/>
      <c r="V55" s="9"/>
      <c r="W55" s="106"/>
      <c r="X55" s="107"/>
      <c r="AC55" s="157"/>
      <c r="AF55" s="206"/>
      <c r="AG55" s="203"/>
      <c r="AI55" s="147">
        <v>1052</v>
      </c>
      <c r="AJ55" s="101" t="s">
        <v>511</v>
      </c>
      <c r="AK55" s="9"/>
      <c r="AL55" s="107"/>
      <c r="AO55" s="112"/>
      <c r="AP55" s="148"/>
      <c r="AS55" s="158"/>
      <c r="AT55" s="139"/>
      <c r="AU55" s="158"/>
      <c r="AV55" s="106"/>
      <c r="AY55" s="8"/>
      <c r="AZ55" s="107"/>
      <c r="BA55" s="106"/>
      <c r="BB55" s="9"/>
      <c r="BC55" s="53"/>
      <c r="BZ55" s="149"/>
      <c r="CA55" s="101"/>
      <c r="CC55" s="149">
        <v>52</v>
      </c>
      <c r="CD55" s="101"/>
      <c r="CF55" s="149">
        <v>1061</v>
      </c>
      <c r="CG55" s="101" t="s">
        <v>1329</v>
      </c>
    </row>
    <row r="56" spans="2:85" ht="13.5" customHeight="1">
      <c r="B56" s="7"/>
      <c r="C56" s="7"/>
      <c r="F56" s="9"/>
      <c r="I56" s="9"/>
      <c r="J56" s="9"/>
      <c r="K56" s="9"/>
      <c r="L56" s="8"/>
      <c r="M56" s="8"/>
      <c r="N56" s="8"/>
      <c r="O56" s="8"/>
      <c r="P56" s="9"/>
      <c r="Q56" s="139"/>
      <c r="R56" s="9"/>
      <c r="S56" s="9"/>
      <c r="T56" s="9"/>
      <c r="V56" s="9"/>
      <c r="W56" s="106"/>
      <c r="X56" s="107"/>
      <c r="AC56" s="157"/>
      <c r="AF56" s="206"/>
      <c r="AG56" s="154"/>
      <c r="AI56" s="147">
        <v>1053</v>
      </c>
      <c r="AJ56" s="101" t="s">
        <v>1166</v>
      </c>
      <c r="AK56" s="9"/>
      <c r="AL56" s="107"/>
      <c r="AO56" s="112"/>
      <c r="AP56" s="148"/>
      <c r="AS56" s="158"/>
      <c r="AT56" s="139"/>
      <c r="AU56" s="158"/>
      <c r="AV56" s="106"/>
      <c r="AY56" s="8"/>
      <c r="AZ56" s="107"/>
      <c r="BA56" s="106"/>
      <c r="BB56" s="9"/>
      <c r="BC56" s="53"/>
      <c r="BZ56" s="149"/>
      <c r="CA56" s="101"/>
      <c r="CC56" s="149">
        <v>53</v>
      </c>
      <c r="CD56" s="101"/>
      <c r="CF56" s="149">
        <v>1062</v>
      </c>
      <c r="CG56" s="101" t="s">
        <v>1330</v>
      </c>
    </row>
    <row r="57" spans="2:85" ht="13.5" customHeight="1">
      <c r="B57" s="7"/>
      <c r="C57" s="7"/>
      <c r="F57" s="9"/>
      <c r="I57" s="9"/>
      <c r="J57" s="9"/>
      <c r="K57" s="9"/>
      <c r="L57" s="8"/>
      <c r="M57" s="8"/>
      <c r="N57" s="8"/>
      <c r="O57" s="8"/>
      <c r="P57" s="9"/>
      <c r="Q57" s="139"/>
      <c r="R57" s="9"/>
      <c r="S57" s="9"/>
      <c r="T57" s="9"/>
      <c r="V57" s="9"/>
      <c r="W57" s="106"/>
      <c r="X57" s="107"/>
      <c r="AC57" s="157"/>
      <c r="AF57" s="206"/>
      <c r="AG57" s="154"/>
      <c r="AI57" s="147">
        <v>1054</v>
      </c>
      <c r="AJ57" s="101" t="s">
        <v>512</v>
      </c>
      <c r="AK57" s="9"/>
      <c r="AL57" s="107"/>
      <c r="AO57" s="112"/>
      <c r="AP57" s="148"/>
      <c r="AS57" s="158"/>
      <c r="AT57" s="139"/>
      <c r="AU57" s="158"/>
      <c r="AV57" s="106"/>
      <c r="AY57" s="8"/>
      <c r="AZ57" s="107"/>
      <c r="BA57" s="106"/>
      <c r="BB57" s="9"/>
      <c r="BC57" s="53"/>
      <c r="BZ57" s="149"/>
      <c r="CA57" s="101"/>
      <c r="CC57" s="149">
        <v>54</v>
      </c>
      <c r="CD57" s="101"/>
      <c r="CF57" s="149">
        <v>1063</v>
      </c>
      <c r="CG57" s="101" t="s">
        <v>1331</v>
      </c>
    </row>
    <row r="58" spans="2:85" ht="13.5" customHeight="1">
      <c r="B58" s="7"/>
      <c r="C58" s="7"/>
      <c r="F58" s="9"/>
      <c r="I58" s="9"/>
      <c r="J58" s="9"/>
      <c r="K58" s="9"/>
      <c r="L58" s="8"/>
      <c r="M58" s="8"/>
      <c r="N58" s="8"/>
      <c r="O58" s="8"/>
      <c r="P58" s="9"/>
      <c r="Q58" s="139"/>
      <c r="R58" s="9"/>
      <c r="S58" s="9"/>
      <c r="T58" s="9"/>
      <c r="V58" s="9"/>
      <c r="W58" s="106"/>
      <c r="X58" s="107"/>
      <c r="AC58" s="157"/>
      <c r="AF58" s="206"/>
      <c r="AG58" s="154"/>
      <c r="AI58" s="147">
        <v>1055</v>
      </c>
      <c r="AJ58" s="101" t="s">
        <v>484</v>
      </c>
      <c r="AK58" s="9"/>
      <c r="AL58" s="107"/>
      <c r="AO58" s="112"/>
      <c r="AP58" s="148"/>
      <c r="AS58" s="158"/>
      <c r="AT58" s="139"/>
      <c r="AU58" s="158"/>
      <c r="AV58" s="106"/>
      <c r="AY58" s="8"/>
      <c r="AZ58" s="107"/>
      <c r="BA58" s="106"/>
      <c r="BB58" s="9"/>
      <c r="BC58" s="53"/>
      <c r="BZ58" s="149"/>
      <c r="CA58" s="101"/>
      <c r="CC58" s="149">
        <v>55</v>
      </c>
      <c r="CD58" s="101"/>
      <c r="CF58" s="149">
        <v>1064</v>
      </c>
      <c r="CG58" s="101" t="s">
        <v>1332</v>
      </c>
    </row>
    <row r="59" spans="2:85" ht="13.5" customHeight="1">
      <c r="B59" s="7"/>
      <c r="C59" s="7"/>
      <c r="F59" s="9"/>
      <c r="I59" s="9"/>
      <c r="J59" s="9"/>
      <c r="K59" s="9"/>
      <c r="L59" s="8"/>
      <c r="M59" s="8"/>
      <c r="N59" s="8"/>
      <c r="O59" s="8"/>
      <c r="P59" s="9"/>
      <c r="Q59" s="139"/>
      <c r="R59" s="9"/>
      <c r="S59" s="9"/>
      <c r="T59" s="9"/>
      <c r="V59" s="9"/>
      <c r="W59" s="106"/>
      <c r="X59" s="107"/>
      <c r="AC59" s="157"/>
      <c r="AF59" s="206"/>
      <c r="AG59" s="154"/>
      <c r="AI59" s="147">
        <v>1056</v>
      </c>
      <c r="AJ59" s="101" t="s">
        <v>513</v>
      </c>
      <c r="AK59" s="9"/>
      <c r="AL59" s="107"/>
      <c r="AO59" s="112"/>
      <c r="AP59" s="148"/>
      <c r="AS59" s="158"/>
      <c r="AT59" s="139"/>
      <c r="AU59" s="158"/>
      <c r="AV59" s="106"/>
      <c r="AY59" s="8"/>
      <c r="AZ59" s="107"/>
      <c r="BA59" s="106"/>
      <c r="BB59" s="9"/>
      <c r="BC59" s="53"/>
      <c r="BZ59" s="149"/>
      <c r="CA59" s="101"/>
      <c r="CC59" s="149">
        <v>56</v>
      </c>
      <c r="CD59" s="101"/>
      <c r="CF59" s="149">
        <v>1065</v>
      </c>
      <c r="CG59" s="101" t="s">
        <v>1333</v>
      </c>
    </row>
    <row r="60" spans="2:85" ht="13.5" customHeight="1">
      <c r="B60" s="7"/>
      <c r="C60" s="7"/>
      <c r="F60" s="9"/>
      <c r="I60" s="9"/>
      <c r="J60" s="9"/>
      <c r="K60" s="9"/>
      <c r="L60" s="8"/>
      <c r="M60" s="8"/>
      <c r="N60" s="8"/>
      <c r="O60" s="8"/>
      <c r="P60" s="9"/>
      <c r="Q60" s="139"/>
      <c r="R60" s="9"/>
      <c r="S60" s="9"/>
      <c r="T60" s="9"/>
      <c r="V60" s="9"/>
      <c r="W60" s="106"/>
      <c r="X60" s="107"/>
      <c r="AC60" s="157"/>
      <c r="AF60" s="206"/>
      <c r="AG60" s="154"/>
      <c r="AI60" s="147">
        <v>1057</v>
      </c>
      <c r="AJ60" s="101" t="s">
        <v>514</v>
      </c>
      <c r="AK60" s="9"/>
      <c r="AL60" s="107"/>
      <c r="AO60" s="112"/>
      <c r="AP60" s="148"/>
      <c r="AS60" s="158"/>
      <c r="AT60" s="139"/>
      <c r="AU60" s="158"/>
      <c r="AV60" s="106"/>
      <c r="AY60" s="8"/>
      <c r="AZ60" s="107"/>
      <c r="BA60" s="106"/>
      <c r="BB60" s="9"/>
      <c r="BC60" s="53"/>
      <c r="BZ60" s="149"/>
      <c r="CA60" s="101"/>
      <c r="CC60" s="149">
        <v>57</v>
      </c>
      <c r="CD60" s="101"/>
      <c r="CF60" s="149">
        <v>1066</v>
      </c>
      <c r="CG60" s="101" t="s">
        <v>1334</v>
      </c>
    </row>
    <row r="61" spans="2:85" ht="13.5" customHeight="1">
      <c r="B61" s="7"/>
      <c r="C61" s="7"/>
      <c r="F61" s="9"/>
      <c r="I61" s="9"/>
      <c r="J61" s="9"/>
      <c r="K61" s="9"/>
      <c r="L61" s="8"/>
      <c r="M61" s="8"/>
      <c r="N61" s="8"/>
      <c r="O61" s="8"/>
      <c r="P61" s="9"/>
      <c r="Q61" s="18"/>
      <c r="R61" s="9"/>
      <c r="S61" s="9"/>
      <c r="T61" s="9"/>
      <c r="V61" s="9"/>
      <c r="W61" s="106"/>
      <c r="X61" s="107"/>
      <c r="AC61" s="157"/>
      <c r="AF61" s="206"/>
      <c r="AG61" s="154"/>
      <c r="AI61" s="147">
        <v>1058</v>
      </c>
      <c r="AJ61" s="101" t="s">
        <v>515</v>
      </c>
      <c r="AK61" s="9"/>
      <c r="AL61" s="107"/>
      <c r="AO61" s="112"/>
      <c r="AP61" s="148"/>
      <c r="AS61" s="111"/>
      <c r="AT61" s="18"/>
      <c r="AU61" s="159"/>
      <c r="AV61" s="106"/>
      <c r="AY61" s="8"/>
      <c r="AZ61" s="107"/>
      <c r="BA61" s="106"/>
      <c r="BB61" s="9"/>
      <c r="BC61" s="53"/>
      <c r="BZ61" s="149"/>
      <c r="CA61" s="101"/>
      <c r="CC61" s="149">
        <v>58</v>
      </c>
      <c r="CD61" s="101"/>
      <c r="CF61" s="149">
        <v>1067</v>
      </c>
      <c r="CG61" s="101" t="s">
        <v>1335</v>
      </c>
    </row>
    <row r="62" spans="2:85" ht="13.5" customHeight="1">
      <c r="B62" s="7"/>
      <c r="C62" s="7"/>
      <c r="F62" s="9"/>
      <c r="I62" s="9"/>
      <c r="J62" s="9"/>
      <c r="K62" s="9"/>
      <c r="L62" s="8"/>
      <c r="M62" s="8"/>
      <c r="N62" s="8"/>
      <c r="O62" s="8"/>
      <c r="P62" s="9"/>
      <c r="R62" s="9"/>
      <c r="S62" s="9"/>
      <c r="T62" s="9"/>
      <c r="V62" s="9"/>
      <c r="W62" s="106"/>
      <c r="X62" s="107"/>
      <c r="AC62" s="157"/>
      <c r="AF62" s="206"/>
      <c r="AG62" s="154"/>
      <c r="AI62" s="147">
        <v>1059</v>
      </c>
      <c r="AJ62" s="101" t="s">
        <v>1167</v>
      </c>
      <c r="AK62" s="9"/>
      <c r="AL62" s="107"/>
      <c r="AO62" s="112"/>
      <c r="AP62" s="148"/>
      <c r="AV62" s="106"/>
      <c r="AY62" s="8"/>
      <c r="AZ62" s="107"/>
      <c r="BA62" s="106"/>
      <c r="BB62" s="9"/>
      <c r="BC62" s="53"/>
      <c r="BZ62" s="149"/>
      <c r="CA62" s="101"/>
      <c r="CC62" s="149">
        <v>59</v>
      </c>
      <c r="CD62" s="101"/>
      <c r="CF62" s="149">
        <v>1068</v>
      </c>
      <c r="CG62" s="101" t="s">
        <v>1336</v>
      </c>
    </row>
    <row r="63" spans="2:85" ht="13.5" customHeight="1">
      <c r="B63" s="7"/>
      <c r="C63" s="7"/>
      <c r="F63" s="9"/>
      <c r="I63" s="9"/>
      <c r="J63" s="9"/>
      <c r="K63" s="9"/>
      <c r="L63" s="8"/>
      <c r="M63" s="8"/>
      <c r="N63" s="8"/>
      <c r="O63" s="8"/>
      <c r="P63" s="9"/>
      <c r="R63" s="9"/>
      <c r="S63" s="9"/>
      <c r="T63" s="9"/>
      <c r="V63" s="9"/>
      <c r="W63" s="106"/>
      <c r="X63" s="107"/>
      <c r="AC63" s="157"/>
      <c r="AF63" s="206"/>
      <c r="AG63" s="154"/>
      <c r="AI63" s="147">
        <v>1060</v>
      </c>
      <c r="AJ63" s="101" t="s">
        <v>1168</v>
      </c>
      <c r="AK63" s="9"/>
      <c r="AL63" s="107"/>
      <c r="AO63" s="112"/>
      <c r="AP63" s="148"/>
      <c r="AV63" s="106"/>
      <c r="AY63" s="8"/>
      <c r="AZ63" s="107"/>
      <c r="BA63" s="106"/>
      <c r="BB63" s="9"/>
      <c r="BC63" s="53"/>
      <c r="BZ63" s="149"/>
      <c r="CA63" s="101"/>
      <c r="CC63" s="149">
        <v>60</v>
      </c>
      <c r="CD63" s="101"/>
      <c r="CF63" s="149">
        <v>1069</v>
      </c>
      <c r="CG63" s="101" t="s">
        <v>1337</v>
      </c>
    </row>
    <row r="64" spans="2:85" ht="13.5" customHeight="1">
      <c r="B64" s="7"/>
      <c r="C64" s="7"/>
      <c r="F64" s="9"/>
      <c r="I64" s="9"/>
      <c r="J64" s="9"/>
      <c r="K64" s="9"/>
      <c r="L64" s="8"/>
      <c r="M64" s="8"/>
      <c r="N64" s="8"/>
      <c r="O64" s="8"/>
      <c r="P64" s="9"/>
      <c r="R64" s="9"/>
      <c r="S64" s="9"/>
      <c r="T64" s="9"/>
      <c r="V64" s="9"/>
      <c r="W64" s="106"/>
      <c r="X64" s="107"/>
      <c r="AC64" s="157"/>
      <c r="AF64" s="206"/>
      <c r="AG64" s="154"/>
      <c r="AI64" s="147">
        <v>1061</v>
      </c>
      <c r="AJ64" s="101" t="s">
        <v>1169</v>
      </c>
      <c r="AK64" s="9"/>
      <c r="AL64" s="107"/>
      <c r="AO64" s="112"/>
      <c r="AP64" s="148"/>
      <c r="AV64" s="106"/>
      <c r="AY64" s="8"/>
      <c r="AZ64" s="107"/>
      <c r="BA64" s="106"/>
      <c r="BB64" s="9"/>
      <c r="BC64" s="53"/>
      <c r="CF64" s="149">
        <v>1070</v>
      </c>
      <c r="CG64" s="101" t="s">
        <v>1338</v>
      </c>
    </row>
    <row r="65" spans="2:85" ht="13.5" customHeight="1">
      <c r="B65" s="7"/>
      <c r="C65" s="7"/>
      <c r="F65" s="9"/>
      <c r="I65" s="9"/>
      <c r="J65" s="9"/>
      <c r="K65" s="9"/>
      <c r="L65" s="8"/>
      <c r="M65" s="8"/>
      <c r="N65" s="8"/>
      <c r="O65" s="8"/>
      <c r="P65" s="9"/>
      <c r="R65" s="9"/>
      <c r="S65" s="9"/>
      <c r="T65" s="9"/>
      <c r="V65" s="9"/>
      <c r="W65" s="106"/>
      <c r="X65" s="107"/>
      <c r="AC65" s="157"/>
      <c r="AF65" s="206"/>
      <c r="AG65" s="154"/>
      <c r="AI65" s="147">
        <v>1062</v>
      </c>
      <c r="AJ65" s="101" t="s">
        <v>1170</v>
      </c>
      <c r="AK65" s="9"/>
      <c r="AL65" s="107"/>
      <c r="AO65" s="112"/>
      <c r="AP65" s="148"/>
      <c r="AV65" s="106"/>
      <c r="AY65" s="8"/>
      <c r="AZ65" s="107"/>
      <c r="BA65" s="106"/>
      <c r="BB65" s="9"/>
      <c r="BC65" s="53"/>
      <c r="CF65" s="149">
        <v>1071</v>
      </c>
      <c r="CG65" s="101" t="s">
        <v>1339</v>
      </c>
    </row>
    <row r="66" spans="2:85" ht="13.5" customHeight="1">
      <c r="B66" s="7"/>
      <c r="C66" s="7"/>
      <c r="F66" s="9"/>
      <c r="I66" s="9"/>
      <c r="J66" s="9"/>
      <c r="K66" s="9"/>
      <c r="L66" s="8"/>
      <c r="M66" s="8"/>
      <c r="N66" s="8"/>
      <c r="O66" s="8"/>
      <c r="P66" s="9"/>
      <c r="R66" s="9"/>
      <c r="S66" s="9"/>
      <c r="T66" s="9"/>
      <c r="V66" s="9"/>
      <c r="W66" s="106"/>
      <c r="X66" s="107"/>
      <c r="AC66" s="157"/>
      <c r="AF66" s="206"/>
      <c r="AG66" s="154"/>
      <c r="AI66" s="147">
        <v>1063</v>
      </c>
      <c r="AJ66" s="101" t="s">
        <v>516</v>
      </c>
      <c r="AK66" s="9"/>
      <c r="AL66" s="107"/>
      <c r="AO66" s="112"/>
      <c r="AP66" s="148"/>
      <c r="AV66" s="106"/>
      <c r="AY66" s="8"/>
      <c r="AZ66" s="107"/>
      <c r="BA66" s="106"/>
      <c r="BB66" s="9"/>
      <c r="BC66" s="53"/>
      <c r="BF66" s="7"/>
      <c r="BZ66" s="7"/>
      <c r="CA66" s="7"/>
      <c r="CC66" s="7"/>
      <c r="CD66" s="7"/>
      <c r="CF66" s="149">
        <v>1072</v>
      </c>
      <c r="CG66" s="101" t="s">
        <v>1340</v>
      </c>
    </row>
    <row r="67" spans="2:85" ht="13.5" customHeight="1">
      <c r="B67" s="7"/>
      <c r="C67" s="7"/>
      <c r="F67" s="9"/>
      <c r="I67" s="9"/>
      <c r="J67" s="9"/>
      <c r="K67" s="9"/>
      <c r="L67" s="8"/>
      <c r="M67" s="8"/>
      <c r="N67" s="8"/>
      <c r="O67" s="8"/>
      <c r="P67" s="9"/>
      <c r="R67" s="9"/>
      <c r="S67" s="9"/>
      <c r="T67" s="9"/>
      <c r="V67" s="9"/>
      <c r="W67" s="106"/>
      <c r="X67" s="107"/>
      <c r="AC67" s="157"/>
      <c r="AF67" s="206"/>
      <c r="AG67" s="154"/>
      <c r="AI67" s="147">
        <v>1064</v>
      </c>
      <c r="AJ67" s="101" t="s">
        <v>1171</v>
      </c>
      <c r="AK67" s="9"/>
      <c r="AL67" s="107"/>
      <c r="AO67" s="112"/>
      <c r="AP67" s="148"/>
      <c r="AV67" s="106"/>
      <c r="AY67" s="8"/>
      <c r="AZ67" s="107"/>
      <c r="BA67" s="106"/>
      <c r="BB67" s="9"/>
      <c r="BC67" s="53"/>
      <c r="BF67" s="7"/>
      <c r="BZ67" s="7"/>
      <c r="CA67" s="7"/>
      <c r="CC67" s="7"/>
      <c r="CD67" s="7"/>
      <c r="CF67" s="149">
        <v>1073</v>
      </c>
      <c r="CG67" s="101" t="s">
        <v>1341</v>
      </c>
    </row>
    <row r="68" spans="2:85" ht="13.5" customHeight="1">
      <c r="B68" s="7"/>
      <c r="C68" s="7"/>
      <c r="F68" s="9"/>
      <c r="I68" s="9"/>
      <c r="J68" s="9"/>
      <c r="K68" s="9"/>
      <c r="L68" s="8"/>
      <c r="M68" s="8"/>
      <c r="N68" s="8"/>
      <c r="O68" s="8"/>
      <c r="P68" s="9"/>
      <c r="R68" s="9"/>
      <c r="S68" s="9"/>
      <c r="T68" s="9"/>
      <c r="V68" s="9"/>
      <c r="W68" s="106"/>
      <c r="X68" s="107"/>
      <c r="AC68" s="157"/>
      <c r="AF68" s="206"/>
      <c r="AG68" s="154"/>
      <c r="AI68" s="147">
        <v>1065</v>
      </c>
      <c r="AJ68" s="101" t="s">
        <v>517</v>
      </c>
      <c r="AK68" s="9"/>
      <c r="AL68" s="107"/>
      <c r="AO68" s="112"/>
      <c r="AP68" s="148"/>
      <c r="AV68" s="106"/>
      <c r="AY68" s="8"/>
      <c r="AZ68" s="107"/>
      <c r="BA68" s="106"/>
      <c r="BB68" s="9"/>
      <c r="BC68" s="53"/>
      <c r="BF68" s="7"/>
      <c r="BZ68" s="7"/>
      <c r="CA68" s="7"/>
      <c r="CC68" s="7"/>
      <c r="CD68" s="7"/>
      <c r="CF68" s="149">
        <v>1074</v>
      </c>
      <c r="CG68" s="101" t="s">
        <v>1342</v>
      </c>
    </row>
    <row r="69" spans="2:85" ht="13.5" customHeight="1">
      <c r="B69" s="7"/>
      <c r="C69" s="7"/>
      <c r="F69" s="9"/>
      <c r="I69" s="9"/>
      <c r="J69" s="9"/>
      <c r="K69" s="9"/>
      <c r="L69" s="8"/>
      <c r="M69" s="8"/>
      <c r="N69" s="8"/>
      <c r="O69" s="8"/>
      <c r="P69" s="9"/>
      <c r="R69" s="9"/>
      <c r="S69" s="9"/>
      <c r="T69" s="9"/>
      <c r="V69" s="9"/>
      <c r="W69" s="106"/>
      <c r="X69" s="107"/>
      <c r="AC69" s="157"/>
      <c r="AF69" s="206"/>
      <c r="AG69" s="154"/>
      <c r="AI69" s="147">
        <v>1066</v>
      </c>
      <c r="AJ69" s="101" t="s">
        <v>1172</v>
      </c>
      <c r="AK69" s="9"/>
      <c r="AL69" s="107"/>
      <c r="AO69" s="112"/>
      <c r="AP69" s="148"/>
      <c r="AV69" s="106"/>
      <c r="AY69" s="8"/>
      <c r="AZ69" s="107"/>
      <c r="BA69" s="106"/>
      <c r="BB69" s="9"/>
      <c r="BC69" s="53"/>
      <c r="BF69" s="7"/>
      <c r="BZ69" s="7"/>
      <c r="CA69" s="7"/>
      <c r="CC69" s="7"/>
      <c r="CD69" s="7"/>
      <c r="CF69" s="149">
        <v>1075</v>
      </c>
      <c r="CG69" s="101" t="s">
        <v>1343</v>
      </c>
    </row>
    <row r="70" spans="2:85" ht="13.5" customHeight="1">
      <c r="B70" s="7"/>
      <c r="C70" s="7"/>
      <c r="F70" s="9"/>
      <c r="I70" s="9"/>
      <c r="J70" s="9"/>
      <c r="K70" s="9"/>
      <c r="L70" s="8"/>
      <c r="M70" s="8"/>
      <c r="N70" s="8"/>
      <c r="O70" s="8"/>
      <c r="P70" s="9"/>
      <c r="R70" s="9"/>
      <c r="S70" s="9"/>
      <c r="T70" s="9"/>
      <c r="V70" s="9"/>
      <c r="W70" s="106"/>
      <c r="X70" s="107"/>
      <c r="AC70" s="157"/>
      <c r="AF70" s="206"/>
      <c r="AG70" s="154"/>
      <c r="AI70" s="147">
        <v>1067</v>
      </c>
      <c r="AJ70" s="101" t="s">
        <v>518</v>
      </c>
      <c r="AK70" s="9"/>
      <c r="AL70" s="107"/>
      <c r="AO70" s="112"/>
      <c r="AP70" s="148"/>
      <c r="AV70" s="106"/>
      <c r="AY70" s="8"/>
      <c r="AZ70" s="107"/>
      <c r="BA70" s="106"/>
      <c r="BB70" s="9"/>
      <c r="BC70" s="53"/>
      <c r="BF70" s="7"/>
      <c r="BZ70" s="7"/>
      <c r="CA70" s="7"/>
      <c r="CC70" s="7"/>
      <c r="CD70" s="7"/>
      <c r="CF70" s="149">
        <v>1076</v>
      </c>
      <c r="CG70" s="101" t="s">
        <v>1344</v>
      </c>
    </row>
    <row r="71" spans="2:85" ht="13.5" customHeight="1">
      <c r="B71" s="7"/>
      <c r="C71" s="7"/>
      <c r="F71" s="9"/>
      <c r="I71" s="9"/>
      <c r="J71" s="9"/>
      <c r="K71" s="9"/>
      <c r="L71" s="8"/>
      <c r="M71" s="8"/>
      <c r="N71" s="8"/>
      <c r="O71" s="8"/>
      <c r="P71" s="9"/>
      <c r="R71" s="9"/>
      <c r="S71" s="9"/>
      <c r="T71" s="9"/>
      <c r="V71" s="9"/>
      <c r="W71" s="106"/>
      <c r="X71" s="107"/>
      <c r="AC71" s="157"/>
      <c r="AF71" s="206"/>
      <c r="AG71" s="154"/>
      <c r="AI71" s="147">
        <v>1068</v>
      </c>
      <c r="AJ71" s="101" t="s">
        <v>519</v>
      </c>
      <c r="AK71" s="9"/>
      <c r="AL71" s="107"/>
      <c r="AO71" s="112"/>
      <c r="AP71" s="148"/>
      <c r="AV71" s="106"/>
      <c r="AY71" s="8"/>
      <c r="AZ71" s="107"/>
      <c r="BA71" s="106"/>
      <c r="BB71" s="9"/>
      <c r="BC71" s="53"/>
      <c r="BF71" s="7"/>
      <c r="BZ71" s="7"/>
      <c r="CA71" s="7"/>
      <c r="CC71" s="7"/>
      <c r="CD71" s="7"/>
      <c r="CF71" s="149">
        <v>1077</v>
      </c>
      <c r="CG71" s="101" t="s">
        <v>1345</v>
      </c>
    </row>
    <row r="72" spans="2:85" ht="13.5" customHeight="1">
      <c r="B72" s="7"/>
      <c r="C72" s="7"/>
      <c r="F72" s="9"/>
      <c r="I72" s="9"/>
      <c r="J72" s="9"/>
      <c r="K72" s="9"/>
      <c r="L72" s="8"/>
      <c r="M72" s="8"/>
      <c r="N72" s="8"/>
      <c r="O72" s="8"/>
      <c r="P72" s="9"/>
      <c r="R72" s="9"/>
      <c r="S72" s="9"/>
      <c r="T72" s="9"/>
      <c r="V72" s="9"/>
      <c r="W72" s="106"/>
      <c r="X72" s="107"/>
      <c r="AC72" s="157"/>
      <c r="AF72" s="206"/>
      <c r="AG72" s="154"/>
      <c r="AI72" s="147">
        <v>1069</v>
      </c>
      <c r="AJ72" s="101" t="s">
        <v>520</v>
      </c>
      <c r="AK72" s="9"/>
      <c r="AL72" s="107"/>
      <c r="AO72" s="112"/>
      <c r="AP72" s="148"/>
      <c r="AV72" s="106"/>
      <c r="AY72" s="8"/>
      <c r="AZ72" s="107"/>
      <c r="BA72" s="106"/>
      <c r="BB72" s="9"/>
      <c r="BC72" s="53"/>
      <c r="BF72" s="7"/>
      <c r="BZ72" s="7"/>
      <c r="CA72" s="7"/>
      <c r="CC72" s="7"/>
      <c r="CD72" s="7"/>
      <c r="CF72" s="149">
        <v>1078</v>
      </c>
      <c r="CG72" s="101" t="s">
        <v>1346</v>
      </c>
    </row>
    <row r="73" spans="2:85" ht="13.5" customHeight="1">
      <c r="B73" s="7"/>
      <c r="C73" s="7"/>
      <c r="F73" s="9"/>
      <c r="I73" s="9"/>
      <c r="J73" s="9"/>
      <c r="K73" s="9"/>
      <c r="L73" s="8"/>
      <c r="M73" s="8"/>
      <c r="N73" s="8"/>
      <c r="O73" s="8"/>
      <c r="P73" s="9"/>
      <c r="R73" s="9"/>
      <c r="S73" s="9"/>
      <c r="T73" s="9"/>
      <c r="V73" s="9"/>
      <c r="W73" s="106"/>
      <c r="X73" s="107"/>
      <c r="AC73" s="157"/>
      <c r="AF73" s="207"/>
      <c r="AG73" s="207"/>
      <c r="AI73" s="147">
        <v>1070</v>
      </c>
      <c r="AJ73" s="101" t="s">
        <v>521</v>
      </c>
      <c r="AK73" s="9"/>
      <c r="AL73" s="107"/>
      <c r="AO73" s="112"/>
      <c r="AP73" s="148"/>
      <c r="AV73" s="106"/>
      <c r="AY73" s="8"/>
      <c r="AZ73" s="107"/>
      <c r="BA73" s="106"/>
      <c r="BB73" s="9"/>
      <c r="BC73" s="53"/>
      <c r="BF73" s="7"/>
      <c r="BZ73" s="7"/>
      <c r="CA73" s="7"/>
      <c r="CC73" s="7"/>
      <c r="CD73" s="7"/>
      <c r="CF73" s="149">
        <v>1079</v>
      </c>
      <c r="CG73" s="101" t="s">
        <v>1347</v>
      </c>
    </row>
    <row r="74" spans="2:85" ht="13.5" customHeight="1">
      <c r="B74" s="7"/>
      <c r="C74" s="7"/>
      <c r="F74" s="9"/>
      <c r="I74" s="9"/>
      <c r="J74" s="9"/>
      <c r="K74" s="9"/>
      <c r="L74" s="8"/>
      <c r="M74" s="8"/>
      <c r="N74" s="8"/>
      <c r="O74" s="8"/>
      <c r="P74" s="9"/>
      <c r="R74" s="9"/>
      <c r="S74" s="9"/>
      <c r="T74" s="9"/>
      <c r="V74" s="9"/>
      <c r="W74" s="106"/>
      <c r="X74" s="107"/>
      <c r="AC74" s="157"/>
      <c r="AF74" s="99"/>
      <c r="AI74" s="147">
        <v>1071</v>
      </c>
      <c r="AJ74" s="101" t="s">
        <v>523</v>
      </c>
      <c r="AK74" s="9"/>
      <c r="AL74" s="107"/>
      <c r="AO74" s="112"/>
      <c r="AP74" s="148"/>
      <c r="AV74" s="106"/>
      <c r="AY74" s="8"/>
      <c r="AZ74" s="107"/>
      <c r="BA74" s="106"/>
      <c r="BB74" s="9"/>
      <c r="BC74" s="53"/>
      <c r="BF74" s="7"/>
      <c r="BZ74" s="7"/>
      <c r="CA74" s="7"/>
      <c r="CC74" s="7"/>
      <c r="CD74" s="7"/>
      <c r="CF74" s="149">
        <v>1080</v>
      </c>
      <c r="CG74" s="101" t="s">
        <v>1348</v>
      </c>
    </row>
    <row r="75" spans="2:85" ht="13.5" customHeight="1">
      <c r="B75" s="7"/>
      <c r="C75" s="7"/>
      <c r="F75" s="9"/>
      <c r="I75" s="9"/>
      <c r="J75" s="9"/>
      <c r="K75" s="9"/>
      <c r="L75" s="8"/>
      <c r="M75" s="8"/>
      <c r="N75" s="8"/>
      <c r="O75" s="8"/>
      <c r="P75" s="9"/>
      <c r="R75" s="9"/>
      <c r="S75" s="9"/>
      <c r="T75" s="9"/>
      <c r="V75" s="9"/>
      <c r="W75" s="106"/>
      <c r="X75" s="107"/>
      <c r="AC75" s="157"/>
      <c r="AF75" s="99"/>
      <c r="AI75" s="147">
        <v>1072</v>
      </c>
      <c r="AJ75" s="101" t="s">
        <v>1173</v>
      </c>
      <c r="AK75" s="9"/>
      <c r="AL75" s="107"/>
      <c r="AO75" s="112"/>
      <c r="AP75" s="148"/>
      <c r="AV75" s="106"/>
      <c r="AY75" s="8"/>
      <c r="AZ75" s="107"/>
      <c r="BA75" s="106"/>
      <c r="BB75" s="9"/>
      <c r="BC75" s="53"/>
      <c r="BF75" s="7"/>
      <c r="BZ75" s="7"/>
      <c r="CA75" s="7"/>
      <c r="CC75" s="7"/>
      <c r="CD75" s="7"/>
      <c r="CF75" s="149">
        <v>1081</v>
      </c>
      <c r="CG75" s="101" t="s">
        <v>1349</v>
      </c>
    </row>
    <row r="76" spans="2:85" ht="13.5" customHeight="1">
      <c r="B76" s="7"/>
      <c r="C76" s="7"/>
      <c r="F76" s="9"/>
      <c r="I76" s="9"/>
      <c r="J76" s="9"/>
      <c r="K76" s="9"/>
      <c r="L76" s="8"/>
      <c r="M76" s="8"/>
      <c r="N76" s="8"/>
      <c r="O76" s="8"/>
      <c r="P76" s="9"/>
      <c r="R76" s="9"/>
      <c r="S76" s="9"/>
      <c r="T76" s="9"/>
      <c r="V76" s="9"/>
      <c r="W76" s="106"/>
      <c r="X76" s="107"/>
      <c r="AC76" s="157"/>
      <c r="AF76" s="99"/>
      <c r="AI76" s="147">
        <v>1073</v>
      </c>
      <c r="AJ76" s="101" t="s">
        <v>1174</v>
      </c>
      <c r="AK76" s="9"/>
      <c r="AL76" s="107"/>
      <c r="AO76" s="112"/>
      <c r="AP76" s="148"/>
      <c r="AV76" s="106"/>
      <c r="AY76" s="8"/>
      <c r="AZ76" s="107"/>
      <c r="BA76" s="106"/>
      <c r="BB76" s="9"/>
      <c r="BC76" s="53"/>
      <c r="BF76" s="7"/>
      <c r="BZ76" s="7"/>
      <c r="CA76" s="7"/>
      <c r="CC76" s="7"/>
      <c r="CD76" s="7"/>
      <c r="CF76" s="149">
        <v>1082</v>
      </c>
      <c r="CG76" s="101" t="s">
        <v>1350</v>
      </c>
    </row>
    <row r="77" spans="2:85" ht="13.5" customHeight="1">
      <c r="B77" s="7"/>
      <c r="C77" s="7"/>
      <c r="F77" s="9"/>
      <c r="I77" s="9"/>
      <c r="J77" s="9"/>
      <c r="K77" s="9"/>
      <c r="L77" s="8"/>
      <c r="M77" s="8"/>
      <c r="N77" s="8"/>
      <c r="O77" s="8"/>
      <c r="P77" s="9"/>
      <c r="R77" s="9"/>
      <c r="S77" s="9"/>
      <c r="T77" s="9"/>
      <c r="V77" s="9"/>
      <c r="W77" s="106"/>
      <c r="X77" s="107"/>
      <c r="AC77" s="157"/>
      <c r="AF77" s="99"/>
      <c r="AI77" s="147">
        <v>1074</v>
      </c>
      <c r="AJ77" s="101" t="s">
        <v>1175</v>
      </c>
      <c r="AK77" s="9"/>
      <c r="AL77" s="107"/>
      <c r="AO77" s="112"/>
      <c r="AP77" s="148"/>
      <c r="AV77" s="106"/>
      <c r="AY77" s="8"/>
      <c r="AZ77" s="107"/>
      <c r="BA77" s="106"/>
      <c r="BB77" s="9"/>
      <c r="BC77" s="53"/>
      <c r="BF77" s="7"/>
      <c r="BZ77" s="7"/>
      <c r="CA77" s="7"/>
      <c r="CC77" s="7"/>
      <c r="CD77" s="7"/>
      <c r="CF77" s="149">
        <v>1083</v>
      </c>
      <c r="CG77" s="101" t="s">
        <v>1351</v>
      </c>
    </row>
    <row r="78" spans="2:85" ht="13.5" customHeight="1">
      <c r="B78" s="7"/>
      <c r="C78" s="7"/>
      <c r="F78" s="9"/>
      <c r="I78" s="9"/>
      <c r="J78" s="9"/>
      <c r="K78" s="9"/>
      <c r="L78" s="8"/>
      <c r="M78" s="8"/>
      <c r="N78" s="8"/>
      <c r="O78" s="8"/>
      <c r="P78" s="9"/>
      <c r="R78" s="9"/>
      <c r="S78" s="9"/>
      <c r="T78" s="9"/>
      <c r="V78" s="9"/>
      <c r="W78" s="106"/>
      <c r="X78" s="107"/>
      <c r="AC78" s="157"/>
      <c r="AF78" s="99"/>
      <c r="AI78" s="147">
        <v>1075</v>
      </c>
      <c r="AJ78" s="101" t="s">
        <v>1176</v>
      </c>
      <c r="AK78" s="9"/>
      <c r="AL78" s="107"/>
      <c r="AO78" s="112"/>
      <c r="AP78" s="148"/>
      <c r="AV78" s="106"/>
      <c r="AY78" s="8"/>
      <c r="AZ78" s="107"/>
      <c r="BA78" s="106"/>
      <c r="BB78" s="9"/>
      <c r="BC78" s="53"/>
      <c r="BF78" s="7"/>
      <c r="BZ78" s="7"/>
      <c r="CA78" s="7"/>
      <c r="CC78" s="7"/>
      <c r="CD78" s="7"/>
      <c r="CF78" s="149">
        <v>1084</v>
      </c>
      <c r="CG78" s="101" t="s">
        <v>1352</v>
      </c>
    </row>
    <row r="79" spans="2:85" ht="13.5" customHeight="1">
      <c r="B79" s="7"/>
      <c r="C79" s="7"/>
      <c r="F79" s="9"/>
      <c r="I79" s="9"/>
      <c r="J79" s="9"/>
      <c r="K79" s="9"/>
      <c r="L79" s="8"/>
      <c r="M79" s="8"/>
      <c r="N79" s="8"/>
      <c r="O79" s="8"/>
      <c r="P79" s="9"/>
      <c r="R79" s="9"/>
      <c r="S79" s="9"/>
      <c r="T79" s="9"/>
      <c r="V79" s="9"/>
      <c r="W79" s="106"/>
      <c r="X79" s="107"/>
      <c r="AC79" s="157"/>
      <c r="AF79" s="99"/>
      <c r="AI79" s="147">
        <v>1076</v>
      </c>
      <c r="AJ79" s="101" t="s">
        <v>524</v>
      </c>
      <c r="AK79" s="9"/>
      <c r="AL79" s="107"/>
      <c r="AO79" s="112"/>
      <c r="AP79" s="148"/>
      <c r="AV79" s="106"/>
      <c r="AY79" s="8"/>
      <c r="AZ79" s="107"/>
      <c r="BA79" s="106"/>
      <c r="BB79" s="9"/>
      <c r="BC79" s="53"/>
      <c r="BF79" s="7"/>
      <c r="BZ79" s="7"/>
      <c r="CA79" s="7"/>
      <c r="CC79" s="7"/>
      <c r="CD79" s="7"/>
      <c r="CF79" s="149">
        <v>1085</v>
      </c>
      <c r="CG79" s="101" t="s">
        <v>1353</v>
      </c>
    </row>
    <row r="80" spans="2:85" ht="13.5" customHeight="1">
      <c r="B80" s="7"/>
      <c r="C80" s="7"/>
      <c r="F80" s="9"/>
      <c r="I80" s="9"/>
      <c r="J80" s="9"/>
      <c r="K80" s="9"/>
      <c r="L80" s="8"/>
      <c r="M80" s="8"/>
      <c r="N80" s="8"/>
      <c r="O80" s="8"/>
      <c r="P80" s="9"/>
      <c r="R80" s="9"/>
      <c r="S80" s="9"/>
      <c r="T80" s="9"/>
      <c r="V80" s="9"/>
      <c r="W80" s="106"/>
      <c r="X80" s="107"/>
      <c r="AC80" s="157"/>
      <c r="AF80" s="99"/>
      <c r="AI80" s="147">
        <v>1077</v>
      </c>
      <c r="AJ80" s="101" t="s">
        <v>525</v>
      </c>
      <c r="AK80" s="9"/>
      <c r="AL80" s="107"/>
      <c r="AO80" s="112"/>
      <c r="AP80" s="148"/>
      <c r="AV80" s="106"/>
      <c r="AY80" s="8"/>
      <c r="AZ80" s="107"/>
      <c r="BA80" s="106"/>
      <c r="BB80" s="9"/>
      <c r="BC80" s="53"/>
      <c r="BF80" s="7"/>
      <c r="BZ80" s="7"/>
      <c r="CA80" s="7"/>
      <c r="CC80" s="7"/>
      <c r="CD80" s="7"/>
      <c r="CF80" s="149">
        <v>1086</v>
      </c>
      <c r="CG80" s="101" t="s">
        <v>1354</v>
      </c>
    </row>
    <row r="81" spans="2:85" ht="13.5" customHeight="1">
      <c r="B81" s="7"/>
      <c r="C81" s="7"/>
      <c r="F81" s="9"/>
      <c r="I81" s="9"/>
      <c r="J81" s="9"/>
      <c r="K81" s="9"/>
      <c r="L81" s="8"/>
      <c r="M81" s="8"/>
      <c r="N81" s="8"/>
      <c r="O81" s="8"/>
      <c r="P81" s="9"/>
      <c r="R81" s="9"/>
      <c r="S81" s="9"/>
      <c r="T81" s="9"/>
      <c r="V81" s="9"/>
      <c r="W81" s="106"/>
      <c r="X81" s="107"/>
      <c r="AC81" s="157"/>
      <c r="AF81" s="99"/>
      <c r="AI81" s="147">
        <v>1078</v>
      </c>
      <c r="AJ81" s="101" t="s">
        <v>526</v>
      </c>
      <c r="AK81" s="9"/>
      <c r="AL81" s="107"/>
      <c r="AO81" s="112"/>
      <c r="AP81" s="148"/>
      <c r="AV81" s="106"/>
      <c r="AY81" s="8"/>
      <c r="AZ81" s="107"/>
      <c r="BA81" s="106"/>
      <c r="BB81" s="9"/>
      <c r="BC81" s="53"/>
      <c r="BF81" s="7"/>
      <c r="BZ81" s="7"/>
      <c r="CA81" s="7"/>
      <c r="CC81" s="7"/>
      <c r="CD81" s="7"/>
      <c r="CF81" s="149">
        <v>1087</v>
      </c>
      <c r="CG81" s="101" t="s">
        <v>1355</v>
      </c>
    </row>
    <row r="82" spans="2:85" ht="13.5" customHeight="1">
      <c r="B82" s="7"/>
      <c r="C82" s="7"/>
      <c r="F82" s="9"/>
      <c r="I82" s="9"/>
      <c r="J82" s="9"/>
      <c r="K82" s="9"/>
      <c r="L82" s="8"/>
      <c r="M82" s="8"/>
      <c r="N82" s="8"/>
      <c r="O82" s="8"/>
      <c r="P82" s="9"/>
      <c r="R82" s="9"/>
      <c r="S82" s="9"/>
      <c r="T82" s="9"/>
      <c r="V82" s="9"/>
      <c r="W82" s="106"/>
      <c r="X82" s="107"/>
      <c r="AC82" s="157"/>
      <c r="AF82" s="99"/>
      <c r="AI82" s="147">
        <v>1079</v>
      </c>
      <c r="AJ82" s="101" t="s">
        <v>1177</v>
      </c>
      <c r="AK82" s="9"/>
      <c r="AL82" s="107"/>
      <c r="AO82" s="112"/>
      <c r="AP82" s="148"/>
      <c r="AV82" s="106"/>
      <c r="AY82" s="8"/>
      <c r="AZ82" s="107"/>
      <c r="BA82" s="106"/>
      <c r="BB82" s="9"/>
      <c r="BC82" s="53"/>
      <c r="BF82" s="7"/>
      <c r="BZ82" s="7"/>
      <c r="CA82" s="7"/>
      <c r="CC82" s="7"/>
      <c r="CD82" s="7"/>
      <c r="CF82" s="149">
        <v>1088</v>
      </c>
      <c r="CG82" s="101" t="s">
        <v>1356</v>
      </c>
    </row>
    <row r="83" spans="2:85" ht="13.5" customHeight="1">
      <c r="B83" s="7"/>
      <c r="C83" s="7"/>
      <c r="F83" s="9"/>
      <c r="I83" s="9"/>
      <c r="J83" s="9"/>
      <c r="K83" s="9"/>
      <c r="L83" s="8"/>
      <c r="M83" s="8"/>
      <c r="N83" s="8"/>
      <c r="O83" s="8"/>
      <c r="P83" s="9"/>
      <c r="R83" s="9"/>
      <c r="S83" s="9"/>
      <c r="T83" s="9"/>
      <c r="V83" s="9"/>
      <c r="W83" s="106"/>
      <c r="X83" s="107"/>
      <c r="AC83" s="157"/>
      <c r="AF83" s="99"/>
      <c r="AI83" s="147">
        <v>1080</v>
      </c>
      <c r="AJ83" s="101" t="s">
        <v>1178</v>
      </c>
      <c r="AK83" s="9"/>
      <c r="AL83" s="107"/>
      <c r="AO83" s="112"/>
      <c r="AP83" s="148"/>
      <c r="AV83" s="106"/>
      <c r="AY83" s="8"/>
      <c r="AZ83" s="107"/>
      <c r="BA83" s="106"/>
      <c r="BB83" s="9"/>
      <c r="BC83" s="53"/>
      <c r="BF83" s="7"/>
      <c r="BZ83" s="7"/>
      <c r="CA83" s="7"/>
      <c r="CC83" s="7"/>
      <c r="CD83" s="7"/>
      <c r="CF83" s="149">
        <v>1089</v>
      </c>
      <c r="CG83" s="101" t="s">
        <v>1357</v>
      </c>
    </row>
    <row r="84" spans="2:85" ht="13.5" customHeight="1">
      <c r="B84" s="7"/>
      <c r="C84" s="7"/>
      <c r="F84" s="9"/>
      <c r="I84" s="9"/>
      <c r="J84" s="9"/>
      <c r="K84" s="9"/>
      <c r="L84" s="8"/>
      <c r="M84" s="8"/>
      <c r="N84" s="8"/>
      <c r="O84" s="8"/>
      <c r="P84" s="9"/>
      <c r="R84" s="9"/>
      <c r="S84" s="9"/>
      <c r="T84" s="9"/>
      <c r="V84" s="9"/>
      <c r="W84" s="106"/>
      <c r="X84" s="107"/>
      <c r="AC84" s="157"/>
      <c r="AF84" s="99"/>
      <c r="AI84" s="147">
        <v>1081</v>
      </c>
      <c r="AJ84" s="101" t="s">
        <v>527</v>
      </c>
      <c r="AK84" s="9"/>
      <c r="AL84" s="107"/>
      <c r="AO84" s="112"/>
      <c r="AP84" s="148"/>
      <c r="AV84" s="106"/>
      <c r="AY84" s="8"/>
      <c r="AZ84" s="107"/>
      <c r="BA84" s="106"/>
      <c r="BB84" s="9"/>
      <c r="BC84" s="53"/>
      <c r="BF84" s="7"/>
      <c r="BZ84" s="7"/>
      <c r="CA84" s="7"/>
      <c r="CC84" s="7"/>
      <c r="CD84" s="7"/>
      <c r="CF84" s="149">
        <v>1090</v>
      </c>
      <c r="CG84" s="101" t="s">
        <v>1358</v>
      </c>
    </row>
    <row r="85" spans="2:85" ht="13.5" customHeight="1">
      <c r="B85" s="7"/>
      <c r="C85" s="7"/>
      <c r="F85" s="9"/>
      <c r="I85" s="9"/>
      <c r="J85" s="9"/>
      <c r="K85" s="9"/>
      <c r="L85" s="8"/>
      <c r="M85" s="8"/>
      <c r="N85" s="8"/>
      <c r="O85" s="8"/>
      <c r="P85" s="9"/>
      <c r="R85" s="9"/>
      <c r="S85" s="9"/>
      <c r="T85" s="9"/>
      <c r="V85" s="9"/>
      <c r="W85" s="106"/>
      <c r="X85" s="107"/>
      <c r="AC85" s="157"/>
      <c r="AF85" s="99"/>
      <c r="AI85" s="147">
        <v>1082</v>
      </c>
      <c r="AJ85" s="101" t="s">
        <v>528</v>
      </c>
      <c r="AK85" s="9"/>
      <c r="AL85" s="107"/>
      <c r="AO85" s="112"/>
      <c r="AP85" s="148"/>
      <c r="AV85" s="106"/>
      <c r="AY85" s="8"/>
      <c r="AZ85" s="107"/>
      <c r="BA85" s="106"/>
      <c r="BB85" s="9"/>
      <c r="BC85" s="53"/>
      <c r="BF85" s="7"/>
      <c r="BZ85" s="7"/>
      <c r="CA85" s="7"/>
      <c r="CC85" s="7"/>
      <c r="CD85" s="7"/>
      <c r="CF85" s="149">
        <v>1091</v>
      </c>
      <c r="CG85" s="101" t="s">
        <v>1359</v>
      </c>
    </row>
    <row r="86" spans="2:85" ht="13.5" customHeight="1">
      <c r="B86" s="7"/>
      <c r="C86" s="7"/>
      <c r="F86" s="9"/>
      <c r="I86" s="9"/>
      <c r="J86" s="9"/>
      <c r="K86" s="9"/>
      <c r="L86" s="8"/>
      <c r="M86" s="8"/>
      <c r="N86" s="8"/>
      <c r="O86" s="8"/>
      <c r="P86" s="9"/>
      <c r="R86" s="9"/>
      <c r="S86" s="9"/>
      <c r="T86" s="9"/>
      <c r="V86" s="9"/>
      <c r="W86" s="106"/>
      <c r="X86" s="107"/>
      <c r="AC86" s="157"/>
      <c r="AF86" s="99"/>
      <c r="AI86" s="147">
        <v>1083</v>
      </c>
      <c r="AJ86" s="101" t="s">
        <v>529</v>
      </c>
      <c r="AK86" s="9"/>
      <c r="AL86" s="107"/>
      <c r="AO86" s="112"/>
      <c r="AP86" s="148"/>
      <c r="AV86" s="106"/>
      <c r="AY86" s="8"/>
      <c r="AZ86" s="107"/>
      <c r="BA86" s="106"/>
      <c r="BB86" s="9"/>
      <c r="BC86" s="53"/>
      <c r="BF86" s="7"/>
      <c r="BZ86" s="7"/>
      <c r="CA86" s="7"/>
      <c r="CC86" s="7"/>
      <c r="CD86" s="7"/>
      <c r="CF86" s="149">
        <v>1092</v>
      </c>
      <c r="CG86" s="101" t="s">
        <v>1360</v>
      </c>
    </row>
    <row r="87" spans="2:85" ht="13.5" customHeight="1">
      <c r="B87" s="7"/>
      <c r="C87" s="7"/>
      <c r="F87" s="9"/>
      <c r="I87" s="9"/>
      <c r="J87" s="9"/>
      <c r="K87" s="9"/>
      <c r="L87" s="8"/>
      <c r="M87" s="8"/>
      <c r="N87" s="8"/>
      <c r="O87" s="8"/>
      <c r="P87" s="9"/>
      <c r="R87" s="9"/>
      <c r="S87" s="9"/>
      <c r="T87" s="9"/>
      <c r="V87" s="9"/>
      <c r="W87" s="106"/>
      <c r="X87" s="107"/>
      <c r="AC87" s="157"/>
      <c r="AF87" s="99"/>
      <c r="AI87" s="147">
        <v>1084</v>
      </c>
      <c r="AJ87" s="101" t="s">
        <v>530</v>
      </c>
      <c r="AK87" s="9"/>
      <c r="AL87" s="107"/>
      <c r="AO87" s="112"/>
      <c r="AP87" s="148"/>
      <c r="AV87" s="106"/>
      <c r="AY87" s="8"/>
      <c r="AZ87" s="107"/>
      <c r="BA87" s="106"/>
      <c r="BB87" s="9"/>
      <c r="BC87" s="53"/>
      <c r="BF87" s="7"/>
      <c r="BZ87" s="7"/>
      <c r="CA87" s="7"/>
      <c r="CC87" s="7"/>
      <c r="CD87" s="7"/>
      <c r="CF87" s="149">
        <v>1093</v>
      </c>
      <c r="CG87" s="101" t="s">
        <v>1361</v>
      </c>
    </row>
    <row r="88" spans="2:85" ht="13.5" customHeight="1">
      <c r="B88" s="7"/>
      <c r="C88" s="7"/>
      <c r="F88" s="9"/>
      <c r="I88" s="9"/>
      <c r="J88" s="9"/>
      <c r="K88" s="9"/>
      <c r="L88" s="8"/>
      <c r="M88" s="8"/>
      <c r="N88" s="8"/>
      <c r="O88" s="8"/>
      <c r="P88" s="9"/>
      <c r="R88" s="9"/>
      <c r="S88" s="9"/>
      <c r="T88" s="9"/>
      <c r="V88" s="9"/>
      <c r="W88" s="106"/>
      <c r="X88" s="107"/>
      <c r="AC88" s="157"/>
      <c r="AF88" s="99"/>
      <c r="AI88" s="147">
        <v>1085</v>
      </c>
      <c r="AJ88" s="101" t="s">
        <v>531</v>
      </c>
      <c r="AK88" s="9"/>
      <c r="AL88" s="107"/>
      <c r="AO88" s="112"/>
      <c r="AP88" s="148"/>
      <c r="AV88" s="106"/>
      <c r="AY88" s="8"/>
      <c r="AZ88" s="107"/>
      <c r="BA88" s="106"/>
      <c r="BB88" s="9"/>
      <c r="BC88" s="53"/>
      <c r="BF88" s="7"/>
      <c r="BZ88" s="7"/>
      <c r="CA88" s="7"/>
      <c r="CC88" s="7"/>
      <c r="CD88" s="7"/>
      <c r="CF88" s="149">
        <v>1094</v>
      </c>
      <c r="CG88" s="101" t="s">
        <v>1362</v>
      </c>
    </row>
    <row r="89" spans="2:85" ht="13.5" customHeight="1">
      <c r="B89" s="7"/>
      <c r="C89" s="7"/>
      <c r="F89" s="9"/>
      <c r="I89" s="9"/>
      <c r="J89" s="9"/>
      <c r="K89" s="9"/>
      <c r="L89" s="8"/>
      <c r="M89" s="8"/>
      <c r="N89" s="8"/>
      <c r="O89" s="8"/>
      <c r="P89" s="9"/>
      <c r="R89" s="9"/>
      <c r="S89" s="9"/>
      <c r="T89" s="9"/>
      <c r="V89" s="9"/>
      <c r="W89" s="106"/>
      <c r="X89" s="107"/>
      <c r="AC89" s="157"/>
      <c r="AF89" s="99"/>
      <c r="AI89" s="147">
        <v>1086</v>
      </c>
      <c r="AJ89" s="101" t="s">
        <v>530</v>
      </c>
      <c r="AK89" s="9"/>
      <c r="AL89" s="107"/>
      <c r="AO89" s="112"/>
      <c r="AP89" s="148"/>
      <c r="AV89" s="106"/>
      <c r="AY89" s="8"/>
      <c r="AZ89" s="107"/>
      <c r="BA89" s="106"/>
      <c r="BB89" s="9"/>
      <c r="BC89" s="53"/>
      <c r="BF89" s="7"/>
      <c r="BZ89" s="7"/>
      <c r="CA89" s="7"/>
      <c r="CC89" s="7"/>
      <c r="CD89" s="7"/>
      <c r="CF89" s="149">
        <v>1095</v>
      </c>
      <c r="CG89" s="101" t="s">
        <v>1363</v>
      </c>
    </row>
    <row r="90" spans="2:85" ht="13.5" customHeight="1">
      <c r="B90" s="7"/>
      <c r="C90" s="7"/>
      <c r="F90" s="9"/>
      <c r="I90" s="9"/>
      <c r="J90" s="9"/>
      <c r="K90" s="9"/>
      <c r="L90" s="8"/>
      <c r="M90" s="8"/>
      <c r="N90" s="8"/>
      <c r="O90" s="8"/>
      <c r="P90" s="9"/>
      <c r="R90" s="9"/>
      <c r="S90" s="9"/>
      <c r="T90" s="9"/>
      <c r="V90" s="9"/>
      <c r="W90" s="106"/>
      <c r="X90" s="107"/>
      <c r="AC90" s="157"/>
      <c r="AF90" s="99"/>
      <c r="AI90" s="147">
        <v>1087</v>
      </c>
      <c r="AJ90" s="101" t="s">
        <v>531</v>
      </c>
      <c r="AK90" s="9"/>
      <c r="AL90" s="107"/>
      <c r="AO90" s="112"/>
      <c r="AP90" s="148"/>
      <c r="AV90" s="106"/>
      <c r="AY90" s="8"/>
      <c r="AZ90" s="107"/>
      <c r="BA90" s="106"/>
      <c r="BB90" s="9"/>
      <c r="BC90" s="53"/>
      <c r="BF90" s="7"/>
      <c r="BZ90" s="7"/>
      <c r="CA90" s="7"/>
      <c r="CC90" s="7"/>
      <c r="CD90" s="7"/>
      <c r="CF90" s="149">
        <v>1096</v>
      </c>
      <c r="CG90" s="101" t="s">
        <v>1364</v>
      </c>
    </row>
    <row r="91" spans="2:85" ht="13.5" customHeight="1">
      <c r="B91" s="7"/>
      <c r="C91" s="7"/>
      <c r="F91" s="9"/>
      <c r="I91" s="9"/>
      <c r="J91" s="9"/>
      <c r="K91" s="9"/>
      <c r="L91" s="8"/>
      <c r="M91" s="8"/>
      <c r="N91" s="8"/>
      <c r="O91" s="8"/>
      <c r="P91" s="9"/>
      <c r="R91" s="9"/>
      <c r="S91" s="9"/>
      <c r="T91" s="9"/>
      <c r="V91" s="9"/>
      <c r="W91" s="106"/>
      <c r="X91" s="107"/>
      <c r="AC91" s="157"/>
      <c r="AF91" s="99"/>
      <c r="AI91" s="147">
        <v>1088</v>
      </c>
      <c r="AJ91" s="101" t="s">
        <v>1179</v>
      </c>
      <c r="AK91" s="9"/>
      <c r="AL91" s="107"/>
      <c r="AO91" s="112"/>
      <c r="AP91" s="148"/>
      <c r="AV91" s="106"/>
      <c r="AY91" s="8"/>
      <c r="AZ91" s="107"/>
      <c r="BA91" s="106"/>
      <c r="BB91" s="9"/>
      <c r="BC91" s="53"/>
      <c r="BF91" s="7"/>
      <c r="BZ91" s="7"/>
      <c r="CA91" s="7"/>
      <c r="CC91" s="7"/>
      <c r="CD91" s="7"/>
      <c r="CF91" s="149">
        <v>1097</v>
      </c>
      <c r="CG91" s="101" t="s">
        <v>1365</v>
      </c>
    </row>
    <row r="92" spans="2:85" ht="13.5" customHeight="1">
      <c r="B92" s="7"/>
      <c r="C92" s="7"/>
      <c r="F92" s="9"/>
      <c r="I92" s="9"/>
      <c r="J92" s="9"/>
      <c r="K92" s="9"/>
      <c r="L92" s="8"/>
      <c r="M92" s="8"/>
      <c r="N92" s="8"/>
      <c r="O92" s="8"/>
      <c r="P92" s="9"/>
      <c r="R92" s="9"/>
      <c r="S92" s="9"/>
      <c r="T92" s="9"/>
      <c r="V92" s="9"/>
      <c r="W92" s="106"/>
      <c r="X92" s="107"/>
      <c r="AC92" s="157"/>
      <c r="AF92" s="99"/>
      <c r="AI92" s="147">
        <v>1089</v>
      </c>
      <c r="AJ92" s="101" t="s">
        <v>532</v>
      </c>
      <c r="AK92" s="9"/>
      <c r="AL92" s="107"/>
      <c r="AO92" s="112"/>
      <c r="AP92" s="148"/>
      <c r="AV92" s="106"/>
      <c r="AY92" s="8"/>
      <c r="AZ92" s="107"/>
      <c r="BA92" s="106"/>
      <c r="BB92" s="9"/>
      <c r="BC92" s="53"/>
      <c r="BF92" s="7"/>
      <c r="BZ92" s="7"/>
      <c r="CA92" s="7"/>
      <c r="CC92" s="7"/>
      <c r="CD92" s="7"/>
      <c r="CF92" s="149">
        <v>1098</v>
      </c>
      <c r="CG92" s="101" t="s">
        <v>1366</v>
      </c>
    </row>
    <row r="93" spans="2:85" ht="13.5" customHeight="1">
      <c r="B93" s="7"/>
      <c r="C93" s="7"/>
      <c r="F93" s="9"/>
      <c r="I93" s="9"/>
      <c r="J93" s="9"/>
      <c r="K93" s="9"/>
      <c r="L93" s="8"/>
      <c r="M93" s="8"/>
      <c r="N93" s="8"/>
      <c r="O93" s="8"/>
      <c r="P93" s="9"/>
      <c r="R93" s="9"/>
      <c r="S93" s="9"/>
      <c r="T93" s="9"/>
      <c r="V93" s="9"/>
      <c r="W93" s="106"/>
      <c r="X93" s="107"/>
      <c r="AC93" s="157"/>
      <c r="AF93" s="99"/>
      <c r="AI93" s="147">
        <v>1090</v>
      </c>
      <c r="AJ93" s="101" t="s">
        <v>533</v>
      </c>
      <c r="AK93" s="9"/>
      <c r="AL93" s="107"/>
      <c r="AO93" s="112"/>
      <c r="AP93" s="148"/>
      <c r="AV93" s="106"/>
      <c r="AY93" s="8"/>
      <c r="AZ93" s="107"/>
      <c r="BA93" s="106"/>
      <c r="BB93" s="9"/>
      <c r="BC93" s="53"/>
      <c r="BF93" s="7"/>
      <c r="BZ93" s="7"/>
      <c r="CA93" s="7"/>
      <c r="CC93" s="7"/>
      <c r="CD93" s="7"/>
      <c r="CF93" s="149">
        <v>1099</v>
      </c>
      <c r="CG93" s="101" t="s">
        <v>1367</v>
      </c>
    </row>
    <row r="94" spans="2:85" ht="13.5" customHeight="1">
      <c r="B94" s="7"/>
      <c r="C94" s="7"/>
      <c r="F94" s="9"/>
      <c r="I94" s="9"/>
      <c r="J94" s="9"/>
      <c r="K94" s="9"/>
      <c r="L94" s="8"/>
      <c r="M94" s="8"/>
      <c r="N94" s="8"/>
      <c r="O94" s="8"/>
      <c r="P94" s="9"/>
      <c r="R94" s="9"/>
      <c r="S94" s="9"/>
      <c r="T94" s="9"/>
      <c r="V94" s="9"/>
      <c r="W94" s="106"/>
      <c r="X94" s="107"/>
      <c r="AC94" s="157"/>
      <c r="AF94" s="99"/>
      <c r="AI94" s="147">
        <v>1091</v>
      </c>
      <c r="AJ94" s="101" t="s">
        <v>534</v>
      </c>
      <c r="AK94" s="9"/>
      <c r="AL94" s="107"/>
      <c r="AO94" s="112"/>
      <c r="AP94" s="148"/>
      <c r="AV94" s="106"/>
      <c r="AY94" s="8"/>
      <c r="AZ94" s="107"/>
      <c r="BA94" s="106"/>
      <c r="BB94" s="9"/>
      <c r="BC94" s="53"/>
      <c r="BF94" s="7"/>
      <c r="BZ94" s="7"/>
      <c r="CA94" s="7"/>
      <c r="CC94" s="7"/>
      <c r="CD94" s="7"/>
      <c r="CF94" s="149">
        <v>1100</v>
      </c>
      <c r="CG94" s="101" t="s">
        <v>1368</v>
      </c>
    </row>
    <row r="95" spans="2:85" ht="13.5" customHeight="1">
      <c r="B95" s="7"/>
      <c r="C95" s="7"/>
      <c r="F95" s="9"/>
      <c r="I95" s="9"/>
      <c r="J95" s="9"/>
      <c r="K95" s="9"/>
      <c r="L95" s="8"/>
      <c r="M95" s="8"/>
      <c r="N95" s="8"/>
      <c r="O95" s="8"/>
      <c r="P95" s="9"/>
      <c r="R95" s="9"/>
      <c r="S95" s="9"/>
      <c r="T95" s="9"/>
      <c r="V95" s="9"/>
      <c r="W95" s="106"/>
      <c r="X95" s="107"/>
      <c r="AC95" s="157"/>
      <c r="AF95" s="99"/>
      <c r="AI95" s="147">
        <v>1092</v>
      </c>
      <c r="AJ95" s="101" t="s">
        <v>1180</v>
      </c>
      <c r="AK95" s="9"/>
      <c r="AL95" s="107"/>
      <c r="AO95" s="112"/>
      <c r="AP95" s="148"/>
      <c r="AV95" s="106"/>
      <c r="AY95" s="8"/>
      <c r="AZ95" s="107"/>
      <c r="BA95" s="106"/>
      <c r="BB95" s="9"/>
      <c r="BC95" s="53"/>
      <c r="BF95" s="7"/>
      <c r="BZ95" s="7"/>
      <c r="CA95" s="7"/>
      <c r="CC95" s="7"/>
      <c r="CD95" s="7"/>
      <c r="CF95" s="149">
        <v>1101</v>
      </c>
      <c r="CG95" s="101" t="s">
        <v>1369</v>
      </c>
    </row>
    <row r="96" spans="2:85" ht="13.5" customHeight="1">
      <c r="B96" s="7"/>
      <c r="C96" s="7"/>
      <c r="F96" s="9"/>
      <c r="I96" s="9"/>
      <c r="J96" s="9"/>
      <c r="K96" s="9"/>
      <c r="L96" s="8"/>
      <c r="M96" s="8"/>
      <c r="N96" s="8"/>
      <c r="O96" s="8"/>
      <c r="P96" s="9"/>
      <c r="R96" s="9"/>
      <c r="S96" s="9"/>
      <c r="T96" s="9"/>
      <c r="V96" s="9"/>
      <c r="W96" s="106"/>
      <c r="X96" s="107"/>
      <c r="AC96" s="157"/>
      <c r="AF96" s="99"/>
      <c r="AI96" s="147">
        <v>1093</v>
      </c>
      <c r="AJ96" s="101" t="s">
        <v>1181</v>
      </c>
      <c r="AK96" s="9"/>
      <c r="AL96" s="107"/>
      <c r="AO96" s="112"/>
      <c r="AP96" s="148"/>
      <c r="AV96" s="106"/>
      <c r="AY96" s="8"/>
      <c r="AZ96" s="107"/>
      <c r="BA96" s="106"/>
      <c r="BB96" s="9"/>
      <c r="BC96" s="53"/>
      <c r="BF96" s="7"/>
      <c r="BZ96" s="7"/>
      <c r="CA96" s="7"/>
      <c r="CC96" s="7"/>
      <c r="CD96" s="7"/>
      <c r="CF96" s="149">
        <v>1102</v>
      </c>
      <c r="CG96" s="101" t="s">
        <v>1370</v>
      </c>
    </row>
    <row r="97" spans="2:85" ht="13.5" customHeight="1">
      <c r="B97" s="7"/>
      <c r="C97" s="7"/>
      <c r="F97" s="9"/>
      <c r="I97" s="9"/>
      <c r="J97" s="9"/>
      <c r="K97" s="9"/>
      <c r="L97" s="8"/>
      <c r="M97" s="8"/>
      <c r="N97" s="8"/>
      <c r="O97" s="8"/>
      <c r="P97" s="9"/>
      <c r="R97" s="9"/>
      <c r="S97" s="9"/>
      <c r="T97" s="9"/>
      <c r="V97" s="9"/>
      <c r="W97" s="106"/>
      <c r="X97" s="107"/>
      <c r="AC97" s="157"/>
      <c r="AF97" s="99"/>
      <c r="AI97" s="147">
        <v>1094</v>
      </c>
      <c r="AJ97" s="101" t="s">
        <v>1182</v>
      </c>
      <c r="AK97" s="9"/>
      <c r="AL97" s="107"/>
      <c r="AO97" s="112"/>
      <c r="AP97" s="148"/>
      <c r="AV97" s="106"/>
      <c r="AY97" s="8"/>
      <c r="AZ97" s="107"/>
      <c r="BA97" s="106"/>
      <c r="BB97" s="9"/>
      <c r="BC97" s="53"/>
      <c r="BF97" s="7"/>
      <c r="BZ97" s="7"/>
      <c r="CA97" s="7"/>
      <c r="CC97" s="7"/>
      <c r="CD97" s="7"/>
      <c r="CF97" s="149">
        <v>1103</v>
      </c>
      <c r="CG97" s="101" t="s">
        <v>1371</v>
      </c>
    </row>
    <row r="98" spans="2:85" ht="13.5" customHeight="1">
      <c r="B98" s="7"/>
      <c r="C98" s="7"/>
      <c r="F98" s="9"/>
      <c r="I98" s="9"/>
      <c r="J98" s="9"/>
      <c r="K98" s="9"/>
      <c r="L98" s="8"/>
      <c r="M98" s="8"/>
      <c r="N98" s="8"/>
      <c r="O98" s="8"/>
      <c r="P98" s="9"/>
      <c r="R98" s="9"/>
      <c r="S98" s="9"/>
      <c r="T98" s="9"/>
      <c r="V98" s="9"/>
      <c r="W98" s="106"/>
      <c r="X98" s="107"/>
      <c r="AC98" s="157"/>
      <c r="AF98" s="99"/>
      <c r="AI98" s="147">
        <v>1095</v>
      </c>
      <c r="AJ98" s="101" t="s">
        <v>1183</v>
      </c>
      <c r="AK98" s="9"/>
      <c r="AL98" s="107"/>
      <c r="AO98" s="112"/>
      <c r="AP98" s="148"/>
      <c r="AV98" s="106"/>
      <c r="AY98" s="8"/>
      <c r="AZ98" s="107"/>
      <c r="BA98" s="106"/>
      <c r="BB98" s="9"/>
      <c r="BC98" s="53"/>
      <c r="BF98" s="7"/>
      <c r="BZ98" s="7"/>
      <c r="CA98" s="7"/>
      <c r="CC98" s="7"/>
      <c r="CD98" s="7"/>
      <c r="CF98" s="149">
        <v>1104</v>
      </c>
      <c r="CG98" s="101" t="s">
        <v>1372</v>
      </c>
    </row>
    <row r="99" spans="2:85" ht="13.5" customHeight="1">
      <c r="B99" s="7"/>
      <c r="C99" s="7"/>
      <c r="F99" s="9"/>
      <c r="I99" s="9"/>
      <c r="J99" s="9"/>
      <c r="K99" s="9"/>
      <c r="L99" s="8"/>
      <c r="M99" s="8"/>
      <c r="N99" s="8"/>
      <c r="O99" s="8"/>
      <c r="P99" s="9"/>
      <c r="R99" s="9"/>
      <c r="S99" s="9"/>
      <c r="T99" s="9"/>
      <c r="V99" s="9"/>
      <c r="W99" s="106"/>
      <c r="X99" s="107"/>
      <c r="AC99" s="157"/>
      <c r="AF99" s="99"/>
      <c r="AI99" s="147">
        <v>1096</v>
      </c>
      <c r="AJ99" s="101" t="s">
        <v>1184</v>
      </c>
      <c r="AK99" s="9"/>
      <c r="AL99" s="107"/>
      <c r="AO99" s="112"/>
      <c r="AP99" s="148"/>
      <c r="AV99" s="106"/>
      <c r="AY99" s="8"/>
      <c r="AZ99" s="107"/>
      <c r="BA99" s="106"/>
      <c r="BB99" s="9"/>
      <c r="BC99" s="53"/>
      <c r="BF99" s="7"/>
      <c r="BZ99" s="7"/>
      <c r="CA99" s="7"/>
      <c r="CC99" s="7"/>
      <c r="CD99" s="7"/>
      <c r="CF99" s="149">
        <v>1105</v>
      </c>
      <c r="CG99" s="101" t="s">
        <v>1373</v>
      </c>
    </row>
    <row r="100" spans="2:85" ht="13.5" customHeight="1">
      <c r="B100" s="7"/>
      <c r="C100" s="7"/>
      <c r="F100" s="9"/>
      <c r="I100" s="9"/>
      <c r="J100" s="9"/>
      <c r="K100" s="9"/>
      <c r="L100" s="8"/>
      <c r="M100" s="8"/>
      <c r="N100" s="8"/>
      <c r="O100" s="8"/>
      <c r="P100" s="9"/>
      <c r="R100" s="9"/>
      <c r="S100" s="9"/>
      <c r="T100" s="9"/>
      <c r="V100" s="9"/>
      <c r="W100" s="106"/>
      <c r="X100" s="107"/>
      <c r="AC100" s="157"/>
      <c r="AF100" s="99"/>
      <c r="AI100" s="147">
        <v>1097</v>
      </c>
      <c r="AJ100" s="101" t="s">
        <v>1185</v>
      </c>
      <c r="AK100" s="9"/>
      <c r="AL100" s="107"/>
      <c r="AO100" s="112"/>
      <c r="AP100" s="148"/>
      <c r="AV100" s="106"/>
      <c r="AY100" s="8"/>
      <c r="AZ100" s="107"/>
      <c r="BA100" s="106"/>
      <c r="BB100" s="9"/>
      <c r="BC100" s="53"/>
      <c r="BF100" s="7"/>
      <c r="BZ100" s="7"/>
      <c r="CA100" s="7"/>
      <c r="CC100" s="7"/>
      <c r="CD100" s="7"/>
      <c r="CF100" s="149">
        <v>1106</v>
      </c>
      <c r="CG100" s="101" t="s">
        <v>1374</v>
      </c>
    </row>
    <row r="101" spans="2:85" ht="13.5" customHeight="1">
      <c r="B101" s="7"/>
      <c r="C101" s="7"/>
      <c r="F101" s="9"/>
      <c r="I101" s="9"/>
      <c r="J101" s="9"/>
      <c r="K101" s="9"/>
      <c r="L101" s="8"/>
      <c r="M101" s="8"/>
      <c r="N101" s="8"/>
      <c r="O101" s="8"/>
      <c r="P101" s="9"/>
      <c r="R101" s="9"/>
      <c r="S101" s="9"/>
      <c r="T101" s="9"/>
      <c r="V101" s="9"/>
      <c r="W101" s="106"/>
      <c r="X101" s="107"/>
      <c r="AC101" s="157"/>
      <c r="AF101" s="99"/>
      <c r="AI101" s="147">
        <v>1098</v>
      </c>
      <c r="AJ101" s="101" t="s">
        <v>1186</v>
      </c>
      <c r="AK101" s="9"/>
      <c r="AL101" s="107"/>
      <c r="AO101" s="112"/>
      <c r="AP101" s="148"/>
      <c r="AV101" s="106"/>
      <c r="AY101" s="8"/>
      <c r="AZ101" s="107"/>
      <c r="BA101" s="106"/>
      <c r="BB101" s="9"/>
      <c r="BC101" s="53"/>
      <c r="BF101" s="7"/>
      <c r="BZ101" s="7"/>
      <c r="CA101" s="7"/>
      <c r="CC101" s="7"/>
      <c r="CD101" s="7"/>
      <c r="CF101" s="149">
        <v>1107</v>
      </c>
      <c r="CG101" s="101" t="s">
        <v>1375</v>
      </c>
    </row>
    <row r="102" spans="2:85" ht="13.5" customHeight="1">
      <c r="B102" s="7"/>
      <c r="C102" s="7"/>
      <c r="F102" s="9"/>
      <c r="I102" s="9"/>
      <c r="J102" s="9"/>
      <c r="K102" s="9"/>
      <c r="L102" s="8"/>
      <c r="M102" s="8"/>
      <c r="N102" s="8"/>
      <c r="O102" s="8"/>
      <c r="P102" s="9"/>
      <c r="R102" s="9"/>
      <c r="S102" s="9"/>
      <c r="T102" s="9"/>
      <c r="V102" s="9"/>
      <c r="W102" s="106"/>
      <c r="X102" s="107"/>
      <c r="AC102" s="157"/>
      <c r="AF102" s="99"/>
      <c r="AI102" s="147">
        <v>1099</v>
      </c>
      <c r="AJ102" s="101" t="s">
        <v>1187</v>
      </c>
      <c r="AK102" s="9"/>
      <c r="AL102" s="107"/>
      <c r="AO102" s="112"/>
      <c r="AP102" s="148"/>
      <c r="AV102" s="106"/>
      <c r="AY102" s="8"/>
      <c r="AZ102" s="107"/>
      <c r="BA102" s="106"/>
      <c r="BB102" s="9"/>
      <c r="BC102" s="53"/>
      <c r="BF102" s="7"/>
      <c r="BZ102" s="7"/>
      <c r="CA102" s="7"/>
      <c r="CC102" s="7"/>
      <c r="CD102" s="7"/>
      <c r="CF102" s="149">
        <v>1108</v>
      </c>
      <c r="CG102" s="101" t="s">
        <v>1376</v>
      </c>
    </row>
    <row r="103" spans="2:85" ht="13.5" customHeight="1">
      <c r="B103" s="7"/>
      <c r="C103" s="7"/>
      <c r="F103" s="9"/>
      <c r="I103" s="9"/>
      <c r="J103" s="9"/>
      <c r="K103" s="9"/>
      <c r="L103" s="8"/>
      <c r="M103" s="8"/>
      <c r="N103" s="8"/>
      <c r="O103" s="8"/>
      <c r="P103" s="9"/>
      <c r="R103" s="9"/>
      <c r="S103" s="9"/>
      <c r="T103" s="9"/>
      <c r="V103" s="9"/>
      <c r="W103" s="106"/>
      <c r="X103" s="107"/>
      <c r="AC103" s="157"/>
      <c r="AF103" s="99"/>
      <c r="AI103" s="147">
        <v>1100</v>
      </c>
      <c r="AJ103" s="101" t="s">
        <v>1188</v>
      </c>
      <c r="AK103" s="9"/>
      <c r="AL103" s="107"/>
      <c r="AO103" s="112"/>
      <c r="AP103" s="148"/>
      <c r="AV103" s="106"/>
      <c r="AY103" s="8"/>
      <c r="AZ103" s="107"/>
      <c r="BA103" s="106"/>
      <c r="BB103" s="9"/>
      <c r="BC103" s="53"/>
      <c r="BF103" s="7"/>
      <c r="BZ103" s="7"/>
      <c r="CA103" s="7"/>
      <c r="CC103" s="7"/>
      <c r="CD103" s="7"/>
      <c r="CF103" s="149">
        <v>1109</v>
      </c>
      <c r="CG103" s="101" t="s">
        <v>1377</v>
      </c>
    </row>
    <row r="104" spans="2:85" ht="13.5" customHeight="1">
      <c r="B104" s="7"/>
      <c r="C104" s="7"/>
      <c r="F104" s="9"/>
      <c r="I104" s="9"/>
      <c r="J104" s="9"/>
      <c r="K104" s="9"/>
      <c r="L104" s="8"/>
      <c r="M104" s="8"/>
      <c r="N104" s="8"/>
      <c r="O104" s="8"/>
      <c r="P104" s="9"/>
      <c r="R104" s="9"/>
      <c r="S104" s="9"/>
      <c r="T104" s="9"/>
      <c r="V104" s="9"/>
      <c r="W104" s="106"/>
      <c r="X104" s="107"/>
      <c r="AC104" s="157"/>
      <c r="AF104" s="99"/>
      <c r="AI104" s="147">
        <v>1101</v>
      </c>
      <c r="AJ104" s="101" t="s">
        <v>1189</v>
      </c>
      <c r="AK104" s="9"/>
      <c r="AL104" s="107"/>
      <c r="AO104" s="112"/>
      <c r="AP104" s="148"/>
      <c r="AV104" s="106"/>
      <c r="AY104" s="8"/>
      <c r="AZ104" s="107"/>
      <c r="BA104" s="106"/>
      <c r="BB104" s="9"/>
      <c r="BC104" s="53"/>
      <c r="BF104" s="7"/>
      <c r="BZ104" s="7"/>
      <c r="CA104" s="7"/>
      <c r="CC104" s="7"/>
      <c r="CD104" s="7"/>
      <c r="CF104" s="149">
        <v>1110</v>
      </c>
      <c r="CG104" s="101" t="s">
        <v>1378</v>
      </c>
    </row>
    <row r="105" spans="2:85" ht="13.5" customHeight="1">
      <c r="B105" s="7"/>
      <c r="C105" s="7"/>
      <c r="F105" s="9"/>
      <c r="I105" s="9"/>
      <c r="J105" s="9"/>
      <c r="K105" s="9"/>
      <c r="L105" s="8"/>
      <c r="M105" s="8"/>
      <c r="N105" s="8"/>
      <c r="O105" s="8"/>
      <c r="P105" s="9"/>
      <c r="R105" s="9"/>
      <c r="S105" s="9"/>
      <c r="T105" s="9"/>
      <c r="V105" s="9"/>
      <c r="W105" s="106"/>
      <c r="X105" s="107"/>
      <c r="AC105" s="157"/>
      <c r="AF105" s="99"/>
      <c r="AI105" s="147">
        <v>1102</v>
      </c>
      <c r="AJ105" s="101" t="s">
        <v>535</v>
      </c>
      <c r="AK105" s="9"/>
      <c r="AL105" s="107"/>
      <c r="AO105" s="112"/>
      <c r="AP105" s="148"/>
      <c r="AV105" s="106"/>
      <c r="AY105" s="8"/>
      <c r="AZ105" s="107"/>
      <c r="BA105" s="106"/>
      <c r="BB105" s="9"/>
      <c r="BC105" s="53"/>
      <c r="BF105" s="7"/>
      <c r="BZ105" s="7"/>
      <c r="CA105" s="7"/>
      <c r="CC105" s="7"/>
      <c r="CD105" s="7"/>
      <c r="CF105" s="149">
        <v>1111</v>
      </c>
      <c r="CG105" s="101" t="s">
        <v>1379</v>
      </c>
    </row>
    <row r="106" spans="2:85" ht="13.5" customHeight="1">
      <c r="B106" s="7"/>
      <c r="C106" s="7"/>
      <c r="F106" s="9"/>
      <c r="I106" s="9"/>
      <c r="J106" s="9"/>
      <c r="K106" s="9"/>
      <c r="L106" s="8"/>
      <c r="M106" s="8"/>
      <c r="N106" s="8"/>
      <c r="O106" s="8"/>
      <c r="P106" s="9"/>
      <c r="R106" s="9"/>
      <c r="S106" s="9"/>
      <c r="T106" s="9"/>
      <c r="V106" s="9"/>
      <c r="W106" s="106"/>
      <c r="X106" s="107"/>
      <c r="AC106" s="157"/>
      <c r="AF106" s="99"/>
      <c r="AI106" s="147">
        <v>1103</v>
      </c>
      <c r="AJ106" s="101" t="s">
        <v>1190</v>
      </c>
      <c r="AK106" s="9"/>
      <c r="AL106" s="107"/>
      <c r="AO106" s="112"/>
      <c r="AP106" s="148"/>
      <c r="AV106" s="106"/>
      <c r="AY106" s="8"/>
      <c r="AZ106" s="107"/>
      <c r="BA106" s="106"/>
      <c r="BB106" s="9"/>
      <c r="BC106" s="53"/>
      <c r="BF106" s="7"/>
      <c r="BZ106" s="7"/>
      <c r="CA106" s="7"/>
      <c r="CC106" s="7"/>
      <c r="CD106" s="7"/>
      <c r="CF106" s="149">
        <v>1112</v>
      </c>
      <c r="CG106" s="101" t="s">
        <v>1380</v>
      </c>
    </row>
    <row r="107" spans="2:85" ht="13.5" customHeight="1">
      <c r="B107" s="7"/>
      <c r="C107" s="7"/>
      <c r="F107" s="9"/>
      <c r="I107" s="9"/>
      <c r="J107" s="9"/>
      <c r="K107" s="9"/>
      <c r="L107" s="8"/>
      <c r="M107" s="8"/>
      <c r="N107" s="8"/>
      <c r="O107" s="8"/>
      <c r="P107" s="9"/>
      <c r="R107" s="9"/>
      <c r="S107" s="9"/>
      <c r="T107" s="9"/>
      <c r="V107" s="9"/>
      <c r="W107" s="106"/>
      <c r="X107" s="107"/>
      <c r="AC107" s="157"/>
      <c r="AF107" s="99"/>
      <c r="AI107" s="147">
        <v>1104</v>
      </c>
      <c r="AJ107" s="101" t="s">
        <v>1191</v>
      </c>
      <c r="AK107" s="9"/>
      <c r="AL107" s="107"/>
      <c r="AO107" s="112"/>
      <c r="AP107" s="148"/>
      <c r="AV107" s="106"/>
      <c r="AY107" s="8"/>
      <c r="AZ107" s="107"/>
      <c r="BA107" s="106"/>
      <c r="BB107" s="9"/>
      <c r="BC107" s="53"/>
      <c r="BF107" s="7"/>
      <c r="BZ107" s="7"/>
      <c r="CA107" s="7"/>
      <c r="CC107" s="7"/>
      <c r="CD107" s="7"/>
      <c r="CF107" s="149">
        <v>1113</v>
      </c>
      <c r="CG107" s="101" t="s">
        <v>1381</v>
      </c>
    </row>
    <row r="108" spans="2:85" ht="13.5" customHeight="1">
      <c r="B108" s="7"/>
      <c r="C108" s="7"/>
      <c r="F108" s="9"/>
      <c r="I108" s="9"/>
      <c r="J108" s="9"/>
      <c r="K108" s="9"/>
      <c r="L108" s="8"/>
      <c r="M108" s="8"/>
      <c r="N108" s="8"/>
      <c r="O108" s="8"/>
      <c r="P108" s="9"/>
      <c r="R108" s="9"/>
      <c r="S108" s="9"/>
      <c r="T108" s="9"/>
      <c r="V108" s="9"/>
      <c r="W108" s="106"/>
      <c r="X108" s="107"/>
      <c r="AC108" s="157"/>
      <c r="AF108" s="99"/>
      <c r="AI108" s="147">
        <v>1105</v>
      </c>
      <c r="AJ108" s="101" t="s">
        <v>504</v>
      </c>
      <c r="AK108" s="9"/>
      <c r="AL108" s="107"/>
      <c r="AO108" s="112"/>
      <c r="AP108" s="148"/>
      <c r="AV108" s="106"/>
      <c r="AY108" s="8"/>
      <c r="AZ108" s="107"/>
      <c r="BA108" s="106"/>
      <c r="BB108" s="9"/>
      <c r="BC108" s="53"/>
      <c r="BF108" s="7"/>
      <c r="BZ108" s="7"/>
      <c r="CA108" s="7"/>
      <c r="CC108" s="7"/>
      <c r="CD108" s="7"/>
      <c r="CF108" s="149">
        <v>1114</v>
      </c>
      <c r="CG108" s="101" t="s">
        <v>1382</v>
      </c>
    </row>
    <row r="109" spans="2:85" ht="13.5" customHeight="1">
      <c r="B109" s="7"/>
      <c r="C109" s="7"/>
      <c r="F109" s="9"/>
      <c r="I109" s="9"/>
      <c r="J109" s="9"/>
      <c r="K109" s="9"/>
      <c r="L109" s="8"/>
      <c r="M109" s="8"/>
      <c r="N109" s="8"/>
      <c r="O109" s="8"/>
      <c r="P109" s="9"/>
      <c r="R109" s="9"/>
      <c r="S109" s="9"/>
      <c r="T109" s="9"/>
      <c r="V109" s="9"/>
      <c r="W109" s="106"/>
      <c r="X109" s="107"/>
      <c r="AC109" s="157"/>
      <c r="AF109" s="99"/>
      <c r="AI109" s="206"/>
      <c r="AJ109" s="203"/>
      <c r="AK109" s="9"/>
      <c r="AL109" s="107"/>
      <c r="AO109" s="112"/>
      <c r="AP109" s="148"/>
      <c r="AV109" s="106"/>
      <c r="AY109" s="8"/>
      <c r="AZ109" s="107"/>
      <c r="BA109" s="106"/>
      <c r="BB109" s="9"/>
      <c r="BC109" s="53"/>
      <c r="BF109" s="7"/>
      <c r="BZ109" s="7"/>
      <c r="CA109" s="7"/>
      <c r="CC109" s="7"/>
      <c r="CD109" s="7"/>
      <c r="CF109" s="149">
        <v>1115</v>
      </c>
      <c r="CG109" s="101" t="s">
        <v>1383</v>
      </c>
    </row>
    <row r="110" spans="2:85" ht="13.5" customHeight="1">
      <c r="B110" s="7"/>
      <c r="C110" s="7"/>
      <c r="F110" s="9"/>
      <c r="I110" s="9"/>
      <c r="J110" s="9"/>
      <c r="K110" s="9"/>
      <c r="L110" s="8"/>
      <c r="M110" s="8"/>
      <c r="N110" s="8"/>
      <c r="O110" s="8"/>
      <c r="P110" s="9"/>
      <c r="R110" s="9"/>
      <c r="S110" s="9"/>
      <c r="T110" s="9"/>
      <c r="V110" s="9"/>
      <c r="W110" s="106"/>
      <c r="X110" s="107"/>
      <c r="AC110" s="157"/>
      <c r="AF110" s="99"/>
      <c r="AI110" s="206"/>
      <c r="AJ110" s="203"/>
      <c r="AK110" s="9"/>
      <c r="AL110" s="107"/>
      <c r="AO110" s="112"/>
      <c r="AP110" s="148"/>
      <c r="AV110" s="106"/>
      <c r="AY110" s="8"/>
      <c r="AZ110" s="107"/>
      <c r="BA110" s="106"/>
      <c r="BB110" s="9"/>
      <c r="BC110" s="53"/>
      <c r="BF110" s="7"/>
      <c r="BZ110" s="7"/>
      <c r="CA110" s="7"/>
      <c r="CC110" s="7"/>
      <c r="CD110" s="7"/>
      <c r="CF110" s="149">
        <v>1116</v>
      </c>
      <c r="CG110" s="101" t="s">
        <v>1384</v>
      </c>
    </row>
    <row r="111" spans="2:85" ht="13.5" customHeight="1">
      <c r="B111" s="7"/>
      <c r="C111" s="7"/>
      <c r="F111" s="9"/>
      <c r="I111" s="9"/>
      <c r="J111" s="9"/>
      <c r="K111" s="9"/>
      <c r="L111" s="8"/>
      <c r="M111" s="8"/>
      <c r="N111" s="8"/>
      <c r="O111" s="8"/>
      <c r="P111" s="9"/>
      <c r="R111" s="9"/>
      <c r="S111" s="9"/>
      <c r="T111" s="9"/>
      <c r="V111" s="9"/>
      <c r="W111" s="106"/>
      <c r="X111" s="107"/>
      <c r="AC111" s="157"/>
      <c r="AF111" s="99"/>
      <c r="AI111" s="206"/>
      <c r="AJ111" s="203"/>
      <c r="AK111" s="9"/>
      <c r="AL111" s="107"/>
      <c r="AO111" s="112"/>
      <c r="AP111" s="148"/>
      <c r="AV111" s="106"/>
      <c r="AY111" s="8"/>
      <c r="AZ111" s="107"/>
      <c r="BA111" s="106"/>
      <c r="BB111" s="9"/>
      <c r="BC111" s="53"/>
      <c r="BF111" s="7"/>
      <c r="BZ111" s="7"/>
      <c r="CA111" s="7"/>
      <c r="CC111" s="7"/>
      <c r="CD111" s="7"/>
      <c r="CF111" s="149">
        <v>1117</v>
      </c>
      <c r="CG111" s="101" t="s">
        <v>1385</v>
      </c>
    </row>
    <row r="112" spans="2:85" ht="13.5" customHeight="1">
      <c r="B112" s="7"/>
      <c r="C112" s="7"/>
      <c r="F112" s="9"/>
      <c r="I112" s="9"/>
      <c r="J112" s="9"/>
      <c r="K112" s="9"/>
      <c r="L112" s="8"/>
      <c r="M112" s="8"/>
      <c r="N112" s="8"/>
      <c r="O112" s="8"/>
      <c r="P112" s="9"/>
      <c r="R112" s="9"/>
      <c r="S112" s="9"/>
      <c r="T112" s="9"/>
      <c r="V112" s="9"/>
      <c r="W112" s="106"/>
      <c r="X112" s="107"/>
      <c r="AC112" s="157"/>
      <c r="AF112" s="99"/>
      <c r="AI112" s="206"/>
      <c r="AJ112" s="203"/>
      <c r="AK112" s="9"/>
      <c r="AL112" s="107"/>
      <c r="AO112" s="112"/>
      <c r="AP112" s="148"/>
      <c r="AV112" s="106"/>
      <c r="AY112" s="8"/>
      <c r="AZ112" s="107"/>
      <c r="BA112" s="106"/>
      <c r="BB112" s="9"/>
      <c r="BC112" s="53"/>
      <c r="BF112" s="7"/>
      <c r="BZ112" s="7"/>
      <c r="CA112" s="7"/>
      <c r="CC112" s="7"/>
      <c r="CD112" s="7"/>
      <c r="CF112" s="149">
        <v>1118</v>
      </c>
      <c r="CG112" s="101" t="s">
        <v>1386</v>
      </c>
    </row>
    <row r="113" spans="2:85" ht="13.5" customHeight="1">
      <c r="B113" s="7"/>
      <c r="C113" s="7"/>
      <c r="F113" s="9"/>
      <c r="I113" s="9"/>
      <c r="J113" s="9"/>
      <c r="K113" s="9"/>
      <c r="L113" s="8"/>
      <c r="M113" s="8"/>
      <c r="N113" s="8"/>
      <c r="O113" s="8"/>
      <c r="P113" s="9"/>
      <c r="R113" s="9"/>
      <c r="S113" s="9"/>
      <c r="T113" s="9"/>
      <c r="V113" s="9"/>
      <c r="W113" s="106"/>
      <c r="X113" s="107"/>
      <c r="AC113" s="157"/>
      <c r="AF113" s="99"/>
      <c r="AI113" s="206"/>
      <c r="AJ113" s="203"/>
      <c r="AK113" s="9"/>
      <c r="AL113" s="107"/>
      <c r="AO113" s="112"/>
      <c r="AP113" s="148"/>
      <c r="AV113" s="106"/>
      <c r="AY113" s="8"/>
      <c r="AZ113" s="107"/>
      <c r="BA113" s="106"/>
      <c r="BB113" s="9"/>
      <c r="BC113" s="53"/>
      <c r="BF113" s="7"/>
      <c r="BZ113" s="7"/>
      <c r="CA113" s="7"/>
      <c r="CC113" s="7"/>
      <c r="CD113" s="7"/>
      <c r="CF113" s="149">
        <v>1119</v>
      </c>
      <c r="CG113" s="101" t="s">
        <v>1387</v>
      </c>
    </row>
    <row r="114" spans="2:85" ht="13.5" customHeight="1">
      <c r="B114" s="7"/>
      <c r="C114" s="7"/>
      <c r="F114" s="9"/>
      <c r="I114" s="9"/>
      <c r="J114" s="9"/>
      <c r="K114" s="9"/>
      <c r="L114" s="8"/>
      <c r="M114" s="8"/>
      <c r="N114" s="8"/>
      <c r="O114" s="8"/>
      <c r="P114" s="9"/>
      <c r="R114" s="9"/>
      <c r="S114" s="9"/>
      <c r="T114" s="9"/>
      <c r="V114" s="9"/>
      <c r="W114" s="106"/>
      <c r="X114" s="107"/>
      <c r="AC114" s="157"/>
      <c r="AF114" s="99"/>
      <c r="AI114" s="206"/>
      <c r="AJ114" s="203"/>
      <c r="AK114" s="9"/>
      <c r="AL114" s="107"/>
      <c r="AO114" s="112"/>
      <c r="AP114" s="148"/>
      <c r="AV114" s="106"/>
      <c r="AY114" s="8"/>
      <c r="AZ114" s="107"/>
      <c r="BA114" s="106"/>
      <c r="BB114" s="9"/>
      <c r="BC114" s="53"/>
      <c r="BF114" s="7"/>
      <c r="BZ114" s="7"/>
      <c r="CA114" s="7"/>
      <c r="CC114" s="7"/>
      <c r="CD114" s="7"/>
      <c r="CF114" s="149">
        <v>1120</v>
      </c>
      <c r="CG114" s="101" t="s">
        <v>1388</v>
      </c>
    </row>
    <row r="115" spans="2:85" ht="13.5" customHeight="1">
      <c r="B115" s="7"/>
      <c r="C115" s="7"/>
      <c r="F115" s="9"/>
      <c r="I115" s="9"/>
      <c r="J115" s="9"/>
      <c r="K115" s="9"/>
      <c r="L115" s="8"/>
      <c r="M115" s="8"/>
      <c r="N115" s="8"/>
      <c r="O115" s="8"/>
      <c r="P115" s="9"/>
      <c r="R115" s="9"/>
      <c r="S115" s="9"/>
      <c r="T115" s="9"/>
      <c r="V115" s="9"/>
      <c r="W115" s="106"/>
      <c r="X115" s="107"/>
      <c r="AC115" s="157"/>
      <c r="AF115" s="99"/>
      <c r="AI115" s="206"/>
      <c r="AJ115" s="203"/>
      <c r="AK115" s="9"/>
      <c r="AL115" s="107"/>
      <c r="AO115" s="112"/>
      <c r="AP115" s="148"/>
      <c r="AV115" s="106"/>
      <c r="AY115" s="8"/>
      <c r="AZ115" s="107"/>
      <c r="BA115" s="106"/>
      <c r="BB115" s="9"/>
      <c r="BC115" s="53"/>
      <c r="BF115" s="7"/>
      <c r="BZ115" s="7"/>
      <c r="CA115" s="7"/>
      <c r="CC115" s="7"/>
      <c r="CD115" s="7"/>
      <c r="CF115" s="149">
        <v>1121</v>
      </c>
      <c r="CG115" s="101" t="s">
        <v>1389</v>
      </c>
    </row>
    <row r="116" spans="2:85" ht="13.5" customHeight="1">
      <c r="B116" s="7"/>
      <c r="C116" s="7"/>
      <c r="F116" s="9"/>
      <c r="I116" s="9"/>
      <c r="J116" s="9"/>
      <c r="K116" s="9"/>
      <c r="L116" s="8"/>
      <c r="M116" s="8"/>
      <c r="N116" s="8"/>
      <c r="O116" s="8"/>
      <c r="P116" s="9"/>
      <c r="R116" s="9"/>
      <c r="S116" s="9"/>
      <c r="T116" s="9"/>
      <c r="V116" s="9"/>
      <c r="W116" s="106"/>
      <c r="X116" s="107"/>
      <c r="AC116" s="157"/>
      <c r="AF116" s="99"/>
      <c r="AI116" s="206"/>
      <c r="AJ116" s="203"/>
      <c r="AK116" s="9"/>
      <c r="AL116" s="107"/>
      <c r="AO116" s="112"/>
      <c r="AP116" s="148"/>
      <c r="AV116" s="106"/>
      <c r="AY116" s="8"/>
      <c r="AZ116" s="107"/>
      <c r="BA116" s="106"/>
      <c r="BB116" s="9"/>
      <c r="BC116" s="53"/>
      <c r="BF116" s="7"/>
      <c r="BZ116" s="7"/>
      <c r="CA116" s="7"/>
      <c r="CC116" s="7"/>
      <c r="CD116" s="7"/>
      <c r="CF116" s="149">
        <v>1122</v>
      </c>
      <c r="CG116" s="101" t="s">
        <v>1390</v>
      </c>
    </row>
    <row r="117" spans="2:85" ht="13.5" customHeight="1">
      <c r="B117" s="7"/>
      <c r="C117" s="7"/>
      <c r="F117" s="9"/>
      <c r="I117" s="9"/>
      <c r="J117" s="9"/>
      <c r="K117" s="9"/>
      <c r="L117" s="8"/>
      <c r="M117" s="8"/>
      <c r="N117" s="8"/>
      <c r="O117" s="8"/>
      <c r="P117" s="9"/>
      <c r="R117" s="9"/>
      <c r="S117" s="9"/>
      <c r="T117" s="9"/>
      <c r="V117" s="9"/>
      <c r="W117" s="106"/>
      <c r="X117" s="107"/>
      <c r="AC117" s="157"/>
      <c r="AF117" s="99"/>
      <c r="AI117" s="206"/>
      <c r="AJ117" s="203"/>
      <c r="AK117" s="9"/>
      <c r="AL117" s="107"/>
      <c r="AO117" s="112"/>
      <c r="AP117" s="148"/>
      <c r="AV117" s="106"/>
      <c r="AY117" s="8"/>
      <c r="AZ117" s="107"/>
      <c r="BA117" s="106"/>
      <c r="BB117" s="9"/>
      <c r="BC117" s="53"/>
      <c r="BF117" s="7"/>
      <c r="BZ117" s="7"/>
      <c r="CA117" s="7"/>
      <c r="CC117" s="7"/>
      <c r="CD117" s="7"/>
      <c r="CF117" s="149">
        <v>1123</v>
      </c>
      <c r="CG117" s="101" t="s">
        <v>1391</v>
      </c>
    </row>
    <row r="118" spans="2:85" ht="13.5" customHeight="1">
      <c r="B118" s="7"/>
      <c r="C118" s="7"/>
      <c r="F118" s="9"/>
      <c r="I118" s="9"/>
      <c r="J118" s="9"/>
      <c r="K118" s="9"/>
      <c r="L118" s="8"/>
      <c r="M118" s="8"/>
      <c r="N118" s="8"/>
      <c r="O118" s="8"/>
      <c r="P118" s="9"/>
      <c r="R118" s="9"/>
      <c r="S118" s="9"/>
      <c r="T118" s="9"/>
      <c r="V118" s="9"/>
      <c r="W118" s="106"/>
      <c r="X118" s="107"/>
      <c r="AC118" s="157"/>
      <c r="AF118" s="99"/>
      <c r="AI118" s="206"/>
      <c r="AJ118" s="203"/>
      <c r="AK118" s="9"/>
      <c r="AL118" s="107"/>
      <c r="AO118" s="112"/>
      <c r="AP118" s="148"/>
      <c r="AV118" s="106"/>
      <c r="AY118" s="8"/>
      <c r="AZ118" s="107"/>
      <c r="BA118" s="106"/>
      <c r="BB118" s="9"/>
      <c r="BC118" s="53"/>
      <c r="BF118" s="7"/>
      <c r="BZ118" s="7"/>
      <c r="CA118" s="7"/>
      <c r="CC118" s="7"/>
      <c r="CD118" s="7"/>
      <c r="CF118" s="149">
        <v>1124</v>
      </c>
      <c r="CG118" s="101" t="s">
        <v>1392</v>
      </c>
    </row>
    <row r="119" spans="2:85" ht="13.5" customHeight="1">
      <c r="B119" s="7"/>
      <c r="C119" s="7"/>
      <c r="F119" s="9"/>
      <c r="I119" s="9"/>
      <c r="J119" s="9"/>
      <c r="K119" s="9"/>
      <c r="L119" s="8"/>
      <c r="M119" s="8"/>
      <c r="N119" s="8"/>
      <c r="O119" s="8"/>
      <c r="P119" s="9"/>
      <c r="R119" s="9"/>
      <c r="S119" s="9"/>
      <c r="T119" s="9"/>
      <c r="V119" s="9"/>
      <c r="W119" s="106"/>
      <c r="X119" s="107"/>
      <c r="AC119" s="157"/>
      <c r="AF119" s="99"/>
      <c r="AI119" s="206"/>
      <c r="AJ119" s="203"/>
      <c r="AK119" s="9"/>
      <c r="AL119" s="107"/>
      <c r="AO119" s="112"/>
      <c r="AP119" s="148"/>
      <c r="AV119" s="106"/>
      <c r="AY119" s="8"/>
      <c r="AZ119" s="107"/>
      <c r="BA119" s="106"/>
      <c r="BB119" s="9"/>
      <c r="BC119" s="53"/>
      <c r="BF119" s="7"/>
      <c r="BZ119" s="7"/>
      <c r="CA119" s="7"/>
      <c r="CC119" s="7"/>
      <c r="CD119" s="7"/>
      <c r="CF119" s="149">
        <v>1125</v>
      </c>
      <c r="CG119" s="101" t="s">
        <v>1393</v>
      </c>
    </row>
    <row r="120" spans="2:85" ht="13.5" customHeight="1">
      <c r="B120" s="7"/>
      <c r="C120" s="7"/>
      <c r="F120" s="9"/>
      <c r="I120" s="9"/>
      <c r="J120" s="9"/>
      <c r="K120" s="9"/>
      <c r="L120" s="8"/>
      <c r="M120" s="8"/>
      <c r="N120" s="8"/>
      <c r="O120" s="8"/>
      <c r="P120" s="9"/>
      <c r="R120" s="9"/>
      <c r="S120" s="9"/>
      <c r="T120" s="9"/>
      <c r="V120" s="9"/>
      <c r="W120" s="106"/>
      <c r="X120" s="107"/>
      <c r="AC120" s="157"/>
      <c r="AF120" s="99"/>
      <c r="AI120" s="206"/>
      <c r="AJ120" s="203"/>
      <c r="AK120" s="9"/>
      <c r="AL120" s="107"/>
      <c r="AO120" s="112"/>
      <c r="AP120" s="148"/>
      <c r="AV120" s="106"/>
      <c r="AY120" s="8"/>
      <c r="AZ120" s="107"/>
      <c r="BA120" s="106"/>
      <c r="BB120" s="9"/>
      <c r="BC120" s="53"/>
      <c r="BF120" s="7"/>
      <c r="BZ120" s="7"/>
      <c r="CA120" s="7"/>
      <c r="CC120" s="7"/>
      <c r="CD120" s="7"/>
      <c r="CF120" s="149">
        <v>1126</v>
      </c>
      <c r="CG120" s="101" t="s">
        <v>1394</v>
      </c>
    </row>
    <row r="121" spans="2:85" ht="13.5" customHeight="1">
      <c r="B121" s="7"/>
      <c r="C121" s="7"/>
      <c r="F121" s="9"/>
      <c r="I121" s="9"/>
      <c r="J121" s="9"/>
      <c r="K121" s="9"/>
      <c r="L121" s="8"/>
      <c r="M121" s="8"/>
      <c r="N121" s="8"/>
      <c r="O121" s="8"/>
      <c r="P121" s="9"/>
      <c r="R121" s="9"/>
      <c r="S121" s="9"/>
      <c r="T121" s="9"/>
      <c r="V121" s="9"/>
      <c r="W121" s="106"/>
      <c r="X121" s="107"/>
      <c r="AC121" s="157"/>
      <c r="AF121" s="99"/>
      <c r="AI121" s="206"/>
      <c r="AJ121" s="203"/>
      <c r="AK121" s="9"/>
      <c r="AL121" s="107"/>
      <c r="AO121" s="112"/>
      <c r="AP121" s="148"/>
      <c r="AV121" s="106"/>
      <c r="AY121" s="8"/>
      <c r="AZ121" s="107"/>
      <c r="BA121" s="106"/>
      <c r="BB121" s="9"/>
      <c r="BC121" s="53"/>
      <c r="BF121" s="7"/>
      <c r="BZ121" s="7"/>
      <c r="CA121" s="7"/>
      <c r="CC121" s="7"/>
      <c r="CD121" s="7"/>
      <c r="CF121" s="149">
        <v>1127</v>
      </c>
      <c r="CG121" s="101" t="s">
        <v>1395</v>
      </c>
    </row>
    <row r="122" spans="2:85" ht="13.5" customHeight="1">
      <c r="B122" s="7"/>
      <c r="C122" s="7"/>
      <c r="F122" s="9"/>
      <c r="I122" s="9"/>
      <c r="J122" s="9"/>
      <c r="K122" s="9"/>
      <c r="L122" s="8"/>
      <c r="M122" s="8"/>
      <c r="N122" s="8"/>
      <c r="O122" s="8"/>
      <c r="P122" s="9"/>
      <c r="R122" s="9"/>
      <c r="S122" s="9"/>
      <c r="T122" s="9"/>
      <c r="V122" s="9"/>
      <c r="W122" s="106"/>
      <c r="X122" s="107"/>
      <c r="AC122" s="157"/>
      <c r="AF122" s="99"/>
      <c r="AI122" s="206"/>
      <c r="AJ122" s="203"/>
      <c r="AK122" s="9"/>
      <c r="AL122" s="107"/>
      <c r="AO122" s="112"/>
      <c r="AP122" s="148"/>
      <c r="AV122" s="106"/>
      <c r="AY122" s="8"/>
      <c r="AZ122" s="107"/>
      <c r="BA122" s="106"/>
      <c r="BB122" s="9"/>
      <c r="BC122" s="53"/>
      <c r="BF122" s="7"/>
      <c r="BZ122" s="7"/>
      <c r="CA122" s="7"/>
      <c r="CC122" s="7"/>
      <c r="CD122" s="7"/>
      <c r="CF122" s="149">
        <v>1128</v>
      </c>
      <c r="CG122" s="101" t="s">
        <v>1396</v>
      </c>
    </row>
    <row r="123" spans="2:85" ht="13.5" customHeight="1">
      <c r="B123" s="7"/>
      <c r="C123" s="7"/>
      <c r="F123" s="9"/>
      <c r="I123" s="9"/>
      <c r="J123" s="9"/>
      <c r="K123" s="9"/>
      <c r="L123" s="8"/>
      <c r="M123" s="8"/>
      <c r="N123" s="8"/>
      <c r="O123" s="8"/>
      <c r="P123" s="9"/>
      <c r="S123" s="9"/>
      <c r="T123" s="9"/>
      <c r="V123" s="9"/>
      <c r="W123" s="106"/>
      <c r="X123" s="107"/>
      <c r="AC123" s="157"/>
      <c r="AF123" s="99"/>
      <c r="AI123" s="206"/>
      <c r="AJ123" s="203"/>
      <c r="AK123" s="9"/>
      <c r="AL123" s="107"/>
      <c r="AO123" s="112"/>
      <c r="AP123" s="148"/>
      <c r="AY123" s="8"/>
      <c r="AZ123" s="107"/>
      <c r="BA123" s="106"/>
      <c r="BB123" s="9"/>
      <c r="BC123" s="53"/>
      <c r="BF123" s="7"/>
      <c r="BZ123" s="7"/>
      <c r="CA123" s="7"/>
      <c r="CC123" s="7"/>
      <c r="CD123" s="7"/>
      <c r="CF123" s="149">
        <v>1129</v>
      </c>
      <c r="CG123" s="101" t="s">
        <v>1397</v>
      </c>
    </row>
    <row r="124" spans="2:85" ht="13.5" customHeight="1">
      <c r="AF124" s="99"/>
      <c r="AI124" s="206"/>
      <c r="AJ124" s="203"/>
      <c r="AO124" s="112"/>
      <c r="AP124" s="148"/>
      <c r="CF124" s="149">
        <v>1130</v>
      </c>
      <c r="CG124" s="101" t="s">
        <v>1398</v>
      </c>
    </row>
    <row r="125" spans="2:85" ht="13.5" customHeight="1">
      <c r="AI125" s="206"/>
      <c r="AJ125" s="203"/>
      <c r="AO125" s="112"/>
      <c r="AP125" s="148"/>
      <c r="CF125" s="149">
        <v>1131</v>
      </c>
      <c r="CG125" s="101" t="s">
        <v>1399</v>
      </c>
    </row>
    <row r="126" spans="2:85" ht="13.5" customHeight="1">
      <c r="AI126" s="206"/>
      <c r="AJ126" s="203"/>
      <c r="AO126" s="112"/>
      <c r="AP126" s="148"/>
      <c r="CF126" s="149">
        <v>1132</v>
      </c>
      <c r="CG126" s="101" t="s">
        <v>1400</v>
      </c>
    </row>
    <row r="127" spans="2:85" ht="13.5" customHeight="1">
      <c r="AI127" s="206"/>
      <c r="AJ127" s="203"/>
      <c r="AO127" s="112"/>
      <c r="AP127" s="148"/>
      <c r="CF127" s="149">
        <v>1133</v>
      </c>
      <c r="CG127" s="101" t="s">
        <v>1401</v>
      </c>
    </row>
    <row r="128" spans="2:85" ht="13.5" customHeight="1">
      <c r="AI128" s="206"/>
      <c r="AJ128" s="203"/>
      <c r="AO128" s="112"/>
      <c r="AP128" s="148"/>
      <c r="CF128" s="149">
        <v>1134</v>
      </c>
      <c r="CG128" s="101" t="s">
        <v>1402</v>
      </c>
    </row>
    <row r="129" spans="35:85" s="7" customFormat="1" ht="13.5" customHeight="1">
      <c r="AI129" s="206"/>
      <c r="AJ129" s="203"/>
      <c r="AO129" s="112"/>
      <c r="AP129" s="148"/>
      <c r="AR129" s="130"/>
      <c r="AS129" s="99"/>
      <c r="AU129" s="130"/>
      <c r="AV129" s="99"/>
      <c r="AZ129" s="99"/>
      <c r="BA129" s="99"/>
      <c r="BC129" s="18"/>
      <c r="BF129" s="88"/>
      <c r="BZ129" s="99"/>
      <c r="CA129" s="99"/>
      <c r="CC129" s="99"/>
      <c r="CD129" s="99"/>
      <c r="CF129" s="149">
        <v>1135</v>
      </c>
      <c r="CG129" s="101" t="s">
        <v>1403</v>
      </c>
    </row>
    <row r="130" spans="35:85" s="7" customFormat="1" ht="13.5" customHeight="1">
      <c r="AI130" s="206"/>
      <c r="AJ130" s="203"/>
      <c r="AO130" s="112"/>
      <c r="AP130" s="148"/>
      <c r="AR130" s="130"/>
      <c r="AS130" s="99"/>
      <c r="AU130" s="130"/>
      <c r="AV130" s="99"/>
      <c r="AZ130" s="99"/>
      <c r="BA130" s="99"/>
      <c r="BC130" s="18"/>
      <c r="BF130" s="88"/>
      <c r="BZ130" s="99"/>
      <c r="CA130" s="99"/>
      <c r="CC130" s="99"/>
      <c r="CD130" s="99"/>
      <c r="CF130" s="149"/>
      <c r="CG130" s="101"/>
    </row>
    <row r="131" spans="35:85" s="7" customFormat="1" ht="13.5" customHeight="1">
      <c r="AI131" s="206"/>
      <c r="AJ131" s="203"/>
      <c r="AO131" s="112"/>
      <c r="AP131" s="148"/>
      <c r="AR131" s="130"/>
      <c r="AS131" s="99"/>
      <c r="AU131" s="130"/>
      <c r="AV131" s="99"/>
      <c r="AZ131" s="99"/>
      <c r="BA131" s="99"/>
      <c r="BC131" s="18"/>
      <c r="BF131" s="88"/>
      <c r="BZ131" s="99"/>
      <c r="CA131" s="99"/>
      <c r="CC131" s="99"/>
      <c r="CD131" s="99"/>
      <c r="CF131" s="149"/>
      <c r="CG131" s="101"/>
    </row>
    <row r="132" spans="35:85" s="7" customFormat="1" ht="13.5" customHeight="1">
      <c r="AI132" s="206"/>
      <c r="AJ132" s="203"/>
      <c r="AO132" s="112"/>
      <c r="AP132" s="148"/>
      <c r="AR132" s="130"/>
      <c r="AS132" s="99"/>
      <c r="AU132" s="130"/>
      <c r="AV132" s="99"/>
      <c r="AZ132" s="99"/>
      <c r="BA132" s="99"/>
      <c r="BC132" s="18"/>
      <c r="BF132" s="88"/>
      <c r="BZ132" s="99"/>
      <c r="CA132" s="99"/>
      <c r="CC132" s="99"/>
      <c r="CD132" s="99"/>
      <c r="CF132" s="149"/>
      <c r="CG132" s="101"/>
    </row>
    <row r="133" spans="35:85" s="7" customFormat="1" ht="13.5" customHeight="1">
      <c r="AI133" s="206"/>
      <c r="AJ133" s="203"/>
      <c r="AO133" s="112"/>
      <c r="AP133" s="148"/>
      <c r="AR133" s="130"/>
      <c r="AS133" s="99"/>
      <c r="AU133" s="130"/>
      <c r="AV133" s="99"/>
      <c r="AZ133" s="99"/>
      <c r="BA133" s="99"/>
      <c r="BC133" s="18"/>
      <c r="BF133" s="88"/>
      <c r="BZ133" s="99"/>
      <c r="CA133" s="99"/>
      <c r="CC133" s="99"/>
      <c r="CD133" s="99"/>
      <c r="CF133" s="149"/>
      <c r="CG133" s="101"/>
    </row>
    <row r="134" spans="35:85" s="7" customFormat="1" ht="13.5" customHeight="1">
      <c r="AI134" s="206"/>
      <c r="AJ134" s="203"/>
      <c r="AO134" s="112"/>
      <c r="AP134" s="148"/>
      <c r="AR134" s="130"/>
      <c r="AS134" s="99"/>
      <c r="AU134" s="130"/>
      <c r="AV134" s="99"/>
      <c r="AZ134" s="99"/>
      <c r="BA134" s="99"/>
      <c r="BC134" s="18"/>
      <c r="BF134" s="88"/>
      <c r="BZ134" s="99"/>
      <c r="CA134" s="99"/>
      <c r="CC134" s="99"/>
      <c r="CD134" s="99"/>
      <c r="CF134" s="149"/>
      <c r="CG134" s="101"/>
    </row>
    <row r="135" spans="35:85" s="7" customFormat="1" ht="13.5" customHeight="1">
      <c r="AI135" s="206"/>
      <c r="AJ135" s="203"/>
      <c r="AO135" s="112"/>
      <c r="AP135" s="148"/>
      <c r="AR135" s="130"/>
      <c r="AS135" s="99"/>
      <c r="AU135" s="130"/>
      <c r="AV135" s="99"/>
      <c r="AZ135" s="99"/>
      <c r="BA135" s="99"/>
      <c r="BC135" s="18"/>
      <c r="BF135" s="88"/>
      <c r="BZ135" s="99"/>
      <c r="CA135" s="99"/>
      <c r="CC135" s="99"/>
      <c r="CD135" s="99"/>
      <c r="CF135" s="149"/>
      <c r="CG135" s="101"/>
    </row>
    <row r="136" spans="35:85" s="7" customFormat="1" ht="13.5" customHeight="1">
      <c r="AI136" s="206"/>
      <c r="AJ136" s="203"/>
      <c r="AO136" s="112"/>
      <c r="AP136" s="148"/>
      <c r="AR136" s="130"/>
      <c r="AS136" s="99"/>
      <c r="AU136" s="130"/>
      <c r="AV136" s="99"/>
      <c r="AZ136" s="99"/>
      <c r="BA136" s="99"/>
      <c r="BC136" s="18"/>
      <c r="BF136" s="88"/>
      <c r="BZ136" s="99"/>
      <c r="CA136" s="99"/>
      <c r="CC136" s="99"/>
      <c r="CD136" s="99"/>
      <c r="CF136" s="149"/>
      <c r="CG136" s="101"/>
    </row>
    <row r="137" spans="35:85" s="7" customFormat="1" ht="13.5" customHeight="1">
      <c r="AI137" s="206"/>
      <c r="AJ137" s="203"/>
      <c r="AO137" s="112"/>
      <c r="AP137" s="148"/>
      <c r="AR137" s="130"/>
      <c r="AS137" s="99"/>
      <c r="AU137" s="130"/>
      <c r="AV137" s="99"/>
      <c r="AZ137" s="99"/>
      <c r="BA137" s="99"/>
      <c r="BC137" s="18"/>
      <c r="BF137" s="88"/>
      <c r="BZ137" s="99"/>
      <c r="CA137" s="99"/>
      <c r="CC137" s="99"/>
      <c r="CD137" s="99"/>
      <c r="CF137" s="149"/>
      <c r="CG137" s="101"/>
    </row>
    <row r="138" spans="35:85" s="7" customFormat="1" ht="13.5" customHeight="1">
      <c r="AI138" s="206"/>
      <c r="AJ138" s="203"/>
      <c r="AO138" s="112"/>
      <c r="AP138" s="148"/>
      <c r="AR138" s="130"/>
      <c r="AS138" s="99"/>
      <c r="AU138" s="130"/>
      <c r="AV138" s="99"/>
      <c r="AZ138" s="99"/>
      <c r="BA138" s="99"/>
      <c r="BC138" s="18"/>
      <c r="BF138" s="88"/>
      <c r="BZ138" s="99"/>
      <c r="CA138" s="99"/>
      <c r="CC138" s="99"/>
      <c r="CD138" s="99"/>
      <c r="CF138" s="149"/>
      <c r="CG138" s="101"/>
    </row>
    <row r="139" spans="35:85" s="7" customFormat="1" ht="13.5" customHeight="1">
      <c r="AI139" s="206"/>
      <c r="AJ139" s="203"/>
      <c r="AO139" s="112"/>
      <c r="AP139" s="148"/>
      <c r="AR139" s="130"/>
      <c r="AS139" s="99"/>
      <c r="AU139" s="130"/>
      <c r="AV139" s="99"/>
      <c r="AZ139" s="99"/>
      <c r="BA139" s="99"/>
      <c r="BC139" s="18"/>
      <c r="BF139" s="88"/>
      <c r="BZ139" s="99"/>
      <c r="CA139" s="99"/>
      <c r="CC139" s="99"/>
      <c r="CD139" s="99"/>
      <c r="CF139" s="149"/>
      <c r="CG139" s="101"/>
    </row>
    <row r="140" spans="35:85" s="7" customFormat="1" ht="13.5" customHeight="1">
      <c r="AI140" s="206"/>
      <c r="AJ140" s="203"/>
      <c r="AO140" s="112"/>
      <c r="AP140" s="148"/>
      <c r="AR140" s="130"/>
      <c r="AS140" s="99"/>
      <c r="AU140" s="130"/>
      <c r="AV140" s="99"/>
      <c r="AZ140" s="99"/>
      <c r="BA140" s="99"/>
      <c r="BC140" s="18"/>
      <c r="BF140" s="88"/>
      <c r="BZ140" s="99"/>
      <c r="CA140" s="99"/>
      <c r="CC140" s="99"/>
      <c r="CD140" s="99"/>
      <c r="CF140" s="149"/>
      <c r="CG140" s="101"/>
    </row>
    <row r="141" spans="35:85" s="7" customFormat="1" ht="13.5" customHeight="1">
      <c r="AI141" s="206"/>
      <c r="AJ141" s="203"/>
      <c r="AO141" s="112"/>
      <c r="AP141" s="148"/>
      <c r="AR141" s="130"/>
      <c r="AS141" s="99"/>
      <c r="AU141" s="130"/>
      <c r="AV141" s="99"/>
      <c r="AZ141" s="99"/>
      <c r="BA141" s="99"/>
      <c r="BC141" s="18"/>
      <c r="BF141" s="88"/>
      <c r="BZ141" s="99"/>
      <c r="CA141" s="99"/>
      <c r="CC141" s="99"/>
      <c r="CD141" s="99"/>
      <c r="CF141" s="149"/>
      <c r="CG141" s="101"/>
    </row>
    <row r="142" spans="35:85" s="7" customFormat="1" ht="13.5" customHeight="1">
      <c r="AI142" s="206"/>
      <c r="AJ142" s="203"/>
      <c r="AO142" s="112"/>
      <c r="AP142" s="148"/>
      <c r="AR142" s="130"/>
      <c r="AS142" s="99"/>
      <c r="AU142" s="130"/>
      <c r="AV142" s="99"/>
      <c r="AZ142" s="99"/>
      <c r="BA142" s="99"/>
      <c r="BC142" s="18"/>
      <c r="BF142" s="88"/>
      <c r="BZ142" s="99"/>
      <c r="CA142" s="99"/>
      <c r="CC142" s="99"/>
      <c r="CD142" s="99"/>
      <c r="CF142" s="149"/>
      <c r="CG142" s="101"/>
    </row>
    <row r="143" spans="35:85" s="7" customFormat="1" ht="13.5" customHeight="1">
      <c r="AI143" s="206"/>
      <c r="AJ143" s="203"/>
      <c r="AO143" s="112"/>
      <c r="AP143" s="148"/>
      <c r="AR143" s="130"/>
      <c r="AS143" s="99"/>
      <c r="AU143" s="130"/>
      <c r="AV143" s="99"/>
      <c r="AZ143" s="99"/>
      <c r="BA143" s="99"/>
      <c r="BC143" s="18"/>
      <c r="BF143" s="88"/>
      <c r="BZ143" s="99"/>
      <c r="CA143" s="99"/>
      <c r="CC143" s="99"/>
      <c r="CD143" s="99"/>
      <c r="CF143" s="149"/>
      <c r="CG143" s="101"/>
    </row>
    <row r="144" spans="35:85" s="7" customFormat="1" ht="13.5" customHeight="1">
      <c r="AI144" s="206"/>
      <c r="AJ144" s="203"/>
      <c r="AO144" s="112"/>
      <c r="AP144" s="148"/>
      <c r="AR144" s="130"/>
      <c r="AS144" s="99"/>
      <c r="AU144" s="130"/>
      <c r="AV144" s="99"/>
      <c r="AZ144" s="99"/>
      <c r="BA144" s="99"/>
      <c r="BC144" s="18"/>
      <c r="BF144" s="88"/>
      <c r="BZ144" s="99"/>
      <c r="CA144" s="99"/>
      <c r="CC144" s="99"/>
      <c r="CD144" s="99"/>
      <c r="CF144" s="149"/>
      <c r="CG144" s="101"/>
    </row>
    <row r="145" spans="35:85" s="7" customFormat="1" ht="13.5" customHeight="1">
      <c r="AI145" s="206"/>
      <c r="AJ145" s="203"/>
      <c r="AO145" s="112"/>
      <c r="AP145" s="148"/>
      <c r="AR145" s="130"/>
      <c r="AS145" s="99"/>
      <c r="AU145" s="130"/>
      <c r="AV145" s="99"/>
      <c r="AZ145" s="99"/>
      <c r="BA145" s="99"/>
      <c r="BC145" s="18"/>
      <c r="BF145" s="88"/>
      <c r="BZ145" s="99"/>
      <c r="CA145" s="99"/>
      <c r="CC145" s="99"/>
      <c r="CD145" s="99"/>
      <c r="CF145" s="149"/>
      <c r="CG145" s="101"/>
    </row>
    <row r="146" spans="35:85" s="7" customFormat="1" ht="13.5" customHeight="1">
      <c r="AI146" s="206"/>
      <c r="AJ146" s="203"/>
      <c r="AO146" s="112"/>
      <c r="AP146" s="148"/>
      <c r="AR146" s="130"/>
      <c r="AS146" s="99"/>
      <c r="AU146" s="130"/>
      <c r="AV146" s="99"/>
      <c r="AZ146" s="99"/>
      <c r="BA146" s="99"/>
      <c r="BC146" s="18"/>
      <c r="BF146" s="88"/>
      <c r="BZ146" s="99"/>
      <c r="CA146" s="99"/>
      <c r="CC146" s="99"/>
      <c r="CD146" s="99"/>
      <c r="CF146" s="149"/>
      <c r="CG146" s="101"/>
    </row>
    <row r="147" spans="35:85" s="7" customFormat="1" ht="13.5" customHeight="1">
      <c r="AI147" s="206"/>
      <c r="AJ147" s="203"/>
      <c r="AO147" s="112"/>
      <c r="AP147" s="148"/>
      <c r="AR147" s="130"/>
      <c r="AS147" s="99"/>
      <c r="AU147" s="130"/>
      <c r="AV147" s="99"/>
      <c r="AZ147" s="99"/>
      <c r="BA147" s="99"/>
      <c r="BC147" s="18"/>
      <c r="BF147" s="88"/>
      <c r="BZ147" s="99"/>
      <c r="CA147" s="99"/>
      <c r="CC147" s="99"/>
      <c r="CD147" s="99"/>
      <c r="CF147" s="149"/>
      <c r="CG147" s="101"/>
    </row>
    <row r="148" spans="35:85" s="7" customFormat="1" ht="13.5" customHeight="1">
      <c r="AI148" s="206"/>
      <c r="AJ148" s="203"/>
      <c r="AO148" s="112"/>
      <c r="AP148" s="148"/>
      <c r="AR148" s="130"/>
      <c r="AS148" s="99"/>
      <c r="AU148" s="130"/>
      <c r="AV148" s="99"/>
      <c r="AZ148" s="99"/>
      <c r="BA148" s="99"/>
      <c r="BC148" s="18"/>
      <c r="BF148" s="88"/>
      <c r="BZ148" s="99"/>
      <c r="CA148" s="99"/>
      <c r="CC148" s="99"/>
      <c r="CD148" s="99"/>
      <c r="CF148" s="149"/>
      <c r="CG148" s="101"/>
    </row>
    <row r="149" spans="35:85" s="7" customFormat="1" ht="13.5" customHeight="1">
      <c r="AI149" s="206"/>
      <c r="AJ149" s="203"/>
      <c r="AO149" s="112"/>
      <c r="AP149" s="148"/>
      <c r="AR149" s="130"/>
      <c r="AS149" s="99"/>
      <c r="AU149" s="130"/>
      <c r="AV149" s="99"/>
      <c r="AZ149" s="99"/>
      <c r="BA149" s="99"/>
      <c r="BC149" s="18"/>
      <c r="BF149" s="88"/>
      <c r="BZ149" s="99"/>
      <c r="CA149" s="99"/>
      <c r="CC149" s="99"/>
      <c r="CD149" s="99"/>
      <c r="CF149" s="149"/>
      <c r="CG149" s="101"/>
    </row>
    <row r="150" spans="35:85" s="7" customFormat="1" ht="13.5" customHeight="1">
      <c r="AI150" s="206"/>
      <c r="AJ150" s="203"/>
      <c r="AO150" s="112"/>
      <c r="AP150" s="148"/>
      <c r="AR150" s="130"/>
      <c r="AS150" s="99"/>
      <c r="AU150" s="130"/>
      <c r="AV150" s="99"/>
      <c r="AZ150" s="99"/>
      <c r="BA150" s="99"/>
      <c r="BC150" s="18"/>
      <c r="BF150" s="88"/>
      <c r="BZ150" s="99"/>
      <c r="CA150" s="99"/>
      <c r="CC150" s="99"/>
      <c r="CD150" s="99"/>
      <c r="CF150" s="149"/>
      <c r="CG150" s="101"/>
    </row>
    <row r="151" spans="35:85" s="7" customFormat="1" ht="13.5" customHeight="1">
      <c r="AI151" s="206"/>
      <c r="AJ151" s="203"/>
      <c r="AO151" s="112"/>
      <c r="AP151" s="148"/>
      <c r="AR151" s="130"/>
      <c r="AS151" s="99"/>
      <c r="AU151" s="130"/>
      <c r="AV151" s="99"/>
      <c r="AZ151" s="99"/>
      <c r="BA151" s="99"/>
      <c r="BC151" s="18"/>
      <c r="BF151" s="88"/>
      <c r="BZ151" s="99"/>
      <c r="CA151" s="99"/>
      <c r="CC151" s="99"/>
      <c r="CD151" s="99"/>
      <c r="CF151" s="149"/>
      <c r="CG151" s="101"/>
    </row>
    <row r="152" spans="35:85" s="7" customFormat="1" ht="13.5" customHeight="1">
      <c r="AI152" s="206"/>
      <c r="AJ152" s="203"/>
      <c r="AO152" s="112"/>
      <c r="AP152" s="148"/>
      <c r="AR152" s="130"/>
      <c r="AS152" s="99"/>
      <c r="AU152" s="130"/>
      <c r="AV152" s="99"/>
      <c r="AZ152" s="99"/>
      <c r="BA152" s="99"/>
      <c r="BC152" s="18"/>
      <c r="BF152" s="88"/>
      <c r="BZ152" s="99"/>
      <c r="CA152" s="99"/>
      <c r="CC152" s="99"/>
      <c r="CD152" s="99"/>
      <c r="CF152" s="149"/>
      <c r="CG152" s="101"/>
    </row>
    <row r="153" spans="35:85" s="7" customFormat="1" ht="13.5" customHeight="1">
      <c r="AI153" s="206"/>
      <c r="AJ153" s="203"/>
      <c r="AO153" s="112"/>
      <c r="AP153" s="148"/>
      <c r="AR153" s="130"/>
      <c r="AS153" s="99"/>
      <c r="AU153" s="130"/>
      <c r="AV153" s="99"/>
      <c r="AZ153" s="99"/>
      <c r="BA153" s="99"/>
      <c r="BC153" s="18"/>
      <c r="BF153" s="88"/>
      <c r="BZ153" s="99"/>
      <c r="CA153" s="99"/>
      <c r="CC153" s="99"/>
      <c r="CD153" s="99"/>
      <c r="CF153" s="149"/>
      <c r="CG153" s="101"/>
    </row>
    <row r="154" spans="35:85" s="7" customFormat="1" ht="13.5" customHeight="1">
      <c r="AI154" s="206"/>
      <c r="AJ154" s="203"/>
      <c r="AO154" s="112"/>
      <c r="AP154" s="148"/>
      <c r="AR154" s="130"/>
      <c r="AS154" s="99"/>
      <c r="AU154" s="130"/>
      <c r="AV154" s="99"/>
      <c r="AZ154" s="99"/>
      <c r="BA154" s="99"/>
      <c r="BC154" s="18"/>
      <c r="BF154" s="88"/>
      <c r="BZ154" s="99"/>
      <c r="CA154" s="99"/>
      <c r="CC154" s="99"/>
      <c r="CD154" s="99"/>
      <c r="CF154" s="149"/>
      <c r="CG154" s="101"/>
    </row>
    <row r="155" spans="35:85" s="7" customFormat="1" ht="13.5" customHeight="1">
      <c r="AI155" s="206"/>
      <c r="AJ155" s="154"/>
      <c r="AO155" s="112"/>
      <c r="AP155" s="148"/>
      <c r="AR155" s="130"/>
      <c r="AS155" s="99"/>
      <c r="AU155" s="130"/>
      <c r="AV155" s="99"/>
      <c r="AZ155" s="99"/>
      <c r="BA155" s="99"/>
      <c r="BC155" s="18"/>
      <c r="BF155" s="88"/>
      <c r="BZ155" s="99"/>
      <c r="CA155" s="99"/>
      <c r="CC155" s="99"/>
      <c r="CD155" s="99"/>
      <c r="CF155" s="149"/>
      <c r="CG155" s="101"/>
    </row>
    <row r="156" spans="35:85" s="7" customFormat="1" ht="13.5" customHeight="1">
      <c r="AI156" s="206"/>
      <c r="AJ156" s="154"/>
      <c r="AO156" s="112"/>
      <c r="AP156" s="148"/>
      <c r="AR156" s="130"/>
      <c r="AS156" s="99"/>
      <c r="AU156" s="130"/>
      <c r="AV156" s="99"/>
      <c r="AZ156" s="99"/>
      <c r="BA156" s="99"/>
      <c r="BC156" s="18"/>
      <c r="BF156" s="88"/>
      <c r="BZ156" s="99"/>
      <c r="CA156" s="99"/>
      <c r="CC156" s="99"/>
      <c r="CD156" s="99"/>
      <c r="CF156" s="149"/>
      <c r="CG156" s="101"/>
    </row>
    <row r="157" spans="35:85" s="7" customFormat="1" ht="13.5" customHeight="1">
      <c r="AI157" s="206"/>
      <c r="AJ157" s="154"/>
      <c r="AO157" s="112"/>
      <c r="AP157" s="148"/>
      <c r="AR157" s="130"/>
      <c r="AS157" s="99"/>
      <c r="AU157" s="130"/>
      <c r="AV157" s="99"/>
      <c r="AZ157" s="99"/>
      <c r="BA157" s="99"/>
      <c r="BC157" s="18"/>
      <c r="BF157" s="88"/>
      <c r="BZ157" s="99"/>
      <c r="CA157" s="99"/>
      <c r="CC157" s="99"/>
      <c r="CD157" s="99"/>
      <c r="CF157" s="149"/>
      <c r="CG157" s="101"/>
    </row>
    <row r="158" spans="35:85" s="7" customFormat="1" ht="13.5" customHeight="1">
      <c r="AI158" s="206"/>
      <c r="AJ158" s="154"/>
      <c r="AO158" s="112"/>
      <c r="AP158" s="148"/>
      <c r="AR158" s="130"/>
      <c r="AS158" s="99"/>
      <c r="AU158" s="130"/>
      <c r="AV158" s="99"/>
      <c r="AZ158" s="99"/>
      <c r="BA158" s="99"/>
      <c r="BC158" s="18"/>
      <c r="BF158" s="88"/>
      <c r="BZ158" s="99"/>
      <c r="CA158" s="99"/>
      <c r="CC158" s="99"/>
      <c r="CD158" s="99"/>
      <c r="CF158" s="149"/>
      <c r="CG158" s="101"/>
    </row>
    <row r="159" spans="35:85" s="7" customFormat="1" ht="13.5" customHeight="1">
      <c r="AI159" s="206"/>
      <c r="AJ159" s="154"/>
      <c r="AO159" s="112"/>
      <c r="AP159" s="148"/>
      <c r="AR159" s="130"/>
      <c r="AS159" s="99"/>
      <c r="AU159" s="130"/>
      <c r="AV159" s="99"/>
      <c r="AZ159" s="99"/>
      <c r="BA159" s="99"/>
      <c r="BC159" s="18"/>
      <c r="BF159" s="88"/>
      <c r="BZ159" s="99"/>
      <c r="CA159" s="99"/>
      <c r="CC159" s="99"/>
      <c r="CD159" s="99"/>
      <c r="CF159" s="149"/>
      <c r="CG159" s="101"/>
    </row>
    <row r="160" spans="35:85" s="7" customFormat="1" ht="13.5" customHeight="1">
      <c r="AI160" s="206"/>
      <c r="AJ160" s="154"/>
      <c r="AO160" s="112"/>
      <c r="AP160" s="148"/>
      <c r="AR160" s="130"/>
      <c r="AS160" s="99"/>
      <c r="AU160" s="130"/>
      <c r="AV160" s="99"/>
      <c r="AZ160" s="99"/>
      <c r="BA160" s="99"/>
      <c r="BC160" s="18"/>
      <c r="BF160" s="88"/>
      <c r="BZ160" s="99"/>
      <c r="CA160" s="99"/>
      <c r="CC160" s="99"/>
      <c r="CD160" s="99"/>
      <c r="CF160" s="149"/>
      <c r="CG160" s="101"/>
    </row>
    <row r="161" spans="35:85" s="7" customFormat="1" ht="13.5" customHeight="1">
      <c r="AI161" s="206"/>
      <c r="AJ161" s="154"/>
      <c r="AO161" s="112"/>
      <c r="AP161" s="148"/>
      <c r="AR161" s="130"/>
      <c r="AS161" s="99"/>
      <c r="AU161" s="130"/>
      <c r="AV161" s="99"/>
      <c r="AZ161" s="99"/>
      <c r="BA161" s="99"/>
      <c r="BC161" s="18"/>
      <c r="BF161" s="88"/>
      <c r="BZ161" s="99"/>
      <c r="CA161" s="99"/>
      <c r="CC161" s="99"/>
      <c r="CD161" s="99"/>
      <c r="CF161" s="149"/>
      <c r="CG161" s="101"/>
    </row>
    <row r="162" spans="35:85" s="7" customFormat="1" ht="13.5" customHeight="1">
      <c r="AI162" s="206"/>
      <c r="AJ162" s="154"/>
      <c r="AO162" s="112"/>
      <c r="AP162" s="148"/>
      <c r="AR162" s="130"/>
      <c r="AS162" s="99"/>
      <c r="AU162" s="130"/>
      <c r="AV162" s="99"/>
      <c r="AZ162" s="99"/>
      <c r="BA162" s="99"/>
      <c r="BC162" s="18"/>
      <c r="BF162" s="88"/>
      <c r="BZ162" s="99"/>
      <c r="CA162" s="99"/>
      <c r="CC162" s="99"/>
      <c r="CD162" s="99"/>
      <c r="CF162" s="149"/>
      <c r="CG162" s="101"/>
    </row>
    <row r="163" spans="35:85" s="7" customFormat="1" ht="13.5" customHeight="1">
      <c r="AI163" s="206"/>
      <c r="AJ163" s="154"/>
      <c r="AO163" s="112"/>
      <c r="AP163" s="148"/>
      <c r="AR163" s="130"/>
      <c r="AS163" s="99"/>
      <c r="AU163" s="130"/>
      <c r="AV163" s="99"/>
      <c r="AZ163" s="99"/>
      <c r="BA163" s="99"/>
      <c r="BC163" s="18"/>
      <c r="BF163" s="88"/>
      <c r="BZ163" s="99"/>
      <c r="CA163" s="99"/>
      <c r="CC163" s="99"/>
      <c r="CD163" s="99"/>
      <c r="CF163" s="149"/>
      <c r="CG163" s="101"/>
    </row>
    <row r="164" spans="35:85" s="7" customFormat="1" ht="13.5" customHeight="1">
      <c r="AI164" s="206"/>
      <c r="AJ164" s="154"/>
      <c r="AO164" s="112"/>
      <c r="AP164" s="148"/>
      <c r="AR164" s="130"/>
      <c r="AS164" s="99"/>
      <c r="AU164" s="130"/>
      <c r="AV164" s="99"/>
      <c r="AZ164" s="99"/>
      <c r="BA164" s="99"/>
      <c r="BC164" s="18"/>
      <c r="BF164" s="88"/>
      <c r="BZ164" s="99"/>
      <c r="CA164" s="99"/>
      <c r="CC164" s="99"/>
      <c r="CD164" s="99"/>
      <c r="CF164" s="149"/>
      <c r="CG164" s="101"/>
    </row>
    <row r="165" spans="35:85" s="7" customFormat="1" ht="13.5" customHeight="1">
      <c r="AI165" s="206"/>
      <c r="AJ165" s="154"/>
      <c r="AO165" s="112"/>
      <c r="AP165" s="148"/>
      <c r="AR165" s="130"/>
      <c r="AS165" s="99"/>
      <c r="AU165" s="130"/>
      <c r="AV165" s="99"/>
      <c r="AZ165" s="99"/>
      <c r="BA165" s="99"/>
      <c r="BC165" s="18"/>
      <c r="BF165" s="88"/>
      <c r="BZ165" s="99"/>
      <c r="CA165" s="99"/>
      <c r="CC165" s="99"/>
      <c r="CD165" s="99"/>
      <c r="CF165" s="149"/>
      <c r="CG165" s="101"/>
    </row>
    <row r="166" spans="35:85" s="7" customFormat="1" ht="13.5" customHeight="1">
      <c r="AI166" s="206"/>
      <c r="AJ166" s="154"/>
      <c r="AO166" s="112"/>
      <c r="AP166" s="148"/>
      <c r="AR166" s="130"/>
      <c r="AS166" s="99"/>
      <c r="AU166" s="130"/>
      <c r="AV166" s="99"/>
      <c r="AZ166" s="99"/>
      <c r="BA166" s="99"/>
      <c r="BC166" s="18"/>
      <c r="BF166" s="88"/>
      <c r="BZ166" s="99"/>
      <c r="CA166" s="99"/>
      <c r="CC166" s="99"/>
      <c r="CD166" s="99"/>
      <c r="CF166" s="149"/>
      <c r="CG166" s="101"/>
    </row>
    <row r="167" spans="35:85" s="7" customFormat="1" ht="13.5" customHeight="1">
      <c r="AI167" s="206"/>
      <c r="AJ167" s="154"/>
      <c r="AO167" s="112"/>
      <c r="AP167" s="148"/>
      <c r="AR167" s="130"/>
      <c r="AS167" s="99"/>
      <c r="AU167" s="130"/>
      <c r="AV167" s="99"/>
      <c r="AZ167" s="99"/>
      <c r="BA167" s="99"/>
      <c r="BC167" s="18"/>
      <c r="BF167" s="88"/>
      <c r="BZ167" s="99"/>
      <c r="CA167" s="99"/>
      <c r="CC167" s="99"/>
      <c r="CD167" s="99"/>
      <c r="CF167" s="149"/>
      <c r="CG167" s="101"/>
    </row>
    <row r="168" spans="35:85" s="7" customFormat="1" ht="13.5" customHeight="1">
      <c r="AI168" s="206"/>
      <c r="AJ168" s="154"/>
      <c r="AO168" s="112"/>
      <c r="AP168" s="148"/>
      <c r="AR168" s="130"/>
      <c r="AS168" s="99"/>
      <c r="AU168" s="130"/>
      <c r="AV168" s="99"/>
      <c r="AZ168" s="99"/>
      <c r="BA168" s="99"/>
      <c r="BC168" s="18"/>
      <c r="BF168" s="88"/>
      <c r="BZ168" s="99"/>
      <c r="CA168" s="99"/>
      <c r="CC168" s="99"/>
      <c r="CD168" s="99"/>
      <c r="CF168" s="149"/>
      <c r="CG168" s="101"/>
    </row>
    <row r="169" spans="35:85" s="7" customFormat="1" ht="13.5" customHeight="1">
      <c r="AI169" s="206"/>
      <c r="AJ169" s="154"/>
      <c r="AO169" s="112"/>
      <c r="AP169" s="148"/>
      <c r="AR169" s="130"/>
      <c r="AS169" s="99"/>
      <c r="AU169" s="130"/>
      <c r="AV169" s="99"/>
      <c r="AZ169" s="99"/>
      <c r="BA169" s="99"/>
      <c r="BC169" s="18"/>
      <c r="BF169" s="88"/>
      <c r="BZ169" s="99"/>
      <c r="CA169" s="99"/>
      <c r="CC169" s="99"/>
      <c r="CD169" s="99"/>
      <c r="CF169" s="149"/>
      <c r="CG169" s="101"/>
    </row>
    <row r="170" spans="35:85" s="7" customFormat="1" ht="13.5" customHeight="1">
      <c r="AI170" s="206"/>
      <c r="AJ170" s="154"/>
      <c r="AO170" s="112"/>
      <c r="AP170" s="148"/>
      <c r="AR170" s="130"/>
      <c r="AS170" s="99"/>
      <c r="AU170" s="130"/>
      <c r="AV170" s="99"/>
      <c r="AZ170" s="99"/>
      <c r="BA170" s="99"/>
      <c r="BC170" s="18"/>
      <c r="BF170" s="88"/>
      <c r="BZ170" s="99"/>
      <c r="CA170" s="99"/>
      <c r="CC170" s="99"/>
      <c r="CD170" s="99"/>
      <c r="CF170" s="149"/>
      <c r="CG170" s="101"/>
    </row>
    <row r="171" spans="35:85" s="7" customFormat="1" ht="13.5" customHeight="1">
      <c r="AI171" s="206"/>
      <c r="AJ171" s="154"/>
      <c r="AO171" s="112"/>
      <c r="AP171" s="148"/>
      <c r="AR171" s="130"/>
      <c r="AS171" s="99"/>
      <c r="AU171" s="130"/>
      <c r="AV171" s="99"/>
      <c r="AZ171" s="99"/>
      <c r="BA171" s="99"/>
      <c r="BC171" s="18"/>
      <c r="BF171" s="88"/>
      <c r="BZ171" s="99"/>
      <c r="CA171" s="99"/>
      <c r="CC171" s="99"/>
      <c r="CD171" s="99"/>
      <c r="CF171" s="149"/>
      <c r="CG171" s="101"/>
    </row>
    <row r="172" spans="35:85" s="7" customFormat="1" ht="13.5" customHeight="1">
      <c r="AI172" s="206"/>
      <c r="AJ172" s="154"/>
      <c r="AO172" s="112"/>
      <c r="AP172" s="148"/>
      <c r="AR172" s="130"/>
      <c r="AS172" s="99"/>
      <c r="AU172" s="130"/>
      <c r="AV172" s="99"/>
      <c r="AZ172" s="99"/>
      <c r="BA172" s="99"/>
      <c r="BC172" s="18"/>
      <c r="BF172" s="88"/>
      <c r="BZ172" s="99"/>
      <c r="CA172" s="99"/>
      <c r="CC172" s="99"/>
      <c r="CD172" s="99"/>
      <c r="CF172" s="149"/>
      <c r="CG172" s="101"/>
    </row>
    <row r="173" spans="35:85" s="7" customFormat="1" ht="13.5" customHeight="1">
      <c r="AI173" s="206"/>
      <c r="AJ173" s="154"/>
      <c r="AO173" s="112"/>
      <c r="AP173" s="148"/>
      <c r="AR173" s="130"/>
      <c r="AS173" s="99"/>
      <c r="AU173" s="130"/>
      <c r="AV173" s="99"/>
      <c r="AZ173" s="99"/>
      <c r="BA173" s="99"/>
      <c r="BC173" s="18"/>
      <c r="BF173" s="88"/>
      <c r="BZ173" s="99"/>
      <c r="CA173" s="99"/>
      <c r="CC173" s="99"/>
      <c r="CD173" s="99"/>
      <c r="CF173" s="149"/>
      <c r="CG173" s="101"/>
    </row>
    <row r="174" spans="35:85" s="7" customFormat="1" ht="13.5" customHeight="1">
      <c r="AI174" s="206"/>
      <c r="AJ174" s="154"/>
      <c r="AO174" s="112"/>
      <c r="AP174" s="148"/>
      <c r="AR174" s="130"/>
      <c r="AS174" s="99"/>
      <c r="AU174" s="130"/>
      <c r="AV174" s="99"/>
      <c r="AZ174" s="99"/>
      <c r="BA174" s="99"/>
      <c r="BC174" s="18"/>
      <c r="BF174" s="88"/>
      <c r="BZ174" s="99"/>
      <c r="CA174" s="99"/>
      <c r="CC174" s="99"/>
      <c r="CD174" s="99"/>
      <c r="CF174" s="149"/>
      <c r="CG174" s="101"/>
    </row>
    <row r="175" spans="35:85" s="7" customFormat="1" ht="13.5" customHeight="1">
      <c r="AI175" s="206"/>
      <c r="AJ175" s="154"/>
      <c r="AO175" s="112"/>
      <c r="AP175" s="148"/>
      <c r="AR175" s="130"/>
      <c r="AS175" s="99"/>
      <c r="AU175" s="130"/>
      <c r="AV175" s="99"/>
      <c r="AZ175" s="99"/>
      <c r="BA175" s="99"/>
      <c r="BC175" s="18"/>
      <c r="BF175" s="88"/>
      <c r="BZ175" s="99"/>
      <c r="CA175" s="99"/>
      <c r="CC175" s="99"/>
      <c r="CD175" s="99"/>
      <c r="CF175" s="149"/>
      <c r="CG175" s="101"/>
    </row>
    <row r="176" spans="35:85" s="7" customFormat="1" ht="13.5" customHeight="1">
      <c r="AI176" s="206"/>
      <c r="AJ176" s="154"/>
      <c r="AO176" s="112"/>
      <c r="AP176" s="148"/>
      <c r="AR176" s="130"/>
      <c r="AS176" s="99"/>
      <c r="AU176" s="130"/>
      <c r="AV176" s="99"/>
      <c r="AZ176" s="99"/>
      <c r="BA176" s="99"/>
      <c r="BC176" s="18"/>
      <c r="BF176" s="88"/>
      <c r="BZ176" s="99"/>
      <c r="CA176" s="99"/>
      <c r="CC176" s="99"/>
      <c r="CD176" s="99"/>
      <c r="CF176" s="149"/>
      <c r="CG176" s="101"/>
    </row>
    <row r="177" spans="35:85" s="7" customFormat="1" ht="13.5" customHeight="1">
      <c r="AI177" s="206"/>
      <c r="AJ177" s="154"/>
      <c r="CF177" s="149"/>
      <c r="CG177" s="101"/>
    </row>
    <row r="178" spans="35:85" s="7" customFormat="1" ht="13.5" customHeight="1">
      <c r="AI178" s="206"/>
      <c r="AJ178" s="154"/>
      <c r="CF178" s="149"/>
      <c r="CG178" s="101"/>
    </row>
    <row r="179" spans="35:85" s="7" customFormat="1" ht="13.5" customHeight="1">
      <c r="AI179" s="206"/>
      <c r="AJ179" s="154"/>
      <c r="CF179" s="149"/>
      <c r="CG179" s="101"/>
    </row>
    <row r="180" spans="35:85" s="7" customFormat="1" ht="13.5" customHeight="1">
      <c r="AI180" s="206"/>
      <c r="AJ180" s="154"/>
      <c r="CF180" s="149"/>
      <c r="CG180" s="101"/>
    </row>
    <row r="181" spans="35:85" s="7" customFormat="1" ht="13.5" customHeight="1">
      <c r="AI181" s="206"/>
      <c r="AJ181" s="154"/>
      <c r="CF181" s="149"/>
      <c r="CG181" s="101"/>
    </row>
    <row r="182" spans="35:85" s="7" customFormat="1" ht="13.5" customHeight="1">
      <c r="AI182" s="206"/>
      <c r="AJ182" s="154"/>
      <c r="CF182" s="149"/>
      <c r="CG182" s="101"/>
    </row>
    <row r="183" spans="35:85" s="7" customFormat="1" ht="13.5" customHeight="1">
      <c r="AI183" s="206"/>
      <c r="AJ183" s="154"/>
      <c r="CF183" s="149"/>
      <c r="CG183" s="101"/>
    </row>
    <row r="184" spans="35:85" s="7" customFormat="1" ht="13.5" customHeight="1">
      <c r="AI184" s="208"/>
      <c r="AJ184" s="209"/>
      <c r="CF184" s="149"/>
      <c r="CG184" s="101"/>
    </row>
    <row r="185" spans="35:85" s="7" customFormat="1" ht="13.5" customHeight="1">
      <c r="AI185" s="208"/>
      <c r="AJ185" s="209"/>
      <c r="CF185" s="149"/>
      <c r="CG185" s="101"/>
    </row>
    <row r="186" spans="35:85" s="7" customFormat="1" ht="13.5" customHeight="1">
      <c r="AJ186"/>
      <c r="CF186" s="149"/>
      <c r="CG186" s="101"/>
    </row>
    <row r="187" spans="35:85" s="7" customFormat="1" ht="13.5" customHeight="1">
      <c r="AJ187"/>
      <c r="CF187" s="149"/>
      <c r="CG187" s="101"/>
    </row>
    <row r="188" spans="35:85" s="7" customFormat="1" ht="13.5" customHeight="1">
      <c r="AJ188"/>
      <c r="CF188" s="149"/>
      <c r="CG188" s="101"/>
    </row>
    <row r="189" spans="35:85" s="7" customFormat="1" ht="13.5" customHeight="1">
      <c r="AJ189"/>
      <c r="CF189" s="149"/>
      <c r="CG189" s="101"/>
    </row>
    <row r="190" spans="35:85" s="7" customFormat="1" ht="13.5" customHeight="1">
      <c r="AJ190"/>
      <c r="CF190" s="149"/>
      <c r="CG190" s="101"/>
    </row>
    <row r="191" spans="35:85" s="7" customFormat="1" ht="13.5" customHeight="1">
      <c r="AJ191"/>
      <c r="CF191" s="149"/>
      <c r="CG191" s="101"/>
    </row>
    <row r="192" spans="35:85" s="7" customFormat="1" ht="13.5" customHeight="1">
      <c r="AJ192"/>
      <c r="CF192" s="149"/>
      <c r="CG192" s="101"/>
    </row>
    <row r="193" spans="36:85" s="7" customFormat="1" ht="13.5" customHeight="1">
      <c r="AJ193"/>
      <c r="CF193" s="149"/>
      <c r="CG193" s="101"/>
    </row>
    <row r="194" spans="36:85" s="7" customFormat="1" ht="13.5" customHeight="1">
      <c r="AJ194"/>
      <c r="CF194" s="149"/>
      <c r="CG194" s="101"/>
    </row>
    <row r="195" spans="36:85" s="7" customFormat="1" ht="13.5" customHeight="1">
      <c r="AJ195"/>
      <c r="CF195" s="149"/>
      <c r="CG195" s="101"/>
    </row>
    <row r="196" spans="36:85" s="7" customFormat="1" ht="13.5" customHeight="1">
      <c r="AJ196"/>
      <c r="CF196" s="149"/>
      <c r="CG196" s="101"/>
    </row>
    <row r="197" spans="36:85" s="7" customFormat="1" ht="13.5" customHeight="1">
      <c r="AJ197"/>
      <c r="CF197" s="149"/>
      <c r="CG197" s="101"/>
    </row>
    <row r="198" spans="36:85" s="7" customFormat="1" ht="13.5" customHeight="1">
      <c r="AJ198"/>
      <c r="CF198" s="149"/>
      <c r="CG198" s="101"/>
    </row>
    <row r="199" spans="36:85" s="7" customFormat="1" ht="13.5" customHeight="1">
      <c r="AJ199"/>
      <c r="CF199" s="149"/>
      <c r="CG199" s="101"/>
    </row>
    <row r="200" spans="36:85" s="7" customFormat="1" ht="13.5" customHeight="1">
      <c r="AJ200"/>
      <c r="CF200" s="149"/>
      <c r="CG200" s="101"/>
    </row>
    <row r="201" spans="36:85" s="7" customFormat="1" ht="13.5" customHeight="1">
      <c r="AJ201"/>
      <c r="CF201" s="149"/>
      <c r="CG201" s="101"/>
    </row>
    <row r="202" spans="36:85" s="7" customFormat="1" ht="13.5" customHeight="1">
      <c r="AJ202"/>
      <c r="CF202" s="149"/>
      <c r="CG202" s="101"/>
    </row>
    <row r="203" spans="36:85" s="7" customFormat="1" ht="13.5" customHeight="1">
      <c r="AJ203"/>
      <c r="CF203" s="149"/>
      <c r="CG203" s="101"/>
    </row>
    <row r="204" spans="36:85" s="7" customFormat="1" ht="13.5" customHeight="1">
      <c r="AJ204"/>
      <c r="CF204" s="149"/>
      <c r="CG204" s="101"/>
    </row>
    <row r="205" spans="36:85" s="7" customFormat="1" ht="13.5" customHeight="1">
      <c r="CF205" s="149"/>
      <c r="CG205" s="101"/>
    </row>
    <row r="206" spans="36:85" s="7" customFormat="1" ht="13.5" customHeight="1">
      <c r="CF206" s="149"/>
      <c r="CG206" s="101"/>
    </row>
    <row r="207" spans="36:85" s="7" customFormat="1" ht="13.5" customHeight="1">
      <c r="CF207" s="149"/>
      <c r="CG207" s="101"/>
    </row>
    <row r="208" spans="36:85" s="7" customFormat="1" ht="13.5" customHeight="1">
      <c r="CF208" s="149"/>
      <c r="CG208" s="101"/>
    </row>
    <row r="209" spans="84:85" s="7" customFormat="1" ht="13.5" customHeight="1">
      <c r="CF209" s="149"/>
      <c r="CG209" s="101"/>
    </row>
    <row r="210" spans="84:85" s="7" customFormat="1" ht="13.5" customHeight="1">
      <c r="CF210" s="149"/>
      <c r="CG210" s="101"/>
    </row>
    <row r="211" spans="84:85" s="7" customFormat="1" ht="13.5" customHeight="1">
      <c r="CF211" s="149"/>
      <c r="CG211" s="101"/>
    </row>
    <row r="212" spans="84:85" s="7" customFormat="1" ht="13.5" customHeight="1">
      <c r="CF212" s="149"/>
      <c r="CG212" s="101"/>
    </row>
    <row r="213" spans="84:85" s="7" customFormat="1" ht="13.5" customHeight="1">
      <c r="CF213" s="149"/>
      <c r="CG213" s="101"/>
    </row>
    <row r="214" spans="84:85" s="7" customFormat="1" ht="13.5" customHeight="1">
      <c r="CF214" s="149"/>
      <c r="CG214" s="101"/>
    </row>
    <row r="215" spans="84:85" s="7" customFormat="1" ht="13.5" customHeight="1">
      <c r="CF215" s="149"/>
      <c r="CG215" s="101"/>
    </row>
    <row r="216" spans="84:85" s="7" customFormat="1" ht="13.5" customHeight="1">
      <c r="CF216" s="149"/>
      <c r="CG216" s="101"/>
    </row>
    <row r="217" spans="84:85" s="7" customFormat="1" ht="13.5" customHeight="1">
      <c r="CF217" s="149"/>
      <c r="CG217" s="101"/>
    </row>
    <row r="218" spans="84:85" s="7" customFormat="1" ht="13.5" customHeight="1">
      <c r="CF218" s="149"/>
      <c r="CG218" s="101"/>
    </row>
    <row r="219" spans="84:85" s="7" customFormat="1" ht="13.5" customHeight="1">
      <c r="CF219" s="149"/>
      <c r="CG219" s="101"/>
    </row>
    <row r="220" spans="84:85" s="7" customFormat="1" ht="13.5" customHeight="1">
      <c r="CF220" s="149"/>
      <c r="CG220" s="101"/>
    </row>
    <row r="221" spans="84:85" s="7" customFormat="1" ht="13.5" customHeight="1">
      <c r="CF221" s="149"/>
      <c r="CG221" s="101"/>
    </row>
    <row r="222" spans="84:85" s="7" customFormat="1" ht="13.5" customHeight="1">
      <c r="CF222" s="149"/>
      <c r="CG222" s="101"/>
    </row>
    <row r="223" spans="84:85" s="7" customFormat="1" ht="13.5" customHeight="1">
      <c r="CF223" s="149"/>
      <c r="CG223" s="101"/>
    </row>
    <row r="224" spans="84:85" s="7" customFormat="1" ht="13.5" customHeight="1">
      <c r="CF224" s="149"/>
      <c r="CG224" s="101"/>
    </row>
    <row r="225" spans="84:85" s="7" customFormat="1" ht="13.5" customHeight="1">
      <c r="CF225" s="149"/>
      <c r="CG225" s="101"/>
    </row>
    <row r="226" spans="84:85" s="7" customFormat="1" ht="13.5" customHeight="1">
      <c r="CF226" s="149"/>
      <c r="CG226" s="101"/>
    </row>
    <row r="227" spans="84:85" s="7" customFormat="1" ht="13.5" customHeight="1">
      <c r="CF227" s="149"/>
      <c r="CG227" s="101"/>
    </row>
    <row r="228" spans="84:85" s="7" customFormat="1" ht="13.5" customHeight="1">
      <c r="CF228" s="149"/>
      <c r="CG228" s="101"/>
    </row>
    <row r="229" spans="84:85" s="7" customFormat="1" ht="13.5" customHeight="1">
      <c r="CF229" s="149"/>
      <c r="CG229" s="101"/>
    </row>
    <row r="230" spans="84:85" s="7" customFormat="1" ht="13.5" customHeight="1">
      <c r="CF230" s="149"/>
      <c r="CG230" s="101"/>
    </row>
    <row r="231" spans="84:85" s="7" customFormat="1" ht="13.5" customHeight="1">
      <c r="CF231" s="149"/>
      <c r="CG231" s="101"/>
    </row>
    <row r="232" spans="84:85" s="7" customFormat="1" ht="13.5" customHeight="1">
      <c r="CF232" s="149"/>
      <c r="CG232" s="101"/>
    </row>
    <row r="233" spans="84:85" s="7" customFormat="1" ht="13.5" customHeight="1">
      <c r="CF233" s="149"/>
      <c r="CG233" s="101"/>
    </row>
    <row r="234" spans="84:85" s="7" customFormat="1" ht="13.5" customHeight="1">
      <c r="CF234" s="149"/>
      <c r="CG234" s="101"/>
    </row>
    <row r="235" spans="84:85" s="7" customFormat="1" ht="13.5" customHeight="1">
      <c r="CF235" s="149"/>
      <c r="CG235" s="101"/>
    </row>
    <row r="236" spans="84:85" s="7" customFormat="1" ht="13.5" customHeight="1">
      <c r="CF236" s="149"/>
      <c r="CG236" s="101"/>
    </row>
    <row r="237" spans="84:85" s="7" customFormat="1" ht="13.5" customHeight="1">
      <c r="CF237" s="149"/>
      <c r="CG237" s="101"/>
    </row>
    <row r="238" spans="84:85" s="7" customFormat="1" ht="13.5" customHeight="1">
      <c r="CF238" s="149"/>
      <c r="CG238" s="101"/>
    </row>
    <row r="239" spans="84:85" s="7" customFormat="1" ht="13.5" customHeight="1">
      <c r="CF239" s="149"/>
      <c r="CG239" s="101"/>
    </row>
    <row r="240" spans="84:85" s="7" customFormat="1" ht="13.5" customHeight="1">
      <c r="CF240" s="149"/>
      <c r="CG240" s="101"/>
    </row>
    <row r="241" spans="84:85" s="7" customFormat="1" ht="13.5" customHeight="1">
      <c r="CF241" s="149"/>
      <c r="CG241" s="101"/>
    </row>
    <row r="242" spans="84:85" s="7" customFormat="1" ht="13.5" customHeight="1">
      <c r="CF242" s="149"/>
      <c r="CG242" s="101"/>
    </row>
    <row r="243" spans="84:85" s="7" customFormat="1" ht="13.5" customHeight="1">
      <c r="CF243" s="149"/>
      <c r="CG243" s="101"/>
    </row>
    <row r="244" spans="84:85" s="7" customFormat="1" ht="13.5" customHeight="1">
      <c r="CF244" s="149"/>
      <c r="CG244" s="101"/>
    </row>
    <row r="245" spans="84:85" s="7" customFormat="1" ht="13.5" customHeight="1">
      <c r="CF245" s="149"/>
      <c r="CG245" s="101"/>
    </row>
    <row r="246" spans="84:85" s="7" customFormat="1" ht="13.5" customHeight="1">
      <c r="CF246" s="149"/>
      <c r="CG246" s="101"/>
    </row>
    <row r="247" spans="84:85" s="7" customFormat="1" ht="13.5" customHeight="1">
      <c r="CF247" s="149"/>
      <c r="CG247" s="101"/>
    </row>
    <row r="248" spans="84:85" s="7" customFormat="1" ht="13.5" customHeight="1">
      <c r="CF248" s="149"/>
      <c r="CG248" s="101"/>
    </row>
    <row r="249" spans="84:85" s="7" customFormat="1" ht="13.5" customHeight="1">
      <c r="CF249" s="149"/>
      <c r="CG249" s="101"/>
    </row>
    <row r="250" spans="84:85" s="7" customFormat="1" ht="13.5" customHeight="1">
      <c r="CF250" s="149"/>
      <c r="CG250" s="101"/>
    </row>
    <row r="251" spans="84:85" s="7" customFormat="1" ht="13.5" customHeight="1">
      <c r="CF251" s="149"/>
      <c r="CG251" s="101"/>
    </row>
    <row r="252" spans="84:85" s="7" customFormat="1" ht="13.5" customHeight="1">
      <c r="CF252" s="149"/>
      <c r="CG252" s="101"/>
    </row>
    <row r="253" spans="84:85" ht="13.5" customHeight="1">
      <c r="CF253" s="149"/>
      <c r="CG253" s="213"/>
    </row>
    <row r="254" spans="84:85" ht="13.5" customHeight="1">
      <c r="CF254" s="149"/>
      <c r="CG254" s="213"/>
    </row>
    <row r="255" spans="84:85" ht="13.5" customHeight="1">
      <c r="CF255" s="149"/>
      <c r="CG255" s="213"/>
    </row>
    <row r="256" spans="84:85" ht="13.5" customHeight="1">
      <c r="CF256" s="149"/>
      <c r="CG256" s="213"/>
    </row>
    <row r="257" spans="84:85" ht="13.5" customHeight="1">
      <c r="CF257" s="149"/>
      <c r="CG257" s="213"/>
    </row>
    <row r="258" spans="84:85" ht="13.5" customHeight="1">
      <c r="CF258" s="149"/>
      <c r="CG258" s="213"/>
    </row>
    <row r="259" spans="84:85" ht="13.5" customHeight="1">
      <c r="CF259" s="149"/>
      <c r="CG259" s="213"/>
    </row>
    <row r="260" spans="84:85" ht="13.5" customHeight="1">
      <c r="CF260" s="149"/>
      <c r="CG260" s="213"/>
    </row>
    <row r="261" spans="84:85" ht="13.5" customHeight="1">
      <c r="CF261" s="149"/>
      <c r="CG261" s="213"/>
    </row>
    <row r="262" spans="84:85" ht="13.5" customHeight="1">
      <c r="CF262" s="149"/>
      <c r="CG262" s="213"/>
    </row>
    <row r="263" spans="84:85" ht="13.5" customHeight="1">
      <c r="CF263" s="149"/>
      <c r="CG263" s="213"/>
    </row>
    <row r="264" spans="84:85" ht="13.5" customHeight="1">
      <c r="CF264" s="149"/>
      <c r="CG264" s="213"/>
    </row>
    <row r="265" spans="84:85" ht="13.5" customHeight="1">
      <c r="CF265" s="149"/>
      <c r="CG265" s="213"/>
    </row>
    <row r="266" spans="84:85" ht="13.5" customHeight="1">
      <c r="CF266" s="149"/>
      <c r="CG266" s="213"/>
    </row>
    <row r="267" spans="84:85" ht="13.5" customHeight="1">
      <c r="CF267" s="149"/>
      <c r="CG267" s="213"/>
    </row>
    <row r="268" spans="84:85" ht="13.5" customHeight="1">
      <c r="CF268" s="149"/>
      <c r="CG268" s="213"/>
    </row>
    <row r="269" spans="84:85" ht="13.5" customHeight="1">
      <c r="CF269" s="149"/>
      <c r="CG269" s="213"/>
    </row>
    <row r="270" spans="84:85" ht="13.5" customHeight="1">
      <c r="CF270" s="149"/>
      <c r="CG270" s="213"/>
    </row>
    <row r="271" spans="84:85" ht="13.5" customHeight="1">
      <c r="CF271" s="149"/>
      <c r="CG271" s="213"/>
    </row>
    <row r="272" spans="84:85" ht="13.5" customHeight="1">
      <c r="CF272" s="149"/>
      <c r="CG272" s="213"/>
    </row>
    <row r="273" spans="84:85" ht="13.5" customHeight="1">
      <c r="CF273" s="149"/>
      <c r="CG273" s="213"/>
    </row>
    <row r="274" spans="84:85" ht="13.5" customHeight="1">
      <c r="CF274" s="149"/>
      <c r="CG274" s="213"/>
    </row>
    <row r="275" spans="84:85" ht="13.5" customHeight="1">
      <c r="CF275" s="149"/>
      <c r="CG275" s="213"/>
    </row>
    <row r="276" spans="84:85" ht="13.5" customHeight="1">
      <c r="CF276" s="149"/>
      <c r="CG276" s="213"/>
    </row>
    <row r="277" spans="84:85" ht="13.5" customHeight="1">
      <c r="CF277" s="149"/>
      <c r="CG277" s="213"/>
    </row>
    <row r="278" spans="84:85" ht="13.5" customHeight="1">
      <c r="CF278" s="149"/>
      <c r="CG278" s="213"/>
    </row>
    <row r="279" spans="84:85" ht="13.5" customHeight="1">
      <c r="CF279" s="149"/>
      <c r="CG279" s="213"/>
    </row>
    <row r="280" spans="84:85" ht="13.5" customHeight="1">
      <c r="CF280" s="149"/>
      <c r="CG280" s="213"/>
    </row>
    <row r="281" spans="84:85" ht="13.5" customHeight="1">
      <c r="CF281" s="149"/>
      <c r="CG281" s="213"/>
    </row>
    <row r="282" spans="84:85" ht="13.5" customHeight="1">
      <c r="CF282" s="149"/>
      <c r="CG282" s="213"/>
    </row>
    <row r="283" spans="84:85" ht="13.5" customHeight="1">
      <c r="CF283" s="149"/>
      <c r="CG283" s="213"/>
    </row>
    <row r="284" spans="84:85" ht="13.5" customHeight="1">
      <c r="CF284" s="149"/>
      <c r="CG284" s="213"/>
    </row>
    <row r="285" spans="84:85" ht="13.5" customHeight="1">
      <c r="CF285" s="149"/>
      <c r="CG285" s="213"/>
    </row>
    <row r="286" spans="84:85" ht="13.5" customHeight="1">
      <c r="CF286" s="149"/>
      <c r="CG286" s="213"/>
    </row>
    <row r="287" spans="84:85" ht="13.5" customHeight="1">
      <c r="CF287" s="149"/>
      <c r="CG287" s="213"/>
    </row>
    <row r="288" spans="84:85" ht="13.5" customHeight="1">
      <c r="CF288" s="149"/>
      <c r="CG288" s="213"/>
    </row>
    <row r="289" spans="84:85" ht="13.5" customHeight="1">
      <c r="CF289" s="149"/>
      <c r="CG289" s="213"/>
    </row>
    <row r="290" spans="84:85" ht="13.5" customHeight="1">
      <c r="CF290" s="149"/>
      <c r="CG290" s="213"/>
    </row>
    <row r="291" spans="84:85" ht="13.5" customHeight="1">
      <c r="CF291" s="149"/>
      <c r="CG291" s="213"/>
    </row>
    <row r="292" spans="84:85" ht="13.5" customHeight="1">
      <c r="CF292" s="149"/>
      <c r="CG292" s="213"/>
    </row>
    <row r="293" spans="84:85" ht="13.5" customHeight="1">
      <c r="CF293" s="149"/>
      <c r="CG293" s="213"/>
    </row>
    <row r="294" spans="84:85" ht="13.5" customHeight="1">
      <c r="CF294" s="149"/>
      <c r="CG294" s="213"/>
    </row>
    <row r="295" spans="84:85" ht="13.5" customHeight="1">
      <c r="CF295" s="149"/>
      <c r="CG295" s="213"/>
    </row>
    <row r="296" spans="84:85" ht="13.5" customHeight="1">
      <c r="CF296" s="149"/>
      <c r="CG296" s="213"/>
    </row>
    <row r="297" spans="84:85" ht="13.5" customHeight="1">
      <c r="CF297" s="149"/>
      <c r="CG297" s="213"/>
    </row>
    <row r="298" spans="84:85" ht="13.5" customHeight="1">
      <c r="CF298" s="149"/>
      <c r="CG298" s="213"/>
    </row>
    <row r="299" spans="84:85" ht="13.5" customHeight="1">
      <c r="CF299" s="149"/>
      <c r="CG299" s="213"/>
    </row>
    <row r="300" spans="84:85" ht="13.5" customHeight="1">
      <c r="CF300" s="149"/>
      <c r="CG300" s="213"/>
    </row>
    <row r="301" spans="84:85" ht="13.5" customHeight="1">
      <c r="CF301" s="149"/>
      <c r="CG301" s="213"/>
    </row>
    <row r="302" spans="84:85" ht="13.5" customHeight="1">
      <c r="CF302" s="149"/>
      <c r="CG302" s="213"/>
    </row>
    <row r="303" spans="84:85" ht="13.5" customHeight="1">
      <c r="CF303" s="149"/>
      <c r="CG303" s="213"/>
    </row>
    <row r="304" spans="84:85" ht="13.5" customHeight="1">
      <c r="CF304" s="149"/>
      <c r="CG304" s="213"/>
    </row>
    <row r="305" spans="84:85" ht="13.5" customHeight="1">
      <c r="CF305" s="149"/>
      <c r="CG305" s="213"/>
    </row>
    <row r="306" spans="84:85" ht="13.5" customHeight="1">
      <c r="CF306" s="149"/>
      <c r="CG306" s="213"/>
    </row>
    <row r="307" spans="84:85" ht="13.5" customHeight="1">
      <c r="CF307" s="149"/>
      <c r="CG307" s="213"/>
    </row>
    <row r="308" spans="84:85" ht="13.5" customHeight="1">
      <c r="CF308" s="149"/>
      <c r="CG308" s="213"/>
    </row>
    <row r="309" spans="84:85" ht="13.5" customHeight="1">
      <c r="CF309" s="149"/>
      <c r="CG309" s="213"/>
    </row>
    <row r="310" spans="84:85" ht="13.5" customHeight="1">
      <c r="CF310" s="149"/>
      <c r="CG310" s="213"/>
    </row>
    <row r="311" spans="84:85" ht="13.5" customHeight="1">
      <c r="CF311" s="149"/>
      <c r="CG311" s="213"/>
    </row>
    <row r="312" spans="84:85" ht="13.5" customHeight="1">
      <c r="CF312" s="149"/>
      <c r="CG312" s="213"/>
    </row>
    <row r="313" spans="84:85" ht="13.5" customHeight="1">
      <c r="CF313" s="149"/>
      <c r="CG313" s="213"/>
    </row>
    <row r="314" spans="84:85" ht="13.5" customHeight="1">
      <c r="CF314" s="149"/>
      <c r="CG314" s="213"/>
    </row>
    <row r="315" spans="84:85" ht="13.5" customHeight="1">
      <c r="CF315" s="149"/>
      <c r="CG315" s="213"/>
    </row>
    <row r="316" spans="84:85" ht="13.5" customHeight="1">
      <c r="CF316" s="149"/>
      <c r="CG316" s="213"/>
    </row>
    <row r="317" spans="84:85" ht="13.5" customHeight="1">
      <c r="CF317" s="149"/>
      <c r="CG317" s="213"/>
    </row>
    <row r="318" spans="84:85" ht="13.5" customHeight="1">
      <c r="CF318" s="149"/>
      <c r="CG318" s="213"/>
    </row>
    <row r="319" spans="84:85" ht="13.5" customHeight="1">
      <c r="CF319" s="149"/>
      <c r="CG319" s="213"/>
    </row>
    <row r="320" spans="84:85" ht="13.5" customHeight="1">
      <c r="CF320" s="149"/>
      <c r="CG320" s="213"/>
    </row>
    <row r="321" spans="84:85" ht="13.5" customHeight="1">
      <c r="CF321" s="149"/>
      <c r="CG321" s="213"/>
    </row>
    <row r="322" spans="84:85" ht="13.5" customHeight="1">
      <c r="CF322" s="149"/>
      <c r="CG322" s="213"/>
    </row>
    <row r="323" spans="84:85" ht="13.5" customHeight="1">
      <c r="CF323" s="149"/>
      <c r="CG323" s="213"/>
    </row>
    <row r="324" spans="84:85" ht="13.5" customHeight="1">
      <c r="CF324" s="149"/>
      <c r="CG324" s="213"/>
    </row>
    <row r="325" spans="84:85" ht="13.5" customHeight="1">
      <c r="CF325" s="149"/>
      <c r="CG325" s="213"/>
    </row>
    <row r="326" spans="84:85" ht="13.5" customHeight="1">
      <c r="CF326" s="149"/>
      <c r="CG326" s="213"/>
    </row>
    <row r="327" spans="84:85" ht="13.5" customHeight="1">
      <c r="CF327" s="149"/>
      <c r="CG327" s="213"/>
    </row>
    <row r="328" spans="84:85" ht="13.5" customHeight="1">
      <c r="CF328" s="149"/>
      <c r="CG328" s="213"/>
    </row>
    <row r="329" spans="84:85" ht="13.5" customHeight="1">
      <c r="CF329" s="149"/>
      <c r="CG329" s="213"/>
    </row>
    <row r="330" spans="84:85" ht="13.5" customHeight="1">
      <c r="CF330" s="149"/>
      <c r="CG330" s="213"/>
    </row>
    <row r="331" spans="84:85" ht="13.5" customHeight="1">
      <c r="CF331" s="149"/>
      <c r="CG331" s="213"/>
    </row>
    <row r="332" spans="84:85" ht="13.5" customHeight="1">
      <c r="CF332" s="149"/>
      <c r="CG332" s="213"/>
    </row>
    <row r="333" spans="84:85" ht="13.5" customHeight="1">
      <c r="CF333" s="149"/>
      <c r="CG333" s="213"/>
    </row>
    <row r="334" spans="84:85" ht="13.5" customHeight="1">
      <c r="CF334" s="149"/>
      <c r="CG334" s="213"/>
    </row>
    <row r="335" spans="84:85" ht="13.5" customHeight="1">
      <c r="CF335" s="149"/>
      <c r="CG335" s="213"/>
    </row>
    <row r="336" spans="84:85" ht="13.5" customHeight="1">
      <c r="CF336" s="149"/>
      <c r="CG336" s="213"/>
    </row>
    <row r="337" spans="84:85" ht="13.5" customHeight="1">
      <c r="CF337" s="149"/>
      <c r="CG337" s="213"/>
    </row>
    <row r="338" spans="84:85" ht="13.5" customHeight="1">
      <c r="CF338" s="149"/>
      <c r="CG338" s="213"/>
    </row>
    <row r="339" spans="84:85" ht="13.5" customHeight="1">
      <c r="CF339" s="149"/>
      <c r="CG339" s="213"/>
    </row>
    <row r="340" spans="84:85" ht="13.5" customHeight="1">
      <c r="CF340" s="149"/>
      <c r="CG340" s="213"/>
    </row>
    <row r="341" spans="84:85" ht="13.5" customHeight="1">
      <c r="CF341" s="149"/>
      <c r="CG341" s="213"/>
    </row>
    <row r="342" spans="84:85" ht="13.5" customHeight="1">
      <c r="CF342" s="149"/>
      <c r="CG342" s="213"/>
    </row>
    <row r="343" spans="84:85" ht="13.5" customHeight="1">
      <c r="CF343" s="149"/>
      <c r="CG343" s="213"/>
    </row>
    <row r="344" spans="84:85" ht="13.5" customHeight="1">
      <c r="CF344" s="149"/>
      <c r="CG344" s="213"/>
    </row>
    <row r="345" spans="84:85" ht="13.5" customHeight="1">
      <c r="CF345" s="149"/>
      <c r="CG345" s="213"/>
    </row>
    <row r="346" spans="84:85" ht="13.5" customHeight="1">
      <c r="CF346" s="149"/>
      <c r="CG346" s="213"/>
    </row>
    <row r="347" spans="84:85" ht="13.5" customHeight="1">
      <c r="CF347" s="149"/>
      <c r="CG347" s="213"/>
    </row>
    <row r="348" spans="84:85" ht="13.5" customHeight="1">
      <c r="CF348" s="149"/>
      <c r="CG348" s="213"/>
    </row>
    <row r="349" spans="84:85" ht="13.5" customHeight="1">
      <c r="CF349" s="149"/>
      <c r="CG349" s="213"/>
    </row>
    <row r="350" spans="84:85" ht="13.5" customHeight="1">
      <c r="CF350" s="149"/>
      <c r="CG350" s="213"/>
    </row>
    <row r="351" spans="84:85" ht="13.5" customHeight="1">
      <c r="CF351" s="149"/>
      <c r="CG351" s="213"/>
    </row>
    <row r="352" spans="84:85" ht="13.5" customHeight="1">
      <c r="CF352" s="149"/>
      <c r="CG352" s="213"/>
    </row>
    <row r="353" spans="84:85" ht="13.5" customHeight="1">
      <c r="CF353" s="149"/>
      <c r="CG353" s="213"/>
    </row>
    <row r="354" spans="84:85" ht="13.5" customHeight="1">
      <c r="CF354" s="149"/>
      <c r="CG354" s="213"/>
    </row>
    <row r="355" spans="84:85" ht="13.5" customHeight="1">
      <c r="CF355" s="149"/>
      <c r="CG355" s="213"/>
    </row>
    <row r="356" spans="84:85" ht="13.5" customHeight="1">
      <c r="CF356" s="149"/>
      <c r="CG356" s="213"/>
    </row>
    <row r="357" spans="84:85" ht="13.5" customHeight="1">
      <c r="CF357" s="149"/>
      <c r="CG357" s="213"/>
    </row>
    <row r="358" spans="84:85" ht="13.5" customHeight="1">
      <c r="CF358" s="149"/>
      <c r="CG358" s="213"/>
    </row>
    <row r="359" spans="84:85" ht="13.5" customHeight="1">
      <c r="CF359" s="149"/>
      <c r="CG359" s="213"/>
    </row>
    <row r="360" spans="84:85" ht="13.5" customHeight="1">
      <c r="CF360" s="149"/>
      <c r="CG360" s="213"/>
    </row>
    <row r="361" spans="84:85" ht="13.5" customHeight="1">
      <c r="CF361" s="149"/>
      <c r="CG361" s="213"/>
    </row>
    <row r="362" spans="84:85" ht="13.5" customHeight="1">
      <c r="CF362" s="149"/>
      <c r="CG362" s="213"/>
    </row>
    <row r="363" spans="84:85" ht="13.5" customHeight="1">
      <c r="CF363" s="149"/>
      <c r="CG363" s="213"/>
    </row>
    <row r="364" spans="84:85" ht="13.5" customHeight="1">
      <c r="CF364" s="149"/>
      <c r="CG364" s="213"/>
    </row>
    <row r="365" spans="84:85" ht="13.5" customHeight="1">
      <c r="CF365" s="149"/>
      <c r="CG365" s="213"/>
    </row>
    <row r="366" spans="84:85" ht="13.5" customHeight="1">
      <c r="CF366" s="149"/>
      <c r="CG366" s="213"/>
    </row>
    <row r="367" spans="84:85" ht="13.5" customHeight="1">
      <c r="CF367" s="149"/>
      <c r="CG367" s="213"/>
    </row>
    <row r="368" spans="84:85" ht="13.5" customHeight="1">
      <c r="CF368" s="149"/>
      <c r="CG368" s="213"/>
    </row>
    <row r="369" spans="84:85" ht="13.5" customHeight="1">
      <c r="CF369" s="149"/>
      <c r="CG369" s="213"/>
    </row>
    <row r="370" spans="84:85" ht="13.5" customHeight="1">
      <c r="CF370" s="149"/>
      <c r="CG370" s="213"/>
    </row>
    <row r="371" spans="84:85" ht="13.5" customHeight="1">
      <c r="CF371" s="149"/>
      <c r="CG371" s="213"/>
    </row>
    <row r="372" spans="84:85" ht="13.5" customHeight="1">
      <c r="CF372" s="149"/>
      <c r="CG372" s="213"/>
    </row>
    <row r="373" spans="84:85" ht="13.5" customHeight="1">
      <c r="CF373" s="149"/>
      <c r="CG373" s="213"/>
    </row>
    <row r="374" spans="84:85" ht="13.5" customHeight="1">
      <c r="CF374" s="149"/>
      <c r="CG374" s="213"/>
    </row>
    <row r="375" spans="84:85" ht="13.5" customHeight="1">
      <c r="CF375" s="149"/>
      <c r="CG375" s="213"/>
    </row>
    <row r="376" spans="84:85" ht="13.5" customHeight="1">
      <c r="CF376" s="149"/>
      <c r="CG376" s="213"/>
    </row>
    <row r="377" spans="84:85" ht="13.5" customHeight="1">
      <c r="CF377" s="149"/>
      <c r="CG377" s="213"/>
    </row>
    <row r="378" spans="84:85" ht="13.5" customHeight="1">
      <c r="CF378" s="149"/>
      <c r="CG378" s="213"/>
    </row>
    <row r="379" spans="84:85" ht="13.5" customHeight="1">
      <c r="CF379" s="149"/>
      <c r="CG379" s="213"/>
    </row>
    <row r="380" spans="84:85" ht="13.5" customHeight="1">
      <c r="CF380" s="149"/>
      <c r="CG380" s="213"/>
    </row>
    <row r="381" spans="84:85" ht="13.5" customHeight="1">
      <c r="CF381" s="149"/>
      <c r="CG381" s="213"/>
    </row>
    <row r="382" spans="84:85" ht="13.5" customHeight="1">
      <c r="CF382" s="149"/>
      <c r="CG382" s="213"/>
    </row>
    <row r="383" spans="84:85" ht="13.5" customHeight="1">
      <c r="CF383" s="149"/>
      <c r="CG383" s="213"/>
    </row>
    <row r="384" spans="84:85" ht="13.5" customHeight="1">
      <c r="CF384" s="149"/>
      <c r="CG384" s="213"/>
    </row>
    <row r="385" spans="84:85" ht="13.5" customHeight="1">
      <c r="CF385" s="149"/>
      <c r="CG385" s="213"/>
    </row>
    <row r="386" spans="84:85" ht="13.5" customHeight="1">
      <c r="CF386" s="149"/>
      <c r="CG386" s="213"/>
    </row>
    <row r="387" spans="84:85" ht="13.5" customHeight="1">
      <c r="CF387" s="149"/>
      <c r="CG387" s="213"/>
    </row>
    <row r="388" spans="84:85" ht="13.5" customHeight="1">
      <c r="CF388" s="149"/>
      <c r="CG388" s="213"/>
    </row>
    <row r="389" spans="84:85" ht="13.5" customHeight="1">
      <c r="CF389" s="149"/>
      <c r="CG389" s="213"/>
    </row>
    <row r="390" spans="84:85" ht="13.5" customHeight="1">
      <c r="CF390" s="149"/>
      <c r="CG390" s="213"/>
    </row>
    <row r="391" spans="84:85" ht="13.5" customHeight="1">
      <c r="CF391" s="149"/>
      <c r="CG391" s="213"/>
    </row>
    <row r="392" spans="84:85" ht="13.5" customHeight="1">
      <c r="CF392" s="149"/>
      <c r="CG392" s="213"/>
    </row>
    <row r="393" spans="84:85" ht="13.5" customHeight="1">
      <c r="CF393" s="149"/>
      <c r="CG393" s="213"/>
    </row>
    <row r="394" spans="84:85" ht="13.5" customHeight="1">
      <c r="CF394" s="149"/>
      <c r="CG394" s="213"/>
    </row>
    <row r="395" spans="84:85" ht="13.5" customHeight="1">
      <c r="CF395" s="149"/>
      <c r="CG395" s="213"/>
    </row>
    <row r="396" spans="84:85" ht="13.5" customHeight="1">
      <c r="CF396" s="149"/>
      <c r="CG396" s="213"/>
    </row>
    <row r="397" spans="84:85" ht="13.5" customHeight="1">
      <c r="CF397" s="149"/>
      <c r="CG397" s="213"/>
    </row>
    <row r="398" spans="84:85" ht="13.5" customHeight="1">
      <c r="CF398" s="149"/>
      <c r="CG398" s="213"/>
    </row>
    <row r="399" spans="84:85" ht="13.5" customHeight="1">
      <c r="CF399" s="149"/>
      <c r="CG399" s="213"/>
    </row>
    <row r="400" spans="84:85" ht="13.5" customHeight="1">
      <c r="CF400" s="149"/>
      <c r="CG400" s="213"/>
    </row>
    <row r="401" spans="84:85" ht="13.5" customHeight="1">
      <c r="CF401" s="149"/>
      <c r="CG401" s="213"/>
    </row>
    <row r="402" spans="84:85" ht="13.5" customHeight="1">
      <c r="CF402" s="149"/>
      <c r="CG402" s="213"/>
    </row>
    <row r="403" spans="84:85" ht="13.5" customHeight="1">
      <c r="CF403" s="149"/>
      <c r="CG403" s="213"/>
    </row>
    <row r="404" spans="84:85" ht="13.5" customHeight="1">
      <c r="CF404" s="149"/>
      <c r="CG404" s="213"/>
    </row>
    <row r="405" spans="84:85" ht="13.5" customHeight="1">
      <c r="CF405" s="149"/>
      <c r="CG405" s="213"/>
    </row>
    <row r="406" spans="84:85" ht="13.5" customHeight="1">
      <c r="CF406" s="149"/>
      <c r="CG406" s="213"/>
    </row>
    <row r="407" spans="84:85" ht="13.5" customHeight="1">
      <c r="CF407" s="149"/>
      <c r="CG407" s="213"/>
    </row>
    <row r="408" spans="84:85" ht="13.5" customHeight="1">
      <c r="CF408" s="149"/>
      <c r="CG408" s="213"/>
    </row>
    <row r="409" spans="84:85" ht="13.5" customHeight="1">
      <c r="CF409" s="149"/>
      <c r="CG409" s="213"/>
    </row>
    <row r="410" spans="84:85" ht="13.5" customHeight="1">
      <c r="CF410" s="149"/>
      <c r="CG410" s="213"/>
    </row>
    <row r="411" spans="84:85" ht="13.5" customHeight="1">
      <c r="CF411" s="149"/>
      <c r="CG411" s="213"/>
    </row>
    <row r="412" spans="84:85" ht="13.5" customHeight="1">
      <c r="CF412" s="149"/>
      <c r="CG412" s="213"/>
    </row>
    <row r="413" spans="84:85" ht="13.5" customHeight="1">
      <c r="CF413" s="149"/>
      <c r="CG413" s="213"/>
    </row>
    <row r="414" spans="84:85" ht="13.5" customHeight="1">
      <c r="CF414" s="149"/>
      <c r="CG414" s="213"/>
    </row>
    <row r="415" spans="84:85" ht="13.5" customHeight="1">
      <c r="CF415" s="149"/>
      <c r="CG415" s="213"/>
    </row>
    <row r="416" spans="84:85" ht="13.5" customHeight="1">
      <c r="CF416" s="149"/>
      <c r="CG416" s="213"/>
    </row>
    <row r="417" spans="84:85" ht="13.5" customHeight="1">
      <c r="CF417" s="149"/>
      <c r="CG417" s="213"/>
    </row>
    <row r="418" spans="84:85" ht="13.5" customHeight="1">
      <c r="CF418" s="149"/>
      <c r="CG418" s="213"/>
    </row>
    <row r="419" spans="84:85" ht="13.5" customHeight="1">
      <c r="CF419" s="149"/>
      <c r="CG419" s="213"/>
    </row>
    <row r="420" spans="84:85" ht="13.5" customHeight="1">
      <c r="CF420" s="149"/>
      <c r="CG420" s="213"/>
    </row>
    <row r="421" spans="84:85" ht="13.5" customHeight="1">
      <c r="CF421" s="149"/>
      <c r="CG421" s="213"/>
    </row>
    <row r="422" spans="84:85" ht="13.5" customHeight="1">
      <c r="CF422" s="149"/>
      <c r="CG422" s="213"/>
    </row>
    <row r="423" spans="84:85" ht="13.5" customHeight="1">
      <c r="CF423" s="149"/>
      <c r="CG423" s="213"/>
    </row>
    <row r="424" spans="84:85" ht="13.5" customHeight="1">
      <c r="CF424" s="149"/>
      <c r="CG424" s="213"/>
    </row>
    <row r="425" spans="84:85" ht="13.5" customHeight="1">
      <c r="CF425" s="149"/>
      <c r="CG425" s="213"/>
    </row>
    <row r="426" spans="84:85" ht="13.5" customHeight="1">
      <c r="CF426" s="149"/>
      <c r="CG426" s="213"/>
    </row>
    <row r="427" spans="84:85" ht="13.5" customHeight="1">
      <c r="CF427" s="149"/>
      <c r="CG427" s="213"/>
    </row>
    <row r="428" spans="84:85" ht="13.5" customHeight="1">
      <c r="CF428" s="149"/>
      <c r="CG428" s="213"/>
    </row>
    <row r="429" spans="84:85" ht="13.5" customHeight="1">
      <c r="CF429" s="149"/>
      <c r="CG429" s="213"/>
    </row>
    <row r="430" spans="84:85" ht="13.5" customHeight="1">
      <c r="CF430" s="149"/>
      <c r="CG430" s="213"/>
    </row>
    <row r="431" spans="84:85" ht="13.5" customHeight="1">
      <c r="CF431" s="149"/>
      <c r="CG431" s="213"/>
    </row>
    <row r="432" spans="84:85" ht="13.5" customHeight="1">
      <c r="CF432" s="149"/>
      <c r="CG432" s="213"/>
    </row>
    <row r="433" spans="84:85" ht="13.5" customHeight="1">
      <c r="CF433" s="149"/>
      <c r="CG433" s="213"/>
    </row>
    <row r="434" spans="84:85" ht="13.5" customHeight="1">
      <c r="CF434" s="149"/>
      <c r="CG434" s="213"/>
    </row>
    <row r="435" spans="84:85" ht="13.5" customHeight="1">
      <c r="CF435" s="149"/>
      <c r="CG435" s="213"/>
    </row>
    <row r="436" spans="84:85" ht="13.5" customHeight="1">
      <c r="CF436" s="149"/>
      <c r="CG436" s="213"/>
    </row>
    <row r="437" spans="84:85" ht="13.5" customHeight="1">
      <c r="CF437" s="149"/>
      <c r="CG437" s="213"/>
    </row>
    <row r="438" spans="84:85" ht="13.5" customHeight="1">
      <c r="CF438" s="149"/>
      <c r="CG438" s="213"/>
    </row>
    <row r="439" spans="84:85" ht="13.5" customHeight="1">
      <c r="CF439" s="149"/>
      <c r="CG439" s="213"/>
    </row>
    <row r="440" spans="84:85" ht="13.5" customHeight="1">
      <c r="CF440" s="149"/>
      <c r="CG440" s="213"/>
    </row>
    <row r="441" spans="84:85" ht="13.5" customHeight="1">
      <c r="CF441" s="149"/>
      <c r="CG441" s="213"/>
    </row>
    <row r="442" spans="84:85" ht="13.5" customHeight="1">
      <c r="CF442" s="149"/>
      <c r="CG442" s="213"/>
    </row>
    <row r="443" spans="84:85" ht="13.5" customHeight="1">
      <c r="CF443" s="149"/>
      <c r="CG443" s="213"/>
    </row>
    <row r="444" spans="84:85" ht="13.5" customHeight="1">
      <c r="CF444" s="149"/>
      <c r="CG444" s="213"/>
    </row>
    <row r="445" spans="84:85" ht="13.5" customHeight="1">
      <c r="CF445" s="149"/>
      <c r="CG445" s="213"/>
    </row>
    <row r="446" spans="84:85" ht="13.5" customHeight="1">
      <c r="CF446" s="149"/>
      <c r="CG446" s="213"/>
    </row>
    <row r="447" spans="84:85" ht="13.5" customHeight="1">
      <c r="CF447" s="149"/>
      <c r="CG447" s="213"/>
    </row>
    <row r="448" spans="84:85" ht="13.5" customHeight="1">
      <c r="CF448" s="149"/>
      <c r="CG448" s="213"/>
    </row>
    <row r="449" spans="84:85" ht="13.5" customHeight="1">
      <c r="CF449" s="149"/>
      <c r="CG449" s="213"/>
    </row>
    <row r="450" spans="84:85" ht="13.5" customHeight="1">
      <c r="CF450" s="149"/>
      <c r="CG450" s="213"/>
    </row>
    <row r="451" spans="84:85" ht="13.5" customHeight="1">
      <c r="CF451" s="149"/>
      <c r="CG451" s="213"/>
    </row>
    <row r="452" spans="84:85" ht="13.5" customHeight="1">
      <c r="CF452" s="149"/>
      <c r="CG452" s="213"/>
    </row>
    <row r="453" spans="84:85" ht="13.5" customHeight="1">
      <c r="CF453" s="149"/>
      <c r="CG453" s="213"/>
    </row>
    <row r="454" spans="84:85" ht="13.5" customHeight="1">
      <c r="CF454" s="149"/>
      <c r="CG454" s="213"/>
    </row>
    <row r="455" spans="84:85" ht="13.5" customHeight="1">
      <c r="CF455" s="149"/>
      <c r="CG455" s="213"/>
    </row>
    <row r="456" spans="84:85" ht="13.5" customHeight="1">
      <c r="CF456" s="149"/>
      <c r="CG456" s="213"/>
    </row>
    <row r="457" spans="84:85" ht="13.5" customHeight="1">
      <c r="CF457" s="149"/>
      <c r="CG457" s="213"/>
    </row>
    <row r="458" spans="84:85" ht="13.5" customHeight="1">
      <c r="CF458" s="149"/>
      <c r="CG458" s="213"/>
    </row>
    <row r="459" spans="84:85" ht="13.5" customHeight="1">
      <c r="CF459" s="149"/>
      <c r="CG459" s="213"/>
    </row>
    <row r="460" spans="84:85" ht="13.5" customHeight="1">
      <c r="CF460" s="149"/>
      <c r="CG460" s="213"/>
    </row>
    <row r="461" spans="84:85" ht="13.5" customHeight="1">
      <c r="CF461" s="149"/>
      <c r="CG461" s="213"/>
    </row>
    <row r="462" spans="84:85" ht="13.5" customHeight="1">
      <c r="CF462" s="149"/>
      <c r="CG462" s="213"/>
    </row>
    <row r="463" spans="84:85" ht="13.5" customHeight="1">
      <c r="CF463" s="149"/>
      <c r="CG463" s="213"/>
    </row>
    <row r="464" spans="84:85" ht="13.5" customHeight="1">
      <c r="CF464" s="149"/>
      <c r="CG464" s="213"/>
    </row>
    <row r="465" spans="84:85" ht="13.5" customHeight="1">
      <c r="CF465" s="149"/>
      <c r="CG465" s="213"/>
    </row>
    <row r="466" spans="84:85" ht="13.5" customHeight="1">
      <c r="CF466" s="149"/>
      <c r="CG466" s="213"/>
    </row>
    <row r="467" spans="84:85" ht="13.5" customHeight="1">
      <c r="CF467" s="149"/>
      <c r="CG467" s="213"/>
    </row>
    <row r="468" spans="84:85" ht="13.5" customHeight="1">
      <c r="CF468" s="149"/>
      <c r="CG468" s="213"/>
    </row>
    <row r="469" spans="84:85" ht="13.5" customHeight="1">
      <c r="CF469" s="149"/>
      <c r="CG469" s="213"/>
    </row>
    <row r="470" spans="84:85" ht="13.5" customHeight="1">
      <c r="CF470" s="149"/>
      <c r="CG470" s="213"/>
    </row>
    <row r="471" spans="84:85" ht="13.5" customHeight="1">
      <c r="CF471" s="149"/>
      <c r="CG471" s="213"/>
    </row>
    <row r="472" spans="84:85" ht="13.5" customHeight="1">
      <c r="CF472" s="149"/>
      <c r="CG472" s="213"/>
    </row>
    <row r="473" spans="84:85" ht="13.5" customHeight="1">
      <c r="CF473" s="149"/>
      <c r="CG473" s="213"/>
    </row>
    <row r="474" spans="84:85" ht="13.5" customHeight="1">
      <c r="CF474" s="149"/>
      <c r="CG474" s="213"/>
    </row>
    <row r="475" spans="84:85" ht="13.5" customHeight="1">
      <c r="CF475" s="149"/>
      <c r="CG475" s="213"/>
    </row>
    <row r="476" spans="84:85" ht="13.5" customHeight="1">
      <c r="CF476" s="149"/>
      <c r="CG476" s="213"/>
    </row>
    <row r="477" spans="84:85" ht="13.5" customHeight="1">
      <c r="CF477" s="149"/>
      <c r="CG477" s="213"/>
    </row>
    <row r="478" spans="84:85" ht="13.5" customHeight="1">
      <c r="CF478" s="149"/>
      <c r="CG478" s="213"/>
    </row>
    <row r="479" spans="84:85" ht="13.5" customHeight="1">
      <c r="CF479" s="149"/>
      <c r="CG479" s="213"/>
    </row>
    <row r="480" spans="84:85" ht="13.5" customHeight="1">
      <c r="CF480" s="149"/>
      <c r="CG480" s="213"/>
    </row>
    <row r="481" spans="84:85" ht="13.5" customHeight="1">
      <c r="CF481" s="149"/>
      <c r="CG481" s="213"/>
    </row>
    <row r="482" spans="84:85" ht="13.5" customHeight="1">
      <c r="CF482" s="149"/>
      <c r="CG482" s="213"/>
    </row>
    <row r="483" spans="84:85" ht="13.5" customHeight="1">
      <c r="CF483" s="149"/>
      <c r="CG483" s="213"/>
    </row>
    <row r="484" spans="84:85" ht="13.5" customHeight="1">
      <c r="CF484" s="149"/>
      <c r="CG484" s="213"/>
    </row>
    <row r="485" spans="84:85" ht="13.5" customHeight="1">
      <c r="CF485" s="149"/>
      <c r="CG485" s="213"/>
    </row>
    <row r="486" spans="84:85" ht="13.5" customHeight="1">
      <c r="CF486" s="149"/>
      <c r="CG486" s="213"/>
    </row>
    <row r="487" spans="84:85" ht="13.5" customHeight="1">
      <c r="CF487" s="149"/>
      <c r="CG487" s="213"/>
    </row>
    <row r="488" spans="84:85" ht="13.5" customHeight="1">
      <c r="CF488" s="149"/>
      <c r="CG488" s="213"/>
    </row>
    <row r="489" spans="84:85" ht="13.5" customHeight="1">
      <c r="CF489" s="149"/>
      <c r="CG489" s="213"/>
    </row>
    <row r="490" spans="84:85" ht="13.5" customHeight="1">
      <c r="CF490" s="149"/>
      <c r="CG490" s="213"/>
    </row>
    <row r="491" spans="84:85" ht="13.5" customHeight="1">
      <c r="CF491" s="149"/>
      <c r="CG491" s="213"/>
    </row>
    <row r="492" spans="84:85" ht="13.5" customHeight="1">
      <c r="CF492" s="149"/>
      <c r="CG492" s="213"/>
    </row>
    <row r="493" spans="84:85" ht="13.5" customHeight="1">
      <c r="CF493" s="149"/>
      <c r="CG493" s="213"/>
    </row>
    <row r="494" spans="84:85" ht="13.5" customHeight="1">
      <c r="CF494" s="149"/>
      <c r="CG494" s="213"/>
    </row>
    <row r="495" spans="84:85" ht="13.5" customHeight="1">
      <c r="CF495" s="149"/>
      <c r="CG495" s="213"/>
    </row>
    <row r="496" spans="84:85" ht="13.5" customHeight="1">
      <c r="CF496" s="149"/>
      <c r="CG496" s="213"/>
    </row>
    <row r="497" spans="84:85" ht="13.5" customHeight="1">
      <c r="CF497" s="149"/>
      <c r="CG497" s="213"/>
    </row>
    <row r="498" spans="84:85" ht="13.5" customHeight="1">
      <c r="CF498" s="149"/>
      <c r="CG498" s="213"/>
    </row>
    <row r="499" spans="84:85" ht="13.5" customHeight="1">
      <c r="CF499" s="149"/>
      <c r="CG499" s="213"/>
    </row>
    <row r="500" spans="84:85" ht="13.5" customHeight="1">
      <c r="CF500" s="149"/>
      <c r="CG500" s="213"/>
    </row>
    <row r="501" spans="84:85" ht="13.5" customHeight="1">
      <c r="CF501" s="149"/>
      <c r="CG501" s="213"/>
    </row>
    <row r="502" spans="84:85" ht="13.5" customHeight="1">
      <c r="CF502" s="149"/>
      <c r="CG502" s="213"/>
    </row>
    <row r="503" spans="84:85" ht="13.5" customHeight="1">
      <c r="CF503" s="149"/>
      <c r="CG503" s="213"/>
    </row>
    <row r="504" spans="84:85" ht="13.5" customHeight="1">
      <c r="CF504" s="149"/>
      <c r="CG504" s="213"/>
    </row>
    <row r="505" spans="84:85" ht="13.5" customHeight="1">
      <c r="CF505" s="149"/>
      <c r="CG505" s="213"/>
    </row>
    <row r="506" spans="84:85" ht="13.5" customHeight="1">
      <c r="CF506" s="149"/>
      <c r="CG506" s="213"/>
    </row>
    <row r="507" spans="84:85" ht="13.5" customHeight="1">
      <c r="CF507" s="149"/>
      <c r="CG507" s="213"/>
    </row>
    <row r="508" spans="84:85" ht="13.5" customHeight="1">
      <c r="CF508" s="149"/>
      <c r="CG508" s="213"/>
    </row>
    <row r="509" spans="84:85" ht="13.5" customHeight="1">
      <c r="CF509" s="149"/>
      <c r="CG509" s="213"/>
    </row>
    <row r="510" spans="84:85" ht="13.5" customHeight="1">
      <c r="CF510" s="149"/>
      <c r="CG510" s="213"/>
    </row>
    <row r="511" spans="84:85" ht="13.5" customHeight="1">
      <c r="CF511" s="149"/>
      <c r="CG511" s="213"/>
    </row>
    <row r="512" spans="84:85" ht="13.5" customHeight="1">
      <c r="CF512" s="149"/>
      <c r="CG512" s="213"/>
    </row>
    <row r="513" spans="84:85" ht="13.5" customHeight="1">
      <c r="CF513" s="149"/>
      <c r="CG513" s="213"/>
    </row>
    <row r="514" spans="84:85" ht="13.5" customHeight="1">
      <c r="CF514" s="149"/>
      <c r="CG514" s="213"/>
    </row>
    <row r="515" spans="84:85" ht="13.5" customHeight="1">
      <c r="CF515" s="149"/>
      <c r="CG515" s="213"/>
    </row>
    <row r="516" spans="84:85" ht="13.5" customHeight="1">
      <c r="CF516" s="149"/>
      <c r="CG516" s="213"/>
    </row>
    <row r="517" spans="84:85" ht="13.5" customHeight="1">
      <c r="CF517" s="149"/>
      <c r="CG517" s="213"/>
    </row>
    <row r="518" spans="84:85" ht="13.5" customHeight="1">
      <c r="CF518" s="149"/>
      <c r="CG518" s="213"/>
    </row>
    <row r="519" spans="84:85" ht="13.5" customHeight="1">
      <c r="CF519" s="149"/>
      <c r="CG519" s="213"/>
    </row>
    <row r="520" spans="84:85" ht="13.5" customHeight="1">
      <c r="CF520" s="149"/>
      <c r="CG520" s="213"/>
    </row>
    <row r="521" spans="84:85" ht="13.5" customHeight="1">
      <c r="CF521" s="149"/>
      <c r="CG521" s="213"/>
    </row>
    <row r="522" spans="84:85" ht="13.5" customHeight="1">
      <c r="CF522" s="149"/>
      <c r="CG522" s="213"/>
    </row>
    <row r="523" spans="84:85" ht="13.5" customHeight="1">
      <c r="CF523" s="149"/>
      <c r="CG523" s="213"/>
    </row>
    <row r="524" spans="84:85" ht="13.5" customHeight="1">
      <c r="CF524" s="149"/>
      <c r="CG524" s="213"/>
    </row>
    <row r="525" spans="84:85" ht="13.5" customHeight="1">
      <c r="CF525" s="149"/>
      <c r="CG525" s="213"/>
    </row>
    <row r="526" spans="84:85" ht="13.5" customHeight="1">
      <c r="CF526" s="149"/>
      <c r="CG526" s="213"/>
    </row>
    <row r="527" spans="84:85" ht="13.5" customHeight="1">
      <c r="CF527" s="149"/>
      <c r="CG527" s="213"/>
    </row>
    <row r="528" spans="84:85" ht="13.5" customHeight="1">
      <c r="CF528" s="149"/>
      <c r="CG528" s="213"/>
    </row>
    <row r="529" spans="84:85" ht="13.5" customHeight="1">
      <c r="CF529" s="149"/>
      <c r="CG529" s="213"/>
    </row>
    <row r="530" spans="84:85" ht="13.5" customHeight="1">
      <c r="CF530" s="149"/>
      <c r="CG530" s="213"/>
    </row>
    <row r="531" spans="84:85" ht="13.5" customHeight="1">
      <c r="CF531" s="149"/>
      <c r="CG531" s="213"/>
    </row>
    <row r="532" spans="84:85" ht="13.5" customHeight="1">
      <c r="CF532" s="149"/>
      <c r="CG532" s="213"/>
    </row>
    <row r="533" spans="84:85" ht="13.5" customHeight="1">
      <c r="CF533" s="149"/>
      <c r="CG533" s="213"/>
    </row>
    <row r="534" spans="84:85" ht="13.5" customHeight="1">
      <c r="CF534" s="149"/>
      <c r="CG534" s="213"/>
    </row>
    <row r="535" spans="84:85" ht="13.5" customHeight="1">
      <c r="CF535" s="149"/>
      <c r="CG535" s="213"/>
    </row>
    <row r="536" spans="84:85" ht="13.5" customHeight="1">
      <c r="CF536" s="149"/>
      <c r="CG536" s="213"/>
    </row>
    <row r="537" spans="84:85" ht="13.5" customHeight="1">
      <c r="CF537" s="149"/>
      <c r="CG537" s="213"/>
    </row>
    <row r="538" spans="84:85" ht="13.5" customHeight="1">
      <c r="CF538" s="149"/>
      <c r="CG538" s="213"/>
    </row>
    <row r="539" spans="84:85" ht="13.5" customHeight="1">
      <c r="CF539" s="149"/>
      <c r="CG539" s="213"/>
    </row>
    <row r="540" spans="84:85" ht="13.5" customHeight="1">
      <c r="CF540" s="149"/>
      <c r="CG540" s="213"/>
    </row>
    <row r="541" spans="84:85" ht="13.5" customHeight="1">
      <c r="CF541" s="149"/>
      <c r="CG541" s="213"/>
    </row>
    <row r="542" spans="84:85" ht="13.5" customHeight="1">
      <c r="CF542" s="149"/>
      <c r="CG542" s="213"/>
    </row>
    <row r="543" spans="84:85" ht="13.5" customHeight="1">
      <c r="CF543" s="149"/>
      <c r="CG543" s="213"/>
    </row>
    <row r="544" spans="84:85" ht="13.5" customHeight="1">
      <c r="CF544" s="149"/>
      <c r="CG544" s="213"/>
    </row>
    <row r="545" spans="84:85" ht="13.5" customHeight="1">
      <c r="CF545" s="149"/>
      <c r="CG545" s="213"/>
    </row>
    <row r="546" spans="84:85" ht="13.5" customHeight="1">
      <c r="CF546" s="149"/>
      <c r="CG546" s="213"/>
    </row>
    <row r="547" spans="84:85" ht="13.5" customHeight="1">
      <c r="CF547" s="149"/>
      <c r="CG547" s="213"/>
    </row>
    <row r="548" spans="84:85" ht="13.5" customHeight="1">
      <c r="CF548" s="149"/>
      <c r="CG548" s="213"/>
    </row>
    <row r="549" spans="84:85" ht="13.5" customHeight="1">
      <c r="CF549" s="149"/>
      <c r="CG549" s="213"/>
    </row>
    <row r="550" spans="84:85" ht="13.5" customHeight="1">
      <c r="CF550" s="149"/>
      <c r="CG550" s="213"/>
    </row>
    <row r="551" spans="84:85" ht="13.5" customHeight="1">
      <c r="CF551" s="149"/>
      <c r="CG551" s="213"/>
    </row>
    <row r="552" spans="84:85" ht="13.5" customHeight="1">
      <c r="CF552" s="149"/>
      <c r="CG552" s="213"/>
    </row>
    <row r="553" spans="84:85" ht="13.5" customHeight="1">
      <c r="CF553" s="149"/>
      <c r="CG553" s="213"/>
    </row>
    <row r="554" spans="84:85" ht="13.5" customHeight="1">
      <c r="CF554" s="149"/>
      <c r="CG554" s="213"/>
    </row>
    <row r="555" spans="84:85" ht="13.5" customHeight="1">
      <c r="CF555" s="149"/>
      <c r="CG555" s="213"/>
    </row>
    <row r="556" spans="84:85" ht="13.5" customHeight="1">
      <c r="CF556" s="149"/>
      <c r="CG556" s="213"/>
    </row>
    <row r="557" spans="84:85" ht="13.5" customHeight="1">
      <c r="CF557" s="149"/>
      <c r="CG557" s="213"/>
    </row>
    <row r="558" spans="84:85" ht="13.5" customHeight="1">
      <c r="CF558" s="149"/>
      <c r="CG558" s="213"/>
    </row>
    <row r="559" spans="84:85" ht="13.5" customHeight="1">
      <c r="CF559" s="149"/>
      <c r="CG559" s="213"/>
    </row>
    <row r="560" spans="84:85" ht="13.5" customHeight="1">
      <c r="CF560" s="149"/>
      <c r="CG560" s="213"/>
    </row>
    <row r="561" spans="84:85" ht="13.5" customHeight="1">
      <c r="CF561" s="149"/>
      <c r="CG561" s="213"/>
    </row>
    <row r="562" spans="84:85" ht="13.5" customHeight="1">
      <c r="CF562" s="149"/>
      <c r="CG562" s="213"/>
    </row>
    <row r="563" spans="84:85" ht="13.5" customHeight="1">
      <c r="CF563" s="149"/>
      <c r="CG563" s="213"/>
    </row>
    <row r="564" spans="84:85" ht="13.5" customHeight="1">
      <c r="CF564" s="149"/>
      <c r="CG564" s="213"/>
    </row>
    <row r="565" spans="84:85" ht="13.5" customHeight="1">
      <c r="CF565" s="149"/>
      <c r="CG565" s="213"/>
    </row>
    <row r="566" spans="84:85" ht="13.5" customHeight="1">
      <c r="CF566" s="149"/>
      <c r="CG566" s="213"/>
    </row>
    <row r="567" spans="84:85" ht="13.5" customHeight="1">
      <c r="CF567" s="149"/>
      <c r="CG567" s="213"/>
    </row>
    <row r="568" spans="84:85" ht="13.5" customHeight="1">
      <c r="CF568" s="149"/>
      <c r="CG568" s="213"/>
    </row>
    <row r="569" spans="84:85" ht="13.5" customHeight="1">
      <c r="CF569" s="149"/>
      <c r="CG569" s="213"/>
    </row>
    <row r="570" spans="84:85" ht="13.5" customHeight="1">
      <c r="CF570" s="149"/>
      <c r="CG570" s="213"/>
    </row>
    <row r="571" spans="84:85" ht="13.5" customHeight="1">
      <c r="CF571" s="149"/>
      <c r="CG571" s="213"/>
    </row>
    <row r="572" spans="84:85" ht="13.5" customHeight="1">
      <c r="CF572" s="149"/>
      <c r="CG572" s="213"/>
    </row>
    <row r="573" spans="84:85" ht="13.5" customHeight="1">
      <c r="CF573" s="149"/>
      <c r="CG573" s="213"/>
    </row>
    <row r="574" spans="84:85" ht="13.5" customHeight="1">
      <c r="CF574" s="149"/>
      <c r="CG574" s="213"/>
    </row>
    <row r="575" spans="84:85" ht="13.5" customHeight="1">
      <c r="CF575" s="149"/>
      <c r="CG575" s="213"/>
    </row>
    <row r="576" spans="84:85" ht="13.5" customHeight="1">
      <c r="CF576" s="149"/>
      <c r="CG576" s="213"/>
    </row>
    <row r="577" spans="84:85" ht="13.5" customHeight="1">
      <c r="CF577" s="149"/>
      <c r="CG577" s="213"/>
    </row>
    <row r="578" spans="84:85" ht="13.5" customHeight="1">
      <c r="CF578" s="149"/>
      <c r="CG578" s="213"/>
    </row>
    <row r="579" spans="84:85" ht="13.5" customHeight="1">
      <c r="CF579" s="149"/>
      <c r="CG579" s="213"/>
    </row>
    <row r="580" spans="84:85" ht="13.5" customHeight="1">
      <c r="CF580" s="149"/>
      <c r="CG580" s="213"/>
    </row>
    <row r="581" spans="84:85" ht="13.5" customHeight="1">
      <c r="CF581" s="149"/>
      <c r="CG581" s="213"/>
    </row>
    <row r="582" spans="84:85" ht="13.5" customHeight="1">
      <c r="CF582" s="149"/>
      <c r="CG582" s="213"/>
    </row>
    <row r="583" spans="84:85" ht="13.5" customHeight="1">
      <c r="CF583" s="149"/>
      <c r="CG583" s="213"/>
    </row>
    <row r="584" spans="84:85" ht="13.5" customHeight="1">
      <c r="CF584" s="149"/>
      <c r="CG584" s="213"/>
    </row>
    <row r="585" spans="84:85" ht="13.5" customHeight="1">
      <c r="CF585" s="149"/>
      <c r="CG585" s="213"/>
    </row>
    <row r="586" spans="84:85" ht="13.5" customHeight="1">
      <c r="CF586" s="149"/>
      <c r="CG586" s="213"/>
    </row>
    <row r="587" spans="84:85" ht="13.5" customHeight="1">
      <c r="CF587" s="149"/>
      <c r="CG587" s="213"/>
    </row>
    <row r="588" spans="84:85" ht="13.5" customHeight="1">
      <c r="CF588" s="149"/>
      <c r="CG588" s="213"/>
    </row>
    <row r="589" spans="84:85" ht="13.5" customHeight="1">
      <c r="CF589" s="149"/>
      <c r="CG589" s="213"/>
    </row>
    <row r="590" spans="84:85" ht="13.5" customHeight="1">
      <c r="CF590" s="149"/>
      <c r="CG590" s="213"/>
    </row>
    <row r="591" spans="84:85" ht="13.5" customHeight="1">
      <c r="CF591" s="149"/>
      <c r="CG591" s="213"/>
    </row>
    <row r="592" spans="84:85" ht="13.5" customHeight="1">
      <c r="CF592" s="149"/>
      <c r="CG592" s="213"/>
    </row>
    <row r="593" spans="84:85" ht="13.5" customHeight="1">
      <c r="CF593" s="149"/>
      <c r="CG593" s="213"/>
    </row>
    <row r="594" spans="84:85" ht="13.5" customHeight="1">
      <c r="CF594" s="149"/>
      <c r="CG594" s="213"/>
    </row>
    <row r="595" spans="84:85" ht="13.5" customHeight="1">
      <c r="CF595" s="149"/>
      <c r="CG595" s="213"/>
    </row>
    <row r="596" spans="84:85" ht="13.5" customHeight="1">
      <c r="CF596" s="149"/>
      <c r="CG596" s="213"/>
    </row>
    <row r="597" spans="84:85" ht="13.5" customHeight="1">
      <c r="CF597" s="149"/>
      <c r="CG597" s="213"/>
    </row>
    <row r="598" spans="84:85" ht="13.5" customHeight="1">
      <c r="CF598" s="149"/>
      <c r="CG598" s="213"/>
    </row>
    <row r="599" spans="84:85" ht="13.5" customHeight="1">
      <c r="CF599" s="149"/>
      <c r="CG599" s="213"/>
    </row>
    <row r="600" spans="84:85" ht="13.5" customHeight="1">
      <c r="CF600" s="149"/>
      <c r="CG600" s="213"/>
    </row>
    <row r="601" spans="84:85" ht="13.5" customHeight="1">
      <c r="CF601" s="149"/>
      <c r="CG601" s="213"/>
    </row>
    <row r="602" spans="84:85" ht="13.5" customHeight="1">
      <c r="CF602" s="149"/>
      <c r="CG602" s="213"/>
    </row>
    <row r="603" spans="84:85" ht="13.5" customHeight="1">
      <c r="CF603" s="149"/>
      <c r="CG603" s="213"/>
    </row>
    <row r="604" spans="84:85" ht="13.5" customHeight="1">
      <c r="CF604" s="149"/>
      <c r="CG604" s="213"/>
    </row>
    <row r="605" spans="84:85" ht="13.5" customHeight="1">
      <c r="CF605" s="149"/>
      <c r="CG605" s="213"/>
    </row>
    <row r="606" spans="84:85" ht="13.5" customHeight="1">
      <c r="CF606" s="149"/>
      <c r="CG606" s="213"/>
    </row>
    <row r="607" spans="84:85" ht="13.5" customHeight="1">
      <c r="CF607" s="149"/>
      <c r="CG607" s="213"/>
    </row>
    <row r="608" spans="84:85" ht="13.5" customHeight="1">
      <c r="CF608" s="149"/>
      <c r="CG608" s="213"/>
    </row>
    <row r="609" spans="84:85" ht="13.5" customHeight="1">
      <c r="CF609" s="149"/>
      <c r="CG609" s="213"/>
    </row>
    <row r="610" spans="84:85" ht="13.5" customHeight="1">
      <c r="CF610" s="149"/>
      <c r="CG610" s="213"/>
    </row>
    <row r="611" spans="84:85" ht="13.5" customHeight="1">
      <c r="CF611" s="149"/>
      <c r="CG611" s="213"/>
    </row>
    <row r="612" spans="84:85" ht="13.5" customHeight="1">
      <c r="CF612" s="149"/>
      <c r="CG612" s="213"/>
    </row>
    <row r="613" spans="84:85" ht="13.5" customHeight="1">
      <c r="CF613" s="149"/>
      <c r="CG613" s="213"/>
    </row>
    <row r="614" spans="84:85" ht="13.5" customHeight="1">
      <c r="CF614" s="149"/>
      <c r="CG614" s="213"/>
    </row>
    <row r="615" spans="84:85" ht="13.5" customHeight="1">
      <c r="CF615" s="149"/>
      <c r="CG615" s="213"/>
    </row>
    <row r="616" spans="84:85" ht="13.5" customHeight="1">
      <c r="CF616" s="149"/>
      <c r="CG616" s="213"/>
    </row>
    <row r="617" spans="84:85" ht="13.5" customHeight="1">
      <c r="CF617" s="149"/>
      <c r="CG617" s="213"/>
    </row>
    <row r="618" spans="84:85" ht="13.5" customHeight="1">
      <c r="CF618" s="149"/>
      <c r="CG618" s="213"/>
    </row>
    <row r="619" spans="84:85" ht="13.5" customHeight="1">
      <c r="CF619" s="149"/>
      <c r="CG619" s="213"/>
    </row>
    <row r="620" spans="84:85" ht="13.5" customHeight="1">
      <c r="CF620" s="149"/>
      <c r="CG620" s="213"/>
    </row>
    <row r="621" spans="84:85" ht="13.5" customHeight="1">
      <c r="CF621" s="149"/>
      <c r="CG621" s="213"/>
    </row>
    <row r="622" spans="84:85" ht="13.5" customHeight="1">
      <c r="CF622" s="149"/>
      <c r="CG622" s="213"/>
    </row>
    <row r="623" spans="84:85" ht="13.5" customHeight="1">
      <c r="CF623" s="149"/>
      <c r="CG623" s="213"/>
    </row>
    <row r="624" spans="84:85" ht="13.5" customHeight="1">
      <c r="CF624" s="149"/>
      <c r="CG624" s="213"/>
    </row>
    <row r="625" spans="84:85" ht="13.5" customHeight="1">
      <c r="CF625" s="149"/>
      <c r="CG625" s="213"/>
    </row>
    <row r="626" spans="84:85" ht="13.5" customHeight="1">
      <c r="CF626" s="149"/>
      <c r="CG626" s="213"/>
    </row>
    <row r="627" spans="84:85" ht="13.5" customHeight="1">
      <c r="CF627" s="149"/>
      <c r="CG627" s="213"/>
    </row>
    <row r="628" spans="84:85" ht="13.5" customHeight="1">
      <c r="CF628" s="149"/>
      <c r="CG628" s="213"/>
    </row>
    <row r="629" spans="84:85" ht="13.5" customHeight="1">
      <c r="CF629" s="149"/>
      <c r="CG629" s="213"/>
    </row>
    <row r="630" spans="84:85" ht="13.5" customHeight="1">
      <c r="CF630" s="149"/>
      <c r="CG630" s="213"/>
    </row>
    <row r="631" spans="84:85" ht="13.5" customHeight="1">
      <c r="CF631" s="149"/>
      <c r="CG631" s="213"/>
    </row>
    <row r="632" spans="84:85" ht="13.5" customHeight="1">
      <c r="CF632" s="149"/>
      <c r="CG632" s="213"/>
    </row>
    <row r="633" spans="84:85" ht="13.5" customHeight="1">
      <c r="CF633" s="149"/>
      <c r="CG633" s="213"/>
    </row>
    <row r="634" spans="84:85" ht="13.5" customHeight="1">
      <c r="CF634" s="149"/>
      <c r="CG634" s="213"/>
    </row>
    <row r="635" spans="84:85" ht="13.5" customHeight="1">
      <c r="CF635" s="149"/>
      <c r="CG635" s="213"/>
    </row>
    <row r="636" spans="84:85" ht="13.5" customHeight="1">
      <c r="CF636" s="149"/>
      <c r="CG636" s="213"/>
    </row>
    <row r="637" spans="84:85" ht="13.5" customHeight="1">
      <c r="CF637" s="149"/>
      <c r="CG637" s="213"/>
    </row>
    <row r="638" spans="84:85" ht="13.5" customHeight="1">
      <c r="CF638" s="149"/>
      <c r="CG638" s="213"/>
    </row>
    <row r="639" spans="84:85" ht="13.5" customHeight="1">
      <c r="CF639" s="149"/>
      <c r="CG639" s="213"/>
    </row>
    <row r="640" spans="84:85" ht="13.5" customHeight="1">
      <c r="CF640" s="149"/>
      <c r="CG640" s="213"/>
    </row>
    <row r="641" spans="84:85" ht="13.5" customHeight="1">
      <c r="CF641" s="149"/>
      <c r="CG641" s="213"/>
    </row>
    <row r="642" spans="84:85" ht="13.5" customHeight="1">
      <c r="CF642" s="149"/>
      <c r="CG642" s="213"/>
    </row>
    <row r="643" spans="84:85" ht="13.5" customHeight="1">
      <c r="CF643" s="149"/>
      <c r="CG643" s="213"/>
    </row>
    <row r="644" spans="84:85" ht="13.5" customHeight="1">
      <c r="CF644" s="149"/>
      <c r="CG644" s="213"/>
    </row>
    <row r="645" spans="84:85" ht="13.5" customHeight="1">
      <c r="CF645" s="149"/>
      <c r="CG645" s="213"/>
    </row>
    <row r="646" spans="84:85" ht="13.5" customHeight="1">
      <c r="CF646" s="149"/>
      <c r="CG646" s="213"/>
    </row>
    <row r="647" spans="84:85" ht="13.5" customHeight="1">
      <c r="CF647" s="149"/>
      <c r="CG647" s="213"/>
    </row>
    <row r="648" spans="84:85" ht="13.5" customHeight="1">
      <c r="CF648" s="149"/>
      <c r="CG648" s="213"/>
    </row>
    <row r="649" spans="84:85" ht="13.5" customHeight="1">
      <c r="CF649" s="149"/>
      <c r="CG649" s="213"/>
    </row>
    <row r="650" spans="84:85" ht="13.5" customHeight="1">
      <c r="CF650" s="149"/>
      <c r="CG650" s="213"/>
    </row>
    <row r="651" spans="84:85" ht="13.5" customHeight="1">
      <c r="CF651" s="149"/>
      <c r="CG651" s="213"/>
    </row>
    <row r="652" spans="84:85" ht="13.5" customHeight="1">
      <c r="CF652" s="149"/>
      <c r="CG652" s="213"/>
    </row>
    <row r="653" spans="84:85" ht="13.5" customHeight="1">
      <c r="CF653" s="149"/>
      <c r="CG653" s="213"/>
    </row>
    <row r="654" spans="84:85" ht="13.5" customHeight="1">
      <c r="CF654" s="149"/>
      <c r="CG654" s="213"/>
    </row>
    <row r="655" spans="84:85" ht="13.5" customHeight="1">
      <c r="CF655" s="149"/>
      <c r="CG655" s="213"/>
    </row>
    <row r="656" spans="84:85" ht="13.5" customHeight="1">
      <c r="CF656" s="149"/>
      <c r="CG656" s="213"/>
    </row>
    <row r="657" spans="84:85" ht="13.5" customHeight="1">
      <c r="CF657" s="149"/>
      <c r="CG657" s="213"/>
    </row>
    <row r="658" spans="84:85" ht="13.5" customHeight="1">
      <c r="CF658" s="149"/>
      <c r="CG658" s="213"/>
    </row>
    <row r="659" spans="84:85" ht="13.5" customHeight="1">
      <c r="CF659" s="149"/>
      <c r="CG659" s="213"/>
    </row>
    <row r="660" spans="84:85" ht="13.5" customHeight="1">
      <c r="CF660" s="149"/>
      <c r="CG660" s="213"/>
    </row>
    <row r="661" spans="84:85" ht="13.5" customHeight="1">
      <c r="CF661" s="149"/>
      <c r="CG661" s="213"/>
    </row>
    <row r="662" spans="84:85" ht="13.5" customHeight="1">
      <c r="CF662" s="149"/>
      <c r="CG662" s="213"/>
    </row>
    <row r="663" spans="84:85" ht="13.5" customHeight="1">
      <c r="CF663" s="149"/>
      <c r="CG663" s="213"/>
    </row>
    <row r="664" spans="84:85" ht="13.5" customHeight="1">
      <c r="CF664" s="149"/>
      <c r="CG664" s="213"/>
    </row>
    <row r="665" spans="84:85" ht="13.5" customHeight="1">
      <c r="CF665" s="149"/>
      <c r="CG665" s="213"/>
    </row>
    <row r="666" spans="84:85" ht="13.5" customHeight="1">
      <c r="CF666" s="149"/>
      <c r="CG666" s="213"/>
    </row>
    <row r="667" spans="84:85" ht="13.5" customHeight="1">
      <c r="CF667" s="149"/>
      <c r="CG667" s="213"/>
    </row>
    <row r="668" spans="84:85" ht="13.5" customHeight="1">
      <c r="CF668" s="149"/>
      <c r="CG668" s="213"/>
    </row>
    <row r="669" spans="84:85" ht="13.5" customHeight="1">
      <c r="CF669" s="149"/>
      <c r="CG669" s="213"/>
    </row>
    <row r="670" spans="84:85" ht="13.5" customHeight="1">
      <c r="CF670" s="149"/>
      <c r="CG670" s="213"/>
    </row>
    <row r="671" spans="84:85" ht="13.5" customHeight="1">
      <c r="CF671" s="149"/>
      <c r="CG671" s="213"/>
    </row>
    <row r="672" spans="84:85" ht="13.5" customHeight="1">
      <c r="CF672" s="149"/>
      <c r="CG672" s="213"/>
    </row>
    <row r="673" spans="84:85" ht="13.5" customHeight="1">
      <c r="CF673" s="149"/>
      <c r="CG673" s="213"/>
    </row>
    <row r="674" spans="84:85" ht="13.5" customHeight="1">
      <c r="CF674" s="149"/>
      <c r="CG674" s="213"/>
    </row>
    <row r="675" spans="84:85" ht="13.5" customHeight="1">
      <c r="CF675" s="149"/>
      <c r="CG675" s="213"/>
    </row>
    <row r="676" spans="84:85" ht="13.5" customHeight="1">
      <c r="CF676" s="149"/>
      <c r="CG676" s="213"/>
    </row>
    <row r="677" spans="84:85" ht="13.5" customHeight="1">
      <c r="CF677" s="149"/>
      <c r="CG677" s="213"/>
    </row>
    <row r="678" spans="84:85" ht="13.5" customHeight="1">
      <c r="CF678" s="149"/>
      <c r="CG678" s="213"/>
    </row>
    <row r="679" spans="84:85" ht="13.5" customHeight="1">
      <c r="CF679" s="149"/>
      <c r="CG679" s="213"/>
    </row>
    <row r="680" spans="84:85" ht="13.5" customHeight="1">
      <c r="CF680" s="149"/>
      <c r="CG680" s="213"/>
    </row>
    <row r="681" spans="84:85" ht="13.5" customHeight="1">
      <c r="CF681" s="149"/>
      <c r="CG681" s="213"/>
    </row>
    <row r="682" spans="84:85" ht="13.5" customHeight="1">
      <c r="CF682" s="149"/>
      <c r="CG682" s="213"/>
    </row>
    <row r="683" spans="84:85" ht="13.5" customHeight="1">
      <c r="CF683" s="149"/>
      <c r="CG683" s="213"/>
    </row>
    <row r="684" spans="84:85" ht="13.5" customHeight="1">
      <c r="CF684" s="149"/>
      <c r="CG684" s="213"/>
    </row>
    <row r="685" spans="84:85" ht="13.5" customHeight="1">
      <c r="CF685" s="149"/>
      <c r="CG685" s="213"/>
    </row>
    <row r="686" spans="84:85" ht="13.5" customHeight="1">
      <c r="CF686" s="149"/>
      <c r="CG686" s="213"/>
    </row>
    <row r="687" spans="84:85" ht="13.5" customHeight="1">
      <c r="CF687" s="149"/>
      <c r="CG687" s="213"/>
    </row>
    <row r="688" spans="84:85" ht="13.5" customHeight="1">
      <c r="CF688" s="149"/>
      <c r="CG688" s="213"/>
    </row>
    <row r="689" spans="84:85" ht="13.5" customHeight="1">
      <c r="CF689" s="149"/>
      <c r="CG689" s="213"/>
    </row>
    <row r="690" spans="84:85" ht="13.5" customHeight="1">
      <c r="CF690" s="149"/>
      <c r="CG690" s="213"/>
    </row>
    <row r="691" spans="84:85" ht="13.5" customHeight="1">
      <c r="CF691" s="149"/>
      <c r="CG691" s="213"/>
    </row>
    <row r="692" spans="84:85" ht="13.5" customHeight="1">
      <c r="CF692" s="149"/>
      <c r="CG692" s="213"/>
    </row>
    <row r="693" spans="84:85" ht="13.5" customHeight="1">
      <c r="CF693" s="149"/>
      <c r="CG693" s="213"/>
    </row>
    <row r="694" spans="84:85" ht="13.5" customHeight="1">
      <c r="CF694" s="149"/>
      <c r="CG694" s="213"/>
    </row>
    <row r="695" spans="84:85" ht="13.5" customHeight="1">
      <c r="CF695" s="149"/>
      <c r="CG695" s="213"/>
    </row>
    <row r="696" spans="84:85" ht="13.5" customHeight="1">
      <c r="CF696" s="149"/>
      <c r="CG696" s="213"/>
    </row>
    <row r="697" spans="84:85" ht="13.5" customHeight="1">
      <c r="CF697" s="149"/>
      <c r="CG697" s="213"/>
    </row>
    <row r="698" spans="84:85" ht="13.5" customHeight="1">
      <c r="CF698" s="149"/>
      <c r="CG698" s="213"/>
    </row>
    <row r="699" spans="84:85" ht="13.5" customHeight="1">
      <c r="CF699" s="149"/>
      <c r="CG699" s="213"/>
    </row>
    <row r="700" spans="84:85" ht="13.5" customHeight="1">
      <c r="CF700" s="149"/>
      <c r="CG700" s="213"/>
    </row>
    <row r="701" spans="84:85" ht="13.5" customHeight="1">
      <c r="CF701" s="149"/>
      <c r="CG701" s="213"/>
    </row>
    <row r="702" spans="84:85" ht="13.5" customHeight="1">
      <c r="CF702" s="149"/>
      <c r="CG702" s="213"/>
    </row>
    <row r="703" spans="84:85" ht="13.5" customHeight="1">
      <c r="CF703" s="149"/>
      <c r="CG703" s="213"/>
    </row>
    <row r="704" spans="84:85" ht="13.5" customHeight="1">
      <c r="CF704" s="149"/>
      <c r="CG704" s="213"/>
    </row>
    <row r="705" spans="84:85" ht="13.5" customHeight="1">
      <c r="CF705" s="149"/>
      <c r="CG705" s="213"/>
    </row>
    <row r="706" spans="84:85" ht="13.5" customHeight="1">
      <c r="CF706" s="149"/>
      <c r="CG706" s="213"/>
    </row>
    <row r="707" spans="84:85" ht="13.5" customHeight="1">
      <c r="CF707" s="149"/>
      <c r="CG707" s="213"/>
    </row>
    <row r="708" spans="84:85" ht="13.5" customHeight="1">
      <c r="CF708" s="149"/>
      <c r="CG708" s="213"/>
    </row>
    <row r="709" spans="84:85" ht="13.5" customHeight="1">
      <c r="CF709" s="149"/>
      <c r="CG709" s="213"/>
    </row>
    <row r="710" spans="84:85" ht="13.5" customHeight="1">
      <c r="CF710" s="149"/>
      <c r="CG710" s="213"/>
    </row>
    <row r="711" spans="84:85" ht="13.5" customHeight="1">
      <c r="CF711" s="149"/>
      <c r="CG711" s="213"/>
    </row>
    <row r="712" spans="84:85" ht="13.5" customHeight="1">
      <c r="CF712" s="149"/>
      <c r="CG712" s="213"/>
    </row>
    <row r="713" spans="84:85" ht="13.5" customHeight="1">
      <c r="CF713" s="149"/>
      <c r="CG713" s="213"/>
    </row>
    <row r="714" spans="84:85" ht="13.5" customHeight="1">
      <c r="CF714" s="149"/>
      <c r="CG714" s="213"/>
    </row>
    <row r="715" spans="84:85" ht="13.5" customHeight="1">
      <c r="CF715" s="149"/>
      <c r="CG715" s="213"/>
    </row>
    <row r="716" spans="84:85" ht="13.5" customHeight="1">
      <c r="CF716" s="149"/>
      <c r="CG716" s="213"/>
    </row>
    <row r="717" spans="84:85" ht="13.5" customHeight="1">
      <c r="CF717" s="149"/>
      <c r="CG717" s="213"/>
    </row>
    <row r="718" spans="84:85" ht="13.5" customHeight="1">
      <c r="CF718" s="149"/>
      <c r="CG718" s="213"/>
    </row>
    <row r="719" spans="84:85" ht="13.5" customHeight="1">
      <c r="CF719" s="149"/>
      <c r="CG719" s="213"/>
    </row>
    <row r="720" spans="84:85" ht="13.5" customHeight="1">
      <c r="CF720" s="149"/>
      <c r="CG720" s="213"/>
    </row>
    <row r="721" spans="84:85" ht="13.5" customHeight="1">
      <c r="CF721" s="149"/>
      <c r="CG721" s="213"/>
    </row>
    <row r="722" spans="84:85" ht="13.5" customHeight="1">
      <c r="CF722" s="149"/>
      <c r="CG722" s="213"/>
    </row>
    <row r="723" spans="84:85" ht="13.5" customHeight="1">
      <c r="CF723" s="149"/>
      <c r="CG723" s="213"/>
    </row>
    <row r="724" spans="84:85" ht="13.5" customHeight="1">
      <c r="CF724" s="149"/>
      <c r="CG724" s="213"/>
    </row>
    <row r="725" spans="84:85" ht="13.5" customHeight="1">
      <c r="CF725" s="149"/>
      <c r="CG725" s="213"/>
    </row>
    <row r="726" spans="84:85" ht="13.5" customHeight="1">
      <c r="CF726" s="149"/>
      <c r="CG726" s="213"/>
    </row>
    <row r="727" spans="84:85" ht="13.5" customHeight="1">
      <c r="CF727" s="149"/>
      <c r="CG727" s="213"/>
    </row>
    <row r="728" spans="84:85" ht="13.5" customHeight="1">
      <c r="CF728" s="149"/>
      <c r="CG728" s="213"/>
    </row>
    <row r="729" spans="84:85" ht="13.5" customHeight="1">
      <c r="CF729" s="149"/>
      <c r="CG729" s="213"/>
    </row>
    <row r="730" spans="84:85" ht="13.5" customHeight="1">
      <c r="CF730" s="149"/>
      <c r="CG730" s="213"/>
    </row>
    <row r="731" spans="84:85" ht="13.5" customHeight="1">
      <c r="CF731" s="149"/>
      <c r="CG731" s="213"/>
    </row>
    <row r="732" spans="84:85" ht="13.5" customHeight="1">
      <c r="CF732" s="149"/>
      <c r="CG732" s="213"/>
    </row>
    <row r="733" spans="84:85" ht="13.5" customHeight="1">
      <c r="CF733" s="149"/>
      <c r="CG733" s="213"/>
    </row>
    <row r="734" spans="84:85" ht="13.5" customHeight="1">
      <c r="CF734" s="149"/>
      <c r="CG734" s="213"/>
    </row>
    <row r="735" spans="84:85" ht="13.5" customHeight="1">
      <c r="CF735" s="149"/>
      <c r="CG735" s="213"/>
    </row>
    <row r="736" spans="84:85" ht="13.5" customHeight="1">
      <c r="CF736" s="149"/>
      <c r="CG736" s="213"/>
    </row>
    <row r="737" spans="84:85" ht="13.5" customHeight="1">
      <c r="CF737" s="149"/>
      <c r="CG737" s="213"/>
    </row>
    <row r="738" spans="84:85" ht="13.5" customHeight="1">
      <c r="CF738" s="149"/>
      <c r="CG738" s="213"/>
    </row>
    <row r="739" spans="84:85" ht="13.5" customHeight="1">
      <c r="CF739" s="149"/>
      <c r="CG739" s="213"/>
    </row>
    <row r="740" spans="84:85" ht="13.5" customHeight="1">
      <c r="CF740" s="149"/>
      <c r="CG740" s="213"/>
    </row>
    <row r="741" spans="84:85" ht="13.5" customHeight="1">
      <c r="CF741" s="149"/>
      <c r="CG741" s="213"/>
    </row>
    <row r="742" spans="84:85" ht="13.5" customHeight="1">
      <c r="CF742" s="149"/>
      <c r="CG742" s="213"/>
    </row>
    <row r="743" spans="84:85" ht="13.5" customHeight="1">
      <c r="CF743" s="149"/>
      <c r="CG743" s="213"/>
    </row>
    <row r="744" spans="84:85" ht="13.5" customHeight="1">
      <c r="CF744" s="149"/>
      <c r="CG744" s="213"/>
    </row>
    <row r="745" spans="84:85" ht="13.5" customHeight="1">
      <c r="CF745" s="149"/>
      <c r="CG745" s="213"/>
    </row>
    <row r="746" spans="84:85" ht="13.5" customHeight="1">
      <c r="CF746" s="149"/>
      <c r="CG746" s="213"/>
    </row>
    <row r="747" spans="84:85" ht="13.5" customHeight="1">
      <c r="CF747" s="149"/>
      <c r="CG747" s="213"/>
    </row>
    <row r="748" spans="84:85" ht="13.5" customHeight="1">
      <c r="CF748" s="149"/>
      <c r="CG748" s="213"/>
    </row>
    <row r="749" spans="84:85" ht="13.5" customHeight="1">
      <c r="CF749" s="149"/>
      <c r="CG749" s="213"/>
    </row>
    <row r="750" spans="84:85" ht="13.5" customHeight="1">
      <c r="CF750" s="149"/>
      <c r="CG750" s="213"/>
    </row>
    <row r="751" spans="84:85" ht="13.5" customHeight="1">
      <c r="CF751" s="149"/>
      <c r="CG751" s="213"/>
    </row>
    <row r="752" spans="84:85" ht="13.5" customHeight="1">
      <c r="CF752" s="149"/>
      <c r="CG752" s="213"/>
    </row>
    <row r="753" spans="84:85" ht="13.5" customHeight="1">
      <c r="CF753" s="149"/>
      <c r="CG753" s="213"/>
    </row>
    <row r="754" spans="84:85" ht="13.5" customHeight="1">
      <c r="CF754" s="149"/>
      <c r="CG754" s="213"/>
    </row>
    <row r="755" spans="84:85" ht="13.5" customHeight="1">
      <c r="CF755" s="149"/>
      <c r="CG755" s="213"/>
    </row>
    <row r="756" spans="84:85" ht="13.5" customHeight="1">
      <c r="CF756" s="149"/>
      <c r="CG756" s="213"/>
    </row>
    <row r="757" spans="84:85" ht="13.5" customHeight="1">
      <c r="CF757" s="149"/>
      <c r="CG757" s="213"/>
    </row>
    <row r="758" spans="84:85" ht="13.5" customHeight="1">
      <c r="CF758" s="149"/>
      <c r="CG758" s="213"/>
    </row>
    <row r="759" spans="84:85" ht="13.5" customHeight="1">
      <c r="CF759" s="149"/>
      <c r="CG759" s="213"/>
    </row>
    <row r="760" spans="84:85" ht="13.5" customHeight="1">
      <c r="CF760" s="149"/>
      <c r="CG760" s="213"/>
    </row>
    <row r="761" spans="84:85" ht="13.5" customHeight="1">
      <c r="CF761" s="149"/>
      <c r="CG761" s="213"/>
    </row>
    <row r="762" spans="84:85" ht="13.5" customHeight="1">
      <c r="CF762" s="149"/>
      <c r="CG762" s="213"/>
    </row>
    <row r="763" spans="84:85" ht="13.5" customHeight="1">
      <c r="CF763" s="149"/>
      <c r="CG763" s="213"/>
    </row>
    <row r="764" spans="84:85" ht="13.5" customHeight="1">
      <c r="CF764" s="149"/>
      <c r="CG764" s="213"/>
    </row>
    <row r="765" spans="84:85" ht="13.5" customHeight="1">
      <c r="CF765" s="149"/>
      <c r="CG765" s="213"/>
    </row>
    <row r="766" spans="84:85" ht="13.5" customHeight="1">
      <c r="CF766" s="149"/>
      <c r="CG766" s="213"/>
    </row>
    <row r="767" spans="84:85" ht="13.5" customHeight="1">
      <c r="CF767" s="149"/>
      <c r="CG767" s="213"/>
    </row>
    <row r="768" spans="84:85" ht="13.5" customHeight="1">
      <c r="CF768" s="149"/>
      <c r="CG768" s="213"/>
    </row>
    <row r="769" spans="84:85" ht="13.5" customHeight="1">
      <c r="CF769" s="149"/>
      <c r="CG769" s="213"/>
    </row>
    <row r="770" spans="84:85" ht="13.5" customHeight="1">
      <c r="CF770" s="149"/>
      <c r="CG770" s="213"/>
    </row>
    <row r="771" spans="84:85" ht="13.5" customHeight="1">
      <c r="CF771" s="149"/>
      <c r="CG771" s="213"/>
    </row>
    <row r="772" spans="84:85" ht="13.5" customHeight="1">
      <c r="CF772" s="149"/>
      <c r="CG772" s="213"/>
    </row>
    <row r="773" spans="84:85" ht="13.5" customHeight="1">
      <c r="CF773" s="149"/>
      <c r="CG773" s="213"/>
    </row>
    <row r="774" spans="84:85" ht="13.5" customHeight="1">
      <c r="CF774" s="149"/>
      <c r="CG774" s="213"/>
    </row>
    <row r="775" spans="84:85" ht="13.5" customHeight="1">
      <c r="CF775" s="149"/>
      <c r="CG775" s="213"/>
    </row>
    <row r="776" spans="84:85" ht="13.5" customHeight="1">
      <c r="CF776" s="149"/>
      <c r="CG776" s="213"/>
    </row>
    <row r="777" spans="84:85" ht="13.5" customHeight="1">
      <c r="CF777" s="149"/>
      <c r="CG777" s="213"/>
    </row>
    <row r="778" spans="84:85" ht="13.5" customHeight="1">
      <c r="CF778" s="149"/>
      <c r="CG778" s="213"/>
    </row>
    <row r="779" spans="84:85" ht="13.5" customHeight="1">
      <c r="CF779" s="149"/>
      <c r="CG779" s="213"/>
    </row>
    <row r="780" spans="84:85" ht="13.5" customHeight="1">
      <c r="CF780" s="149"/>
      <c r="CG780" s="213"/>
    </row>
    <row r="781" spans="84:85" ht="13.5" customHeight="1">
      <c r="CF781" s="149"/>
      <c r="CG781" s="213"/>
    </row>
    <row r="782" spans="84:85" ht="13.5" customHeight="1">
      <c r="CF782" s="149"/>
      <c r="CG782" s="213"/>
    </row>
    <row r="783" spans="84:85" ht="13.5" customHeight="1">
      <c r="CF783" s="149"/>
      <c r="CG783" s="213"/>
    </row>
    <row r="784" spans="84:85" ht="13.5" customHeight="1">
      <c r="CF784" s="149"/>
      <c r="CG784" s="213"/>
    </row>
    <row r="785" spans="84:85" ht="13.5" customHeight="1">
      <c r="CF785" s="149"/>
      <c r="CG785" s="213"/>
    </row>
    <row r="786" spans="84:85" ht="13.5" customHeight="1">
      <c r="CF786" s="149"/>
      <c r="CG786" s="213"/>
    </row>
    <row r="787" spans="84:85" ht="13.5" customHeight="1">
      <c r="CF787" s="149"/>
      <c r="CG787" s="213"/>
    </row>
    <row r="788" spans="84:85" ht="13.5" customHeight="1">
      <c r="CF788" s="149"/>
      <c r="CG788" s="213"/>
    </row>
    <row r="789" spans="84:85" ht="13.5" customHeight="1">
      <c r="CF789" s="149"/>
      <c r="CG789" s="213"/>
    </row>
    <row r="790" spans="84:85" ht="13.5" customHeight="1">
      <c r="CF790" s="149"/>
      <c r="CG790" s="213"/>
    </row>
    <row r="791" spans="84:85" ht="13.5" customHeight="1">
      <c r="CF791" s="149"/>
      <c r="CG791" s="213"/>
    </row>
  </sheetData>
  <phoneticPr fontId="6"/>
  <printOptions gridLinesSet="0"/>
  <pageMargins left="0.70866141732283472" right="0.70866141732283472" top="0.74803149606299213" bottom="0.74803149606299213" header="0.31496062992125984" footer="0.31496062992125984"/>
  <pageSetup paperSize="9" scale="1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T100"/>
  <sheetViews>
    <sheetView showGridLines="0" zoomScale="80" zoomScaleNormal="80" workbookViewId="0">
      <selection activeCell="B38" sqref="B38"/>
    </sheetView>
  </sheetViews>
  <sheetFormatPr defaultColWidth="9" defaultRowHeight="13.5" customHeight="1"/>
  <cols>
    <col min="1" max="1" width="9" style="179"/>
    <col min="2" max="7" width="15" style="188" customWidth="1"/>
    <col min="8" max="8" width="9" style="188"/>
    <col min="9" max="9" width="17.625" style="198" customWidth="1"/>
    <col min="10" max="11" width="17.625" style="199" customWidth="1"/>
    <col min="12" max="12" width="9" style="179"/>
    <col min="13" max="13" width="9.125" style="179" bestFit="1" customWidth="1"/>
    <col min="14" max="15" width="9" style="179"/>
    <col min="16" max="16" width="18.375" style="179" bestFit="1" customWidth="1"/>
    <col min="17" max="18" width="9" style="179"/>
    <col min="19" max="19" width="10.5" style="179" bestFit="1" customWidth="1"/>
    <col min="20" max="16384" width="9" style="179"/>
  </cols>
  <sheetData>
    <row r="1" spans="1:20" ht="13.5" customHeight="1">
      <c r="A1" s="178" t="s">
        <v>430</v>
      </c>
      <c r="I1" s="189"/>
      <c r="J1" s="188"/>
      <c r="K1" s="188"/>
    </row>
    <row r="2" spans="1:20" ht="13.5" customHeight="1">
      <c r="B2" s="190" t="s">
        <v>94</v>
      </c>
      <c r="I2" s="191" t="s">
        <v>95</v>
      </c>
      <c r="J2" s="188"/>
      <c r="K2" s="188"/>
      <c r="M2" s="180" t="s">
        <v>381</v>
      </c>
    </row>
    <row r="3" spans="1:20" ht="71.25" customHeight="1">
      <c r="B3" s="192" t="s">
        <v>92</v>
      </c>
      <c r="C3" s="193" t="s">
        <v>93</v>
      </c>
      <c r="D3" s="192" t="s">
        <v>44</v>
      </c>
      <c r="E3" s="192" t="s">
        <v>45</v>
      </c>
      <c r="F3" s="192" t="s">
        <v>46</v>
      </c>
      <c r="G3" s="193" t="s">
        <v>47</v>
      </c>
      <c r="I3" s="194" t="s">
        <v>431</v>
      </c>
      <c r="J3" s="194" t="s">
        <v>117</v>
      </c>
      <c r="K3" s="194" t="s">
        <v>96</v>
      </c>
      <c r="M3" s="181" t="s">
        <v>423</v>
      </c>
      <c r="N3" s="181" t="s">
        <v>385</v>
      </c>
      <c r="O3" s="181" t="s">
        <v>383</v>
      </c>
      <c r="P3" s="181" t="s">
        <v>390</v>
      </c>
      <c r="Q3" s="181" t="s">
        <v>382</v>
      </c>
      <c r="R3" s="181" t="s">
        <v>270</v>
      </c>
      <c r="S3" s="181" t="s">
        <v>381</v>
      </c>
      <c r="T3" s="181" t="s">
        <v>240</v>
      </c>
    </row>
    <row r="4" spans="1:20" ht="13.5" customHeight="1">
      <c r="B4" s="195">
        <v>1</v>
      </c>
      <c r="C4" s="196">
        <v>3210206</v>
      </c>
      <c r="D4" s="197" t="s">
        <v>1207</v>
      </c>
      <c r="E4" s="197" t="s">
        <v>1208</v>
      </c>
      <c r="F4" s="197" t="s">
        <v>1209</v>
      </c>
      <c r="G4" s="197" t="s">
        <v>1210</v>
      </c>
      <c r="I4" s="195">
        <v>1</v>
      </c>
      <c r="J4" s="210" t="s">
        <v>1192</v>
      </c>
      <c r="K4" s="210" t="s">
        <v>1192</v>
      </c>
      <c r="M4" s="183">
        <v>1</v>
      </c>
      <c r="N4" s="183" t="s">
        <v>351</v>
      </c>
      <c r="O4" s="183" t="s">
        <v>384</v>
      </c>
      <c r="P4" s="183" t="s">
        <v>424</v>
      </c>
      <c r="Q4" s="184" t="s">
        <v>386</v>
      </c>
      <c r="R4" s="184" t="s">
        <v>432</v>
      </c>
      <c r="S4" s="185">
        <v>479500</v>
      </c>
      <c r="T4" s="184"/>
    </row>
    <row r="5" spans="1:20" ht="13.5" customHeight="1">
      <c r="B5" s="195">
        <v>2</v>
      </c>
      <c r="C5" s="196">
        <v>3210213</v>
      </c>
      <c r="D5" s="197" t="s">
        <v>1207</v>
      </c>
      <c r="E5" s="197" t="s">
        <v>1208</v>
      </c>
      <c r="F5" s="197" t="s">
        <v>1211</v>
      </c>
      <c r="G5" s="197" t="s">
        <v>1212</v>
      </c>
      <c r="I5" s="195">
        <v>2</v>
      </c>
      <c r="J5" s="211" t="s">
        <v>1271</v>
      </c>
      <c r="K5" s="211" t="s">
        <v>1272</v>
      </c>
      <c r="M5" s="183">
        <v>2</v>
      </c>
      <c r="N5" s="183" t="s">
        <v>433</v>
      </c>
      <c r="O5" s="183" t="s">
        <v>434</v>
      </c>
      <c r="P5" s="183" t="s">
        <v>435</v>
      </c>
      <c r="Q5" s="184"/>
      <c r="R5" s="184" t="s">
        <v>24</v>
      </c>
      <c r="S5" s="185">
        <v>1000000</v>
      </c>
      <c r="T5" s="184"/>
    </row>
    <row r="6" spans="1:20" ht="13.5" customHeight="1">
      <c r="B6" s="195">
        <v>3</v>
      </c>
      <c r="C6" s="196">
        <v>3210222</v>
      </c>
      <c r="D6" s="197" t="s">
        <v>1207</v>
      </c>
      <c r="E6" s="197" t="s">
        <v>1208</v>
      </c>
      <c r="F6" s="197" t="s">
        <v>1213</v>
      </c>
      <c r="G6" s="197" t="s">
        <v>1214</v>
      </c>
      <c r="I6" s="195">
        <v>3</v>
      </c>
      <c r="J6" s="211" t="s">
        <v>438</v>
      </c>
      <c r="K6" s="211" t="s">
        <v>1193</v>
      </c>
      <c r="M6" s="186"/>
      <c r="N6" s="186"/>
      <c r="O6" s="186"/>
      <c r="P6" s="186"/>
      <c r="Q6" s="182"/>
      <c r="R6" s="182"/>
      <c r="S6" s="187"/>
      <c r="T6" s="182"/>
    </row>
    <row r="7" spans="1:20" ht="13.5" customHeight="1">
      <c r="B7" s="195">
        <v>4</v>
      </c>
      <c r="C7" s="196">
        <v>3210218</v>
      </c>
      <c r="D7" s="197" t="s">
        <v>1207</v>
      </c>
      <c r="E7" s="197" t="s">
        <v>1208</v>
      </c>
      <c r="F7" s="197" t="s">
        <v>1215</v>
      </c>
      <c r="G7" s="197" t="s">
        <v>1216</v>
      </c>
      <c r="I7" s="195">
        <v>4</v>
      </c>
      <c r="J7" s="211" t="s">
        <v>438</v>
      </c>
      <c r="K7" s="211" t="s">
        <v>1194</v>
      </c>
      <c r="M7" s="186"/>
      <c r="N7" s="186"/>
      <c r="O7" s="186"/>
      <c r="P7" s="186"/>
      <c r="Q7" s="182"/>
      <c r="R7" s="182"/>
      <c r="S7" s="187"/>
      <c r="T7" s="182"/>
    </row>
    <row r="8" spans="1:20" ht="13.5" customHeight="1">
      <c r="B8" s="195">
        <v>5</v>
      </c>
      <c r="C8" s="196">
        <v>3210202</v>
      </c>
      <c r="D8" s="197" t="s">
        <v>1207</v>
      </c>
      <c r="E8" s="197" t="s">
        <v>1208</v>
      </c>
      <c r="F8" s="197" t="s">
        <v>1217</v>
      </c>
      <c r="G8" s="197" t="s">
        <v>1218</v>
      </c>
      <c r="I8" s="195">
        <v>5</v>
      </c>
      <c r="J8" s="211" t="s">
        <v>1195</v>
      </c>
      <c r="K8" s="211" t="s">
        <v>1196</v>
      </c>
      <c r="M8" s="186"/>
      <c r="N8" s="186"/>
      <c r="O8" s="186"/>
      <c r="P8" s="186"/>
      <c r="Q8" s="182"/>
      <c r="R8" s="182"/>
      <c r="S8" s="187"/>
      <c r="T8" s="182"/>
    </row>
    <row r="9" spans="1:20" ht="13.5" customHeight="1">
      <c r="B9" s="195">
        <v>6</v>
      </c>
      <c r="C9" s="196">
        <v>3210224</v>
      </c>
      <c r="D9" s="197" t="s">
        <v>1207</v>
      </c>
      <c r="E9" s="197" t="s">
        <v>1208</v>
      </c>
      <c r="F9" s="197" t="s">
        <v>1219</v>
      </c>
      <c r="G9" s="197" t="s">
        <v>1220</v>
      </c>
      <c r="I9" s="195">
        <v>6</v>
      </c>
      <c r="J9" s="211" t="s">
        <v>1195</v>
      </c>
      <c r="K9" s="211" t="s">
        <v>1197</v>
      </c>
      <c r="M9" s="186"/>
      <c r="N9" s="186"/>
      <c r="O9" s="186"/>
      <c r="P9" s="186"/>
      <c r="Q9" s="182"/>
      <c r="R9" s="182"/>
      <c r="S9" s="187"/>
      <c r="T9" s="182"/>
    </row>
    <row r="10" spans="1:20" ht="13.5" customHeight="1">
      <c r="B10" s="195">
        <v>7</v>
      </c>
      <c r="C10" s="196">
        <v>3210236</v>
      </c>
      <c r="D10" s="197" t="s">
        <v>1207</v>
      </c>
      <c r="E10" s="197" t="s">
        <v>1208</v>
      </c>
      <c r="F10" s="197" t="s">
        <v>1221</v>
      </c>
      <c r="G10" s="197" t="s">
        <v>1222</v>
      </c>
      <c r="I10" s="195">
        <v>7</v>
      </c>
      <c r="J10" s="210" t="s">
        <v>1195</v>
      </c>
      <c r="K10" s="210" t="s">
        <v>1198</v>
      </c>
      <c r="M10" s="186"/>
      <c r="N10" s="186"/>
      <c r="O10" s="186"/>
      <c r="P10" s="186"/>
      <c r="Q10" s="182"/>
      <c r="R10" s="182"/>
      <c r="S10" s="187"/>
      <c r="T10" s="182"/>
    </row>
    <row r="11" spans="1:20" ht="13.5" customHeight="1">
      <c r="B11" s="195">
        <v>8</v>
      </c>
      <c r="C11" s="196">
        <v>3210231</v>
      </c>
      <c r="D11" s="197" t="s">
        <v>1207</v>
      </c>
      <c r="E11" s="197" t="s">
        <v>1208</v>
      </c>
      <c r="F11" s="197" t="s">
        <v>436</v>
      </c>
      <c r="G11" s="197" t="s">
        <v>437</v>
      </c>
      <c r="I11" s="195">
        <v>8</v>
      </c>
      <c r="J11" s="211" t="s">
        <v>1195</v>
      </c>
      <c r="K11" s="211" t="s">
        <v>1199</v>
      </c>
      <c r="M11" s="186"/>
      <c r="N11" s="186"/>
      <c r="O11" s="186"/>
      <c r="P11" s="186"/>
      <c r="Q11" s="182"/>
      <c r="R11" s="182"/>
      <c r="S11" s="187"/>
      <c r="T11" s="182"/>
    </row>
    <row r="12" spans="1:20" ht="13.5" customHeight="1">
      <c r="B12" s="195">
        <v>9</v>
      </c>
      <c r="C12" s="196">
        <v>3210207</v>
      </c>
      <c r="D12" s="197" t="s">
        <v>1207</v>
      </c>
      <c r="E12" s="197" t="s">
        <v>1208</v>
      </c>
      <c r="F12" s="197" t="s">
        <v>1223</v>
      </c>
      <c r="G12" s="197" t="s">
        <v>1224</v>
      </c>
      <c r="I12" s="195">
        <v>9</v>
      </c>
      <c r="J12" s="211" t="s">
        <v>1200</v>
      </c>
      <c r="K12" s="211" t="s">
        <v>1201</v>
      </c>
      <c r="M12" s="186"/>
      <c r="N12" s="186"/>
      <c r="O12" s="186"/>
      <c r="P12" s="186"/>
      <c r="Q12" s="182"/>
      <c r="R12" s="182"/>
      <c r="S12" s="187"/>
      <c r="T12" s="182"/>
    </row>
    <row r="13" spans="1:20" ht="13.5" customHeight="1">
      <c r="B13" s="195">
        <v>10</v>
      </c>
      <c r="C13" s="196">
        <v>3210211</v>
      </c>
      <c r="D13" s="197" t="s">
        <v>1207</v>
      </c>
      <c r="E13" s="197" t="s">
        <v>1208</v>
      </c>
      <c r="F13" s="197" t="s">
        <v>1225</v>
      </c>
      <c r="G13" s="197" t="s">
        <v>1226</v>
      </c>
      <c r="I13" s="195">
        <v>10</v>
      </c>
      <c r="J13" s="211" t="s">
        <v>1200</v>
      </c>
      <c r="K13" s="211" t="s">
        <v>1202</v>
      </c>
      <c r="M13" s="186"/>
      <c r="N13" s="186"/>
      <c r="O13" s="186"/>
      <c r="P13" s="186"/>
      <c r="Q13" s="182"/>
      <c r="R13" s="182"/>
      <c r="S13" s="187"/>
      <c r="T13" s="182"/>
    </row>
    <row r="14" spans="1:20" ht="13.5" customHeight="1">
      <c r="B14" s="195">
        <v>11</v>
      </c>
      <c r="C14" s="196">
        <v>3210212</v>
      </c>
      <c r="D14" s="197" t="s">
        <v>1207</v>
      </c>
      <c r="E14" s="197" t="s">
        <v>1208</v>
      </c>
      <c r="F14" s="197" t="s">
        <v>1227</v>
      </c>
      <c r="G14" s="197" t="s">
        <v>1228</v>
      </c>
      <c r="I14" s="195">
        <v>11</v>
      </c>
      <c r="J14" s="211" t="s">
        <v>440</v>
      </c>
      <c r="K14" s="211" t="s">
        <v>1203</v>
      </c>
      <c r="M14" s="186"/>
      <c r="N14" s="186"/>
      <c r="O14" s="186"/>
      <c r="P14" s="186"/>
      <c r="Q14" s="182"/>
      <c r="R14" s="182"/>
      <c r="S14" s="187"/>
      <c r="T14" s="182"/>
    </row>
    <row r="15" spans="1:20" ht="13.5" customHeight="1">
      <c r="B15" s="195">
        <v>12</v>
      </c>
      <c r="C15" s="196">
        <v>3210203</v>
      </c>
      <c r="D15" s="197" t="s">
        <v>1207</v>
      </c>
      <c r="E15" s="197" t="s">
        <v>1208</v>
      </c>
      <c r="F15" s="197" t="s">
        <v>1229</v>
      </c>
      <c r="G15" s="197" t="s">
        <v>1230</v>
      </c>
      <c r="I15" s="195">
        <v>12</v>
      </c>
      <c r="J15" s="211" t="s">
        <v>440</v>
      </c>
      <c r="K15" s="211" t="s">
        <v>439</v>
      </c>
      <c r="M15" s="186"/>
      <c r="N15" s="186"/>
      <c r="O15" s="186"/>
      <c r="P15" s="186"/>
      <c r="Q15" s="182"/>
      <c r="R15" s="182"/>
      <c r="S15" s="187"/>
      <c r="T15" s="182"/>
    </row>
    <row r="16" spans="1:20" ht="13.5" customHeight="1">
      <c r="B16" s="195">
        <v>13</v>
      </c>
      <c r="C16" s="196">
        <v>3210217</v>
      </c>
      <c r="D16" s="197" t="s">
        <v>1207</v>
      </c>
      <c r="E16" s="197" t="s">
        <v>1208</v>
      </c>
      <c r="F16" s="197" t="s">
        <v>1231</v>
      </c>
      <c r="G16" s="197" t="s">
        <v>1232</v>
      </c>
      <c r="I16" s="195">
        <v>13</v>
      </c>
      <c r="J16" s="211" t="s">
        <v>440</v>
      </c>
      <c r="K16" s="211" t="s">
        <v>441</v>
      </c>
      <c r="M16" s="186"/>
      <c r="N16" s="186"/>
      <c r="O16" s="186"/>
      <c r="P16" s="186"/>
      <c r="Q16" s="182"/>
      <c r="R16" s="182"/>
      <c r="S16" s="187"/>
      <c r="T16" s="182"/>
    </row>
    <row r="17" spans="2:20" ht="13.5" customHeight="1">
      <c r="B17" s="195">
        <v>14</v>
      </c>
      <c r="C17" s="196">
        <v>3210237</v>
      </c>
      <c r="D17" s="197" t="s">
        <v>1207</v>
      </c>
      <c r="E17" s="197" t="s">
        <v>1208</v>
      </c>
      <c r="F17" s="197" t="s">
        <v>1233</v>
      </c>
      <c r="G17" s="197" t="s">
        <v>1234</v>
      </c>
      <c r="I17" s="195">
        <v>14</v>
      </c>
      <c r="J17" s="211" t="s">
        <v>440</v>
      </c>
      <c r="K17" s="211" t="s">
        <v>442</v>
      </c>
      <c r="M17" s="186"/>
      <c r="N17" s="186"/>
      <c r="O17" s="186"/>
      <c r="P17" s="186"/>
      <c r="Q17" s="182"/>
      <c r="R17" s="182"/>
      <c r="S17" s="187"/>
      <c r="T17" s="182"/>
    </row>
    <row r="18" spans="2:20" ht="13.5" customHeight="1">
      <c r="B18" s="195">
        <v>15</v>
      </c>
      <c r="C18" s="196">
        <v>3210233</v>
      </c>
      <c r="D18" s="197" t="s">
        <v>1207</v>
      </c>
      <c r="E18" s="197" t="s">
        <v>1208</v>
      </c>
      <c r="F18" s="197" t="s">
        <v>1235</v>
      </c>
      <c r="G18" s="197" t="s">
        <v>1236</v>
      </c>
      <c r="I18" s="195">
        <v>15</v>
      </c>
      <c r="J18" s="211" t="s">
        <v>1204</v>
      </c>
      <c r="K18" s="211" t="s">
        <v>1205</v>
      </c>
      <c r="M18" s="186"/>
      <c r="N18" s="186"/>
      <c r="O18" s="186"/>
      <c r="P18" s="186"/>
      <c r="Q18" s="182"/>
      <c r="R18" s="182"/>
      <c r="S18" s="187"/>
      <c r="T18" s="182"/>
    </row>
    <row r="19" spans="2:20" ht="13.5" customHeight="1">
      <c r="B19" s="195">
        <v>16</v>
      </c>
      <c r="C19" s="196">
        <v>3210228</v>
      </c>
      <c r="D19" s="197" t="s">
        <v>1207</v>
      </c>
      <c r="E19" s="197" t="s">
        <v>1208</v>
      </c>
      <c r="F19" s="197" t="s">
        <v>1237</v>
      </c>
      <c r="G19" s="197" t="s">
        <v>1238</v>
      </c>
      <c r="I19" s="195">
        <v>16</v>
      </c>
      <c r="J19" s="211" t="s">
        <v>1204</v>
      </c>
      <c r="K19" s="211" t="s">
        <v>444</v>
      </c>
      <c r="M19" s="186"/>
      <c r="N19" s="186"/>
      <c r="O19" s="186"/>
      <c r="P19" s="186"/>
      <c r="Q19" s="182"/>
      <c r="R19" s="182"/>
      <c r="S19" s="187"/>
      <c r="T19" s="182"/>
    </row>
    <row r="20" spans="2:20" ht="13.5" customHeight="1">
      <c r="B20" s="195">
        <v>17</v>
      </c>
      <c r="C20" s="196">
        <v>3210226</v>
      </c>
      <c r="D20" s="197" t="s">
        <v>1207</v>
      </c>
      <c r="E20" s="197" t="s">
        <v>1208</v>
      </c>
      <c r="F20" s="197" t="s">
        <v>1239</v>
      </c>
      <c r="G20" s="197" t="s">
        <v>1240</v>
      </c>
      <c r="I20" s="195">
        <v>17</v>
      </c>
      <c r="J20" s="211" t="s">
        <v>1204</v>
      </c>
      <c r="K20" s="211" t="s">
        <v>445</v>
      </c>
      <c r="M20" s="186"/>
      <c r="N20" s="186"/>
      <c r="O20" s="186"/>
      <c r="P20" s="186"/>
      <c r="Q20" s="182"/>
      <c r="R20" s="182"/>
      <c r="S20" s="187"/>
      <c r="T20" s="182"/>
    </row>
    <row r="21" spans="2:20" ht="13.5" customHeight="1">
      <c r="B21" s="195">
        <v>18</v>
      </c>
      <c r="C21" s="196">
        <v>3210227</v>
      </c>
      <c r="D21" s="197" t="s">
        <v>1207</v>
      </c>
      <c r="E21" s="197" t="s">
        <v>1208</v>
      </c>
      <c r="F21" s="197" t="s">
        <v>1241</v>
      </c>
      <c r="G21" s="197" t="s">
        <v>1242</v>
      </c>
      <c r="I21" s="195">
        <v>18</v>
      </c>
      <c r="J21" s="211" t="s">
        <v>1206</v>
      </c>
      <c r="K21" s="211" t="s">
        <v>1206</v>
      </c>
      <c r="M21" s="186"/>
      <c r="N21" s="186"/>
      <c r="O21" s="186"/>
      <c r="P21" s="186"/>
      <c r="Q21" s="182"/>
      <c r="R21" s="182"/>
      <c r="S21" s="187"/>
      <c r="T21" s="182"/>
    </row>
    <row r="22" spans="2:20" ht="13.5" customHeight="1">
      <c r="B22" s="195">
        <v>19</v>
      </c>
      <c r="C22" s="196">
        <v>3210232</v>
      </c>
      <c r="D22" s="197" t="s">
        <v>1207</v>
      </c>
      <c r="E22" s="197" t="s">
        <v>1208</v>
      </c>
      <c r="F22" s="197" t="s">
        <v>1243</v>
      </c>
      <c r="G22" s="197" t="s">
        <v>1244</v>
      </c>
      <c r="I22" s="195">
        <v>19</v>
      </c>
      <c r="J22" s="211" t="s">
        <v>443</v>
      </c>
      <c r="K22" s="211" t="s">
        <v>443</v>
      </c>
      <c r="M22" s="186"/>
      <c r="N22" s="186"/>
      <c r="O22" s="186"/>
      <c r="P22" s="186"/>
      <c r="Q22" s="182"/>
      <c r="R22" s="182"/>
      <c r="S22" s="187"/>
      <c r="T22" s="182"/>
    </row>
    <row r="23" spans="2:20" ht="13.5" customHeight="1">
      <c r="B23" s="195">
        <v>20</v>
      </c>
      <c r="C23" s="196">
        <v>3210235</v>
      </c>
      <c r="D23" s="197" t="s">
        <v>1207</v>
      </c>
      <c r="E23" s="197" t="s">
        <v>1208</v>
      </c>
      <c r="F23" s="197" t="s">
        <v>1245</v>
      </c>
      <c r="G23" s="197" t="s">
        <v>1246</v>
      </c>
      <c r="I23" s="195">
        <v>20</v>
      </c>
      <c r="J23" s="211" t="s">
        <v>447</v>
      </c>
      <c r="K23" s="211" t="s">
        <v>447</v>
      </c>
      <c r="M23" s="186"/>
      <c r="N23" s="186"/>
      <c r="O23" s="186"/>
      <c r="P23" s="186"/>
      <c r="Q23" s="182"/>
      <c r="R23" s="182"/>
      <c r="S23" s="187"/>
      <c r="T23" s="182"/>
    </row>
    <row r="24" spans="2:20" ht="13.5" customHeight="1">
      <c r="B24" s="195">
        <v>21</v>
      </c>
      <c r="C24" s="196">
        <v>3210234</v>
      </c>
      <c r="D24" s="197" t="s">
        <v>1207</v>
      </c>
      <c r="E24" s="197" t="s">
        <v>1208</v>
      </c>
      <c r="F24" s="197" t="s">
        <v>1247</v>
      </c>
      <c r="G24" s="197" t="s">
        <v>1248</v>
      </c>
      <c r="I24" s="195">
        <v>21</v>
      </c>
      <c r="J24" t="s">
        <v>446</v>
      </c>
      <c r="K24" t="s">
        <v>446</v>
      </c>
      <c r="M24" s="186"/>
      <c r="N24" s="186"/>
      <c r="O24" s="186"/>
      <c r="P24" s="186"/>
      <c r="Q24" s="182"/>
      <c r="R24" s="182"/>
      <c r="S24" s="187"/>
      <c r="T24" s="182"/>
    </row>
    <row r="25" spans="2:20" ht="13.5" customHeight="1">
      <c r="B25" s="195">
        <v>22</v>
      </c>
      <c r="C25" s="196">
        <v>3210219</v>
      </c>
      <c r="D25" s="197" t="s">
        <v>1207</v>
      </c>
      <c r="E25" s="197" t="s">
        <v>1208</v>
      </c>
      <c r="F25" s="197" t="s">
        <v>1249</v>
      </c>
      <c r="G25" s="197" t="s">
        <v>1250</v>
      </c>
      <c r="I25" s="195"/>
      <c r="J25" s="197"/>
      <c r="K25" s="197"/>
      <c r="M25" s="186"/>
      <c r="N25" s="186"/>
      <c r="O25" s="186"/>
      <c r="P25" s="186"/>
      <c r="Q25" s="182"/>
      <c r="R25" s="182"/>
      <c r="S25" s="187"/>
      <c r="T25" s="182"/>
    </row>
    <row r="26" spans="2:20" ht="13.5" customHeight="1">
      <c r="B26" s="195">
        <v>23</v>
      </c>
      <c r="C26" s="196">
        <v>3210221</v>
      </c>
      <c r="D26" s="197" t="s">
        <v>1207</v>
      </c>
      <c r="E26" s="197" t="s">
        <v>1208</v>
      </c>
      <c r="F26" s="197" t="s">
        <v>1251</v>
      </c>
      <c r="G26" s="197" t="s">
        <v>1252</v>
      </c>
      <c r="I26" s="195"/>
      <c r="J26" s="197"/>
      <c r="K26" s="197"/>
      <c r="M26" s="186"/>
      <c r="N26" s="186"/>
      <c r="O26" s="186"/>
      <c r="P26" s="186"/>
      <c r="Q26" s="182"/>
      <c r="R26" s="182"/>
      <c r="S26" s="187"/>
      <c r="T26" s="182"/>
    </row>
    <row r="27" spans="2:20" ht="13.5" customHeight="1">
      <c r="B27" s="195">
        <v>24</v>
      </c>
      <c r="C27" s="196">
        <v>3210225</v>
      </c>
      <c r="D27" s="197" t="s">
        <v>1207</v>
      </c>
      <c r="E27" s="197" t="s">
        <v>1208</v>
      </c>
      <c r="F27" s="197" t="s">
        <v>1253</v>
      </c>
      <c r="G27" s="197" t="s">
        <v>1254</v>
      </c>
      <c r="I27" s="195"/>
      <c r="J27" s="197"/>
      <c r="K27" s="197"/>
      <c r="M27" s="186"/>
      <c r="N27" s="186"/>
      <c r="O27" s="186"/>
      <c r="P27" s="186"/>
      <c r="Q27" s="182"/>
      <c r="R27" s="182"/>
      <c r="S27" s="187"/>
      <c r="T27" s="182"/>
    </row>
    <row r="28" spans="2:20" ht="13.5" customHeight="1">
      <c r="B28" s="195">
        <v>25</v>
      </c>
      <c r="C28" s="196">
        <v>3210204</v>
      </c>
      <c r="D28" s="197" t="s">
        <v>1207</v>
      </c>
      <c r="E28" s="197" t="s">
        <v>1208</v>
      </c>
      <c r="F28" s="197" t="s">
        <v>1255</v>
      </c>
      <c r="G28" s="197" t="s">
        <v>1256</v>
      </c>
      <c r="I28" s="195"/>
      <c r="J28" s="197"/>
      <c r="K28" s="197"/>
      <c r="M28" s="186"/>
      <c r="N28" s="186"/>
      <c r="O28" s="186"/>
      <c r="P28" s="186"/>
      <c r="Q28" s="182"/>
      <c r="R28" s="182"/>
      <c r="S28" s="187"/>
      <c r="T28" s="182"/>
    </row>
    <row r="29" spans="2:20" ht="13.5" customHeight="1">
      <c r="B29" s="195">
        <v>26</v>
      </c>
      <c r="C29" s="196">
        <v>3210214</v>
      </c>
      <c r="D29" s="197" t="s">
        <v>1207</v>
      </c>
      <c r="E29" s="197" t="s">
        <v>1208</v>
      </c>
      <c r="F29" s="197" t="s">
        <v>1257</v>
      </c>
      <c r="G29" s="197" t="s">
        <v>1258</v>
      </c>
      <c r="I29" s="195"/>
      <c r="J29" s="197"/>
      <c r="K29" s="197"/>
      <c r="M29" s="186"/>
      <c r="N29" s="186"/>
      <c r="O29" s="186"/>
      <c r="P29" s="186"/>
      <c r="Q29" s="182"/>
      <c r="R29" s="182"/>
      <c r="S29" s="187"/>
      <c r="T29" s="182"/>
    </row>
    <row r="30" spans="2:20" ht="13.5" customHeight="1">
      <c r="B30" s="195">
        <v>27</v>
      </c>
      <c r="C30" s="196">
        <v>3210215</v>
      </c>
      <c r="D30" s="197" t="s">
        <v>1207</v>
      </c>
      <c r="E30" s="197" t="s">
        <v>1208</v>
      </c>
      <c r="F30" s="197" t="s">
        <v>1259</v>
      </c>
      <c r="G30" s="197" t="s">
        <v>1260</v>
      </c>
      <c r="I30" s="195"/>
      <c r="J30" s="197"/>
      <c r="K30" s="197"/>
      <c r="M30" s="186"/>
      <c r="N30" s="186"/>
      <c r="O30" s="186"/>
      <c r="P30" s="186"/>
      <c r="Q30" s="182"/>
      <c r="R30" s="182"/>
      <c r="S30" s="187"/>
      <c r="T30" s="182"/>
    </row>
    <row r="31" spans="2:20" ht="13.5" customHeight="1">
      <c r="B31" s="195">
        <v>28</v>
      </c>
      <c r="C31" s="196">
        <v>3210216</v>
      </c>
      <c r="D31" s="197" t="s">
        <v>1207</v>
      </c>
      <c r="E31" s="197" t="s">
        <v>1208</v>
      </c>
      <c r="F31" s="197" t="s">
        <v>1261</v>
      </c>
      <c r="G31" s="197" t="s">
        <v>1262</v>
      </c>
      <c r="I31" s="195"/>
      <c r="J31" s="197"/>
      <c r="K31" s="197"/>
    </row>
    <row r="32" spans="2:20" ht="13.5" customHeight="1">
      <c r="B32" s="195">
        <v>29</v>
      </c>
      <c r="C32" s="196">
        <v>3210238</v>
      </c>
      <c r="D32" s="197" t="s">
        <v>1207</v>
      </c>
      <c r="E32" s="197" t="s">
        <v>1208</v>
      </c>
      <c r="F32" s="197" t="s">
        <v>1263</v>
      </c>
      <c r="G32" s="197" t="s">
        <v>1264</v>
      </c>
      <c r="I32" s="195"/>
      <c r="J32" s="197"/>
      <c r="K32" s="197"/>
    </row>
    <row r="33" spans="2:11" ht="13.5" customHeight="1">
      <c r="B33" s="195">
        <v>30</v>
      </c>
      <c r="C33" s="196">
        <v>3210223</v>
      </c>
      <c r="D33" s="197" t="s">
        <v>1207</v>
      </c>
      <c r="E33" s="197" t="s">
        <v>1208</v>
      </c>
      <c r="F33" s="197" t="s">
        <v>1265</v>
      </c>
      <c r="G33" s="197" t="s">
        <v>1266</v>
      </c>
      <c r="I33" s="195"/>
      <c r="J33" s="197"/>
      <c r="K33" s="197"/>
    </row>
    <row r="34" spans="2:11" ht="13.5" customHeight="1">
      <c r="B34" s="195">
        <v>31</v>
      </c>
      <c r="C34" s="196">
        <v>3210201</v>
      </c>
      <c r="D34" s="197" t="s">
        <v>1207</v>
      </c>
      <c r="E34" s="197" t="s">
        <v>1208</v>
      </c>
      <c r="F34" s="197" t="s">
        <v>1267</v>
      </c>
      <c r="G34" s="197" t="s">
        <v>1268</v>
      </c>
      <c r="I34" s="195"/>
      <c r="J34" s="197"/>
      <c r="K34" s="197"/>
    </row>
    <row r="35" spans="2:11" ht="13.5" customHeight="1">
      <c r="B35" s="195">
        <v>32</v>
      </c>
      <c r="C35" s="196">
        <v>3210205</v>
      </c>
      <c r="D35" s="197" t="s">
        <v>1207</v>
      </c>
      <c r="E35" s="197" t="s">
        <v>1208</v>
      </c>
      <c r="F35" s="197" t="s">
        <v>1269</v>
      </c>
      <c r="G35" s="197" t="s">
        <v>1270</v>
      </c>
      <c r="I35" s="195"/>
      <c r="J35" s="197"/>
      <c r="K35" s="197"/>
    </row>
    <row r="36" spans="2:11" ht="13.5" customHeight="1">
      <c r="I36" s="195"/>
      <c r="J36" s="197"/>
      <c r="K36" s="197"/>
    </row>
    <row r="37" spans="2:11" ht="13.5" customHeight="1">
      <c r="I37" s="195"/>
      <c r="J37" s="197"/>
      <c r="K37" s="197"/>
    </row>
    <row r="38" spans="2:11" ht="13.5" customHeight="1">
      <c r="I38" s="195"/>
      <c r="J38" s="197"/>
      <c r="K38" s="197"/>
    </row>
    <row r="39" spans="2:11" ht="13.5" customHeight="1">
      <c r="I39" s="195"/>
      <c r="J39" s="197"/>
      <c r="K39" s="197"/>
    </row>
    <row r="40" spans="2:11" ht="13.5" customHeight="1">
      <c r="I40" s="195"/>
      <c r="J40" s="197"/>
      <c r="K40" s="197"/>
    </row>
    <row r="41" spans="2:11" ht="13.5" customHeight="1">
      <c r="I41" s="195"/>
      <c r="J41" s="197"/>
      <c r="K41" s="197"/>
    </row>
    <row r="42" spans="2:11" ht="13.5" customHeight="1">
      <c r="I42" s="195"/>
      <c r="J42" s="197"/>
      <c r="K42" s="197"/>
    </row>
    <row r="43" spans="2:11" ht="13.5" customHeight="1">
      <c r="I43" s="195"/>
      <c r="J43" s="197"/>
      <c r="K43" s="197"/>
    </row>
    <row r="44" spans="2:11" ht="13.5" customHeight="1">
      <c r="I44" s="195"/>
      <c r="J44" s="197"/>
      <c r="K44" s="197"/>
    </row>
    <row r="45" spans="2:11" ht="13.5" customHeight="1">
      <c r="I45" s="195"/>
      <c r="J45" s="197"/>
      <c r="K45" s="197"/>
    </row>
    <row r="46" spans="2:11" ht="13.5" customHeight="1">
      <c r="I46" s="195"/>
      <c r="J46" s="197"/>
      <c r="K46" s="197"/>
    </row>
    <row r="47" spans="2:11" ht="13.5" customHeight="1">
      <c r="I47" s="195"/>
      <c r="J47" s="197"/>
      <c r="K47" s="197"/>
    </row>
    <row r="48" spans="2:11" ht="13.5" customHeight="1">
      <c r="I48" s="195"/>
      <c r="J48" s="197"/>
      <c r="K48" s="197"/>
    </row>
    <row r="49" spans="9:11" ht="13.5" customHeight="1">
      <c r="I49" s="195"/>
      <c r="J49" s="197"/>
      <c r="K49" s="197"/>
    </row>
    <row r="50" spans="9:11" ht="13.5" customHeight="1">
      <c r="I50" s="195"/>
      <c r="J50" s="197"/>
      <c r="K50" s="197"/>
    </row>
    <row r="51" spans="9:11" ht="13.5" customHeight="1">
      <c r="I51" s="195"/>
      <c r="J51" s="197"/>
      <c r="K51" s="197"/>
    </row>
    <row r="52" spans="9:11" ht="13.5" customHeight="1">
      <c r="I52" s="195"/>
      <c r="J52" s="197"/>
      <c r="K52" s="197"/>
    </row>
    <row r="53" spans="9:11" ht="13.5" customHeight="1">
      <c r="I53" s="195"/>
      <c r="J53" s="197"/>
      <c r="K53" s="197"/>
    </row>
    <row r="54" spans="9:11" ht="13.5" customHeight="1">
      <c r="I54" s="195"/>
      <c r="J54" s="197"/>
      <c r="K54" s="197"/>
    </row>
    <row r="55" spans="9:11" ht="13.5" customHeight="1">
      <c r="I55" s="195"/>
      <c r="J55" s="197"/>
      <c r="K55" s="197"/>
    </row>
    <row r="56" spans="9:11" ht="13.5" customHeight="1">
      <c r="I56" s="195"/>
      <c r="J56" s="197"/>
      <c r="K56" s="197"/>
    </row>
    <row r="57" spans="9:11" ht="13.5" customHeight="1">
      <c r="I57" s="195"/>
      <c r="J57" s="197"/>
      <c r="K57" s="197"/>
    </row>
    <row r="58" spans="9:11" ht="13.5" customHeight="1">
      <c r="I58" s="195"/>
      <c r="J58" s="197"/>
      <c r="K58" s="197"/>
    </row>
    <row r="59" spans="9:11" ht="13.5" customHeight="1">
      <c r="I59" s="195"/>
      <c r="J59" s="197"/>
      <c r="K59" s="197"/>
    </row>
    <row r="60" spans="9:11" ht="13.5" customHeight="1">
      <c r="I60" s="195"/>
      <c r="J60" s="197"/>
      <c r="K60" s="197"/>
    </row>
    <row r="61" spans="9:11" ht="13.5" customHeight="1">
      <c r="I61" s="195"/>
      <c r="J61" s="197"/>
      <c r="K61" s="197"/>
    </row>
    <row r="62" spans="9:11" ht="13.5" customHeight="1">
      <c r="I62" s="195"/>
      <c r="J62" s="197"/>
      <c r="K62" s="197"/>
    </row>
    <row r="63" spans="9:11" ht="13.5" customHeight="1">
      <c r="I63" s="195"/>
      <c r="J63" s="197"/>
      <c r="K63" s="197"/>
    </row>
    <row r="64" spans="9:11" ht="13.5" customHeight="1">
      <c r="I64" s="195"/>
      <c r="J64" s="197"/>
      <c r="K64" s="197"/>
    </row>
    <row r="65" spans="9:11" ht="13.5" customHeight="1">
      <c r="I65" s="195"/>
      <c r="J65" s="197"/>
      <c r="K65" s="197"/>
    </row>
    <row r="66" spans="9:11" ht="13.5" customHeight="1">
      <c r="I66" s="195"/>
      <c r="J66" s="197"/>
      <c r="K66" s="197"/>
    </row>
    <row r="67" spans="9:11" ht="13.5" customHeight="1">
      <c r="I67" s="195"/>
      <c r="J67" s="197"/>
      <c r="K67" s="197"/>
    </row>
    <row r="68" spans="9:11" ht="13.5" customHeight="1">
      <c r="I68" s="195"/>
      <c r="J68" s="197"/>
      <c r="K68" s="197"/>
    </row>
    <row r="69" spans="9:11" ht="13.5" customHeight="1">
      <c r="I69" s="195"/>
      <c r="J69" s="197"/>
      <c r="K69" s="197"/>
    </row>
    <row r="70" spans="9:11" ht="13.5" customHeight="1">
      <c r="I70" s="195"/>
      <c r="J70" s="197"/>
      <c r="K70" s="197"/>
    </row>
    <row r="71" spans="9:11" ht="13.5" customHeight="1">
      <c r="I71" s="195"/>
      <c r="J71" s="197"/>
      <c r="K71" s="197"/>
    </row>
    <row r="72" spans="9:11" ht="13.5" customHeight="1">
      <c r="I72" s="195"/>
      <c r="J72" s="197"/>
      <c r="K72" s="197"/>
    </row>
    <row r="73" spans="9:11" ht="13.5" customHeight="1">
      <c r="I73" s="195"/>
      <c r="J73" s="197"/>
      <c r="K73" s="197"/>
    </row>
    <row r="74" spans="9:11" ht="13.5" customHeight="1">
      <c r="I74" s="195"/>
      <c r="J74" s="197"/>
      <c r="K74" s="197"/>
    </row>
    <row r="75" spans="9:11" ht="13.5" customHeight="1">
      <c r="I75" s="195"/>
      <c r="J75" s="197"/>
      <c r="K75" s="197"/>
    </row>
    <row r="76" spans="9:11" ht="13.5" customHeight="1">
      <c r="I76" s="195"/>
      <c r="J76" s="197"/>
      <c r="K76" s="197"/>
    </row>
    <row r="77" spans="9:11" ht="13.5" customHeight="1">
      <c r="I77" s="195"/>
      <c r="J77" s="197"/>
      <c r="K77" s="197"/>
    </row>
    <row r="78" spans="9:11" ht="13.5" customHeight="1">
      <c r="I78" s="195"/>
      <c r="J78" s="197"/>
      <c r="K78" s="197"/>
    </row>
    <row r="79" spans="9:11" ht="13.5" customHeight="1">
      <c r="I79" s="195"/>
      <c r="J79" s="197"/>
      <c r="K79" s="197"/>
    </row>
    <row r="80" spans="9:11" ht="13.5" customHeight="1">
      <c r="I80" s="195"/>
      <c r="J80" s="197"/>
      <c r="K80" s="197"/>
    </row>
    <row r="81" spans="9:11" ht="13.5" customHeight="1">
      <c r="I81" s="195"/>
      <c r="J81" s="197"/>
      <c r="K81" s="197"/>
    </row>
    <row r="82" spans="9:11" ht="13.5" customHeight="1">
      <c r="I82" s="195"/>
      <c r="J82" s="197"/>
      <c r="K82" s="197"/>
    </row>
    <row r="83" spans="9:11" ht="13.5" customHeight="1">
      <c r="I83" s="195"/>
      <c r="J83" s="197"/>
      <c r="K83" s="197"/>
    </row>
    <row r="84" spans="9:11" ht="13.5" customHeight="1">
      <c r="I84" s="195"/>
      <c r="J84" s="197"/>
      <c r="K84" s="197"/>
    </row>
    <row r="85" spans="9:11" ht="13.5" customHeight="1">
      <c r="I85" s="195"/>
      <c r="J85" s="197"/>
      <c r="K85" s="197"/>
    </row>
    <row r="86" spans="9:11" ht="13.5" customHeight="1">
      <c r="I86" s="195"/>
      <c r="J86" s="197"/>
      <c r="K86" s="197"/>
    </row>
    <row r="87" spans="9:11" ht="13.5" customHeight="1">
      <c r="I87" s="195"/>
      <c r="J87" s="197"/>
      <c r="K87" s="197"/>
    </row>
    <row r="88" spans="9:11" ht="13.5" customHeight="1">
      <c r="I88" s="195"/>
      <c r="J88" s="197"/>
      <c r="K88" s="197"/>
    </row>
    <row r="89" spans="9:11" ht="13.5" customHeight="1">
      <c r="I89" s="195"/>
      <c r="J89" s="197"/>
      <c r="K89" s="197"/>
    </row>
    <row r="90" spans="9:11" ht="13.5" customHeight="1">
      <c r="I90" s="195"/>
      <c r="J90" s="197"/>
      <c r="K90" s="197"/>
    </row>
    <row r="91" spans="9:11" ht="13.5" customHeight="1">
      <c r="I91" s="195"/>
      <c r="J91" s="197"/>
      <c r="K91" s="197"/>
    </row>
    <row r="92" spans="9:11" ht="13.5" customHeight="1">
      <c r="I92" s="195"/>
      <c r="J92" s="197"/>
      <c r="K92" s="197"/>
    </row>
    <row r="93" spans="9:11" ht="13.5" customHeight="1">
      <c r="I93" s="195"/>
      <c r="J93" s="197"/>
      <c r="K93" s="197"/>
    </row>
    <row r="94" spans="9:11" ht="13.5" customHeight="1">
      <c r="I94" s="195"/>
      <c r="J94" s="197"/>
      <c r="K94" s="197"/>
    </row>
    <row r="95" spans="9:11" ht="13.5" customHeight="1">
      <c r="I95" s="195"/>
      <c r="J95" s="197"/>
      <c r="K95" s="197"/>
    </row>
    <row r="96" spans="9:11" ht="13.5" customHeight="1">
      <c r="I96" s="195"/>
      <c r="J96" s="197"/>
      <c r="K96" s="197"/>
    </row>
    <row r="97" spans="9:11" ht="13.5" customHeight="1">
      <c r="I97" s="195"/>
      <c r="J97" s="197"/>
      <c r="K97" s="197"/>
    </row>
    <row r="98" spans="9:11" ht="13.5" customHeight="1">
      <c r="I98" s="195"/>
      <c r="J98" s="197"/>
      <c r="K98" s="197"/>
    </row>
    <row r="99" spans="9:11" ht="13.5" customHeight="1">
      <c r="I99" s="195"/>
      <c r="J99" s="197"/>
      <c r="K99" s="197"/>
    </row>
    <row r="100" spans="9:11" ht="13.5" customHeight="1">
      <c r="I100" s="195"/>
      <c r="J100" s="197"/>
      <c r="K100" s="197"/>
    </row>
  </sheetData>
  <sheetProtection selectLockedCells="1"/>
  <phoneticPr fontId="2"/>
  <printOptions gridLinesSet="0"/>
  <pageMargins left="1.1811023622047245" right="1.1811023622047245" top="1.3779527559055118" bottom="0.78740157480314965" header="0.59055118110236227" footer="0.39370078740157483"/>
  <pageSetup paperSize="9" orientation="portrait" horizontalDpi="4294967292"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C16"/>
  <sheetViews>
    <sheetView showGridLines="0" workbookViewId="0">
      <selection activeCell="C16" sqref="C16"/>
    </sheetView>
  </sheetViews>
  <sheetFormatPr defaultColWidth="9" defaultRowHeight="13.5" customHeight="1"/>
  <cols>
    <col min="1" max="1" width="9" style="7"/>
    <col min="2" max="2" width="16.5" style="7" customWidth="1"/>
    <col min="3" max="3" width="21.875" style="7" bestFit="1" customWidth="1"/>
    <col min="4" max="16384" width="9" style="7"/>
  </cols>
  <sheetData>
    <row r="2" spans="1:3" ht="13.5" customHeight="1">
      <c r="B2" s="7" t="s">
        <v>398</v>
      </c>
      <c r="C2" s="7" t="s">
        <v>399</v>
      </c>
    </row>
    <row r="3" spans="1:3" ht="13.5" customHeight="1">
      <c r="A3" s="7">
        <v>1</v>
      </c>
      <c r="B3" s="52" t="s">
        <v>400</v>
      </c>
      <c r="C3" s="52" t="s">
        <v>401</v>
      </c>
    </row>
    <row r="4" spans="1:3" ht="13.5" customHeight="1">
      <c r="A4" s="7">
        <v>2</v>
      </c>
      <c r="B4" s="52" t="s">
        <v>402</v>
      </c>
      <c r="C4" s="52" t="s">
        <v>401</v>
      </c>
    </row>
    <row r="5" spans="1:3" ht="13.5" customHeight="1">
      <c r="A5" s="7">
        <v>3</v>
      </c>
      <c r="B5" s="52" t="s">
        <v>403</v>
      </c>
      <c r="C5" s="52" t="s">
        <v>404</v>
      </c>
    </row>
    <row r="6" spans="1:3" ht="13.5" customHeight="1">
      <c r="A6" s="7">
        <v>4</v>
      </c>
      <c r="B6" s="52" t="s">
        <v>405</v>
      </c>
      <c r="C6" s="52" t="s">
        <v>406</v>
      </c>
    </row>
    <row r="7" spans="1:3" ht="13.5" customHeight="1">
      <c r="A7" s="7">
        <v>5</v>
      </c>
      <c r="B7" s="52" t="s">
        <v>407</v>
      </c>
      <c r="C7" s="52" t="s">
        <v>408</v>
      </c>
    </row>
    <row r="8" spans="1:3" ht="13.5" customHeight="1">
      <c r="A8" s="7">
        <v>6</v>
      </c>
      <c r="B8" s="52" t="s">
        <v>409</v>
      </c>
      <c r="C8" s="52" t="s">
        <v>408</v>
      </c>
    </row>
    <row r="9" spans="1:3" ht="13.5" customHeight="1">
      <c r="A9" s="7">
        <v>7</v>
      </c>
      <c r="B9" s="52" t="s">
        <v>410</v>
      </c>
      <c r="C9" s="52" t="s">
        <v>408</v>
      </c>
    </row>
    <row r="10" spans="1:3" ht="13.5" customHeight="1">
      <c r="A10" s="7">
        <v>8</v>
      </c>
      <c r="B10" s="52" t="s">
        <v>411</v>
      </c>
      <c r="C10" s="52" t="s">
        <v>412</v>
      </c>
    </row>
    <row r="11" spans="1:3" ht="13.5" customHeight="1">
      <c r="A11" s="7">
        <v>9</v>
      </c>
      <c r="B11" s="52" t="s">
        <v>413</v>
      </c>
      <c r="C11" s="52" t="s">
        <v>414</v>
      </c>
    </row>
    <row r="12" spans="1:3" ht="13.5" customHeight="1">
      <c r="A12" s="7">
        <v>10</v>
      </c>
      <c r="B12" s="52" t="s">
        <v>415</v>
      </c>
      <c r="C12" s="52" t="s">
        <v>416</v>
      </c>
    </row>
    <row r="13" spans="1:3" ht="13.5" customHeight="1">
      <c r="A13" s="7">
        <v>11</v>
      </c>
      <c r="B13" s="52" t="s">
        <v>417</v>
      </c>
      <c r="C13" s="52" t="s">
        <v>401</v>
      </c>
    </row>
    <row r="14" spans="1:3" ht="13.5" customHeight="1">
      <c r="A14" s="7">
        <v>12</v>
      </c>
      <c r="B14" s="52" t="s">
        <v>418</v>
      </c>
      <c r="C14" s="52" t="s">
        <v>401</v>
      </c>
    </row>
    <row r="15" spans="1:3" ht="13.5" customHeight="1">
      <c r="A15" s="7">
        <v>13</v>
      </c>
      <c r="B15" s="52" t="s">
        <v>419</v>
      </c>
      <c r="C15" s="52" t="s">
        <v>401</v>
      </c>
    </row>
    <row r="16" spans="1:3" ht="13.5" customHeight="1">
      <c r="A16" s="7">
        <v>14</v>
      </c>
      <c r="B16" s="52" t="s">
        <v>420</v>
      </c>
      <c r="C16" s="52" t="s">
        <v>401</v>
      </c>
    </row>
  </sheetData>
  <sheetProtection sheet="1" objects="1" scenarios="1"/>
  <phoneticPr fontId="2"/>
  <printOptions gridLinesSet="0"/>
  <pageMargins left="1.1811023622047245" right="1.1811023622047245" top="1.3779527559055118" bottom="0.78740157480314965" header="0.59055118110236227" footer="0.39370078740157483"/>
  <pageSetup paperSize="9" orientation="portrait" horizontalDpi="4294967292"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showGridLines="0" zoomScale="80" zoomScaleNormal="80" workbookViewId="0">
      <selection activeCell="B38" sqref="B38"/>
    </sheetView>
  </sheetViews>
  <sheetFormatPr defaultColWidth="9" defaultRowHeight="13.5" customHeight="1"/>
  <cols>
    <col min="1" max="16384" width="9" style="7"/>
  </cols>
  <sheetData/>
  <phoneticPr fontId="2"/>
  <printOptions gridLinesSet="0"/>
  <pageMargins left="1.1811023622047245" right="1.1811023622047245" top="1.3779527559055118" bottom="0.78740157480314965" header="0.59055118110236227" footer="0.39370078740157483"/>
  <pageSetup paperSize="9" orientation="portrait" horizontalDpi="4294967292"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pageSetUpPr fitToPage="1"/>
  </sheetPr>
  <dimension ref="A2:U717"/>
  <sheetViews>
    <sheetView showGridLines="0" zoomScale="110" zoomScaleNormal="110" zoomScaleSheetLayoutView="120" workbookViewId="0">
      <pane ySplit="4" topLeftCell="A340" activePane="bottomLeft" state="frozen"/>
      <selection activeCell="B38" sqref="B38"/>
      <selection pane="bottomLeft" activeCell="B38" sqref="B38"/>
    </sheetView>
  </sheetViews>
  <sheetFormatPr defaultColWidth="0" defaultRowHeight="13.5" outlineLevelRow="1"/>
  <cols>
    <col min="1" max="1" width="1.5" customWidth="1"/>
    <col min="2" max="3" width="8.875" customWidth="1"/>
    <col min="4" max="5" width="20.25" customWidth="1"/>
    <col min="6" max="7" width="8.875" customWidth="1"/>
    <col min="8" max="8" width="18.125" customWidth="1"/>
    <col min="9" max="9" width="8.875" customWidth="1"/>
    <col min="10" max="10" width="70.75" customWidth="1"/>
    <col min="11" max="11" width="78" customWidth="1"/>
    <col min="12" max="21" width="0" hidden="1" customWidth="1"/>
    <col min="22" max="16384" width="8.875" hidden="1"/>
  </cols>
  <sheetData>
    <row r="2" spans="2:10">
      <c r="B2" t="s">
        <v>540</v>
      </c>
    </row>
    <row r="4" spans="2:10" ht="19.899999999999999" customHeight="1">
      <c r="C4" t="s">
        <v>541</v>
      </c>
    </row>
    <row r="5" spans="2:10" ht="27">
      <c r="B5" s="163" t="s">
        <v>542</v>
      </c>
      <c r="C5" s="163" t="s">
        <v>543</v>
      </c>
      <c r="D5" s="163" t="s">
        <v>544</v>
      </c>
      <c r="E5" s="163" t="s">
        <v>545</v>
      </c>
      <c r="F5" s="163" t="s">
        <v>546</v>
      </c>
      <c r="G5" s="163" t="s">
        <v>547</v>
      </c>
      <c r="H5" s="163" t="s">
        <v>548</v>
      </c>
      <c r="I5" s="163" t="s">
        <v>549</v>
      </c>
      <c r="J5" s="172" t="s">
        <v>1114</v>
      </c>
    </row>
    <row r="6" spans="2:10" ht="26.45" hidden="1" customHeight="1">
      <c r="B6" s="164">
        <v>1</v>
      </c>
      <c r="C6" s="164" t="s">
        <v>550</v>
      </c>
      <c r="D6" s="164" t="s">
        <v>551</v>
      </c>
      <c r="E6" s="164" t="s">
        <v>552</v>
      </c>
      <c r="F6" s="164"/>
      <c r="G6" s="164"/>
      <c r="H6" s="164"/>
      <c r="I6" s="164">
        <v>50</v>
      </c>
      <c r="J6" s="172" t="str">
        <f>IF(I6="","",C6&amp;" "&amp;D6&amp;" "&amp;E6&amp;" "&amp;F6&amp;" "&amp;G6&amp;" "&amp;H6)</f>
        <v xml:space="preserve">建物 鉄骨鉄筋コンクリート造又は鉄筋コンクリート造のもの 事務所用又は美術館用のもの及び左記以外のもの   </v>
      </c>
    </row>
    <row r="7" spans="2:10" ht="26.45" hidden="1" customHeight="1">
      <c r="B7" s="164">
        <v>2</v>
      </c>
      <c r="C7" s="164" t="s">
        <v>550</v>
      </c>
      <c r="D7" s="164" t="s">
        <v>551</v>
      </c>
      <c r="E7" s="164" t="s">
        <v>553</v>
      </c>
      <c r="F7" s="164"/>
      <c r="G7" s="164"/>
      <c r="H7" s="164"/>
      <c r="I7" s="164">
        <v>47</v>
      </c>
      <c r="J7" s="172" t="str">
        <f t="shared" ref="J7:J70" si="0">IF(I7="","",C7&amp;" "&amp;D7&amp;" "&amp;E7&amp;" "&amp;F7&amp;" "&amp;G7&amp;" "&amp;H7)</f>
        <v xml:space="preserve">建物 鉄骨鉄筋コンクリート造又は鉄筋コンクリート造のもの 住宅用、寄宿舎用、宿泊所用、学校用又は体育館用のもの   </v>
      </c>
    </row>
    <row r="8" spans="2:10" ht="26.45" hidden="1" customHeight="1">
      <c r="B8" s="164"/>
      <c r="C8" s="164" t="s">
        <v>550</v>
      </c>
      <c r="D8" s="164" t="s">
        <v>551</v>
      </c>
      <c r="E8" s="164" t="s">
        <v>554</v>
      </c>
      <c r="F8" s="164"/>
      <c r="G8" s="164"/>
      <c r="H8" s="164"/>
      <c r="I8" s="164"/>
      <c r="J8" s="172" t="str">
        <f t="shared" si="0"/>
        <v/>
      </c>
    </row>
    <row r="9" spans="2:10" ht="52.9" hidden="1" customHeight="1">
      <c r="B9" s="164">
        <v>3</v>
      </c>
      <c r="C9" s="164" t="s">
        <v>550</v>
      </c>
      <c r="D9" s="164" t="s">
        <v>551</v>
      </c>
      <c r="E9" s="164" t="s">
        <v>554</v>
      </c>
      <c r="F9" s="164" t="s">
        <v>555</v>
      </c>
      <c r="G9" s="164"/>
      <c r="H9" s="164"/>
      <c r="I9" s="164">
        <v>34</v>
      </c>
      <c r="J9" s="172" t="str">
        <f t="shared" si="0"/>
        <v xml:space="preserve">建物 鉄骨鉄筋コンクリート造又は鉄筋コンクリート造のもの 飲食店用、貸席用、劇場用、演奏場用、映画館用又は舞踏場用のもの 飲食店用又は貸席用のもので、延べ面積のうちに占める木造内装部分の面積が三割を超えるもの  </v>
      </c>
    </row>
    <row r="10" spans="2:10" ht="40.5" hidden="1">
      <c r="B10" s="164">
        <v>4</v>
      </c>
      <c r="C10" s="164" t="s">
        <v>550</v>
      </c>
      <c r="D10" s="164" t="s">
        <v>551</v>
      </c>
      <c r="E10" s="164" t="s">
        <v>554</v>
      </c>
      <c r="F10" s="164" t="s">
        <v>556</v>
      </c>
      <c r="G10" s="164"/>
      <c r="H10" s="164"/>
      <c r="I10" s="164">
        <v>41</v>
      </c>
      <c r="J10" s="172" t="str">
        <f t="shared" si="0"/>
        <v xml:space="preserve">建物 鉄骨鉄筋コンクリート造又は鉄筋コンクリート造のもの 飲食店用、貸席用、劇場用、演奏場用、映画館用又は舞踏場用のもの その他のもの  </v>
      </c>
    </row>
    <row r="11" spans="2:10" ht="13.15" hidden="1" customHeight="1">
      <c r="B11" s="164"/>
      <c r="C11" s="164" t="s">
        <v>550</v>
      </c>
      <c r="D11" s="164" t="s">
        <v>551</v>
      </c>
      <c r="E11" s="164" t="s">
        <v>557</v>
      </c>
      <c r="F11" s="164"/>
      <c r="G11" s="164"/>
      <c r="H11" s="164"/>
      <c r="I11" s="164"/>
      <c r="J11" s="172" t="str">
        <f t="shared" si="0"/>
        <v/>
      </c>
    </row>
    <row r="12" spans="2:10" ht="39.6" hidden="1" customHeight="1">
      <c r="B12" s="164">
        <v>5</v>
      </c>
      <c r="C12" s="164" t="s">
        <v>550</v>
      </c>
      <c r="D12" s="164" t="s">
        <v>551</v>
      </c>
      <c r="E12" s="164" t="s">
        <v>557</v>
      </c>
      <c r="F12" s="164" t="s">
        <v>558</v>
      </c>
      <c r="G12" s="164"/>
      <c r="H12" s="164"/>
      <c r="I12" s="164">
        <v>31</v>
      </c>
      <c r="J12" s="172" t="str">
        <f t="shared" si="0"/>
        <v xml:space="preserve">建物 鉄骨鉄筋コンクリート造又は鉄筋コンクリート造のもの 旅館用又はホテル用のもの 延べ面積のうちに占める木造内装部分の面積が三割を超えるもの  </v>
      </c>
    </row>
    <row r="13" spans="2:10" ht="13.15" hidden="1" customHeight="1">
      <c r="B13" s="164">
        <v>6</v>
      </c>
      <c r="C13" s="164" t="s">
        <v>550</v>
      </c>
      <c r="D13" s="164" t="s">
        <v>551</v>
      </c>
      <c r="E13" s="164" t="s">
        <v>557</v>
      </c>
      <c r="F13" s="164" t="s">
        <v>556</v>
      </c>
      <c r="G13" s="164"/>
      <c r="H13" s="164"/>
      <c r="I13" s="164">
        <v>39</v>
      </c>
      <c r="J13" s="172" t="str">
        <f t="shared" si="0"/>
        <v xml:space="preserve">建物 鉄骨鉄筋コンクリート造又は鉄筋コンクリート造のもの 旅館用又はホテル用のもの その他のもの  </v>
      </c>
    </row>
    <row r="14" spans="2:10" ht="13.15" hidden="1" customHeight="1">
      <c r="B14" s="164">
        <v>7</v>
      </c>
      <c r="C14" s="164" t="s">
        <v>550</v>
      </c>
      <c r="D14" s="164" t="s">
        <v>551</v>
      </c>
      <c r="E14" s="164" t="s">
        <v>559</v>
      </c>
      <c r="F14" s="164"/>
      <c r="G14" s="164"/>
      <c r="H14" s="164"/>
      <c r="I14" s="164">
        <v>39</v>
      </c>
      <c r="J14" s="172" t="str">
        <f t="shared" si="0"/>
        <v xml:space="preserve">建物 鉄骨鉄筋コンクリート造又は鉄筋コンクリート造のもの 店舗用のもの   </v>
      </c>
    </row>
    <row r="15" spans="2:10" ht="13.15" hidden="1" customHeight="1">
      <c r="B15" s="164">
        <v>8</v>
      </c>
      <c r="C15" s="164" t="s">
        <v>550</v>
      </c>
      <c r="D15" s="164" t="s">
        <v>551</v>
      </c>
      <c r="E15" s="164" t="s">
        <v>560</v>
      </c>
      <c r="F15" s="164"/>
      <c r="G15" s="164"/>
      <c r="H15" s="164"/>
      <c r="I15" s="164">
        <v>39</v>
      </c>
      <c r="J15" s="172" t="str">
        <f t="shared" si="0"/>
        <v xml:space="preserve">建物 鉄骨鉄筋コンクリート造又は鉄筋コンクリート造のもの 病院用のもの   </v>
      </c>
    </row>
    <row r="16" spans="2:10" ht="52.9" hidden="1" customHeight="1">
      <c r="B16" s="164">
        <v>9</v>
      </c>
      <c r="C16" s="164" t="s">
        <v>550</v>
      </c>
      <c r="D16" s="164" t="s">
        <v>551</v>
      </c>
      <c r="E16" s="164" t="s">
        <v>561</v>
      </c>
      <c r="F16" s="164"/>
      <c r="G16" s="164"/>
      <c r="H16" s="164"/>
      <c r="I16" s="164">
        <v>38</v>
      </c>
      <c r="J16" s="172" t="str">
        <f t="shared" si="0"/>
        <v xml:space="preserve">建物 鉄骨鉄筋コンクリート造又は鉄筋コンクリート造のもの 変電所用、発電所用、送受信所用、停車場用、車庫用、格納庫用、荷扱所用、映画製作ステージ用、屋内スケート場用、魚市場用又はと畜場用のもの   </v>
      </c>
    </row>
    <row r="17" spans="2:10" ht="13.15" hidden="1" customHeight="1">
      <c r="B17" s="164">
        <v>10</v>
      </c>
      <c r="C17" s="164" t="s">
        <v>550</v>
      </c>
      <c r="D17" s="164" t="s">
        <v>551</v>
      </c>
      <c r="E17" s="164" t="s">
        <v>562</v>
      </c>
      <c r="F17" s="164"/>
      <c r="G17" s="164"/>
      <c r="H17" s="164"/>
      <c r="I17" s="164">
        <v>31</v>
      </c>
      <c r="J17" s="172" t="str">
        <f t="shared" si="0"/>
        <v xml:space="preserve">建物 鉄骨鉄筋コンクリート造又は鉄筋コンクリート造のもの 公衆浴場用のもの   </v>
      </c>
    </row>
    <row r="18" spans="2:10" ht="26.45" hidden="1" customHeight="1">
      <c r="B18" s="164"/>
      <c r="C18" s="164" t="s">
        <v>550</v>
      </c>
      <c r="D18" s="164" t="s">
        <v>551</v>
      </c>
      <c r="E18" s="164" t="s">
        <v>563</v>
      </c>
      <c r="F18" s="164"/>
      <c r="G18" s="164"/>
      <c r="H18" s="164"/>
      <c r="I18" s="164"/>
      <c r="J18" s="172" t="str">
        <f t="shared" si="0"/>
        <v/>
      </c>
    </row>
    <row r="19" spans="2:10" ht="92.45" hidden="1" customHeight="1">
      <c r="B19" s="164">
        <v>11</v>
      </c>
      <c r="C19" s="164" t="s">
        <v>550</v>
      </c>
      <c r="D19" s="164" t="s">
        <v>551</v>
      </c>
      <c r="E19" s="164" t="s">
        <v>563</v>
      </c>
      <c r="F19" s="164" t="s">
        <v>564</v>
      </c>
      <c r="G19" s="164"/>
      <c r="H19" s="164"/>
      <c r="I19" s="164">
        <v>24</v>
      </c>
      <c r="J19" s="172" t="str">
        <f t="shared" si="0"/>
        <v xml:space="preserve">建物 鉄骨鉄筋コンクリート造又は鉄筋コンクリート造のもの 工場（作業場を含む。）用又は倉庫用のもの 塩素、塩酸、硫酸、硝酸その他の著しい腐食性を有する液体又は気体の影響を直接全面的に受けるもの、冷蔵倉庫用のもの（倉庫事業の倉庫用のものを除く。）及び放射性同位元素の放射線を直接受けるもの  </v>
      </c>
    </row>
    <row r="20" spans="2:10" ht="66" hidden="1" customHeight="1">
      <c r="B20" s="164">
        <v>12</v>
      </c>
      <c r="C20" s="164" t="s">
        <v>550</v>
      </c>
      <c r="D20" s="164" t="s">
        <v>551</v>
      </c>
      <c r="E20" s="164" t="s">
        <v>563</v>
      </c>
      <c r="F20" s="164" t="s">
        <v>565</v>
      </c>
      <c r="G20" s="164"/>
      <c r="H20" s="164"/>
      <c r="I20" s="164">
        <v>31</v>
      </c>
      <c r="J20" s="172" t="str">
        <f t="shared" si="0"/>
        <v xml:space="preserve">建物 鉄骨鉄筋コンクリート造又は鉄筋コンクリート造のもの 工場（作業場を含む。）用又は倉庫用のもの 塩、チリ硝石その他の著しい潮解性を有する固体を常時蔵置するためのもの及び著しい蒸気の影響を直接全面的に受けるもの  </v>
      </c>
    </row>
    <row r="21" spans="2:10" ht="13.15" hidden="1" customHeight="1">
      <c r="B21" s="164"/>
      <c r="C21" s="164" t="s">
        <v>550</v>
      </c>
      <c r="D21" s="164" t="s">
        <v>551</v>
      </c>
      <c r="E21" s="164" t="s">
        <v>563</v>
      </c>
      <c r="F21" s="164" t="s">
        <v>556</v>
      </c>
      <c r="G21" s="164"/>
      <c r="H21" s="164"/>
      <c r="I21" s="164"/>
      <c r="J21" s="172" t="str">
        <f t="shared" si="0"/>
        <v/>
      </c>
    </row>
    <row r="22" spans="2:10" ht="26.45" hidden="1" customHeight="1">
      <c r="B22" s="164"/>
      <c r="C22" s="164" t="s">
        <v>550</v>
      </c>
      <c r="D22" s="164" t="s">
        <v>551</v>
      </c>
      <c r="E22" s="164" t="s">
        <v>563</v>
      </c>
      <c r="F22" s="164" t="s">
        <v>556</v>
      </c>
      <c r="G22" s="164" t="s">
        <v>566</v>
      </c>
      <c r="H22" s="164"/>
      <c r="I22" s="164"/>
      <c r="J22" s="172" t="str">
        <f t="shared" si="0"/>
        <v/>
      </c>
    </row>
    <row r="23" spans="2:10" ht="40.5" hidden="1">
      <c r="B23" s="164">
        <v>13</v>
      </c>
      <c r="C23" s="164" t="s">
        <v>550</v>
      </c>
      <c r="D23" s="164" t="s">
        <v>551</v>
      </c>
      <c r="E23" s="164" t="s">
        <v>563</v>
      </c>
      <c r="F23" s="164" t="s">
        <v>556</v>
      </c>
      <c r="G23" s="164" t="s">
        <v>566</v>
      </c>
      <c r="H23" s="164" t="s">
        <v>567</v>
      </c>
      <c r="I23" s="164">
        <v>21</v>
      </c>
      <c r="J23" s="172" t="str">
        <f t="shared" si="0"/>
        <v>建物 鉄骨鉄筋コンクリート造又は鉄筋コンクリート造のもの 工場（作業場を含む。）用又は倉庫用のもの その他のもの 倉庫事業の倉庫用のもの 冷蔵倉庫用のもの</v>
      </c>
    </row>
    <row r="24" spans="2:10" ht="40.5" hidden="1">
      <c r="B24" s="164">
        <v>14</v>
      </c>
      <c r="C24" s="164" t="s">
        <v>550</v>
      </c>
      <c r="D24" s="164" t="s">
        <v>551</v>
      </c>
      <c r="E24" s="164" t="s">
        <v>563</v>
      </c>
      <c r="F24" s="164" t="s">
        <v>556</v>
      </c>
      <c r="G24" s="164" t="s">
        <v>566</v>
      </c>
      <c r="H24" s="164" t="s">
        <v>556</v>
      </c>
      <c r="I24" s="164">
        <v>31</v>
      </c>
      <c r="J24" s="172" t="str">
        <f t="shared" si="0"/>
        <v>建物 鉄骨鉄筋コンクリート造又は鉄筋コンクリート造のもの 工場（作業場を含む。）用又は倉庫用のもの その他のもの 倉庫事業の倉庫用のもの その他のもの</v>
      </c>
    </row>
    <row r="25" spans="2:10" ht="13.15" hidden="1" customHeight="1">
      <c r="B25" s="164">
        <v>15</v>
      </c>
      <c r="C25" s="164" t="s">
        <v>550</v>
      </c>
      <c r="D25" s="164" t="s">
        <v>551</v>
      </c>
      <c r="E25" s="164" t="s">
        <v>563</v>
      </c>
      <c r="F25" s="164" t="s">
        <v>556</v>
      </c>
      <c r="G25" s="164" t="s">
        <v>556</v>
      </c>
      <c r="H25" s="164"/>
      <c r="I25" s="164">
        <v>38</v>
      </c>
      <c r="J25" s="172" t="str">
        <f t="shared" si="0"/>
        <v xml:space="preserve">建物 鉄骨鉄筋コンクリート造又は鉄筋コンクリート造のもの 工場（作業場を含む。）用又は倉庫用のもの その他のもの その他のもの </v>
      </c>
    </row>
    <row r="26" spans="2:10" ht="26.45" hidden="1" customHeight="1">
      <c r="B26" s="164">
        <v>16</v>
      </c>
      <c r="C26" s="164" t="s">
        <v>550</v>
      </c>
      <c r="D26" s="164" t="s">
        <v>568</v>
      </c>
      <c r="E26" s="164" t="s">
        <v>552</v>
      </c>
      <c r="F26" s="164"/>
      <c r="G26" s="164"/>
      <c r="H26" s="164"/>
      <c r="I26" s="164">
        <v>41</v>
      </c>
      <c r="J26" s="172" t="str">
        <f t="shared" si="0"/>
        <v xml:space="preserve">建物 れんが造、石造又はブロック造のもの 事務所用又は美術館用のもの及び左記以外のもの   </v>
      </c>
    </row>
    <row r="27" spans="2:10" ht="26.45" hidden="1" customHeight="1">
      <c r="B27" s="164">
        <v>17</v>
      </c>
      <c r="C27" s="164" t="s">
        <v>550</v>
      </c>
      <c r="D27" s="164" t="s">
        <v>568</v>
      </c>
      <c r="E27" s="164" t="s">
        <v>569</v>
      </c>
      <c r="F27" s="164"/>
      <c r="G27" s="164"/>
      <c r="H27" s="164"/>
      <c r="I27" s="164">
        <v>38</v>
      </c>
      <c r="J27" s="172" t="str">
        <f t="shared" si="0"/>
        <v xml:space="preserve">建物 れんが造、石造又はブロック造のもの 店舗用、住宅用、寄宿舎用、宿泊所用、学校用又は体育館用のもの   </v>
      </c>
    </row>
    <row r="28" spans="2:10" ht="26.45" hidden="1" customHeight="1">
      <c r="B28" s="164">
        <v>18</v>
      </c>
      <c r="C28" s="164" t="s">
        <v>550</v>
      </c>
      <c r="D28" s="164" t="s">
        <v>568</v>
      </c>
      <c r="E28" s="164" t="s">
        <v>554</v>
      </c>
      <c r="F28" s="164"/>
      <c r="G28" s="164"/>
      <c r="H28" s="164"/>
      <c r="I28" s="164">
        <v>38</v>
      </c>
      <c r="J28" s="172" t="str">
        <f t="shared" si="0"/>
        <v xml:space="preserve">建物 れんが造、石造又はブロック造のもの 飲食店用、貸席用、劇場用、演奏場用、映画館用又は舞踏場用のもの   </v>
      </c>
    </row>
    <row r="29" spans="2:10" ht="13.15" hidden="1" customHeight="1">
      <c r="B29" s="164">
        <v>19</v>
      </c>
      <c r="C29" s="164" t="s">
        <v>550</v>
      </c>
      <c r="D29" s="164" t="s">
        <v>568</v>
      </c>
      <c r="E29" s="164" t="s">
        <v>570</v>
      </c>
      <c r="F29" s="164"/>
      <c r="G29" s="164"/>
      <c r="H29" s="164"/>
      <c r="I29" s="164">
        <v>36</v>
      </c>
      <c r="J29" s="172" t="str">
        <f t="shared" si="0"/>
        <v xml:space="preserve">建物 れんが造、石造又はブロック造のもの 旅館用、ホテル用又は病院用のもの   </v>
      </c>
    </row>
    <row r="30" spans="2:10" ht="52.9" hidden="1" customHeight="1">
      <c r="B30" s="164">
        <v>20</v>
      </c>
      <c r="C30" s="164" t="s">
        <v>550</v>
      </c>
      <c r="D30" s="164" t="s">
        <v>568</v>
      </c>
      <c r="E30" s="164" t="s">
        <v>561</v>
      </c>
      <c r="F30" s="164"/>
      <c r="G30" s="164"/>
      <c r="H30" s="164"/>
      <c r="I30" s="164">
        <v>34</v>
      </c>
      <c r="J30" s="172" t="str">
        <f t="shared" si="0"/>
        <v xml:space="preserve">建物 れんが造、石造又はブロック造のもの 変電所用、発電所用、送受信所用、停車場用、車庫用、格納庫用、荷扱所用、映画製作ステージ用、屋内スケート場用、魚市場用又はと畜場用のもの   </v>
      </c>
    </row>
    <row r="31" spans="2:10" ht="13.15" hidden="1" customHeight="1">
      <c r="B31" s="164">
        <v>21</v>
      </c>
      <c r="C31" s="164" t="s">
        <v>550</v>
      </c>
      <c r="D31" s="164" t="s">
        <v>568</v>
      </c>
      <c r="E31" s="164" t="s">
        <v>562</v>
      </c>
      <c r="F31" s="164"/>
      <c r="G31" s="164"/>
      <c r="H31" s="164"/>
      <c r="I31" s="164">
        <v>30</v>
      </c>
      <c r="J31" s="172" t="str">
        <f t="shared" si="0"/>
        <v xml:space="preserve">建物 れんが造、石造又はブロック造のもの 公衆浴場用のもの   </v>
      </c>
    </row>
    <row r="32" spans="2:10" ht="26.45" hidden="1" customHeight="1">
      <c r="B32" s="164"/>
      <c r="C32" s="164" t="s">
        <v>550</v>
      </c>
      <c r="D32" s="164" t="s">
        <v>568</v>
      </c>
      <c r="E32" s="164" t="s">
        <v>563</v>
      </c>
      <c r="F32" s="164"/>
      <c r="G32" s="164"/>
      <c r="H32" s="164"/>
      <c r="I32" s="164"/>
      <c r="J32" s="172" t="str">
        <f t="shared" si="0"/>
        <v/>
      </c>
    </row>
    <row r="33" spans="2:10" ht="79.150000000000006" hidden="1" customHeight="1">
      <c r="B33" s="164">
        <v>22</v>
      </c>
      <c r="C33" s="164" t="s">
        <v>550</v>
      </c>
      <c r="D33" s="164" t="s">
        <v>568</v>
      </c>
      <c r="E33" s="164" t="s">
        <v>563</v>
      </c>
      <c r="F33" s="164" t="s">
        <v>571</v>
      </c>
      <c r="G33" s="164"/>
      <c r="H33" s="164"/>
      <c r="I33" s="164">
        <v>22</v>
      </c>
      <c r="J33" s="172" t="str">
        <f t="shared" si="0"/>
        <v xml:space="preserve">建物 れんが造、石造又はブロック造のもの 工場（作業場を含む。）用又は倉庫用のもの 塩素、塩酸、硫酸、硝酸その他の著しい腐食性を有する液体又は気体の影響を直接全面的に受けるもの及び冷蔵倉庫用のもの（倉庫事業の倉庫用のものを除く。）  </v>
      </c>
    </row>
    <row r="34" spans="2:10" ht="66" hidden="1" customHeight="1">
      <c r="B34" s="164">
        <v>23</v>
      </c>
      <c r="C34" s="164" t="s">
        <v>550</v>
      </c>
      <c r="D34" s="164" t="s">
        <v>568</v>
      </c>
      <c r="E34" s="164" t="s">
        <v>563</v>
      </c>
      <c r="F34" s="164" t="s">
        <v>565</v>
      </c>
      <c r="G34" s="164"/>
      <c r="H34" s="164"/>
      <c r="I34" s="164">
        <v>28</v>
      </c>
      <c r="J34" s="172" t="str">
        <f t="shared" si="0"/>
        <v xml:space="preserve">建物 れんが造、石造又はブロック造のもの 工場（作業場を含む。）用又は倉庫用のもの 塩、チリ硝石その他の著しい潮解性を有する固体を常時蔵置するためのもの及び著しい蒸気の影響を直接全面的に受けるもの  </v>
      </c>
    </row>
    <row r="35" spans="2:10" ht="13.15" hidden="1" customHeight="1">
      <c r="B35" s="164"/>
      <c r="C35" s="164" t="s">
        <v>550</v>
      </c>
      <c r="D35" s="164" t="s">
        <v>568</v>
      </c>
      <c r="E35" s="164" t="s">
        <v>563</v>
      </c>
      <c r="F35" s="164" t="s">
        <v>556</v>
      </c>
      <c r="G35" s="164"/>
      <c r="H35" s="164"/>
      <c r="I35" s="164"/>
      <c r="J35" s="172" t="str">
        <f t="shared" si="0"/>
        <v/>
      </c>
    </row>
    <row r="36" spans="2:10" ht="26.45" hidden="1" customHeight="1">
      <c r="B36" s="164"/>
      <c r="C36" s="164" t="s">
        <v>550</v>
      </c>
      <c r="D36" s="164" t="s">
        <v>568</v>
      </c>
      <c r="E36" s="164" t="s">
        <v>563</v>
      </c>
      <c r="F36" s="164" t="s">
        <v>556</v>
      </c>
      <c r="G36" s="164" t="s">
        <v>566</v>
      </c>
      <c r="H36" s="164"/>
      <c r="I36" s="164"/>
      <c r="J36" s="172" t="str">
        <f t="shared" si="0"/>
        <v/>
      </c>
    </row>
    <row r="37" spans="2:10" ht="13.5" hidden="1" customHeight="1">
      <c r="B37" s="164">
        <v>24</v>
      </c>
      <c r="C37" s="164" t="s">
        <v>550</v>
      </c>
      <c r="D37" s="164" t="s">
        <v>568</v>
      </c>
      <c r="E37" s="164" t="s">
        <v>563</v>
      </c>
      <c r="F37" s="164" t="s">
        <v>556</v>
      </c>
      <c r="G37" s="164" t="s">
        <v>566</v>
      </c>
      <c r="H37" s="164" t="s">
        <v>567</v>
      </c>
      <c r="I37" s="164">
        <v>20</v>
      </c>
      <c r="J37" s="172" t="str">
        <f t="shared" si="0"/>
        <v>建物 れんが造、石造又はブロック造のもの 工場（作業場を含む。）用又は倉庫用のもの その他のもの 倉庫事業の倉庫用のもの 冷蔵倉庫用のもの</v>
      </c>
    </row>
    <row r="38" spans="2:10" ht="13.5" hidden="1" customHeight="1">
      <c r="B38" s="164">
        <v>25</v>
      </c>
      <c r="C38" s="164" t="s">
        <v>550</v>
      </c>
      <c r="D38" s="164" t="s">
        <v>568</v>
      </c>
      <c r="E38" s="164" t="s">
        <v>563</v>
      </c>
      <c r="F38" s="164" t="s">
        <v>556</v>
      </c>
      <c r="G38" s="164" t="s">
        <v>566</v>
      </c>
      <c r="H38" s="164" t="s">
        <v>556</v>
      </c>
      <c r="I38" s="164">
        <v>30</v>
      </c>
      <c r="J38" s="172" t="str">
        <f t="shared" si="0"/>
        <v>建物 れんが造、石造又はブロック造のもの 工場（作業場を含む。）用又は倉庫用のもの その他のもの 倉庫事業の倉庫用のもの その他のもの</v>
      </c>
    </row>
    <row r="39" spans="2:10" ht="13.15" hidden="1" customHeight="1">
      <c r="B39" s="164">
        <v>26</v>
      </c>
      <c r="C39" s="164" t="s">
        <v>550</v>
      </c>
      <c r="D39" s="164" t="s">
        <v>568</v>
      </c>
      <c r="E39" s="164" t="s">
        <v>563</v>
      </c>
      <c r="F39" s="164" t="s">
        <v>556</v>
      </c>
      <c r="G39" s="164" t="s">
        <v>556</v>
      </c>
      <c r="H39" s="164"/>
      <c r="I39" s="164">
        <v>34</v>
      </c>
      <c r="J39" s="172" t="str">
        <f t="shared" si="0"/>
        <v xml:space="preserve">建物 れんが造、石造又はブロック造のもの 工場（作業場を含む。）用又は倉庫用のもの その他のもの その他のもの </v>
      </c>
    </row>
    <row r="40" spans="2:10" ht="26.45" hidden="1" customHeight="1">
      <c r="B40" s="164">
        <v>27</v>
      </c>
      <c r="C40" s="164" t="s">
        <v>550</v>
      </c>
      <c r="D40" s="164" t="s">
        <v>572</v>
      </c>
      <c r="E40" s="164" t="s">
        <v>552</v>
      </c>
      <c r="F40" s="164"/>
      <c r="G40" s="164"/>
      <c r="H40" s="164"/>
      <c r="I40" s="164">
        <v>38</v>
      </c>
      <c r="J40" s="172" t="str">
        <f t="shared" si="0"/>
        <v xml:space="preserve">建物 金属造のもの（骨格材の肉厚が四ミリメートルを超えるものに限る。） 事務所用又は美術館用のもの及び左記以外のもの   </v>
      </c>
    </row>
    <row r="41" spans="2:10" ht="26.45" hidden="1" customHeight="1">
      <c r="B41" s="164">
        <v>28</v>
      </c>
      <c r="C41" s="164" t="s">
        <v>550</v>
      </c>
      <c r="D41" s="164" t="s">
        <v>572</v>
      </c>
      <c r="E41" s="164" t="s">
        <v>569</v>
      </c>
      <c r="F41" s="164"/>
      <c r="G41" s="164"/>
      <c r="H41" s="164"/>
      <c r="I41" s="164">
        <v>34</v>
      </c>
      <c r="J41" s="172" t="str">
        <f t="shared" si="0"/>
        <v xml:space="preserve">建物 金属造のもの（骨格材の肉厚が四ミリメートルを超えるものに限る。） 店舗用、住宅用、寄宿舎用、宿泊所用、学校用又は体育館用のもの   </v>
      </c>
    </row>
    <row r="42" spans="2:10" ht="26.45" hidden="1" customHeight="1">
      <c r="B42" s="164">
        <v>29</v>
      </c>
      <c r="C42" s="164" t="s">
        <v>550</v>
      </c>
      <c r="D42" s="164" t="s">
        <v>572</v>
      </c>
      <c r="E42" s="164" t="s">
        <v>554</v>
      </c>
      <c r="F42" s="164"/>
      <c r="G42" s="164"/>
      <c r="H42" s="164"/>
      <c r="I42" s="164">
        <v>31</v>
      </c>
      <c r="J42" s="172" t="str">
        <f t="shared" si="0"/>
        <v xml:space="preserve">建物 金属造のもの（骨格材の肉厚が四ミリメートルを超えるものに限る。） 飲食店用、貸席用、劇場用、演奏場用、映画館用又は舞踏場用のもの   </v>
      </c>
    </row>
    <row r="43" spans="2:10" ht="52.9" hidden="1" customHeight="1">
      <c r="B43" s="164">
        <v>30</v>
      </c>
      <c r="C43" s="164" t="s">
        <v>550</v>
      </c>
      <c r="D43" s="164" t="s">
        <v>572</v>
      </c>
      <c r="E43" s="164" t="s">
        <v>561</v>
      </c>
      <c r="F43" s="164"/>
      <c r="G43" s="164"/>
      <c r="H43" s="164"/>
      <c r="I43" s="164">
        <v>31</v>
      </c>
      <c r="J43" s="172" t="str">
        <f t="shared" si="0"/>
        <v xml:space="preserve">建物 金属造のもの（骨格材の肉厚が四ミリメートルを超えるものに限る。） 変電所用、発電所用、送受信所用、停車場用、車庫用、格納庫用、荷扱所用、映画製作ステージ用、屋内スケート場用、魚市場用又はと畜場用のもの   </v>
      </c>
    </row>
    <row r="44" spans="2:10" ht="13.15" hidden="1" customHeight="1">
      <c r="B44" s="164">
        <v>31</v>
      </c>
      <c r="C44" s="164" t="s">
        <v>550</v>
      </c>
      <c r="D44" s="164" t="s">
        <v>572</v>
      </c>
      <c r="E44" s="164" t="s">
        <v>570</v>
      </c>
      <c r="F44" s="164"/>
      <c r="G44" s="164"/>
      <c r="H44" s="164"/>
      <c r="I44" s="164">
        <v>29</v>
      </c>
      <c r="J44" s="172" t="str">
        <f t="shared" si="0"/>
        <v xml:space="preserve">建物 金属造のもの（骨格材の肉厚が四ミリメートルを超えるものに限る。） 旅館用、ホテル用又は病院用のもの   </v>
      </c>
    </row>
    <row r="45" spans="2:10" ht="13.15" hidden="1" customHeight="1">
      <c r="B45" s="164">
        <v>32</v>
      </c>
      <c r="C45" s="164" t="s">
        <v>550</v>
      </c>
      <c r="D45" s="164" t="s">
        <v>572</v>
      </c>
      <c r="E45" s="164" t="s">
        <v>562</v>
      </c>
      <c r="F45" s="164"/>
      <c r="G45" s="164"/>
      <c r="H45" s="164"/>
      <c r="I45" s="164">
        <v>27</v>
      </c>
      <c r="J45" s="172" t="str">
        <f t="shared" si="0"/>
        <v xml:space="preserve">建物 金属造のもの（骨格材の肉厚が四ミリメートルを超えるものに限る。） 公衆浴場用のもの   </v>
      </c>
    </row>
    <row r="46" spans="2:10" ht="26.45" hidden="1" customHeight="1">
      <c r="B46" s="164"/>
      <c r="C46" s="164" t="s">
        <v>550</v>
      </c>
      <c r="D46" s="164" t="s">
        <v>572</v>
      </c>
      <c r="E46" s="164" t="s">
        <v>563</v>
      </c>
      <c r="F46" s="164"/>
      <c r="G46" s="164"/>
      <c r="H46" s="164"/>
      <c r="I46" s="164"/>
      <c r="J46" s="172" t="str">
        <f t="shared" si="0"/>
        <v/>
      </c>
    </row>
    <row r="47" spans="2:10" ht="92.45" hidden="1" customHeight="1">
      <c r="B47" s="164">
        <v>33</v>
      </c>
      <c r="C47" s="164" t="s">
        <v>550</v>
      </c>
      <c r="D47" s="164" t="s">
        <v>572</v>
      </c>
      <c r="E47" s="164" t="s">
        <v>563</v>
      </c>
      <c r="F47" s="164" t="s">
        <v>564</v>
      </c>
      <c r="G47" s="164"/>
      <c r="H47" s="164"/>
      <c r="I47" s="164">
        <v>20</v>
      </c>
      <c r="J47" s="172" t="str">
        <f t="shared" si="0"/>
        <v xml:space="preserve">建物 金属造のもの（骨格材の肉厚が四ミリメートルを超えるものに限る。） 工場（作業場を含む。）用又は倉庫用のもの 塩素、塩酸、硫酸、硝酸その他の著しい腐食性を有する液体又は気体の影響を直接全面的に受けるもの、冷蔵倉庫用のもの（倉庫事業の倉庫用のものを除く。）及び放射性同位元素の放射線を直接受けるもの  </v>
      </c>
    </row>
    <row r="48" spans="2:10" ht="66" hidden="1" customHeight="1">
      <c r="B48" s="164">
        <v>34</v>
      </c>
      <c r="C48" s="164" t="s">
        <v>550</v>
      </c>
      <c r="D48" s="164" t="s">
        <v>572</v>
      </c>
      <c r="E48" s="164" t="s">
        <v>563</v>
      </c>
      <c r="F48" s="164" t="s">
        <v>565</v>
      </c>
      <c r="G48" s="164"/>
      <c r="H48" s="164"/>
      <c r="I48" s="164">
        <v>25</v>
      </c>
      <c r="J48" s="172" t="str">
        <f t="shared" si="0"/>
        <v xml:space="preserve">建物 金属造のもの（骨格材の肉厚が四ミリメートルを超えるものに限る。） 工場（作業場を含む。）用又は倉庫用のもの 塩、チリ硝石その他の著しい潮解性を有する固体を常時蔵置するためのもの及び著しい蒸気の影響を直接全面的に受けるもの  </v>
      </c>
    </row>
    <row r="49" spans="2:10" ht="13.15" hidden="1" customHeight="1">
      <c r="B49" s="164"/>
      <c r="C49" s="164" t="s">
        <v>550</v>
      </c>
      <c r="D49" s="164" t="s">
        <v>572</v>
      </c>
      <c r="E49" s="164" t="s">
        <v>563</v>
      </c>
      <c r="F49" s="164" t="s">
        <v>556</v>
      </c>
      <c r="G49" s="164"/>
      <c r="H49" s="164"/>
      <c r="I49" s="164"/>
      <c r="J49" s="172" t="str">
        <f t="shared" si="0"/>
        <v/>
      </c>
    </row>
    <row r="50" spans="2:10" ht="26.45" hidden="1" customHeight="1">
      <c r="B50" s="164"/>
      <c r="C50" s="164" t="s">
        <v>550</v>
      </c>
      <c r="D50" s="164" t="s">
        <v>572</v>
      </c>
      <c r="E50" s="164" t="s">
        <v>563</v>
      </c>
      <c r="F50" s="164" t="s">
        <v>556</v>
      </c>
      <c r="G50" s="164" t="s">
        <v>566</v>
      </c>
      <c r="H50" s="164"/>
      <c r="I50" s="164"/>
      <c r="J50" s="172" t="str">
        <f t="shared" si="0"/>
        <v/>
      </c>
    </row>
    <row r="51" spans="2:10" ht="13.5" hidden="1" customHeight="1">
      <c r="B51" s="164">
        <v>35</v>
      </c>
      <c r="C51" s="164" t="s">
        <v>550</v>
      </c>
      <c r="D51" s="164" t="s">
        <v>572</v>
      </c>
      <c r="E51" s="164" t="s">
        <v>563</v>
      </c>
      <c r="F51" s="164" t="s">
        <v>556</v>
      </c>
      <c r="G51" s="164" t="s">
        <v>566</v>
      </c>
      <c r="H51" s="164" t="s">
        <v>567</v>
      </c>
      <c r="I51" s="164">
        <v>19</v>
      </c>
      <c r="J51" s="172" t="str">
        <f t="shared" si="0"/>
        <v>建物 金属造のもの（骨格材の肉厚が四ミリメートルを超えるものに限る。） 工場（作業場を含む。）用又は倉庫用のもの その他のもの 倉庫事業の倉庫用のもの 冷蔵倉庫用のもの</v>
      </c>
    </row>
    <row r="52" spans="2:10" ht="13.5" hidden="1" customHeight="1">
      <c r="B52" s="164">
        <v>36</v>
      </c>
      <c r="C52" s="164" t="s">
        <v>550</v>
      </c>
      <c r="D52" s="164" t="s">
        <v>572</v>
      </c>
      <c r="E52" s="164" t="s">
        <v>563</v>
      </c>
      <c r="F52" s="164" t="s">
        <v>556</v>
      </c>
      <c r="G52" s="164" t="s">
        <v>566</v>
      </c>
      <c r="H52" s="164" t="s">
        <v>556</v>
      </c>
      <c r="I52" s="164">
        <v>26</v>
      </c>
      <c r="J52" s="172" t="str">
        <f t="shared" si="0"/>
        <v>建物 金属造のもの（骨格材の肉厚が四ミリメートルを超えるものに限る。） 工場（作業場を含む。）用又は倉庫用のもの その他のもの 倉庫事業の倉庫用のもの その他のもの</v>
      </c>
    </row>
    <row r="53" spans="2:10" ht="13.15" hidden="1" customHeight="1">
      <c r="B53" s="164">
        <v>37</v>
      </c>
      <c r="C53" s="164" t="s">
        <v>550</v>
      </c>
      <c r="D53" s="164" t="s">
        <v>572</v>
      </c>
      <c r="E53" s="164" t="s">
        <v>563</v>
      </c>
      <c r="F53" s="164" t="s">
        <v>556</v>
      </c>
      <c r="G53" s="164" t="s">
        <v>556</v>
      </c>
      <c r="H53" s="164"/>
      <c r="I53" s="164">
        <v>31</v>
      </c>
      <c r="J53" s="172" t="str">
        <f t="shared" si="0"/>
        <v xml:space="preserve">建物 金属造のもの（骨格材の肉厚が四ミリメートルを超えるものに限る。） 工場（作業場を含む。）用又は倉庫用のもの その他のもの その他のもの </v>
      </c>
    </row>
    <row r="54" spans="2:10" ht="26.45" hidden="1" customHeight="1">
      <c r="B54" s="164">
        <v>38</v>
      </c>
      <c r="C54" s="164" t="s">
        <v>550</v>
      </c>
      <c r="D54" s="164" t="s">
        <v>573</v>
      </c>
      <c r="E54" s="164" t="s">
        <v>552</v>
      </c>
      <c r="F54" s="164"/>
      <c r="G54" s="164"/>
      <c r="H54" s="164"/>
      <c r="I54" s="164">
        <v>30</v>
      </c>
      <c r="J54" s="172" t="str">
        <f t="shared" si="0"/>
        <v xml:space="preserve">建物 金属造のもの（骨格材の肉厚が三ミリメートルを超え四ミリメートル以下のものに限る。） 事務所用又は美術館用のもの及び左記以外のもの   </v>
      </c>
    </row>
    <row r="55" spans="2:10" ht="26.45" hidden="1" customHeight="1">
      <c r="B55" s="164">
        <v>39</v>
      </c>
      <c r="C55" s="164" t="s">
        <v>550</v>
      </c>
      <c r="D55" s="164" t="s">
        <v>573</v>
      </c>
      <c r="E55" s="164" t="s">
        <v>569</v>
      </c>
      <c r="F55" s="164"/>
      <c r="G55" s="164"/>
      <c r="H55" s="164"/>
      <c r="I55" s="164">
        <v>27</v>
      </c>
      <c r="J55" s="172" t="str">
        <f t="shared" si="0"/>
        <v xml:space="preserve">建物 金属造のもの（骨格材の肉厚が三ミリメートルを超え四ミリメートル以下のものに限る。） 店舗用、住宅用、寄宿舎用、宿泊所用、学校用又は体育館用のもの   </v>
      </c>
    </row>
    <row r="56" spans="2:10" ht="26.45" hidden="1" customHeight="1">
      <c r="B56" s="164">
        <v>40</v>
      </c>
      <c r="C56" s="164" t="s">
        <v>550</v>
      </c>
      <c r="D56" s="164" t="s">
        <v>573</v>
      </c>
      <c r="E56" s="164" t="s">
        <v>554</v>
      </c>
      <c r="F56" s="164"/>
      <c r="G56" s="164"/>
      <c r="H56" s="164"/>
      <c r="I56" s="164">
        <v>25</v>
      </c>
      <c r="J56" s="172" t="str">
        <f t="shared" si="0"/>
        <v xml:space="preserve">建物 金属造のもの（骨格材の肉厚が三ミリメートルを超え四ミリメートル以下のものに限る。） 飲食店用、貸席用、劇場用、演奏場用、映画館用又は舞踏場用のもの   </v>
      </c>
    </row>
    <row r="57" spans="2:10" ht="52.9" hidden="1" customHeight="1">
      <c r="B57" s="164">
        <v>41</v>
      </c>
      <c r="C57" s="164" t="s">
        <v>550</v>
      </c>
      <c r="D57" s="164" t="s">
        <v>573</v>
      </c>
      <c r="E57" s="164" t="s">
        <v>561</v>
      </c>
      <c r="F57" s="164"/>
      <c r="G57" s="164"/>
      <c r="H57" s="164"/>
      <c r="I57" s="164">
        <v>25</v>
      </c>
      <c r="J57" s="172" t="str">
        <f t="shared" si="0"/>
        <v xml:space="preserve">建物 金属造のもの（骨格材の肉厚が三ミリメートルを超え四ミリメートル以下のものに限る。） 変電所用、発電所用、送受信所用、停車場用、車庫用、格納庫用、荷扱所用、映画製作ステージ用、屋内スケート場用、魚市場用又はと畜場用のもの   </v>
      </c>
    </row>
    <row r="58" spans="2:10" ht="13.15" hidden="1" customHeight="1">
      <c r="B58" s="164">
        <v>42</v>
      </c>
      <c r="C58" s="164" t="s">
        <v>550</v>
      </c>
      <c r="D58" s="164" t="s">
        <v>573</v>
      </c>
      <c r="E58" s="164" t="s">
        <v>570</v>
      </c>
      <c r="F58" s="164"/>
      <c r="G58" s="164"/>
      <c r="H58" s="164"/>
      <c r="I58" s="164">
        <v>24</v>
      </c>
      <c r="J58" s="172" t="str">
        <f t="shared" si="0"/>
        <v xml:space="preserve">建物 金属造のもの（骨格材の肉厚が三ミリメートルを超え四ミリメートル以下のものに限る。） 旅館用、ホテル用又は病院用のもの   </v>
      </c>
    </row>
    <row r="59" spans="2:10" ht="13.15" hidden="1" customHeight="1">
      <c r="B59" s="164">
        <v>43</v>
      </c>
      <c r="C59" s="164" t="s">
        <v>550</v>
      </c>
      <c r="D59" s="164" t="s">
        <v>573</v>
      </c>
      <c r="E59" s="164" t="s">
        <v>562</v>
      </c>
      <c r="F59" s="164"/>
      <c r="G59" s="164"/>
      <c r="H59" s="164"/>
      <c r="I59" s="164">
        <v>19</v>
      </c>
      <c r="J59" s="172" t="str">
        <f t="shared" si="0"/>
        <v xml:space="preserve">建物 金属造のもの（骨格材の肉厚が三ミリメートルを超え四ミリメートル以下のものに限る。） 公衆浴場用のもの   </v>
      </c>
    </row>
    <row r="60" spans="2:10" ht="26.45" hidden="1" customHeight="1">
      <c r="B60" s="164"/>
      <c r="C60" s="164" t="s">
        <v>550</v>
      </c>
      <c r="D60" s="164" t="s">
        <v>573</v>
      </c>
      <c r="E60" s="164" t="s">
        <v>563</v>
      </c>
      <c r="F60" s="164"/>
      <c r="G60" s="164"/>
      <c r="H60" s="164"/>
      <c r="I60" s="164"/>
      <c r="J60" s="172" t="str">
        <f t="shared" si="0"/>
        <v/>
      </c>
    </row>
    <row r="61" spans="2:10" ht="66" hidden="1" customHeight="1">
      <c r="B61" s="164">
        <v>44</v>
      </c>
      <c r="C61" s="164" t="s">
        <v>550</v>
      </c>
      <c r="D61" s="164" t="s">
        <v>573</v>
      </c>
      <c r="E61" s="164" t="s">
        <v>563</v>
      </c>
      <c r="F61" s="164" t="s">
        <v>574</v>
      </c>
      <c r="G61" s="164"/>
      <c r="H61" s="164"/>
      <c r="I61" s="164">
        <v>15</v>
      </c>
      <c r="J61" s="172" t="str">
        <f t="shared" si="0"/>
        <v xml:space="preserve">建物 金属造のもの（骨格材の肉厚が三ミリメートルを超え四ミリメートル以下のものに限る。） 工場（作業場を含む。）用又は倉庫用のもの 塩素、塩酸、硫酸、硝酸その他の著しい腐食性を有する液体又は気体の影響を直接全面的に受けるもの及び冷蔵倉庫用のもの  </v>
      </c>
    </row>
    <row r="62" spans="2:10" ht="66" hidden="1" customHeight="1">
      <c r="B62" s="164">
        <v>45</v>
      </c>
      <c r="C62" s="164" t="s">
        <v>550</v>
      </c>
      <c r="D62" s="164" t="s">
        <v>573</v>
      </c>
      <c r="E62" s="164" t="s">
        <v>563</v>
      </c>
      <c r="F62" s="164" t="s">
        <v>565</v>
      </c>
      <c r="G62" s="164"/>
      <c r="H62" s="164"/>
      <c r="I62" s="164">
        <v>19</v>
      </c>
      <c r="J62" s="172" t="str">
        <f t="shared" si="0"/>
        <v xml:space="preserve">建物 金属造のもの（骨格材の肉厚が三ミリメートルを超え四ミリメートル以下のものに限る。） 工場（作業場を含む。）用又は倉庫用のもの 塩、チリ硝石その他の著しい潮解性を有する固体を常時蔵置するためのもの及び著しい蒸気の影響を直接全面的に受けるもの  </v>
      </c>
    </row>
    <row r="63" spans="2:10" ht="13.15" hidden="1" customHeight="1">
      <c r="B63" s="164">
        <v>46</v>
      </c>
      <c r="C63" s="164" t="s">
        <v>550</v>
      </c>
      <c r="D63" s="164" t="s">
        <v>573</v>
      </c>
      <c r="E63" s="164" t="s">
        <v>563</v>
      </c>
      <c r="F63" s="164" t="s">
        <v>556</v>
      </c>
      <c r="G63" s="164"/>
      <c r="H63" s="164"/>
      <c r="I63" s="164">
        <v>24</v>
      </c>
      <c r="J63" s="172" t="str">
        <f t="shared" si="0"/>
        <v xml:space="preserve">建物 金属造のもの（骨格材の肉厚が三ミリメートルを超え四ミリメートル以下のものに限る。） 工場（作業場を含む。）用又は倉庫用のもの その他のもの  </v>
      </c>
    </row>
    <row r="64" spans="2:10" ht="26.45" hidden="1" customHeight="1">
      <c r="B64" s="164">
        <v>47</v>
      </c>
      <c r="C64" s="164" t="s">
        <v>550</v>
      </c>
      <c r="D64" s="164" t="s">
        <v>575</v>
      </c>
      <c r="E64" s="164" t="s">
        <v>552</v>
      </c>
      <c r="F64" s="164"/>
      <c r="G64" s="164"/>
      <c r="H64" s="164"/>
      <c r="I64" s="164">
        <v>22</v>
      </c>
      <c r="J64" s="172" t="str">
        <f t="shared" si="0"/>
        <v xml:space="preserve">建物 金属造のもの（骨格材の肉厚が三ミリメートル以下のものに限る。） 事務所用又は美術館用のもの及び左記以外のもの   </v>
      </c>
    </row>
    <row r="65" spans="2:10" ht="26.45" hidden="1" customHeight="1">
      <c r="B65" s="164">
        <v>48</v>
      </c>
      <c r="C65" s="164" t="s">
        <v>550</v>
      </c>
      <c r="D65" s="164" t="s">
        <v>575</v>
      </c>
      <c r="E65" s="164" t="s">
        <v>569</v>
      </c>
      <c r="F65" s="164"/>
      <c r="G65" s="164"/>
      <c r="H65" s="164"/>
      <c r="I65" s="164">
        <v>19</v>
      </c>
      <c r="J65" s="172" t="str">
        <f t="shared" si="0"/>
        <v xml:space="preserve">建物 金属造のもの（骨格材の肉厚が三ミリメートル以下のものに限る。） 店舗用、住宅用、寄宿舎用、宿泊所用、学校用又は体育館用のもの   </v>
      </c>
    </row>
    <row r="66" spans="2:10" ht="26.45" hidden="1" customHeight="1">
      <c r="B66" s="164">
        <v>49</v>
      </c>
      <c r="C66" s="164" t="s">
        <v>550</v>
      </c>
      <c r="D66" s="164" t="s">
        <v>575</v>
      </c>
      <c r="E66" s="164" t="s">
        <v>554</v>
      </c>
      <c r="F66" s="164"/>
      <c r="G66" s="164"/>
      <c r="H66" s="164"/>
      <c r="I66" s="164">
        <v>19</v>
      </c>
      <c r="J66" s="172" t="str">
        <f t="shared" si="0"/>
        <v xml:space="preserve">建物 金属造のもの（骨格材の肉厚が三ミリメートル以下のものに限る。） 飲食店用、貸席用、劇場用、演奏場用、映画館用又は舞踏場用のもの   </v>
      </c>
    </row>
    <row r="67" spans="2:10" ht="52.9" hidden="1" customHeight="1">
      <c r="B67" s="164">
        <v>50</v>
      </c>
      <c r="C67" s="164" t="s">
        <v>550</v>
      </c>
      <c r="D67" s="164" t="s">
        <v>575</v>
      </c>
      <c r="E67" s="164" t="s">
        <v>561</v>
      </c>
      <c r="F67" s="164"/>
      <c r="G67" s="164"/>
      <c r="H67" s="164"/>
      <c r="I67" s="164">
        <v>19</v>
      </c>
      <c r="J67" s="172" t="str">
        <f t="shared" si="0"/>
        <v xml:space="preserve">建物 金属造のもの（骨格材の肉厚が三ミリメートル以下のものに限る。） 変電所用、発電所用、送受信所用、停車場用、車庫用、格納庫用、荷扱所用、映画製作ステージ用、屋内スケート場用、魚市場用又はと畜場用のもの   </v>
      </c>
    </row>
    <row r="68" spans="2:10" ht="13.15" hidden="1" customHeight="1">
      <c r="B68" s="164">
        <v>51</v>
      </c>
      <c r="C68" s="164" t="s">
        <v>550</v>
      </c>
      <c r="D68" s="164" t="s">
        <v>575</v>
      </c>
      <c r="E68" s="164" t="s">
        <v>570</v>
      </c>
      <c r="F68" s="164"/>
      <c r="G68" s="164"/>
      <c r="H68" s="164"/>
      <c r="I68" s="164">
        <v>17</v>
      </c>
      <c r="J68" s="172" t="str">
        <f t="shared" si="0"/>
        <v xml:space="preserve">建物 金属造のもの（骨格材の肉厚が三ミリメートル以下のものに限る。） 旅館用、ホテル用又は病院用のもの   </v>
      </c>
    </row>
    <row r="69" spans="2:10" ht="13.15" hidden="1" customHeight="1">
      <c r="B69" s="164">
        <v>52</v>
      </c>
      <c r="C69" s="164" t="s">
        <v>550</v>
      </c>
      <c r="D69" s="164" t="s">
        <v>575</v>
      </c>
      <c r="E69" s="164" t="s">
        <v>562</v>
      </c>
      <c r="F69" s="164"/>
      <c r="G69" s="164"/>
      <c r="H69" s="164"/>
      <c r="I69" s="164">
        <v>15</v>
      </c>
      <c r="J69" s="172" t="str">
        <f t="shared" si="0"/>
        <v xml:space="preserve">建物 金属造のもの（骨格材の肉厚が三ミリメートル以下のものに限る。） 公衆浴場用のもの   </v>
      </c>
    </row>
    <row r="70" spans="2:10" ht="26.45" hidden="1" customHeight="1">
      <c r="B70" s="164"/>
      <c r="C70" s="164" t="s">
        <v>550</v>
      </c>
      <c r="D70" s="164" t="s">
        <v>575</v>
      </c>
      <c r="E70" s="164" t="s">
        <v>563</v>
      </c>
      <c r="F70" s="164"/>
      <c r="G70" s="164"/>
      <c r="H70" s="164"/>
      <c r="I70" s="164"/>
      <c r="J70" s="172" t="str">
        <f t="shared" si="0"/>
        <v/>
      </c>
    </row>
    <row r="71" spans="2:10" ht="66" hidden="1" customHeight="1">
      <c r="B71" s="164">
        <v>53</v>
      </c>
      <c r="C71" s="164" t="s">
        <v>550</v>
      </c>
      <c r="D71" s="164" t="s">
        <v>575</v>
      </c>
      <c r="E71" s="164" t="s">
        <v>563</v>
      </c>
      <c r="F71" s="164" t="s">
        <v>574</v>
      </c>
      <c r="G71" s="164"/>
      <c r="H71" s="164"/>
      <c r="I71" s="164">
        <v>12</v>
      </c>
      <c r="J71" s="172" t="str">
        <f t="shared" ref="J71:J134" si="1">IF(I71="","",C71&amp;" "&amp;D71&amp;" "&amp;E71&amp;" "&amp;F71&amp;" "&amp;G71&amp;" "&amp;H71)</f>
        <v xml:space="preserve">建物 金属造のもの（骨格材の肉厚が三ミリメートル以下のものに限る。） 工場（作業場を含む。）用又は倉庫用のもの 塩素、塩酸、硫酸、硝酸その他の著しい腐食性を有する液体又は気体の影響を直接全面的に受けるもの及び冷蔵倉庫用のもの  </v>
      </c>
    </row>
    <row r="72" spans="2:10" ht="66" hidden="1" customHeight="1">
      <c r="B72" s="164">
        <v>54</v>
      </c>
      <c r="C72" s="164" t="s">
        <v>550</v>
      </c>
      <c r="D72" s="164" t="s">
        <v>575</v>
      </c>
      <c r="E72" s="164" t="s">
        <v>563</v>
      </c>
      <c r="F72" s="164" t="s">
        <v>565</v>
      </c>
      <c r="G72" s="164"/>
      <c r="H72" s="164"/>
      <c r="I72" s="164">
        <v>14</v>
      </c>
      <c r="J72" s="172" t="str">
        <f t="shared" si="1"/>
        <v xml:space="preserve">建物 金属造のもの（骨格材の肉厚が三ミリメートル以下のものに限る。） 工場（作業場を含む。）用又は倉庫用のもの 塩、チリ硝石その他の著しい潮解性を有する固体を常時蔵置するためのもの及び著しい蒸気の影響を直接全面的に受けるもの  </v>
      </c>
    </row>
    <row r="73" spans="2:10" ht="13.15" hidden="1" customHeight="1">
      <c r="B73" s="164">
        <v>55</v>
      </c>
      <c r="C73" s="164" t="s">
        <v>550</v>
      </c>
      <c r="D73" s="164" t="s">
        <v>575</v>
      </c>
      <c r="E73" s="164" t="s">
        <v>563</v>
      </c>
      <c r="F73" s="164" t="s">
        <v>556</v>
      </c>
      <c r="G73" s="164"/>
      <c r="H73" s="164"/>
      <c r="I73" s="164">
        <v>17</v>
      </c>
      <c r="J73" s="172" t="str">
        <f t="shared" si="1"/>
        <v xml:space="preserve">建物 金属造のもの（骨格材の肉厚が三ミリメートル以下のものに限る。） 工場（作業場を含む。）用又は倉庫用のもの その他のもの  </v>
      </c>
    </row>
    <row r="74" spans="2:10" ht="26.45" hidden="1" customHeight="1">
      <c r="B74" s="164">
        <v>56</v>
      </c>
      <c r="C74" s="164" t="s">
        <v>550</v>
      </c>
      <c r="D74" s="164" t="s">
        <v>576</v>
      </c>
      <c r="E74" s="164" t="s">
        <v>552</v>
      </c>
      <c r="F74" s="164"/>
      <c r="G74" s="164"/>
      <c r="H74" s="164"/>
      <c r="I74" s="164">
        <v>24</v>
      </c>
      <c r="J74" s="172" t="str">
        <f t="shared" si="1"/>
        <v xml:space="preserve">建物 木造又は合成樹脂造のもの 事務所用又は美術館用のもの及び左記以外のもの   </v>
      </c>
    </row>
    <row r="75" spans="2:10" ht="26.45" hidden="1" customHeight="1">
      <c r="B75" s="164">
        <v>57</v>
      </c>
      <c r="C75" s="164" t="s">
        <v>550</v>
      </c>
      <c r="D75" s="164" t="s">
        <v>576</v>
      </c>
      <c r="E75" s="164" t="s">
        <v>569</v>
      </c>
      <c r="F75" s="164"/>
      <c r="G75" s="164"/>
      <c r="H75" s="164"/>
      <c r="I75" s="164">
        <v>22</v>
      </c>
      <c r="J75" s="172" t="str">
        <f t="shared" si="1"/>
        <v xml:space="preserve">建物 木造又は合成樹脂造のもの 店舗用、住宅用、寄宿舎用、宿泊所用、学校用又は体育館用のもの   </v>
      </c>
    </row>
    <row r="76" spans="2:10" ht="26.45" hidden="1" customHeight="1">
      <c r="B76" s="164">
        <v>58</v>
      </c>
      <c r="C76" s="164" t="s">
        <v>550</v>
      </c>
      <c r="D76" s="164" t="s">
        <v>576</v>
      </c>
      <c r="E76" s="164" t="s">
        <v>554</v>
      </c>
      <c r="F76" s="164"/>
      <c r="G76" s="164"/>
      <c r="H76" s="164"/>
      <c r="I76" s="164">
        <v>20</v>
      </c>
      <c r="J76" s="172" t="str">
        <f t="shared" si="1"/>
        <v xml:space="preserve">建物 木造又は合成樹脂造のもの 飲食店用、貸席用、劇場用、演奏場用、映画館用又は舞踏場用のもの   </v>
      </c>
    </row>
    <row r="77" spans="2:10" ht="52.9" hidden="1" customHeight="1">
      <c r="B77" s="164">
        <v>59</v>
      </c>
      <c r="C77" s="164" t="s">
        <v>550</v>
      </c>
      <c r="D77" s="164" t="s">
        <v>576</v>
      </c>
      <c r="E77" s="164" t="s">
        <v>561</v>
      </c>
      <c r="F77" s="164"/>
      <c r="G77" s="164"/>
      <c r="H77" s="164"/>
      <c r="I77" s="164">
        <v>17</v>
      </c>
      <c r="J77" s="172" t="str">
        <f t="shared" si="1"/>
        <v xml:space="preserve">建物 木造又は合成樹脂造のもの 変電所用、発電所用、送受信所用、停車場用、車庫用、格納庫用、荷扱所用、映画製作ステージ用、屋内スケート場用、魚市場用又はと畜場用のもの   </v>
      </c>
    </row>
    <row r="78" spans="2:10" ht="13.15" hidden="1" customHeight="1">
      <c r="B78" s="164">
        <v>60</v>
      </c>
      <c r="C78" s="164" t="s">
        <v>550</v>
      </c>
      <c r="D78" s="164" t="s">
        <v>576</v>
      </c>
      <c r="E78" s="164" t="s">
        <v>570</v>
      </c>
      <c r="F78" s="164"/>
      <c r="G78" s="164"/>
      <c r="H78" s="164"/>
      <c r="I78" s="164">
        <v>17</v>
      </c>
      <c r="J78" s="172" t="str">
        <f t="shared" si="1"/>
        <v xml:space="preserve">建物 木造又は合成樹脂造のもの 旅館用、ホテル用又は病院用のもの   </v>
      </c>
    </row>
    <row r="79" spans="2:10" ht="13.15" hidden="1" customHeight="1">
      <c r="B79" s="164">
        <v>61</v>
      </c>
      <c r="C79" s="164" t="s">
        <v>550</v>
      </c>
      <c r="D79" s="164" t="s">
        <v>576</v>
      </c>
      <c r="E79" s="164" t="s">
        <v>562</v>
      </c>
      <c r="F79" s="164"/>
      <c r="G79" s="164"/>
      <c r="H79" s="164"/>
      <c r="I79" s="164">
        <v>12</v>
      </c>
      <c r="J79" s="172" t="str">
        <f t="shared" si="1"/>
        <v xml:space="preserve">建物 木造又は合成樹脂造のもの 公衆浴場用のもの   </v>
      </c>
    </row>
    <row r="80" spans="2:10" ht="26.45" hidden="1" customHeight="1">
      <c r="B80" s="164"/>
      <c r="C80" s="164" t="s">
        <v>550</v>
      </c>
      <c r="D80" s="164" t="s">
        <v>576</v>
      </c>
      <c r="E80" s="164" t="s">
        <v>563</v>
      </c>
      <c r="F80" s="164"/>
      <c r="G80" s="164"/>
      <c r="H80" s="164"/>
      <c r="I80" s="164"/>
      <c r="J80" s="172" t="str">
        <f t="shared" si="1"/>
        <v/>
      </c>
    </row>
    <row r="81" spans="2:10" ht="66" hidden="1" customHeight="1">
      <c r="B81" s="164">
        <v>62</v>
      </c>
      <c r="C81" s="164" t="s">
        <v>550</v>
      </c>
      <c r="D81" s="164" t="s">
        <v>576</v>
      </c>
      <c r="E81" s="164" t="s">
        <v>563</v>
      </c>
      <c r="F81" s="164" t="s">
        <v>574</v>
      </c>
      <c r="G81" s="164"/>
      <c r="H81" s="164"/>
      <c r="I81" s="164">
        <v>9</v>
      </c>
      <c r="J81" s="172" t="str">
        <f t="shared" si="1"/>
        <v xml:space="preserve">建物 木造又は合成樹脂造のもの 工場（作業場を含む。）用又は倉庫用のもの 塩素、塩酸、硫酸、硝酸その他の著しい腐食性を有する液体又は気体の影響を直接全面的に受けるもの及び冷蔵倉庫用のもの  </v>
      </c>
    </row>
    <row r="82" spans="2:10" ht="66" hidden="1" customHeight="1">
      <c r="B82" s="164">
        <v>63</v>
      </c>
      <c r="C82" s="164" t="s">
        <v>550</v>
      </c>
      <c r="D82" s="164" t="s">
        <v>576</v>
      </c>
      <c r="E82" s="164" t="s">
        <v>563</v>
      </c>
      <c r="F82" s="164" t="s">
        <v>565</v>
      </c>
      <c r="G82" s="164"/>
      <c r="H82" s="164"/>
      <c r="I82" s="164">
        <v>11</v>
      </c>
      <c r="J82" s="172" t="str">
        <f t="shared" si="1"/>
        <v xml:space="preserve">建物 木造又は合成樹脂造のもの 工場（作業場を含む。）用又は倉庫用のもの 塩、チリ硝石その他の著しい潮解性を有する固体を常時蔵置するためのもの及び著しい蒸気の影響を直接全面的に受けるもの  </v>
      </c>
    </row>
    <row r="83" spans="2:10" ht="13.15" hidden="1" customHeight="1">
      <c r="B83" s="164">
        <v>64</v>
      </c>
      <c r="C83" s="164" t="s">
        <v>550</v>
      </c>
      <c r="D83" s="164" t="s">
        <v>576</v>
      </c>
      <c r="E83" s="164" t="s">
        <v>563</v>
      </c>
      <c r="F83" s="164" t="s">
        <v>556</v>
      </c>
      <c r="G83" s="164"/>
      <c r="H83" s="164"/>
      <c r="I83" s="164">
        <v>15</v>
      </c>
      <c r="J83" s="172" t="str">
        <f t="shared" si="1"/>
        <v xml:space="preserve">建物 木造又は合成樹脂造のもの 工場（作業場を含む。）用又は倉庫用のもの その他のもの  </v>
      </c>
    </row>
    <row r="84" spans="2:10" ht="26.45" hidden="1" customHeight="1">
      <c r="B84" s="164">
        <v>65</v>
      </c>
      <c r="C84" s="164" t="s">
        <v>550</v>
      </c>
      <c r="D84" s="164" t="s">
        <v>577</v>
      </c>
      <c r="E84" s="164" t="s">
        <v>552</v>
      </c>
      <c r="F84" s="164"/>
      <c r="G84" s="164"/>
      <c r="H84" s="164"/>
      <c r="I84" s="164">
        <v>22</v>
      </c>
      <c r="J84" s="172" t="str">
        <f t="shared" si="1"/>
        <v xml:space="preserve">建物 木骨モルタル造のもの 事務所用又は美術館用のもの及び左記以外のもの   </v>
      </c>
    </row>
    <row r="85" spans="2:10" ht="26.45" hidden="1" customHeight="1">
      <c r="B85" s="164">
        <v>66</v>
      </c>
      <c r="C85" s="164" t="s">
        <v>550</v>
      </c>
      <c r="D85" s="164" t="s">
        <v>577</v>
      </c>
      <c r="E85" s="164" t="s">
        <v>569</v>
      </c>
      <c r="F85" s="164"/>
      <c r="G85" s="164"/>
      <c r="H85" s="164"/>
      <c r="I85" s="164">
        <v>20</v>
      </c>
      <c r="J85" s="172" t="str">
        <f t="shared" si="1"/>
        <v xml:space="preserve">建物 木骨モルタル造のもの 店舗用、住宅用、寄宿舎用、宿泊所用、学校用又は体育館用のもの   </v>
      </c>
    </row>
    <row r="86" spans="2:10" ht="26.45" hidden="1" customHeight="1">
      <c r="B86" s="164">
        <v>67</v>
      </c>
      <c r="C86" s="164" t="s">
        <v>550</v>
      </c>
      <c r="D86" s="164" t="s">
        <v>577</v>
      </c>
      <c r="E86" s="164" t="s">
        <v>554</v>
      </c>
      <c r="F86" s="164"/>
      <c r="G86" s="164"/>
      <c r="H86" s="164"/>
      <c r="I86" s="164">
        <v>19</v>
      </c>
      <c r="J86" s="172" t="str">
        <f t="shared" si="1"/>
        <v xml:space="preserve">建物 木骨モルタル造のもの 飲食店用、貸席用、劇場用、演奏場用、映画館用又は舞踏場用のもの   </v>
      </c>
    </row>
    <row r="87" spans="2:10" ht="52.9" hidden="1" customHeight="1">
      <c r="B87" s="164">
        <v>68</v>
      </c>
      <c r="C87" s="164" t="s">
        <v>550</v>
      </c>
      <c r="D87" s="164" t="s">
        <v>577</v>
      </c>
      <c r="E87" s="164" t="s">
        <v>561</v>
      </c>
      <c r="F87" s="164"/>
      <c r="G87" s="164"/>
      <c r="H87" s="164"/>
      <c r="I87" s="164">
        <v>15</v>
      </c>
      <c r="J87" s="172" t="str">
        <f t="shared" si="1"/>
        <v xml:space="preserve">建物 木骨モルタル造のもの 変電所用、発電所用、送受信所用、停車場用、車庫用、格納庫用、荷扱所用、映画製作ステージ用、屋内スケート場用、魚市場用又はと畜場用のもの   </v>
      </c>
    </row>
    <row r="88" spans="2:10" ht="13.15" hidden="1" customHeight="1">
      <c r="B88" s="164">
        <v>69</v>
      </c>
      <c r="C88" s="164" t="s">
        <v>550</v>
      </c>
      <c r="D88" s="164" t="s">
        <v>577</v>
      </c>
      <c r="E88" s="164" t="s">
        <v>570</v>
      </c>
      <c r="F88" s="164"/>
      <c r="G88" s="164"/>
      <c r="H88" s="164"/>
      <c r="I88" s="164">
        <v>15</v>
      </c>
      <c r="J88" s="172" t="str">
        <f t="shared" si="1"/>
        <v xml:space="preserve">建物 木骨モルタル造のもの 旅館用、ホテル用又は病院用のもの   </v>
      </c>
    </row>
    <row r="89" spans="2:10" ht="13.15" hidden="1" customHeight="1">
      <c r="B89" s="164">
        <v>70</v>
      </c>
      <c r="C89" s="164" t="s">
        <v>550</v>
      </c>
      <c r="D89" s="164" t="s">
        <v>577</v>
      </c>
      <c r="E89" s="164" t="s">
        <v>562</v>
      </c>
      <c r="F89" s="164"/>
      <c r="G89" s="164"/>
      <c r="H89" s="164"/>
      <c r="I89" s="164">
        <v>11</v>
      </c>
      <c r="J89" s="172" t="str">
        <f t="shared" si="1"/>
        <v xml:space="preserve">建物 木骨モルタル造のもの 公衆浴場用のもの   </v>
      </c>
    </row>
    <row r="90" spans="2:10" ht="26.45" hidden="1" customHeight="1">
      <c r="B90" s="164"/>
      <c r="C90" s="164" t="s">
        <v>550</v>
      </c>
      <c r="D90" s="164" t="s">
        <v>577</v>
      </c>
      <c r="E90" s="164" t="s">
        <v>563</v>
      </c>
      <c r="F90" s="164"/>
      <c r="G90" s="164"/>
      <c r="H90" s="164"/>
      <c r="I90" s="164"/>
      <c r="J90" s="172" t="str">
        <f t="shared" si="1"/>
        <v/>
      </c>
    </row>
    <row r="91" spans="2:10" ht="66" hidden="1" customHeight="1">
      <c r="B91" s="164">
        <v>71</v>
      </c>
      <c r="C91" s="164" t="s">
        <v>550</v>
      </c>
      <c r="D91" s="164" t="s">
        <v>577</v>
      </c>
      <c r="E91" s="164" t="s">
        <v>563</v>
      </c>
      <c r="F91" s="164" t="s">
        <v>574</v>
      </c>
      <c r="G91" s="164"/>
      <c r="H91" s="164"/>
      <c r="I91" s="164">
        <v>7</v>
      </c>
      <c r="J91" s="172" t="str">
        <f t="shared" si="1"/>
        <v xml:space="preserve">建物 木骨モルタル造のもの 工場（作業場を含む。）用又は倉庫用のもの 塩素、塩酸、硫酸、硝酸その他の著しい腐食性を有する液体又は気体の影響を直接全面的に受けるもの及び冷蔵倉庫用のもの  </v>
      </c>
    </row>
    <row r="92" spans="2:10" ht="66" hidden="1" customHeight="1">
      <c r="B92" s="164">
        <v>72</v>
      </c>
      <c r="C92" s="164" t="s">
        <v>550</v>
      </c>
      <c r="D92" s="164" t="s">
        <v>577</v>
      </c>
      <c r="E92" s="164" t="s">
        <v>563</v>
      </c>
      <c r="F92" s="164" t="s">
        <v>565</v>
      </c>
      <c r="G92" s="164"/>
      <c r="H92" s="164"/>
      <c r="I92" s="164">
        <v>10</v>
      </c>
      <c r="J92" s="172" t="str">
        <f t="shared" si="1"/>
        <v xml:space="preserve">建物 木骨モルタル造のもの 工場（作業場を含む。）用又は倉庫用のもの 塩、チリ硝石その他の著しい潮解性を有する固体を常時蔵置するためのもの及び著しい蒸気の影響を直接全面的に受けるもの  </v>
      </c>
    </row>
    <row r="93" spans="2:10" ht="13.15" hidden="1" customHeight="1">
      <c r="B93" s="164">
        <v>73</v>
      </c>
      <c r="C93" s="164" t="s">
        <v>550</v>
      </c>
      <c r="D93" s="164" t="s">
        <v>577</v>
      </c>
      <c r="E93" s="164" t="s">
        <v>563</v>
      </c>
      <c r="F93" s="164" t="s">
        <v>556</v>
      </c>
      <c r="G93" s="164"/>
      <c r="H93" s="164"/>
      <c r="I93" s="164">
        <v>14</v>
      </c>
      <c r="J93" s="172" t="str">
        <f t="shared" si="1"/>
        <v xml:space="preserve">建物 木骨モルタル造のもの 工場（作業場を含む。）用又は倉庫用のもの その他のもの  </v>
      </c>
    </row>
    <row r="94" spans="2:10" ht="39.6" hidden="1" customHeight="1">
      <c r="B94" s="164">
        <v>74</v>
      </c>
      <c r="C94" s="164" t="s">
        <v>550</v>
      </c>
      <c r="D94" s="164" t="s">
        <v>578</v>
      </c>
      <c r="E94" s="164" t="s">
        <v>579</v>
      </c>
      <c r="F94" s="164"/>
      <c r="G94" s="164"/>
      <c r="H94" s="164"/>
      <c r="I94" s="164">
        <v>10</v>
      </c>
      <c r="J94" s="172" t="str">
        <f t="shared" si="1"/>
        <v xml:space="preserve">建物 簡易建物 木製主要柱が十センチメートル角以下のもので、土居ぶき、杉皮ぶき、ルーフイングぶき又はトタンぶきのもの   </v>
      </c>
    </row>
    <row r="95" spans="2:10" ht="13.15" hidden="1" customHeight="1">
      <c r="B95" s="164">
        <v>75</v>
      </c>
      <c r="C95" s="164" t="s">
        <v>550</v>
      </c>
      <c r="D95" s="164" t="s">
        <v>578</v>
      </c>
      <c r="E95" s="164" t="s">
        <v>580</v>
      </c>
      <c r="F95" s="164"/>
      <c r="G95" s="164"/>
      <c r="H95" s="164"/>
      <c r="I95" s="164">
        <v>7</v>
      </c>
      <c r="J95" s="172" t="str">
        <f t="shared" si="1"/>
        <v xml:space="preserve">建物 簡易建物 掘立造のもの及び仮設のもの   </v>
      </c>
    </row>
    <row r="96" spans="2:10" ht="39.6" hidden="1" customHeight="1">
      <c r="B96" s="164">
        <v>76</v>
      </c>
      <c r="C96" s="164" t="s">
        <v>581</v>
      </c>
      <c r="D96" s="164" t="s">
        <v>582</v>
      </c>
      <c r="E96" s="164" t="s">
        <v>583</v>
      </c>
      <c r="F96" s="164"/>
      <c r="G96" s="164"/>
      <c r="H96" s="164"/>
      <c r="I96" s="164">
        <v>6</v>
      </c>
      <c r="J96" s="172" t="str">
        <f t="shared" si="1"/>
        <v xml:space="preserve">建物附属設備 電気設備（照明設備を含む。） 蓄電池電源設備   </v>
      </c>
    </row>
    <row r="97" spans="2:10" ht="13.15" hidden="1" customHeight="1">
      <c r="B97" s="164">
        <v>77</v>
      </c>
      <c r="C97" s="164" t="s">
        <v>581</v>
      </c>
      <c r="D97" s="164" t="s">
        <v>582</v>
      </c>
      <c r="E97" s="164" t="s">
        <v>556</v>
      </c>
      <c r="F97" s="164"/>
      <c r="G97" s="164"/>
      <c r="H97" s="164"/>
      <c r="I97" s="164">
        <v>15</v>
      </c>
      <c r="J97" s="172" t="str">
        <f t="shared" si="1"/>
        <v xml:space="preserve">建物附属設備 電気設備（照明設備を含む。） その他のもの   </v>
      </c>
    </row>
    <row r="98" spans="2:10" ht="27" hidden="1" customHeight="1">
      <c r="B98" s="164">
        <v>78</v>
      </c>
      <c r="C98" s="164" t="s">
        <v>581</v>
      </c>
      <c r="D98" s="164" t="s">
        <v>584</v>
      </c>
      <c r="E98" s="164"/>
      <c r="F98" s="164"/>
      <c r="G98" s="164"/>
      <c r="H98" s="164"/>
      <c r="I98" s="164">
        <v>15</v>
      </c>
      <c r="J98" s="172" t="str">
        <f t="shared" si="1"/>
        <v xml:space="preserve">建物附属設備 給排水又は衛生設備及びガス設備    </v>
      </c>
    </row>
    <row r="99" spans="2:10" ht="39.6" hidden="1" customHeight="1">
      <c r="B99" s="164">
        <v>79</v>
      </c>
      <c r="C99" s="164" t="s">
        <v>581</v>
      </c>
      <c r="D99" s="164" t="s">
        <v>585</v>
      </c>
      <c r="E99" s="164" t="s">
        <v>586</v>
      </c>
      <c r="F99" s="164"/>
      <c r="G99" s="164"/>
      <c r="H99" s="164"/>
      <c r="I99" s="164">
        <v>13</v>
      </c>
      <c r="J99" s="172" t="str">
        <f t="shared" si="1"/>
        <v xml:space="preserve">建物附属設備 冷房、暖房、通風又はボイラー設備 冷暖房設備（冷凍機の出力が二十二キロワット以下のもの）   </v>
      </c>
    </row>
    <row r="100" spans="2:10" ht="13.15" hidden="1" customHeight="1">
      <c r="B100" s="164">
        <v>80</v>
      </c>
      <c r="C100" s="164" t="s">
        <v>581</v>
      </c>
      <c r="D100" s="164" t="s">
        <v>585</v>
      </c>
      <c r="E100" s="164" t="s">
        <v>556</v>
      </c>
      <c r="F100" s="164"/>
      <c r="G100" s="164"/>
      <c r="H100" s="164"/>
      <c r="I100" s="164">
        <v>15</v>
      </c>
      <c r="J100" s="172" t="str">
        <f t="shared" si="1"/>
        <v xml:space="preserve">建物附属設備 冷房、暖房、通風又はボイラー設備 その他のもの   </v>
      </c>
    </row>
    <row r="101" spans="2:10" ht="13.15" hidden="1" customHeight="1">
      <c r="B101" s="164">
        <v>81</v>
      </c>
      <c r="C101" s="164" t="s">
        <v>581</v>
      </c>
      <c r="D101" s="164" t="s">
        <v>587</v>
      </c>
      <c r="E101" s="164" t="s">
        <v>588</v>
      </c>
      <c r="F101" s="164"/>
      <c r="G101" s="164"/>
      <c r="H101" s="164"/>
      <c r="I101" s="164">
        <v>17</v>
      </c>
      <c r="J101" s="172" t="str">
        <f t="shared" si="1"/>
        <v xml:space="preserve">建物附属設備 昇降機設備 エレベーター   </v>
      </c>
    </row>
    <row r="102" spans="2:10" ht="13.15" hidden="1" customHeight="1">
      <c r="B102" s="164">
        <v>82</v>
      </c>
      <c r="C102" s="164" t="s">
        <v>581</v>
      </c>
      <c r="D102" s="164" t="s">
        <v>587</v>
      </c>
      <c r="E102" s="164" t="s">
        <v>589</v>
      </c>
      <c r="F102" s="164"/>
      <c r="G102" s="164"/>
      <c r="H102" s="164"/>
      <c r="I102" s="164">
        <v>15</v>
      </c>
      <c r="J102" s="172" t="str">
        <f t="shared" si="1"/>
        <v xml:space="preserve">建物附属設備 昇降機設備 エスカレーター   </v>
      </c>
    </row>
    <row r="103" spans="2:10" ht="40.5" hidden="1">
      <c r="B103" s="164">
        <v>83</v>
      </c>
      <c r="C103" s="164" t="s">
        <v>581</v>
      </c>
      <c r="D103" s="164" t="s">
        <v>590</v>
      </c>
      <c r="E103" s="164"/>
      <c r="F103" s="164"/>
      <c r="G103" s="164"/>
      <c r="H103" s="164"/>
      <c r="I103" s="164">
        <v>8</v>
      </c>
      <c r="J103" s="172" t="str">
        <f t="shared" si="1"/>
        <v xml:space="preserve">建物附属設備 消火、排煙又は災害報知設備及び格納式避難設備    </v>
      </c>
    </row>
    <row r="104" spans="2:10" ht="27" hidden="1">
      <c r="B104" s="164">
        <v>84</v>
      </c>
      <c r="C104" s="164" t="s">
        <v>581</v>
      </c>
      <c r="D104" s="164" t="s">
        <v>591</v>
      </c>
      <c r="E104" s="164"/>
      <c r="F104" s="164"/>
      <c r="G104" s="164"/>
      <c r="H104" s="164"/>
      <c r="I104" s="164">
        <v>12</v>
      </c>
      <c r="J104" s="172" t="str">
        <f t="shared" si="1"/>
        <v xml:space="preserve">建物附属設備 エヤーカーテン又はドアー自動開閉設備    </v>
      </c>
    </row>
    <row r="105" spans="2:10" ht="26.45" hidden="1" customHeight="1">
      <c r="B105" s="164">
        <v>85</v>
      </c>
      <c r="C105" s="164" t="s">
        <v>581</v>
      </c>
      <c r="D105" s="164" t="s">
        <v>592</v>
      </c>
      <c r="E105" s="164" t="s">
        <v>593</v>
      </c>
      <c r="F105" s="164"/>
      <c r="G105" s="164"/>
      <c r="H105" s="164"/>
      <c r="I105" s="164">
        <v>15</v>
      </c>
      <c r="J105" s="172" t="str">
        <f t="shared" si="1"/>
        <v xml:space="preserve">建物附属設備 アーケード又は日よけ設備 主として金属製のもの   </v>
      </c>
    </row>
    <row r="106" spans="2:10" ht="13.15" hidden="1" customHeight="1">
      <c r="B106" s="164">
        <v>86</v>
      </c>
      <c r="C106" s="164" t="s">
        <v>581</v>
      </c>
      <c r="D106" s="164" t="s">
        <v>592</v>
      </c>
      <c r="E106" s="164" t="s">
        <v>556</v>
      </c>
      <c r="F106" s="164"/>
      <c r="G106" s="164"/>
      <c r="H106" s="164"/>
      <c r="I106" s="164">
        <v>8</v>
      </c>
      <c r="J106" s="172" t="str">
        <f t="shared" si="1"/>
        <v xml:space="preserve">建物附属設備 アーケード又は日よけ設備 その他のもの   </v>
      </c>
    </row>
    <row r="107" spans="2:10" ht="27" hidden="1">
      <c r="B107" s="164">
        <v>87</v>
      </c>
      <c r="C107" s="164" t="s">
        <v>581</v>
      </c>
      <c r="D107" s="164" t="s">
        <v>594</v>
      </c>
      <c r="E107" s="164"/>
      <c r="F107" s="164"/>
      <c r="G107" s="164"/>
      <c r="H107" s="164"/>
      <c r="I107" s="164">
        <v>3</v>
      </c>
      <c r="J107" s="172" t="str">
        <f t="shared" si="1"/>
        <v xml:space="preserve">建物附属設備 店用簡易装備    </v>
      </c>
    </row>
    <row r="108" spans="2:10" ht="13.15" hidden="1" customHeight="1">
      <c r="B108" s="164">
        <v>88</v>
      </c>
      <c r="C108" s="164" t="s">
        <v>581</v>
      </c>
      <c r="D108" s="164" t="s">
        <v>595</v>
      </c>
      <c r="E108" s="164" t="s">
        <v>596</v>
      </c>
      <c r="F108" s="164"/>
      <c r="G108" s="164"/>
      <c r="H108" s="164"/>
      <c r="I108" s="164">
        <v>3</v>
      </c>
      <c r="J108" s="172" t="str">
        <f t="shared" si="1"/>
        <v xml:space="preserve">建物附属設備 可動間仕切り 簡易なもの   </v>
      </c>
    </row>
    <row r="109" spans="2:10" ht="13.15" hidden="1" customHeight="1">
      <c r="B109" s="164">
        <v>89</v>
      </c>
      <c r="C109" s="164" t="s">
        <v>581</v>
      </c>
      <c r="D109" s="164" t="s">
        <v>595</v>
      </c>
      <c r="E109" s="164" t="s">
        <v>556</v>
      </c>
      <c r="F109" s="164"/>
      <c r="G109" s="164"/>
      <c r="H109" s="164"/>
      <c r="I109" s="164">
        <v>15</v>
      </c>
      <c r="J109" s="172" t="str">
        <f t="shared" si="1"/>
        <v xml:space="preserve">建物附属設備 可動間仕切り その他のもの   </v>
      </c>
    </row>
    <row r="110" spans="2:10" ht="66" hidden="1" customHeight="1">
      <c r="B110" s="164">
        <v>90</v>
      </c>
      <c r="C110" s="164" t="s">
        <v>581</v>
      </c>
      <c r="D110" s="164" t="s">
        <v>597</v>
      </c>
      <c r="E110" s="164" t="s">
        <v>593</v>
      </c>
      <c r="F110" s="164"/>
      <c r="G110" s="164"/>
      <c r="H110" s="164"/>
      <c r="I110" s="164">
        <v>18</v>
      </c>
      <c r="J110" s="172" t="str">
        <f t="shared" si="1"/>
        <v xml:space="preserve">建物附属設備 前掲のもの以外のもの及び前掲の区分によらないもの 主として金属製のもの   </v>
      </c>
    </row>
    <row r="111" spans="2:10" ht="13.15" hidden="1" customHeight="1">
      <c r="B111" s="164">
        <v>91</v>
      </c>
      <c r="C111" s="164" t="s">
        <v>581</v>
      </c>
      <c r="D111" s="164" t="s">
        <v>597</v>
      </c>
      <c r="E111" s="164" t="s">
        <v>556</v>
      </c>
      <c r="F111" s="164"/>
      <c r="G111" s="164"/>
      <c r="H111" s="164"/>
      <c r="I111" s="164">
        <v>10</v>
      </c>
      <c r="J111" s="172" t="str">
        <f t="shared" si="1"/>
        <v xml:space="preserve">建物附属設備 前掲のもの以外のもの及び前掲の区分によらないもの その他のもの   </v>
      </c>
    </row>
    <row r="112" spans="2:10" ht="13.15" hidden="1" customHeight="1">
      <c r="B112" s="164">
        <v>92</v>
      </c>
      <c r="C112" s="164" t="s">
        <v>598</v>
      </c>
      <c r="D112" s="164" t="s">
        <v>599</v>
      </c>
      <c r="E112" s="164" t="s">
        <v>600</v>
      </c>
      <c r="F112" s="164"/>
      <c r="G112" s="164"/>
      <c r="H112" s="164"/>
      <c r="I112" s="164">
        <v>20</v>
      </c>
      <c r="J112" s="172" t="str">
        <f t="shared" si="1"/>
        <v xml:space="preserve">構築物 鉄道業用又は軌道業用のもの 軌条及びその附属品   </v>
      </c>
    </row>
    <row r="113" spans="2:10" ht="13.15" hidden="1" customHeight="1">
      <c r="B113" s="164"/>
      <c r="C113" s="164" t="s">
        <v>598</v>
      </c>
      <c r="D113" s="164" t="s">
        <v>599</v>
      </c>
      <c r="E113" s="164" t="s">
        <v>601</v>
      </c>
      <c r="F113" s="164"/>
      <c r="G113" s="164"/>
      <c r="H113" s="164"/>
      <c r="I113" s="164"/>
      <c r="J113" s="172" t="str">
        <f t="shared" si="1"/>
        <v/>
      </c>
    </row>
    <row r="114" spans="2:10" ht="13.15" hidden="1" customHeight="1">
      <c r="B114" s="164">
        <v>93</v>
      </c>
      <c r="C114" s="164" t="s">
        <v>598</v>
      </c>
      <c r="D114" s="164" t="s">
        <v>599</v>
      </c>
      <c r="E114" s="164" t="s">
        <v>601</v>
      </c>
      <c r="F114" s="164" t="s">
        <v>602</v>
      </c>
      <c r="G114" s="164"/>
      <c r="H114" s="164"/>
      <c r="I114" s="164">
        <v>8</v>
      </c>
      <c r="J114" s="172" t="str">
        <f t="shared" si="1"/>
        <v xml:space="preserve">構築物 鉄道業用又は軌道業用のもの まくら木 木製のもの  </v>
      </c>
    </row>
    <row r="115" spans="2:10" ht="13.15" hidden="1" customHeight="1">
      <c r="B115" s="164">
        <v>94</v>
      </c>
      <c r="C115" s="164" t="s">
        <v>598</v>
      </c>
      <c r="D115" s="164" t="s">
        <v>599</v>
      </c>
      <c r="E115" s="164" t="s">
        <v>601</v>
      </c>
      <c r="F115" s="164" t="s">
        <v>603</v>
      </c>
      <c r="G115" s="164"/>
      <c r="H115" s="164"/>
      <c r="I115" s="164">
        <v>20</v>
      </c>
      <c r="J115" s="172" t="str">
        <f t="shared" si="1"/>
        <v xml:space="preserve">構築物 鉄道業用又は軌道業用のもの まくら木 コンクリート製のもの  </v>
      </c>
    </row>
    <row r="116" spans="2:10" ht="13.15" hidden="1" customHeight="1">
      <c r="B116" s="164">
        <v>95</v>
      </c>
      <c r="C116" s="164" t="s">
        <v>598</v>
      </c>
      <c r="D116" s="164" t="s">
        <v>599</v>
      </c>
      <c r="E116" s="164" t="s">
        <v>601</v>
      </c>
      <c r="F116" s="164" t="s">
        <v>604</v>
      </c>
      <c r="G116" s="164"/>
      <c r="H116" s="164"/>
      <c r="I116" s="164">
        <v>20</v>
      </c>
      <c r="J116" s="172" t="str">
        <f t="shared" si="1"/>
        <v xml:space="preserve">構築物 鉄道業用又は軌道業用のもの まくら木 金属製のもの  </v>
      </c>
    </row>
    <row r="117" spans="2:10" ht="13.15" hidden="1" customHeight="1">
      <c r="B117" s="164">
        <v>96</v>
      </c>
      <c r="C117" s="164" t="s">
        <v>598</v>
      </c>
      <c r="D117" s="164" t="s">
        <v>599</v>
      </c>
      <c r="E117" s="164" t="s">
        <v>605</v>
      </c>
      <c r="F117" s="164"/>
      <c r="G117" s="164"/>
      <c r="H117" s="164"/>
      <c r="I117" s="164">
        <v>15</v>
      </c>
      <c r="J117" s="172" t="str">
        <f t="shared" si="1"/>
        <v xml:space="preserve">構築物 鉄道業用又は軌道業用のもの 分岐器   </v>
      </c>
    </row>
    <row r="118" spans="2:10" ht="13.15" hidden="1" customHeight="1">
      <c r="B118" s="164">
        <v>97</v>
      </c>
      <c r="C118" s="164" t="s">
        <v>598</v>
      </c>
      <c r="D118" s="164" t="s">
        <v>599</v>
      </c>
      <c r="E118" s="164" t="s">
        <v>606</v>
      </c>
      <c r="F118" s="164"/>
      <c r="G118" s="164"/>
      <c r="H118" s="164"/>
      <c r="I118" s="164">
        <v>30</v>
      </c>
      <c r="J118" s="172" t="str">
        <f t="shared" si="1"/>
        <v xml:space="preserve">構築物 鉄道業用又は軌道業用のもの 通信線、信号線及び電灯電力線   </v>
      </c>
    </row>
    <row r="119" spans="2:10" ht="13.15" hidden="1" customHeight="1">
      <c r="B119" s="164">
        <v>98</v>
      </c>
      <c r="C119" s="164" t="s">
        <v>598</v>
      </c>
      <c r="D119" s="164" t="s">
        <v>599</v>
      </c>
      <c r="E119" s="164" t="s">
        <v>607</v>
      </c>
      <c r="F119" s="164"/>
      <c r="G119" s="164"/>
      <c r="H119" s="164"/>
      <c r="I119" s="164">
        <v>30</v>
      </c>
      <c r="J119" s="172" t="str">
        <f t="shared" si="1"/>
        <v xml:space="preserve">構築物 鉄道業用又は軌道業用のもの 信号機   </v>
      </c>
    </row>
    <row r="120" spans="2:10" ht="13.15" hidden="1" customHeight="1">
      <c r="B120" s="164">
        <v>99</v>
      </c>
      <c r="C120" s="164" t="s">
        <v>598</v>
      </c>
      <c r="D120" s="164" t="s">
        <v>599</v>
      </c>
      <c r="E120" s="164" t="s">
        <v>608</v>
      </c>
      <c r="F120" s="164"/>
      <c r="G120" s="164"/>
      <c r="H120" s="164"/>
      <c r="I120" s="164">
        <v>40</v>
      </c>
      <c r="J120" s="172" t="str">
        <f t="shared" si="1"/>
        <v xml:space="preserve">構築物 鉄道業用又は軌道業用のもの 送配電線及びき電線   </v>
      </c>
    </row>
    <row r="121" spans="2:10" ht="13.15" hidden="1" customHeight="1">
      <c r="B121" s="164">
        <v>100</v>
      </c>
      <c r="C121" s="164" t="s">
        <v>598</v>
      </c>
      <c r="D121" s="164" t="s">
        <v>599</v>
      </c>
      <c r="E121" s="164" t="s">
        <v>609</v>
      </c>
      <c r="F121" s="164"/>
      <c r="G121" s="164"/>
      <c r="H121" s="164"/>
      <c r="I121" s="164">
        <v>20</v>
      </c>
      <c r="J121" s="172" t="str">
        <f t="shared" si="1"/>
        <v xml:space="preserve">構築物 鉄道業用又は軌道業用のもの 電車線及び第三軌条   </v>
      </c>
    </row>
    <row r="122" spans="2:10" ht="13.15" hidden="1" customHeight="1">
      <c r="B122" s="164">
        <v>101</v>
      </c>
      <c r="C122" s="164" t="s">
        <v>598</v>
      </c>
      <c r="D122" s="164" t="s">
        <v>599</v>
      </c>
      <c r="E122" s="164" t="s">
        <v>610</v>
      </c>
      <c r="F122" s="164"/>
      <c r="G122" s="164"/>
      <c r="H122" s="164"/>
      <c r="I122" s="164">
        <v>5</v>
      </c>
      <c r="J122" s="172" t="str">
        <f t="shared" si="1"/>
        <v xml:space="preserve">構築物 鉄道業用又は軌道業用のもの 帰線ボンド   </v>
      </c>
    </row>
    <row r="123" spans="2:10" ht="13.15" hidden="1" customHeight="1">
      <c r="B123" s="164">
        <v>102</v>
      </c>
      <c r="C123" s="164" t="s">
        <v>598</v>
      </c>
      <c r="D123" s="164" t="s">
        <v>599</v>
      </c>
      <c r="E123" s="164" t="s">
        <v>611</v>
      </c>
      <c r="F123" s="164"/>
      <c r="G123" s="164"/>
      <c r="H123" s="164"/>
      <c r="I123" s="164">
        <v>30</v>
      </c>
      <c r="J123" s="172" t="str">
        <f t="shared" si="1"/>
        <v xml:space="preserve">構築物 鉄道業用又は軌道業用のもの 電線支持物（電柱及び腕木を除く。）   </v>
      </c>
    </row>
    <row r="124" spans="2:10" ht="13.15" hidden="1" customHeight="1">
      <c r="B124" s="164"/>
      <c r="C124" s="164" t="s">
        <v>598</v>
      </c>
      <c r="D124" s="164" t="s">
        <v>599</v>
      </c>
      <c r="E124" s="164" t="s">
        <v>612</v>
      </c>
      <c r="F124" s="164"/>
      <c r="G124" s="164"/>
      <c r="H124" s="164"/>
      <c r="I124" s="164"/>
      <c r="J124" s="172" t="str">
        <f t="shared" si="1"/>
        <v/>
      </c>
    </row>
    <row r="125" spans="2:10" ht="13.15" hidden="1" customHeight="1">
      <c r="B125" s="164">
        <v>103</v>
      </c>
      <c r="C125" s="164" t="s">
        <v>598</v>
      </c>
      <c r="D125" s="164" t="s">
        <v>599</v>
      </c>
      <c r="E125" s="164" t="s">
        <v>612</v>
      </c>
      <c r="F125" s="164" t="s">
        <v>613</v>
      </c>
      <c r="G125" s="164"/>
      <c r="H125" s="164"/>
      <c r="I125" s="164">
        <v>15</v>
      </c>
      <c r="J125" s="172" t="str">
        <f t="shared" si="1"/>
        <v xml:space="preserve">構築物 鉄道業用又は軌道業用のもの 木柱及び木塔（腕木を含む。） 架空索道用のもの  </v>
      </c>
    </row>
    <row r="126" spans="2:10" ht="13.15" hidden="1" customHeight="1">
      <c r="B126" s="164">
        <v>104</v>
      </c>
      <c r="C126" s="164" t="s">
        <v>598</v>
      </c>
      <c r="D126" s="164" t="s">
        <v>599</v>
      </c>
      <c r="E126" s="164" t="s">
        <v>612</v>
      </c>
      <c r="F126" s="164" t="s">
        <v>556</v>
      </c>
      <c r="G126" s="164"/>
      <c r="H126" s="164"/>
      <c r="I126" s="164">
        <v>25</v>
      </c>
      <c r="J126" s="172" t="str">
        <f t="shared" si="1"/>
        <v xml:space="preserve">構築物 鉄道業用又は軌道業用のもの 木柱及び木塔（腕木を含む。） その他のもの  </v>
      </c>
    </row>
    <row r="127" spans="2:10" ht="13.15" hidden="1" customHeight="1">
      <c r="B127" s="164"/>
      <c r="C127" s="164" t="s">
        <v>598</v>
      </c>
      <c r="D127" s="164" t="s">
        <v>599</v>
      </c>
      <c r="E127" s="164" t="s">
        <v>614</v>
      </c>
      <c r="F127" s="164"/>
      <c r="G127" s="164"/>
      <c r="H127" s="164"/>
      <c r="I127" s="164"/>
      <c r="J127" s="172" t="str">
        <f t="shared" si="1"/>
        <v/>
      </c>
    </row>
    <row r="128" spans="2:10" ht="13.15" hidden="1" customHeight="1">
      <c r="B128" s="164"/>
      <c r="C128" s="164" t="s">
        <v>598</v>
      </c>
      <c r="D128" s="164" t="s">
        <v>599</v>
      </c>
      <c r="E128" s="164" t="s">
        <v>614</v>
      </c>
      <c r="F128" s="164" t="s">
        <v>615</v>
      </c>
      <c r="G128" s="164"/>
      <c r="H128" s="164"/>
      <c r="I128" s="164"/>
      <c r="J128" s="172" t="str">
        <f t="shared" si="1"/>
        <v/>
      </c>
    </row>
    <row r="129" spans="2:10" ht="13.15" hidden="1" customHeight="1">
      <c r="B129" s="164"/>
      <c r="C129" s="164" t="s">
        <v>598</v>
      </c>
      <c r="D129" s="164" t="s">
        <v>599</v>
      </c>
      <c r="E129" s="164" t="s">
        <v>614</v>
      </c>
      <c r="F129" s="164" t="s">
        <v>615</v>
      </c>
      <c r="G129" s="164" t="s">
        <v>616</v>
      </c>
      <c r="H129" s="164"/>
      <c r="I129" s="164"/>
      <c r="J129" s="172" t="str">
        <f t="shared" si="1"/>
        <v/>
      </c>
    </row>
    <row r="130" spans="2:10" ht="27" hidden="1">
      <c r="B130" s="164">
        <v>105</v>
      </c>
      <c r="C130" s="164" t="s">
        <v>598</v>
      </c>
      <c r="D130" s="164" t="s">
        <v>599</v>
      </c>
      <c r="E130" s="164" t="s">
        <v>614</v>
      </c>
      <c r="F130" s="164" t="s">
        <v>615</v>
      </c>
      <c r="G130" s="164" t="s">
        <v>616</v>
      </c>
      <c r="H130" s="164" t="s">
        <v>617</v>
      </c>
      <c r="I130" s="164">
        <v>60</v>
      </c>
      <c r="J130" s="172" t="str">
        <f t="shared" si="1"/>
        <v>構築物 鉄道業用又は軌道業用のもの 前掲以外のもの 線路設備 軌道設備 道床</v>
      </c>
    </row>
    <row r="131" spans="2:10" ht="27" hidden="1">
      <c r="B131" s="164">
        <v>106</v>
      </c>
      <c r="C131" s="164" t="s">
        <v>598</v>
      </c>
      <c r="D131" s="164" t="s">
        <v>599</v>
      </c>
      <c r="E131" s="164" t="s">
        <v>614</v>
      </c>
      <c r="F131" s="164" t="s">
        <v>615</v>
      </c>
      <c r="G131" s="164" t="s">
        <v>616</v>
      </c>
      <c r="H131" s="164" t="s">
        <v>556</v>
      </c>
      <c r="I131" s="164">
        <v>16</v>
      </c>
      <c r="J131" s="172" t="str">
        <f t="shared" si="1"/>
        <v>構築物 鉄道業用又は軌道業用のもの 前掲以外のもの 線路設備 軌道設備 その他のもの</v>
      </c>
    </row>
    <row r="132" spans="2:10" ht="13.15" hidden="1" customHeight="1">
      <c r="B132" s="164">
        <v>107</v>
      </c>
      <c r="C132" s="164" t="s">
        <v>598</v>
      </c>
      <c r="D132" s="164" t="s">
        <v>599</v>
      </c>
      <c r="E132" s="164" t="s">
        <v>614</v>
      </c>
      <c r="F132" s="164" t="s">
        <v>615</v>
      </c>
      <c r="G132" s="164" t="s">
        <v>618</v>
      </c>
      <c r="H132" s="164"/>
      <c r="I132" s="164">
        <v>57</v>
      </c>
      <c r="J132" s="172" t="str">
        <f t="shared" si="1"/>
        <v xml:space="preserve">構築物 鉄道業用又は軌道業用のもの 前掲以外のもの 線路設備 土工設備 </v>
      </c>
    </row>
    <row r="133" spans="2:10" ht="13.15" hidden="1" customHeight="1">
      <c r="B133" s="164"/>
      <c r="C133" s="164" t="s">
        <v>598</v>
      </c>
      <c r="D133" s="164" t="s">
        <v>599</v>
      </c>
      <c r="E133" s="164" t="s">
        <v>614</v>
      </c>
      <c r="F133" s="164" t="s">
        <v>615</v>
      </c>
      <c r="G133" s="164" t="s">
        <v>619</v>
      </c>
      <c r="H133" s="164"/>
      <c r="I133" s="164"/>
      <c r="J133" s="172" t="str">
        <f t="shared" si="1"/>
        <v/>
      </c>
    </row>
    <row r="134" spans="2:10" ht="27" hidden="1">
      <c r="B134" s="164">
        <v>108</v>
      </c>
      <c r="C134" s="164" t="s">
        <v>598</v>
      </c>
      <c r="D134" s="164" t="s">
        <v>599</v>
      </c>
      <c r="E134" s="164" t="s">
        <v>614</v>
      </c>
      <c r="F134" s="164" t="s">
        <v>615</v>
      </c>
      <c r="G134" s="164" t="s">
        <v>619</v>
      </c>
      <c r="H134" s="164" t="s">
        <v>620</v>
      </c>
      <c r="I134" s="164">
        <v>50</v>
      </c>
      <c r="J134" s="172" t="str">
        <f t="shared" si="1"/>
        <v>構築物 鉄道業用又は軌道業用のもの 前掲以外のもの 線路設備 橋りよう 鉄筋コンクリート造のもの</v>
      </c>
    </row>
    <row r="135" spans="2:10" ht="27" hidden="1">
      <c r="B135" s="164">
        <v>109</v>
      </c>
      <c r="C135" s="164" t="s">
        <v>598</v>
      </c>
      <c r="D135" s="164" t="s">
        <v>599</v>
      </c>
      <c r="E135" s="164" t="s">
        <v>614</v>
      </c>
      <c r="F135" s="164" t="s">
        <v>615</v>
      </c>
      <c r="G135" s="164" t="s">
        <v>619</v>
      </c>
      <c r="H135" s="164" t="s">
        <v>621</v>
      </c>
      <c r="I135" s="164">
        <v>40</v>
      </c>
      <c r="J135" s="172" t="str">
        <f t="shared" ref="J135:J198" si="2">IF(I135="","",C135&amp;" "&amp;D135&amp;" "&amp;E135&amp;" "&amp;F135&amp;" "&amp;G135&amp;" "&amp;H135)</f>
        <v>構築物 鉄道業用又は軌道業用のもの 前掲以外のもの 線路設備 橋りよう 鉄骨造のもの</v>
      </c>
    </row>
    <row r="136" spans="2:10" ht="27" hidden="1">
      <c r="B136" s="164">
        <v>110</v>
      </c>
      <c r="C136" s="164" t="s">
        <v>598</v>
      </c>
      <c r="D136" s="164" t="s">
        <v>599</v>
      </c>
      <c r="E136" s="164" t="s">
        <v>614</v>
      </c>
      <c r="F136" s="164" t="s">
        <v>615</v>
      </c>
      <c r="G136" s="164" t="s">
        <v>619</v>
      </c>
      <c r="H136" s="164" t="s">
        <v>556</v>
      </c>
      <c r="I136" s="164">
        <v>15</v>
      </c>
      <c r="J136" s="172" t="str">
        <f t="shared" si="2"/>
        <v>構築物 鉄道業用又は軌道業用のもの 前掲以外のもの 線路設備 橋りよう その他のもの</v>
      </c>
    </row>
    <row r="137" spans="2:10" ht="13.15" hidden="1" customHeight="1">
      <c r="B137" s="164"/>
      <c r="C137" s="164" t="s">
        <v>598</v>
      </c>
      <c r="D137" s="164" t="s">
        <v>599</v>
      </c>
      <c r="E137" s="164" t="s">
        <v>614</v>
      </c>
      <c r="F137" s="164" t="s">
        <v>615</v>
      </c>
      <c r="G137" s="164" t="s">
        <v>622</v>
      </c>
      <c r="H137" s="164"/>
      <c r="I137" s="164"/>
      <c r="J137" s="172" t="str">
        <f t="shared" si="2"/>
        <v/>
      </c>
    </row>
    <row r="138" spans="2:10" ht="27" hidden="1">
      <c r="B138" s="164">
        <v>111</v>
      </c>
      <c r="C138" s="164" t="s">
        <v>598</v>
      </c>
      <c r="D138" s="164" t="s">
        <v>599</v>
      </c>
      <c r="E138" s="164" t="s">
        <v>614</v>
      </c>
      <c r="F138" s="164" t="s">
        <v>615</v>
      </c>
      <c r="G138" s="164" t="s">
        <v>622</v>
      </c>
      <c r="H138" s="164" t="s">
        <v>620</v>
      </c>
      <c r="I138" s="164">
        <v>60</v>
      </c>
      <c r="J138" s="172" t="str">
        <f t="shared" si="2"/>
        <v>構築物 鉄道業用又は軌道業用のもの 前掲以外のもの 線路設備 トンネル 鉄筋コンクリート造のもの</v>
      </c>
    </row>
    <row r="139" spans="2:10" ht="27" hidden="1">
      <c r="B139" s="164">
        <v>112</v>
      </c>
      <c r="C139" s="164" t="s">
        <v>598</v>
      </c>
      <c r="D139" s="164" t="s">
        <v>599</v>
      </c>
      <c r="E139" s="164" t="s">
        <v>614</v>
      </c>
      <c r="F139" s="164" t="s">
        <v>615</v>
      </c>
      <c r="G139" s="164" t="s">
        <v>622</v>
      </c>
      <c r="H139" s="164" t="s">
        <v>623</v>
      </c>
      <c r="I139" s="164">
        <v>35</v>
      </c>
      <c r="J139" s="172" t="str">
        <f t="shared" si="2"/>
        <v>構築物 鉄道業用又は軌道業用のもの 前掲以外のもの 線路設備 トンネル れんが造のもの</v>
      </c>
    </row>
    <row r="140" spans="2:10" ht="27" hidden="1">
      <c r="B140" s="164">
        <v>113</v>
      </c>
      <c r="C140" s="164" t="s">
        <v>598</v>
      </c>
      <c r="D140" s="164" t="s">
        <v>599</v>
      </c>
      <c r="E140" s="164" t="s">
        <v>614</v>
      </c>
      <c r="F140" s="164" t="s">
        <v>615</v>
      </c>
      <c r="G140" s="164" t="s">
        <v>622</v>
      </c>
      <c r="H140" s="164" t="s">
        <v>556</v>
      </c>
      <c r="I140" s="164">
        <v>30</v>
      </c>
      <c r="J140" s="172" t="str">
        <f t="shared" si="2"/>
        <v>構築物 鉄道業用又は軌道業用のもの 前掲以外のもの 線路設備 トンネル その他のもの</v>
      </c>
    </row>
    <row r="141" spans="2:10" ht="13.15" hidden="1" customHeight="1">
      <c r="B141" s="164">
        <v>114</v>
      </c>
      <c r="C141" s="164" t="s">
        <v>598</v>
      </c>
      <c r="D141" s="164" t="s">
        <v>599</v>
      </c>
      <c r="E141" s="164" t="s">
        <v>614</v>
      </c>
      <c r="F141" s="164" t="s">
        <v>615</v>
      </c>
      <c r="G141" s="164" t="s">
        <v>556</v>
      </c>
      <c r="H141" s="164"/>
      <c r="I141" s="164">
        <v>21</v>
      </c>
      <c r="J141" s="172" t="str">
        <f t="shared" si="2"/>
        <v xml:space="preserve">構築物 鉄道業用又は軌道業用のもの 前掲以外のもの 線路設備 その他のもの </v>
      </c>
    </row>
    <row r="142" spans="2:10" ht="13.15" hidden="1" customHeight="1">
      <c r="B142" s="164">
        <v>115</v>
      </c>
      <c r="C142" s="164" t="s">
        <v>598</v>
      </c>
      <c r="D142" s="164" t="s">
        <v>599</v>
      </c>
      <c r="E142" s="164" t="s">
        <v>614</v>
      </c>
      <c r="F142" s="164" t="s">
        <v>624</v>
      </c>
      <c r="G142" s="164"/>
      <c r="H142" s="164"/>
      <c r="I142" s="164">
        <v>32</v>
      </c>
      <c r="J142" s="172" t="str">
        <f t="shared" si="2"/>
        <v xml:space="preserve">構築物 鉄道業用又は軌道業用のもの 前掲以外のもの 停車場設備  </v>
      </c>
    </row>
    <row r="143" spans="2:10" ht="13.15" hidden="1" customHeight="1">
      <c r="B143" s="164"/>
      <c r="C143" s="164" t="s">
        <v>598</v>
      </c>
      <c r="D143" s="164" t="s">
        <v>599</v>
      </c>
      <c r="E143" s="164" t="s">
        <v>614</v>
      </c>
      <c r="F143" s="164" t="s">
        <v>625</v>
      </c>
      <c r="G143" s="164"/>
      <c r="H143" s="164"/>
      <c r="I143" s="164"/>
      <c r="J143" s="172" t="str">
        <f t="shared" si="2"/>
        <v/>
      </c>
    </row>
    <row r="144" spans="2:10" ht="39.6" hidden="1" customHeight="1">
      <c r="B144" s="164">
        <v>116</v>
      </c>
      <c r="C144" s="164" t="s">
        <v>598</v>
      </c>
      <c r="D144" s="164" t="s">
        <v>599</v>
      </c>
      <c r="E144" s="164" t="s">
        <v>614</v>
      </c>
      <c r="F144" s="164" t="s">
        <v>625</v>
      </c>
      <c r="G144" s="164" t="s">
        <v>626</v>
      </c>
      <c r="H144" s="164"/>
      <c r="I144" s="164">
        <v>45</v>
      </c>
      <c r="J144" s="172" t="str">
        <f t="shared" si="2"/>
        <v xml:space="preserve">構築物 鉄道業用又は軌道業用のもの 前掲以外のもの 電路設備 鉄柱、鉄塔、コンクリート柱及びコンクリート塔 </v>
      </c>
    </row>
    <row r="145" spans="2:10" ht="26.45" hidden="1" customHeight="1">
      <c r="B145" s="164">
        <v>117</v>
      </c>
      <c r="C145" s="164" t="s">
        <v>598</v>
      </c>
      <c r="D145" s="164" t="s">
        <v>599</v>
      </c>
      <c r="E145" s="164" t="s">
        <v>614</v>
      </c>
      <c r="F145" s="164" t="s">
        <v>625</v>
      </c>
      <c r="G145" s="164" t="s">
        <v>627</v>
      </c>
      <c r="H145" s="164"/>
      <c r="I145" s="164">
        <v>12</v>
      </c>
      <c r="J145" s="172" t="str">
        <f t="shared" si="2"/>
        <v xml:space="preserve">構築物 鉄道業用又は軌道業用のもの 前掲以外のもの 電路設備 踏切保安又は自動列車停止設備 </v>
      </c>
    </row>
    <row r="146" spans="2:10" ht="13.15" hidden="1" customHeight="1">
      <c r="B146" s="164">
        <v>118</v>
      </c>
      <c r="C146" s="164" t="s">
        <v>598</v>
      </c>
      <c r="D146" s="164" t="s">
        <v>599</v>
      </c>
      <c r="E146" s="164" t="s">
        <v>614</v>
      </c>
      <c r="F146" s="164" t="s">
        <v>625</v>
      </c>
      <c r="G146" s="164" t="s">
        <v>556</v>
      </c>
      <c r="H146" s="164"/>
      <c r="I146" s="164">
        <v>19</v>
      </c>
      <c r="J146" s="172" t="str">
        <f t="shared" si="2"/>
        <v xml:space="preserve">構築物 鉄道業用又は軌道業用のもの 前掲以外のもの 電路設備 その他のもの </v>
      </c>
    </row>
    <row r="147" spans="2:10" ht="13.15" hidden="1" customHeight="1">
      <c r="B147" s="164">
        <v>119</v>
      </c>
      <c r="C147" s="164" t="s">
        <v>598</v>
      </c>
      <c r="D147" s="164" t="s">
        <v>599</v>
      </c>
      <c r="E147" s="164" t="s">
        <v>614</v>
      </c>
      <c r="F147" s="164" t="s">
        <v>556</v>
      </c>
      <c r="G147" s="164"/>
      <c r="H147" s="164"/>
      <c r="I147" s="164">
        <v>40</v>
      </c>
      <c r="J147" s="172" t="str">
        <f t="shared" si="2"/>
        <v xml:space="preserve">構築物 鉄道業用又は軌道業用のもの 前掲以外のもの その他のもの  </v>
      </c>
    </row>
    <row r="148" spans="2:10" ht="13.15" hidden="1" customHeight="1">
      <c r="B148" s="164">
        <v>120</v>
      </c>
      <c r="C148" s="164" t="s">
        <v>598</v>
      </c>
      <c r="D148" s="164" t="s">
        <v>628</v>
      </c>
      <c r="E148" s="164" t="s">
        <v>629</v>
      </c>
      <c r="F148" s="164"/>
      <c r="G148" s="164"/>
      <c r="H148" s="164"/>
      <c r="I148" s="164">
        <v>15</v>
      </c>
      <c r="J148" s="172" t="str">
        <f t="shared" si="2"/>
        <v xml:space="preserve">構築物 その他の鉄道用又は軌道用のもの 軌条及びその附属品並びにまくら木   </v>
      </c>
    </row>
    <row r="149" spans="2:10" ht="13.15" hidden="1" customHeight="1">
      <c r="B149" s="164">
        <v>121</v>
      </c>
      <c r="C149" s="164" t="s">
        <v>598</v>
      </c>
      <c r="D149" s="164" t="s">
        <v>628</v>
      </c>
      <c r="E149" s="164" t="s">
        <v>617</v>
      </c>
      <c r="F149" s="164"/>
      <c r="G149" s="164"/>
      <c r="H149" s="164"/>
      <c r="I149" s="164">
        <v>60</v>
      </c>
      <c r="J149" s="172" t="str">
        <f t="shared" si="2"/>
        <v xml:space="preserve">構築物 その他の鉄道用又は軌道用のもの 道床   </v>
      </c>
    </row>
    <row r="150" spans="2:10" ht="13.15" hidden="1" customHeight="1">
      <c r="B150" s="164">
        <v>122</v>
      </c>
      <c r="C150" s="164" t="s">
        <v>598</v>
      </c>
      <c r="D150" s="164" t="s">
        <v>628</v>
      </c>
      <c r="E150" s="164" t="s">
        <v>618</v>
      </c>
      <c r="F150" s="164"/>
      <c r="G150" s="164"/>
      <c r="H150" s="164"/>
      <c r="I150" s="164">
        <v>50</v>
      </c>
      <c r="J150" s="172" t="str">
        <f t="shared" si="2"/>
        <v xml:space="preserve">構築物 その他の鉄道用又は軌道用のもの 土工設備   </v>
      </c>
    </row>
    <row r="151" spans="2:10" ht="13.15" hidden="1" customHeight="1">
      <c r="B151" s="164"/>
      <c r="C151" s="164" t="s">
        <v>598</v>
      </c>
      <c r="D151" s="164" t="s">
        <v>628</v>
      </c>
      <c r="E151" s="164" t="s">
        <v>619</v>
      </c>
      <c r="F151" s="164"/>
      <c r="G151" s="164"/>
      <c r="H151" s="164"/>
      <c r="I151" s="164"/>
      <c r="J151" s="172" t="str">
        <f t="shared" si="2"/>
        <v/>
      </c>
    </row>
    <row r="152" spans="2:10" ht="13.15" hidden="1" customHeight="1">
      <c r="B152" s="164">
        <v>123</v>
      </c>
      <c r="C152" s="164" t="s">
        <v>598</v>
      </c>
      <c r="D152" s="164" t="s">
        <v>628</v>
      </c>
      <c r="E152" s="164" t="s">
        <v>619</v>
      </c>
      <c r="F152" s="164" t="s">
        <v>620</v>
      </c>
      <c r="G152" s="164"/>
      <c r="H152" s="164"/>
      <c r="I152" s="164">
        <v>50</v>
      </c>
      <c r="J152" s="172" t="str">
        <f t="shared" si="2"/>
        <v xml:space="preserve">構築物 その他の鉄道用又は軌道用のもの 橋りよう 鉄筋コンクリート造のもの  </v>
      </c>
    </row>
    <row r="153" spans="2:10" ht="13.15" hidden="1" customHeight="1">
      <c r="B153" s="164">
        <v>124</v>
      </c>
      <c r="C153" s="164" t="s">
        <v>598</v>
      </c>
      <c r="D153" s="164" t="s">
        <v>628</v>
      </c>
      <c r="E153" s="164" t="s">
        <v>619</v>
      </c>
      <c r="F153" s="164" t="s">
        <v>621</v>
      </c>
      <c r="G153" s="164"/>
      <c r="H153" s="164"/>
      <c r="I153" s="164">
        <v>40</v>
      </c>
      <c r="J153" s="172" t="str">
        <f t="shared" si="2"/>
        <v xml:space="preserve">構築物 その他の鉄道用又は軌道用のもの 橋りよう 鉄骨造のもの  </v>
      </c>
    </row>
    <row r="154" spans="2:10" ht="13.15" hidden="1" customHeight="1">
      <c r="B154" s="164">
        <v>125</v>
      </c>
      <c r="C154" s="164" t="s">
        <v>598</v>
      </c>
      <c r="D154" s="164" t="s">
        <v>628</v>
      </c>
      <c r="E154" s="164" t="s">
        <v>619</v>
      </c>
      <c r="F154" s="164" t="s">
        <v>556</v>
      </c>
      <c r="G154" s="164"/>
      <c r="H154" s="164"/>
      <c r="I154" s="164">
        <v>15</v>
      </c>
      <c r="J154" s="172" t="str">
        <f t="shared" si="2"/>
        <v xml:space="preserve">構築物 その他の鉄道用又は軌道用のもの 橋りよう その他のもの  </v>
      </c>
    </row>
    <row r="155" spans="2:10" ht="13.15" hidden="1" customHeight="1">
      <c r="B155" s="164"/>
      <c r="C155" s="164" t="s">
        <v>598</v>
      </c>
      <c r="D155" s="164" t="s">
        <v>628</v>
      </c>
      <c r="E155" s="164" t="s">
        <v>622</v>
      </c>
      <c r="F155" s="164"/>
      <c r="G155" s="164"/>
      <c r="H155" s="164"/>
      <c r="I155" s="164"/>
      <c r="J155" s="172" t="str">
        <f t="shared" si="2"/>
        <v/>
      </c>
    </row>
    <row r="156" spans="2:10" ht="13.15" hidden="1" customHeight="1">
      <c r="B156" s="164">
        <v>126</v>
      </c>
      <c r="C156" s="164" t="s">
        <v>598</v>
      </c>
      <c r="D156" s="164" t="s">
        <v>628</v>
      </c>
      <c r="E156" s="164" t="s">
        <v>622</v>
      </c>
      <c r="F156" s="164" t="s">
        <v>620</v>
      </c>
      <c r="G156" s="164"/>
      <c r="H156" s="164"/>
      <c r="I156" s="164">
        <v>60</v>
      </c>
      <c r="J156" s="172" t="str">
        <f t="shared" si="2"/>
        <v xml:space="preserve">構築物 その他の鉄道用又は軌道用のもの トンネル 鉄筋コンクリート造のもの  </v>
      </c>
    </row>
    <row r="157" spans="2:10" ht="13.15" hidden="1" customHeight="1">
      <c r="B157" s="164">
        <v>127</v>
      </c>
      <c r="C157" s="164" t="s">
        <v>598</v>
      </c>
      <c r="D157" s="164" t="s">
        <v>628</v>
      </c>
      <c r="E157" s="164" t="s">
        <v>622</v>
      </c>
      <c r="F157" s="164" t="s">
        <v>623</v>
      </c>
      <c r="G157" s="164"/>
      <c r="H157" s="164"/>
      <c r="I157" s="164">
        <v>35</v>
      </c>
      <c r="J157" s="172" t="str">
        <f t="shared" si="2"/>
        <v xml:space="preserve">構築物 その他の鉄道用又は軌道用のもの トンネル れんが造のもの  </v>
      </c>
    </row>
    <row r="158" spans="2:10" ht="13.15" hidden="1" customHeight="1">
      <c r="B158" s="164">
        <v>128</v>
      </c>
      <c r="C158" s="164" t="s">
        <v>598</v>
      </c>
      <c r="D158" s="164" t="s">
        <v>628</v>
      </c>
      <c r="E158" s="164" t="s">
        <v>622</v>
      </c>
      <c r="F158" s="164" t="s">
        <v>556</v>
      </c>
      <c r="G158" s="164"/>
      <c r="H158" s="164"/>
      <c r="I158" s="164">
        <v>30</v>
      </c>
      <c r="J158" s="172" t="str">
        <f t="shared" si="2"/>
        <v xml:space="preserve">構築物 その他の鉄道用又は軌道用のもの トンネル その他のもの  </v>
      </c>
    </row>
    <row r="159" spans="2:10" ht="13.15" hidden="1" customHeight="1">
      <c r="B159" s="164">
        <v>129</v>
      </c>
      <c r="C159" s="164" t="s">
        <v>598</v>
      </c>
      <c r="D159" s="164" t="s">
        <v>628</v>
      </c>
      <c r="E159" s="164" t="s">
        <v>556</v>
      </c>
      <c r="F159" s="164"/>
      <c r="G159" s="164"/>
      <c r="H159" s="164"/>
      <c r="I159" s="164">
        <v>30</v>
      </c>
      <c r="J159" s="172" t="str">
        <f t="shared" si="2"/>
        <v xml:space="preserve">構築物 その他の鉄道用又は軌道用のもの その他のもの   </v>
      </c>
    </row>
    <row r="160" spans="2:10" ht="39.6" hidden="1" customHeight="1">
      <c r="B160" s="164">
        <v>130</v>
      </c>
      <c r="C160" s="164" t="s">
        <v>598</v>
      </c>
      <c r="D160" s="164" t="s">
        <v>630</v>
      </c>
      <c r="E160" s="164" t="s">
        <v>631</v>
      </c>
      <c r="F160" s="164"/>
      <c r="G160" s="164"/>
      <c r="H160" s="164"/>
      <c r="I160" s="164">
        <v>30</v>
      </c>
      <c r="J160" s="172" t="str">
        <f t="shared" si="2"/>
        <v xml:space="preserve">構築物 発電用又は送配電用のもの 小水力発電用のもの（農山漁村電気導入促進法（昭和二十七年法律第三百五十八号）に基づき建設したものに限る。）   </v>
      </c>
    </row>
    <row r="161" spans="2:10" ht="26.45" hidden="1" customHeight="1">
      <c r="B161" s="164">
        <v>131</v>
      </c>
      <c r="C161" s="164" t="s">
        <v>598</v>
      </c>
      <c r="D161" s="164" t="s">
        <v>630</v>
      </c>
      <c r="E161" s="164" t="s">
        <v>632</v>
      </c>
      <c r="F161" s="164"/>
      <c r="G161" s="164"/>
      <c r="H161" s="164"/>
      <c r="I161" s="164">
        <v>57</v>
      </c>
      <c r="J161" s="172" t="str">
        <f t="shared" si="2"/>
        <v xml:space="preserve">構築物 発電用又は送配電用のもの その他の水力発電用のもの（貯水池、調整池及び水路に限る。）   </v>
      </c>
    </row>
    <row r="162" spans="2:10" ht="39.6" hidden="1" customHeight="1">
      <c r="B162" s="164">
        <v>132</v>
      </c>
      <c r="C162" s="164" t="s">
        <v>598</v>
      </c>
      <c r="D162" s="164" t="s">
        <v>630</v>
      </c>
      <c r="E162" s="164" t="s">
        <v>633</v>
      </c>
      <c r="F162" s="164"/>
      <c r="G162" s="164"/>
      <c r="H162" s="164"/>
      <c r="I162" s="164">
        <v>41</v>
      </c>
      <c r="J162" s="172" t="str">
        <f t="shared" si="2"/>
        <v xml:space="preserve">構築物 発電用又は送配電用のもの 汽力発電用のもの（岩壁、さん橋、堤防、防波堤、煙突、その他汽力発電用のものをいう。）   </v>
      </c>
    </row>
    <row r="163" spans="2:10" ht="13.15" hidden="1" customHeight="1">
      <c r="B163" s="164"/>
      <c r="C163" s="164" t="s">
        <v>598</v>
      </c>
      <c r="D163" s="164" t="s">
        <v>630</v>
      </c>
      <c r="E163" s="164" t="s">
        <v>634</v>
      </c>
      <c r="F163" s="164"/>
      <c r="G163" s="164"/>
      <c r="H163" s="164"/>
      <c r="I163" s="164"/>
      <c r="J163" s="172" t="str">
        <f t="shared" si="2"/>
        <v/>
      </c>
    </row>
    <row r="164" spans="2:10" ht="13.15" hidden="1" customHeight="1">
      <c r="B164" s="164">
        <v>133</v>
      </c>
      <c r="C164" s="164" t="s">
        <v>598</v>
      </c>
      <c r="D164" s="164" t="s">
        <v>630</v>
      </c>
      <c r="E164" s="164" t="s">
        <v>634</v>
      </c>
      <c r="F164" s="164" t="s">
        <v>635</v>
      </c>
      <c r="G164" s="164"/>
      <c r="H164" s="164"/>
      <c r="I164" s="164">
        <v>25</v>
      </c>
      <c r="J164" s="172" t="str">
        <f t="shared" si="2"/>
        <v xml:space="preserve">構築物 発電用又は送配電用のもの 送電用のもの 地中電線路  </v>
      </c>
    </row>
    <row r="165" spans="2:10" ht="26.45" hidden="1" customHeight="1">
      <c r="B165" s="164">
        <v>134</v>
      </c>
      <c r="C165" s="164" t="s">
        <v>598</v>
      </c>
      <c r="D165" s="164" t="s">
        <v>630</v>
      </c>
      <c r="E165" s="164" t="s">
        <v>634</v>
      </c>
      <c r="F165" s="164" t="s">
        <v>636</v>
      </c>
      <c r="G165" s="164"/>
      <c r="H165" s="164"/>
      <c r="I165" s="164">
        <v>36</v>
      </c>
      <c r="J165" s="172" t="str">
        <f t="shared" si="2"/>
        <v xml:space="preserve">構築物 発電用又は送配電用のもの 送電用のもの 塔、柱、がい子、送電線、地線及び添加電話線  </v>
      </c>
    </row>
    <row r="166" spans="2:10" ht="13.15" hidden="1" customHeight="1">
      <c r="B166" s="164"/>
      <c r="C166" s="164" t="s">
        <v>598</v>
      </c>
      <c r="D166" s="164" t="s">
        <v>630</v>
      </c>
      <c r="E166" s="164" t="s">
        <v>637</v>
      </c>
      <c r="F166" s="164"/>
      <c r="G166" s="164"/>
      <c r="H166" s="164"/>
      <c r="I166" s="164"/>
      <c r="J166" s="172" t="str">
        <f t="shared" si="2"/>
        <v/>
      </c>
    </row>
    <row r="167" spans="2:10" ht="13.15" hidden="1" customHeight="1">
      <c r="B167" s="164">
        <v>135</v>
      </c>
      <c r="C167" s="164" t="s">
        <v>598</v>
      </c>
      <c r="D167" s="164" t="s">
        <v>630</v>
      </c>
      <c r="E167" s="164" t="s">
        <v>637</v>
      </c>
      <c r="F167" s="164" t="s">
        <v>638</v>
      </c>
      <c r="G167" s="164"/>
      <c r="H167" s="164"/>
      <c r="I167" s="164">
        <v>50</v>
      </c>
      <c r="J167" s="172" t="str">
        <f t="shared" si="2"/>
        <v xml:space="preserve">構築物 発電用又は送配電用のもの 配電用のもの 鉄塔及び鉄柱  </v>
      </c>
    </row>
    <row r="168" spans="2:10" ht="13.15" hidden="1" customHeight="1">
      <c r="B168" s="164">
        <v>136</v>
      </c>
      <c r="C168" s="164" t="s">
        <v>598</v>
      </c>
      <c r="D168" s="164" t="s">
        <v>630</v>
      </c>
      <c r="E168" s="164" t="s">
        <v>637</v>
      </c>
      <c r="F168" s="164" t="s">
        <v>639</v>
      </c>
      <c r="G168" s="164"/>
      <c r="H168" s="164"/>
      <c r="I168" s="164">
        <v>42</v>
      </c>
      <c r="J168" s="172" t="str">
        <f t="shared" si="2"/>
        <v xml:space="preserve">構築物 発電用又は送配電用のもの 配電用のもの 鉄筋コンクリート柱  </v>
      </c>
    </row>
    <row r="169" spans="2:10" ht="13.15" hidden="1" customHeight="1">
      <c r="B169" s="164">
        <v>137</v>
      </c>
      <c r="C169" s="164" t="s">
        <v>598</v>
      </c>
      <c r="D169" s="164" t="s">
        <v>630</v>
      </c>
      <c r="E169" s="164" t="s">
        <v>637</v>
      </c>
      <c r="F169" s="164" t="s">
        <v>640</v>
      </c>
      <c r="G169" s="164"/>
      <c r="H169" s="164"/>
      <c r="I169" s="164">
        <v>15</v>
      </c>
      <c r="J169" s="172" t="str">
        <f t="shared" si="2"/>
        <v xml:space="preserve">構築物 発電用又は送配電用のもの 配電用のもの 木柱  </v>
      </c>
    </row>
    <row r="170" spans="2:10" ht="13.15" hidden="1" customHeight="1">
      <c r="B170" s="164">
        <v>138</v>
      </c>
      <c r="C170" s="164" t="s">
        <v>598</v>
      </c>
      <c r="D170" s="164" t="s">
        <v>630</v>
      </c>
      <c r="E170" s="164" t="s">
        <v>637</v>
      </c>
      <c r="F170" s="164" t="s">
        <v>641</v>
      </c>
      <c r="G170" s="164"/>
      <c r="H170" s="164"/>
      <c r="I170" s="164">
        <v>30</v>
      </c>
      <c r="J170" s="172" t="str">
        <f t="shared" si="2"/>
        <v xml:space="preserve">構築物 発電用又は送配電用のもの 配電用のもの 配電線  </v>
      </c>
    </row>
    <row r="171" spans="2:10" ht="13.15" hidden="1" customHeight="1">
      <c r="B171" s="164">
        <v>139</v>
      </c>
      <c r="C171" s="164" t="s">
        <v>598</v>
      </c>
      <c r="D171" s="164" t="s">
        <v>630</v>
      </c>
      <c r="E171" s="164" t="s">
        <v>637</v>
      </c>
      <c r="F171" s="164" t="s">
        <v>642</v>
      </c>
      <c r="G171" s="164"/>
      <c r="H171" s="164"/>
      <c r="I171" s="164">
        <v>20</v>
      </c>
      <c r="J171" s="172" t="str">
        <f t="shared" si="2"/>
        <v xml:space="preserve">構築物 発電用又は送配電用のもの 配電用のもの 引込線  </v>
      </c>
    </row>
    <row r="172" spans="2:10" ht="13.15" hidden="1" customHeight="1">
      <c r="B172" s="164">
        <v>140</v>
      </c>
      <c r="C172" s="164" t="s">
        <v>598</v>
      </c>
      <c r="D172" s="164" t="s">
        <v>630</v>
      </c>
      <c r="E172" s="164" t="s">
        <v>637</v>
      </c>
      <c r="F172" s="164" t="s">
        <v>643</v>
      </c>
      <c r="G172" s="164"/>
      <c r="H172" s="164"/>
      <c r="I172" s="164">
        <v>30</v>
      </c>
      <c r="J172" s="172" t="str">
        <f t="shared" si="2"/>
        <v xml:space="preserve">構築物 発電用又は送配電用のもの 配電用のもの 添架電話線  </v>
      </c>
    </row>
    <row r="173" spans="2:10" ht="13.15" hidden="1" customHeight="1">
      <c r="B173" s="164">
        <v>141</v>
      </c>
      <c r="C173" s="164" t="s">
        <v>598</v>
      </c>
      <c r="D173" s="164" t="s">
        <v>630</v>
      </c>
      <c r="E173" s="164" t="s">
        <v>637</v>
      </c>
      <c r="F173" s="164" t="s">
        <v>635</v>
      </c>
      <c r="G173" s="164"/>
      <c r="H173" s="164"/>
      <c r="I173" s="164">
        <v>25</v>
      </c>
      <c r="J173" s="172" t="str">
        <f t="shared" si="2"/>
        <v xml:space="preserve">構築物 発電用又は送配電用のもの 配電用のもの 地中電線路  </v>
      </c>
    </row>
    <row r="174" spans="2:10" ht="13.15" hidden="1" customHeight="1">
      <c r="B174" s="164"/>
      <c r="C174" s="164" t="s">
        <v>598</v>
      </c>
      <c r="D174" s="164" t="s">
        <v>644</v>
      </c>
      <c r="E174" s="164" t="s">
        <v>645</v>
      </c>
      <c r="F174" s="164"/>
      <c r="G174" s="164"/>
      <c r="H174" s="164"/>
      <c r="I174" s="164"/>
      <c r="J174" s="172" t="str">
        <f t="shared" si="2"/>
        <v/>
      </c>
    </row>
    <row r="175" spans="2:10" ht="13.15" hidden="1" customHeight="1">
      <c r="B175" s="164">
        <v>142</v>
      </c>
      <c r="C175" s="164" t="s">
        <v>598</v>
      </c>
      <c r="D175" s="164" t="s">
        <v>644</v>
      </c>
      <c r="E175" s="164" t="s">
        <v>645</v>
      </c>
      <c r="F175" s="164" t="s">
        <v>646</v>
      </c>
      <c r="G175" s="164"/>
      <c r="H175" s="164"/>
      <c r="I175" s="164">
        <v>10</v>
      </c>
      <c r="J175" s="172" t="str">
        <f t="shared" si="2"/>
        <v xml:space="preserve">構築物 電気通信事業用のもの 通信ケーブル 光ファイバー製のもの  </v>
      </c>
    </row>
    <row r="176" spans="2:10" ht="13.15" hidden="1" customHeight="1">
      <c r="B176" s="164">
        <v>143</v>
      </c>
      <c r="C176" s="164" t="s">
        <v>598</v>
      </c>
      <c r="D176" s="164" t="s">
        <v>644</v>
      </c>
      <c r="E176" s="164" t="s">
        <v>645</v>
      </c>
      <c r="F176" s="164" t="s">
        <v>556</v>
      </c>
      <c r="G176" s="164"/>
      <c r="H176" s="164"/>
      <c r="I176" s="164">
        <v>13</v>
      </c>
      <c r="J176" s="172" t="str">
        <f t="shared" si="2"/>
        <v xml:space="preserve">構築物 電気通信事業用のもの 通信ケーブル その他のもの  </v>
      </c>
    </row>
    <row r="177" spans="2:10" ht="13.15" hidden="1" customHeight="1">
      <c r="B177" s="164">
        <v>144</v>
      </c>
      <c r="C177" s="164" t="s">
        <v>598</v>
      </c>
      <c r="D177" s="164" t="s">
        <v>644</v>
      </c>
      <c r="E177" s="164" t="s">
        <v>635</v>
      </c>
      <c r="F177" s="164"/>
      <c r="G177" s="164"/>
      <c r="H177" s="164"/>
      <c r="I177" s="164">
        <v>27</v>
      </c>
      <c r="J177" s="172" t="str">
        <f t="shared" si="2"/>
        <v xml:space="preserve">構築物 電気通信事業用のもの 地中電線路   </v>
      </c>
    </row>
    <row r="178" spans="2:10" ht="13.15" hidden="1" customHeight="1">
      <c r="B178" s="164">
        <v>145</v>
      </c>
      <c r="C178" s="164" t="s">
        <v>598</v>
      </c>
      <c r="D178" s="164" t="s">
        <v>644</v>
      </c>
      <c r="E178" s="164" t="s">
        <v>647</v>
      </c>
      <c r="F178" s="164"/>
      <c r="G178" s="164"/>
      <c r="H178" s="164"/>
      <c r="I178" s="164">
        <v>21</v>
      </c>
      <c r="J178" s="172" t="str">
        <f t="shared" si="2"/>
        <v xml:space="preserve">構築物 電気通信事業用のもの その他の線路設備   </v>
      </c>
    </row>
    <row r="179" spans="2:10" ht="13.15" hidden="1" customHeight="1">
      <c r="B179" s="164"/>
      <c r="C179" s="164" t="s">
        <v>598</v>
      </c>
      <c r="D179" s="164" t="s">
        <v>648</v>
      </c>
      <c r="E179" s="164" t="s">
        <v>638</v>
      </c>
      <c r="F179" s="164"/>
      <c r="G179" s="164"/>
      <c r="H179" s="164"/>
      <c r="I179" s="164"/>
      <c r="J179" s="172" t="str">
        <f t="shared" si="2"/>
        <v/>
      </c>
    </row>
    <row r="180" spans="2:10" ht="13.15" hidden="1" customHeight="1">
      <c r="B180" s="164">
        <v>146</v>
      </c>
      <c r="C180" s="164" t="s">
        <v>598</v>
      </c>
      <c r="D180" s="164" t="s">
        <v>648</v>
      </c>
      <c r="E180" s="164" t="s">
        <v>638</v>
      </c>
      <c r="F180" s="164" t="s">
        <v>649</v>
      </c>
      <c r="G180" s="164"/>
      <c r="H180" s="164"/>
      <c r="I180" s="164">
        <v>30</v>
      </c>
      <c r="J180" s="172" t="str">
        <f t="shared" si="2"/>
        <v xml:space="preserve">構築物 放送用又は無線通信用のもの 鉄塔及び鉄柱 円筒空中線式のもの  </v>
      </c>
    </row>
    <row r="181" spans="2:10" ht="13.15" hidden="1" customHeight="1">
      <c r="B181" s="164">
        <v>147</v>
      </c>
      <c r="C181" s="164" t="s">
        <v>598</v>
      </c>
      <c r="D181" s="164" t="s">
        <v>648</v>
      </c>
      <c r="E181" s="164" t="s">
        <v>638</v>
      </c>
      <c r="F181" s="164" t="s">
        <v>556</v>
      </c>
      <c r="G181" s="164"/>
      <c r="H181" s="164"/>
      <c r="I181" s="164">
        <v>40</v>
      </c>
      <c r="J181" s="172" t="str">
        <f t="shared" si="2"/>
        <v xml:space="preserve">構築物 放送用又は無線通信用のもの 鉄塔及び鉄柱 その他のもの  </v>
      </c>
    </row>
    <row r="182" spans="2:10" ht="13.15" hidden="1" customHeight="1">
      <c r="B182" s="164">
        <v>148</v>
      </c>
      <c r="C182" s="164" t="s">
        <v>598</v>
      </c>
      <c r="D182" s="164" t="s">
        <v>648</v>
      </c>
      <c r="E182" s="164" t="s">
        <v>639</v>
      </c>
      <c r="F182" s="164"/>
      <c r="G182" s="164"/>
      <c r="H182" s="164"/>
      <c r="I182" s="164">
        <v>42</v>
      </c>
      <c r="J182" s="172" t="str">
        <f t="shared" si="2"/>
        <v xml:space="preserve">構築物 放送用又は無線通信用のもの 鉄筋コンクリート柱   </v>
      </c>
    </row>
    <row r="183" spans="2:10" ht="13.15" hidden="1" customHeight="1">
      <c r="B183" s="164">
        <v>149</v>
      </c>
      <c r="C183" s="164" t="s">
        <v>598</v>
      </c>
      <c r="D183" s="164" t="s">
        <v>648</v>
      </c>
      <c r="E183" s="164" t="s">
        <v>650</v>
      </c>
      <c r="F183" s="164"/>
      <c r="G183" s="164"/>
      <c r="H183" s="164"/>
      <c r="I183" s="164">
        <v>10</v>
      </c>
      <c r="J183" s="172" t="str">
        <f t="shared" si="2"/>
        <v xml:space="preserve">構築物 放送用又は無線通信用のもの 木塔及び木柱   </v>
      </c>
    </row>
    <row r="184" spans="2:10" ht="13.15" hidden="1" customHeight="1">
      <c r="B184" s="164">
        <v>150</v>
      </c>
      <c r="C184" s="164" t="s">
        <v>598</v>
      </c>
      <c r="D184" s="164" t="s">
        <v>648</v>
      </c>
      <c r="E184" s="164" t="s">
        <v>651</v>
      </c>
      <c r="F184" s="164"/>
      <c r="G184" s="164"/>
      <c r="H184" s="164"/>
      <c r="I184" s="164">
        <v>10</v>
      </c>
      <c r="J184" s="172" t="str">
        <f t="shared" si="2"/>
        <v xml:space="preserve">構築物 放送用又は無線通信用のもの アンテナ   </v>
      </c>
    </row>
    <row r="185" spans="2:10" ht="13.15" hidden="1" customHeight="1">
      <c r="B185" s="164">
        <v>151</v>
      </c>
      <c r="C185" s="164" t="s">
        <v>598</v>
      </c>
      <c r="D185" s="164" t="s">
        <v>648</v>
      </c>
      <c r="E185" s="164" t="s">
        <v>652</v>
      </c>
      <c r="F185" s="164"/>
      <c r="G185" s="164"/>
      <c r="H185" s="164"/>
      <c r="I185" s="164">
        <v>10</v>
      </c>
      <c r="J185" s="172" t="str">
        <f t="shared" si="2"/>
        <v xml:space="preserve">構築物 放送用又は無線通信用のもの 接地線及び放送用配線   </v>
      </c>
    </row>
    <row r="186" spans="2:10" ht="26.45" hidden="1" customHeight="1">
      <c r="B186" s="164"/>
      <c r="C186" s="164" t="s">
        <v>598</v>
      </c>
      <c r="D186" s="164" t="s">
        <v>653</v>
      </c>
      <c r="E186" s="164" t="s">
        <v>654</v>
      </c>
      <c r="F186" s="164"/>
      <c r="G186" s="164"/>
      <c r="H186" s="164"/>
      <c r="I186" s="164"/>
      <c r="J186" s="172" t="str">
        <f t="shared" si="2"/>
        <v/>
      </c>
    </row>
    <row r="187" spans="2:10" ht="13.15" hidden="1" customHeight="1">
      <c r="B187" s="164">
        <v>152</v>
      </c>
      <c r="C187" s="164" t="s">
        <v>598</v>
      </c>
      <c r="D187" s="164" t="s">
        <v>653</v>
      </c>
      <c r="E187" s="164" t="s">
        <v>654</v>
      </c>
      <c r="F187" s="164" t="s">
        <v>655</v>
      </c>
      <c r="G187" s="164"/>
      <c r="H187" s="164"/>
      <c r="I187" s="164">
        <v>14</v>
      </c>
      <c r="J187" s="172" t="str">
        <f t="shared" si="2"/>
        <v xml:space="preserve">構築物 農林業用のもの 主としてコンクリート造、れんが造、石造又はブロック造のもの 　果樹棚又はホップ棚  </v>
      </c>
    </row>
    <row r="188" spans="2:10" ht="13.15" hidden="1" customHeight="1">
      <c r="B188" s="164">
        <v>153</v>
      </c>
      <c r="C188" s="164" t="s">
        <v>598</v>
      </c>
      <c r="D188" s="164" t="s">
        <v>653</v>
      </c>
      <c r="E188" s="164" t="s">
        <v>654</v>
      </c>
      <c r="F188" s="164" t="s">
        <v>556</v>
      </c>
      <c r="G188" s="164"/>
      <c r="H188" s="164"/>
      <c r="I188" s="164">
        <v>17</v>
      </c>
      <c r="J188" s="172" t="str">
        <f t="shared" si="2"/>
        <v xml:space="preserve">構築物 農林業用のもの 主としてコンクリート造、れんが造、石造又はブロック造のもの その他のもの  </v>
      </c>
    </row>
    <row r="189" spans="2:10" ht="13.15" hidden="1" customHeight="1">
      <c r="B189" s="164">
        <v>154</v>
      </c>
      <c r="C189" s="164" t="s">
        <v>598</v>
      </c>
      <c r="D189" s="164" t="s">
        <v>653</v>
      </c>
      <c r="E189" s="164" t="s">
        <v>656</v>
      </c>
      <c r="F189" s="164"/>
      <c r="G189" s="164"/>
      <c r="H189" s="164"/>
      <c r="I189" s="164">
        <v>14</v>
      </c>
      <c r="J189" s="172" t="str">
        <f t="shared" si="2"/>
        <v xml:space="preserve">構築物 農林業用のもの 主として金属造のもの   </v>
      </c>
    </row>
    <row r="190" spans="2:10" ht="13.15" hidden="1" customHeight="1">
      <c r="B190" s="164">
        <v>155</v>
      </c>
      <c r="C190" s="164" t="s">
        <v>598</v>
      </c>
      <c r="D190" s="164" t="s">
        <v>653</v>
      </c>
      <c r="E190" s="164" t="s">
        <v>657</v>
      </c>
      <c r="F190" s="164"/>
      <c r="G190" s="164"/>
      <c r="H190" s="164"/>
      <c r="I190" s="164">
        <v>5</v>
      </c>
      <c r="J190" s="172" t="str">
        <f t="shared" si="2"/>
        <v xml:space="preserve">構築物 農林業用のもの 主として木造のもの   </v>
      </c>
    </row>
    <row r="191" spans="2:10" ht="13.15" hidden="1" customHeight="1">
      <c r="B191" s="164">
        <v>156</v>
      </c>
      <c r="C191" s="164" t="s">
        <v>598</v>
      </c>
      <c r="D191" s="164" t="s">
        <v>653</v>
      </c>
      <c r="E191" s="164" t="s">
        <v>658</v>
      </c>
      <c r="F191" s="164"/>
      <c r="G191" s="164"/>
      <c r="H191" s="164"/>
      <c r="I191" s="164">
        <v>10</v>
      </c>
      <c r="J191" s="172" t="str">
        <f t="shared" si="2"/>
        <v xml:space="preserve">構築物 農林業用のもの 土管を主としたもの   </v>
      </c>
    </row>
    <row r="192" spans="2:10" ht="13.15" hidden="1" customHeight="1">
      <c r="B192" s="164">
        <v>157</v>
      </c>
      <c r="C192" s="164" t="s">
        <v>598</v>
      </c>
      <c r="D192" s="164" t="s">
        <v>653</v>
      </c>
      <c r="E192" s="164" t="s">
        <v>556</v>
      </c>
      <c r="F192" s="164"/>
      <c r="G192" s="164"/>
      <c r="H192" s="164"/>
      <c r="I192" s="164">
        <v>8</v>
      </c>
      <c r="J192" s="172" t="str">
        <f t="shared" si="2"/>
        <v xml:space="preserve">構築物 農林業用のもの その他のもの   </v>
      </c>
    </row>
    <row r="193" spans="2:10" ht="13.15" hidden="1" customHeight="1">
      <c r="B193" s="164">
        <v>158</v>
      </c>
      <c r="C193" s="164" t="s">
        <v>598</v>
      </c>
      <c r="D193" s="164" t="s">
        <v>659</v>
      </c>
      <c r="E193" s="164" t="s">
        <v>660</v>
      </c>
      <c r="F193" s="164"/>
      <c r="G193" s="164"/>
      <c r="H193" s="164"/>
      <c r="I193" s="164">
        <v>20</v>
      </c>
      <c r="J193" s="172" t="str">
        <f t="shared" si="2"/>
        <v xml:space="preserve">構築物 広告用のもの 金属造のもの   </v>
      </c>
    </row>
    <row r="194" spans="2:10" ht="13.15" hidden="1" customHeight="1">
      <c r="B194" s="164">
        <v>159</v>
      </c>
      <c r="C194" s="164" t="s">
        <v>598</v>
      </c>
      <c r="D194" s="164" t="s">
        <v>659</v>
      </c>
      <c r="E194" s="164" t="s">
        <v>556</v>
      </c>
      <c r="F194" s="164"/>
      <c r="G194" s="164"/>
      <c r="H194" s="164"/>
      <c r="I194" s="164">
        <v>10</v>
      </c>
      <c r="J194" s="172" t="str">
        <f t="shared" si="2"/>
        <v xml:space="preserve">構築物 広告用のもの その他のもの   </v>
      </c>
    </row>
    <row r="195" spans="2:10" ht="13.15" hidden="1" customHeight="1">
      <c r="B195" s="164"/>
      <c r="C195" s="164" t="s">
        <v>598</v>
      </c>
      <c r="D195" s="164" t="s">
        <v>661</v>
      </c>
      <c r="E195" s="164" t="s">
        <v>662</v>
      </c>
      <c r="F195" s="164"/>
      <c r="G195" s="164"/>
      <c r="H195" s="164"/>
      <c r="I195" s="164"/>
      <c r="J195" s="172" t="str">
        <f t="shared" si="2"/>
        <v/>
      </c>
    </row>
    <row r="196" spans="2:10" ht="39.6" hidden="1" customHeight="1">
      <c r="B196" s="164">
        <v>160</v>
      </c>
      <c r="C196" s="164" t="s">
        <v>598</v>
      </c>
      <c r="D196" s="164" t="s">
        <v>661</v>
      </c>
      <c r="E196" s="164" t="s">
        <v>662</v>
      </c>
      <c r="F196" s="164" t="s">
        <v>663</v>
      </c>
      <c r="G196" s="164"/>
      <c r="H196" s="164"/>
      <c r="I196" s="164">
        <v>45</v>
      </c>
      <c r="J196" s="172" t="str">
        <f t="shared" si="2"/>
        <v xml:space="preserve">構築物 競技場用、運動場用、遊園地用又は学校用のもの スタンド 主として鉄骨鉄筋コンクリート造又は鉄筋コンクリート造のもの  </v>
      </c>
    </row>
    <row r="197" spans="2:10" ht="13.15" hidden="1" customHeight="1">
      <c r="B197" s="164">
        <v>161</v>
      </c>
      <c r="C197" s="164" t="s">
        <v>598</v>
      </c>
      <c r="D197" s="164" t="s">
        <v>661</v>
      </c>
      <c r="E197" s="164" t="s">
        <v>662</v>
      </c>
      <c r="F197" s="164" t="s">
        <v>664</v>
      </c>
      <c r="G197" s="164"/>
      <c r="H197" s="164"/>
      <c r="I197" s="164">
        <v>30</v>
      </c>
      <c r="J197" s="172" t="str">
        <f t="shared" si="2"/>
        <v xml:space="preserve">構築物 競技場用、運動場用、遊園地用又は学校用のもの スタンド 主として鉄骨造のもの  </v>
      </c>
    </row>
    <row r="198" spans="2:10" ht="13.15" hidden="1" customHeight="1">
      <c r="B198" s="164">
        <v>162</v>
      </c>
      <c r="C198" s="164" t="s">
        <v>598</v>
      </c>
      <c r="D198" s="164" t="s">
        <v>661</v>
      </c>
      <c r="E198" s="164" t="s">
        <v>662</v>
      </c>
      <c r="F198" s="164" t="s">
        <v>657</v>
      </c>
      <c r="G198" s="164"/>
      <c r="H198" s="164"/>
      <c r="I198" s="164">
        <v>10</v>
      </c>
      <c r="J198" s="172" t="str">
        <f t="shared" si="2"/>
        <v xml:space="preserve">構築物 競技場用、運動場用、遊園地用又は学校用のもの スタンド 主として木造のもの  </v>
      </c>
    </row>
    <row r="199" spans="2:10" ht="13.15" hidden="1" customHeight="1">
      <c r="B199" s="164"/>
      <c r="C199" s="164" t="s">
        <v>598</v>
      </c>
      <c r="D199" s="164" t="s">
        <v>661</v>
      </c>
      <c r="E199" s="164" t="s">
        <v>665</v>
      </c>
      <c r="F199" s="164"/>
      <c r="G199" s="164"/>
      <c r="H199" s="164"/>
      <c r="I199" s="164"/>
      <c r="J199" s="172" t="str">
        <f t="shared" ref="J199:J262" si="3">IF(I199="","",C199&amp;" "&amp;D199&amp;" "&amp;E199&amp;" "&amp;F199&amp;" "&amp;G199&amp;" "&amp;H199)</f>
        <v/>
      </c>
    </row>
    <row r="200" spans="2:10" ht="13.15" hidden="1" customHeight="1">
      <c r="B200" s="164">
        <v>163</v>
      </c>
      <c r="C200" s="164" t="s">
        <v>598</v>
      </c>
      <c r="D200" s="164" t="s">
        <v>661</v>
      </c>
      <c r="E200" s="164" t="s">
        <v>665</v>
      </c>
      <c r="F200" s="164" t="s">
        <v>666</v>
      </c>
      <c r="G200" s="164"/>
      <c r="H200" s="164"/>
      <c r="I200" s="164">
        <v>15</v>
      </c>
      <c r="J200" s="172" t="str">
        <f t="shared" si="3"/>
        <v xml:space="preserve">構築物 競技場用、運動場用、遊園地用又は学校用のもの 競輪場用競走路 コンクリート敷のもの  </v>
      </c>
    </row>
    <row r="201" spans="2:10" ht="13.15" hidden="1" customHeight="1">
      <c r="B201" s="164">
        <v>164</v>
      </c>
      <c r="C201" s="164" t="s">
        <v>598</v>
      </c>
      <c r="D201" s="164" t="s">
        <v>661</v>
      </c>
      <c r="E201" s="164" t="s">
        <v>665</v>
      </c>
      <c r="F201" s="164" t="s">
        <v>556</v>
      </c>
      <c r="G201" s="164"/>
      <c r="H201" s="164"/>
      <c r="I201" s="164">
        <v>10</v>
      </c>
      <c r="J201" s="172" t="str">
        <f t="shared" si="3"/>
        <v xml:space="preserve">構築物 競技場用、運動場用、遊園地用又は学校用のもの 競輪場用競走路 その他のもの  </v>
      </c>
    </row>
    <row r="202" spans="2:10" ht="13.15" hidden="1" customHeight="1">
      <c r="B202" s="164">
        <v>165</v>
      </c>
      <c r="C202" s="164" t="s">
        <v>598</v>
      </c>
      <c r="D202" s="164" t="s">
        <v>661</v>
      </c>
      <c r="E202" s="164" t="s">
        <v>667</v>
      </c>
      <c r="F202" s="164"/>
      <c r="G202" s="164"/>
      <c r="H202" s="164"/>
      <c r="I202" s="164">
        <v>15</v>
      </c>
      <c r="J202" s="172" t="str">
        <f t="shared" si="3"/>
        <v xml:space="preserve">構築物 競技場用、運動場用、遊園地用又は学校用のもの ネット設備   </v>
      </c>
    </row>
    <row r="203" spans="2:10" ht="39.6" hidden="1" customHeight="1">
      <c r="B203" s="164">
        <v>166</v>
      </c>
      <c r="C203" s="164" t="s">
        <v>598</v>
      </c>
      <c r="D203" s="164" t="s">
        <v>661</v>
      </c>
      <c r="E203" s="164" t="s">
        <v>668</v>
      </c>
      <c r="F203" s="164"/>
      <c r="G203" s="164"/>
      <c r="H203" s="164"/>
      <c r="I203" s="164">
        <v>30</v>
      </c>
      <c r="J203" s="172" t="str">
        <f t="shared" si="3"/>
        <v xml:space="preserve">構築物 競技場用、運動場用、遊園地用又は学校用のもの 野球場、陸上競技場、ゴルフコースその他のスポーツ場の排水その他の土工施設   </v>
      </c>
    </row>
    <row r="204" spans="2:10" ht="13.15" hidden="1" customHeight="1">
      <c r="B204" s="164">
        <v>167</v>
      </c>
      <c r="C204" s="164" t="s">
        <v>598</v>
      </c>
      <c r="D204" s="164" t="s">
        <v>661</v>
      </c>
      <c r="E204" s="164" t="s">
        <v>669</v>
      </c>
      <c r="F204" s="164"/>
      <c r="G204" s="164"/>
      <c r="H204" s="164"/>
      <c r="I204" s="164">
        <v>30</v>
      </c>
      <c r="J204" s="172" t="str">
        <f t="shared" si="3"/>
        <v xml:space="preserve">構築物 競技場用、運動場用、遊園地用又は学校用のもの 水泳プール   </v>
      </c>
    </row>
    <row r="205" spans="2:10" ht="13.15" hidden="1" customHeight="1">
      <c r="B205" s="164"/>
      <c r="C205" s="164" t="s">
        <v>598</v>
      </c>
      <c r="D205" s="164" t="s">
        <v>661</v>
      </c>
      <c r="E205" s="164" t="s">
        <v>556</v>
      </c>
      <c r="F205" s="164"/>
      <c r="G205" s="164"/>
      <c r="H205" s="164"/>
      <c r="I205" s="164"/>
      <c r="J205" s="172" t="str">
        <f t="shared" si="3"/>
        <v/>
      </c>
    </row>
    <row r="206" spans="2:10" ht="13.15" hidden="1" customHeight="1">
      <c r="B206" s="164"/>
      <c r="C206" s="164" t="s">
        <v>598</v>
      </c>
      <c r="D206" s="164" t="s">
        <v>661</v>
      </c>
      <c r="E206" s="164" t="s">
        <v>556</v>
      </c>
      <c r="F206" s="164" t="s">
        <v>670</v>
      </c>
      <c r="G206" s="164"/>
      <c r="H206" s="164"/>
      <c r="I206" s="164"/>
      <c r="J206" s="172" t="str">
        <f t="shared" si="3"/>
        <v/>
      </c>
    </row>
    <row r="207" spans="2:10" ht="39.6" hidden="1" customHeight="1">
      <c r="B207" s="164">
        <v>168</v>
      </c>
      <c r="C207" s="164" t="s">
        <v>598</v>
      </c>
      <c r="D207" s="164" t="s">
        <v>661</v>
      </c>
      <c r="E207" s="164" t="s">
        <v>556</v>
      </c>
      <c r="F207" s="164" t="s">
        <v>670</v>
      </c>
      <c r="G207" s="164" t="s">
        <v>671</v>
      </c>
      <c r="H207" s="164"/>
      <c r="I207" s="164">
        <v>10</v>
      </c>
      <c r="J207" s="172" t="str">
        <f t="shared" si="3"/>
        <v xml:space="preserve">構築物 競技場用、運動場用、遊園地用又は学校用のもの その他のもの 児童用のもの すべり台、ぶらんこ、ジャングルジムその他の遊戯用のもの </v>
      </c>
    </row>
    <row r="208" spans="2:10" ht="13.15" hidden="1" customHeight="1">
      <c r="B208" s="164">
        <v>169</v>
      </c>
      <c r="C208" s="164" t="s">
        <v>598</v>
      </c>
      <c r="D208" s="164" t="s">
        <v>661</v>
      </c>
      <c r="E208" s="164" t="s">
        <v>556</v>
      </c>
      <c r="F208" s="164" t="s">
        <v>670</v>
      </c>
      <c r="G208" s="164" t="s">
        <v>556</v>
      </c>
      <c r="H208" s="164"/>
      <c r="I208" s="164">
        <v>15</v>
      </c>
      <c r="J208" s="172" t="str">
        <f t="shared" si="3"/>
        <v xml:space="preserve">構築物 競技場用、運動場用、遊園地用又は学校用のもの その他のもの 児童用のもの その他のもの </v>
      </c>
    </row>
    <row r="209" spans="2:10" ht="13.15" hidden="1" customHeight="1">
      <c r="B209" s="164"/>
      <c r="C209" s="164" t="s">
        <v>598</v>
      </c>
      <c r="D209" s="164" t="s">
        <v>661</v>
      </c>
      <c r="E209" s="164" t="s">
        <v>556</v>
      </c>
      <c r="F209" s="164"/>
      <c r="G209" s="164"/>
      <c r="H209" s="164"/>
      <c r="I209" s="164"/>
      <c r="J209" s="172" t="str">
        <f t="shared" si="3"/>
        <v/>
      </c>
    </row>
    <row r="210" spans="2:10" ht="13.15" hidden="1" customHeight="1">
      <c r="B210" s="164">
        <v>170</v>
      </c>
      <c r="C210" s="164" t="s">
        <v>598</v>
      </c>
      <c r="D210" s="164" t="s">
        <v>661</v>
      </c>
      <c r="E210" s="164" t="s">
        <v>556</v>
      </c>
      <c r="F210" s="164" t="s">
        <v>657</v>
      </c>
      <c r="G210" s="164"/>
      <c r="H210" s="164"/>
      <c r="I210" s="164">
        <v>15</v>
      </c>
      <c r="J210" s="172" t="str">
        <f t="shared" si="3"/>
        <v xml:space="preserve">構築物 競技場用、運動場用、遊園地用又は学校用のもの その他のもの 主として木造のもの  </v>
      </c>
    </row>
    <row r="211" spans="2:10" ht="13.15" hidden="1" customHeight="1">
      <c r="B211" s="164">
        <v>171</v>
      </c>
      <c r="C211" s="164" t="s">
        <v>598</v>
      </c>
      <c r="D211" s="164" t="s">
        <v>661</v>
      </c>
      <c r="E211" s="164" t="s">
        <v>556</v>
      </c>
      <c r="F211" s="164" t="s">
        <v>556</v>
      </c>
      <c r="G211" s="164"/>
      <c r="H211" s="164"/>
      <c r="I211" s="164">
        <v>30</v>
      </c>
      <c r="J211" s="172" t="str">
        <f t="shared" si="3"/>
        <v xml:space="preserve">構築物 競技場用、運動場用、遊園地用又は学校用のもの その他のもの その他のもの  </v>
      </c>
    </row>
    <row r="212" spans="2:10" ht="13.15" hidden="1" customHeight="1">
      <c r="B212" s="164">
        <v>172</v>
      </c>
      <c r="C212" s="164" t="s">
        <v>598</v>
      </c>
      <c r="D212" s="164" t="s">
        <v>672</v>
      </c>
      <c r="E212" s="164" t="s">
        <v>673</v>
      </c>
      <c r="F212" s="164"/>
      <c r="G212" s="164"/>
      <c r="H212" s="164"/>
      <c r="I212" s="164">
        <v>7</v>
      </c>
      <c r="J212" s="172" t="str">
        <f t="shared" si="3"/>
        <v xml:space="preserve">構築物 緑化施設及び庭園 工場緑化施設   </v>
      </c>
    </row>
    <row r="213" spans="2:10" ht="26.45" hidden="1" customHeight="1">
      <c r="B213" s="164">
        <v>173</v>
      </c>
      <c r="C213" s="164" t="s">
        <v>598</v>
      </c>
      <c r="D213" s="164" t="s">
        <v>672</v>
      </c>
      <c r="E213" s="164" t="s">
        <v>674</v>
      </c>
      <c r="F213" s="164"/>
      <c r="G213" s="164"/>
      <c r="H213" s="164"/>
      <c r="I213" s="164">
        <v>20</v>
      </c>
      <c r="J213" s="172" t="str">
        <f t="shared" si="3"/>
        <v xml:space="preserve">構築物 緑化施設及び庭園 その他の緑化施設及び庭園（工場緑化施設に含まれるものを除く。）   </v>
      </c>
    </row>
    <row r="214" spans="2:10" ht="26.45" hidden="1" customHeight="1">
      <c r="B214" s="164">
        <v>174</v>
      </c>
      <c r="C214" s="164" t="s">
        <v>598</v>
      </c>
      <c r="D214" s="164" t="s">
        <v>675</v>
      </c>
      <c r="E214" s="164" t="s">
        <v>676</v>
      </c>
      <c r="F214" s="164"/>
      <c r="G214" s="164"/>
      <c r="H214" s="164"/>
      <c r="I214" s="164">
        <v>15</v>
      </c>
      <c r="J214" s="172" t="str">
        <f t="shared" si="3"/>
        <v xml:space="preserve">構築物 舗装道路及び舗装路面 コンクリート敷、ブロック敷、れんが敷又は石敷のもの   </v>
      </c>
    </row>
    <row r="215" spans="2:10" ht="13.15" hidden="1" customHeight="1">
      <c r="B215" s="164">
        <v>175</v>
      </c>
      <c r="C215" s="164" t="s">
        <v>598</v>
      </c>
      <c r="D215" s="164" t="s">
        <v>675</v>
      </c>
      <c r="E215" s="164" t="s">
        <v>677</v>
      </c>
      <c r="F215" s="164"/>
      <c r="G215" s="164"/>
      <c r="H215" s="164"/>
      <c r="I215" s="164">
        <v>10</v>
      </c>
      <c r="J215" s="172" t="str">
        <f t="shared" si="3"/>
        <v xml:space="preserve">構築物 舗装道路及び舗装路面 アスファルト敷又は木れんが敷のもの   </v>
      </c>
    </row>
    <row r="216" spans="2:10" ht="13.15" hidden="1" customHeight="1">
      <c r="B216" s="164">
        <v>176</v>
      </c>
      <c r="C216" s="164" t="s">
        <v>598</v>
      </c>
      <c r="D216" s="164" t="s">
        <v>675</v>
      </c>
      <c r="E216" s="164" t="s">
        <v>678</v>
      </c>
      <c r="F216" s="164"/>
      <c r="G216" s="164"/>
      <c r="H216" s="164"/>
      <c r="I216" s="164">
        <v>3</v>
      </c>
      <c r="J216" s="172" t="str">
        <f t="shared" si="3"/>
        <v xml:space="preserve">構築物 舗装道路及び舗装路面 ビチューマルス敷のもの   </v>
      </c>
    </row>
    <row r="217" spans="2:10" ht="13.15" hidden="1" customHeight="1">
      <c r="B217" s="164">
        <v>177</v>
      </c>
      <c r="C217" s="164" t="s">
        <v>598</v>
      </c>
      <c r="D217" s="164" t="s">
        <v>679</v>
      </c>
      <c r="E217" s="164" t="s">
        <v>680</v>
      </c>
      <c r="F217" s="164"/>
      <c r="G217" s="164"/>
      <c r="H217" s="164"/>
      <c r="I217" s="164">
        <v>80</v>
      </c>
      <c r="J217" s="172" t="str">
        <f t="shared" si="3"/>
        <v xml:space="preserve">構築物 鉄骨鉄筋コンクリート造又は鉄筋コンクリート造のもの（前掲のものを除く。） 水道用ダム   </v>
      </c>
    </row>
    <row r="218" spans="2:10" ht="13.15" hidden="1" customHeight="1">
      <c r="B218" s="164">
        <v>178</v>
      </c>
      <c r="C218" s="164" t="s">
        <v>598</v>
      </c>
      <c r="D218" s="164" t="s">
        <v>679</v>
      </c>
      <c r="E218" s="164" t="s">
        <v>622</v>
      </c>
      <c r="F218" s="164"/>
      <c r="G218" s="164"/>
      <c r="H218" s="164"/>
      <c r="I218" s="164">
        <v>75</v>
      </c>
      <c r="J218" s="172" t="str">
        <f t="shared" si="3"/>
        <v xml:space="preserve">構築物 鉄骨鉄筋コンクリート造又は鉄筋コンクリート造のもの（前掲のものを除く。） トンネル   </v>
      </c>
    </row>
    <row r="219" spans="2:10" ht="13.15" hidden="1" customHeight="1">
      <c r="B219" s="164">
        <v>179</v>
      </c>
      <c r="C219" s="164" t="s">
        <v>598</v>
      </c>
      <c r="D219" s="164" t="s">
        <v>679</v>
      </c>
      <c r="E219" s="164" t="s">
        <v>681</v>
      </c>
      <c r="F219" s="164"/>
      <c r="G219" s="164"/>
      <c r="H219" s="164"/>
      <c r="I219" s="164">
        <v>60</v>
      </c>
      <c r="J219" s="172" t="str">
        <f t="shared" si="3"/>
        <v xml:space="preserve">構築物 鉄骨鉄筋コンクリート造又は鉄筋コンクリート造のもの（前掲のものを除く。） 橋   </v>
      </c>
    </row>
    <row r="220" spans="2:10" ht="39.6" hidden="1" customHeight="1">
      <c r="B220" s="164">
        <v>180</v>
      </c>
      <c r="C220" s="164" t="s">
        <v>598</v>
      </c>
      <c r="D220" s="164" t="s">
        <v>679</v>
      </c>
      <c r="E220" s="164" t="s">
        <v>682</v>
      </c>
      <c r="F220" s="164"/>
      <c r="G220" s="164"/>
      <c r="H220" s="164"/>
      <c r="I220" s="164">
        <v>50</v>
      </c>
      <c r="J220" s="172" t="str">
        <f t="shared" si="3"/>
        <v xml:space="preserve">構築物 鉄骨鉄筋コンクリート造又は鉄筋コンクリート造のもの（前掲のものを除く。） 岸壁、さん橋、防壁（爆発物用のものを除く。）、堤防、防波堤、塔、やぐら、上水道、水そう及び用水用ダム   </v>
      </c>
    </row>
    <row r="221" spans="2:10" ht="13.15" hidden="1" customHeight="1">
      <c r="B221" s="164">
        <v>181</v>
      </c>
      <c r="C221" s="164" t="s">
        <v>598</v>
      </c>
      <c r="D221" s="164" t="s">
        <v>679</v>
      </c>
      <c r="E221" s="164" t="s">
        <v>683</v>
      </c>
      <c r="F221" s="164"/>
      <c r="G221" s="164"/>
      <c r="H221" s="164"/>
      <c r="I221" s="164">
        <v>45</v>
      </c>
      <c r="J221" s="172" t="str">
        <f t="shared" si="3"/>
        <v xml:space="preserve">構築物 鉄骨鉄筋コンクリート造又は鉄筋コンクリート造のもの（前掲のものを除く。） 乾ドツク   </v>
      </c>
    </row>
    <row r="222" spans="2:10" ht="13.15" hidden="1" customHeight="1">
      <c r="B222" s="164">
        <v>182</v>
      </c>
      <c r="C222" s="164" t="s">
        <v>598</v>
      </c>
      <c r="D222" s="164" t="s">
        <v>679</v>
      </c>
      <c r="E222" s="164" t="s">
        <v>684</v>
      </c>
      <c r="F222" s="164"/>
      <c r="G222" s="164"/>
      <c r="H222" s="164"/>
      <c r="I222" s="164">
        <v>35</v>
      </c>
      <c r="J222" s="172" t="str">
        <f t="shared" si="3"/>
        <v xml:space="preserve">構築物 鉄骨鉄筋コンクリート造又は鉄筋コンクリート造のもの（前掲のものを除く。） サイロ   </v>
      </c>
    </row>
    <row r="223" spans="2:10" ht="13.15" hidden="1" customHeight="1">
      <c r="B223" s="164">
        <v>183</v>
      </c>
      <c r="C223" s="164" t="s">
        <v>598</v>
      </c>
      <c r="D223" s="164" t="s">
        <v>679</v>
      </c>
      <c r="E223" s="164" t="s">
        <v>685</v>
      </c>
      <c r="F223" s="164"/>
      <c r="G223" s="164"/>
      <c r="H223" s="164"/>
      <c r="I223" s="164">
        <v>35</v>
      </c>
      <c r="J223" s="172" t="str">
        <f t="shared" si="3"/>
        <v xml:space="preserve">構築物 鉄骨鉄筋コンクリート造又は鉄筋コンクリート造のもの（前掲のものを除く。） 下水道、煙突及び焼却炉   </v>
      </c>
    </row>
    <row r="224" spans="2:10" ht="26.45" hidden="1" customHeight="1">
      <c r="B224" s="164">
        <v>184</v>
      </c>
      <c r="C224" s="164" t="s">
        <v>598</v>
      </c>
      <c r="D224" s="164" t="s">
        <v>679</v>
      </c>
      <c r="E224" s="164" t="s">
        <v>686</v>
      </c>
      <c r="F224" s="164"/>
      <c r="G224" s="164"/>
      <c r="H224" s="164"/>
      <c r="I224" s="164">
        <v>30</v>
      </c>
      <c r="J224" s="172" t="str">
        <f t="shared" si="3"/>
        <v xml:space="preserve">構築物 鉄骨鉄筋コンクリート造又は鉄筋コンクリート造のもの（前掲のものを除く。） 高架道路、製塩用ちんでん池、飼育場及びへい   </v>
      </c>
    </row>
    <row r="225" spans="2:10" ht="13.15" hidden="1" customHeight="1">
      <c r="B225" s="164">
        <v>185</v>
      </c>
      <c r="C225" s="164" t="s">
        <v>598</v>
      </c>
      <c r="D225" s="164" t="s">
        <v>679</v>
      </c>
      <c r="E225" s="164" t="s">
        <v>687</v>
      </c>
      <c r="F225" s="164"/>
      <c r="G225" s="164"/>
      <c r="H225" s="164"/>
      <c r="I225" s="164">
        <v>25</v>
      </c>
      <c r="J225" s="172" t="str">
        <f t="shared" si="3"/>
        <v xml:space="preserve">構築物 鉄骨鉄筋コンクリート造又は鉄筋コンクリート造のもの（前掲のものを除く。） 爆発物用防壁及び防油堤   </v>
      </c>
    </row>
    <row r="226" spans="2:10" ht="13.15" hidden="1" customHeight="1">
      <c r="B226" s="164">
        <v>186</v>
      </c>
      <c r="C226" s="164" t="s">
        <v>598</v>
      </c>
      <c r="D226" s="164" t="s">
        <v>679</v>
      </c>
      <c r="E226" s="164" t="s">
        <v>688</v>
      </c>
      <c r="F226" s="164"/>
      <c r="G226" s="164"/>
      <c r="H226" s="164"/>
      <c r="I226" s="164">
        <v>24</v>
      </c>
      <c r="J226" s="172" t="str">
        <f t="shared" si="3"/>
        <v xml:space="preserve">構築物 鉄骨鉄筋コンクリート造又は鉄筋コンクリート造のもの（前掲のものを除く。） 造船台   </v>
      </c>
    </row>
    <row r="227" spans="2:10" ht="26.45" hidden="1" customHeight="1">
      <c r="B227" s="164">
        <v>187</v>
      </c>
      <c r="C227" s="164" t="s">
        <v>598</v>
      </c>
      <c r="D227" s="164" t="s">
        <v>679</v>
      </c>
      <c r="E227" s="164" t="s">
        <v>689</v>
      </c>
      <c r="F227" s="164"/>
      <c r="G227" s="164"/>
      <c r="H227" s="164"/>
      <c r="I227" s="164">
        <v>15</v>
      </c>
      <c r="J227" s="172" t="str">
        <f t="shared" si="3"/>
        <v xml:space="preserve">構築物 鉄骨鉄筋コンクリート造又は鉄筋コンクリート造のもの（前掲のものを除く。） 放射性同位元素の放射線を直接受けるもの   </v>
      </c>
    </row>
    <row r="228" spans="2:10" ht="13.15" hidden="1" customHeight="1">
      <c r="B228" s="164">
        <v>188</v>
      </c>
      <c r="C228" s="164" t="s">
        <v>598</v>
      </c>
      <c r="D228" s="164" t="s">
        <v>679</v>
      </c>
      <c r="E228" s="164" t="s">
        <v>556</v>
      </c>
      <c r="F228" s="164"/>
      <c r="G228" s="164"/>
      <c r="H228" s="164"/>
      <c r="I228" s="164">
        <v>60</v>
      </c>
      <c r="J228" s="172" t="str">
        <f t="shared" si="3"/>
        <v xml:space="preserve">構築物 鉄骨鉄筋コンクリート造又は鉄筋コンクリート造のもの（前掲のものを除く。） その他のもの   </v>
      </c>
    </row>
    <row r="229" spans="2:10" ht="26.45" hidden="1" customHeight="1">
      <c r="B229" s="164">
        <v>189</v>
      </c>
      <c r="C229" s="164" t="s">
        <v>598</v>
      </c>
      <c r="D229" s="164" t="s">
        <v>690</v>
      </c>
      <c r="E229" s="164" t="s">
        <v>691</v>
      </c>
      <c r="F229" s="164"/>
      <c r="G229" s="164"/>
      <c r="H229" s="164"/>
      <c r="I229" s="164">
        <v>40</v>
      </c>
      <c r="J229" s="172" t="str">
        <f t="shared" si="3"/>
        <v xml:space="preserve">構築物 コンクリート造又はコンクリートブロック造のもの（前掲のものを除く。） やぐら及び用水池   </v>
      </c>
    </row>
    <row r="230" spans="2:10" ht="13.15" hidden="1" customHeight="1">
      <c r="B230" s="164">
        <v>190</v>
      </c>
      <c r="C230" s="164" t="s">
        <v>598</v>
      </c>
      <c r="D230" s="164" t="s">
        <v>690</v>
      </c>
      <c r="E230" s="164" t="s">
        <v>684</v>
      </c>
      <c r="F230" s="164"/>
      <c r="G230" s="164"/>
      <c r="H230" s="164"/>
      <c r="I230" s="164">
        <v>34</v>
      </c>
      <c r="J230" s="172" t="str">
        <f t="shared" si="3"/>
        <v xml:space="preserve">構築物 コンクリート造又はコンクリートブロック造のもの（前掲のものを除く。） サイロ   </v>
      </c>
    </row>
    <row r="231" spans="2:10" ht="39.6" hidden="1" customHeight="1">
      <c r="B231" s="164">
        <v>191</v>
      </c>
      <c r="C231" s="164" t="s">
        <v>598</v>
      </c>
      <c r="D231" s="164" t="s">
        <v>690</v>
      </c>
      <c r="E231" s="164" t="s">
        <v>692</v>
      </c>
      <c r="F231" s="164"/>
      <c r="G231" s="164"/>
      <c r="H231" s="164"/>
      <c r="I231" s="164">
        <v>30</v>
      </c>
      <c r="J231" s="172" t="str">
        <f t="shared" si="3"/>
        <v xml:space="preserve">構築物 コンクリート造又はコンクリートブロック造のもの（前掲のものを除く。） 岸壁、さん橋、防壁（爆発物用のものを除く。）、堤防、防波堤、トンネル、上水道及び水そう   </v>
      </c>
    </row>
    <row r="232" spans="2:10" ht="13.15" hidden="1" customHeight="1">
      <c r="B232" s="164">
        <v>192</v>
      </c>
      <c r="C232" s="164" t="s">
        <v>598</v>
      </c>
      <c r="D232" s="164" t="s">
        <v>690</v>
      </c>
      <c r="E232" s="164" t="s">
        <v>693</v>
      </c>
      <c r="F232" s="164"/>
      <c r="G232" s="164"/>
      <c r="H232" s="164"/>
      <c r="I232" s="164">
        <v>15</v>
      </c>
      <c r="J232" s="172" t="str">
        <f t="shared" si="3"/>
        <v xml:space="preserve">構築物 コンクリート造又はコンクリートブロック造のもの（前掲のものを除く。） 下水道、飼育場及びへい   </v>
      </c>
    </row>
    <row r="233" spans="2:10" ht="13.15" hidden="1" customHeight="1">
      <c r="B233" s="164">
        <v>193</v>
      </c>
      <c r="C233" s="164" t="s">
        <v>598</v>
      </c>
      <c r="D233" s="164" t="s">
        <v>690</v>
      </c>
      <c r="E233" s="164" t="s">
        <v>694</v>
      </c>
      <c r="F233" s="164"/>
      <c r="G233" s="164"/>
      <c r="H233" s="164"/>
      <c r="I233" s="164">
        <v>13</v>
      </c>
      <c r="J233" s="172" t="str">
        <f t="shared" si="3"/>
        <v xml:space="preserve">構築物 コンクリート造又はコンクリートブロック造のもの（前掲のものを除く。） 爆発物用防壁   </v>
      </c>
    </row>
    <row r="234" spans="2:10" ht="13.15" hidden="1" customHeight="1">
      <c r="B234" s="164">
        <v>194</v>
      </c>
      <c r="C234" s="164" t="s">
        <v>598</v>
      </c>
      <c r="D234" s="164" t="s">
        <v>690</v>
      </c>
      <c r="E234" s="164" t="s">
        <v>695</v>
      </c>
      <c r="F234" s="164"/>
      <c r="G234" s="164"/>
      <c r="H234" s="164"/>
      <c r="I234" s="164">
        <v>10</v>
      </c>
      <c r="J234" s="172" t="str">
        <f t="shared" si="3"/>
        <v xml:space="preserve">構築物 コンクリート造又はコンクリートブロック造のもの（前掲のものを除く。） 引湯管   </v>
      </c>
    </row>
    <row r="235" spans="2:10" ht="13.15" hidden="1" customHeight="1">
      <c r="B235" s="164">
        <v>195</v>
      </c>
      <c r="C235" s="164" t="s">
        <v>598</v>
      </c>
      <c r="D235" s="164" t="s">
        <v>690</v>
      </c>
      <c r="E235" s="164" t="s">
        <v>696</v>
      </c>
      <c r="F235" s="164"/>
      <c r="G235" s="164"/>
      <c r="H235" s="164"/>
      <c r="I235" s="164">
        <v>5</v>
      </c>
      <c r="J235" s="172" t="str">
        <f t="shared" si="3"/>
        <v xml:space="preserve">構築物 コンクリート造又はコンクリートブロック造のもの（前掲のものを除く。） 鉱業用廃石捨場   </v>
      </c>
    </row>
    <row r="236" spans="2:10" ht="13.15" hidden="1" customHeight="1">
      <c r="B236" s="164">
        <v>196</v>
      </c>
      <c r="C236" s="164" t="s">
        <v>598</v>
      </c>
      <c r="D236" s="164" t="s">
        <v>690</v>
      </c>
      <c r="E236" s="164" t="s">
        <v>556</v>
      </c>
      <c r="F236" s="164"/>
      <c r="G236" s="164"/>
      <c r="H236" s="164"/>
      <c r="I236" s="164">
        <v>40</v>
      </c>
      <c r="J236" s="172" t="str">
        <f t="shared" si="3"/>
        <v xml:space="preserve">構築物 コンクリート造又はコンクリートブロック造のもの（前掲のものを除く。） その他のもの   </v>
      </c>
    </row>
    <row r="237" spans="2:10" ht="26.45" hidden="1" customHeight="1">
      <c r="B237" s="164">
        <v>197</v>
      </c>
      <c r="C237" s="164" t="s">
        <v>598</v>
      </c>
      <c r="D237" s="164" t="s">
        <v>697</v>
      </c>
      <c r="E237" s="164" t="s">
        <v>698</v>
      </c>
      <c r="F237" s="164"/>
      <c r="G237" s="164"/>
      <c r="H237" s="164"/>
      <c r="I237" s="164">
        <v>50</v>
      </c>
      <c r="J237" s="172" t="str">
        <f t="shared" si="3"/>
        <v xml:space="preserve">構築物 れんが造のもの（前掲のものを除く。） 防壁（爆発物用のものを除く。）、堤防、防波堤及びトンネル   </v>
      </c>
    </row>
    <row r="238" spans="2:10" ht="26.45" hidden="1" customHeight="1">
      <c r="B238" s="164"/>
      <c r="C238" s="164" t="s">
        <v>598</v>
      </c>
      <c r="D238" s="164" t="s">
        <v>697</v>
      </c>
      <c r="E238" s="164" t="s">
        <v>699</v>
      </c>
      <c r="F238" s="164"/>
      <c r="G238" s="164"/>
      <c r="H238" s="164"/>
      <c r="I238" s="164"/>
      <c r="J238" s="172" t="str">
        <f t="shared" si="3"/>
        <v/>
      </c>
    </row>
    <row r="239" spans="2:10" ht="39.6" hidden="1" customHeight="1">
      <c r="B239" s="164">
        <v>198</v>
      </c>
      <c r="C239" s="164" t="s">
        <v>598</v>
      </c>
      <c r="D239" s="164" t="s">
        <v>697</v>
      </c>
      <c r="E239" s="164" t="s">
        <v>699</v>
      </c>
      <c r="F239" s="164" t="s">
        <v>700</v>
      </c>
      <c r="G239" s="164"/>
      <c r="H239" s="164"/>
      <c r="I239" s="164">
        <v>7</v>
      </c>
      <c r="J239" s="172" t="str">
        <f t="shared" si="3"/>
        <v xml:space="preserve">構築物 れんが造のもの（前掲のものを除く。） 煙突、煙道、焼却炉、へい及び爆発物用防壁 塩素、クロールスルホン酸その他の著しい腐食性を有する気体の影響を受けるもの  </v>
      </c>
    </row>
    <row r="240" spans="2:10" ht="13.15" hidden="1" customHeight="1">
      <c r="B240" s="164">
        <v>199</v>
      </c>
      <c r="C240" s="164" t="s">
        <v>598</v>
      </c>
      <c r="D240" s="164" t="s">
        <v>697</v>
      </c>
      <c r="E240" s="164" t="s">
        <v>699</v>
      </c>
      <c r="F240" s="164" t="s">
        <v>556</v>
      </c>
      <c r="G240" s="164"/>
      <c r="H240" s="164"/>
      <c r="I240" s="164">
        <v>25</v>
      </c>
      <c r="J240" s="172" t="str">
        <f t="shared" si="3"/>
        <v xml:space="preserve">構築物 れんが造のもの（前掲のものを除く。） 煙突、煙道、焼却炉、へい及び爆発物用防壁 その他のもの  </v>
      </c>
    </row>
    <row r="241" spans="2:10" ht="13.15" hidden="1" customHeight="1">
      <c r="B241" s="164">
        <v>200</v>
      </c>
      <c r="C241" s="164" t="s">
        <v>598</v>
      </c>
      <c r="D241" s="164" t="s">
        <v>697</v>
      </c>
      <c r="E241" s="164" t="s">
        <v>556</v>
      </c>
      <c r="F241" s="164"/>
      <c r="G241" s="164"/>
      <c r="H241" s="164"/>
      <c r="I241" s="164">
        <v>40</v>
      </c>
      <c r="J241" s="172" t="str">
        <f t="shared" si="3"/>
        <v xml:space="preserve">構築物 れんが造のもの（前掲のものを除く。） その他のもの   </v>
      </c>
    </row>
    <row r="242" spans="2:10" ht="26.45" hidden="1" customHeight="1">
      <c r="B242" s="164">
        <v>201</v>
      </c>
      <c r="C242" s="164" t="s">
        <v>598</v>
      </c>
      <c r="D242" s="164" t="s">
        <v>701</v>
      </c>
      <c r="E242" s="164" t="s">
        <v>702</v>
      </c>
      <c r="F242" s="164"/>
      <c r="G242" s="164"/>
      <c r="H242" s="164"/>
      <c r="I242" s="164">
        <v>50</v>
      </c>
      <c r="J242" s="172" t="str">
        <f t="shared" si="3"/>
        <v xml:space="preserve">構築物 石造のもの（前掲のものを除く。） 岸壁、さん橋、防壁（爆発物用のものを除く。）、堤防、防波堤、上水道及び用水池   </v>
      </c>
    </row>
    <row r="243" spans="2:10" ht="13.15" hidden="1" customHeight="1">
      <c r="B243" s="164">
        <v>202</v>
      </c>
      <c r="C243" s="164" t="s">
        <v>598</v>
      </c>
      <c r="D243" s="164" t="s">
        <v>701</v>
      </c>
      <c r="E243" s="164" t="s">
        <v>703</v>
      </c>
      <c r="F243" s="164"/>
      <c r="G243" s="164"/>
      <c r="H243" s="164"/>
      <c r="I243" s="164">
        <v>45</v>
      </c>
      <c r="J243" s="172" t="str">
        <f t="shared" si="3"/>
        <v xml:space="preserve">構築物 石造のもの（前掲のものを除く。） 乾ドック   </v>
      </c>
    </row>
    <row r="244" spans="2:10" ht="13.15" hidden="1" customHeight="1">
      <c r="B244" s="164">
        <v>203</v>
      </c>
      <c r="C244" s="164" t="s">
        <v>598</v>
      </c>
      <c r="D244" s="164" t="s">
        <v>701</v>
      </c>
      <c r="E244" s="164" t="s">
        <v>704</v>
      </c>
      <c r="F244" s="164"/>
      <c r="G244" s="164"/>
      <c r="H244" s="164"/>
      <c r="I244" s="164">
        <v>35</v>
      </c>
      <c r="J244" s="172" t="str">
        <f t="shared" si="3"/>
        <v xml:space="preserve">構築物 石造のもの（前掲のものを除く。） 下水道、へい及び爆発物用防壁   </v>
      </c>
    </row>
    <row r="245" spans="2:10" ht="13.15" hidden="1" customHeight="1">
      <c r="B245" s="164">
        <v>204</v>
      </c>
      <c r="C245" s="164" t="s">
        <v>598</v>
      </c>
      <c r="D245" s="164" t="s">
        <v>701</v>
      </c>
      <c r="E245" s="164" t="s">
        <v>556</v>
      </c>
      <c r="F245" s="164"/>
      <c r="G245" s="164"/>
      <c r="H245" s="164"/>
      <c r="I245" s="164">
        <v>50</v>
      </c>
      <c r="J245" s="172" t="str">
        <f t="shared" si="3"/>
        <v xml:space="preserve">構築物 石造のもの（前掲のものを除く。） その他のもの   </v>
      </c>
    </row>
    <row r="246" spans="2:10" ht="26.45" hidden="1" customHeight="1">
      <c r="B246" s="164">
        <v>205</v>
      </c>
      <c r="C246" s="164" t="s">
        <v>598</v>
      </c>
      <c r="D246" s="164" t="s">
        <v>705</v>
      </c>
      <c r="E246" s="164" t="s">
        <v>706</v>
      </c>
      <c r="F246" s="164"/>
      <c r="G246" s="164"/>
      <c r="H246" s="164"/>
      <c r="I246" s="164">
        <v>40</v>
      </c>
      <c r="J246" s="172" t="str">
        <f t="shared" si="3"/>
        <v xml:space="preserve">構築物 土造のもの（前掲のものを除く。） 防壁（爆発物用のものを除く。）、堤防、防波堤及び自動車道   </v>
      </c>
    </row>
    <row r="247" spans="2:10" ht="13.15" hidden="1" customHeight="1">
      <c r="B247" s="164">
        <v>206</v>
      </c>
      <c r="C247" s="164" t="s">
        <v>598</v>
      </c>
      <c r="D247" s="164" t="s">
        <v>705</v>
      </c>
      <c r="E247" s="164" t="s">
        <v>707</v>
      </c>
      <c r="F247" s="164"/>
      <c r="G247" s="164"/>
      <c r="H247" s="164"/>
      <c r="I247" s="164">
        <v>30</v>
      </c>
      <c r="J247" s="172" t="str">
        <f t="shared" si="3"/>
        <v xml:space="preserve">構築物 土造のもの（前掲のものを除く。） 上水道及び用水池   </v>
      </c>
    </row>
    <row r="248" spans="2:10" ht="13.15" hidden="1" customHeight="1">
      <c r="B248" s="164">
        <v>207</v>
      </c>
      <c r="C248" s="164" t="s">
        <v>598</v>
      </c>
      <c r="D248" s="164" t="s">
        <v>705</v>
      </c>
      <c r="E248" s="164" t="s">
        <v>708</v>
      </c>
      <c r="F248" s="164"/>
      <c r="G248" s="164"/>
      <c r="H248" s="164"/>
      <c r="I248" s="164">
        <v>15</v>
      </c>
      <c r="J248" s="172" t="str">
        <f t="shared" si="3"/>
        <v xml:space="preserve">構築物 土造のもの（前掲のものを除く。） 下水道   </v>
      </c>
    </row>
    <row r="249" spans="2:10" ht="13.15" hidden="1" customHeight="1">
      <c r="B249" s="164">
        <v>208</v>
      </c>
      <c r="C249" s="164" t="s">
        <v>598</v>
      </c>
      <c r="D249" s="164" t="s">
        <v>705</v>
      </c>
      <c r="E249" s="164" t="s">
        <v>709</v>
      </c>
      <c r="F249" s="164"/>
      <c r="G249" s="164"/>
      <c r="H249" s="164"/>
      <c r="I249" s="164">
        <v>20</v>
      </c>
      <c r="J249" s="172" t="str">
        <f t="shared" si="3"/>
        <v xml:space="preserve">構築物 土造のもの（前掲のものを除く。） へい   </v>
      </c>
    </row>
    <row r="250" spans="2:10" ht="13.15" hidden="1" customHeight="1">
      <c r="B250" s="164">
        <v>209</v>
      </c>
      <c r="C250" s="164" t="s">
        <v>598</v>
      </c>
      <c r="D250" s="164" t="s">
        <v>705</v>
      </c>
      <c r="E250" s="164" t="s">
        <v>687</v>
      </c>
      <c r="F250" s="164"/>
      <c r="G250" s="164"/>
      <c r="H250" s="164"/>
      <c r="I250" s="164">
        <v>17</v>
      </c>
      <c r="J250" s="172" t="str">
        <f t="shared" si="3"/>
        <v xml:space="preserve">構築物 土造のもの（前掲のものを除く。） 爆発物用防壁及び防油堤   </v>
      </c>
    </row>
    <row r="251" spans="2:10" ht="13.15" hidden="1" customHeight="1">
      <c r="B251" s="164">
        <v>210</v>
      </c>
      <c r="C251" s="164" t="s">
        <v>598</v>
      </c>
      <c r="D251" s="164" t="s">
        <v>705</v>
      </c>
      <c r="E251" s="164" t="s">
        <v>556</v>
      </c>
      <c r="F251" s="164"/>
      <c r="G251" s="164"/>
      <c r="H251" s="164"/>
      <c r="I251" s="164">
        <v>40</v>
      </c>
      <c r="J251" s="172" t="str">
        <f t="shared" si="3"/>
        <v xml:space="preserve">構築物 土造のもの（前掲のものを除く。） その他のもの   </v>
      </c>
    </row>
    <row r="252" spans="2:10" ht="13.15" hidden="1" customHeight="1">
      <c r="B252" s="164">
        <v>211</v>
      </c>
      <c r="C252" s="164" t="s">
        <v>598</v>
      </c>
      <c r="D252" s="164" t="s">
        <v>710</v>
      </c>
      <c r="E252" s="164" t="s">
        <v>711</v>
      </c>
      <c r="F252" s="164"/>
      <c r="G252" s="164"/>
      <c r="H252" s="164"/>
      <c r="I252" s="164">
        <v>45</v>
      </c>
      <c r="J252" s="172" t="str">
        <f t="shared" si="3"/>
        <v xml:space="preserve">構築物 金属造のもの（前掲のものを除く。） 橋（はね上げ橋を除く。）   </v>
      </c>
    </row>
    <row r="253" spans="2:10" ht="13.15" hidden="1" customHeight="1">
      <c r="B253" s="164">
        <v>212</v>
      </c>
      <c r="C253" s="164" t="s">
        <v>598</v>
      </c>
      <c r="D253" s="164" t="s">
        <v>710</v>
      </c>
      <c r="E253" s="164" t="s">
        <v>712</v>
      </c>
      <c r="F253" s="164"/>
      <c r="G253" s="164"/>
      <c r="H253" s="164"/>
      <c r="I253" s="164">
        <v>25</v>
      </c>
      <c r="J253" s="172" t="str">
        <f t="shared" si="3"/>
        <v xml:space="preserve">構築物 金属造のもの（前掲のものを除く。） はね上げ橋及び鋼矢板岸壁   </v>
      </c>
    </row>
    <row r="254" spans="2:10" ht="13.15" hidden="1" customHeight="1">
      <c r="B254" s="164">
        <v>213</v>
      </c>
      <c r="C254" s="164" t="s">
        <v>598</v>
      </c>
      <c r="D254" s="164" t="s">
        <v>710</v>
      </c>
      <c r="E254" s="164" t="s">
        <v>684</v>
      </c>
      <c r="F254" s="164"/>
      <c r="G254" s="164"/>
      <c r="H254" s="164"/>
      <c r="I254" s="164">
        <v>22</v>
      </c>
      <c r="J254" s="172" t="str">
        <f t="shared" si="3"/>
        <v xml:space="preserve">構築物 金属造のもの（前掲のものを除く。） サイロ   </v>
      </c>
    </row>
    <row r="255" spans="2:10" ht="13.15" hidden="1" customHeight="1">
      <c r="B255" s="164"/>
      <c r="C255" s="164" t="s">
        <v>598</v>
      </c>
      <c r="D255" s="164" t="s">
        <v>710</v>
      </c>
      <c r="E255" s="164" t="s">
        <v>713</v>
      </c>
      <c r="F255" s="164"/>
      <c r="G255" s="164"/>
      <c r="H255" s="164"/>
      <c r="I255" s="164"/>
      <c r="J255" s="172" t="str">
        <f t="shared" si="3"/>
        <v/>
      </c>
    </row>
    <row r="256" spans="2:10" ht="13.15" hidden="1" customHeight="1">
      <c r="B256" s="164">
        <v>214</v>
      </c>
      <c r="C256" s="164" t="s">
        <v>598</v>
      </c>
      <c r="D256" s="164" t="s">
        <v>710</v>
      </c>
      <c r="E256" s="164" t="s">
        <v>713</v>
      </c>
      <c r="F256" s="164" t="s">
        <v>714</v>
      </c>
      <c r="G256" s="164"/>
      <c r="H256" s="164"/>
      <c r="I256" s="164">
        <v>30</v>
      </c>
      <c r="J256" s="172" t="str">
        <f t="shared" si="3"/>
        <v xml:space="preserve">構築物 金属造のもの（前掲のものを除く。） 送配管 鋳鉄製のもの  </v>
      </c>
    </row>
    <row r="257" spans="2:10" ht="13.15" hidden="1" customHeight="1">
      <c r="B257" s="164">
        <v>215</v>
      </c>
      <c r="C257" s="164" t="s">
        <v>598</v>
      </c>
      <c r="D257" s="164" t="s">
        <v>710</v>
      </c>
      <c r="E257" s="164" t="s">
        <v>713</v>
      </c>
      <c r="F257" s="164" t="s">
        <v>715</v>
      </c>
      <c r="G257" s="164"/>
      <c r="H257" s="164"/>
      <c r="I257" s="164">
        <v>15</v>
      </c>
      <c r="J257" s="172" t="str">
        <f t="shared" si="3"/>
        <v xml:space="preserve">構築物 金属造のもの（前掲のものを除く。） 送配管 鋼鉄製のもの  </v>
      </c>
    </row>
    <row r="258" spans="2:10" ht="13.15" hidden="1" customHeight="1">
      <c r="B258" s="164"/>
      <c r="C258" s="164" t="s">
        <v>598</v>
      </c>
      <c r="D258" s="164" t="s">
        <v>710</v>
      </c>
      <c r="E258" s="164" t="s">
        <v>716</v>
      </c>
      <c r="F258" s="164"/>
      <c r="G258" s="164"/>
      <c r="H258" s="164"/>
      <c r="I258" s="164"/>
      <c r="J258" s="172" t="str">
        <f t="shared" si="3"/>
        <v/>
      </c>
    </row>
    <row r="259" spans="2:10" ht="13.15" hidden="1" customHeight="1">
      <c r="B259" s="164">
        <v>216</v>
      </c>
      <c r="C259" s="164" t="s">
        <v>598</v>
      </c>
      <c r="D259" s="164" t="s">
        <v>710</v>
      </c>
      <c r="E259" s="164" t="s">
        <v>716</v>
      </c>
      <c r="F259" s="164" t="s">
        <v>717</v>
      </c>
      <c r="G259" s="164"/>
      <c r="H259" s="164"/>
      <c r="I259" s="164">
        <v>10</v>
      </c>
      <c r="J259" s="172" t="str">
        <f t="shared" si="3"/>
        <v xml:space="preserve">構築物 金属造のもの（前掲のものを除く。） ガス貯そう 液化ガス用のもの  </v>
      </c>
    </row>
    <row r="260" spans="2:10" ht="13.15" hidden="1" customHeight="1">
      <c r="B260" s="164">
        <v>217</v>
      </c>
      <c r="C260" s="164" t="s">
        <v>598</v>
      </c>
      <c r="D260" s="164" t="s">
        <v>710</v>
      </c>
      <c r="E260" s="164" t="s">
        <v>716</v>
      </c>
      <c r="F260" s="164" t="s">
        <v>556</v>
      </c>
      <c r="G260" s="164"/>
      <c r="H260" s="164"/>
      <c r="I260" s="164">
        <v>20</v>
      </c>
      <c r="J260" s="172" t="str">
        <f t="shared" si="3"/>
        <v xml:space="preserve">構築物 金属造のもの（前掲のものを除く。） ガス貯そう その他のもの  </v>
      </c>
    </row>
    <row r="261" spans="2:10" ht="13.15" hidden="1" customHeight="1">
      <c r="B261" s="164"/>
      <c r="C261" s="164" t="s">
        <v>598</v>
      </c>
      <c r="D261" s="164" t="s">
        <v>710</v>
      </c>
      <c r="E261" s="164" t="s">
        <v>718</v>
      </c>
      <c r="F261" s="164"/>
      <c r="G261" s="164"/>
      <c r="H261" s="164"/>
      <c r="I261" s="164"/>
      <c r="J261" s="172" t="str">
        <f t="shared" si="3"/>
        <v/>
      </c>
    </row>
    <row r="262" spans="2:10" ht="39.6" hidden="1" customHeight="1">
      <c r="B262" s="164">
        <v>218</v>
      </c>
      <c r="C262" s="164" t="s">
        <v>598</v>
      </c>
      <c r="D262" s="164" t="s">
        <v>710</v>
      </c>
      <c r="E262" s="164" t="s">
        <v>718</v>
      </c>
      <c r="F262" s="164" t="s">
        <v>719</v>
      </c>
      <c r="G262" s="164"/>
      <c r="H262" s="164"/>
      <c r="I262" s="164">
        <v>8</v>
      </c>
      <c r="J262" s="172" t="str">
        <f t="shared" si="3"/>
        <v xml:space="preserve">構築物 金属造のもの（前掲のものを除く。） 薬品貯そう 塩酸、ふつ酸、発煙硫酸、濃硝酸その他の発煙性を有する無機酸用のもの  </v>
      </c>
    </row>
    <row r="263" spans="2:10" ht="39.6" hidden="1" customHeight="1">
      <c r="B263" s="164">
        <v>219</v>
      </c>
      <c r="C263" s="164" t="s">
        <v>598</v>
      </c>
      <c r="D263" s="164" t="s">
        <v>710</v>
      </c>
      <c r="E263" s="164" t="s">
        <v>718</v>
      </c>
      <c r="F263" s="164" t="s">
        <v>720</v>
      </c>
      <c r="G263" s="164"/>
      <c r="H263" s="164"/>
      <c r="I263" s="164">
        <v>10</v>
      </c>
      <c r="J263" s="172" t="str">
        <f t="shared" ref="J263:J326" si="4">IF(I263="","",C263&amp;" "&amp;D263&amp;" "&amp;E263&amp;" "&amp;F263&amp;" "&amp;G263&amp;" "&amp;H263)</f>
        <v xml:space="preserve">構築物 金属造のもの（前掲のものを除く。） 薬品貯そう 有機酸用又は硫酸、硝酸その他前掲のもの以外の無機酸用のもの  </v>
      </c>
    </row>
    <row r="264" spans="2:10" ht="26.45" hidden="1" customHeight="1">
      <c r="B264" s="164">
        <v>220</v>
      </c>
      <c r="C264" s="164" t="s">
        <v>598</v>
      </c>
      <c r="D264" s="164" t="s">
        <v>710</v>
      </c>
      <c r="E264" s="164" t="s">
        <v>718</v>
      </c>
      <c r="F264" s="164" t="s">
        <v>721</v>
      </c>
      <c r="G264" s="164"/>
      <c r="H264" s="164"/>
      <c r="I264" s="164">
        <v>15</v>
      </c>
      <c r="J264" s="172" t="str">
        <f t="shared" si="4"/>
        <v xml:space="preserve">構築物 金属造のもの（前掲のものを除く。） 薬品貯そう アルカリ類用、塩水用、アルコール用その他のもの  </v>
      </c>
    </row>
    <row r="265" spans="2:10" ht="13.15" hidden="1" customHeight="1">
      <c r="B265" s="164"/>
      <c r="C265" s="164" t="s">
        <v>598</v>
      </c>
      <c r="D265" s="164" t="s">
        <v>710</v>
      </c>
      <c r="E265" s="164" t="s">
        <v>722</v>
      </c>
      <c r="F265" s="164"/>
      <c r="G265" s="164"/>
      <c r="H265" s="164"/>
      <c r="I265" s="164"/>
      <c r="J265" s="172" t="str">
        <f t="shared" si="4"/>
        <v/>
      </c>
    </row>
    <row r="266" spans="2:10" ht="13.15" hidden="1" customHeight="1">
      <c r="B266" s="164">
        <v>221</v>
      </c>
      <c r="C266" s="164" t="s">
        <v>598</v>
      </c>
      <c r="D266" s="164" t="s">
        <v>710</v>
      </c>
      <c r="E266" s="164" t="s">
        <v>722</v>
      </c>
      <c r="F266" s="164" t="s">
        <v>714</v>
      </c>
      <c r="G266" s="164"/>
      <c r="H266" s="164"/>
      <c r="I266" s="164">
        <v>25</v>
      </c>
      <c r="J266" s="172" t="str">
        <f t="shared" si="4"/>
        <v xml:space="preserve">構築物 金属造のもの（前掲のものを除く。） 水そう及び油そう 鋳鉄製のもの  </v>
      </c>
    </row>
    <row r="267" spans="2:10" ht="13.15" hidden="1" customHeight="1">
      <c r="B267" s="164">
        <v>222</v>
      </c>
      <c r="C267" s="164" t="s">
        <v>598</v>
      </c>
      <c r="D267" s="164" t="s">
        <v>710</v>
      </c>
      <c r="E267" s="164" t="s">
        <v>722</v>
      </c>
      <c r="F267" s="164" t="s">
        <v>715</v>
      </c>
      <c r="G267" s="164"/>
      <c r="H267" s="164"/>
      <c r="I267" s="164">
        <v>15</v>
      </c>
      <c r="J267" s="172" t="str">
        <f t="shared" si="4"/>
        <v xml:space="preserve">構築物 金属造のもの（前掲のものを除く。） 水そう及び油そう 鋼鉄製のもの  </v>
      </c>
    </row>
    <row r="268" spans="2:10" ht="13.15" hidden="1" customHeight="1">
      <c r="B268" s="164">
        <v>223</v>
      </c>
      <c r="C268" s="164" t="s">
        <v>598</v>
      </c>
      <c r="D268" s="164" t="s">
        <v>710</v>
      </c>
      <c r="E268" s="164" t="s">
        <v>723</v>
      </c>
      <c r="F268" s="164"/>
      <c r="G268" s="164"/>
      <c r="H268" s="164"/>
      <c r="I268" s="164">
        <v>20</v>
      </c>
      <c r="J268" s="172" t="str">
        <f t="shared" si="4"/>
        <v xml:space="preserve">構築物 金属造のもの（前掲のものを除く。） 浮きドック   </v>
      </c>
    </row>
    <row r="269" spans="2:10" ht="13.15" hidden="1" customHeight="1">
      <c r="B269" s="164">
        <v>224</v>
      </c>
      <c r="C269" s="164" t="s">
        <v>598</v>
      </c>
      <c r="D269" s="164" t="s">
        <v>710</v>
      </c>
      <c r="E269" s="164" t="s">
        <v>724</v>
      </c>
      <c r="F269" s="164"/>
      <c r="G269" s="164"/>
      <c r="H269" s="164"/>
      <c r="I269" s="164">
        <v>15</v>
      </c>
      <c r="J269" s="172" t="str">
        <f t="shared" si="4"/>
        <v xml:space="preserve">構築物 金属造のもの（前掲のものを除く。） 飼育場   </v>
      </c>
    </row>
    <row r="270" spans="2:10" ht="26.45" hidden="1" customHeight="1">
      <c r="B270" s="164">
        <v>225</v>
      </c>
      <c r="C270" s="164" t="s">
        <v>598</v>
      </c>
      <c r="D270" s="164" t="s">
        <v>710</v>
      </c>
      <c r="E270" s="164" t="s">
        <v>725</v>
      </c>
      <c r="F270" s="164"/>
      <c r="G270" s="164"/>
      <c r="H270" s="164"/>
      <c r="I270" s="164">
        <v>10</v>
      </c>
      <c r="J270" s="172" t="str">
        <f t="shared" si="4"/>
        <v xml:space="preserve">構築物 金属造のもの（前掲のものを除く。） つり橋、煙突、焼却炉、打込み井戸、へい、街路灯及びガードレール   </v>
      </c>
    </row>
    <row r="271" spans="2:10" ht="13.15" hidden="1" customHeight="1">
      <c r="B271" s="164">
        <v>226</v>
      </c>
      <c r="C271" s="164" t="s">
        <v>598</v>
      </c>
      <c r="D271" s="164" t="s">
        <v>710</v>
      </c>
      <c r="E271" s="164" t="s">
        <v>726</v>
      </c>
      <c r="F271" s="164"/>
      <c r="G271" s="164"/>
      <c r="H271" s="164"/>
      <c r="I271" s="164">
        <v>15</v>
      </c>
      <c r="J271" s="172" t="str">
        <f t="shared" si="4"/>
        <v xml:space="preserve">構築物 金属造のもの（前掲のものを除く。） 露天式立体駐車設備   </v>
      </c>
    </row>
    <row r="272" spans="2:10" ht="13.15" hidden="1" customHeight="1">
      <c r="B272" s="164">
        <v>227</v>
      </c>
      <c r="C272" s="164" t="s">
        <v>598</v>
      </c>
      <c r="D272" s="164" t="s">
        <v>710</v>
      </c>
      <c r="E272" s="164" t="s">
        <v>556</v>
      </c>
      <c r="F272" s="164"/>
      <c r="G272" s="164"/>
      <c r="H272" s="164"/>
      <c r="I272" s="164">
        <v>45</v>
      </c>
      <c r="J272" s="172" t="str">
        <f t="shared" si="4"/>
        <v xml:space="preserve">構築物 金属造のもの（前掲のものを除く。） その他のもの   </v>
      </c>
    </row>
    <row r="273" spans="2:10" ht="27" hidden="1">
      <c r="B273" s="164">
        <v>228</v>
      </c>
      <c r="C273" s="164" t="s">
        <v>598</v>
      </c>
      <c r="D273" s="164" t="s">
        <v>727</v>
      </c>
      <c r="E273" s="164"/>
      <c r="F273" s="164"/>
      <c r="G273" s="164"/>
      <c r="H273" s="164"/>
      <c r="I273" s="164">
        <v>10</v>
      </c>
      <c r="J273" s="172" t="str">
        <f t="shared" si="4"/>
        <v xml:space="preserve">構築物 合成樹脂造のもの（前掲のものを除く。）    </v>
      </c>
    </row>
    <row r="274" spans="2:10" ht="13.15" hidden="1" customHeight="1">
      <c r="B274" s="164">
        <v>229</v>
      </c>
      <c r="C274" s="164" t="s">
        <v>598</v>
      </c>
      <c r="D274" s="164" t="s">
        <v>728</v>
      </c>
      <c r="E274" s="164" t="s">
        <v>729</v>
      </c>
      <c r="F274" s="164"/>
      <c r="G274" s="164"/>
      <c r="H274" s="164"/>
      <c r="I274" s="164">
        <v>15</v>
      </c>
      <c r="J274" s="172" t="str">
        <f t="shared" si="4"/>
        <v xml:space="preserve">構築物 木造のもの（前掲のものを除く。） 橋、塔、やぐら及びドック   </v>
      </c>
    </row>
    <row r="275" spans="2:10" ht="26.45" hidden="1" customHeight="1">
      <c r="B275" s="164">
        <v>230</v>
      </c>
      <c r="C275" s="164" t="s">
        <v>598</v>
      </c>
      <c r="D275" s="164" t="s">
        <v>728</v>
      </c>
      <c r="E275" s="164" t="s">
        <v>730</v>
      </c>
      <c r="F275" s="164"/>
      <c r="G275" s="164"/>
      <c r="H275" s="164"/>
      <c r="I275" s="164">
        <v>10</v>
      </c>
      <c r="J275" s="172" t="str">
        <f t="shared" si="4"/>
        <v xml:space="preserve">構築物 木造のもの（前掲のものを除く。） 岸壁、さん橋、防壁、堤防、防波堤、トンネル、水そう、引湯管及びへい   </v>
      </c>
    </row>
    <row r="276" spans="2:10" ht="13.15" hidden="1" customHeight="1">
      <c r="B276" s="164">
        <v>231</v>
      </c>
      <c r="C276" s="164" t="s">
        <v>598</v>
      </c>
      <c r="D276" s="164" t="s">
        <v>728</v>
      </c>
      <c r="E276" s="164" t="s">
        <v>724</v>
      </c>
      <c r="F276" s="164"/>
      <c r="G276" s="164"/>
      <c r="H276" s="164"/>
      <c r="I276" s="164">
        <v>7</v>
      </c>
      <c r="J276" s="172" t="str">
        <f t="shared" si="4"/>
        <v xml:space="preserve">構築物 木造のもの（前掲のものを除く。） 飼育場   </v>
      </c>
    </row>
    <row r="277" spans="2:10" ht="13.15" hidden="1" customHeight="1">
      <c r="B277" s="164">
        <v>232</v>
      </c>
      <c r="C277" s="164" t="s">
        <v>598</v>
      </c>
      <c r="D277" s="164" t="s">
        <v>728</v>
      </c>
      <c r="E277" s="164" t="s">
        <v>556</v>
      </c>
      <c r="F277" s="164"/>
      <c r="G277" s="164"/>
      <c r="H277" s="164"/>
      <c r="I277" s="164">
        <v>15</v>
      </c>
      <c r="J277" s="172" t="str">
        <f t="shared" si="4"/>
        <v xml:space="preserve">構築物 木造のもの（前掲のものを除く。） その他のもの   </v>
      </c>
    </row>
    <row r="278" spans="2:10" ht="66" hidden="1" customHeight="1">
      <c r="B278" s="164">
        <v>233</v>
      </c>
      <c r="C278" s="164" t="s">
        <v>598</v>
      </c>
      <c r="D278" s="164" t="s">
        <v>597</v>
      </c>
      <c r="E278" s="164" t="s">
        <v>657</v>
      </c>
      <c r="F278" s="164"/>
      <c r="G278" s="164"/>
      <c r="H278" s="164"/>
      <c r="I278" s="164">
        <v>15</v>
      </c>
      <c r="J278" s="172" t="str">
        <f t="shared" si="4"/>
        <v xml:space="preserve">構築物 前掲のもの以外のもの及び前掲の区分によらないもの 主として木造のもの   </v>
      </c>
    </row>
    <row r="279" spans="2:10" ht="13.15" hidden="1" customHeight="1">
      <c r="B279" s="164">
        <v>234</v>
      </c>
      <c r="C279" s="164" t="s">
        <v>598</v>
      </c>
      <c r="D279" s="164" t="s">
        <v>597</v>
      </c>
      <c r="E279" s="164" t="s">
        <v>556</v>
      </c>
      <c r="F279" s="164"/>
      <c r="G279" s="164"/>
      <c r="H279" s="164"/>
      <c r="I279" s="164">
        <v>50</v>
      </c>
      <c r="J279" s="172" t="str">
        <f t="shared" si="4"/>
        <v xml:space="preserve">構築物 前掲のもの以外のもの及び前掲の区分によらないもの その他のもの   </v>
      </c>
    </row>
    <row r="280" spans="2:10" ht="54" hidden="1">
      <c r="B280" s="164"/>
      <c r="C280" s="164" t="s">
        <v>731</v>
      </c>
      <c r="D280" s="164" t="s">
        <v>732</v>
      </c>
      <c r="E280" s="164"/>
      <c r="F280" s="164"/>
      <c r="G280" s="164"/>
      <c r="H280" s="164"/>
      <c r="I280" s="164"/>
      <c r="J280" s="172" t="str">
        <f t="shared" si="4"/>
        <v/>
      </c>
    </row>
    <row r="281" spans="2:10" ht="13.15" hidden="1" customHeight="1">
      <c r="B281" s="164">
        <v>235</v>
      </c>
      <c r="C281" s="164" t="s">
        <v>731</v>
      </c>
      <c r="D281" s="164" t="s">
        <v>732</v>
      </c>
      <c r="E281" s="164" t="s">
        <v>733</v>
      </c>
      <c r="F281" s="164" t="s">
        <v>734</v>
      </c>
      <c r="G281" s="164"/>
      <c r="H281" s="164"/>
      <c r="I281" s="164">
        <v>12</v>
      </c>
      <c r="J281" s="172" t="str">
        <f t="shared" si="4"/>
        <v xml:space="preserve">船舶 船舶法（明治三十二年法律第四十六号）第四条から第十九条までの適用を受ける鋼船 　漁船 総トン数が五百トン以上のもの  </v>
      </c>
    </row>
    <row r="282" spans="2:10" ht="13.15" hidden="1" customHeight="1">
      <c r="B282" s="164">
        <v>236</v>
      </c>
      <c r="C282" s="164" t="s">
        <v>731</v>
      </c>
      <c r="D282" s="164" t="s">
        <v>732</v>
      </c>
      <c r="E282" s="164" t="s">
        <v>733</v>
      </c>
      <c r="F282" s="164" t="s">
        <v>735</v>
      </c>
      <c r="G282" s="164"/>
      <c r="H282" s="164"/>
      <c r="I282" s="164">
        <v>9</v>
      </c>
      <c r="J282" s="172" t="str">
        <f t="shared" si="4"/>
        <v xml:space="preserve">船舶 船舶法（明治三十二年法律第四十六号）第四条から第十九条までの適用を受ける鋼船 　漁船 総トン数が五百トン未満のもの  </v>
      </c>
    </row>
    <row r="283" spans="2:10" ht="13.15" hidden="1" customHeight="1">
      <c r="B283" s="164">
        <v>237</v>
      </c>
      <c r="C283" s="164" t="s">
        <v>731</v>
      </c>
      <c r="D283" s="164" t="s">
        <v>732</v>
      </c>
      <c r="E283" s="164" t="s">
        <v>736</v>
      </c>
      <c r="F283" s="164" t="s">
        <v>737</v>
      </c>
      <c r="G283" s="164"/>
      <c r="H283" s="164"/>
      <c r="I283" s="164">
        <v>13</v>
      </c>
      <c r="J283" s="172" t="str">
        <f t="shared" si="4"/>
        <v xml:space="preserve">船舶 船舶法（明治三十二年法律第四十六号）第四条から第十九条までの適用を受ける鋼船 　油そう船 総トン数が二千トン以上のもの  </v>
      </c>
    </row>
    <row r="284" spans="2:10" ht="13.15" hidden="1" customHeight="1">
      <c r="B284" s="164">
        <v>238</v>
      </c>
      <c r="C284" s="164" t="s">
        <v>731</v>
      </c>
      <c r="D284" s="164" t="s">
        <v>732</v>
      </c>
      <c r="E284" s="164" t="s">
        <v>736</v>
      </c>
      <c r="F284" s="164" t="s">
        <v>738</v>
      </c>
      <c r="G284" s="164"/>
      <c r="H284" s="164"/>
      <c r="I284" s="164">
        <v>11</v>
      </c>
      <c r="J284" s="172" t="str">
        <f t="shared" si="4"/>
        <v xml:space="preserve">船舶 船舶法（明治三十二年法律第四十六号）第四条から第十九条までの適用を受ける鋼船 　油そう船 総トン数が二千トン未満のもの  </v>
      </c>
    </row>
    <row r="285" spans="2:10" ht="54" hidden="1">
      <c r="B285" s="164">
        <v>239</v>
      </c>
      <c r="C285" s="164" t="s">
        <v>731</v>
      </c>
      <c r="D285" s="164" t="s">
        <v>732</v>
      </c>
      <c r="E285" s="164" t="s">
        <v>739</v>
      </c>
      <c r="F285" s="164"/>
      <c r="G285" s="164"/>
      <c r="H285" s="164"/>
      <c r="I285" s="164">
        <v>10</v>
      </c>
      <c r="J285" s="172" t="str">
        <f t="shared" si="4"/>
        <v xml:space="preserve">船舶 船舶法（明治三十二年法律第四十六号）第四条から第十九条までの適用を受ける鋼船 　薬品そう船   </v>
      </c>
    </row>
    <row r="286" spans="2:10" ht="13.15" hidden="1" customHeight="1">
      <c r="B286" s="164">
        <v>240</v>
      </c>
      <c r="C286" s="164" t="s">
        <v>731</v>
      </c>
      <c r="D286" s="164" t="s">
        <v>732</v>
      </c>
      <c r="E286" s="164" t="s">
        <v>740</v>
      </c>
      <c r="F286" s="164" t="s">
        <v>737</v>
      </c>
      <c r="G286" s="164"/>
      <c r="H286" s="164"/>
      <c r="I286" s="164">
        <v>15</v>
      </c>
      <c r="J286" s="172" t="str">
        <f t="shared" si="4"/>
        <v xml:space="preserve">船舶 船舶法（明治三十二年法律第四十六号）第四条から第十九条までの適用を受ける鋼船 　その他のもの 総トン数が二千トン以上のもの  </v>
      </c>
    </row>
    <row r="287" spans="2:10" ht="13.15" hidden="1" customHeight="1">
      <c r="B287" s="164"/>
      <c r="C287" s="164" t="s">
        <v>731</v>
      </c>
      <c r="D287" s="164" t="s">
        <v>732</v>
      </c>
      <c r="E287" s="164" t="s">
        <v>740</v>
      </c>
      <c r="F287" s="164" t="s">
        <v>738</v>
      </c>
      <c r="G287" s="164"/>
      <c r="H287" s="164"/>
      <c r="I287" s="164"/>
      <c r="J287" s="172" t="str">
        <f t="shared" si="4"/>
        <v/>
      </c>
    </row>
    <row r="288" spans="2:10" ht="13.15" hidden="1" customHeight="1">
      <c r="B288" s="164">
        <v>241</v>
      </c>
      <c r="C288" s="164" t="s">
        <v>731</v>
      </c>
      <c r="D288" s="164" t="s">
        <v>732</v>
      </c>
      <c r="E288" s="164" t="s">
        <v>740</v>
      </c>
      <c r="F288" s="164" t="s">
        <v>738</v>
      </c>
      <c r="G288" s="164" t="s">
        <v>741</v>
      </c>
      <c r="H288" s="164"/>
      <c r="I288" s="164">
        <v>10</v>
      </c>
      <c r="J288" s="172" t="str">
        <f t="shared" si="4"/>
        <v xml:space="preserve">船舶 船舶法（明治三十二年法律第四十六号）第四条から第十九条までの適用を受ける鋼船 　その他のもの 総トン数が二千トン未満のもの しゆんせつ船及び砂利採取船 </v>
      </c>
    </row>
    <row r="289" spans="2:10" ht="13.15" hidden="1" customHeight="1">
      <c r="B289" s="164">
        <v>242</v>
      </c>
      <c r="C289" s="164" t="s">
        <v>731</v>
      </c>
      <c r="D289" s="164" t="s">
        <v>732</v>
      </c>
      <c r="E289" s="164" t="s">
        <v>740</v>
      </c>
      <c r="F289" s="164" t="s">
        <v>738</v>
      </c>
      <c r="G289" s="164" t="s">
        <v>742</v>
      </c>
      <c r="H289" s="164"/>
      <c r="I289" s="164">
        <v>11</v>
      </c>
      <c r="J289" s="172" t="str">
        <f t="shared" si="4"/>
        <v xml:space="preserve">船舶 船舶法（明治三十二年法律第四十六号）第四条から第十九条までの適用を受ける鋼船 　その他のもの 総トン数が二千トン未満のもの カーフェリー </v>
      </c>
    </row>
    <row r="290" spans="2:10" ht="13.15" hidden="1" customHeight="1">
      <c r="B290" s="164">
        <v>243</v>
      </c>
      <c r="C290" s="164" t="s">
        <v>731</v>
      </c>
      <c r="D290" s="164" t="s">
        <v>732</v>
      </c>
      <c r="E290" s="164" t="s">
        <v>740</v>
      </c>
      <c r="F290" s="164" t="s">
        <v>738</v>
      </c>
      <c r="G290" s="164" t="s">
        <v>556</v>
      </c>
      <c r="H290" s="164"/>
      <c r="I290" s="164">
        <v>14</v>
      </c>
      <c r="J290" s="172" t="str">
        <f t="shared" si="4"/>
        <v xml:space="preserve">船舶 船舶法（明治三十二年法律第四十六号）第四条から第十九条までの適用を受ける鋼船 　その他のもの 総トン数が二千トン未満のもの その他のもの </v>
      </c>
    </row>
    <row r="291" spans="2:10" ht="40.5" hidden="1">
      <c r="B291" s="164"/>
      <c r="C291" s="164" t="s">
        <v>731</v>
      </c>
      <c r="D291" s="164" t="s">
        <v>743</v>
      </c>
      <c r="E291" s="164"/>
      <c r="F291" s="164"/>
      <c r="G291" s="164"/>
      <c r="H291" s="164"/>
      <c r="I291" s="164"/>
      <c r="J291" s="172" t="str">
        <f t="shared" si="4"/>
        <v/>
      </c>
    </row>
    <row r="292" spans="2:10" ht="40.5" hidden="1">
      <c r="B292" s="164">
        <v>244</v>
      </c>
      <c r="C292" s="164" t="s">
        <v>731</v>
      </c>
      <c r="D292" s="164" t="s">
        <v>743</v>
      </c>
      <c r="E292" s="164" t="s">
        <v>733</v>
      </c>
      <c r="F292" s="164"/>
      <c r="G292" s="164"/>
      <c r="H292" s="164"/>
      <c r="I292" s="164">
        <v>6</v>
      </c>
      <c r="J292" s="172" t="str">
        <f t="shared" si="4"/>
        <v xml:space="preserve">船舶 船舶法第四条から第十九条までの適用を受ける木船 　漁船   </v>
      </c>
    </row>
    <row r="293" spans="2:10" ht="40.5" hidden="1">
      <c r="B293" s="164">
        <v>245</v>
      </c>
      <c r="C293" s="164" t="s">
        <v>731</v>
      </c>
      <c r="D293" s="164" t="s">
        <v>743</v>
      </c>
      <c r="E293" s="164" t="s">
        <v>739</v>
      </c>
      <c r="F293" s="164"/>
      <c r="G293" s="164"/>
      <c r="H293" s="164"/>
      <c r="I293" s="164">
        <v>8</v>
      </c>
      <c r="J293" s="172" t="str">
        <f t="shared" si="4"/>
        <v xml:space="preserve">船舶 船舶法第四条から第十九条までの適用を受ける木船 　薬品そう船   </v>
      </c>
    </row>
    <row r="294" spans="2:10" ht="40.5" hidden="1">
      <c r="B294" s="164">
        <v>246</v>
      </c>
      <c r="C294" s="164" t="s">
        <v>731</v>
      </c>
      <c r="D294" s="164" t="s">
        <v>743</v>
      </c>
      <c r="E294" s="164" t="s">
        <v>740</v>
      </c>
      <c r="F294" s="164"/>
      <c r="G294" s="164"/>
      <c r="H294" s="164"/>
      <c r="I294" s="164">
        <v>10</v>
      </c>
      <c r="J294" s="172" t="str">
        <f t="shared" si="4"/>
        <v xml:space="preserve">船舶 船舶法第四条から第十九条までの適用を受ける木船 　その他のもの   </v>
      </c>
    </row>
    <row r="295" spans="2:10" ht="54" hidden="1">
      <c r="B295" s="164">
        <v>247</v>
      </c>
      <c r="C295" s="164" t="s">
        <v>731</v>
      </c>
      <c r="D295" s="164" t="s">
        <v>744</v>
      </c>
      <c r="E295" s="164"/>
      <c r="F295" s="164"/>
      <c r="G295" s="164"/>
      <c r="H295" s="164"/>
      <c r="I295" s="164">
        <v>9</v>
      </c>
      <c r="J295" s="172" t="str">
        <f t="shared" si="4"/>
        <v xml:space="preserve">船舶 船舶法第四条から第十九条までの適用を受ける軽合金船（他の項に掲げるものを除く。）    </v>
      </c>
    </row>
    <row r="296" spans="2:10" ht="40.5" hidden="1">
      <c r="B296" s="164">
        <v>248</v>
      </c>
      <c r="C296" s="164" t="s">
        <v>731</v>
      </c>
      <c r="D296" s="164" t="s">
        <v>745</v>
      </c>
      <c r="E296" s="164"/>
      <c r="F296" s="164"/>
      <c r="G296" s="164"/>
      <c r="H296" s="164"/>
      <c r="I296" s="164">
        <v>7</v>
      </c>
      <c r="J296" s="172" t="str">
        <f t="shared" si="4"/>
        <v xml:space="preserve">船舶 船舶法第四条から第十九条までの適用を受ける強化プラスチック船    </v>
      </c>
    </row>
    <row r="297" spans="2:10" ht="54" hidden="1">
      <c r="B297" s="164">
        <v>249</v>
      </c>
      <c r="C297" s="164" t="s">
        <v>731</v>
      </c>
      <c r="D297" s="164" t="s">
        <v>746</v>
      </c>
      <c r="E297" s="164"/>
      <c r="F297" s="164"/>
      <c r="G297" s="164"/>
      <c r="H297" s="164"/>
      <c r="I297" s="164">
        <v>8</v>
      </c>
      <c r="J297" s="172" t="str">
        <f t="shared" si="4"/>
        <v xml:space="preserve">船舶 船舶法第四条から第十九条までの適用を受ける水中翼船及びホバークラフト    </v>
      </c>
    </row>
    <row r="298" spans="2:10" hidden="1">
      <c r="B298" s="164"/>
      <c r="C298" s="164" t="s">
        <v>731</v>
      </c>
      <c r="D298" s="164" t="s">
        <v>556</v>
      </c>
      <c r="E298" s="164"/>
      <c r="F298" s="164"/>
      <c r="G298" s="164"/>
      <c r="H298" s="164"/>
      <c r="I298" s="164"/>
      <c r="J298" s="172" t="str">
        <f t="shared" si="4"/>
        <v/>
      </c>
    </row>
    <row r="299" spans="2:10" ht="13.15" hidden="1" customHeight="1">
      <c r="B299" s="164">
        <v>250</v>
      </c>
      <c r="C299" s="164" t="s">
        <v>731</v>
      </c>
      <c r="D299" s="164" t="s">
        <v>556</v>
      </c>
      <c r="E299" s="164" t="s">
        <v>747</v>
      </c>
      <c r="F299" s="164" t="s">
        <v>741</v>
      </c>
      <c r="G299" s="164"/>
      <c r="H299" s="164"/>
      <c r="I299" s="164">
        <v>7</v>
      </c>
      <c r="J299" s="172" t="str">
        <f t="shared" si="4"/>
        <v xml:space="preserve">船舶 その他のもの 　鋼船 しゆんせつ船及び砂利採取船  </v>
      </c>
    </row>
    <row r="300" spans="2:10" ht="13.15" hidden="1" customHeight="1">
      <c r="B300" s="164">
        <v>251</v>
      </c>
      <c r="C300" s="164" t="s">
        <v>731</v>
      </c>
      <c r="D300" s="164" t="s">
        <v>556</v>
      </c>
      <c r="E300" s="164" t="s">
        <v>747</v>
      </c>
      <c r="F300" s="164" t="s">
        <v>748</v>
      </c>
      <c r="G300" s="164"/>
      <c r="H300" s="164"/>
      <c r="I300" s="164">
        <v>8</v>
      </c>
      <c r="J300" s="172" t="str">
        <f t="shared" si="4"/>
        <v xml:space="preserve">船舶 その他のもの 　鋼船 発電船及びとう載漁船  </v>
      </c>
    </row>
    <row r="301" spans="2:10" ht="13.15" hidden="1" customHeight="1">
      <c r="B301" s="164">
        <v>252</v>
      </c>
      <c r="C301" s="164" t="s">
        <v>731</v>
      </c>
      <c r="D301" s="164" t="s">
        <v>556</v>
      </c>
      <c r="E301" s="164" t="s">
        <v>747</v>
      </c>
      <c r="F301" s="164" t="s">
        <v>749</v>
      </c>
      <c r="G301" s="164"/>
      <c r="H301" s="164"/>
      <c r="I301" s="164">
        <v>10</v>
      </c>
      <c r="J301" s="172" t="str">
        <f t="shared" si="4"/>
        <v xml:space="preserve">船舶 その他のもの 　鋼船 ひき船  </v>
      </c>
    </row>
    <row r="302" spans="2:10" ht="13.15" hidden="1" customHeight="1">
      <c r="B302" s="164">
        <v>253</v>
      </c>
      <c r="C302" s="164" t="s">
        <v>731</v>
      </c>
      <c r="D302" s="164" t="s">
        <v>556</v>
      </c>
      <c r="E302" s="164" t="s">
        <v>747</v>
      </c>
      <c r="F302" s="164" t="s">
        <v>556</v>
      </c>
      <c r="G302" s="164"/>
      <c r="H302" s="164"/>
      <c r="I302" s="164">
        <v>12</v>
      </c>
      <c r="J302" s="172" t="str">
        <f t="shared" si="4"/>
        <v xml:space="preserve">船舶 その他のもの 　鋼船 その他のもの  </v>
      </c>
    </row>
    <row r="303" spans="2:10" ht="13.15" hidden="1" customHeight="1">
      <c r="B303" s="164">
        <v>254</v>
      </c>
      <c r="C303" s="164" t="s">
        <v>731</v>
      </c>
      <c r="D303" s="164" t="s">
        <v>556</v>
      </c>
      <c r="E303" s="164" t="s">
        <v>750</v>
      </c>
      <c r="F303" s="164" t="s">
        <v>751</v>
      </c>
      <c r="G303" s="164"/>
      <c r="H303" s="164"/>
      <c r="I303" s="164">
        <v>4</v>
      </c>
      <c r="J303" s="172" t="str">
        <f t="shared" si="4"/>
        <v xml:space="preserve">船舶 その他のもの 　木船 とう載漁船  </v>
      </c>
    </row>
    <row r="304" spans="2:10" ht="13.15" hidden="1" customHeight="1">
      <c r="B304" s="164">
        <v>255</v>
      </c>
      <c r="C304" s="164" t="s">
        <v>731</v>
      </c>
      <c r="D304" s="164" t="s">
        <v>556</v>
      </c>
      <c r="E304" s="164" t="s">
        <v>750</v>
      </c>
      <c r="F304" s="164" t="s">
        <v>741</v>
      </c>
      <c r="G304" s="164"/>
      <c r="H304" s="164"/>
      <c r="I304" s="164">
        <v>5</v>
      </c>
      <c r="J304" s="172" t="str">
        <f t="shared" si="4"/>
        <v xml:space="preserve">船舶 その他のもの 　木船 しゆんせつ船及び砂利採取船  </v>
      </c>
    </row>
    <row r="305" spans="2:10" ht="13.15" hidden="1" customHeight="1">
      <c r="B305" s="164">
        <v>256</v>
      </c>
      <c r="C305" s="164" t="s">
        <v>731</v>
      </c>
      <c r="D305" s="164" t="s">
        <v>556</v>
      </c>
      <c r="E305" s="164" t="s">
        <v>750</v>
      </c>
      <c r="F305" s="164" t="s">
        <v>752</v>
      </c>
      <c r="G305" s="164"/>
      <c r="H305" s="164"/>
      <c r="I305" s="164">
        <v>6</v>
      </c>
      <c r="J305" s="172" t="str">
        <f t="shared" si="4"/>
        <v xml:space="preserve">船舶 その他のもの 　木船 動力漁船及びひき船  </v>
      </c>
    </row>
    <row r="306" spans="2:10" ht="13.15" hidden="1" customHeight="1">
      <c r="B306" s="164">
        <v>257</v>
      </c>
      <c r="C306" s="164" t="s">
        <v>731</v>
      </c>
      <c r="D306" s="164" t="s">
        <v>556</v>
      </c>
      <c r="E306" s="164" t="s">
        <v>750</v>
      </c>
      <c r="F306" s="164" t="s">
        <v>753</v>
      </c>
      <c r="G306" s="164"/>
      <c r="H306" s="164"/>
      <c r="I306" s="164">
        <v>7</v>
      </c>
      <c r="J306" s="172" t="str">
        <f t="shared" si="4"/>
        <v xml:space="preserve">船舶 その他のもの 　木船 薬品そう船  </v>
      </c>
    </row>
    <row r="307" spans="2:10" ht="13.15" hidden="1" customHeight="1">
      <c r="B307" s="164">
        <v>258</v>
      </c>
      <c r="C307" s="164" t="s">
        <v>731</v>
      </c>
      <c r="D307" s="164" t="s">
        <v>556</v>
      </c>
      <c r="E307" s="164" t="s">
        <v>750</v>
      </c>
      <c r="F307" s="164" t="s">
        <v>556</v>
      </c>
      <c r="G307" s="164"/>
      <c r="H307" s="164"/>
      <c r="I307" s="164">
        <v>8</v>
      </c>
      <c r="J307" s="172" t="str">
        <f t="shared" si="4"/>
        <v xml:space="preserve">船舶 その他のもの 　木船 その他のもの  </v>
      </c>
    </row>
    <row r="308" spans="2:10" ht="13.15" hidden="1" customHeight="1">
      <c r="B308" s="164">
        <v>259</v>
      </c>
      <c r="C308" s="164" t="s">
        <v>731</v>
      </c>
      <c r="D308" s="164" t="s">
        <v>556</v>
      </c>
      <c r="E308" s="164" t="s">
        <v>740</v>
      </c>
      <c r="F308" s="164" t="s">
        <v>754</v>
      </c>
      <c r="G308" s="164"/>
      <c r="H308" s="164"/>
      <c r="I308" s="164">
        <v>4</v>
      </c>
      <c r="J308" s="172" t="str">
        <f t="shared" si="4"/>
        <v xml:space="preserve">船舶 その他のもの 　その他のもの モーターボート及びとう載漁船  </v>
      </c>
    </row>
    <row r="309" spans="2:10" ht="13.15" hidden="1" customHeight="1">
      <c r="B309" s="164">
        <v>260</v>
      </c>
      <c r="C309" s="164" t="s">
        <v>731</v>
      </c>
      <c r="D309" s="164" t="s">
        <v>556</v>
      </c>
      <c r="E309" s="164" t="s">
        <v>740</v>
      </c>
      <c r="F309" s="164" t="s">
        <v>556</v>
      </c>
      <c r="G309" s="164"/>
      <c r="H309" s="164"/>
      <c r="I309" s="164">
        <v>5</v>
      </c>
      <c r="J309" s="172" t="str">
        <f t="shared" si="4"/>
        <v xml:space="preserve">船舶 その他のもの 　その他のもの その他のもの  </v>
      </c>
    </row>
    <row r="310" spans="2:10" ht="13.15" hidden="1" customHeight="1">
      <c r="B310" s="164"/>
      <c r="C310" s="164" t="s">
        <v>755</v>
      </c>
      <c r="D310" s="164" t="s">
        <v>756</v>
      </c>
      <c r="E310" s="164" t="s">
        <v>593</v>
      </c>
      <c r="F310" s="164"/>
      <c r="G310" s="164"/>
      <c r="H310" s="164"/>
      <c r="I310" s="164"/>
      <c r="J310" s="172" t="str">
        <f t="shared" si="4"/>
        <v/>
      </c>
    </row>
    <row r="311" spans="2:10" ht="26.45" hidden="1" customHeight="1">
      <c r="B311" s="164">
        <v>261</v>
      </c>
      <c r="C311" s="164" t="s">
        <v>755</v>
      </c>
      <c r="D311" s="164" t="s">
        <v>756</v>
      </c>
      <c r="E311" s="164" t="s">
        <v>593</v>
      </c>
      <c r="F311" s="164" t="s">
        <v>757</v>
      </c>
      <c r="G311" s="164"/>
      <c r="H311" s="164"/>
      <c r="I311" s="164">
        <v>10</v>
      </c>
      <c r="J311" s="172" t="str">
        <f t="shared" si="4"/>
        <v xml:space="preserve">航空機 飛行機 主として金属製のもの 最大離陸重量が百三十トンを超えるもの  </v>
      </c>
    </row>
    <row r="312" spans="2:10" ht="39.6" hidden="1" customHeight="1">
      <c r="B312" s="164">
        <v>262</v>
      </c>
      <c r="C312" s="164" t="s">
        <v>755</v>
      </c>
      <c r="D312" s="164" t="s">
        <v>756</v>
      </c>
      <c r="E312" s="164" t="s">
        <v>593</v>
      </c>
      <c r="F312" s="164" t="s">
        <v>758</v>
      </c>
      <c r="G312" s="164"/>
      <c r="H312" s="164"/>
      <c r="I312" s="164">
        <v>8</v>
      </c>
      <c r="J312" s="172" t="str">
        <f t="shared" si="4"/>
        <v xml:space="preserve">航空機 飛行機 主として金属製のもの 最大離陸重量が百三十トン以下のもので、五・七トンを超えるもの  </v>
      </c>
    </row>
    <row r="313" spans="2:10" ht="26.45" hidden="1" customHeight="1">
      <c r="B313" s="164">
        <v>263</v>
      </c>
      <c r="C313" s="164" t="s">
        <v>755</v>
      </c>
      <c r="D313" s="164" t="s">
        <v>756</v>
      </c>
      <c r="E313" s="164" t="s">
        <v>593</v>
      </c>
      <c r="F313" s="164" t="s">
        <v>759</v>
      </c>
      <c r="G313" s="164"/>
      <c r="H313" s="164"/>
      <c r="I313" s="164">
        <v>5</v>
      </c>
      <c r="J313" s="172" t="str">
        <f t="shared" si="4"/>
        <v xml:space="preserve">航空機 飛行機 主として金属製のもの 最大離陸重量が五・七トン以下のもの  </v>
      </c>
    </row>
    <row r="314" spans="2:10" ht="13.15" hidden="1" customHeight="1">
      <c r="B314" s="164">
        <v>264</v>
      </c>
      <c r="C314" s="164" t="s">
        <v>755</v>
      </c>
      <c r="D314" s="164" t="s">
        <v>756</v>
      </c>
      <c r="E314" s="164" t="s">
        <v>593</v>
      </c>
      <c r="F314" s="164" t="s">
        <v>556</v>
      </c>
      <c r="G314" s="164"/>
      <c r="H314" s="164"/>
      <c r="I314" s="164">
        <v>5</v>
      </c>
      <c r="J314" s="172" t="str">
        <f t="shared" si="4"/>
        <v xml:space="preserve">航空機 飛行機 主として金属製のもの その他のもの  </v>
      </c>
    </row>
    <row r="315" spans="2:10" ht="13.15" hidden="1" customHeight="1">
      <c r="B315" s="164">
        <v>265</v>
      </c>
      <c r="C315" s="164" t="s">
        <v>755</v>
      </c>
      <c r="D315" s="164" t="s">
        <v>556</v>
      </c>
      <c r="E315" s="164" t="s">
        <v>760</v>
      </c>
      <c r="F315" s="164"/>
      <c r="G315" s="164"/>
      <c r="H315" s="164"/>
      <c r="I315" s="164">
        <v>5</v>
      </c>
      <c r="J315" s="172" t="str">
        <f t="shared" si="4"/>
        <v xml:space="preserve">航空機 その他のもの ヘリコプター及びグライダー   </v>
      </c>
    </row>
    <row r="316" spans="2:10" ht="13.15" hidden="1" customHeight="1">
      <c r="B316" s="164">
        <v>266</v>
      </c>
      <c r="C316" s="164" t="s">
        <v>755</v>
      </c>
      <c r="D316" s="164" t="s">
        <v>556</v>
      </c>
      <c r="E316" s="164" t="s">
        <v>556</v>
      </c>
      <c r="F316" s="164"/>
      <c r="G316" s="164"/>
      <c r="H316" s="164"/>
      <c r="I316" s="164">
        <v>5</v>
      </c>
      <c r="J316" s="172" t="str">
        <f t="shared" si="4"/>
        <v xml:space="preserve">航空機 その他のもの その他のもの   </v>
      </c>
    </row>
    <row r="317" spans="2:10" ht="13.15" customHeight="1">
      <c r="B317" s="164">
        <v>267</v>
      </c>
      <c r="C317" s="164" t="s">
        <v>761</v>
      </c>
      <c r="D317" s="164" t="s">
        <v>762</v>
      </c>
      <c r="E317" s="164" t="s">
        <v>763</v>
      </c>
      <c r="F317" s="164"/>
      <c r="G317" s="164"/>
      <c r="H317" s="164"/>
      <c r="I317" s="164">
        <v>18</v>
      </c>
      <c r="J317" s="172" t="str">
        <f t="shared" si="4"/>
        <v xml:space="preserve">車両及び運搬具 鉄道用又は軌道用車両（架空索道用搬器を含む。） 電気又は蒸気機関車   </v>
      </c>
    </row>
    <row r="318" spans="2:10" ht="13.15" customHeight="1">
      <c r="B318" s="164">
        <v>268</v>
      </c>
      <c r="C318" s="164" t="s">
        <v>761</v>
      </c>
      <c r="D318" s="164" t="s">
        <v>762</v>
      </c>
      <c r="E318" s="164" t="s">
        <v>764</v>
      </c>
      <c r="F318" s="164"/>
      <c r="G318" s="164"/>
      <c r="H318" s="164"/>
      <c r="I318" s="164">
        <v>13</v>
      </c>
      <c r="J318" s="172" t="str">
        <f t="shared" si="4"/>
        <v xml:space="preserve">車両及び運搬具 鉄道用又は軌道用車両（架空索道用搬器を含む。） 電車   </v>
      </c>
    </row>
    <row r="319" spans="2:10" ht="13.15" customHeight="1">
      <c r="B319" s="164">
        <v>269</v>
      </c>
      <c r="C319" s="164" t="s">
        <v>761</v>
      </c>
      <c r="D319" s="164" t="s">
        <v>762</v>
      </c>
      <c r="E319" s="164" t="s">
        <v>765</v>
      </c>
      <c r="F319" s="164"/>
      <c r="G319" s="164"/>
      <c r="H319" s="164"/>
      <c r="I319" s="164">
        <v>11</v>
      </c>
      <c r="J319" s="172" t="str">
        <f t="shared" si="4"/>
        <v xml:space="preserve">車両及び運搬具 鉄道用又は軌道用車両（架空索道用搬器を含む。） 内燃動車（制御車及び附随車を含む。）   </v>
      </c>
    </row>
    <row r="320" spans="2:10" ht="13.15" customHeight="1">
      <c r="B320" s="164"/>
      <c r="C320" s="164" t="s">
        <v>761</v>
      </c>
      <c r="D320" s="164" t="s">
        <v>762</v>
      </c>
      <c r="E320" s="164" t="s">
        <v>766</v>
      </c>
      <c r="F320" s="164"/>
      <c r="G320" s="164"/>
      <c r="H320" s="164"/>
      <c r="I320" s="164"/>
      <c r="J320" s="172" t="str">
        <f t="shared" si="4"/>
        <v/>
      </c>
    </row>
    <row r="321" spans="2:10" ht="26.45" customHeight="1">
      <c r="B321" s="164">
        <v>270</v>
      </c>
      <c r="C321" s="164" t="s">
        <v>761</v>
      </c>
      <c r="D321" s="164" t="s">
        <v>762</v>
      </c>
      <c r="E321" s="164" t="s">
        <v>766</v>
      </c>
      <c r="F321" s="164" t="s">
        <v>767</v>
      </c>
      <c r="G321" s="164"/>
      <c r="H321" s="164"/>
      <c r="I321" s="164">
        <v>10</v>
      </c>
      <c r="J321" s="172" t="str">
        <f t="shared" si="4"/>
        <v xml:space="preserve">車両及び運搬具 鉄道用又は軌道用車両（架空索道用搬器を含む。） 貨車 高圧ボンベ車及び高圧タンク車  </v>
      </c>
    </row>
    <row r="322" spans="2:10" ht="13.15" customHeight="1">
      <c r="B322" s="164">
        <v>271</v>
      </c>
      <c r="C322" s="164" t="s">
        <v>761</v>
      </c>
      <c r="D322" s="164" t="s">
        <v>762</v>
      </c>
      <c r="E322" s="164" t="s">
        <v>766</v>
      </c>
      <c r="F322" s="164" t="s">
        <v>768</v>
      </c>
      <c r="G322" s="164"/>
      <c r="H322" s="164"/>
      <c r="I322" s="164">
        <v>12</v>
      </c>
      <c r="J322" s="172" t="str">
        <f t="shared" si="4"/>
        <v xml:space="preserve">車両及び運搬具 鉄道用又は軌道用車両（架空索道用搬器を含む。） 貨車 薬品タンク車及び冷凍車  </v>
      </c>
    </row>
    <row r="323" spans="2:10" ht="26.45" customHeight="1">
      <c r="B323" s="164">
        <v>272</v>
      </c>
      <c r="C323" s="164" t="s">
        <v>761</v>
      </c>
      <c r="D323" s="164" t="s">
        <v>762</v>
      </c>
      <c r="E323" s="164" t="s">
        <v>766</v>
      </c>
      <c r="F323" s="164" t="s">
        <v>769</v>
      </c>
      <c r="G323" s="164"/>
      <c r="H323" s="164"/>
      <c r="I323" s="164">
        <v>15</v>
      </c>
      <c r="J323" s="172" t="str">
        <f t="shared" si="4"/>
        <v xml:space="preserve">車両及び運搬具 鉄道用又は軌道用車両（架空索道用搬器を含む。） 貨車 その他のタンク車及び特殊構造車  </v>
      </c>
    </row>
    <row r="324" spans="2:10" ht="13.15" customHeight="1">
      <c r="B324" s="164">
        <v>273</v>
      </c>
      <c r="C324" s="164" t="s">
        <v>761</v>
      </c>
      <c r="D324" s="164" t="s">
        <v>762</v>
      </c>
      <c r="E324" s="164" t="s">
        <v>766</v>
      </c>
      <c r="F324" s="164" t="s">
        <v>556</v>
      </c>
      <c r="G324" s="164"/>
      <c r="H324" s="164"/>
      <c r="I324" s="164">
        <v>20</v>
      </c>
      <c r="J324" s="172" t="str">
        <f t="shared" si="4"/>
        <v xml:space="preserve">車両及び運搬具 鉄道用又は軌道用車両（架空索道用搬器を含む。） 貨車 その他のもの  </v>
      </c>
    </row>
    <row r="325" spans="2:10" ht="13.15" customHeight="1">
      <c r="B325" s="164">
        <v>274</v>
      </c>
      <c r="C325" s="164" t="s">
        <v>761</v>
      </c>
      <c r="D325" s="164" t="s">
        <v>762</v>
      </c>
      <c r="E325" s="164" t="s">
        <v>770</v>
      </c>
      <c r="F325" s="164"/>
      <c r="G325" s="164"/>
      <c r="H325" s="164"/>
      <c r="I325" s="164">
        <v>10</v>
      </c>
      <c r="J325" s="172" t="str">
        <f t="shared" si="4"/>
        <v xml:space="preserve">車両及び運搬具 鉄道用又は軌道用車両（架空索道用搬器を含む。） 線路建設保守用工作車   </v>
      </c>
    </row>
    <row r="326" spans="2:10" ht="13.15" customHeight="1">
      <c r="B326" s="164">
        <v>275</v>
      </c>
      <c r="C326" s="164" t="s">
        <v>761</v>
      </c>
      <c r="D326" s="164" t="s">
        <v>762</v>
      </c>
      <c r="E326" s="164" t="s">
        <v>771</v>
      </c>
      <c r="F326" s="164"/>
      <c r="G326" s="164"/>
      <c r="H326" s="164"/>
      <c r="I326" s="164">
        <v>15</v>
      </c>
      <c r="J326" s="172" t="str">
        <f t="shared" si="4"/>
        <v xml:space="preserve">車両及び運搬具 鉄道用又は軌道用車両（架空索道用搬器を含む。） 鋼索鉄道用車両   </v>
      </c>
    </row>
    <row r="327" spans="2:10" ht="13.15" customHeight="1">
      <c r="B327" s="164"/>
      <c r="C327" s="164" t="s">
        <v>761</v>
      </c>
      <c r="D327" s="164" t="s">
        <v>762</v>
      </c>
      <c r="E327" s="164" t="s">
        <v>772</v>
      </c>
      <c r="F327" s="164"/>
      <c r="G327" s="164"/>
      <c r="H327" s="164"/>
      <c r="I327" s="164"/>
      <c r="J327" s="172" t="str">
        <f t="shared" ref="J327:J390" si="5">IF(I327="","",C327&amp;" "&amp;D327&amp;" "&amp;E327&amp;" "&amp;F327&amp;" "&amp;G327&amp;" "&amp;H327)</f>
        <v/>
      </c>
    </row>
    <row r="328" spans="2:10" ht="13.15" customHeight="1">
      <c r="B328" s="164">
        <v>276</v>
      </c>
      <c r="C328" s="164" t="s">
        <v>761</v>
      </c>
      <c r="D328" s="164" t="s">
        <v>762</v>
      </c>
      <c r="E328" s="164" t="s">
        <v>772</v>
      </c>
      <c r="F328" s="164" t="s">
        <v>773</v>
      </c>
      <c r="G328" s="164"/>
      <c r="H328" s="164"/>
      <c r="I328" s="164">
        <v>10</v>
      </c>
      <c r="J328" s="172" t="str">
        <f t="shared" si="5"/>
        <v xml:space="preserve">車両及び運搬具 鉄道用又は軌道用車両（架空索道用搬器を含む。） 架空索道用搬器 閉鎖式のもの  </v>
      </c>
    </row>
    <row r="329" spans="2:10" ht="13.15" customHeight="1">
      <c r="B329" s="164">
        <v>277</v>
      </c>
      <c r="C329" s="164" t="s">
        <v>761</v>
      </c>
      <c r="D329" s="164" t="s">
        <v>762</v>
      </c>
      <c r="E329" s="164" t="s">
        <v>772</v>
      </c>
      <c r="F329" s="164" t="s">
        <v>556</v>
      </c>
      <c r="G329" s="164"/>
      <c r="H329" s="164"/>
      <c r="I329" s="164">
        <v>5</v>
      </c>
      <c r="J329" s="172" t="str">
        <f t="shared" si="5"/>
        <v xml:space="preserve">車両及び運搬具 鉄道用又は軌道用車両（架空索道用搬器を含む。） 架空索道用搬器 その他のもの  </v>
      </c>
    </row>
    <row r="330" spans="2:10" ht="13.15" customHeight="1">
      <c r="B330" s="164">
        <v>278</v>
      </c>
      <c r="C330" s="164" t="s">
        <v>761</v>
      </c>
      <c r="D330" s="164" t="s">
        <v>762</v>
      </c>
      <c r="E330" s="164" t="s">
        <v>774</v>
      </c>
      <c r="F330" s="164"/>
      <c r="G330" s="164"/>
      <c r="H330" s="164"/>
      <c r="I330" s="164">
        <v>8</v>
      </c>
      <c r="J330" s="172" t="str">
        <f t="shared" si="5"/>
        <v xml:space="preserve">車両及び運搬具 鉄道用又は軌道用車両（架空索道用搬器を含む。） 無軌条電車   </v>
      </c>
    </row>
    <row r="331" spans="2:10" ht="13.15" customHeight="1">
      <c r="B331" s="164">
        <v>279</v>
      </c>
      <c r="C331" s="164" t="s">
        <v>761</v>
      </c>
      <c r="D331" s="164" t="s">
        <v>762</v>
      </c>
      <c r="E331" s="164" t="s">
        <v>556</v>
      </c>
      <c r="F331" s="164"/>
      <c r="G331" s="164"/>
      <c r="H331" s="164"/>
      <c r="I331" s="164">
        <v>20</v>
      </c>
      <c r="J331" s="172" t="str">
        <f t="shared" si="5"/>
        <v xml:space="preserve">車両及び運搬具 鉄道用又は軌道用車両（架空索道用搬器を含む。） その他のもの   </v>
      </c>
    </row>
    <row r="332" spans="2:10" ht="224.45" customHeight="1">
      <c r="B332" s="164">
        <v>280</v>
      </c>
      <c r="C332" s="164" t="s">
        <v>761</v>
      </c>
      <c r="D332" s="164" t="s">
        <v>775</v>
      </c>
      <c r="E332" s="164" t="s">
        <v>776</v>
      </c>
      <c r="F332" s="164"/>
      <c r="G332" s="164"/>
      <c r="H332" s="164"/>
      <c r="I332" s="164">
        <v>5</v>
      </c>
      <c r="J332" s="172" t="str">
        <f t="shared" si="5"/>
        <v xml:space="preserve">車両及び運搬具 特殊自動車（この項には、別表第二に掲げる減価償却資産に含まれるブルドーザー、パワーショベルその他の自走式作業用機械並びにトラクター及び農林業用運搬機具を含まない。） 消防車、救急車、レントゲン車、散水車、放送宣伝車、移動無線車及びチップ製造車   </v>
      </c>
    </row>
    <row r="333" spans="2:10" ht="13.15" customHeight="1">
      <c r="B333" s="164">
        <v>281</v>
      </c>
      <c r="C333" s="164" t="s">
        <v>761</v>
      </c>
      <c r="D333" s="164" t="s">
        <v>775</v>
      </c>
      <c r="E333" s="164" t="s">
        <v>777</v>
      </c>
      <c r="F333" s="164"/>
      <c r="G333" s="164"/>
      <c r="H333" s="164"/>
      <c r="I333" s="164">
        <v>4</v>
      </c>
      <c r="J333" s="172" t="str">
        <f t="shared" si="5"/>
        <v xml:space="preserve">車両及び運搬具 特殊自動車（この項には、別表第二に掲げる減価償却資産に含まれるブルドーザー、パワーショベルその他の自走式作業用機械並びにトラクター及び農林業用運搬機具を含まない。） モータースィーパー及び除雪車   </v>
      </c>
    </row>
    <row r="334" spans="2:10" ht="39.6" customHeight="1">
      <c r="B334" s="164"/>
      <c r="C334" s="164" t="s">
        <v>761</v>
      </c>
      <c r="D334" s="164" t="s">
        <v>775</v>
      </c>
      <c r="E334" s="164" t="s">
        <v>778</v>
      </c>
      <c r="F334" s="164"/>
      <c r="G334" s="164"/>
      <c r="H334" s="164"/>
      <c r="I334" s="164"/>
      <c r="J334" s="172" t="str">
        <f t="shared" si="5"/>
        <v/>
      </c>
    </row>
    <row r="335" spans="2:10" ht="66" customHeight="1">
      <c r="B335" s="164">
        <v>282</v>
      </c>
      <c r="C335" s="164" t="s">
        <v>761</v>
      </c>
      <c r="D335" s="164" t="s">
        <v>775</v>
      </c>
      <c r="E335" s="164" t="s">
        <v>778</v>
      </c>
      <c r="F335" s="164" t="s">
        <v>779</v>
      </c>
      <c r="G335" s="164"/>
      <c r="H335" s="164"/>
      <c r="I335" s="164">
        <v>3</v>
      </c>
      <c r="J335" s="172" t="str">
        <f t="shared" si="5"/>
        <v xml:space="preserve">車両及び運搬具 特殊自動車（この項には、別表第二に掲げる減価償却資産に含まれるブルドーザー、パワーショベルその他の自走式作業用機械並びにトラクター及び農林業用運搬機具を含まない。） タンク車、じんかい車、し尿車、寝台車、霊きゆう車、トラックミキサー、レッカーその他特殊車体を架装したもの 小型車（じんかい車及びし尿車にあつては積載量が二トン以下、その他のものにあつては総排気量が二リットル以下のものをいう。）  </v>
      </c>
    </row>
    <row r="336" spans="2:10" ht="13.15" customHeight="1">
      <c r="B336" s="164">
        <v>283</v>
      </c>
      <c r="C336" s="164" t="s">
        <v>761</v>
      </c>
      <c r="D336" s="164" t="s">
        <v>775</v>
      </c>
      <c r="E336" s="164" t="s">
        <v>778</v>
      </c>
      <c r="F336" s="164" t="s">
        <v>556</v>
      </c>
      <c r="G336" s="164"/>
      <c r="H336" s="164"/>
      <c r="I336" s="164">
        <v>4</v>
      </c>
      <c r="J336" s="172" t="str">
        <f t="shared" si="5"/>
        <v xml:space="preserve">車両及び運搬具 特殊自動車（この項には、別表第二に掲げる減価償却資産に含まれるブルドーザー、パワーショベルその他の自走式作業用機械並びにトラクター及び農林業用運搬機具を含まない。） タンク車、じんかい車、し尿車、寝台車、霊きゆう車、トラックミキサー、レッカーその他特殊車体を架装したもの その他のもの  </v>
      </c>
    </row>
    <row r="337" spans="2:10" ht="39.6" customHeight="1">
      <c r="B337" s="164"/>
      <c r="C337" s="164" t="s">
        <v>761</v>
      </c>
      <c r="D337" s="164" t="s">
        <v>780</v>
      </c>
      <c r="E337" s="164" t="s">
        <v>781</v>
      </c>
      <c r="F337" s="164"/>
      <c r="G337" s="164"/>
      <c r="H337" s="164"/>
      <c r="I337" s="164"/>
      <c r="J337" s="172" t="str">
        <f t="shared" si="5"/>
        <v/>
      </c>
    </row>
    <row r="338" spans="2:10" ht="66" customHeight="1">
      <c r="B338" s="164">
        <v>284</v>
      </c>
      <c r="C338" s="164" t="s">
        <v>761</v>
      </c>
      <c r="D338" s="164" t="s">
        <v>780</v>
      </c>
      <c r="E338" s="164" t="s">
        <v>781</v>
      </c>
      <c r="F338" s="164" t="s">
        <v>782</v>
      </c>
      <c r="G338" s="164"/>
      <c r="H338" s="164"/>
      <c r="I338" s="164">
        <v>3</v>
      </c>
      <c r="J338" s="172" t="str">
        <f t="shared" si="5"/>
        <v xml:space="preserve">車両及び運搬具 運送事業用、貸自動車業用又は自動車教習所用の車両及び運搬具（前掲のものを除く。） 自動車（二輪又は三輪自動車を含み、乗合自動車を除く。） 小型車（貨物自動車にあつては積載量が二トン以下、その他のものにあつては総排気量が二リットル以下のものをいう。）  </v>
      </c>
    </row>
    <row r="339" spans="2:10" ht="13.15" customHeight="1">
      <c r="B339" s="164"/>
      <c r="C339" s="164" t="s">
        <v>761</v>
      </c>
      <c r="D339" s="164" t="s">
        <v>780</v>
      </c>
      <c r="E339" s="164" t="s">
        <v>556</v>
      </c>
      <c r="F339" s="164"/>
      <c r="G339" s="164"/>
      <c r="H339" s="164"/>
      <c r="I339" s="164"/>
      <c r="J339" s="172" t="str">
        <f t="shared" si="5"/>
        <v/>
      </c>
    </row>
    <row r="340" spans="2:10" ht="26.45" customHeight="1">
      <c r="B340" s="164">
        <v>285</v>
      </c>
      <c r="C340" s="164" t="s">
        <v>761</v>
      </c>
      <c r="D340" s="164" t="s">
        <v>780</v>
      </c>
      <c r="E340" s="164" t="s">
        <v>556</v>
      </c>
      <c r="F340" s="164" t="s">
        <v>783</v>
      </c>
      <c r="G340" s="164"/>
      <c r="H340" s="164"/>
      <c r="I340" s="164">
        <v>5</v>
      </c>
      <c r="J340" s="172" t="str">
        <f t="shared" si="5"/>
        <v xml:space="preserve">車両及び運搬具 運送事業用、貸自動車業用又は自動車教習所用の車両及び運搬具（前掲のものを除く。） その他のもの 大型乗用車（総排気量が三リットル以上のものをいう。）  </v>
      </c>
    </row>
    <row r="341" spans="2:10" ht="13.15" customHeight="1">
      <c r="B341" s="164">
        <v>286</v>
      </c>
      <c r="C341" s="164" t="s">
        <v>761</v>
      </c>
      <c r="D341" s="164" t="s">
        <v>780</v>
      </c>
      <c r="E341" s="164" t="s">
        <v>556</v>
      </c>
      <c r="F341" s="164" t="s">
        <v>556</v>
      </c>
      <c r="G341" s="164"/>
      <c r="H341" s="164"/>
      <c r="I341" s="164">
        <v>4</v>
      </c>
      <c r="J341" s="172" t="str">
        <f t="shared" si="5"/>
        <v xml:space="preserve">車両及び運搬具 運送事業用、貸自動車業用又は自動車教習所用の車両及び運搬具（前掲のものを除く。） その他のもの その他のもの  </v>
      </c>
    </row>
    <row r="342" spans="2:10" ht="13.15" customHeight="1">
      <c r="B342" s="164">
        <v>287</v>
      </c>
      <c r="C342" s="164" t="s">
        <v>761</v>
      </c>
      <c r="D342" s="164" t="s">
        <v>780</v>
      </c>
      <c r="E342" s="164" t="s">
        <v>784</v>
      </c>
      <c r="F342" s="164"/>
      <c r="G342" s="164"/>
      <c r="H342" s="164"/>
      <c r="I342" s="164">
        <v>5</v>
      </c>
      <c r="J342" s="172" t="str">
        <f t="shared" si="5"/>
        <v xml:space="preserve">車両及び運搬具 運送事業用、貸自動車業用又は自動車教習所用の車両及び運搬具（前掲のものを除く。） 乗合自動車   </v>
      </c>
    </row>
    <row r="343" spans="2:10" ht="13.15" customHeight="1">
      <c r="B343" s="164">
        <v>288</v>
      </c>
      <c r="C343" s="164" t="s">
        <v>761</v>
      </c>
      <c r="D343" s="164" t="s">
        <v>780</v>
      </c>
      <c r="E343" s="164" t="s">
        <v>785</v>
      </c>
      <c r="F343" s="164"/>
      <c r="G343" s="164"/>
      <c r="H343" s="164"/>
      <c r="I343" s="164">
        <v>2</v>
      </c>
      <c r="J343" s="172" t="str">
        <f t="shared" si="5"/>
        <v xml:space="preserve">車両及び運搬具 運送事業用、貸自動車業用又は自動車教習所用の車両及び運搬具（前掲のものを除く。） 自転車及びリヤカー   </v>
      </c>
    </row>
    <row r="344" spans="2:10" ht="13.15" customHeight="1">
      <c r="B344" s="164">
        <v>289</v>
      </c>
      <c r="C344" s="164" t="s">
        <v>761</v>
      </c>
      <c r="D344" s="164" t="s">
        <v>780</v>
      </c>
      <c r="E344" s="164" t="s">
        <v>786</v>
      </c>
      <c r="F344" s="164"/>
      <c r="G344" s="164"/>
      <c r="H344" s="164"/>
      <c r="I344" s="164">
        <v>4</v>
      </c>
      <c r="J344" s="172" t="str">
        <f t="shared" si="5"/>
        <v xml:space="preserve">車両及び運搬具 運送事業用、貸自動車業用又は自動車教習所用の車両及び運搬具（前掲のものを除く。） 被けん引車その他のもの   </v>
      </c>
    </row>
    <row r="345" spans="2:10" ht="13.15" customHeight="1">
      <c r="B345" s="164"/>
      <c r="C345" s="164" t="s">
        <v>761</v>
      </c>
      <c r="D345" s="164" t="s">
        <v>787</v>
      </c>
      <c r="E345" s="164" t="s">
        <v>788</v>
      </c>
      <c r="F345" s="164"/>
      <c r="G345" s="164"/>
      <c r="H345" s="164"/>
      <c r="I345" s="164"/>
      <c r="J345" s="172" t="str">
        <f t="shared" si="5"/>
        <v/>
      </c>
    </row>
    <row r="346" spans="2:10" ht="26.45" customHeight="1">
      <c r="B346" s="164">
        <v>290</v>
      </c>
      <c r="C346" s="164" t="s">
        <v>761</v>
      </c>
      <c r="D346" s="164" t="s">
        <v>787</v>
      </c>
      <c r="E346" s="164" t="s">
        <v>788</v>
      </c>
      <c r="F346" s="164" t="s">
        <v>789</v>
      </c>
      <c r="G346" s="164"/>
      <c r="H346" s="164"/>
      <c r="I346" s="164">
        <v>4</v>
      </c>
      <c r="J346" s="172" t="str">
        <f t="shared" si="5"/>
        <v xml:space="preserve">車両及び運搬具 前掲のもの以外のもの 自動車（二輪又は三輪自動車を除く。） 小型車（総排気量が〇・六六リットル以下のものをいう。）  </v>
      </c>
    </row>
    <row r="347" spans="2:10" ht="13.15" customHeight="1">
      <c r="B347" s="164"/>
      <c r="C347" s="164" t="s">
        <v>761</v>
      </c>
      <c r="D347" s="164" t="s">
        <v>787</v>
      </c>
      <c r="E347" s="164" t="s">
        <v>788</v>
      </c>
      <c r="F347" s="164" t="s">
        <v>556</v>
      </c>
      <c r="G347" s="164"/>
      <c r="H347" s="164"/>
      <c r="I347" s="164"/>
      <c r="J347" s="172" t="str">
        <f t="shared" si="5"/>
        <v/>
      </c>
    </row>
    <row r="348" spans="2:10" ht="13.15" customHeight="1">
      <c r="B348" s="164"/>
      <c r="C348" s="164" t="s">
        <v>761</v>
      </c>
      <c r="D348" s="164" t="s">
        <v>787</v>
      </c>
      <c r="E348" s="164" t="s">
        <v>788</v>
      </c>
      <c r="F348" s="164" t="s">
        <v>556</v>
      </c>
      <c r="G348" s="164" t="s">
        <v>790</v>
      </c>
      <c r="H348" s="164"/>
      <c r="I348" s="164"/>
      <c r="J348" s="172" t="str">
        <f t="shared" si="5"/>
        <v/>
      </c>
    </row>
    <row r="349" spans="2:10" ht="27">
      <c r="B349" s="164">
        <v>291</v>
      </c>
      <c r="C349" s="164" t="s">
        <v>761</v>
      </c>
      <c r="D349" s="164" t="s">
        <v>787</v>
      </c>
      <c r="E349" s="164" t="s">
        <v>788</v>
      </c>
      <c r="F349" s="164" t="s">
        <v>556</v>
      </c>
      <c r="G349" s="164" t="s">
        <v>790</v>
      </c>
      <c r="H349" s="164" t="s">
        <v>791</v>
      </c>
      <c r="I349" s="164">
        <v>4</v>
      </c>
      <c r="J349" s="172" t="str">
        <f t="shared" si="5"/>
        <v>車両及び運搬具 前掲のもの以外のもの 自動車（二輪又は三輪自動車を除く。） その他のもの 貨物自動車 ダンプ式のもの</v>
      </c>
    </row>
    <row r="350" spans="2:10" ht="27">
      <c r="B350" s="164">
        <v>292</v>
      </c>
      <c r="C350" s="164" t="s">
        <v>761</v>
      </c>
      <c r="D350" s="164" t="s">
        <v>787</v>
      </c>
      <c r="E350" s="164" t="s">
        <v>788</v>
      </c>
      <c r="F350" s="164" t="s">
        <v>556</v>
      </c>
      <c r="G350" s="164" t="s">
        <v>790</v>
      </c>
      <c r="H350" s="164" t="s">
        <v>556</v>
      </c>
      <c r="I350" s="164">
        <v>5</v>
      </c>
      <c r="J350" s="172" t="str">
        <f t="shared" si="5"/>
        <v>車両及び運搬具 前掲のもの以外のもの 自動車（二輪又は三輪自動車を除く。） その他のもの 貨物自動車 その他のもの</v>
      </c>
    </row>
    <row r="351" spans="2:10" ht="13.15" customHeight="1">
      <c r="B351" s="164">
        <v>293</v>
      </c>
      <c r="C351" s="164" t="s">
        <v>761</v>
      </c>
      <c r="D351" s="164" t="s">
        <v>787</v>
      </c>
      <c r="E351" s="164" t="s">
        <v>788</v>
      </c>
      <c r="F351" s="164" t="s">
        <v>556</v>
      </c>
      <c r="G351" s="164" t="s">
        <v>792</v>
      </c>
      <c r="H351" s="164"/>
      <c r="I351" s="164">
        <v>5</v>
      </c>
      <c r="J351" s="172" t="str">
        <f t="shared" si="5"/>
        <v xml:space="preserve">車両及び運搬具 前掲のもの以外のもの 自動車（二輪又は三輪自動車を除く。） その他のもの 報道通信用のもの </v>
      </c>
    </row>
    <row r="352" spans="2:10" ht="13.15" customHeight="1">
      <c r="B352" s="164">
        <v>294</v>
      </c>
      <c r="C352" s="164" t="s">
        <v>761</v>
      </c>
      <c r="D352" s="164" t="s">
        <v>787</v>
      </c>
      <c r="E352" s="164" t="s">
        <v>788</v>
      </c>
      <c r="F352" s="164" t="s">
        <v>556</v>
      </c>
      <c r="G352" s="164" t="s">
        <v>556</v>
      </c>
      <c r="H352" s="164"/>
      <c r="I352" s="164">
        <v>6</v>
      </c>
      <c r="J352" s="172" t="str">
        <f t="shared" si="5"/>
        <v xml:space="preserve">車両及び運搬具 前掲のもの以外のもの 自動車（二輪又は三輪自動車を除く。） その他のもの その他のもの </v>
      </c>
    </row>
    <row r="353" spans="2:10" ht="13.15" customHeight="1">
      <c r="B353" s="164">
        <v>295</v>
      </c>
      <c r="C353" s="164" t="s">
        <v>761</v>
      </c>
      <c r="D353" s="164" t="s">
        <v>787</v>
      </c>
      <c r="E353" s="164" t="s">
        <v>793</v>
      </c>
      <c r="F353" s="164"/>
      <c r="G353" s="164"/>
      <c r="H353" s="164"/>
      <c r="I353" s="164">
        <v>3</v>
      </c>
      <c r="J353" s="172" t="str">
        <f t="shared" si="5"/>
        <v xml:space="preserve">車両及び運搬具 前掲のもの以外のもの 二輪又は三輪自動車   </v>
      </c>
    </row>
    <row r="354" spans="2:10" ht="13.15" customHeight="1">
      <c r="B354" s="164">
        <v>296</v>
      </c>
      <c r="C354" s="164" t="s">
        <v>761</v>
      </c>
      <c r="D354" s="164" t="s">
        <v>787</v>
      </c>
      <c r="E354" s="164" t="s">
        <v>794</v>
      </c>
      <c r="F354" s="164"/>
      <c r="G354" s="164"/>
      <c r="H354" s="164"/>
      <c r="I354" s="164">
        <v>2</v>
      </c>
      <c r="J354" s="172" t="str">
        <f t="shared" si="5"/>
        <v xml:space="preserve">車両及び運搬具 前掲のもの以外のもの 自転車   </v>
      </c>
    </row>
    <row r="355" spans="2:10" ht="13.15" customHeight="1">
      <c r="B355" s="164"/>
      <c r="C355" s="164" t="s">
        <v>761</v>
      </c>
      <c r="D355" s="164" t="s">
        <v>787</v>
      </c>
      <c r="E355" s="164" t="s">
        <v>795</v>
      </c>
      <c r="F355" s="164"/>
      <c r="G355" s="164"/>
      <c r="H355" s="164"/>
      <c r="I355" s="164"/>
      <c r="J355" s="172" t="str">
        <f t="shared" si="5"/>
        <v/>
      </c>
    </row>
    <row r="356" spans="2:10" ht="13.15" customHeight="1">
      <c r="B356" s="164">
        <v>297</v>
      </c>
      <c r="C356" s="164" t="s">
        <v>761</v>
      </c>
      <c r="D356" s="164" t="s">
        <v>787</v>
      </c>
      <c r="E356" s="164" t="s">
        <v>795</v>
      </c>
      <c r="F356" s="164" t="s">
        <v>604</v>
      </c>
      <c r="G356" s="164"/>
      <c r="H356" s="164"/>
      <c r="I356" s="164">
        <v>7</v>
      </c>
      <c r="J356" s="172" t="str">
        <f t="shared" si="5"/>
        <v xml:space="preserve">車両及び運搬具 前掲のもの以外のもの 鉱山用人車、炭車、鉱車及び台車 金属製のもの  </v>
      </c>
    </row>
    <row r="357" spans="2:10" ht="13.15" customHeight="1">
      <c r="B357" s="164">
        <v>298</v>
      </c>
      <c r="C357" s="164" t="s">
        <v>761</v>
      </c>
      <c r="D357" s="164" t="s">
        <v>787</v>
      </c>
      <c r="E357" s="164" t="s">
        <v>795</v>
      </c>
      <c r="F357" s="164" t="s">
        <v>556</v>
      </c>
      <c r="G357" s="164"/>
      <c r="H357" s="164"/>
      <c r="I357" s="164">
        <v>4</v>
      </c>
      <c r="J357" s="172" t="str">
        <f t="shared" si="5"/>
        <v xml:space="preserve">車両及び運搬具 前掲のもの以外のもの 鉱山用人車、炭車、鉱車及び台車 その他のもの  </v>
      </c>
    </row>
    <row r="358" spans="2:10" ht="13.15" customHeight="1">
      <c r="B358" s="164">
        <v>299</v>
      </c>
      <c r="C358" s="164" t="s">
        <v>761</v>
      </c>
      <c r="D358" s="164" t="s">
        <v>787</v>
      </c>
      <c r="E358" s="164" t="s">
        <v>796</v>
      </c>
      <c r="F358" s="164"/>
      <c r="G358" s="164"/>
      <c r="H358" s="164"/>
      <c r="I358" s="164">
        <v>4</v>
      </c>
      <c r="J358" s="172" t="str">
        <f t="shared" si="5"/>
        <v xml:space="preserve">車両及び運搬具 前掲のもの以外のもの フォークリフト   </v>
      </c>
    </row>
    <row r="359" spans="2:10" ht="13.15" customHeight="1">
      <c r="B359" s="164"/>
      <c r="C359" s="164" t="s">
        <v>761</v>
      </c>
      <c r="D359" s="164" t="s">
        <v>787</v>
      </c>
      <c r="E359" s="164" t="s">
        <v>797</v>
      </c>
      <c r="F359" s="164"/>
      <c r="G359" s="164"/>
      <c r="H359" s="164"/>
      <c r="I359" s="164"/>
      <c r="J359" s="172" t="str">
        <f t="shared" si="5"/>
        <v/>
      </c>
    </row>
    <row r="360" spans="2:10" ht="13.15" customHeight="1">
      <c r="B360" s="164">
        <v>300</v>
      </c>
      <c r="C360" s="164" t="s">
        <v>761</v>
      </c>
      <c r="D360" s="164" t="s">
        <v>787</v>
      </c>
      <c r="E360" s="164" t="s">
        <v>797</v>
      </c>
      <c r="F360" s="164" t="s">
        <v>604</v>
      </c>
      <c r="G360" s="164"/>
      <c r="H360" s="164"/>
      <c r="I360" s="164">
        <v>5</v>
      </c>
      <c r="J360" s="172" t="str">
        <f t="shared" si="5"/>
        <v xml:space="preserve">車両及び運搬具 前掲のもの以外のもの トロッコ 金属製のもの  </v>
      </c>
    </row>
    <row r="361" spans="2:10" ht="13.15" customHeight="1">
      <c r="B361" s="164">
        <v>301</v>
      </c>
      <c r="C361" s="164" t="s">
        <v>761</v>
      </c>
      <c r="D361" s="164" t="s">
        <v>787</v>
      </c>
      <c r="E361" s="164" t="s">
        <v>797</v>
      </c>
      <c r="F361" s="164" t="s">
        <v>556</v>
      </c>
      <c r="G361" s="164"/>
      <c r="H361" s="164"/>
      <c r="I361" s="164">
        <v>3</v>
      </c>
      <c r="J361" s="172" t="str">
        <f t="shared" si="5"/>
        <v xml:space="preserve">車両及び運搬具 前掲のもの以外のもの トロッコ その他のもの  </v>
      </c>
    </row>
    <row r="362" spans="2:10" ht="13.15" customHeight="1">
      <c r="B362" s="164"/>
      <c r="C362" s="164" t="s">
        <v>761</v>
      </c>
      <c r="D362" s="164" t="s">
        <v>787</v>
      </c>
      <c r="E362" s="164" t="s">
        <v>556</v>
      </c>
      <c r="F362" s="164"/>
      <c r="G362" s="164"/>
      <c r="H362" s="164"/>
      <c r="I362" s="164"/>
      <c r="J362" s="172" t="str">
        <f t="shared" si="5"/>
        <v/>
      </c>
    </row>
    <row r="363" spans="2:10" ht="13.15" customHeight="1">
      <c r="B363" s="164">
        <v>302</v>
      </c>
      <c r="C363" s="164" t="s">
        <v>761</v>
      </c>
      <c r="D363" s="164" t="s">
        <v>787</v>
      </c>
      <c r="E363" s="164" t="s">
        <v>556</v>
      </c>
      <c r="F363" s="164" t="s">
        <v>798</v>
      </c>
      <c r="G363" s="164"/>
      <c r="H363" s="164"/>
      <c r="I363" s="164">
        <v>7</v>
      </c>
      <c r="J363" s="172" t="str">
        <f t="shared" si="5"/>
        <v xml:space="preserve">車両及び運搬具 前掲のもの以外のもの その他のもの 自走能力を有するもの  </v>
      </c>
    </row>
    <row r="364" spans="2:10" ht="13.15" customHeight="1">
      <c r="B364" s="164">
        <v>303</v>
      </c>
      <c r="C364" s="164" t="s">
        <v>761</v>
      </c>
      <c r="D364" s="164" t="s">
        <v>787</v>
      </c>
      <c r="E364" s="164" t="s">
        <v>556</v>
      </c>
      <c r="F364" s="164" t="s">
        <v>556</v>
      </c>
      <c r="G364" s="164"/>
      <c r="H364" s="164"/>
      <c r="I364" s="164">
        <v>4</v>
      </c>
      <c r="J364" s="172" t="str">
        <f t="shared" si="5"/>
        <v xml:space="preserve">車両及び運搬具 前掲のもの以外のもの その他のもの その他のもの  </v>
      </c>
    </row>
    <row r="365" spans="2:10" ht="40.5" hidden="1">
      <c r="B365" s="164">
        <v>304</v>
      </c>
      <c r="C365" s="164" t="s">
        <v>799</v>
      </c>
      <c r="D365" s="164" t="s">
        <v>800</v>
      </c>
      <c r="E365" s="164"/>
      <c r="F365" s="164"/>
      <c r="G365" s="164"/>
      <c r="H365" s="164"/>
      <c r="I365" s="164">
        <v>5</v>
      </c>
      <c r="J365" s="172" t="str">
        <f t="shared" si="5"/>
        <v xml:space="preserve">工具 測定工具及び検査工具（電気又は電子を利用するものを含む。）    </v>
      </c>
    </row>
    <row r="366" spans="2:10" hidden="1">
      <c r="B366" s="164">
        <v>305</v>
      </c>
      <c r="C366" s="164" t="s">
        <v>799</v>
      </c>
      <c r="D366" s="164" t="s">
        <v>801</v>
      </c>
      <c r="E366" s="164"/>
      <c r="F366" s="164"/>
      <c r="G366" s="164"/>
      <c r="H366" s="164"/>
      <c r="I366" s="164">
        <v>3</v>
      </c>
      <c r="J366" s="172" t="str">
        <f t="shared" si="5"/>
        <v xml:space="preserve">工具 治具及び取付工具    </v>
      </c>
    </row>
    <row r="367" spans="2:10" ht="13.15" hidden="1" customHeight="1">
      <c r="B367" s="164">
        <v>306</v>
      </c>
      <c r="C367" s="164" t="s">
        <v>799</v>
      </c>
      <c r="D367" s="164" t="s">
        <v>802</v>
      </c>
      <c r="E367" s="164" t="s">
        <v>803</v>
      </c>
      <c r="F367" s="164"/>
      <c r="G367" s="164"/>
      <c r="H367" s="164"/>
      <c r="I367" s="164">
        <v>4</v>
      </c>
      <c r="J367" s="172" t="str">
        <f t="shared" si="5"/>
        <v xml:space="preserve">工具 ロール 金属圧延用のもの   </v>
      </c>
    </row>
    <row r="368" spans="2:10" ht="26.45" hidden="1" customHeight="1">
      <c r="B368" s="164">
        <v>307</v>
      </c>
      <c r="C368" s="164" t="s">
        <v>799</v>
      </c>
      <c r="D368" s="164" t="s">
        <v>802</v>
      </c>
      <c r="E368" s="164" t="s">
        <v>804</v>
      </c>
      <c r="F368" s="164"/>
      <c r="G368" s="164"/>
      <c r="H368" s="164"/>
      <c r="I368" s="164">
        <v>3</v>
      </c>
      <c r="J368" s="172" t="str">
        <f t="shared" si="5"/>
        <v xml:space="preserve">工具 ロール なつ染ロール、粉砕ロール、混練ロールその他のもの   </v>
      </c>
    </row>
    <row r="369" spans="2:10" ht="66" hidden="1" customHeight="1">
      <c r="B369" s="164">
        <v>308</v>
      </c>
      <c r="C369" s="164" t="s">
        <v>799</v>
      </c>
      <c r="D369" s="164" t="s">
        <v>805</v>
      </c>
      <c r="E369" s="164" t="s">
        <v>806</v>
      </c>
      <c r="F369" s="164"/>
      <c r="G369" s="164"/>
      <c r="H369" s="164"/>
      <c r="I369" s="164">
        <v>2</v>
      </c>
      <c r="J369" s="172" t="str">
        <f t="shared" si="5"/>
        <v xml:space="preserve">工具 型（型枠を含む。）、鍛圧工具及び打抜工具 プレスその他の金属加工用金型、合成樹脂、ゴム又はガラス成型用金型及び鋳造用型   </v>
      </c>
    </row>
    <row r="370" spans="2:10" ht="13.15" hidden="1" customHeight="1">
      <c r="B370" s="164">
        <v>309</v>
      </c>
      <c r="C370" s="164" t="s">
        <v>799</v>
      </c>
      <c r="D370" s="164" t="s">
        <v>805</v>
      </c>
      <c r="E370" s="164" t="s">
        <v>556</v>
      </c>
      <c r="F370" s="164"/>
      <c r="G370" s="164"/>
      <c r="H370" s="164"/>
      <c r="I370" s="164">
        <v>3</v>
      </c>
      <c r="J370" s="172" t="str">
        <f t="shared" si="5"/>
        <v xml:space="preserve">工具 型（型枠を含む。）、鍛圧工具及び打抜工具 その他のもの   </v>
      </c>
    </row>
    <row r="371" spans="2:10" hidden="1">
      <c r="B371" s="164">
        <v>310</v>
      </c>
      <c r="C371" s="164" t="s">
        <v>799</v>
      </c>
      <c r="D371" s="164" t="s">
        <v>807</v>
      </c>
      <c r="E371" s="164"/>
      <c r="F371" s="164"/>
      <c r="G371" s="164"/>
      <c r="H371" s="164"/>
      <c r="I371" s="164">
        <v>2</v>
      </c>
      <c r="J371" s="172" t="str">
        <f t="shared" si="5"/>
        <v xml:space="preserve">工具 切削工具    </v>
      </c>
    </row>
    <row r="372" spans="2:10" hidden="1">
      <c r="B372" s="164">
        <v>311</v>
      </c>
      <c r="C372" s="164" t="s">
        <v>799</v>
      </c>
      <c r="D372" s="164" t="s">
        <v>808</v>
      </c>
      <c r="E372" s="164"/>
      <c r="F372" s="164"/>
      <c r="G372" s="164"/>
      <c r="H372" s="164"/>
      <c r="I372" s="164">
        <v>3</v>
      </c>
      <c r="J372" s="172" t="str">
        <f t="shared" si="5"/>
        <v xml:space="preserve">工具 金属製柱及びカッペ    </v>
      </c>
    </row>
    <row r="373" spans="2:10" ht="39.6" hidden="1" customHeight="1">
      <c r="B373" s="164">
        <v>312</v>
      </c>
      <c r="C373" s="164" t="s">
        <v>799</v>
      </c>
      <c r="D373" s="164" t="s">
        <v>809</v>
      </c>
      <c r="E373" s="164" t="s">
        <v>810</v>
      </c>
      <c r="F373" s="164"/>
      <c r="G373" s="164"/>
      <c r="H373" s="164"/>
      <c r="I373" s="164">
        <v>2</v>
      </c>
      <c r="J373" s="172" t="str">
        <f t="shared" si="5"/>
        <v xml:space="preserve">工具 活字及び活字に常用される金属 購入活字（活字の形状のまま反復使用するものに限る。）   </v>
      </c>
    </row>
    <row r="374" spans="2:10" ht="13.15" hidden="1" customHeight="1">
      <c r="B374" s="164">
        <v>313</v>
      </c>
      <c r="C374" s="164" t="s">
        <v>799</v>
      </c>
      <c r="D374" s="164" t="s">
        <v>809</v>
      </c>
      <c r="E374" s="164" t="s">
        <v>811</v>
      </c>
      <c r="F374" s="164"/>
      <c r="G374" s="164"/>
      <c r="H374" s="164"/>
      <c r="I374" s="164">
        <v>8</v>
      </c>
      <c r="J374" s="172" t="str">
        <f t="shared" si="5"/>
        <v xml:space="preserve">工具 活字及び活字に常用される金属 自製活字及び活字に常用される金属   </v>
      </c>
    </row>
    <row r="375" spans="2:10" ht="26.45" hidden="1" customHeight="1">
      <c r="B375" s="164">
        <v>314</v>
      </c>
      <c r="C375" s="164" t="s">
        <v>799</v>
      </c>
      <c r="D375" s="164" t="s">
        <v>787</v>
      </c>
      <c r="E375" s="164" t="s">
        <v>812</v>
      </c>
      <c r="F375" s="164"/>
      <c r="G375" s="164"/>
      <c r="H375" s="164"/>
      <c r="I375" s="164">
        <v>13</v>
      </c>
      <c r="J375" s="172" t="str">
        <f t="shared" si="5"/>
        <v xml:space="preserve">工具 前掲のもの以外のもの 白金ノズル   </v>
      </c>
    </row>
    <row r="376" spans="2:10" ht="13.15" hidden="1" customHeight="1">
      <c r="B376" s="164">
        <v>315</v>
      </c>
      <c r="C376" s="164" t="s">
        <v>799</v>
      </c>
      <c r="D376" s="164" t="s">
        <v>787</v>
      </c>
      <c r="E376" s="164" t="s">
        <v>556</v>
      </c>
      <c r="F376" s="164"/>
      <c r="G376" s="164"/>
      <c r="H376" s="164"/>
      <c r="I376" s="164">
        <v>3</v>
      </c>
      <c r="J376" s="172" t="str">
        <f t="shared" si="5"/>
        <v xml:space="preserve">工具 前掲のもの以外のもの その他のもの   </v>
      </c>
    </row>
    <row r="377" spans="2:10" ht="13.15" hidden="1" customHeight="1">
      <c r="B377" s="164">
        <v>316</v>
      </c>
      <c r="C377" s="164" t="s">
        <v>799</v>
      </c>
      <c r="D377" s="164" t="s">
        <v>813</v>
      </c>
      <c r="E377" s="164" t="s">
        <v>812</v>
      </c>
      <c r="F377" s="164"/>
      <c r="G377" s="164"/>
      <c r="H377" s="164"/>
      <c r="I377" s="164">
        <v>13</v>
      </c>
      <c r="J377" s="172" t="str">
        <f t="shared" si="5"/>
        <v xml:space="preserve">工具 前掲の区分によらないもの 白金ノズル   </v>
      </c>
    </row>
    <row r="378" spans="2:10" ht="13.15" hidden="1" customHeight="1">
      <c r="B378" s="164">
        <v>317</v>
      </c>
      <c r="C378" s="164" t="s">
        <v>799</v>
      </c>
      <c r="D378" s="164" t="s">
        <v>813</v>
      </c>
      <c r="E378" s="164" t="s">
        <v>814</v>
      </c>
      <c r="F378" s="164"/>
      <c r="G378" s="164"/>
      <c r="H378" s="164"/>
      <c r="I378" s="164">
        <v>8</v>
      </c>
      <c r="J378" s="172" t="str">
        <f t="shared" si="5"/>
        <v xml:space="preserve">工具 前掲の区分によらないもの その他の主として金属製のもの   </v>
      </c>
    </row>
    <row r="379" spans="2:10" ht="13.15" hidden="1" customHeight="1">
      <c r="B379" s="164">
        <v>318</v>
      </c>
      <c r="C379" s="164" t="s">
        <v>799</v>
      </c>
      <c r="D379" s="164" t="s">
        <v>813</v>
      </c>
      <c r="E379" s="164" t="s">
        <v>556</v>
      </c>
      <c r="F379" s="164"/>
      <c r="G379" s="164"/>
      <c r="H379" s="164"/>
      <c r="I379" s="164">
        <v>4</v>
      </c>
      <c r="J379" s="172" t="str">
        <f t="shared" si="5"/>
        <v xml:space="preserve">工具 前掲の区分によらないもの その他のもの   </v>
      </c>
    </row>
    <row r="380" spans="2:10" ht="13.15" hidden="1" customHeight="1">
      <c r="B380" s="164"/>
      <c r="C380" s="164" t="s">
        <v>815</v>
      </c>
      <c r="D380" s="164" t="s">
        <v>816</v>
      </c>
      <c r="E380" s="164" t="s">
        <v>817</v>
      </c>
      <c r="F380" s="164"/>
      <c r="G380" s="164"/>
      <c r="H380" s="164"/>
      <c r="I380" s="164"/>
      <c r="J380" s="172" t="str">
        <f t="shared" si="5"/>
        <v/>
      </c>
    </row>
    <row r="381" spans="2:10" ht="13.15" hidden="1" customHeight="1">
      <c r="B381" s="164">
        <v>319</v>
      </c>
      <c r="C381" s="164" t="s">
        <v>815</v>
      </c>
      <c r="D381" s="164" t="s">
        <v>816</v>
      </c>
      <c r="E381" s="164" t="s">
        <v>817</v>
      </c>
      <c r="F381" s="164" t="s">
        <v>593</v>
      </c>
      <c r="G381" s="164"/>
      <c r="H381" s="164"/>
      <c r="I381" s="164">
        <v>15</v>
      </c>
      <c r="J381" s="172" t="str">
        <f t="shared" si="5"/>
        <v xml:space="preserve">器具及び備品 １　家具、電気機器、ガス機器及び家庭用品（他の項に掲げるものを除く。） 事務机、事務いす及びキャビネット 主として金属製のもの  </v>
      </c>
    </row>
    <row r="382" spans="2:10" ht="13.15" hidden="1" customHeight="1">
      <c r="B382" s="164">
        <v>320</v>
      </c>
      <c r="C382" s="164" t="s">
        <v>815</v>
      </c>
      <c r="D382" s="164" t="s">
        <v>816</v>
      </c>
      <c r="E382" s="164" t="s">
        <v>817</v>
      </c>
      <c r="F382" s="164" t="s">
        <v>556</v>
      </c>
      <c r="G382" s="164"/>
      <c r="H382" s="164"/>
      <c r="I382" s="164">
        <v>8</v>
      </c>
      <c r="J382" s="172" t="str">
        <f t="shared" si="5"/>
        <v xml:space="preserve">器具及び備品 １　家具、電気機器、ガス機器及び家庭用品（他の項に掲げるものを除く。） 事務机、事務いす及びキャビネット その他のもの  </v>
      </c>
    </row>
    <row r="383" spans="2:10" ht="13.15" hidden="1" customHeight="1">
      <c r="B383" s="164"/>
      <c r="C383" s="164" t="s">
        <v>815</v>
      </c>
      <c r="D383" s="164" t="s">
        <v>816</v>
      </c>
      <c r="E383" s="164" t="s">
        <v>818</v>
      </c>
      <c r="F383" s="164"/>
      <c r="G383" s="164"/>
      <c r="H383" s="164"/>
      <c r="I383" s="164"/>
      <c r="J383" s="172" t="str">
        <f t="shared" si="5"/>
        <v/>
      </c>
    </row>
    <row r="384" spans="2:10" ht="13.15" hidden="1" customHeight="1">
      <c r="B384" s="164">
        <v>321</v>
      </c>
      <c r="C384" s="164" t="s">
        <v>815</v>
      </c>
      <c r="D384" s="164" t="s">
        <v>816</v>
      </c>
      <c r="E384" s="164" t="s">
        <v>818</v>
      </c>
      <c r="F384" s="164" t="s">
        <v>819</v>
      </c>
      <c r="G384" s="164"/>
      <c r="H384" s="164"/>
      <c r="I384" s="164">
        <v>5</v>
      </c>
      <c r="J384" s="172" t="str">
        <f t="shared" si="5"/>
        <v xml:space="preserve">器具及び備品 １　家具、電気機器、ガス機器及び家庭用品（他の項に掲げるものを除く。） 応接セット 接客業用のもの  </v>
      </c>
    </row>
    <row r="385" spans="2:10" ht="13.15" hidden="1" customHeight="1">
      <c r="B385" s="164">
        <v>322</v>
      </c>
      <c r="C385" s="164" t="s">
        <v>815</v>
      </c>
      <c r="D385" s="164" t="s">
        <v>816</v>
      </c>
      <c r="E385" s="164" t="s">
        <v>818</v>
      </c>
      <c r="F385" s="164" t="s">
        <v>556</v>
      </c>
      <c r="G385" s="164"/>
      <c r="H385" s="164"/>
      <c r="I385" s="164">
        <v>8</v>
      </c>
      <c r="J385" s="172" t="str">
        <f t="shared" si="5"/>
        <v xml:space="preserve">器具及び備品 １　家具、電気機器、ガス機器及び家庭用品（他の項に掲げるものを除く。） 応接セット その他のもの  </v>
      </c>
    </row>
    <row r="386" spans="2:10" ht="13.15" hidden="1" customHeight="1">
      <c r="B386" s="164">
        <v>323</v>
      </c>
      <c r="C386" s="164" t="s">
        <v>815</v>
      </c>
      <c r="D386" s="164" t="s">
        <v>816</v>
      </c>
      <c r="E386" s="164" t="s">
        <v>820</v>
      </c>
      <c r="F386" s="164"/>
      <c r="G386" s="164"/>
      <c r="H386" s="164"/>
      <c r="I386" s="164">
        <v>8</v>
      </c>
      <c r="J386" s="172" t="str">
        <f t="shared" si="5"/>
        <v xml:space="preserve">器具及び備品 １　家具、電気機器、ガス機器及び家庭用品（他の項に掲げるものを除く。） ベッド   </v>
      </c>
    </row>
    <row r="387" spans="2:10" ht="13.15" hidden="1" customHeight="1">
      <c r="B387" s="164">
        <v>324</v>
      </c>
      <c r="C387" s="164" t="s">
        <v>815</v>
      </c>
      <c r="D387" s="164" t="s">
        <v>816</v>
      </c>
      <c r="E387" s="164" t="s">
        <v>821</v>
      </c>
      <c r="F387" s="164"/>
      <c r="G387" s="164"/>
      <c r="H387" s="164"/>
      <c r="I387" s="164">
        <v>5</v>
      </c>
      <c r="J387" s="172" t="str">
        <f t="shared" si="5"/>
        <v xml:space="preserve">器具及び備品 １　家具、電気機器、ガス機器及び家庭用品（他の項に掲げるものを除く。） 児童用机及びいす   </v>
      </c>
    </row>
    <row r="388" spans="2:10" ht="13.15" hidden="1" customHeight="1">
      <c r="B388" s="164"/>
      <c r="C388" s="164" t="s">
        <v>815</v>
      </c>
      <c r="D388" s="164" t="s">
        <v>816</v>
      </c>
      <c r="E388" s="164" t="s">
        <v>822</v>
      </c>
      <c r="F388" s="164"/>
      <c r="G388" s="164"/>
      <c r="H388" s="164"/>
      <c r="I388" s="164"/>
      <c r="J388" s="172" t="str">
        <f t="shared" si="5"/>
        <v/>
      </c>
    </row>
    <row r="389" spans="2:10" ht="13.15" hidden="1" customHeight="1">
      <c r="B389" s="164">
        <v>325</v>
      </c>
      <c r="C389" s="164" t="s">
        <v>815</v>
      </c>
      <c r="D389" s="164" t="s">
        <v>816</v>
      </c>
      <c r="E389" s="164" t="s">
        <v>822</v>
      </c>
      <c r="F389" s="164" t="s">
        <v>823</v>
      </c>
      <c r="G389" s="164"/>
      <c r="H389" s="164"/>
      <c r="I389" s="164">
        <v>6</v>
      </c>
      <c r="J389" s="172" t="str">
        <f t="shared" si="5"/>
        <v xml:space="preserve">器具及び備品 １　家具、電気機器、ガス機器及び家庭用品（他の項に掲げるものを除く。） 陳列だな及び陳列ケース 冷凍機付又は冷蔵機付のもの  </v>
      </c>
    </row>
    <row r="390" spans="2:10" ht="13.15" hidden="1" customHeight="1">
      <c r="B390" s="164">
        <v>326</v>
      </c>
      <c r="C390" s="164" t="s">
        <v>815</v>
      </c>
      <c r="D390" s="164" t="s">
        <v>816</v>
      </c>
      <c r="E390" s="164" t="s">
        <v>822</v>
      </c>
      <c r="F390" s="164" t="s">
        <v>556</v>
      </c>
      <c r="G390" s="164"/>
      <c r="H390" s="164"/>
      <c r="I390" s="164">
        <v>8</v>
      </c>
      <c r="J390" s="172" t="str">
        <f t="shared" si="5"/>
        <v xml:space="preserve">器具及び備品 １　家具、電気機器、ガス機器及び家庭用品（他の項に掲げるものを除く。） 陳列だな及び陳列ケース その他のもの  </v>
      </c>
    </row>
    <row r="391" spans="2:10" ht="13.15" hidden="1" customHeight="1">
      <c r="B391" s="164"/>
      <c r="C391" s="164" t="s">
        <v>815</v>
      </c>
      <c r="D391" s="164" t="s">
        <v>816</v>
      </c>
      <c r="E391" s="164" t="s">
        <v>824</v>
      </c>
      <c r="F391" s="164"/>
      <c r="G391" s="164"/>
      <c r="H391" s="164"/>
      <c r="I391" s="164"/>
      <c r="J391" s="172" t="str">
        <f t="shared" ref="J391:J454" si="6">IF(I391="","",C391&amp;" "&amp;D391&amp;" "&amp;E391&amp;" "&amp;F391&amp;" "&amp;G391&amp;" "&amp;H391)</f>
        <v/>
      </c>
    </row>
    <row r="392" spans="2:10" ht="13.15" hidden="1" customHeight="1">
      <c r="B392" s="164">
        <v>327</v>
      </c>
      <c r="C392" s="164" t="s">
        <v>815</v>
      </c>
      <c r="D392" s="164" t="s">
        <v>816</v>
      </c>
      <c r="E392" s="164" t="s">
        <v>824</v>
      </c>
      <c r="F392" s="164" t="s">
        <v>819</v>
      </c>
      <c r="G392" s="164"/>
      <c r="H392" s="164"/>
      <c r="I392" s="164">
        <v>5</v>
      </c>
      <c r="J392" s="172" t="str">
        <f t="shared" si="6"/>
        <v xml:space="preserve">器具及び備品 １　家具、電気機器、ガス機器及び家庭用品（他の項に掲げるものを除く。） その他の家具 接客業用のもの  </v>
      </c>
    </row>
    <row r="393" spans="2:10" ht="13.15" hidden="1" customHeight="1">
      <c r="B393" s="164"/>
      <c r="C393" s="164" t="s">
        <v>815</v>
      </c>
      <c r="D393" s="164" t="s">
        <v>816</v>
      </c>
      <c r="E393" s="164" t="s">
        <v>824</v>
      </c>
      <c r="F393" s="164" t="s">
        <v>556</v>
      </c>
      <c r="G393" s="164"/>
      <c r="H393" s="164"/>
      <c r="I393" s="164"/>
      <c r="J393" s="172" t="str">
        <f t="shared" si="6"/>
        <v/>
      </c>
    </row>
    <row r="394" spans="2:10" ht="26.45" hidden="1" customHeight="1">
      <c r="B394" s="164">
        <v>328</v>
      </c>
      <c r="C394" s="164" t="s">
        <v>815</v>
      </c>
      <c r="D394" s="164" t="s">
        <v>816</v>
      </c>
      <c r="E394" s="164" t="s">
        <v>824</v>
      </c>
      <c r="F394" s="164" t="s">
        <v>556</v>
      </c>
      <c r="G394" s="164" t="s">
        <v>593</v>
      </c>
      <c r="H394" s="164"/>
      <c r="I394" s="164">
        <v>15</v>
      </c>
      <c r="J394" s="172" t="str">
        <f t="shared" si="6"/>
        <v xml:space="preserve">器具及び備品 １　家具、電気機器、ガス機器及び家庭用品（他の項に掲げるものを除く。） その他の家具 その他のもの 主として金属製のもの </v>
      </c>
    </row>
    <row r="395" spans="2:10" ht="13.15" hidden="1" customHeight="1">
      <c r="B395" s="164">
        <v>329</v>
      </c>
      <c r="C395" s="164" t="s">
        <v>815</v>
      </c>
      <c r="D395" s="164" t="s">
        <v>816</v>
      </c>
      <c r="E395" s="164" t="s">
        <v>824</v>
      </c>
      <c r="F395" s="164" t="s">
        <v>556</v>
      </c>
      <c r="G395" s="164" t="s">
        <v>556</v>
      </c>
      <c r="H395" s="164"/>
      <c r="I395" s="164">
        <v>8</v>
      </c>
      <c r="J395" s="172" t="str">
        <f t="shared" si="6"/>
        <v xml:space="preserve">器具及び備品 １　家具、電気機器、ガス機器及び家庭用品（他の項に掲げるものを除く。） その他の家具 その他のもの その他のもの </v>
      </c>
    </row>
    <row r="396" spans="2:10" ht="26.45" hidden="1" customHeight="1">
      <c r="B396" s="164">
        <v>330</v>
      </c>
      <c r="C396" s="164" t="s">
        <v>815</v>
      </c>
      <c r="D396" s="164" t="s">
        <v>816</v>
      </c>
      <c r="E396" s="164" t="s">
        <v>825</v>
      </c>
      <c r="F396" s="164"/>
      <c r="G396" s="164"/>
      <c r="H396" s="164"/>
      <c r="I396" s="164">
        <v>5</v>
      </c>
      <c r="J396" s="172" t="str">
        <f t="shared" si="6"/>
        <v xml:space="preserve">器具及び備品 １　家具、電気機器、ガス機器及び家庭用品（他の項に掲げるものを除く。） ラジオ、テレビジョン、テープレコーダーその他の音響機器   </v>
      </c>
    </row>
    <row r="397" spans="2:10" ht="13.15" hidden="1" customHeight="1">
      <c r="B397" s="164">
        <v>331</v>
      </c>
      <c r="C397" s="164" t="s">
        <v>815</v>
      </c>
      <c r="D397" s="164" t="s">
        <v>816</v>
      </c>
      <c r="E397" s="164" t="s">
        <v>826</v>
      </c>
      <c r="F397" s="164"/>
      <c r="G397" s="164"/>
      <c r="H397" s="164"/>
      <c r="I397" s="164">
        <v>6</v>
      </c>
      <c r="J397" s="172" t="str">
        <f t="shared" si="6"/>
        <v xml:space="preserve">器具及び備品 １　家具、電気機器、ガス機器及び家庭用品（他の項に掲げるものを除く。） 冷房用又は暖房用機器   </v>
      </c>
    </row>
    <row r="398" spans="2:10" ht="26.45" hidden="1" customHeight="1">
      <c r="B398" s="164">
        <v>332</v>
      </c>
      <c r="C398" s="164" t="s">
        <v>815</v>
      </c>
      <c r="D398" s="164" t="s">
        <v>816</v>
      </c>
      <c r="E398" s="164" t="s">
        <v>827</v>
      </c>
      <c r="F398" s="164"/>
      <c r="G398" s="164"/>
      <c r="H398" s="164"/>
      <c r="I398" s="164">
        <v>6</v>
      </c>
      <c r="J398" s="172" t="str">
        <f t="shared" si="6"/>
        <v xml:space="preserve">器具及び備品 １　家具、電気機器、ガス機器及び家庭用品（他の項に掲げるものを除く。） 電気冷蔵庫、電気洗濯機その他これらに類する電気又はガス機器   </v>
      </c>
    </row>
    <row r="399" spans="2:10" ht="26.45" hidden="1" customHeight="1">
      <c r="B399" s="164">
        <v>333</v>
      </c>
      <c r="C399" s="164" t="s">
        <v>815</v>
      </c>
      <c r="D399" s="164" t="s">
        <v>816</v>
      </c>
      <c r="E399" s="164" t="s">
        <v>828</v>
      </c>
      <c r="F399" s="164"/>
      <c r="G399" s="164"/>
      <c r="H399" s="164"/>
      <c r="I399" s="164">
        <v>4</v>
      </c>
      <c r="J399" s="172" t="str">
        <f t="shared" si="6"/>
        <v xml:space="preserve">器具及び備品 １　家具、電気機器、ガス機器及び家庭用品（他の項に掲げるものを除く。） 氷冷蔵庫及び冷蔵ストッカー（電気式のものを除く。）   </v>
      </c>
    </row>
    <row r="400" spans="2:10" ht="26.45" hidden="1" customHeight="1">
      <c r="B400" s="164">
        <v>334</v>
      </c>
      <c r="C400" s="164" t="s">
        <v>815</v>
      </c>
      <c r="D400" s="164" t="s">
        <v>816</v>
      </c>
      <c r="E400" s="164" t="s">
        <v>829</v>
      </c>
      <c r="F400" s="164"/>
      <c r="G400" s="164"/>
      <c r="H400" s="164"/>
      <c r="I400" s="164">
        <v>3</v>
      </c>
      <c r="J400" s="172" t="str">
        <f t="shared" si="6"/>
        <v xml:space="preserve">器具及び備品 １　家具、電気機器、ガス機器及び家庭用品（他の項に掲げるものを除く。） カーテン、座ぶとん、寝具、丹前その他これらに類する繊維製品   </v>
      </c>
    </row>
    <row r="401" spans="2:10" ht="13.15" hidden="1" customHeight="1">
      <c r="B401" s="164"/>
      <c r="C401" s="164" t="s">
        <v>815</v>
      </c>
      <c r="D401" s="164" t="s">
        <v>816</v>
      </c>
      <c r="E401" s="164" t="s">
        <v>830</v>
      </c>
      <c r="F401" s="164"/>
      <c r="G401" s="164"/>
      <c r="H401" s="164"/>
      <c r="I401" s="164"/>
      <c r="J401" s="172" t="str">
        <f t="shared" si="6"/>
        <v/>
      </c>
    </row>
    <row r="402" spans="2:10" ht="39.6" hidden="1" customHeight="1">
      <c r="B402" s="164">
        <v>335</v>
      </c>
      <c r="C402" s="164" t="s">
        <v>815</v>
      </c>
      <c r="D402" s="164" t="s">
        <v>816</v>
      </c>
      <c r="E402" s="164" t="s">
        <v>830</v>
      </c>
      <c r="F402" s="164" t="s">
        <v>831</v>
      </c>
      <c r="G402" s="164"/>
      <c r="H402" s="164"/>
      <c r="I402" s="164">
        <v>3</v>
      </c>
      <c r="J402" s="172" t="str">
        <f t="shared" si="6"/>
        <v xml:space="preserve">器具及び備品 １　家具、電気機器、ガス機器及び家庭用品（他の項に掲げるものを除く。） じゆうたんその他の床用敷物 小売業用、接客業用、放送用、レコード吹込用又は劇場用のもの  </v>
      </c>
    </row>
    <row r="403" spans="2:10" ht="13.15" hidden="1" customHeight="1">
      <c r="B403" s="164">
        <v>336</v>
      </c>
      <c r="C403" s="164" t="s">
        <v>815</v>
      </c>
      <c r="D403" s="164" t="s">
        <v>816</v>
      </c>
      <c r="E403" s="164" t="s">
        <v>830</v>
      </c>
      <c r="F403" s="164" t="s">
        <v>556</v>
      </c>
      <c r="G403" s="164"/>
      <c r="H403" s="164"/>
      <c r="I403" s="164">
        <v>6</v>
      </c>
      <c r="J403" s="172" t="str">
        <f t="shared" si="6"/>
        <v xml:space="preserve">器具及び備品 １　家具、電気機器、ガス機器及び家庭用品（他の項に掲げるものを除く。） じゆうたんその他の床用敷物 その他のもの  </v>
      </c>
    </row>
    <row r="404" spans="2:10" ht="13.15" hidden="1" customHeight="1">
      <c r="B404" s="164"/>
      <c r="C404" s="164" t="s">
        <v>815</v>
      </c>
      <c r="D404" s="164" t="s">
        <v>816</v>
      </c>
      <c r="E404" s="164" t="s">
        <v>832</v>
      </c>
      <c r="F404" s="164"/>
      <c r="G404" s="164"/>
      <c r="H404" s="164"/>
      <c r="I404" s="164"/>
      <c r="J404" s="172" t="str">
        <f t="shared" si="6"/>
        <v/>
      </c>
    </row>
    <row r="405" spans="2:10" ht="13.15" hidden="1" customHeight="1">
      <c r="B405" s="164">
        <v>337</v>
      </c>
      <c r="C405" s="164" t="s">
        <v>815</v>
      </c>
      <c r="D405" s="164" t="s">
        <v>816</v>
      </c>
      <c r="E405" s="164" t="s">
        <v>832</v>
      </c>
      <c r="F405" s="164" t="s">
        <v>593</v>
      </c>
      <c r="G405" s="164"/>
      <c r="H405" s="164"/>
      <c r="I405" s="164">
        <v>15</v>
      </c>
      <c r="J405" s="172" t="str">
        <f t="shared" si="6"/>
        <v xml:space="preserve">器具及び備品 １　家具、電気機器、ガス機器及び家庭用品（他の項に掲げるものを除く。） 室内装飾品 主として金属製のもの  </v>
      </c>
    </row>
    <row r="406" spans="2:10" ht="13.15" hidden="1" customHeight="1">
      <c r="B406" s="164">
        <v>338</v>
      </c>
      <c r="C406" s="164" t="s">
        <v>815</v>
      </c>
      <c r="D406" s="164" t="s">
        <v>816</v>
      </c>
      <c r="E406" s="164" t="s">
        <v>832</v>
      </c>
      <c r="F406" s="164" t="s">
        <v>556</v>
      </c>
      <c r="G406" s="164"/>
      <c r="H406" s="164"/>
      <c r="I406" s="164">
        <v>8</v>
      </c>
      <c r="J406" s="172" t="str">
        <f t="shared" si="6"/>
        <v xml:space="preserve">器具及び備品 １　家具、電気機器、ガス機器及び家庭用品（他の項に掲げるものを除く。） 室内装飾品 その他のもの  </v>
      </c>
    </row>
    <row r="407" spans="2:10" ht="13.15" hidden="1" customHeight="1">
      <c r="B407" s="164"/>
      <c r="C407" s="164" t="s">
        <v>815</v>
      </c>
      <c r="D407" s="164" t="s">
        <v>816</v>
      </c>
      <c r="E407" s="164" t="s">
        <v>833</v>
      </c>
      <c r="F407" s="164"/>
      <c r="G407" s="164"/>
      <c r="H407" s="164"/>
      <c r="I407" s="164"/>
      <c r="J407" s="172" t="str">
        <f t="shared" si="6"/>
        <v/>
      </c>
    </row>
    <row r="408" spans="2:10" ht="13.15" hidden="1" customHeight="1">
      <c r="B408" s="164">
        <v>339</v>
      </c>
      <c r="C408" s="164" t="s">
        <v>815</v>
      </c>
      <c r="D408" s="164" t="s">
        <v>816</v>
      </c>
      <c r="E408" s="164" t="s">
        <v>833</v>
      </c>
      <c r="F408" s="164" t="s">
        <v>834</v>
      </c>
      <c r="G408" s="164"/>
      <c r="H408" s="164"/>
      <c r="I408" s="164">
        <v>2</v>
      </c>
      <c r="J408" s="172" t="str">
        <f t="shared" si="6"/>
        <v xml:space="preserve">器具及び備品 １　家具、電気機器、ガス機器及び家庭用品（他の項に掲げるものを除く。） 食事又はちゆう房用品 陶磁器製又はガラス製のもの  </v>
      </c>
    </row>
    <row r="409" spans="2:10" ht="13.15" hidden="1" customHeight="1">
      <c r="B409" s="164">
        <v>340</v>
      </c>
      <c r="C409" s="164" t="s">
        <v>815</v>
      </c>
      <c r="D409" s="164" t="s">
        <v>816</v>
      </c>
      <c r="E409" s="164" t="s">
        <v>833</v>
      </c>
      <c r="F409" s="164" t="s">
        <v>556</v>
      </c>
      <c r="G409" s="164"/>
      <c r="H409" s="164"/>
      <c r="I409" s="164">
        <v>5</v>
      </c>
      <c r="J409" s="172" t="str">
        <f t="shared" si="6"/>
        <v xml:space="preserve">器具及び備品 １　家具、電気機器、ガス機器及び家庭用品（他の項に掲げるものを除く。） 食事又はちゆう房用品 その他のもの  </v>
      </c>
    </row>
    <row r="410" spans="2:10" ht="13.15" hidden="1" customHeight="1">
      <c r="B410" s="164"/>
      <c r="C410" s="164" t="s">
        <v>815</v>
      </c>
      <c r="D410" s="164" t="s">
        <v>816</v>
      </c>
      <c r="E410" s="164" t="s">
        <v>556</v>
      </c>
      <c r="F410" s="164"/>
      <c r="G410" s="164"/>
      <c r="H410" s="164"/>
      <c r="I410" s="164"/>
      <c r="J410" s="172" t="str">
        <f t="shared" si="6"/>
        <v/>
      </c>
    </row>
    <row r="411" spans="2:10" ht="13.15" hidden="1" customHeight="1">
      <c r="B411" s="164">
        <v>341</v>
      </c>
      <c r="C411" s="164" t="s">
        <v>815</v>
      </c>
      <c r="D411" s="164" t="s">
        <v>816</v>
      </c>
      <c r="E411" s="164" t="s">
        <v>556</v>
      </c>
      <c r="F411" s="164" t="s">
        <v>593</v>
      </c>
      <c r="G411" s="164"/>
      <c r="H411" s="164"/>
      <c r="I411" s="164">
        <v>15</v>
      </c>
      <c r="J411" s="172" t="str">
        <f t="shared" si="6"/>
        <v xml:space="preserve">器具及び備品 １　家具、電気機器、ガス機器及び家庭用品（他の項に掲げるものを除く。） その他のもの 主として金属製のもの  </v>
      </c>
    </row>
    <row r="412" spans="2:10" ht="13.15" hidden="1" customHeight="1">
      <c r="B412" s="164">
        <v>342</v>
      </c>
      <c r="C412" s="164" t="s">
        <v>815</v>
      </c>
      <c r="D412" s="164" t="s">
        <v>816</v>
      </c>
      <c r="E412" s="164" t="s">
        <v>556</v>
      </c>
      <c r="F412" s="164" t="s">
        <v>556</v>
      </c>
      <c r="G412" s="164"/>
      <c r="H412" s="164"/>
      <c r="I412" s="164">
        <v>8</v>
      </c>
      <c r="J412" s="172" t="str">
        <f t="shared" si="6"/>
        <v xml:space="preserve">器具及び備品 １　家具、電気機器、ガス機器及び家庭用品（他の項に掲げるものを除く。） その他のもの その他のもの  </v>
      </c>
    </row>
    <row r="413" spans="2:10" ht="13.15" hidden="1" customHeight="1">
      <c r="B413" s="164"/>
      <c r="C413" s="164" t="s">
        <v>815</v>
      </c>
      <c r="D413" s="164" t="s">
        <v>835</v>
      </c>
      <c r="E413" s="164" t="s">
        <v>836</v>
      </c>
      <c r="F413" s="164"/>
      <c r="G413" s="164"/>
      <c r="H413" s="164"/>
      <c r="I413" s="164"/>
      <c r="J413" s="172" t="str">
        <f t="shared" si="6"/>
        <v/>
      </c>
    </row>
    <row r="414" spans="2:10" ht="13.15" hidden="1" customHeight="1">
      <c r="B414" s="164">
        <v>343</v>
      </c>
      <c r="C414" s="164" t="s">
        <v>815</v>
      </c>
      <c r="D414" s="164" t="s">
        <v>835</v>
      </c>
      <c r="E414" s="164" t="s">
        <v>836</v>
      </c>
      <c r="F414" s="164" t="s">
        <v>837</v>
      </c>
      <c r="G414" s="164"/>
      <c r="H414" s="164"/>
      <c r="I414" s="164">
        <v>3</v>
      </c>
      <c r="J414" s="172" t="str">
        <f t="shared" si="6"/>
        <v xml:space="preserve">器具及び備品 ２　事務機器及び通信機器 謄写機器及びタイプライター 孔版印刷又は印書業用のもの  </v>
      </c>
    </row>
    <row r="415" spans="2:10" ht="13.15" hidden="1" customHeight="1">
      <c r="B415" s="164">
        <v>344</v>
      </c>
      <c r="C415" s="164" t="s">
        <v>815</v>
      </c>
      <c r="D415" s="164" t="s">
        <v>835</v>
      </c>
      <c r="E415" s="164" t="s">
        <v>836</v>
      </c>
      <c r="F415" s="164" t="s">
        <v>556</v>
      </c>
      <c r="G415" s="164"/>
      <c r="H415" s="164"/>
      <c r="I415" s="164">
        <v>5</v>
      </c>
      <c r="J415" s="172" t="str">
        <f t="shared" si="6"/>
        <v xml:space="preserve">器具及び備品 ２　事務機器及び通信機器 謄写機器及びタイプライター その他のもの  </v>
      </c>
    </row>
    <row r="416" spans="2:10" ht="13.15" hidden="1" customHeight="1">
      <c r="B416" s="164"/>
      <c r="C416" s="164" t="s">
        <v>815</v>
      </c>
      <c r="D416" s="164" t="s">
        <v>835</v>
      </c>
      <c r="E416" s="164" t="s">
        <v>838</v>
      </c>
      <c r="F416" s="164"/>
      <c r="G416" s="164"/>
      <c r="H416" s="164"/>
      <c r="I416" s="164"/>
      <c r="J416" s="172" t="str">
        <f t="shared" si="6"/>
        <v/>
      </c>
    </row>
    <row r="417" spans="2:10" ht="26.45" hidden="1" customHeight="1">
      <c r="B417" s="164">
        <v>345</v>
      </c>
      <c r="C417" s="164" t="s">
        <v>815</v>
      </c>
      <c r="D417" s="164" t="s">
        <v>835</v>
      </c>
      <c r="E417" s="164" t="s">
        <v>838</v>
      </c>
      <c r="F417" s="164" t="s">
        <v>839</v>
      </c>
      <c r="G417" s="164"/>
      <c r="H417" s="164"/>
      <c r="I417" s="164">
        <v>4</v>
      </c>
      <c r="J417" s="172" t="str">
        <f t="shared" si="6"/>
        <v xml:space="preserve">器具及び備品 ２　事務機器及び通信機器 電子計算機 パーソナルコンピューター（サーバー用のものを除く。）  </v>
      </c>
    </row>
    <row r="418" spans="2:10" ht="13.15" hidden="1" customHeight="1">
      <c r="B418" s="164">
        <v>346</v>
      </c>
      <c r="C418" s="164" t="s">
        <v>815</v>
      </c>
      <c r="D418" s="164" t="s">
        <v>835</v>
      </c>
      <c r="E418" s="164" t="s">
        <v>838</v>
      </c>
      <c r="F418" s="164" t="s">
        <v>556</v>
      </c>
      <c r="G418" s="164"/>
      <c r="H418" s="164"/>
      <c r="I418" s="164">
        <v>5</v>
      </c>
      <c r="J418" s="172" t="str">
        <f t="shared" si="6"/>
        <v xml:space="preserve">器具及び備品 ２　事務機器及び通信機器 電子計算機 その他のもの  </v>
      </c>
    </row>
    <row r="419" spans="2:10" ht="39.6" hidden="1" customHeight="1">
      <c r="B419" s="164">
        <v>347</v>
      </c>
      <c r="C419" s="164" t="s">
        <v>815</v>
      </c>
      <c r="D419" s="164" t="s">
        <v>835</v>
      </c>
      <c r="E419" s="164" t="s">
        <v>840</v>
      </c>
      <c r="F419" s="164"/>
      <c r="G419" s="164"/>
      <c r="H419" s="164"/>
      <c r="I419" s="164">
        <v>5</v>
      </c>
      <c r="J419" s="172" t="str">
        <f t="shared" si="6"/>
        <v xml:space="preserve">器具及び備品 ２　事務機器及び通信機器 複写機、計算機（電子計算機を除く。）、金銭登録機、タイムレコーダーその他これらに類するもの   </v>
      </c>
    </row>
    <row r="420" spans="2:10" ht="13.15" hidden="1" customHeight="1">
      <c r="B420" s="164">
        <v>348</v>
      </c>
      <c r="C420" s="164" t="s">
        <v>815</v>
      </c>
      <c r="D420" s="164" t="s">
        <v>835</v>
      </c>
      <c r="E420" s="164" t="s">
        <v>841</v>
      </c>
      <c r="F420" s="164"/>
      <c r="G420" s="164"/>
      <c r="H420" s="164"/>
      <c r="I420" s="164">
        <v>5</v>
      </c>
      <c r="J420" s="172" t="str">
        <f t="shared" si="6"/>
        <v xml:space="preserve">器具及び備品 ２　事務機器及び通信機器 その他の事務機器   </v>
      </c>
    </row>
    <row r="421" spans="2:10" ht="13.15" hidden="1" customHeight="1">
      <c r="B421" s="164">
        <v>349</v>
      </c>
      <c r="C421" s="164" t="s">
        <v>815</v>
      </c>
      <c r="D421" s="164" t="s">
        <v>835</v>
      </c>
      <c r="E421" s="164" t="s">
        <v>842</v>
      </c>
      <c r="F421" s="164"/>
      <c r="G421" s="164"/>
      <c r="H421" s="164"/>
      <c r="I421" s="164">
        <v>5</v>
      </c>
      <c r="J421" s="172" t="str">
        <f t="shared" si="6"/>
        <v xml:space="preserve">器具及び備品 ２　事務機器及び通信機器 テレタイプライター及びファクシミリ   </v>
      </c>
    </row>
    <row r="422" spans="2:10" ht="13.15" hidden="1" customHeight="1">
      <c r="B422" s="164">
        <v>350</v>
      </c>
      <c r="C422" s="164" t="s">
        <v>815</v>
      </c>
      <c r="D422" s="164" t="s">
        <v>835</v>
      </c>
      <c r="E422" s="164" t="s">
        <v>843</v>
      </c>
      <c r="F422" s="164"/>
      <c r="G422" s="164"/>
      <c r="H422" s="164"/>
      <c r="I422" s="164">
        <v>6</v>
      </c>
      <c r="J422" s="172" t="str">
        <f t="shared" si="6"/>
        <v xml:space="preserve">器具及び備品 ２　事務機器及び通信機器 インターホーン及び放送用設備   </v>
      </c>
    </row>
    <row r="423" spans="2:10" ht="13.15" hidden="1" customHeight="1">
      <c r="B423" s="164"/>
      <c r="C423" s="164" t="s">
        <v>815</v>
      </c>
      <c r="D423" s="164" t="s">
        <v>835</v>
      </c>
      <c r="E423" s="164" t="s">
        <v>844</v>
      </c>
      <c r="F423" s="164"/>
      <c r="G423" s="164"/>
      <c r="H423" s="164"/>
      <c r="I423" s="164"/>
      <c r="J423" s="172" t="str">
        <f t="shared" si="6"/>
        <v/>
      </c>
    </row>
    <row r="424" spans="2:10" ht="26.45" hidden="1" customHeight="1">
      <c r="B424" s="164">
        <v>351</v>
      </c>
      <c r="C424" s="164" t="s">
        <v>815</v>
      </c>
      <c r="D424" s="164" t="s">
        <v>835</v>
      </c>
      <c r="E424" s="164" t="s">
        <v>844</v>
      </c>
      <c r="F424" s="164" t="s">
        <v>845</v>
      </c>
      <c r="G424" s="164"/>
      <c r="H424" s="164"/>
      <c r="I424" s="164">
        <v>6</v>
      </c>
      <c r="J424" s="172" t="str">
        <f t="shared" si="6"/>
        <v xml:space="preserve">器具及び備品 ２　事務機器及び通信機器 電話設備その他の通信機器 デジタル構内交換設備及びデジタルボタン電話設備  </v>
      </c>
    </row>
    <row r="425" spans="2:10" ht="13.15" hidden="1" customHeight="1">
      <c r="B425" s="164">
        <v>352</v>
      </c>
      <c r="C425" s="164" t="s">
        <v>815</v>
      </c>
      <c r="D425" s="164" t="s">
        <v>835</v>
      </c>
      <c r="E425" s="164" t="s">
        <v>844</v>
      </c>
      <c r="F425" s="164" t="s">
        <v>556</v>
      </c>
      <c r="G425" s="164"/>
      <c r="H425" s="164"/>
      <c r="I425" s="164">
        <v>10</v>
      </c>
      <c r="J425" s="172" t="str">
        <f t="shared" si="6"/>
        <v xml:space="preserve">器具及び備品 ２　事務機器及び通信機器 電話設備その他の通信機器 その他のもの  </v>
      </c>
    </row>
    <row r="426" spans="2:10" ht="26.45" hidden="1" customHeight="1">
      <c r="B426" s="164">
        <v>353</v>
      </c>
      <c r="C426" s="164" t="s">
        <v>815</v>
      </c>
      <c r="D426" s="164" t="s">
        <v>846</v>
      </c>
      <c r="E426" s="164" t="s">
        <v>847</v>
      </c>
      <c r="F426" s="164"/>
      <c r="G426" s="164"/>
      <c r="H426" s="164"/>
      <c r="I426" s="164">
        <v>10</v>
      </c>
      <c r="J426" s="172" t="str">
        <f t="shared" si="6"/>
        <v xml:space="preserve">器具及び備品 ３　時計、試験機器及び測定機器 時計   </v>
      </c>
    </row>
    <row r="427" spans="2:10" ht="13.15" hidden="1" customHeight="1">
      <c r="B427" s="164">
        <v>354</v>
      </c>
      <c r="C427" s="164" t="s">
        <v>815</v>
      </c>
      <c r="D427" s="164" t="s">
        <v>846</v>
      </c>
      <c r="E427" s="164" t="s">
        <v>848</v>
      </c>
      <c r="F427" s="164"/>
      <c r="G427" s="164"/>
      <c r="H427" s="164"/>
      <c r="I427" s="164">
        <v>5</v>
      </c>
      <c r="J427" s="172" t="str">
        <f t="shared" si="6"/>
        <v xml:space="preserve">器具及び備品 ３　時計、試験機器及び測定機器 度量衡器   </v>
      </c>
    </row>
    <row r="428" spans="2:10" ht="13.15" hidden="1" customHeight="1">
      <c r="B428" s="164">
        <v>355</v>
      </c>
      <c r="C428" s="164" t="s">
        <v>815</v>
      </c>
      <c r="D428" s="164" t="s">
        <v>846</v>
      </c>
      <c r="E428" s="164" t="s">
        <v>849</v>
      </c>
      <c r="F428" s="164"/>
      <c r="G428" s="164"/>
      <c r="H428" s="164"/>
      <c r="I428" s="164">
        <v>5</v>
      </c>
      <c r="J428" s="172" t="str">
        <f t="shared" si="6"/>
        <v xml:space="preserve">器具及び備品 ３　時計、試験機器及び測定機器 試験又は測定機器   </v>
      </c>
    </row>
    <row r="429" spans="2:10" ht="26.45" hidden="1" customHeight="1">
      <c r="B429" s="164">
        <v>356</v>
      </c>
      <c r="C429" s="164" t="s">
        <v>815</v>
      </c>
      <c r="D429" s="164" t="s">
        <v>850</v>
      </c>
      <c r="E429" s="164" t="s">
        <v>851</v>
      </c>
      <c r="F429" s="164"/>
      <c r="G429" s="164"/>
      <c r="H429" s="164"/>
      <c r="I429" s="164">
        <v>2</v>
      </c>
      <c r="J429" s="172" t="str">
        <f t="shared" si="6"/>
        <v xml:space="preserve">器具及び備品 ４　光学機器及び写真製作機器 オペラグラス   </v>
      </c>
    </row>
    <row r="430" spans="2:10" ht="13.15" hidden="1" customHeight="1">
      <c r="B430" s="164">
        <v>357</v>
      </c>
      <c r="C430" s="164" t="s">
        <v>815</v>
      </c>
      <c r="D430" s="164" t="s">
        <v>850</v>
      </c>
      <c r="E430" s="164" t="s">
        <v>852</v>
      </c>
      <c r="F430" s="164"/>
      <c r="G430" s="164"/>
      <c r="H430" s="164"/>
      <c r="I430" s="164">
        <v>5</v>
      </c>
      <c r="J430" s="172" t="str">
        <f t="shared" si="6"/>
        <v xml:space="preserve">器具及び備品 ４　光学機器及び写真製作機器 カメラ、映画撮影機、映写機及び望遠鏡   </v>
      </c>
    </row>
    <row r="431" spans="2:10" ht="26.45" hidden="1" customHeight="1">
      <c r="B431" s="164">
        <v>358</v>
      </c>
      <c r="C431" s="164" t="s">
        <v>815</v>
      </c>
      <c r="D431" s="164" t="s">
        <v>850</v>
      </c>
      <c r="E431" s="164" t="s">
        <v>853</v>
      </c>
      <c r="F431" s="164"/>
      <c r="G431" s="164"/>
      <c r="H431" s="164"/>
      <c r="I431" s="164">
        <v>8</v>
      </c>
      <c r="J431" s="172" t="str">
        <f t="shared" si="6"/>
        <v xml:space="preserve">器具及び備品 ４　光学機器及び写真製作機器 引伸機、焼付機、乾燥機、顕微鏡その他の機器   </v>
      </c>
    </row>
    <row r="432" spans="2:10" ht="13.15" hidden="1" customHeight="1">
      <c r="B432" s="164">
        <v>359</v>
      </c>
      <c r="C432" s="164" t="s">
        <v>815</v>
      </c>
      <c r="D432" s="164" t="s">
        <v>854</v>
      </c>
      <c r="E432" s="164" t="s">
        <v>855</v>
      </c>
      <c r="F432" s="164"/>
      <c r="G432" s="164"/>
      <c r="H432" s="164"/>
      <c r="I432" s="164">
        <v>3</v>
      </c>
      <c r="J432" s="172" t="str">
        <f t="shared" si="6"/>
        <v xml:space="preserve">器具及び備品 ５　看板及び広告器具 看板、ネオンサイン及び気球   </v>
      </c>
    </row>
    <row r="433" spans="2:10" ht="13.15" hidden="1" customHeight="1">
      <c r="B433" s="164">
        <v>360</v>
      </c>
      <c r="C433" s="164" t="s">
        <v>815</v>
      </c>
      <c r="D433" s="164" t="s">
        <v>854</v>
      </c>
      <c r="E433" s="164" t="s">
        <v>856</v>
      </c>
      <c r="F433" s="164"/>
      <c r="G433" s="164"/>
      <c r="H433" s="164"/>
      <c r="I433" s="164">
        <v>2</v>
      </c>
      <c r="J433" s="172" t="str">
        <f t="shared" si="6"/>
        <v xml:space="preserve">器具及び備品 ５　看板及び広告器具 マネキン人形及び模型   </v>
      </c>
    </row>
    <row r="434" spans="2:10" ht="13.15" hidden="1" customHeight="1">
      <c r="B434" s="164"/>
      <c r="C434" s="164" t="s">
        <v>815</v>
      </c>
      <c r="D434" s="164" t="s">
        <v>854</v>
      </c>
      <c r="E434" s="164" t="s">
        <v>556</v>
      </c>
      <c r="F434" s="164"/>
      <c r="G434" s="164"/>
      <c r="H434" s="164"/>
      <c r="I434" s="164"/>
      <c r="J434" s="172" t="str">
        <f t="shared" si="6"/>
        <v/>
      </c>
    </row>
    <row r="435" spans="2:10" ht="13.15" hidden="1" customHeight="1">
      <c r="B435" s="164">
        <v>361</v>
      </c>
      <c r="C435" s="164" t="s">
        <v>815</v>
      </c>
      <c r="D435" s="164" t="s">
        <v>854</v>
      </c>
      <c r="E435" s="164" t="s">
        <v>556</v>
      </c>
      <c r="F435" s="164" t="s">
        <v>593</v>
      </c>
      <c r="G435" s="164"/>
      <c r="H435" s="164"/>
      <c r="I435" s="164">
        <v>10</v>
      </c>
      <c r="J435" s="172" t="str">
        <f t="shared" si="6"/>
        <v xml:space="preserve">器具及び備品 ５　看板及び広告器具 その他のもの 主として金属製のもの  </v>
      </c>
    </row>
    <row r="436" spans="2:10" ht="13.15" hidden="1" customHeight="1">
      <c r="B436" s="164">
        <v>362</v>
      </c>
      <c r="C436" s="164" t="s">
        <v>815</v>
      </c>
      <c r="D436" s="164" t="s">
        <v>854</v>
      </c>
      <c r="E436" s="164" t="s">
        <v>556</v>
      </c>
      <c r="F436" s="164" t="s">
        <v>556</v>
      </c>
      <c r="G436" s="164"/>
      <c r="H436" s="164"/>
      <c r="I436" s="164">
        <v>5</v>
      </c>
      <c r="J436" s="172" t="str">
        <f t="shared" si="6"/>
        <v xml:space="preserve">器具及び備品 ５　看板及び広告器具 その他のもの その他のもの  </v>
      </c>
    </row>
    <row r="437" spans="2:10" ht="13.15" hidden="1" customHeight="1">
      <c r="B437" s="164"/>
      <c r="C437" s="164" t="s">
        <v>815</v>
      </c>
      <c r="D437" s="164" t="s">
        <v>857</v>
      </c>
      <c r="E437" s="164" t="s">
        <v>858</v>
      </c>
      <c r="F437" s="164"/>
      <c r="G437" s="164"/>
      <c r="H437" s="164"/>
      <c r="I437" s="164"/>
      <c r="J437" s="172" t="str">
        <f t="shared" si="6"/>
        <v/>
      </c>
    </row>
    <row r="438" spans="2:10" ht="13.15" hidden="1" customHeight="1">
      <c r="B438" s="164">
        <v>363</v>
      </c>
      <c r="C438" s="164" t="s">
        <v>815</v>
      </c>
      <c r="D438" s="164" t="s">
        <v>857</v>
      </c>
      <c r="E438" s="164" t="s">
        <v>858</v>
      </c>
      <c r="F438" s="164" t="s">
        <v>859</v>
      </c>
      <c r="G438" s="164"/>
      <c r="H438" s="164"/>
      <c r="I438" s="164">
        <v>6</v>
      </c>
      <c r="J438" s="172" t="str">
        <f t="shared" si="6"/>
        <v xml:space="preserve">器具及び備品 ６　容器及び金庫 ボンベ 溶接製のもの  </v>
      </c>
    </row>
    <row r="439" spans="2:10" ht="13.15" hidden="1" customHeight="1">
      <c r="B439" s="164"/>
      <c r="C439" s="164" t="s">
        <v>815</v>
      </c>
      <c r="D439" s="164" t="s">
        <v>857</v>
      </c>
      <c r="E439" s="164" t="s">
        <v>858</v>
      </c>
      <c r="F439" s="164" t="s">
        <v>860</v>
      </c>
      <c r="G439" s="164"/>
      <c r="H439" s="164"/>
      <c r="I439" s="164"/>
      <c r="J439" s="172" t="str">
        <f t="shared" si="6"/>
        <v/>
      </c>
    </row>
    <row r="440" spans="2:10" ht="13.15" hidden="1" customHeight="1">
      <c r="B440" s="164">
        <v>364</v>
      </c>
      <c r="C440" s="164" t="s">
        <v>815</v>
      </c>
      <c r="D440" s="164" t="s">
        <v>857</v>
      </c>
      <c r="E440" s="164" t="s">
        <v>858</v>
      </c>
      <c r="F440" s="164" t="s">
        <v>860</v>
      </c>
      <c r="G440" s="164" t="s">
        <v>861</v>
      </c>
      <c r="H440" s="164"/>
      <c r="I440" s="164">
        <v>8</v>
      </c>
      <c r="J440" s="172" t="str">
        <f t="shared" si="6"/>
        <v xml:space="preserve">器具及び備品 ６　容器及び金庫 ボンベ 鍛造製のもの 塩素用のもの </v>
      </c>
    </row>
    <row r="441" spans="2:10" ht="13.15" hidden="1" customHeight="1">
      <c r="B441" s="164">
        <v>365</v>
      </c>
      <c r="C441" s="164" t="s">
        <v>815</v>
      </c>
      <c r="D441" s="164" t="s">
        <v>857</v>
      </c>
      <c r="E441" s="164" t="s">
        <v>858</v>
      </c>
      <c r="F441" s="164" t="s">
        <v>860</v>
      </c>
      <c r="G441" s="164" t="s">
        <v>556</v>
      </c>
      <c r="H441" s="164"/>
      <c r="I441" s="164">
        <v>10</v>
      </c>
      <c r="J441" s="172" t="str">
        <f t="shared" si="6"/>
        <v xml:space="preserve">器具及び備品 ６　容器及び金庫 ボンベ 鍛造製のもの その他のもの </v>
      </c>
    </row>
    <row r="442" spans="2:10" ht="13.15" hidden="1" customHeight="1">
      <c r="B442" s="164"/>
      <c r="C442" s="164" t="s">
        <v>815</v>
      </c>
      <c r="D442" s="164" t="s">
        <v>857</v>
      </c>
      <c r="E442" s="164" t="s">
        <v>862</v>
      </c>
      <c r="F442" s="164"/>
      <c r="G442" s="164"/>
      <c r="H442" s="164"/>
      <c r="I442" s="164"/>
      <c r="J442" s="172" t="str">
        <f t="shared" si="6"/>
        <v/>
      </c>
    </row>
    <row r="443" spans="2:10" ht="26.45" hidden="1" customHeight="1">
      <c r="B443" s="164">
        <v>366</v>
      </c>
      <c r="C443" s="164" t="s">
        <v>815</v>
      </c>
      <c r="D443" s="164" t="s">
        <v>857</v>
      </c>
      <c r="E443" s="164" t="s">
        <v>862</v>
      </c>
      <c r="F443" s="164" t="s">
        <v>863</v>
      </c>
      <c r="G443" s="164"/>
      <c r="H443" s="164"/>
      <c r="I443" s="164">
        <v>7</v>
      </c>
      <c r="J443" s="172" t="str">
        <f t="shared" si="6"/>
        <v xml:space="preserve">器具及び備品 ６　容器及び金庫 ドラムかん、コンテナーその他の容器 大型コンテナー（長さが六メートル以上のものに限る。）  </v>
      </c>
    </row>
    <row r="444" spans="2:10" ht="13.15" hidden="1" customHeight="1">
      <c r="B444" s="164"/>
      <c r="C444" s="164" t="s">
        <v>815</v>
      </c>
      <c r="D444" s="164" t="s">
        <v>857</v>
      </c>
      <c r="E444" s="164" t="s">
        <v>862</v>
      </c>
      <c r="F444" s="164" t="s">
        <v>556</v>
      </c>
      <c r="G444" s="164"/>
      <c r="H444" s="164"/>
      <c r="I444" s="164"/>
      <c r="J444" s="172" t="str">
        <f t="shared" si="6"/>
        <v/>
      </c>
    </row>
    <row r="445" spans="2:10" ht="13.15" hidden="1" customHeight="1">
      <c r="B445" s="164">
        <v>367</v>
      </c>
      <c r="C445" s="164" t="s">
        <v>815</v>
      </c>
      <c r="D445" s="164" t="s">
        <v>857</v>
      </c>
      <c r="E445" s="164" t="s">
        <v>862</v>
      </c>
      <c r="F445" s="164" t="s">
        <v>556</v>
      </c>
      <c r="G445" s="164" t="s">
        <v>604</v>
      </c>
      <c r="H445" s="164"/>
      <c r="I445" s="164">
        <v>3</v>
      </c>
      <c r="J445" s="172" t="str">
        <f t="shared" si="6"/>
        <v xml:space="preserve">器具及び備品 ６　容器及び金庫 ドラムかん、コンテナーその他の容器 その他のもの 金属製のもの </v>
      </c>
    </row>
    <row r="446" spans="2:10" ht="13.15" hidden="1" customHeight="1">
      <c r="B446" s="164">
        <v>368</v>
      </c>
      <c r="C446" s="164" t="s">
        <v>815</v>
      </c>
      <c r="D446" s="164" t="s">
        <v>857</v>
      </c>
      <c r="E446" s="164" t="s">
        <v>862</v>
      </c>
      <c r="F446" s="164" t="s">
        <v>556</v>
      </c>
      <c r="G446" s="164" t="s">
        <v>556</v>
      </c>
      <c r="H446" s="164"/>
      <c r="I446" s="164">
        <v>2</v>
      </c>
      <c r="J446" s="172" t="str">
        <f t="shared" si="6"/>
        <v xml:space="preserve">器具及び備品 ６　容器及び金庫 ドラムかん、コンテナーその他の容器 その他のもの その他のもの </v>
      </c>
    </row>
    <row r="447" spans="2:10" ht="13.15" hidden="1" customHeight="1">
      <c r="B447" s="164"/>
      <c r="C447" s="164" t="s">
        <v>815</v>
      </c>
      <c r="D447" s="164" t="s">
        <v>857</v>
      </c>
      <c r="E447" s="164" t="s">
        <v>864</v>
      </c>
      <c r="F447" s="164"/>
      <c r="G447" s="164"/>
      <c r="H447" s="164"/>
      <c r="I447" s="164"/>
      <c r="J447" s="172" t="str">
        <f t="shared" si="6"/>
        <v/>
      </c>
    </row>
    <row r="448" spans="2:10" ht="13.15" hidden="1" customHeight="1">
      <c r="B448" s="164">
        <v>369</v>
      </c>
      <c r="C448" s="164" t="s">
        <v>815</v>
      </c>
      <c r="D448" s="164" t="s">
        <v>857</v>
      </c>
      <c r="E448" s="164" t="s">
        <v>864</v>
      </c>
      <c r="F448" s="164" t="s">
        <v>865</v>
      </c>
      <c r="G448" s="164"/>
      <c r="H448" s="164"/>
      <c r="I448" s="164">
        <v>5</v>
      </c>
      <c r="J448" s="172" t="str">
        <f t="shared" si="6"/>
        <v xml:space="preserve">器具及び備品 ６　容器及び金庫 金庫 手さげ金庫  </v>
      </c>
    </row>
    <row r="449" spans="2:10" ht="13.15" hidden="1" customHeight="1">
      <c r="B449" s="164">
        <v>370</v>
      </c>
      <c r="C449" s="164" t="s">
        <v>815</v>
      </c>
      <c r="D449" s="164" t="s">
        <v>857</v>
      </c>
      <c r="E449" s="164" t="s">
        <v>864</v>
      </c>
      <c r="F449" s="164" t="s">
        <v>556</v>
      </c>
      <c r="G449" s="164"/>
      <c r="H449" s="164"/>
      <c r="I449" s="164">
        <v>20</v>
      </c>
      <c r="J449" s="172" t="str">
        <f t="shared" si="6"/>
        <v xml:space="preserve">器具及び備品 ６　容器及び金庫 金庫 その他のもの  </v>
      </c>
    </row>
    <row r="450" spans="2:10" ht="27" hidden="1">
      <c r="B450" s="164">
        <v>371</v>
      </c>
      <c r="C450" s="164" t="s">
        <v>815</v>
      </c>
      <c r="D450" s="164" t="s">
        <v>866</v>
      </c>
      <c r="E450" s="164"/>
      <c r="F450" s="164"/>
      <c r="G450" s="164"/>
      <c r="H450" s="164"/>
      <c r="I450" s="164">
        <v>5</v>
      </c>
      <c r="J450" s="172" t="str">
        <f t="shared" si="6"/>
        <v xml:space="preserve">器具及び備品 ７　理容又は美容機器    </v>
      </c>
    </row>
    <row r="451" spans="2:10" ht="13.15" hidden="1" customHeight="1">
      <c r="B451" s="164">
        <v>372</v>
      </c>
      <c r="C451" s="164" t="s">
        <v>815</v>
      </c>
      <c r="D451" s="164" t="s">
        <v>867</v>
      </c>
      <c r="E451" s="164" t="s">
        <v>868</v>
      </c>
      <c r="F451" s="164"/>
      <c r="G451" s="164"/>
      <c r="H451" s="164"/>
      <c r="I451" s="164">
        <v>4</v>
      </c>
      <c r="J451" s="172" t="str">
        <f t="shared" si="6"/>
        <v xml:space="preserve">器具及び備品 ８　医療機器 消毒殺菌用機器   </v>
      </c>
    </row>
    <row r="452" spans="2:10" ht="13.15" hidden="1" customHeight="1">
      <c r="B452" s="164">
        <v>373</v>
      </c>
      <c r="C452" s="164" t="s">
        <v>815</v>
      </c>
      <c r="D452" s="164" t="s">
        <v>867</v>
      </c>
      <c r="E452" s="164" t="s">
        <v>869</v>
      </c>
      <c r="F452" s="164"/>
      <c r="G452" s="164"/>
      <c r="H452" s="164"/>
      <c r="I452" s="164">
        <v>5</v>
      </c>
      <c r="J452" s="172" t="str">
        <f t="shared" si="6"/>
        <v xml:space="preserve">器具及び備品 ８　医療機器 手術機器   </v>
      </c>
    </row>
    <row r="453" spans="2:10" ht="13.15" hidden="1" customHeight="1">
      <c r="B453" s="164">
        <v>374</v>
      </c>
      <c r="C453" s="164" t="s">
        <v>815</v>
      </c>
      <c r="D453" s="164" t="s">
        <v>867</v>
      </c>
      <c r="E453" s="164" t="s">
        <v>870</v>
      </c>
      <c r="F453" s="164"/>
      <c r="G453" s="164"/>
      <c r="H453" s="164"/>
      <c r="I453" s="164">
        <v>7</v>
      </c>
      <c r="J453" s="172" t="str">
        <f t="shared" si="6"/>
        <v xml:space="preserve">器具及び備品 ８　医療機器 血液透析又は血しよう交換用機器   </v>
      </c>
    </row>
    <row r="454" spans="2:10" ht="26.45" hidden="1" customHeight="1">
      <c r="B454" s="164">
        <v>375</v>
      </c>
      <c r="C454" s="164" t="s">
        <v>815</v>
      </c>
      <c r="D454" s="164" t="s">
        <v>867</v>
      </c>
      <c r="E454" s="164" t="s">
        <v>871</v>
      </c>
      <c r="F454" s="164"/>
      <c r="G454" s="164"/>
      <c r="H454" s="164"/>
      <c r="I454" s="164">
        <v>6</v>
      </c>
      <c r="J454" s="172" t="str">
        <f t="shared" si="6"/>
        <v xml:space="preserve">器具及び備品 ８　医療機器 ハバードタンクその他の作動部分を有する機能回復訓練機器   </v>
      </c>
    </row>
    <row r="455" spans="2:10" ht="13.15" hidden="1" customHeight="1">
      <c r="B455" s="164">
        <v>376</v>
      </c>
      <c r="C455" s="164" t="s">
        <v>815</v>
      </c>
      <c r="D455" s="164" t="s">
        <v>867</v>
      </c>
      <c r="E455" s="164" t="s">
        <v>872</v>
      </c>
      <c r="F455" s="164"/>
      <c r="G455" s="164"/>
      <c r="H455" s="164"/>
      <c r="I455" s="164">
        <v>6</v>
      </c>
      <c r="J455" s="172" t="str">
        <f t="shared" ref="J455:J498" si="7">IF(I455="","",C455&amp;" "&amp;D455&amp;" "&amp;E455&amp;" "&amp;F455&amp;" "&amp;G455&amp;" "&amp;H455)</f>
        <v xml:space="preserve">器具及び備品 ８　医療機器 調剤機器   </v>
      </c>
    </row>
    <row r="456" spans="2:10" ht="13.15" hidden="1" customHeight="1">
      <c r="B456" s="164">
        <v>377</v>
      </c>
      <c r="C456" s="164" t="s">
        <v>815</v>
      </c>
      <c r="D456" s="164" t="s">
        <v>867</v>
      </c>
      <c r="E456" s="164" t="s">
        <v>873</v>
      </c>
      <c r="F456" s="164"/>
      <c r="G456" s="164"/>
      <c r="H456" s="164"/>
      <c r="I456" s="164">
        <v>7</v>
      </c>
      <c r="J456" s="172" t="str">
        <f t="shared" si="7"/>
        <v xml:space="preserve">器具及び備品 ８　医療機器 歯科診療用ユニット   </v>
      </c>
    </row>
    <row r="457" spans="2:10" ht="13.15" hidden="1" customHeight="1">
      <c r="B457" s="164"/>
      <c r="C457" s="164" t="s">
        <v>815</v>
      </c>
      <c r="D457" s="164" t="s">
        <v>867</v>
      </c>
      <c r="E457" s="164" t="s">
        <v>874</v>
      </c>
      <c r="F457" s="164"/>
      <c r="G457" s="164"/>
      <c r="H457" s="164"/>
      <c r="I457" s="164"/>
      <c r="J457" s="172" t="str">
        <f t="shared" si="7"/>
        <v/>
      </c>
    </row>
    <row r="458" spans="2:10" ht="13.15" hidden="1" customHeight="1">
      <c r="B458" s="164">
        <v>378</v>
      </c>
      <c r="C458" s="164" t="s">
        <v>815</v>
      </c>
      <c r="D458" s="164" t="s">
        <v>867</v>
      </c>
      <c r="E458" s="164" t="s">
        <v>874</v>
      </c>
      <c r="F458" s="164" t="s">
        <v>875</v>
      </c>
      <c r="G458" s="164"/>
      <c r="H458" s="164"/>
      <c r="I458" s="164">
        <v>6</v>
      </c>
      <c r="J458" s="172" t="str">
        <f t="shared" si="7"/>
        <v xml:space="preserve">器具及び備品 ８　医療機器 光学検査機器 ファイバースコープ  </v>
      </c>
    </row>
    <row r="459" spans="2:10" ht="13.15" hidden="1" customHeight="1">
      <c r="B459" s="164">
        <v>379</v>
      </c>
      <c r="C459" s="164" t="s">
        <v>815</v>
      </c>
      <c r="D459" s="164" t="s">
        <v>867</v>
      </c>
      <c r="E459" s="164" t="s">
        <v>874</v>
      </c>
      <c r="F459" s="164" t="s">
        <v>556</v>
      </c>
      <c r="G459" s="164"/>
      <c r="H459" s="164"/>
      <c r="I459" s="164">
        <v>8</v>
      </c>
      <c r="J459" s="172" t="str">
        <f t="shared" si="7"/>
        <v xml:space="preserve">器具及び備品 ８　医療機器 光学検査機器 その他のもの  </v>
      </c>
    </row>
    <row r="460" spans="2:10" ht="13.15" hidden="1" customHeight="1">
      <c r="B460" s="164"/>
      <c r="C460" s="164" t="s">
        <v>815</v>
      </c>
      <c r="D460" s="164" t="s">
        <v>867</v>
      </c>
      <c r="E460" s="164" t="s">
        <v>556</v>
      </c>
      <c r="F460" s="164"/>
      <c r="G460" s="164"/>
      <c r="H460" s="164"/>
      <c r="I460" s="164"/>
      <c r="J460" s="172" t="str">
        <f t="shared" si="7"/>
        <v/>
      </c>
    </row>
    <row r="461" spans="2:10" ht="26.45" hidden="1" customHeight="1">
      <c r="B461" s="164"/>
      <c r="C461" s="164" t="s">
        <v>815</v>
      </c>
      <c r="D461" s="164" t="s">
        <v>867</v>
      </c>
      <c r="E461" s="164" t="s">
        <v>556</v>
      </c>
      <c r="F461" s="164" t="s">
        <v>876</v>
      </c>
      <c r="G461" s="164"/>
      <c r="H461" s="164"/>
      <c r="I461" s="164"/>
      <c r="J461" s="172" t="str">
        <f t="shared" si="7"/>
        <v/>
      </c>
    </row>
    <row r="462" spans="2:10" ht="39.6" hidden="1" customHeight="1">
      <c r="B462" s="164">
        <v>380</v>
      </c>
      <c r="C462" s="164" t="s">
        <v>815</v>
      </c>
      <c r="D462" s="164" t="s">
        <v>867</v>
      </c>
      <c r="E462" s="164" t="s">
        <v>556</v>
      </c>
      <c r="F462" s="164" t="s">
        <v>876</v>
      </c>
      <c r="G462" s="164" t="s">
        <v>877</v>
      </c>
      <c r="H462" s="164"/>
      <c r="I462" s="164">
        <v>4</v>
      </c>
      <c r="J462" s="172" t="str">
        <f t="shared" si="7"/>
        <v xml:space="preserve">器具及び備品 ８　医療機器 その他のもの レントゲンその他の電子装置を使用する機器 移動式のもの、救急医療用のもの及び自動血液分析器 </v>
      </c>
    </row>
    <row r="463" spans="2:10" ht="13.15" hidden="1" customHeight="1">
      <c r="B463" s="164">
        <v>381</v>
      </c>
      <c r="C463" s="164" t="s">
        <v>815</v>
      </c>
      <c r="D463" s="164" t="s">
        <v>867</v>
      </c>
      <c r="E463" s="164" t="s">
        <v>556</v>
      </c>
      <c r="F463" s="164" t="s">
        <v>876</v>
      </c>
      <c r="G463" s="164" t="s">
        <v>556</v>
      </c>
      <c r="H463" s="164"/>
      <c r="I463" s="164">
        <v>6</v>
      </c>
      <c r="J463" s="172" t="str">
        <f t="shared" si="7"/>
        <v xml:space="preserve">器具及び備品 ８　医療機器 その他のもの レントゲンその他の電子装置を使用する機器 その他のもの </v>
      </c>
    </row>
    <row r="464" spans="2:10" ht="13.15" hidden="1" customHeight="1">
      <c r="B464" s="164"/>
      <c r="C464" s="164" t="s">
        <v>815</v>
      </c>
      <c r="D464" s="164" t="s">
        <v>867</v>
      </c>
      <c r="E464" s="164" t="s">
        <v>556</v>
      </c>
      <c r="F464" s="164" t="s">
        <v>556</v>
      </c>
      <c r="G464" s="164"/>
      <c r="H464" s="164"/>
      <c r="I464" s="164"/>
      <c r="J464" s="172" t="str">
        <f t="shared" si="7"/>
        <v/>
      </c>
    </row>
    <row r="465" spans="2:10" ht="26.45" hidden="1" customHeight="1">
      <c r="B465" s="164">
        <v>382</v>
      </c>
      <c r="C465" s="164" t="s">
        <v>815</v>
      </c>
      <c r="D465" s="164" t="s">
        <v>867</v>
      </c>
      <c r="E465" s="164" t="s">
        <v>556</v>
      </c>
      <c r="F465" s="164" t="s">
        <v>556</v>
      </c>
      <c r="G465" s="164" t="s">
        <v>834</v>
      </c>
      <c r="H465" s="164"/>
      <c r="I465" s="164">
        <v>3</v>
      </c>
      <c r="J465" s="172" t="str">
        <f t="shared" si="7"/>
        <v xml:space="preserve">器具及び備品 ８　医療機器 その他のもの その他のもの 陶磁器製又はガラス製のもの </v>
      </c>
    </row>
    <row r="466" spans="2:10" ht="26.45" hidden="1" customHeight="1">
      <c r="B466" s="164">
        <v>383</v>
      </c>
      <c r="C466" s="164" t="s">
        <v>815</v>
      </c>
      <c r="D466" s="164" t="s">
        <v>867</v>
      </c>
      <c r="E466" s="164" t="s">
        <v>556</v>
      </c>
      <c r="F466" s="164" t="s">
        <v>556</v>
      </c>
      <c r="G466" s="164" t="s">
        <v>593</v>
      </c>
      <c r="H466" s="164"/>
      <c r="I466" s="164">
        <v>10</v>
      </c>
      <c r="J466" s="172" t="str">
        <f t="shared" si="7"/>
        <v xml:space="preserve">器具及び備品 ８　医療機器 その他のもの その他のもの 主として金属製のもの </v>
      </c>
    </row>
    <row r="467" spans="2:10" ht="13.15" hidden="1" customHeight="1">
      <c r="B467" s="164">
        <v>384</v>
      </c>
      <c r="C467" s="164" t="s">
        <v>815</v>
      </c>
      <c r="D467" s="164" t="s">
        <v>867</v>
      </c>
      <c r="E467" s="164" t="s">
        <v>556</v>
      </c>
      <c r="F467" s="164" t="s">
        <v>556</v>
      </c>
      <c r="G467" s="164" t="s">
        <v>556</v>
      </c>
      <c r="H467" s="164"/>
      <c r="I467" s="164">
        <v>5</v>
      </c>
      <c r="J467" s="172" t="str">
        <f t="shared" si="7"/>
        <v xml:space="preserve">器具及び備品 ８　医療機器 その他のもの その他のもの その他のもの </v>
      </c>
    </row>
    <row r="468" spans="2:10" ht="13.15" hidden="1" customHeight="1">
      <c r="B468" s="164">
        <v>385</v>
      </c>
      <c r="C468" s="164" t="s">
        <v>815</v>
      </c>
      <c r="D468" s="164" t="s">
        <v>878</v>
      </c>
      <c r="E468" s="164" t="s">
        <v>879</v>
      </c>
      <c r="F468" s="164"/>
      <c r="G468" s="164"/>
      <c r="H468" s="164"/>
      <c r="I468" s="164">
        <v>8</v>
      </c>
      <c r="J468" s="172" t="str">
        <f t="shared" si="7"/>
        <v xml:space="preserve">器具及び備品 ９　娯楽又はスポーツ器具及び興行又は演劇用具 たまつき用具   </v>
      </c>
    </row>
    <row r="469" spans="2:10" ht="26.45" hidden="1" customHeight="1">
      <c r="B469" s="164">
        <v>386</v>
      </c>
      <c r="C469" s="164" t="s">
        <v>815</v>
      </c>
      <c r="D469" s="164" t="s">
        <v>878</v>
      </c>
      <c r="E469" s="164" t="s">
        <v>880</v>
      </c>
      <c r="F469" s="164"/>
      <c r="G469" s="164"/>
      <c r="H469" s="164"/>
      <c r="I469" s="164">
        <v>2</v>
      </c>
      <c r="J469" s="172" t="str">
        <f t="shared" si="7"/>
        <v xml:space="preserve">器具及び備品 ９　娯楽又はスポーツ器具及び興行又は演劇用具 パチンコ器、ビンゴ器その他これらに類する球戯用具及び射的用具   </v>
      </c>
    </row>
    <row r="470" spans="2:10" ht="26.45" hidden="1" customHeight="1">
      <c r="B470" s="164">
        <v>387</v>
      </c>
      <c r="C470" s="164" t="s">
        <v>815</v>
      </c>
      <c r="D470" s="164" t="s">
        <v>878</v>
      </c>
      <c r="E470" s="164" t="s">
        <v>881</v>
      </c>
      <c r="F470" s="164"/>
      <c r="G470" s="164"/>
      <c r="H470" s="164"/>
      <c r="I470" s="164">
        <v>5</v>
      </c>
      <c r="J470" s="172" t="str">
        <f t="shared" si="7"/>
        <v xml:space="preserve">器具及び備品 ９　娯楽又はスポーツ器具及び興行又は演劇用具 ご、しようぎ、まあじやん、その他の遊戯具   </v>
      </c>
    </row>
    <row r="471" spans="2:10" ht="13.15" hidden="1" customHeight="1">
      <c r="B471" s="164">
        <v>388</v>
      </c>
      <c r="C471" s="164" t="s">
        <v>815</v>
      </c>
      <c r="D471" s="164" t="s">
        <v>878</v>
      </c>
      <c r="E471" s="164" t="s">
        <v>882</v>
      </c>
      <c r="F471" s="164"/>
      <c r="G471" s="164"/>
      <c r="H471" s="164"/>
      <c r="I471" s="164">
        <v>3</v>
      </c>
      <c r="J471" s="172" t="str">
        <f t="shared" si="7"/>
        <v xml:space="preserve">器具及び備品 ９　娯楽又はスポーツ器具及び興行又は演劇用具 スポーツ具   </v>
      </c>
    </row>
    <row r="472" spans="2:10" ht="13.15" hidden="1" customHeight="1">
      <c r="B472" s="164">
        <v>389</v>
      </c>
      <c r="C472" s="164" t="s">
        <v>815</v>
      </c>
      <c r="D472" s="164" t="s">
        <v>878</v>
      </c>
      <c r="E472" s="164" t="s">
        <v>883</v>
      </c>
      <c r="F472" s="164"/>
      <c r="G472" s="164"/>
      <c r="H472" s="164"/>
      <c r="I472" s="164">
        <v>3</v>
      </c>
      <c r="J472" s="172" t="str">
        <f t="shared" si="7"/>
        <v xml:space="preserve">器具及び備品 ９　娯楽又はスポーツ器具及び興行又は演劇用具 劇場用観客いす   </v>
      </c>
    </row>
    <row r="473" spans="2:10" ht="13.15" hidden="1" customHeight="1">
      <c r="B473" s="164">
        <v>390</v>
      </c>
      <c r="C473" s="164" t="s">
        <v>815</v>
      </c>
      <c r="D473" s="164" t="s">
        <v>878</v>
      </c>
      <c r="E473" s="164" t="s">
        <v>884</v>
      </c>
      <c r="F473" s="164"/>
      <c r="G473" s="164"/>
      <c r="H473" s="164"/>
      <c r="I473" s="164">
        <v>5</v>
      </c>
      <c r="J473" s="172" t="str">
        <f t="shared" si="7"/>
        <v xml:space="preserve">器具及び備品 ９　娯楽又はスポーツ器具及び興行又は演劇用具 どんちよう及び幕   </v>
      </c>
    </row>
    <row r="474" spans="2:10" ht="13.15" hidden="1" customHeight="1">
      <c r="B474" s="164">
        <v>391</v>
      </c>
      <c r="C474" s="164" t="s">
        <v>815</v>
      </c>
      <c r="D474" s="164" t="s">
        <v>878</v>
      </c>
      <c r="E474" s="164" t="s">
        <v>885</v>
      </c>
      <c r="F474" s="164"/>
      <c r="G474" s="164"/>
      <c r="H474" s="164"/>
      <c r="I474" s="164">
        <v>2</v>
      </c>
      <c r="J474" s="172" t="str">
        <f t="shared" si="7"/>
        <v xml:space="preserve">器具及び備品 ９　娯楽又はスポーツ器具及び興行又は演劇用具 衣しよう、かつら、小道具及び大道具   </v>
      </c>
    </row>
    <row r="475" spans="2:10" ht="13.15" hidden="1" customHeight="1">
      <c r="B475" s="164"/>
      <c r="C475" s="164" t="s">
        <v>815</v>
      </c>
      <c r="D475" s="164" t="s">
        <v>878</v>
      </c>
      <c r="E475" s="164" t="s">
        <v>556</v>
      </c>
      <c r="F475" s="164"/>
      <c r="G475" s="164"/>
      <c r="H475" s="164"/>
      <c r="I475" s="164"/>
      <c r="J475" s="172" t="str">
        <f t="shared" si="7"/>
        <v/>
      </c>
    </row>
    <row r="476" spans="2:10" ht="13.15" hidden="1" customHeight="1">
      <c r="B476" s="164">
        <v>392</v>
      </c>
      <c r="C476" s="164" t="s">
        <v>815</v>
      </c>
      <c r="D476" s="164" t="s">
        <v>878</v>
      </c>
      <c r="E476" s="164" t="s">
        <v>556</v>
      </c>
      <c r="F476" s="164" t="s">
        <v>593</v>
      </c>
      <c r="G476" s="164"/>
      <c r="H476" s="164"/>
      <c r="I476" s="164">
        <v>10</v>
      </c>
      <c r="J476" s="172" t="str">
        <f t="shared" si="7"/>
        <v xml:space="preserve">器具及び備品 ９　娯楽又はスポーツ器具及び興行又は演劇用具 その他のもの 主として金属製のもの  </v>
      </c>
    </row>
    <row r="477" spans="2:10" ht="13.15" hidden="1" customHeight="1">
      <c r="B477" s="164">
        <v>393</v>
      </c>
      <c r="C477" s="164" t="s">
        <v>815</v>
      </c>
      <c r="D477" s="164" t="s">
        <v>878</v>
      </c>
      <c r="E477" s="164" t="s">
        <v>556</v>
      </c>
      <c r="F477" s="164" t="s">
        <v>556</v>
      </c>
      <c r="G477" s="164"/>
      <c r="H477" s="164"/>
      <c r="I477" s="164">
        <v>5</v>
      </c>
      <c r="J477" s="172" t="str">
        <f t="shared" si="7"/>
        <v xml:space="preserve">器具及び備品 ９　娯楽又はスポーツ器具及び興行又は演劇用具 その他のもの その他のもの  </v>
      </c>
    </row>
    <row r="478" spans="2:10" ht="13.15" hidden="1" customHeight="1">
      <c r="B478" s="164"/>
      <c r="C478" s="164" t="s">
        <v>815</v>
      </c>
      <c r="D478" s="164" t="s">
        <v>886</v>
      </c>
      <c r="E478" s="164" t="s">
        <v>887</v>
      </c>
      <c r="F478" s="164"/>
      <c r="G478" s="164"/>
      <c r="H478" s="164"/>
      <c r="I478" s="164"/>
      <c r="J478" s="172" t="str">
        <f t="shared" si="7"/>
        <v/>
      </c>
    </row>
    <row r="479" spans="2:10" ht="13.15" hidden="1" customHeight="1">
      <c r="B479" s="164">
        <v>394</v>
      </c>
      <c r="C479" s="164" t="s">
        <v>815</v>
      </c>
      <c r="D479" s="164" t="s">
        <v>886</v>
      </c>
      <c r="E479" s="164" t="s">
        <v>887</v>
      </c>
      <c r="F479" s="164" t="s">
        <v>888</v>
      </c>
      <c r="G479" s="164"/>
      <c r="H479" s="164"/>
      <c r="I479" s="164">
        <v>2</v>
      </c>
      <c r="J479" s="172" t="str">
        <f t="shared" si="7"/>
        <v xml:space="preserve">器具及び備品 １０　生物 植物 貸付業用のもの  </v>
      </c>
    </row>
    <row r="480" spans="2:10" ht="13.15" hidden="1" customHeight="1">
      <c r="B480" s="164">
        <v>395</v>
      </c>
      <c r="C480" s="164" t="s">
        <v>815</v>
      </c>
      <c r="D480" s="164" t="s">
        <v>886</v>
      </c>
      <c r="E480" s="164" t="s">
        <v>887</v>
      </c>
      <c r="F480" s="164" t="s">
        <v>556</v>
      </c>
      <c r="G480" s="164"/>
      <c r="H480" s="164"/>
      <c r="I480" s="164">
        <v>15</v>
      </c>
      <c r="J480" s="172" t="str">
        <f t="shared" si="7"/>
        <v xml:space="preserve">器具及び備品 １０　生物 植物 その他のもの  </v>
      </c>
    </row>
    <row r="481" spans="2:10" ht="13.15" hidden="1" customHeight="1">
      <c r="B481" s="164"/>
      <c r="C481" s="164" t="s">
        <v>815</v>
      </c>
      <c r="D481" s="164" t="s">
        <v>886</v>
      </c>
      <c r="E481" s="164" t="s">
        <v>889</v>
      </c>
      <c r="F481" s="164"/>
      <c r="G481" s="164"/>
      <c r="H481" s="164"/>
      <c r="I481" s="164"/>
      <c r="J481" s="172" t="str">
        <f t="shared" si="7"/>
        <v/>
      </c>
    </row>
    <row r="482" spans="2:10" ht="13.15" hidden="1" customHeight="1">
      <c r="B482" s="164">
        <v>396</v>
      </c>
      <c r="C482" s="164" t="s">
        <v>815</v>
      </c>
      <c r="D482" s="164" t="s">
        <v>886</v>
      </c>
      <c r="E482" s="164" t="s">
        <v>889</v>
      </c>
      <c r="F482" s="164" t="s">
        <v>890</v>
      </c>
      <c r="G482" s="164"/>
      <c r="H482" s="164"/>
      <c r="I482" s="164">
        <v>2</v>
      </c>
      <c r="J482" s="172" t="str">
        <f t="shared" si="7"/>
        <v xml:space="preserve">器具及び備品 １０　生物 動物 魚類  </v>
      </c>
    </row>
    <row r="483" spans="2:10" ht="13.15" hidden="1" customHeight="1">
      <c r="B483" s="164">
        <v>397</v>
      </c>
      <c r="C483" s="164" t="s">
        <v>815</v>
      </c>
      <c r="D483" s="164" t="s">
        <v>886</v>
      </c>
      <c r="E483" s="164" t="s">
        <v>889</v>
      </c>
      <c r="F483" s="164" t="s">
        <v>891</v>
      </c>
      <c r="G483" s="164"/>
      <c r="H483" s="164"/>
      <c r="I483" s="164">
        <v>4</v>
      </c>
      <c r="J483" s="172" t="str">
        <f t="shared" si="7"/>
        <v xml:space="preserve">器具及び備品 １０　生物 動物 鳥類  </v>
      </c>
    </row>
    <row r="484" spans="2:10" ht="13.15" hidden="1" customHeight="1">
      <c r="B484" s="164">
        <v>398</v>
      </c>
      <c r="C484" s="164" t="s">
        <v>815</v>
      </c>
      <c r="D484" s="164" t="s">
        <v>886</v>
      </c>
      <c r="E484" s="164" t="s">
        <v>889</v>
      </c>
      <c r="F484" s="164" t="s">
        <v>556</v>
      </c>
      <c r="G484" s="164"/>
      <c r="H484" s="164"/>
      <c r="I484" s="164">
        <v>8</v>
      </c>
      <c r="J484" s="172" t="str">
        <f t="shared" si="7"/>
        <v xml:space="preserve">器具及び備品 １０　生物 動物 その他のもの  </v>
      </c>
    </row>
    <row r="485" spans="2:10" ht="26.45" hidden="1" customHeight="1">
      <c r="B485" s="164">
        <v>399</v>
      </c>
      <c r="C485" s="164" t="s">
        <v>815</v>
      </c>
      <c r="D485" s="164" t="s">
        <v>892</v>
      </c>
      <c r="E485" s="164" t="s">
        <v>893</v>
      </c>
      <c r="F485" s="164"/>
      <c r="G485" s="164"/>
      <c r="H485" s="164"/>
      <c r="I485" s="164">
        <v>2</v>
      </c>
      <c r="J485" s="172" t="str">
        <f t="shared" si="7"/>
        <v xml:space="preserve">器具及び備品 １１　前掲のもの以外のもの 映画フィルム（スライドを含む。）、磁気テープ及びレコード   </v>
      </c>
    </row>
    <row r="486" spans="2:10" ht="13.15" hidden="1" customHeight="1">
      <c r="B486" s="164">
        <v>400</v>
      </c>
      <c r="C486" s="164" t="s">
        <v>815</v>
      </c>
      <c r="D486" s="164" t="s">
        <v>892</v>
      </c>
      <c r="E486" s="164" t="s">
        <v>894</v>
      </c>
      <c r="F486" s="164"/>
      <c r="G486" s="164"/>
      <c r="H486" s="164"/>
      <c r="I486" s="164">
        <v>2</v>
      </c>
      <c r="J486" s="172" t="str">
        <f t="shared" si="7"/>
        <v xml:space="preserve">器具及び備品 １１　前掲のもの以外のもの シート及びロープ   </v>
      </c>
    </row>
    <row r="487" spans="2:10" ht="13.15" hidden="1" customHeight="1">
      <c r="B487" s="164">
        <v>401</v>
      </c>
      <c r="C487" s="164" t="s">
        <v>815</v>
      </c>
      <c r="D487" s="164" t="s">
        <v>892</v>
      </c>
      <c r="E487" s="164" t="s">
        <v>895</v>
      </c>
      <c r="F487" s="164"/>
      <c r="G487" s="164"/>
      <c r="H487" s="164"/>
      <c r="I487" s="164">
        <v>3</v>
      </c>
      <c r="J487" s="172" t="str">
        <f t="shared" si="7"/>
        <v xml:space="preserve">器具及び備品 １１　前掲のもの以外のもの きのこ栽培用ほだ木   </v>
      </c>
    </row>
    <row r="488" spans="2:10" ht="13.15" hidden="1" customHeight="1">
      <c r="B488" s="164">
        <v>402</v>
      </c>
      <c r="C488" s="164" t="s">
        <v>815</v>
      </c>
      <c r="D488" s="164" t="s">
        <v>892</v>
      </c>
      <c r="E488" s="164" t="s">
        <v>896</v>
      </c>
      <c r="F488" s="164"/>
      <c r="G488" s="164"/>
      <c r="H488" s="164"/>
      <c r="I488" s="164">
        <v>3</v>
      </c>
      <c r="J488" s="172" t="str">
        <f t="shared" si="7"/>
        <v xml:space="preserve">器具及び備品 １１　前掲のもの以外のもの 漁具   </v>
      </c>
    </row>
    <row r="489" spans="2:10" ht="13.15" hidden="1" customHeight="1">
      <c r="B489" s="164">
        <v>403</v>
      </c>
      <c r="C489" s="164" t="s">
        <v>815</v>
      </c>
      <c r="D489" s="164" t="s">
        <v>892</v>
      </c>
      <c r="E489" s="164" t="s">
        <v>897</v>
      </c>
      <c r="F489" s="164"/>
      <c r="G489" s="164"/>
      <c r="H489" s="164"/>
      <c r="I489" s="164">
        <v>3</v>
      </c>
      <c r="J489" s="172" t="str">
        <f t="shared" si="7"/>
        <v xml:space="preserve">器具及び備品 １１　前掲のもの以外のもの 葬儀用具   </v>
      </c>
    </row>
    <row r="490" spans="2:10" ht="13.15" hidden="1" customHeight="1">
      <c r="B490" s="164">
        <v>404</v>
      </c>
      <c r="C490" s="164" t="s">
        <v>815</v>
      </c>
      <c r="D490" s="164" t="s">
        <v>892</v>
      </c>
      <c r="E490" s="164" t="s">
        <v>898</v>
      </c>
      <c r="F490" s="164"/>
      <c r="G490" s="164"/>
      <c r="H490" s="164"/>
      <c r="I490" s="164">
        <v>5</v>
      </c>
      <c r="J490" s="172" t="str">
        <f t="shared" si="7"/>
        <v xml:space="preserve">器具及び備品 １１　前掲のもの以外のもの 楽器   </v>
      </c>
    </row>
    <row r="491" spans="2:10" ht="13.15" hidden="1" customHeight="1">
      <c r="B491" s="164">
        <v>405</v>
      </c>
      <c r="C491" s="164" t="s">
        <v>815</v>
      </c>
      <c r="D491" s="164" t="s">
        <v>892</v>
      </c>
      <c r="E491" s="164" t="s">
        <v>899</v>
      </c>
      <c r="F491" s="164"/>
      <c r="G491" s="164"/>
      <c r="H491" s="164"/>
      <c r="I491" s="164">
        <v>5</v>
      </c>
      <c r="J491" s="172" t="str">
        <f t="shared" si="7"/>
        <v xml:space="preserve">器具及び備品 １１　前掲のもの以外のもの 自動販売機（手動のものを含む。）   </v>
      </c>
    </row>
    <row r="492" spans="2:10" ht="13.15" hidden="1" customHeight="1">
      <c r="B492" s="164">
        <v>406</v>
      </c>
      <c r="C492" s="164" t="s">
        <v>815</v>
      </c>
      <c r="D492" s="164" t="s">
        <v>892</v>
      </c>
      <c r="E492" s="164" t="s">
        <v>900</v>
      </c>
      <c r="F492" s="164"/>
      <c r="G492" s="164"/>
      <c r="H492" s="164"/>
      <c r="I492" s="164">
        <v>5</v>
      </c>
      <c r="J492" s="172" t="str">
        <f t="shared" si="7"/>
        <v xml:space="preserve">器具及び備品 １１　前掲のもの以外のもの 無人駐車管理装置   </v>
      </c>
    </row>
    <row r="493" spans="2:10" ht="13.15" hidden="1" customHeight="1">
      <c r="B493" s="164">
        <v>407</v>
      </c>
      <c r="C493" s="164" t="s">
        <v>815</v>
      </c>
      <c r="D493" s="164" t="s">
        <v>892</v>
      </c>
      <c r="E493" s="164" t="s">
        <v>901</v>
      </c>
      <c r="F493" s="164"/>
      <c r="G493" s="164"/>
      <c r="H493" s="164"/>
      <c r="I493" s="164">
        <v>5</v>
      </c>
      <c r="J493" s="172" t="str">
        <f t="shared" si="7"/>
        <v xml:space="preserve">器具及び備品 １１　前掲のもの以外のもの 焼却炉   </v>
      </c>
    </row>
    <row r="494" spans="2:10" ht="13.15" hidden="1" customHeight="1">
      <c r="B494" s="164"/>
      <c r="C494" s="164" t="s">
        <v>815</v>
      </c>
      <c r="D494" s="164" t="s">
        <v>892</v>
      </c>
      <c r="E494" s="164" t="s">
        <v>556</v>
      </c>
      <c r="F494" s="164"/>
      <c r="G494" s="164"/>
      <c r="H494" s="164"/>
      <c r="I494" s="164"/>
      <c r="J494" s="172" t="str">
        <f t="shared" si="7"/>
        <v/>
      </c>
    </row>
    <row r="495" spans="2:10" ht="13.15" hidden="1" customHeight="1">
      <c r="B495" s="164">
        <v>408</v>
      </c>
      <c r="C495" s="164" t="s">
        <v>815</v>
      </c>
      <c r="D495" s="164" t="s">
        <v>892</v>
      </c>
      <c r="E495" s="164" t="s">
        <v>556</v>
      </c>
      <c r="F495" s="164" t="s">
        <v>593</v>
      </c>
      <c r="G495" s="164"/>
      <c r="H495" s="164"/>
      <c r="I495" s="164">
        <v>10</v>
      </c>
      <c r="J495" s="172" t="str">
        <f t="shared" si="7"/>
        <v xml:space="preserve">器具及び備品 １１　前掲のもの以外のもの その他のもの 主として金属製のもの  </v>
      </c>
    </row>
    <row r="496" spans="2:10" ht="13.15" hidden="1" customHeight="1">
      <c r="B496" s="164">
        <v>409</v>
      </c>
      <c r="C496" s="164" t="s">
        <v>815</v>
      </c>
      <c r="D496" s="164" t="s">
        <v>892</v>
      </c>
      <c r="E496" s="164" t="s">
        <v>556</v>
      </c>
      <c r="F496" s="164" t="s">
        <v>556</v>
      </c>
      <c r="G496" s="164"/>
      <c r="H496" s="164"/>
      <c r="I496" s="164">
        <v>5</v>
      </c>
      <c r="J496" s="172" t="str">
        <f t="shared" si="7"/>
        <v xml:space="preserve">器具及び備品 １１　前掲のもの以外のもの その他のもの その他のもの  </v>
      </c>
    </row>
    <row r="497" spans="2:10" ht="184.9" hidden="1" customHeight="1">
      <c r="B497" s="164">
        <v>410</v>
      </c>
      <c r="C497" s="164" t="s">
        <v>815</v>
      </c>
      <c r="D497" s="164" t="s">
        <v>902</v>
      </c>
      <c r="E497" s="164" t="s">
        <v>593</v>
      </c>
      <c r="F497" s="164"/>
      <c r="G497" s="164"/>
      <c r="H497" s="164"/>
      <c r="I497" s="164">
        <v>15</v>
      </c>
      <c r="J497" s="172" t="str">
        <f t="shared" si="7"/>
        <v xml:space="preserve">器具及び備品 １２　前掲する資産のうち、当該資産について定められている前掲の耐用年数によるもの以外のもの及び前掲の区分によらないもの 主として金属製のもの   </v>
      </c>
    </row>
    <row r="498" spans="2:10" ht="13.15" hidden="1" customHeight="1">
      <c r="B498" s="164">
        <v>411</v>
      </c>
      <c r="C498" s="164" t="s">
        <v>815</v>
      </c>
      <c r="D498" s="164" t="s">
        <v>902</v>
      </c>
      <c r="E498" s="164" t="s">
        <v>556</v>
      </c>
      <c r="F498" s="164"/>
      <c r="G498" s="164"/>
      <c r="H498" s="164"/>
      <c r="I498" s="164">
        <v>8</v>
      </c>
      <c r="J498" s="172" t="str">
        <f t="shared" si="7"/>
        <v xml:space="preserve">器具及び備品 １２　前掲する資産のうち、当該資産について定められている前掲の耐用年数によるもの以外のもの及び前掲の区分によらないもの その他のもの   </v>
      </c>
    </row>
    <row r="501" spans="2:10">
      <c r="C501" t="s">
        <v>903</v>
      </c>
    </row>
    <row r="503" spans="2:10" ht="27">
      <c r="B503" s="164"/>
      <c r="C503" s="164" t="s">
        <v>904</v>
      </c>
      <c r="D503" s="164" t="s">
        <v>905</v>
      </c>
      <c r="E503" s="164" t="s">
        <v>906</v>
      </c>
      <c r="F503" s="164"/>
      <c r="G503" s="164"/>
      <c r="H503" s="164"/>
      <c r="I503" s="164" t="s">
        <v>549</v>
      </c>
      <c r="J503" s="164"/>
    </row>
    <row r="504" spans="2:10">
      <c r="B504" s="164">
        <v>412</v>
      </c>
      <c r="C504" s="164">
        <v>1</v>
      </c>
      <c r="D504" s="164" t="s">
        <v>907</v>
      </c>
      <c r="E504" s="164"/>
      <c r="F504" s="164"/>
      <c r="G504" s="164"/>
      <c r="H504" s="164"/>
      <c r="I504" s="164">
        <v>10</v>
      </c>
      <c r="J504" s="164" t="str">
        <f>IF(I504="","",C504&amp;" "&amp;D504&amp;" "&amp;E504&amp;" "&amp;F504&amp;" "&amp;G504&amp;" "&amp;H504)</f>
        <v xml:space="preserve">1 食料品製造業用設備    </v>
      </c>
    </row>
    <row r="505" spans="2:10" ht="27" customHeight="1">
      <c r="B505" s="164">
        <v>413</v>
      </c>
      <c r="C505" s="164">
        <v>2</v>
      </c>
      <c r="D505" s="164" t="s">
        <v>908</v>
      </c>
      <c r="E505" s="164"/>
      <c r="F505" s="164"/>
      <c r="G505" s="164"/>
      <c r="H505" s="164"/>
      <c r="I505" s="164">
        <v>10</v>
      </c>
      <c r="J505" s="164" t="str">
        <f t="shared" ref="J505:J568" si="8">IF(I505="","",C505&amp;" "&amp;D505&amp;" "&amp;E505&amp;" "&amp;F505&amp;" "&amp;G505&amp;" "&amp;H505)</f>
        <v xml:space="preserve">2 飲料、たばこ又は飼料製造業用設備    </v>
      </c>
    </row>
    <row r="506" spans="2:10">
      <c r="B506" s="164">
        <v>414</v>
      </c>
      <c r="C506" s="164">
        <v>3</v>
      </c>
      <c r="D506" s="164" t="s">
        <v>909</v>
      </c>
      <c r="E506" s="164" t="s">
        <v>910</v>
      </c>
      <c r="F506" s="164"/>
      <c r="G506" s="164"/>
      <c r="H506" s="164"/>
      <c r="I506" s="165">
        <v>3</v>
      </c>
      <c r="J506" s="165" t="str">
        <f t="shared" si="8"/>
        <v xml:space="preserve">3 繊維工業用設備 炭素繊維製造設備   </v>
      </c>
    </row>
    <row r="507" spans="2:10">
      <c r="B507" s="164">
        <v>415</v>
      </c>
      <c r="C507" s="164">
        <v>3</v>
      </c>
      <c r="D507" s="164" t="s">
        <v>909</v>
      </c>
      <c r="E507" s="164" t="s">
        <v>911</v>
      </c>
      <c r="F507" s="164"/>
      <c r="G507" s="164"/>
      <c r="H507" s="164"/>
      <c r="I507" s="165">
        <v>3</v>
      </c>
      <c r="J507" s="165" t="str">
        <f t="shared" si="8"/>
        <v xml:space="preserve">3 繊維工業用設備 　黒鉛化炉   </v>
      </c>
    </row>
    <row r="508" spans="2:10">
      <c r="B508" s="164">
        <v>416</v>
      </c>
      <c r="C508" s="164">
        <v>3</v>
      </c>
      <c r="D508" s="164" t="s">
        <v>909</v>
      </c>
      <c r="E508" s="164" t="s">
        <v>912</v>
      </c>
      <c r="F508" s="164"/>
      <c r="G508" s="164"/>
      <c r="H508" s="164"/>
      <c r="I508" s="164">
        <v>7</v>
      </c>
      <c r="J508" s="164" t="str">
        <f t="shared" si="8"/>
        <v xml:space="preserve">3 繊維工業用設備 　その他の設備   </v>
      </c>
    </row>
    <row r="509" spans="2:10">
      <c r="B509" s="164">
        <v>417</v>
      </c>
      <c r="C509" s="164">
        <v>3</v>
      </c>
      <c r="D509" s="164" t="s">
        <v>909</v>
      </c>
      <c r="E509" s="164" t="s">
        <v>913</v>
      </c>
      <c r="F509" s="164"/>
      <c r="G509" s="164"/>
      <c r="H509" s="164"/>
      <c r="I509" s="164">
        <v>7</v>
      </c>
      <c r="J509" s="164" t="str">
        <f t="shared" si="8"/>
        <v xml:space="preserve">3 繊維工業用設備 その他の設備   </v>
      </c>
    </row>
    <row r="510" spans="2:10" ht="27" customHeight="1">
      <c r="B510" s="164">
        <v>418</v>
      </c>
      <c r="C510" s="164">
        <v>4</v>
      </c>
      <c r="D510" s="164" t="s">
        <v>914</v>
      </c>
      <c r="E510" s="164"/>
      <c r="F510" s="164"/>
      <c r="G510" s="164"/>
      <c r="H510" s="164"/>
      <c r="I510" s="164">
        <v>8</v>
      </c>
      <c r="J510" s="164" t="str">
        <f t="shared" si="8"/>
        <v xml:space="preserve">4 木材又は木製品（家具を除く。）製造業用設備    </v>
      </c>
    </row>
    <row r="511" spans="2:10" ht="27" customHeight="1">
      <c r="B511" s="164">
        <v>419</v>
      </c>
      <c r="C511" s="164">
        <v>5</v>
      </c>
      <c r="D511" s="164" t="s">
        <v>915</v>
      </c>
      <c r="E511" s="164"/>
      <c r="F511" s="164"/>
      <c r="G511" s="164"/>
      <c r="H511" s="164"/>
      <c r="I511" s="164">
        <v>11</v>
      </c>
      <c r="J511" s="164" t="str">
        <f t="shared" si="8"/>
        <v xml:space="preserve">5 家具又は装備品製造業用設備    </v>
      </c>
    </row>
    <row r="512" spans="2:10" ht="27" customHeight="1">
      <c r="B512" s="164">
        <v>420</v>
      </c>
      <c r="C512" s="164">
        <v>6</v>
      </c>
      <c r="D512" s="164" t="s">
        <v>916</v>
      </c>
      <c r="E512" s="164"/>
      <c r="F512" s="164"/>
      <c r="G512" s="164"/>
      <c r="H512" s="164"/>
      <c r="I512" s="164">
        <v>12</v>
      </c>
      <c r="J512" s="164" t="str">
        <f t="shared" si="8"/>
        <v xml:space="preserve">6 パルプ、紙又は紙加工品製造業用設備    </v>
      </c>
    </row>
    <row r="513" spans="2:10" ht="27" customHeight="1">
      <c r="B513" s="164">
        <v>421</v>
      </c>
      <c r="C513" s="164">
        <v>7</v>
      </c>
      <c r="D513" s="164" t="s">
        <v>917</v>
      </c>
      <c r="E513" s="164" t="s">
        <v>918</v>
      </c>
      <c r="F513" s="164"/>
      <c r="G513" s="164"/>
      <c r="H513" s="164"/>
      <c r="I513" s="164">
        <v>4</v>
      </c>
      <c r="J513" s="164" t="str">
        <f t="shared" si="8"/>
        <v xml:space="preserve">7 印刷業又は印刷関連業用設備 デジタル印刷システム設備   </v>
      </c>
    </row>
    <row r="514" spans="2:10" ht="27" customHeight="1">
      <c r="B514" s="164">
        <v>422</v>
      </c>
      <c r="C514" s="164">
        <v>7</v>
      </c>
      <c r="D514" s="164" t="s">
        <v>917</v>
      </c>
      <c r="E514" s="164" t="s">
        <v>919</v>
      </c>
      <c r="F514" s="164"/>
      <c r="G514" s="164"/>
      <c r="H514" s="164"/>
      <c r="I514" s="164">
        <v>7</v>
      </c>
      <c r="J514" s="164" t="str">
        <f t="shared" si="8"/>
        <v xml:space="preserve">7 印刷業又は印刷関連業用設備 製本業用設備   </v>
      </c>
    </row>
    <row r="515" spans="2:10" ht="27" customHeight="1">
      <c r="B515" s="164">
        <v>423</v>
      </c>
      <c r="C515" s="164">
        <v>7</v>
      </c>
      <c r="D515" s="164" t="s">
        <v>917</v>
      </c>
      <c r="E515" s="164" t="s">
        <v>920</v>
      </c>
      <c r="F515" s="164"/>
      <c r="G515" s="164"/>
      <c r="H515" s="164"/>
      <c r="I515" s="165">
        <v>3</v>
      </c>
      <c r="J515" s="165" t="str">
        <f t="shared" si="8"/>
        <v xml:space="preserve">7 印刷業又は印刷関連業用設備 新聞業用設備   </v>
      </c>
    </row>
    <row r="516" spans="2:10" ht="27" customHeight="1">
      <c r="B516" s="164">
        <v>424</v>
      </c>
      <c r="C516" s="164">
        <v>7</v>
      </c>
      <c r="D516" s="164" t="s">
        <v>917</v>
      </c>
      <c r="E516" s="164" t="s">
        <v>921</v>
      </c>
      <c r="F516" s="164"/>
      <c r="G516" s="164"/>
      <c r="H516" s="164"/>
      <c r="I516" s="165">
        <v>3</v>
      </c>
      <c r="J516" s="165" t="str">
        <f t="shared" si="8"/>
        <v xml:space="preserve">7 印刷業又は印刷関連業用設備 　モノタイプ、写真又は通信設備   </v>
      </c>
    </row>
    <row r="517" spans="2:10" ht="27" customHeight="1">
      <c r="B517" s="164">
        <v>425</v>
      </c>
      <c r="C517" s="164">
        <v>7</v>
      </c>
      <c r="D517" s="164" t="s">
        <v>917</v>
      </c>
      <c r="E517" s="164" t="s">
        <v>912</v>
      </c>
      <c r="F517" s="164"/>
      <c r="G517" s="164"/>
      <c r="H517" s="164"/>
      <c r="I517" s="164">
        <v>10</v>
      </c>
      <c r="J517" s="164" t="str">
        <f t="shared" si="8"/>
        <v xml:space="preserve">7 印刷業又は印刷関連業用設備 　その他の設備   </v>
      </c>
    </row>
    <row r="518" spans="2:10" ht="27" customHeight="1">
      <c r="B518" s="164">
        <v>426</v>
      </c>
      <c r="C518" s="164">
        <v>7</v>
      </c>
      <c r="D518" s="164" t="s">
        <v>917</v>
      </c>
      <c r="E518" s="164" t="s">
        <v>913</v>
      </c>
      <c r="F518" s="164"/>
      <c r="G518" s="164"/>
      <c r="H518" s="164"/>
      <c r="I518" s="164">
        <v>10</v>
      </c>
      <c r="J518" s="164" t="str">
        <f t="shared" si="8"/>
        <v xml:space="preserve">7 印刷業又は印刷関連業用設備 その他の設備   </v>
      </c>
    </row>
    <row r="519" spans="2:10" ht="40.5" customHeight="1">
      <c r="B519" s="164">
        <v>427</v>
      </c>
      <c r="C519" s="164">
        <v>8</v>
      </c>
      <c r="D519" s="164" t="s">
        <v>922</v>
      </c>
      <c r="E519" s="164" t="s">
        <v>923</v>
      </c>
      <c r="F519" s="164"/>
      <c r="G519" s="164"/>
      <c r="H519" s="164"/>
      <c r="I519" s="164">
        <v>5</v>
      </c>
      <c r="J519" s="164" t="str">
        <f t="shared" si="8"/>
        <v xml:space="preserve">8 化学工業用設備 臭素、よう素又は塩素、臭素若しくはよう素化合物製造設備   </v>
      </c>
    </row>
    <row r="520" spans="2:10">
      <c r="B520" s="164">
        <v>428</v>
      </c>
      <c r="C520" s="164">
        <v>8</v>
      </c>
      <c r="D520" s="164" t="s">
        <v>922</v>
      </c>
      <c r="E520" s="164" t="s">
        <v>924</v>
      </c>
      <c r="F520" s="164"/>
      <c r="G520" s="164"/>
      <c r="H520" s="164"/>
      <c r="I520" s="164">
        <v>4</v>
      </c>
      <c r="J520" s="164" t="str">
        <f t="shared" si="8"/>
        <v xml:space="preserve">8 化学工業用設備 塩化りん製造設備   </v>
      </c>
    </row>
    <row r="521" spans="2:10">
      <c r="B521" s="164">
        <v>429</v>
      </c>
      <c r="C521" s="164">
        <v>8</v>
      </c>
      <c r="D521" s="164" t="s">
        <v>922</v>
      </c>
      <c r="E521" s="164" t="s">
        <v>925</v>
      </c>
      <c r="F521" s="164"/>
      <c r="G521" s="164"/>
      <c r="H521" s="164"/>
      <c r="I521" s="164">
        <v>5</v>
      </c>
      <c r="J521" s="164" t="str">
        <f t="shared" si="8"/>
        <v xml:space="preserve">8 化学工業用設備 活性炭製造設備   </v>
      </c>
    </row>
    <row r="522" spans="2:10" ht="27" customHeight="1">
      <c r="B522" s="164">
        <v>430</v>
      </c>
      <c r="C522" s="164">
        <v>8</v>
      </c>
      <c r="D522" s="164" t="s">
        <v>922</v>
      </c>
      <c r="E522" s="164" t="s">
        <v>926</v>
      </c>
      <c r="F522" s="164"/>
      <c r="G522" s="164"/>
      <c r="H522" s="164"/>
      <c r="I522" s="164">
        <v>5</v>
      </c>
      <c r="J522" s="164" t="str">
        <f t="shared" si="8"/>
        <v xml:space="preserve">8 化学工業用設備 ゼラチン又はにかわ製造設備   </v>
      </c>
    </row>
    <row r="523" spans="2:10" ht="27" customHeight="1">
      <c r="B523" s="164">
        <v>431</v>
      </c>
      <c r="C523" s="164">
        <v>8</v>
      </c>
      <c r="D523" s="164" t="s">
        <v>922</v>
      </c>
      <c r="E523" s="164" t="s">
        <v>927</v>
      </c>
      <c r="F523" s="164"/>
      <c r="G523" s="164"/>
      <c r="H523" s="164"/>
      <c r="I523" s="164">
        <v>5</v>
      </c>
      <c r="J523" s="164" t="str">
        <f t="shared" si="8"/>
        <v xml:space="preserve">8 化学工業用設備 半導体用フォトレジスト製造設備   </v>
      </c>
    </row>
    <row r="524" spans="2:10" ht="54" customHeight="1">
      <c r="B524" s="164">
        <v>432</v>
      </c>
      <c r="C524" s="164">
        <v>8</v>
      </c>
      <c r="D524" s="164" t="s">
        <v>922</v>
      </c>
      <c r="E524" s="164" t="s">
        <v>928</v>
      </c>
      <c r="F524" s="164"/>
      <c r="G524" s="164"/>
      <c r="H524" s="164"/>
      <c r="I524" s="164">
        <v>5</v>
      </c>
      <c r="J524" s="164" t="str">
        <f t="shared" si="8"/>
        <v xml:space="preserve">8 化学工業用設備 フラットパネル用カラーフィルター、偏光板又は偏光板用フィルム製造設備   </v>
      </c>
    </row>
    <row r="525" spans="2:10">
      <c r="B525" s="164">
        <v>433</v>
      </c>
      <c r="C525" s="164">
        <v>8</v>
      </c>
      <c r="D525" s="164" t="s">
        <v>922</v>
      </c>
      <c r="E525" s="164" t="s">
        <v>913</v>
      </c>
      <c r="F525" s="164"/>
      <c r="G525" s="164"/>
      <c r="H525" s="164"/>
      <c r="I525" s="164">
        <v>8</v>
      </c>
      <c r="J525" s="164" t="str">
        <f t="shared" si="8"/>
        <v xml:space="preserve">8 化学工業用設備 その他の設備   </v>
      </c>
    </row>
    <row r="526" spans="2:10" ht="27" customHeight="1">
      <c r="B526" s="164">
        <v>434</v>
      </c>
      <c r="C526" s="164">
        <v>9</v>
      </c>
      <c r="D526" s="164" t="s">
        <v>929</v>
      </c>
      <c r="E526" s="164"/>
      <c r="F526" s="164"/>
      <c r="G526" s="164"/>
      <c r="H526" s="164"/>
      <c r="I526" s="164">
        <v>7</v>
      </c>
      <c r="J526" s="164" t="str">
        <f t="shared" si="8"/>
        <v xml:space="preserve">9 石油製品又は石炭製品製造業用設備    </v>
      </c>
    </row>
    <row r="527" spans="2:10" ht="40.5" customHeight="1">
      <c r="B527" s="164">
        <v>435</v>
      </c>
      <c r="C527" s="164">
        <v>10</v>
      </c>
      <c r="D527" s="164" t="s">
        <v>930</v>
      </c>
      <c r="E527" s="164"/>
      <c r="F527" s="164"/>
      <c r="G527" s="164"/>
      <c r="H527" s="164"/>
      <c r="I527" s="164">
        <v>8</v>
      </c>
      <c r="J527" s="164" t="str">
        <f t="shared" si="8"/>
        <v xml:space="preserve">10 プラスチック製品製造業用設備（他の号に掲げるものを除く。）    </v>
      </c>
    </row>
    <row r="528" spans="2:10">
      <c r="B528" s="164">
        <v>436</v>
      </c>
      <c r="C528" s="164">
        <v>11</v>
      </c>
      <c r="D528" s="164" t="s">
        <v>931</v>
      </c>
      <c r="E528" s="164"/>
      <c r="F528" s="164"/>
      <c r="G528" s="164"/>
      <c r="H528" s="164"/>
      <c r="I528" s="164">
        <v>9</v>
      </c>
      <c r="J528" s="164" t="str">
        <f t="shared" si="8"/>
        <v xml:space="preserve">11 ゴム製品製造業用設備    </v>
      </c>
    </row>
    <row r="529" spans="2:10" ht="27" customHeight="1">
      <c r="B529" s="164">
        <v>437</v>
      </c>
      <c r="C529" s="164">
        <v>12</v>
      </c>
      <c r="D529" s="164" t="s">
        <v>932</v>
      </c>
      <c r="E529" s="164"/>
      <c r="F529" s="164"/>
      <c r="G529" s="164"/>
      <c r="H529" s="164"/>
      <c r="I529" s="164">
        <v>9</v>
      </c>
      <c r="J529" s="164" t="str">
        <f t="shared" si="8"/>
        <v xml:space="preserve">12 なめし革、なめし革製品又は毛皮製造業用設備    </v>
      </c>
    </row>
    <row r="530" spans="2:10" ht="27" customHeight="1">
      <c r="B530" s="164">
        <v>438</v>
      </c>
      <c r="C530" s="164">
        <v>13</v>
      </c>
      <c r="D530" s="164" t="s">
        <v>933</v>
      </c>
      <c r="E530" s="164"/>
      <c r="F530" s="164"/>
      <c r="G530" s="164"/>
      <c r="H530" s="164"/>
      <c r="I530" s="164">
        <v>9</v>
      </c>
      <c r="J530" s="164" t="str">
        <f t="shared" si="8"/>
        <v xml:space="preserve">13 窯業又は土石製品製造業用設備    </v>
      </c>
    </row>
    <row r="531" spans="2:10" ht="40.5" customHeight="1">
      <c r="B531" s="164">
        <v>439</v>
      </c>
      <c r="C531" s="164">
        <v>14</v>
      </c>
      <c r="D531" s="164" t="s">
        <v>934</v>
      </c>
      <c r="E531" s="164" t="s">
        <v>935</v>
      </c>
      <c r="F531" s="164"/>
      <c r="G531" s="164"/>
      <c r="H531" s="164"/>
      <c r="I531" s="164">
        <v>5</v>
      </c>
      <c r="J531" s="164" t="str">
        <f t="shared" si="8"/>
        <v xml:space="preserve">14 鉄鋼業用設備 表面処理鋼材若しくは鉄粉製造業又は鉄スクラップ加工処理業用設備   </v>
      </c>
    </row>
    <row r="532" spans="2:10" ht="54" customHeight="1">
      <c r="B532" s="164">
        <v>440</v>
      </c>
      <c r="C532" s="164">
        <v>14</v>
      </c>
      <c r="D532" s="164" t="s">
        <v>934</v>
      </c>
      <c r="E532" s="164" t="s">
        <v>936</v>
      </c>
      <c r="F532" s="164"/>
      <c r="G532" s="164"/>
      <c r="H532" s="164"/>
      <c r="I532" s="164">
        <v>9</v>
      </c>
      <c r="J532" s="164" t="str">
        <f t="shared" si="8"/>
        <v xml:space="preserve">14 鉄鋼業用設備 純鉄、原鉄、ベースメタル、フェロアロイ、鉄素形材又は鋳鉄管製造業用設備   </v>
      </c>
    </row>
    <row r="533" spans="2:10">
      <c r="B533" s="164">
        <v>441</v>
      </c>
      <c r="C533" s="164">
        <v>14</v>
      </c>
      <c r="D533" s="164" t="s">
        <v>934</v>
      </c>
      <c r="E533" s="164" t="s">
        <v>913</v>
      </c>
      <c r="F533" s="164"/>
      <c r="G533" s="164"/>
      <c r="H533" s="164"/>
      <c r="I533" s="164">
        <v>14</v>
      </c>
      <c r="J533" s="164" t="str">
        <f t="shared" si="8"/>
        <v xml:space="preserve">14 鉄鋼業用設備 その他の設備   </v>
      </c>
    </row>
    <row r="534" spans="2:10">
      <c r="B534" s="164">
        <v>442</v>
      </c>
      <c r="C534" s="164">
        <v>15</v>
      </c>
      <c r="D534" s="164" t="s">
        <v>937</v>
      </c>
      <c r="E534" s="164" t="s">
        <v>938</v>
      </c>
      <c r="F534" s="164"/>
      <c r="G534" s="164"/>
      <c r="H534" s="164"/>
      <c r="I534" s="164">
        <v>11</v>
      </c>
      <c r="J534" s="164" t="str">
        <f t="shared" si="8"/>
        <v xml:space="preserve">15 非鉄金属製造業用設備 核燃料物質加工設備   </v>
      </c>
    </row>
    <row r="535" spans="2:10">
      <c r="B535" s="164">
        <v>443</v>
      </c>
      <c r="C535" s="164">
        <v>15</v>
      </c>
      <c r="D535" s="164" t="s">
        <v>937</v>
      </c>
      <c r="E535" s="164" t="s">
        <v>913</v>
      </c>
      <c r="F535" s="164"/>
      <c r="G535" s="164"/>
      <c r="H535" s="164"/>
      <c r="I535" s="164">
        <v>7</v>
      </c>
      <c r="J535" s="164" t="str">
        <f t="shared" si="8"/>
        <v xml:space="preserve">15 非鉄金属製造業用設備 その他の設備   </v>
      </c>
    </row>
    <row r="536" spans="2:10" ht="40.5" customHeight="1">
      <c r="B536" s="164">
        <v>444</v>
      </c>
      <c r="C536" s="164">
        <v>16</v>
      </c>
      <c r="D536" s="164" t="s">
        <v>939</v>
      </c>
      <c r="E536" s="164" t="s">
        <v>940</v>
      </c>
      <c r="F536" s="164"/>
      <c r="G536" s="164"/>
      <c r="H536" s="164"/>
      <c r="I536" s="164">
        <v>6</v>
      </c>
      <c r="J536" s="164" t="str">
        <f t="shared" si="8"/>
        <v xml:space="preserve">16 金属製品製造業用設備 金属被覆及び彫刻業又は打はく及び金属製ネームプレート製造業用設備   </v>
      </c>
    </row>
    <row r="537" spans="2:10">
      <c r="B537" s="164">
        <v>445</v>
      </c>
      <c r="C537" s="164">
        <v>16</v>
      </c>
      <c r="D537" s="164" t="s">
        <v>939</v>
      </c>
      <c r="E537" s="164" t="s">
        <v>913</v>
      </c>
      <c r="F537" s="164"/>
      <c r="G537" s="164"/>
      <c r="H537" s="164"/>
      <c r="I537" s="164">
        <v>10</v>
      </c>
      <c r="J537" s="164" t="str">
        <f t="shared" si="8"/>
        <v xml:space="preserve">16 金属製品製造業用設備 その他の設備   </v>
      </c>
    </row>
    <row r="538" spans="2:10" ht="121.5" customHeight="1">
      <c r="B538" s="164">
        <v>446</v>
      </c>
      <c r="C538" s="164">
        <v>17</v>
      </c>
      <c r="D538" s="164" t="s">
        <v>941</v>
      </c>
      <c r="E538" s="164"/>
      <c r="F538" s="164"/>
      <c r="G538" s="164"/>
      <c r="H538" s="164"/>
      <c r="I538" s="164">
        <v>12</v>
      </c>
      <c r="J538" s="164" t="str">
        <f t="shared" si="8"/>
        <v xml:space="preserve">17 はん用機械器具（はん用性を有するもので、他の器具及び備品並びに機械及び装置に組み込み、又は取り付けることによりその用に供されるものをいう。）製造業用設備（第二〇号及び第二二号に掲げるものを除く。）    </v>
      </c>
    </row>
    <row r="539" spans="2:10" ht="145.15" customHeight="1">
      <c r="B539" s="164">
        <v>447</v>
      </c>
      <c r="C539" s="164">
        <v>18</v>
      </c>
      <c r="D539" s="164" t="s">
        <v>942</v>
      </c>
      <c r="E539" s="164" t="s">
        <v>943</v>
      </c>
      <c r="F539" s="164"/>
      <c r="G539" s="164"/>
      <c r="H539" s="164"/>
      <c r="I539" s="164">
        <v>9</v>
      </c>
      <c r="J539" s="164" t="str">
        <f t="shared" si="8"/>
        <v xml:space="preserve">18 生産用機械器具（物の生産の用に供されるものをいう。）製造業用設備（次号及び第二一号に掲げるものを除く。） 金属加工機械製造設備   </v>
      </c>
    </row>
    <row r="540" spans="2:10" ht="67.5" customHeight="1">
      <c r="B540" s="164">
        <v>448</v>
      </c>
      <c r="C540" s="164">
        <v>18</v>
      </c>
      <c r="D540" s="164" t="s">
        <v>942</v>
      </c>
      <c r="E540" s="164" t="s">
        <v>913</v>
      </c>
      <c r="F540" s="164"/>
      <c r="G540" s="164"/>
      <c r="H540" s="164"/>
      <c r="I540" s="164">
        <v>12</v>
      </c>
      <c r="J540" s="164" t="str">
        <f t="shared" si="8"/>
        <v xml:space="preserve">18 生産用機械器具（物の生産の用に供されるものをいう。）製造業用設備（次号及び第二一号に掲げるものを除く。） その他の設備   </v>
      </c>
    </row>
    <row r="541" spans="2:10" ht="121.5" customHeight="1">
      <c r="B541" s="164">
        <v>449</v>
      </c>
      <c r="C541" s="164">
        <v>19</v>
      </c>
      <c r="D541" s="164" t="s">
        <v>944</v>
      </c>
      <c r="E541" s="164"/>
      <c r="F541" s="164"/>
      <c r="G541" s="164"/>
      <c r="H541" s="164"/>
      <c r="I541" s="164">
        <v>7</v>
      </c>
      <c r="J541" s="164" t="str">
        <f t="shared" si="8"/>
        <v xml:space="preserve">19 業務用機械器具（業務用又はサービスの生産の用に供されるもの（これらのものであつて物の生産の用に供されるものを含む。）をいう。）製造業用設備（第一七号、第二一号及び第二三号に掲げるものを除く。）    </v>
      </c>
    </row>
    <row r="542" spans="2:10" ht="40.5" customHeight="1">
      <c r="B542" s="164">
        <v>450</v>
      </c>
      <c r="C542" s="164">
        <v>20</v>
      </c>
      <c r="D542" s="164" t="s">
        <v>945</v>
      </c>
      <c r="E542" s="164" t="s">
        <v>946</v>
      </c>
      <c r="F542" s="164"/>
      <c r="G542" s="164"/>
      <c r="H542" s="164"/>
      <c r="I542" s="164">
        <v>6</v>
      </c>
      <c r="J542" s="164" t="str">
        <f t="shared" si="8"/>
        <v xml:space="preserve">20 電子部品、デバイス又は電子回路製造業用設備 光ディスク（追記型又は書換え型のものに限る。）製造設備   </v>
      </c>
    </row>
    <row r="543" spans="2:10" ht="27" customHeight="1">
      <c r="B543" s="164">
        <v>451</v>
      </c>
      <c r="C543" s="164">
        <v>20</v>
      </c>
      <c r="D543" s="164" t="s">
        <v>945</v>
      </c>
      <c r="E543" s="164" t="s">
        <v>947</v>
      </c>
      <c r="F543" s="164"/>
      <c r="G543" s="164"/>
      <c r="H543" s="164"/>
      <c r="I543" s="164">
        <v>6</v>
      </c>
      <c r="J543" s="164" t="str">
        <f t="shared" si="8"/>
        <v xml:space="preserve">20 電子部品、デバイス又は電子回路製造業用設備 プリント配線基板製造設備   </v>
      </c>
    </row>
    <row r="544" spans="2:10" ht="40.5" customHeight="1">
      <c r="B544" s="164">
        <v>452</v>
      </c>
      <c r="C544" s="164">
        <v>20</v>
      </c>
      <c r="D544" s="164" t="s">
        <v>945</v>
      </c>
      <c r="E544" s="164" t="s">
        <v>948</v>
      </c>
      <c r="F544" s="164"/>
      <c r="G544" s="164"/>
      <c r="H544" s="164"/>
      <c r="I544" s="164">
        <v>5</v>
      </c>
      <c r="J544" s="164" t="str">
        <f t="shared" si="8"/>
        <v xml:space="preserve">20 電子部品、デバイス又は電子回路製造業用設備 フラットパネルディスプレイ、半導体集積回路又は半導体素子製造設備   </v>
      </c>
    </row>
    <row r="545" spans="2:10" ht="27" customHeight="1">
      <c r="B545" s="164">
        <v>453</v>
      </c>
      <c r="C545" s="164">
        <v>20</v>
      </c>
      <c r="D545" s="164" t="s">
        <v>945</v>
      </c>
      <c r="E545" s="164" t="s">
        <v>913</v>
      </c>
      <c r="F545" s="164"/>
      <c r="G545" s="164"/>
      <c r="H545" s="164"/>
      <c r="I545" s="164">
        <v>8</v>
      </c>
      <c r="J545" s="164" t="str">
        <f t="shared" si="8"/>
        <v xml:space="preserve">20 電子部品、デバイス又は電子回路製造業用設備 その他の設備   </v>
      </c>
    </row>
    <row r="546" spans="2:10" ht="27" customHeight="1">
      <c r="B546" s="164">
        <v>454</v>
      </c>
      <c r="C546" s="164">
        <v>21</v>
      </c>
      <c r="D546" s="164" t="s">
        <v>949</v>
      </c>
      <c r="E546" s="164"/>
      <c r="F546" s="164"/>
      <c r="G546" s="164"/>
      <c r="H546" s="164"/>
      <c r="I546" s="164">
        <v>7</v>
      </c>
      <c r="J546" s="164" t="str">
        <f t="shared" si="8"/>
        <v xml:space="preserve">21 電気機械器具製造業用設備    </v>
      </c>
    </row>
    <row r="547" spans="2:10" ht="27" customHeight="1">
      <c r="B547" s="164">
        <v>455</v>
      </c>
      <c r="C547" s="164">
        <v>22</v>
      </c>
      <c r="D547" s="164" t="s">
        <v>950</v>
      </c>
      <c r="E547" s="164"/>
      <c r="F547" s="164"/>
      <c r="G547" s="164"/>
      <c r="H547" s="164"/>
      <c r="I547" s="164">
        <v>8</v>
      </c>
      <c r="J547" s="164" t="str">
        <f t="shared" si="8"/>
        <v xml:space="preserve">22 情報通信機械器具製造業用設備    </v>
      </c>
    </row>
    <row r="548" spans="2:10" ht="27" customHeight="1">
      <c r="B548" s="164">
        <v>456</v>
      </c>
      <c r="C548" s="164">
        <v>23</v>
      </c>
      <c r="D548" s="164" t="s">
        <v>951</v>
      </c>
      <c r="E548" s="164"/>
      <c r="F548" s="164"/>
      <c r="G548" s="164"/>
      <c r="H548" s="164"/>
      <c r="I548" s="164">
        <v>9</v>
      </c>
      <c r="J548" s="164" t="str">
        <f t="shared" si="8"/>
        <v xml:space="preserve">23 輸送用機械器具製造業用設備    </v>
      </c>
    </row>
    <row r="549" spans="2:10">
      <c r="B549" s="164">
        <v>457</v>
      </c>
      <c r="C549" s="164">
        <v>24</v>
      </c>
      <c r="D549" s="164" t="s">
        <v>952</v>
      </c>
      <c r="E549" s="164"/>
      <c r="F549" s="164"/>
      <c r="G549" s="164"/>
      <c r="H549" s="164"/>
      <c r="I549" s="164">
        <v>9</v>
      </c>
      <c r="J549" s="164" t="str">
        <f t="shared" si="8"/>
        <v xml:space="preserve">24 その他の製造業用設備    </v>
      </c>
    </row>
    <row r="550" spans="2:10">
      <c r="B550" s="164">
        <v>458</v>
      </c>
      <c r="C550" s="164">
        <v>25</v>
      </c>
      <c r="D550" s="164" t="s">
        <v>953</v>
      </c>
      <c r="E550" s="164"/>
      <c r="F550" s="164"/>
      <c r="G550" s="164"/>
      <c r="H550" s="164"/>
      <c r="I550" s="164">
        <v>7</v>
      </c>
      <c r="J550" s="164" t="str">
        <f t="shared" si="8"/>
        <v xml:space="preserve">25 農業用設備    </v>
      </c>
    </row>
    <row r="551" spans="2:10">
      <c r="B551" s="164">
        <v>459</v>
      </c>
      <c r="C551" s="164">
        <v>26</v>
      </c>
      <c r="D551" s="164" t="s">
        <v>954</v>
      </c>
      <c r="E551" s="164"/>
      <c r="F551" s="164"/>
      <c r="G551" s="164"/>
      <c r="H551" s="164"/>
      <c r="I551" s="164">
        <v>5</v>
      </c>
      <c r="J551" s="164" t="str">
        <f t="shared" si="8"/>
        <v xml:space="preserve">26 林業用設備    </v>
      </c>
    </row>
    <row r="552" spans="2:10" ht="27" customHeight="1">
      <c r="B552" s="164">
        <v>460</v>
      </c>
      <c r="C552" s="164">
        <v>27</v>
      </c>
      <c r="D552" s="164" t="s">
        <v>955</v>
      </c>
      <c r="E552" s="164"/>
      <c r="F552" s="164"/>
      <c r="G552" s="164"/>
      <c r="H552" s="164"/>
      <c r="I552" s="164">
        <v>5</v>
      </c>
      <c r="J552" s="164" t="str">
        <f t="shared" si="8"/>
        <v xml:space="preserve">27 漁業用設備（次号に掲げるものを除く。）    </v>
      </c>
    </row>
    <row r="553" spans="2:10">
      <c r="B553" s="164">
        <v>461</v>
      </c>
      <c r="C553" s="164">
        <v>28</v>
      </c>
      <c r="D553" s="164" t="s">
        <v>956</v>
      </c>
      <c r="E553" s="164"/>
      <c r="F553" s="164"/>
      <c r="G553" s="164"/>
      <c r="H553" s="164"/>
      <c r="I553" s="164">
        <v>5</v>
      </c>
      <c r="J553" s="164" t="str">
        <f t="shared" si="8"/>
        <v xml:space="preserve">28 水産養殖業用設備    </v>
      </c>
    </row>
    <row r="554" spans="2:10" ht="27" customHeight="1">
      <c r="B554" s="164">
        <v>462</v>
      </c>
      <c r="C554" s="164">
        <v>29</v>
      </c>
      <c r="D554" s="164" t="s">
        <v>957</v>
      </c>
      <c r="E554" s="164" t="s">
        <v>958</v>
      </c>
      <c r="F554" s="164"/>
      <c r="G554" s="164"/>
      <c r="H554" s="164"/>
      <c r="I554" s="165">
        <v>3</v>
      </c>
      <c r="J554" s="165" t="str">
        <f t="shared" si="8"/>
        <v xml:space="preserve">29 鉱業、採石業又は砂利採取業用設備 石油又は天然ガス鉱業用設備   </v>
      </c>
    </row>
    <row r="555" spans="2:10" ht="27" customHeight="1">
      <c r="B555" s="164">
        <v>463</v>
      </c>
      <c r="C555" s="164">
        <v>29</v>
      </c>
      <c r="D555" s="164" t="s">
        <v>957</v>
      </c>
      <c r="E555" s="164" t="s">
        <v>959</v>
      </c>
      <c r="F555" s="164"/>
      <c r="G555" s="164"/>
      <c r="H555" s="164"/>
      <c r="I555" s="165">
        <v>3</v>
      </c>
      <c r="J555" s="165" t="str">
        <f t="shared" si="8"/>
        <v xml:space="preserve">29 鉱業、採石業又は砂利採取業用設備 　坑井設備   </v>
      </c>
    </row>
    <row r="556" spans="2:10" ht="27" customHeight="1">
      <c r="B556" s="164">
        <v>464</v>
      </c>
      <c r="C556" s="164">
        <v>29</v>
      </c>
      <c r="D556" s="164" t="s">
        <v>957</v>
      </c>
      <c r="E556" s="164" t="s">
        <v>960</v>
      </c>
      <c r="F556" s="164"/>
      <c r="G556" s="164"/>
      <c r="H556" s="164"/>
      <c r="I556" s="164">
        <v>6</v>
      </c>
      <c r="J556" s="164" t="str">
        <f t="shared" si="8"/>
        <v xml:space="preserve">29 鉱業、採石業又は砂利採取業用設備 　掘さく設備   </v>
      </c>
    </row>
    <row r="557" spans="2:10" ht="27" customHeight="1">
      <c r="B557" s="164">
        <v>465</v>
      </c>
      <c r="C557" s="164">
        <v>29</v>
      </c>
      <c r="D557" s="164" t="s">
        <v>957</v>
      </c>
      <c r="E557" s="164" t="s">
        <v>912</v>
      </c>
      <c r="F557" s="164"/>
      <c r="G557" s="164"/>
      <c r="H557" s="164"/>
      <c r="I557" s="164">
        <v>12</v>
      </c>
      <c r="J557" s="164" t="str">
        <f t="shared" si="8"/>
        <v xml:space="preserve">29 鉱業、採石業又は砂利採取業用設備 　その他の設備   </v>
      </c>
    </row>
    <row r="558" spans="2:10" ht="27" customHeight="1">
      <c r="B558" s="164">
        <v>466</v>
      </c>
      <c r="C558" s="164">
        <v>29</v>
      </c>
      <c r="D558" s="164" t="s">
        <v>957</v>
      </c>
      <c r="E558" s="164" t="s">
        <v>913</v>
      </c>
      <c r="F558" s="164"/>
      <c r="G558" s="164"/>
      <c r="H558" s="164"/>
      <c r="I558" s="164">
        <v>6</v>
      </c>
      <c r="J558" s="164" t="str">
        <f t="shared" si="8"/>
        <v xml:space="preserve">29 鉱業、採石業又は砂利採取業用設備 その他の設備   </v>
      </c>
    </row>
    <row r="559" spans="2:10">
      <c r="B559" s="164">
        <v>467</v>
      </c>
      <c r="C559" s="164">
        <v>30</v>
      </c>
      <c r="D559" s="164" t="s">
        <v>961</v>
      </c>
      <c r="E559" s="164"/>
      <c r="F559" s="164"/>
      <c r="G559" s="164"/>
      <c r="H559" s="164"/>
      <c r="I559" s="164">
        <v>6</v>
      </c>
      <c r="J559" s="164" t="str">
        <f t="shared" si="8"/>
        <v xml:space="preserve">30 総合工事業用設備    </v>
      </c>
    </row>
    <row r="560" spans="2:10">
      <c r="B560" s="164">
        <v>468</v>
      </c>
      <c r="C560" s="164">
        <v>31</v>
      </c>
      <c r="D560" s="164" t="s">
        <v>962</v>
      </c>
      <c r="E560" s="164" t="s">
        <v>963</v>
      </c>
      <c r="F560" s="164"/>
      <c r="G560" s="164"/>
      <c r="H560" s="164"/>
      <c r="I560" s="164">
        <v>22</v>
      </c>
      <c r="J560" s="164" t="str">
        <f t="shared" si="8"/>
        <v xml:space="preserve">31 電気業用設備 電気業用水力発電設備   </v>
      </c>
    </row>
    <row r="561" spans="2:10">
      <c r="B561" s="164">
        <v>469</v>
      </c>
      <c r="C561" s="164">
        <v>31</v>
      </c>
      <c r="D561" s="164" t="s">
        <v>962</v>
      </c>
      <c r="E561" s="164" t="s">
        <v>964</v>
      </c>
      <c r="F561" s="164"/>
      <c r="G561" s="164"/>
      <c r="H561" s="164"/>
      <c r="I561" s="164">
        <v>20</v>
      </c>
      <c r="J561" s="164" t="str">
        <f t="shared" si="8"/>
        <v xml:space="preserve">31 電気業用設備 その他の水力発電設備   </v>
      </c>
    </row>
    <row r="562" spans="2:10">
      <c r="B562" s="164">
        <v>470</v>
      </c>
      <c r="C562" s="164">
        <v>31</v>
      </c>
      <c r="D562" s="164" t="s">
        <v>962</v>
      </c>
      <c r="E562" s="164" t="s">
        <v>965</v>
      </c>
      <c r="F562" s="164"/>
      <c r="G562" s="164"/>
      <c r="H562" s="164"/>
      <c r="I562" s="164">
        <v>15</v>
      </c>
      <c r="J562" s="164" t="str">
        <f t="shared" si="8"/>
        <v xml:space="preserve">31 電気業用設備 汽力発電設備   </v>
      </c>
    </row>
    <row r="563" spans="2:10" ht="27" customHeight="1">
      <c r="B563" s="164">
        <v>471</v>
      </c>
      <c r="C563" s="164">
        <v>31</v>
      </c>
      <c r="D563" s="164" t="s">
        <v>962</v>
      </c>
      <c r="E563" s="164" t="s">
        <v>966</v>
      </c>
      <c r="F563" s="164"/>
      <c r="G563" s="164"/>
      <c r="H563" s="164"/>
      <c r="I563" s="164">
        <v>15</v>
      </c>
      <c r="J563" s="164" t="str">
        <f t="shared" si="8"/>
        <v xml:space="preserve">31 電気業用設備 内燃力又はガスタービン発電設備   </v>
      </c>
    </row>
    <row r="564" spans="2:10" ht="27" customHeight="1">
      <c r="B564" s="164">
        <v>472</v>
      </c>
      <c r="C564" s="164">
        <v>31</v>
      </c>
      <c r="D564" s="164" t="s">
        <v>962</v>
      </c>
      <c r="E564" s="164" t="s">
        <v>967</v>
      </c>
      <c r="F564" s="164"/>
      <c r="G564" s="164"/>
      <c r="H564" s="164"/>
      <c r="I564" s="165">
        <v>15</v>
      </c>
      <c r="J564" s="165" t="str">
        <f t="shared" si="8"/>
        <v xml:space="preserve">31 電気業用設備 送電又は電気業用変電若しくは配電設備   </v>
      </c>
    </row>
    <row r="565" spans="2:10">
      <c r="B565" s="164">
        <v>473</v>
      </c>
      <c r="C565" s="164">
        <v>31</v>
      </c>
      <c r="D565" s="164" t="s">
        <v>962</v>
      </c>
      <c r="E565" s="164" t="s">
        <v>968</v>
      </c>
      <c r="F565" s="164"/>
      <c r="G565" s="164"/>
      <c r="H565" s="164"/>
      <c r="I565" s="165">
        <v>15</v>
      </c>
      <c r="J565" s="165" t="str">
        <f t="shared" si="8"/>
        <v xml:space="preserve">31 電気業用設備 　需要者用計器   </v>
      </c>
    </row>
    <row r="566" spans="2:10">
      <c r="B566" s="164">
        <v>474</v>
      </c>
      <c r="C566" s="164">
        <v>31</v>
      </c>
      <c r="D566" s="164" t="s">
        <v>962</v>
      </c>
      <c r="E566" s="164" t="s">
        <v>969</v>
      </c>
      <c r="F566" s="164"/>
      <c r="G566" s="164"/>
      <c r="H566" s="164"/>
      <c r="I566" s="164">
        <v>18</v>
      </c>
      <c r="J566" s="164" t="str">
        <f t="shared" si="8"/>
        <v xml:space="preserve">31 電気業用設備 　柱上変圧器   </v>
      </c>
    </row>
    <row r="567" spans="2:10">
      <c r="B567" s="164">
        <v>475</v>
      </c>
      <c r="C567" s="164">
        <v>31</v>
      </c>
      <c r="D567" s="164" t="s">
        <v>962</v>
      </c>
      <c r="E567" s="164" t="s">
        <v>912</v>
      </c>
      <c r="F567" s="164"/>
      <c r="G567" s="164"/>
      <c r="H567" s="164"/>
      <c r="I567" s="164">
        <v>22</v>
      </c>
      <c r="J567" s="164" t="str">
        <f t="shared" si="8"/>
        <v xml:space="preserve">31 電気業用設備 　その他の設備   </v>
      </c>
    </row>
    <row r="568" spans="2:10" ht="27" customHeight="1">
      <c r="B568" s="164">
        <v>476</v>
      </c>
      <c r="C568" s="164">
        <v>31</v>
      </c>
      <c r="D568" s="164" t="s">
        <v>962</v>
      </c>
      <c r="E568" s="164" t="s">
        <v>970</v>
      </c>
      <c r="F568" s="164"/>
      <c r="G568" s="164"/>
      <c r="H568" s="164"/>
      <c r="I568" s="164">
        <v>15</v>
      </c>
      <c r="J568" s="164" t="str">
        <f t="shared" si="8"/>
        <v xml:space="preserve">31 電気業用設備 鉄道又は軌道業用変電設備   </v>
      </c>
    </row>
    <row r="569" spans="2:10">
      <c r="B569" s="164">
        <v>477</v>
      </c>
      <c r="C569" s="164">
        <v>31</v>
      </c>
      <c r="D569" s="164" t="s">
        <v>962</v>
      </c>
      <c r="E569" s="164" t="s">
        <v>913</v>
      </c>
      <c r="F569" s="164"/>
      <c r="G569" s="164"/>
      <c r="H569" s="164"/>
      <c r="I569" s="165">
        <v>17</v>
      </c>
      <c r="J569" s="165" t="str">
        <f t="shared" ref="J569:J621" si="9">IF(I569="","",C569&amp;" "&amp;D569&amp;" "&amp;E569&amp;" "&amp;F569&amp;" "&amp;G569&amp;" "&amp;H569)</f>
        <v xml:space="preserve">31 電気業用設備 その他の設備   </v>
      </c>
    </row>
    <row r="570" spans="2:10">
      <c r="B570" s="164">
        <v>478</v>
      </c>
      <c r="C570" s="164">
        <v>31</v>
      </c>
      <c r="D570" s="164" t="s">
        <v>962</v>
      </c>
      <c r="E570" s="164" t="s">
        <v>971</v>
      </c>
      <c r="F570" s="164"/>
      <c r="G570" s="164"/>
      <c r="H570" s="164"/>
      <c r="I570" s="165">
        <v>17</v>
      </c>
      <c r="J570" s="165" t="str">
        <f t="shared" si="9"/>
        <v xml:space="preserve">31 電気業用設備 　主として金属製のもの   </v>
      </c>
    </row>
    <row r="571" spans="2:10">
      <c r="B571" s="164">
        <v>479</v>
      </c>
      <c r="C571" s="164">
        <v>31</v>
      </c>
      <c r="D571" s="164" t="s">
        <v>962</v>
      </c>
      <c r="E571" s="164" t="s">
        <v>740</v>
      </c>
      <c r="F571" s="164"/>
      <c r="G571" s="164"/>
      <c r="H571" s="164"/>
      <c r="I571" s="164">
        <v>8</v>
      </c>
      <c r="J571" s="164" t="str">
        <f t="shared" si="9"/>
        <v xml:space="preserve">31 電気業用設備 　その他のもの   </v>
      </c>
    </row>
    <row r="572" spans="2:10">
      <c r="B572" s="164">
        <v>480</v>
      </c>
      <c r="C572" s="164">
        <v>32</v>
      </c>
      <c r="D572" s="164" t="s">
        <v>972</v>
      </c>
      <c r="E572" s="164" t="s">
        <v>973</v>
      </c>
      <c r="F572" s="164"/>
      <c r="G572" s="164"/>
      <c r="H572" s="164"/>
      <c r="I572" s="164">
        <v>10</v>
      </c>
      <c r="J572" s="164" t="str">
        <f t="shared" si="9"/>
        <v xml:space="preserve">32 ガス業用設備 製造用設備   </v>
      </c>
    </row>
    <row r="573" spans="2:10">
      <c r="B573" s="164">
        <v>481</v>
      </c>
      <c r="C573" s="164">
        <v>32</v>
      </c>
      <c r="D573" s="164" t="s">
        <v>972</v>
      </c>
      <c r="E573" s="164" t="s">
        <v>974</v>
      </c>
      <c r="F573" s="164"/>
      <c r="G573" s="164"/>
      <c r="H573" s="164"/>
      <c r="I573" s="165">
        <v>22</v>
      </c>
      <c r="J573" s="165" t="str">
        <f t="shared" si="9"/>
        <v xml:space="preserve">32 ガス業用設備 供給用設備   </v>
      </c>
    </row>
    <row r="574" spans="2:10">
      <c r="B574" s="164">
        <v>482</v>
      </c>
      <c r="C574" s="164">
        <v>32</v>
      </c>
      <c r="D574" s="164" t="s">
        <v>972</v>
      </c>
      <c r="E574" s="164" t="s">
        <v>975</v>
      </c>
      <c r="F574" s="164"/>
      <c r="G574" s="164"/>
      <c r="H574" s="164"/>
      <c r="I574" s="165">
        <v>22</v>
      </c>
      <c r="J574" s="165" t="str">
        <f t="shared" si="9"/>
        <v xml:space="preserve">32 ガス業用設備 　鋳鉄製導管   </v>
      </c>
    </row>
    <row r="575" spans="2:10" ht="27" customHeight="1">
      <c r="B575" s="164">
        <v>483</v>
      </c>
      <c r="C575" s="164">
        <v>32</v>
      </c>
      <c r="D575" s="164" t="s">
        <v>972</v>
      </c>
      <c r="E575" s="164" t="s">
        <v>976</v>
      </c>
      <c r="F575" s="164"/>
      <c r="G575" s="164"/>
      <c r="H575" s="164"/>
      <c r="I575" s="164">
        <v>13</v>
      </c>
      <c r="J575" s="164" t="str">
        <f t="shared" si="9"/>
        <v xml:space="preserve">32 ガス業用設備 　鋳鉄製導管以外の導管   </v>
      </c>
    </row>
    <row r="576" spans="2:10">
      <c r="B576" s="164">
        <v>484</v>
      </c>
      <c r="C576" s="164">
        <v>32</v>
      </c>
      <c r="D576" s="164" t="s">
        <v>972</v>
      </c>
      <c r="E576" s="164" t="s">
        <v>977</v>
      </c>
      <c r="F576" s="164"/>
      <c r="G576" s="164"/>
      <c r="H576" s="164"/>
      <c r="I576" s="164">
        <v>13</v>
      </c>
      <c r="J576" s="164" t="str">
        <f t="shared" si="9"/>
        <v xml:space="preserve">32 ガス業用設備 　需要者用計量器   </v>
      </c>
    </row>
    <row r="577" spans="2:10">
      <c r="B577" s="164">
        <v>485</v>
      </c>
      <c r="C577" s="164">
        <v>32</v>
      </c>
      <c r="D577" s="164" t="s">
        <v>972</v>
      </c>
      <c r="E577" s="164" t="s">
        <v>912</v>
      </c>
      <c r="F577" s="164"/>
      <c r="G577" s="164"/>
      <c r="H577" s="164"/>
      <c r="I577" s="164">
        <v>15</v>
      </c>
      <c r="J577" s="164" t="str">
        <f t="shared" si="9"/>
        <v xml:space="preserve">32 ガス業用設備 　その他の設備   </v>
      </c>
    </row>
    <row r="578" spans="2:10">
      <c r="B578" s="164">
        <v>486</v>
      </c>
      <c r="C578" s="164">
        <v>32</v>
      </c>
      <c r="D578" s="164" t="s">
        <v>972</v>
      </c>
      <c r="E578" s="164" t="s">
        <v>913</v>
      </c>
      <c r="F578" s="164"/>
      <c r="G578" s="164"/>
      <c r="H578" s="164"/>
      <c r="I578" s="165">
        <v>17</v>
      </c>
      <c r="J578" s="165" t="str">
        <f t="shared" si="9"/>
        <v xml:space="preserve">32 ガス業用設備 その他の設備   </v>
      </c>
    </row>
    <row r="579" spans="2:10">
      <c r="B579" s="164">
        <v>487</v>
      </c>
      <c r="C579" s="164">
        <v>32</v>
      </c>
      <c r="D579" s="164" t="s">
        <v>972</v>
      </c>
      <c r="E579" s="164" t="s">
        <v>971</v>
      </c>
      <c r="F579" s="164"/>
      <c r="G579" s="164"/>
      <c r="H579" s="164"/>
      <c r="I579" s="165">
        <v>17</v>
      </c>
      <c r="J579" s="165" t="str">
        <f t="shared" si="9"/>
        <v xml:space="preserve">32 ガス業用設備 　主として金属製のもの   </v>
      </c>
    </row>
    <row r="580" spans="2:10">
      <c r="B580" s="164">
        <v>488</v>
      </c>
      <c r="C580" s="164">
        <v>32</v>
      </c>
      <c r="D580" s="164" t="s">
        <v>972</v>
      </c>
      <c r="E580" s="164" t="s">
        <v>740</v>
      </c>
      <c r="F580" s="164"/>
      <c r="G580" s="164"/>
      <c r="H580" s="164"/>
      <c r="I580" s="164">
        <v>8</v>
      </c>
      <c r="J580" s="164" t="str">
        <f t="shared" si="9"/>
        <v xml:space="preserve">32 ガス業用設備 　その他のもの   </v>
      </c>
    </row>
    <row r="581" spans="2:10">
      <c r="B581" s="164">
        <v>489</v>
      </c>
      <c r="C581" s="164">
        <v>33</v>
      </c>
      <c r="D581" s="164" t="s">
        <v>978</v>
      </c>
      <c r="E581" s="164"/>
      <c r="F581" s="164"/>
      <c r="G581" s="164"/>
      <c r="H581" s="164"/>
      <c r="I581" s="164">
        <v>17</v>
      </c>
      <c r="J581" s="164" t="str">
        <f t="shared" si="9"/>
        <v xml:space="preserve">33 熱供給業用設備    </v>
      </c>
    </row>
    <row r="582" spans="2:10">
      <c r="B582" s="164">
        <v>490</v>
      </c>
      <c r="C582" s="164">
        <v>34</v>
      </c>
      <c r="D582" s="164" t="s">
        <v>979</v>
      </c>
      <c r="E582" s="164"/>
      <c r="F582" s="164"/>
      <c r="G582" s="164"/>
      <c r="H582" s="164"/>
      <c r="I582" s="164">
        <v>18</v>
      </c>
      <c r="J582" s="164" t="str">
        <f t="shared" si="9"/>
        <v xml:space="preserve">34 水道業用設備    </v>
      </c>
    </row>
    <row r="583" spans="2:10">
      <c r="B583" s="164">
        <v>491</v>
      </c>
      <c r="C583" s="164">
        <v>35</v>
      </c>
      <c r="D583" s="164" t="s">
        <v>980</v>
      </c>
      <c r="E583" s="164"/>
      <c r="F583" s="164"/>
      <c r="G583" s="164"/>
      <c r="H583" s="164"/>
      <c r="I583" s="164">
        <v>9</v>
      </c>
      <c r="J583" s="164" t="str">
        <f t="shared" si="9"/>
        <v xml:space="preserve">35 通信業用設備    </v>
      </c>
    </row>
    <row r="584" spans="2:10">
      <c r="B584" s="164">
        <v>492</v>
      </c>
      <c r="C584" s="164">
        <v>36</v>
      </c>
      <c r="D584" s="164" t="s">
        <v>981</v>
      </c>
      <c r="E584" s="164"/>
      <c r="F584" s="164"/>
      <c r="G584" s="164"/>
      <c r="H584" s="164"/>
      <c r="I584" s="164">
        <v>6</v>
      </c>
      <c r="J584" s="164" t="str">
        <f t="shared" si="9"/>
        <v xml:space="preserve">36 放送業用設備    </v>
      </c>
    </row>
    <row r="585" spans="2:10" ht="27" customHeight="1">
      <c r="B585" s="164">
        <v>493</v>
      </c>
      <c r="C585" s="164">
        <v>37</v>
      </c>
      <c r="D585" s="164" t="s">
        <v>982</v>
      </c>
      <c r="E585" s="164"/>
      <c r="F585" s="164"/>
      <c r="G585" s="164"/>
      <c r="H585" s="164"/>
      <c r="I585" s="164">
        <v>8</v>
      </c>
      <c r="J585" s="164" t="str">
        <f t="shared" si="9"/>
        <v xml:space="preserve">37 映像、音声又は文字情報制作業用設備    </v>
      </c>
    </row>
    <row r="586" spans="2:10">
      <c r="B586" s="164">
        <v>494</v>
      </c>
      <c r="C586" s="164">
        <v>38</v>
      </c>
      <c r="D586" s="164" t="s">
        <v>983</v>
      </c>
      <c r="E586" s="164" t="s">
        <v>984</v>
      </c>
      <c r="F586" s="164"/>
      <c r="G586" s="164"/>
      <c r="H586" s="164"/>
      <c r="I586" s="164">
        <v>5</v>
      </c>
      <c r="J586" s="164" t="str">
        <f t="shared" si="9"/>
        <v xml:space="preserve">38 鉄道業用設備 自動改札装置   </v>
      </c>
    </row>
    <row r="587" spans="2:10">
      <c r="B587" s="164">
        <v>495</v>
      </c>
      <c r="C587" s="164">
        <v>38</v>
      </c>
      <c r="D587" s="164" t="s">
        <v>983</v>
      </c>
      <c r="E587" s="164" t="s">
        <v>913</v>
      </c>
      <c r="F587" s="164"/>
      <c r="G587" s="164"/>
      <c r="H587" s="164"/>
      <c r="I587" s="164">
        <v>12</v>
      </c>
      <c r="J587" s="164" t="str">
        <f t="shared" si="9"/>
        <v xml:space="preserve">38 鉄道業用設備 その他の設備   </v>
      </c>
    </row>
    <row r="588" spans="2:10">
      <c r="B588" s="164">
        <v>496</v>
      </c>
      <c r="C588" s="164">
        <v>39</v>
      </c>
      <c r="D588" s="164" t="s">
        <v>985</v>
      </c>
      <c r="E588" s="164"/>
      <c r="F588" s="164"/>
      <c r="G588" s="164"/>
      <c r="H588" s="164"/>
      <c r="I588" s="164">
        <v>12</v>
      </c>
      <c r="J588" s="164" t="str">
        <f t="shared" si="9"/>
        <v xml:space="preserve">39 道路貨物運送業用設備    </v>
      </c>
    </row>
    <row r="589" spans="2:10">
      <c r="B589" s="164">
        <v>497</v>
      </c>
      <c r="C589" s="164">
        <v>40</v>
      </c>
      <c r="D589" s="164" t="s">
        <v>986</v>
      </c>
      <c r="E589" s="164"/>
      <c r="F589" s="164"/>
      <c r="G589" s="164"/>
      <c r="H589" s="164"/>
      <c r="I589" s="164">
        <v>12</v>
      </c>
      <c r="J589" s="164" t="str">
        <f t="shared" si="9"/>
        <v xml:space="preserve">40 倉庫業用設備    </v>
      </c>
    </row>
    <row r="590" spans="2:10" ht="27" customHeight="1">
      <c r="B590" s="164">
        <v>498</v>
      </c>
      <c r="C590" s="164">
        <v>41</v>
      </c>
      <c r="D590" s="164" t="s">
        <v>987</v>
      </c>
      <c r="E590" s="164"/>
      <c r="F590" s="164"/>
      <c r="G590" s="164"/>
      <c r="H590" s="164"/>
      <c r="I590" s="164">
        <v>10</v>
      </c>
      <c r="J590" s="164" t="str">
        <f t="shared" si="9"/>
        <v xml:space="preserve">41 運輸に附帯するサービス業用設備    </v>
      </c>
    </row>
    <row r="591" spans="2:10">
      <c r="B591" s="164">
        <v>499</v>
      </c>
      <c r="C591" s="164">
        <v>42</v>
      </c>
      <c r="D591" s="164" t="s">
        <v>988</v>
      </c>
      <c r="E591" s="164"/>
      <c r="F591" s="164"/>
      <c r="G591" s="164"/>
      <c r="H591" s="164"/>
      <c r="I591" s="164">
        <v>10</v>
      </c>
      <c r="J591" s="164" t="str">
        <f t="shared" si="9"/>
        <v xml:space="preserve">42 飲食料品卸売業用設備    </v>
      </c>
    </row>
    <row r="592" spans="2:10" ht="40.5" customHeight="1">
      <c r="B592" s="164">
        <v>500</v>
      </c>
      <c r="C592" s="164">
        <v>43</v>
      </c>
      <c r="D592" s="164" t="s">
        <v>989</v>
      </c>
      <c r="E592" s="164" t="s">
        <v>990</v>
      </c>
      <c r="F592" s="164"/>
      <c r="G592" s="164"/>
      <c r="H592" s="164"/>
      <c r="I592" s="164">
        <v>13</v>
      </c>
      <c r="J592" s="164" t="str">
        <f t="shared" si="9"/>
        <v xml:space="preserve">43 建築材料、鉱物又は金属材料等卸売業用設備 石油又は液化石油ガス卸売用設備（貯そうを除く。）   </v>
      </c>
    </row>
    <row r="593" spans="2:10" ht="27" customHeight="1">
      <c r="B593" s="164">
        <v>501</v>
      </c>
      <c r="C593" s="164">
        <v>43</v>
      </c>
      <c r="D593" s="164" t="s">
        <v>989</v>
      </c>
      <c r="E593" s="164" t="s">
        <v>913</v>
      </c>
      <c r="F593" s="164"/>
      <c r="G593" s="164"/>
      <c r="H593" s="164"/>
      <c r="I593" s="164">
        <v>8</v>
      </c>
      <c r="J593" s="164" t="str">
        <f t="shared" si="9"/>
        <v xml:space="preserve">43 建築材料、鉱物又は金属材料等卸売業用設備 その他の設備   </v>
      </c>
    </row>
    <row r="594" spans="2:10">
      <c r="B594" s="164">
        <v>502</v>
      </c>
      <c r="C594" s="164">
        <v>44</v>
      </c>
      <c r="D594" s="164" t="s">
        <v>991</v>
      </c>
      <c r="E594" s="164"/>
      <c r="F594" s="164"/>
      <c r="G594" s="164"/>
      <c r="H594" s="164"/>
      <c r="I594" s="164">
        <v>9</v>
      </c>
      <c r="J594" s="164" t="str">
        <f t="shared" si="9"/>
        <v xml:space="preserve">44 飲食料品小売業用設備    </v>
      </c>
    </row>
    <row r="595" spans="2:10" ht="27" customHeight="1">
      <c r="B595" s="164">
        <v>503</v>
      </c>
      <c r="C595" s="164">
        <v>45</v>
      </c>
      <c r="D595" s="164" t="s">
        <v>992</v>
      </c>
      <c r="E595" s="164" t="s">
        <v>993</v>
      </c>
      <c r="F595" s="164"/>
      <c r="G595" s="164"/>
      <c r="H595" s="164"/>
      <c r="I595" s="164">
        <v>8</v>
      </c>
      <c r="J595" s="164" t="str">
        <f t="shared" si="9"/>
        <v xml:space="preserve">45 その他の小売業用設備 ガソリン又は液化石油ガススタンド設備   </v>
      </c>
    </row>
    <row r="596" spans="2:10">
      <c r="B596" s="164">
        <v>504</v>
      </c>
      <c r="C596" s="164">
        <v>45</v>
      </c>
      <c r="D596" s="164" t="s">
        <v>992</v>
      </c>
      <c r="E596" s="164" t="s">
        <v>913</v>
      </c>
      <c r="F596" s="164"/>
      <c r="G596" s="164"/>
      <c r="H596" s="164"/>
      <c r="I596" s="165">
        <v>17</v>
      </c>
      <c r="J596" s="165" t="str">
        <f t="shared" si="9"/>
        <v xml:space="preserve">45 その他の小売業用設備 その他の設備   </v>
      </c>
    </row>
    <row r="597" spans="2:10">
      <c r="B597" s="164">
        <v>505</v>
      </c>
      <c r="C597" s="164">
        <v>45</v>
      </c>
      <c r="D597" s="164" t="s">
        <v>992</v>
      </c>
      <c r="E597" s="164" t="s">
        <v>971</v>
      </c>
      <c r="F597" s="164"/>
      <c r="G597" s="164"/>
      <c r="H597" s="164"/>
      <c r="I597" s="165">
        <v>17</v>
      </c>
      <c r="J597" s="165" t="str">
        <f t="shared" si="9"/>
        <v xml:space="preserve">45 その他の小売業用設備 　主として金属製のもの   </v>
      </c>
    </row>
    <row r="598" spans="2:10">
      <c r="B598" s="164">
        <v>506</v>
      </c>
      <c r="C598" s="164">
        <v>45</v>
      </c>
      <c r="D598" s="164" t="s">
        <v>992</v>
      </c>
      <c r="E598" s="164" t="s">
        <v>740</v>
      </c>
      <c r="F598" s="164"/>
      <c r="G598" s="164"/>
      <c r="H598" s="164"/>
      <c r="I598" s="164">
        <v>8</v>
      </c>
      <c r="J598" s="164" t="str">
        <f t="shared" si="9"/>
        <v xml:space="preserve">45 その他の小売業用設備 　その他のもの   </v>
      </c>
    </row>
    <row r="599" spans="2:10" ht="52.9" customHeight="1">
      <c r="B599" s="164">
        <v>507</v>
      </c>
      <c r="C599" s="164">
        <v>46</v>
      </c>
      <c r="D599" s="164" t="s">
        <v>994</v>
      </c>
      <c r="E599" s="164" t="s">
        <v>995</v>
      </c>
      <c r="F599" s="164"/>
      <c r="G599" s="164"/>
      <c r="H599" s="164"/>
      <c r="I599" s="164">
        <v>8</v>
      </c>
      <c r="J599" s="164" t="str">
        <f t="shared" si="9"/>
        <v xml:space="preserve">46 技術サービス業用設備（他の号に掲げるものを除く。） 計量証明業用設備   </v>
      </c>
    </row>
    <row r="600" spans="2:10" ht="40.5" customHeight="1">
      <c r="B600" s="164">
        <v>508</v>
      </c>
      <c r="C600" s="164">
        <v>46</v>
      </c>
      <c r="D600" s="164" t="s">
        <v>994</v>
      </c>
      <c r="E600" s="164" t="s">
        <v>913</v>
      </c>
      <c r="F600" s="164"/>
      <c r="G600" s="164"/>
      <c r="H600" s="164"/>
      <c r="I600" s="164">
        <v>14</v>
      </c>
      <c r="J600" s="164" t="str">
        <f t="shared" si="9"/>
        <v xml:space="preserve">46 技術サービス業用設備（他の号に掲げるものを除く。） その他の設備   </v>
      </c>
    </row>
    <row r="601" spans="2:10">
      <c r="B601" s="164">
        <v>509</v>
      </c>
      <c r="C601" s="164">
        <v>47</v>
      </c>
      <c r="D601" s="164" t="s">
        <v>996</v>
      </c>
      <c r="E601" s="164"/>
      <c r="F601" s="164"/>
      <c r="G601" s="164"/>
      <c r="H601" s="164"/>
      <c r="I601" s="164">
        <v>10</v>
      </c>
      <c r="J601" s="164" t="str">
        <f t="shared" si="9"/>
        <v xml:space="preserve">47 宿泊業用設備    </v>
      </c>
    </row>
    <row r="602" spans="2:10">
      <c r="B602" s="164">
        <v>510</v>
      </c>
      <c r="C602" s="164">
        <v>48</v>
      </c>
      <c r="D602" s="164" t="s">
        <v>997</v>
      </c>
      <c r="E602" s="164"/>
      <c r="F602" s="164"/>
      <c r="G602" s="164"/>
      <c r="H602" s="164"/>
      <c r="I602" s="164">
        <v>8</v>
      </c>
      <c r="J602" s="164" t="str">
        <f t="shared" si="9"/>
        <v xml:space="preserve">48 飲食店業用設備    </v>
      </c>
    </row>
    <row r="603" spans="2:10" ht="27" customHeight="1">
      <c r="B603" s="164">
        <v>511</v>
      </c>
      <c r="C603" s="164">
        <v>49</v>
      </c>
      <c r="D603" s="164" t="s">
        <v>998</v>
      </c>
      <c r="E603" s="164"/>
      <c r="F603" s="164"/>
      <c r="G603" s="164"/>
      <c r="H603" s="164"/>
      <c r="I603" s="164">
        <v>13</v>
      </c>
      <c r="J603" s="164" t="str">
        <f t="shared" si="9"/>
        <v xml:space="preserve">49 洗濯業、理容業、美容業又は浴場業用設備    </v>
      </c>
    </row>
    <row r="604" spans="2:10" ht="27" customHeight="1">
      <c r="B604" s="164">
        <v>512</v>
      </c>
      <c r="C604" s="164">
        <v>50</v>
      </c>
      <c r="D604" s="164" t="s">
        <v>999</v>
      </c>
      <c r="E604" s="164"/>
      <c r="F604" s="164"/>
      <c r="G604" s="164"/>
      <c r="H604" s="164"/>
      <c r="I604" s="164">
        <v>6</v>
      </c>
      <c r="J604" s="164" t="str">
        <f t="shared" si="9"/>
        <v xml:space="preserve">50 その他の生活関連サービス業用設備    </v>
      </c>
    </row>
    <row r="605" spans="2:10">
      <c r="B605" s="164">
        <v>513</v>
      </c>
      <c r="C605" s="164">
        <v>51</v>
      </c>
      <c r="D605" s="164" t="s">
        <v>1000</v>
      </c>
      <c r="E605" s="164" t="s">
        <v>1001</v>
      </c>
      <c r="F605" s="164"/>
      <c r="G605" s="164"/>
      <c r="H605" s="164"/>
      <c r="I605" s="164">
        <v>11</v>
      </c>
      <c r="J605" s="164" t="str">
        <f t="shared" si="9"/>
        <v xml:space="preserve">51 娯楽業用設備 映画館又は劇場用設備   </v>
      </c>
    </row>
    <row r="606" spans="2:10">
      <c r="B606" s="164">
        <v>514</v>
      </c>
      <c r="C606" s="164">
        <v>51</v>
      </c>
      <c r="D606" s="164" t="s">
        <v>1000</v>
      </c>
      <c r="E606" s="164" t="s">
        <v>1002</v>
      </c>
      <c r="F606" s="164"/>
      <c r="G606" s="164"/>
      <c r="H606" s="164"/>
      <c r="I606" s="164">
        <v>7</v>
      </c>
      <c r="J606" s="164" t="str">
        <f t="shared" si="9"/>
        <v xml:space="preserve">51 娯楽業用設備 遊園地用設備   </v>
      </c>
    </row>
    <row r="607" spans="2:10">
      <c r="B607" s="164">
        <v>515</v>
      </c>
      <c r="C607" s="164">
        <v>51</v>
      </c>
      <c r="D607" s="164" t="s">
        <v>1000</v>
      </c>
      <c r="E607" s="164" t="s">
        <v>1003</v>
      </c>
      <c r="F607" s="164"/>
      <c r="G607" s="164"/>
      <c r="H607" s="164"/>
      <c r="I607" s="164">
        <v>13</v>
      </c>
      <c r="J607" s="164" t="str">
        <f t="shared" si="9"/>
        <v xml:space="preserve">51 娯楽業用設備 ボウリング場用設備   </v>
      </c>
    </row>
    <row r="608" spans="2:10">
      <c r="B608" s="164">
        <v>516</v>
      </c>
      <c r="C608" s="164">
        <v>51</v>
      </c>
      <c r="D608" s="164" t="s">
        <v>1000</v>
      </c>
      <c r="E608" s="164" t="s">
        <v>913</v>
      </c>
      <c r="F608" s="164"/>
      <c r="G608" s="164"/>
      <c r="H608" s="164"/>
      <c r="I608" s="165">
        <v>17</v>
      </c>
      <c r="J608" s="165" t="str">
        <f t="shared" si="9"/>
        <v xml:space="preserve">51 娯楽業用設備 その他の設備   </v>
      </c>
    </row>
    <row r="609" spans="2:10">
      <c r="B609" s="164">
        <v>517</v>
      </c>
      <c r="C609" s="164">
        <v>51</v>
      </c>
      <c r="D609" s="164" t="s">
        <v>1000</v>
      </c>
      <c r="E609" s="164" t="s">
        <v>971</v>
      </c>
      <c r="F609" s="164"/>
      <c r="G609" s="164"/>
      <c r="H609" s="164"/>
      <c r="I609" s="165">
        <v>17</v>
      </c>
      <c r="J609" s="165" t="str">
        <f t="shared" si="9"/>
        <v xml:space="preserve">51 娯楽業用設備 　主として金属製のもの   </v>
      </c>
    </row>
    <row r="610" spans="2:10">
      <c r="B610" s="164">
        <v>518</v>
      </c>
      <c r="C610" s="164">
        <v>51</v>
      </c>
      <c r="D610" s="164" t="s">
        <v>1000</v>
      </c>
      <c r="E610" s="164" t="s">
        <v>740</v>
      </c>
      <c r="F610" s="164"/>
      <c r="G610" s="164"/>
      <c r="H610" s="164"/>
      <c r="I610" s="164">
        <v>8</v>
      </c>
      <c r="J610" s="164" t="str">
        <f t="shared" si="9"/>
        <v xml:space="preserve">51 娯楽業用設備 　その他のもの   </v>
      </c>
    </row>
    <row r="611" spans="2:10" ht="27" customHeight="1">
      <c r="B611" s="164">
        <v>519</v>
      </c>
      <c r="C611" s="164">
        <v>52</v>
      </c>
      <c r="D611" s="164" t="s">
        <v>1004</v>
      </c>
      <c r="E611" s="164" t="s">
        <v>1005</v>
      </c>
      <c r="F611" s="164"/>
      <c r="G611" s="164"/>
      <c r="H611" s="164"/>
      <c r="I611" s="164">
        <v>5</v>
      </c>
      <c r="J611" s="164" t="str">
        <f t="shared" si="9"/>
        <v xml:space="preserve">52 教育業（学校教育業を除く。）又は学習支援業用設備 教習用運転シミュレータ設備   </v>
      </c>
    </row>
    <row r="612" spans="2:10" ht="40.5" customHeight="1">
      <c r="B612" s="164">
        <v>520</v>
      </c>
      <c r="C612" s="164">
        <v>52</v>
      </c>
      <c r="D612" s="164" t="s">
        <v>1004</v>
      </c>
      <c r="E612" s="164" t="s">
        <v>913</v>
      </c>
      <c r="F612" s="164"/>
      <c r="G612" s="164"/>
      <c r="H612" s="164"/>
      <c r="I612" s="165">
        <v>17</v>
      </c>
      <c r="J612" s="165" t="str">
        <f t="shared" si="9"/>
        <v xml:space="preserve">52 教育業（学校教育業を除く。）又は学習支援業用設備 その他の設備   </v>
      </c>
    </row>
    <row r="613" spans="2:10" ht="40.5" customHeight="1">
      <c r="B613" s="164">
        <v>521</v>
      </c>
      <c r="C613" s="164">
        <v>52</v>
      </c>
      <c r="D613" s="164" t="s">
        <v>1004</v>
      </c>
      <c r="E613" s="164" t="s">
        <v>971</v>
      </c>
      <c r="F613" s="164"/>
      <c r="G613" s="164"/>
      <c r="H613" s="164"/>
      <c r="I613" s="165">
        <v>17</v>
      </c>
      <c r="J613" s="165" t="str">
        <f t="shared" si="9"/>
        <v xml:space="preserve">52 教育業（学校教育業を除く。）又は学習支援業用設備 　主として金属製のもの   </v>
      </c>
    </row>
    <row r="614" spans="2:10" ht="40.5" customHeight="1">
      <c r="B614" s="164">
        <v>522</v>
      </c>
      <c r="C614" s="164">
        <v>52</v>
      </c>
      <c r="D614" s="164" t="s">
        <v>1004</v>
      </c>
      <c r="E614" s="164" t="s">
        <v>740</v>
      </c>
      <c r="F614" s="164"/>
      <c r="G614" s="164"/>
      <c r="H614" s="164"/>
      <c r="I614" s="164">
        <v>8</v>
      </c>
      <c r="J614" s="164" t="str">
        <f t="shared" si="9"/>
        <v xml:space="preserve">52 教育業（学校教育業を除く。）又は学習支援業用設備 　その他のもの   </v>
      </c>
    </row>
    <row r="615" spans="2:10">
      <c r="B615" s="164">
        <v>523</v>
      </c>
      <c r="C615" s="164">
        <v>53</v>
      </c>
      <c r="D615" s="164" t="s">
        <v>1006</v>
      </c>
      <c r="E615" s="164"/>
      <c r="F615" s="164"/>
      <c r="G615" s="164"/>
      <c r="H615" s="164"/>
      <c r="I615" s="164">
        <v>15</v>
      </c>
      <c r="J615" s="164" t="str">
        <f t="shared" si="9"/>
        <v xml:space="preserve">53 自動車整備業用設備    </v>
      </c>
    </row>
    <row r="616" spans="2:10" ht="27" customHeight="1">
      <c r="B616" s="164">
        <v>524</v>
      </c>
      <c r="C616" s="164">
        <v>54</v>
      </c>
      <c r="D616" s="164" t="s">
        <v>1007</v>
      </c>
      <c r="E616" s="164"/>
      <c r="F616" s="164"/>
      <c r="G616" s="164"/>
      <c r="H616" s="164"/>
      <c r="I616" s="164">
        <v>12</v>
      </c>
      <c r="J616" s="164" t="str">
        <f t="shared" si="9"/>
        <v xml:space="preserve">54 その他のサービス業用設備    </v>
      </c>
    </row>
    <row r="617" spans="2:10" ht="13.5" customHeight="1">
      <c r="B617" s="164">
        <v>525</v>
      </c>
      <c r="C617" s="164">
        <v>55</v>
      </c>
      <c r="D617" s="164" t="s">
        <v>1008</v>
      </c>
      <c r="E617" s="164" t="s">
        <v>1009</v>
      </c>
      <c r="F617" s="164"/>
      <c r="G617" s="164"/>
      <c r="H617" s="164"/>
      <c r="I617" s="164">
        <v>10</v>
      </c>
      <c r="J617" s="164" t="str">
        <f t="shared" si="9"/>
        <v xml:space="preserve">55 前掲の機械及び装置以外のもの並びに前掲の区分によらないもの 機械式駐車設備   </v>
      </c>
    </row>
    <row r="618" spans="2:10" ht="40.5" customHeight="1">
      <c r="B618" s="164">
        <v>526</v>
      </c>
      <c r="C618" s="164">
        <v>55</v>
      </c>
      <c r="D618" s="164" t="s">
        <v>1008</v>
      </c>
      <c r="E618" s="164" t="s">
        <v>1010</v>
      </c>
      <c r="F618" s="164"/>
      <c r="G618" s="164"/>
      <c r="H618" s="164"/>
      <c r="I618" s="164">
        <v>8</v>
      </c>
      <c r="J618" s="164" t="str">
        <f t="shared" si="9"/>
        <v xml:space="preserve">55 前掲の機械及び装置以外のもの並びに前掲の区分によらないもの ブルドーザー、パワーショベルその他の自走式作業用機械設備   </v>
      </c>
    </row>
    <row r="619" spans="2:10" ht="40.5" customHeight="1">
      <c r="B619" s="164">
        <v>527</v>
      </c>
      <c r="C619" s="164">
        <v>55</v>
      </c>
      <c r="D619" s="164" t="s">
        <v>1008</v>
      </c>
      <c r="E619" s="164" t="s">
        <v>913</v>
      </c>
      <c r="F619" s="164"/>
      <c r="G619" s="164"/>
      <c r="H619" s="164"/>
      <c r="I619" s="165">
        <v>17</v>
      </c>
      <c r="J619" s="165" t="str">
        <f t="shared" si="9"/>
        <v xml:space="preserve">55 前掲の機械及び装置以外のもの並びに前掲の区分によらないもの その他の設備   </v>
      </c>
    </row>
    <row r="620" spans="2:10" ht="40.5" customHeight="1">
      <c r="B620" s="164">
        <v>528</v>
      </c>
      <c r="C620" s="164">
        <v>55</v>
      </c>
      <c r="D620" s="164" t="s">
        <v>1008</v>
      </c>
      <c r="E620" s="164" t="s">
        <v>971</v>
      </c>
      <c r="F620" s="164"/>
      <c r="G620" s="164"/>
      <c r="H620" s="164"/>
      <c r="I620" s="165">
        <v>17</v>
      </c>
      <c r="J620" s="165" t="str">
        <f t="shared" si="9"/>
        <v xml:space="preserve">55 前掲の機械及び装置以外のもの並びに前掲の区分によらないもの 　主として金属製のもの   </v>
      </c>
    </row>
    <row r="621" spans="2:10" ht="40.5" customHeight="1">
      <c r="B621" s="164">
        <v>529</v>
      </c>
      <c r="C621" s="164">
        <v>55</v>
      </c>
      <c r="D621" s="164" t="s">
        <v>1008</v>
      </c>
      <c r="E621" s="164" t="s">
        <v>740</v>
      </c>
      <c r="F621" s="164"/>
      <c r="G621" s="164"/>
      <c r="H621" s="164"/>
      <c r="I621" s="164">
        <v>8</v>
      </c>
      <c r="J621" s="164" t="str">
        <f t="shared" si="9"/>
        <v xml:space="preserve">55 前掲の機械及び装置以外のもの並びに前掲の区分によらないもの 　その他のもの   </v>
      </c>
    </row>
    <row r="624" spans="2:10">
      <c r="C624" t="s">
        <v>1011</v>
      </c>
    </row>
    <row r="626" spans="2:10" ht="27">
      <c r="B626" s="166"/>
      <c r="C626" s="166" t="s">
        <v>543</v>
      </c>
      <c r="D626" s="166" t="s">
        <v>906</v>
      </c>
      <c r="E626" s="166"/>
      <c r="F626" s="166"/>
      <c r="G626" s="166"/>
      <c r="H626" s="166"/>
      <c r="I626" s="166" t="s">
        <v>549</v>
      </c>
      <c r="J626" s="166"/>
    </row>
    <row r="627" spans="2:10">
      <c r="B627" s="166">
        <v>530</v>
      </c>
      <c r="C627" s="166" t="s">
        <v>1012</v>
      </c>
      <c r="D627" s="166"/>
      <c r="E627" s="166"/>
      <c r="F627" s="166"/>
      <c r="G627" s="166"/>
      <c r="H627" s="166"/>
      <c r="I627" s="166">
        <v>10</v>
      </c>
      <c r="J627" s="166" t="str">
        <f t="shared" ref="J627:J645" si="10">IF(I627="","",C627&amp;" "&amp;D627&amp;" "&amp;E627&amp;" "&amp;F627&amp;" "&amp;G627&amp;" "&amp;H627)</f>
        <v xml:space="preserve">漁業権     </v>
      </c>
    </row>
    <row r="628" spans="2:10" ht="27">
      <c r="B628" s="166">
        <v>531</v>
      </c>
      <c r="C628" s="166" t="s">
        <v>1013</v>
      </c>
      <c r="D628" s="166"/>
      <c r="E628" s="166"/>
      <c r="F628" s="166"/>
      <c r="G628" s="166"/>
      <c r="H628" s="166"/>
      <c r="I628" s="166">
        <v>55</v>
      </c>
      <c r="J628" s="166" t="str">
        <f t="shared" si="10"/>
        <v xml:space="preserve">ダム使用権     </v>
      </c>
    </row>
    <row r="629" spans="2:10">
      <c r="B629" s="166">
        <v>532</v>
      </c>
      <c r="C629" s="166" t="s">
        <v>1014</v>
      </c>
      <c r="D629" s="166"/>
      <c r="E629" s="166"/>
      <c r="F629" s="166"/>
      <c r="G629" s="166"/>
      <c r="H629" s="166"/>
      <c r="I629" s="166">
        <v>20</v>
      </c>
      <c r="J629" s="166" t="str">
        <f t="shared" si="10"/>
        <v xml:space="preserve">水利権     </v>
      </c>
    </row>
    <row r="630" spans="2:10">
      <c r="B630" s="166">
        <v>533</v>
      </c>
      <c r="C630" s="166" t="s">
        <v>1015</v>
      </c>
      <c r="D630" s="166"/>
      <c r="E630" s="166"/>
      <c r="F630" s="166"/>
      <c r="G630" s="166"/>
      <c r="H630" s="166"/>
      <c r="I630" s="166">
        <v>8</v>
      </c>
      <c r="J630" s="166" t="str">
        <f t="shared" si="10"/>
        <v xml:space="preserve">特許権     </v>
      </c>
    </row>
    <row r="631" spans="2:10" ht="27">
      <c r="B631" s="166">
        <v>534</v>
      </c>
      <c r="C631" s="166" t="s">
        <v>1016</v>
      </c>
      <c r="D631" s="166"/>
      <c r="E631" s="166"/>
      <c r="F631" s="166"/>
      <c r="G631" s="166"/>
      <c r="H631" s="166"/>
      <c r="I631" s="166">
        <v>5</v>
      </c>
      <c r="J631" s="166" t="str">
        <f t="shared" si="10"/>
        <v xml:space="preserve">実用新案権     </v>
      </c>
    </row>
    <row r="632" spans="2:10">
      <c r="B632" s="166">
        <v>535</v>
      </c>
      <c r="C632" s="166" t="s">
        <v>1017</v>
      </c>
      <c r="D632" s="166"/>
      <c r="E632" s="166"/>
      <c r="F632" s="166"/>
      <c r="G632" s="166"/>
      <c r="H632" s="166"/>
      <c r="I632" s="166">
        <v>7</v>
      </c>
      <c r="J632" s="166" t="str">
        <f t="shared" si="10"/>
        <v xml:space="preserve">意匠権     </v>
      </c>
    </row>
    <row r="633" spans="2:10">
      <c r="B633" s="166">
        <v>536</v>
      </c>
      <c r="C633" s="166" t="s">
        <v>1018</v>
      </c>
      <c r="D633" s="166"/>
      <c r="E633" s="166"/>
      <c r="F633" s="166"/>
      <c r="G633" s="166"/>
      <c r="H633" s="166"/>
      <c r="I633" s="166">
        <v>10</v>
      </c>
      <c r="J633" s="166" t="str">
        <f t="shared" si="10"/>
        <v xml:space="preserve">商標権     </v>
      </c>
    </row>
    <row r="634" spans="2:10" ht="27">
      <c r="B634" s="166">
        <v>537</v>
      </c>
      <c r="C634" s="167" t="s">
        <v>1019</v>
      </c>
      <c r="D634" s="166" t="s">
        <v>1020</v>
      </c>
      <c r="E634" s="166"/>
      <c r="F634" s="166"/>
      <c r="G634" s="166"/>
      <c r="H634" s="166"/>
      <c r="I634" s="166">
        <v>3</v>
      </c>
      <c r="J634" s="166" t="str">
        <f t="shared" si="10"/>
        <v xml:space="preserve">ソフトウエア 複写して販売するための原本    </v>
      </c>
    </row>
    <row r="635" spans="2:10" ht="27">
      <c r="B635" s="166">
        <v>538</v>
      </c>
      <c r="C635" s="167" t="s">
        <v>1019</v>
      </c>
      <c r="D635" s="166" t="s">
        <v>556</v>
      </c>
      <c r="E635" s="166"/>
      <c r="F635" s="166"/>
      <c r="G635" s="166"/>
      <c r="H635" s="166"/>
      <c r="I635" s="166">
        <v>5</v>
      </c>
      <c r="J635" s="166" t="str">
        <f t="shared" si="10"/>
        <v xml:space="preserve">ソフトウエア その他のもの    </v>
      </c>
    </row>
    <row r="636" spans="2:10" ht="40.5">
      <c r="B636" s="166">
        <v>539</v>
      </c>
      <c r="C636" s="167" t="s">
        <v>1021</v>
      </c>
      <c r="D636" s="166" t="s">
        <v>1022</v>
      </c>
      <c r="E636" s="166"/>
      <c r="F636" s="166"/>
      <c r="G636" s="166"/>
      <c r="H636" s="166"/>
      <c r="I636" s="166">
        <v>10</v>
      </c>
      <c r="J636" s="166" t="str">
        <f t="shared" si="10"/>
        <v xml:space="preserve">育成者権 種苗法（平成十年法律第八十三号）第四条第二項に規定する品種    </v>
      </c>
    </row>
    <row r="637" spans="2:10">
      <c r="B637" s="166">
        <v>540</v>
      </c>
      <c r="C637" s="167" t="s">
        <v>1021</v>
      </c>
      <c r="D637" s="166" t="s">
        <v>1023</v>
      </c>
      <c r="E637" s="166"/>
      <c r="F637" s="166"/>
      <c r="G637" s="166"/>
      <c r="H637" s="166"/>
      <c r="I637" s="166">
        <v>8</v>
      </c>
      <c r="J637" s="166" t="str">
        <f t="shared" si="10"/>
        <v xml:space="preserve">育成者権 その他    </v>
      </c>
    </row>
    <row r="638" spans="2:10">
      <c r="B638" s="166">
        <v>541</v>
      </c>
      <c r="C638" s="166" t="s">
        <v>1024</v>
      </c>
      <c r="D638" s="166"/>
      <c r="E638" s="166"/>
      <c r="F638" s="166"/>
      <c r="G638" s="166"/>
      <c r="H638" s="166"/>
      <c r="I638" s="166">
        <v>5</v>
      </c>
      <c r="J638" s="166" t="str">
        <f t="shared" si="10"/>
        <v xml:space="preserve">営業権     </v>
      </c>
    </row>
    <row r="639" spans="2:10" ht="27">
      <c r="B639" s="166">
        <v>542</v>
      </c>
      <c r="C639" s="166" t="s">
        <v>1025</v>
      </c>
      <c r="D639" s="166"/>
      <c r="E639" s="166"/>
      <c r="F639" s="166"/>
      <c r="G639" s="166"/>
      <c r="H639" s="166"/>
      <c r="I639" s="166">
        <v>30</v>
      </c>
      <c r="J639" s="166" t="str">
        <f t="shared" si="10"/>
        <v xml:space="preserve">専用側線利用権     </v>
      </c>
    </row>
    <row r="640" spans="2:10" ht="54">
      <c r="B640" s="166">
        <v>543</v>
      </c>
      <c r="C640" s="166" t="s">
        <v>1026</v>
      </c>
      <c r="D640" s="166"/>
      <c r="E640" s="166"/>
      <c r="F640" s="166"/>
      <c r="G640" s="166"/>
      <c r="H640" s="166"/>
      <c r="I640" s="166">
        <v>30</v>
      </c>
      <c r="J640" s="166" t="str">
        <f t="shared" si="10"/>
        <v xml:space="preserve">鉄道軌道連絡通行施設利用権     </v>
      </c>
    </row>
    <row r="641" spans="2:10" ht="40.5">
      <c r="B641" s="166">
        <v>544</v>
      </c>
      <c r="C641" s="166" t="s">
        <v>1027</v>
      </c>
      <c r="D641" s="166"/>
      <c r="E641" s="166"/>
      <c r="F641" s="166"/>
      <c r="G641" s="166"/>
      <c r="H641" s="166"/>
      <c r="I641" s="166">
        <v>15</v>
      </c>
      <c r="J641" s="166" t="str">
        <f t="shared" si="10"/>
        <v xml:space="preserve">電気ガス供給施設利用権     </v>
      </c>
    </row>
    <row r="642" spans="2:10" ht="27">
      <c r="B642" s="166">
        <v>545</v>
      </c>
      <c r="C642" s="166" t="s">
        <v>1028</v>
      </c>
      <c r="D642" s="166"/>
      <c r="E642" s="166"/>
      <c r="F642" s="166"/>
      <c r="G642" s="166"/>
      <c r="H642" s="166"/>
      <c r="I642" s="166">
        <v>15</v>
      </c>
      <c r="J642" s="166" t="str">
        <f t="shared" si="10"/>
        <v xml:space="preserve">熱供給施設利用権     </v>
      </c>
    </row>
    <row r="643" spans="2:10" ht="27">
      <c r="B643" s="166">
        <v>546</v>
      </c>
      <c r="C643" s="166" t="s">
        <v>1029</v>
      </c>
      <c r="D643" s="166"/>
      <c r="E643" s="166"/>
      <c r="F643" s="166"/>
      <c r="G643" s="166"/>
      <c r="H643" s="166"/>
      <c r="I643" s="166">
        <v>15</v>
      </c>
      <c r="J643" s="166" t="str">
        <f t="shared" si="10"/>
        <v xml:space="preserve">水道施設利用権     </v>
      </c>
    </row>
    <row r="644" spans="2:10" ht="40.5">
      <c r="B644" s="166">
        <v>547</v>
      </c>
      <c r="C644" s="166" t="s">
        <v>1030</v>
      </c>
      <c r="D644" s="166"/>
      <c r="E644" s="166"/>
      <c r="F644" s="166"/>
      <c r="G644" s="166"/>
      <c r="H644" s="166"/>
      <c r="I644" s="166">
        <v>15</v>
      </c>
      <c r="J644" s="166" t="str">
        <f t="shared" si="10"/>
        <v xml:space="preserve">工業用水道施設利用権     </v>
      </c>
    </row>
    <row r="645" spans="2:10" ht="40.5">
      <c r="B645" s="166">
        <v>548</v>
      </c>
      <c r="C645" s="166" t="s">
        <v>1031</v>
      </c>
      <c r="D645" s="166"/>
      <c r="E645" s="166"/>
      <c r="F645" s="166"/>
      <c r="G645" s="166"/>
      <c r="H645" s="166"/>
      <c r="I645" s="166">
        <v>20</v>
      </c>
      <c r="J645" s="166" t="str">
        <f t="shared" si="10"/>
        <v xml:space="preserve">電気通信施設利用権     </v>
      </c>
    </row>
    <row r="647" spans="2:10">
      <c r="B647" t="s">
        <v>1032</v>
      </c>
    </row>
    <row r="648" spans="2:10" ht="40.5">
      <c r="B648" s="166">
        <v>549</v>
      </c>
      <c r="C648" s="166" t="s">
        <v>1033</v>
      </c>
      <c r="D648" s="166"/>
      <c r="E648" s="166"/>
      <c r="F648" s="166"/>
      <c r="G648" s="166"/>
      <c r="H648" s="166"/>
      <c r="I648" s="166">
        <v>50</v>
      </c>
      <c r="J648" s="166" t="str">
        <f t="shared" ref="J648:J649" si="11">IF(I648="","",C648&amp;" "&amp;D648&amp;" "&amp;E648&amp;" "&amp;F648&amp;" "&amp;G648&amp;" "&amp;H648)</f>
        <v xml:space="preserve">道路(林道・農道を含む)     </v>
      </c>
    </row>
    <row r="649" spans="2:10">
      <c r="B649" s="166">
        <v>550</v>
      </c>
      <c r="C649" s="166" t="s">
        <v>1034</v>
      </c>
      <c r="D649" s="166"/>
      <c r="E649" s="166"/>
      <c r="F649" s="166"/>
      <c r="G649" s="166"/>
      <c r="H649" s="166"/>
      <c r="I649" s="166">
        <v>48</v>
      </c>
      <c r="J649" s="166" t="str">
        <f t="shared" si="11"/>
        <v xml:space="preserve">治水     </v>
      </c>
    </row>
    <row r="650" spans="2:10" hidden="1" outlineLevel="1">
      <c r="C650" t="s">
        <v>1035</v>
      </c>
    </row>
    <row r="651" spans="2:10" hidden="1" outlineLevel="1"/>
    <row r="652" spans="2:10" hidden="1" outlineLevel="1">
      <c r="B652" s="168"/>
      <c r="C652" s="168" t="s">
        <v>543</v>
      </c>
      <c r="D652" s="168" t="s">
        <v>906</v>
      </c>
      <c r="E652" s="168" t="s">
        <v>549</v>
      </c>
    </row>
    <row r="653" spans="2:10" ht="108" hidden="1" outlineLevel="1">
      <c r="B653" s="235"/>
      <c r="C653" s="235" t="s">
        <v>1036</v>
      </c>
      <c r="D653" s="169" t="s">
        <v>1037</v>
      </c>
      <c r="E653" s="235" t="s">
        <v>1038</v>
      </c>
    </row>
    <row r="654" spans="2:10" hidden="1" outlineLevel="1">
      <c r="B654" s="237"/>
      <c r="C654" s="237"/>
      <c r="D654" s="170" t="s">
        <v>1039</v>
      </c>
      <c r="E654" s="236"/>
    </row>
    <row r="655" spans="2:10" hidden="1" outlineLevel="1">
      <c r="B655" s="237"/>
      <c r="C655" s="237"/>
      <c r="D655" s="168" t="s">
        <v>1040</v>
      </c>
      <c r="E655" s="168" t="s">
        <v>1041</v>
      </c>
    </row>
    <row r="656" spans="2:10" ht="54" hidden="1" outlineLevel="1">
      <c r="B656" s="237"/>
      <c r="C656" s="237"/>
      <c r="D656" s="168" t="s">
        <v>1042</v>
      </c>
      <c r="E656" s="168" t="s">
        <v>1041</v>
      </c>
    </row>
    <row r="657" spans="2:5" hidden="1" outlineLevel="1">
      <c r="B657" s="236"/>
      <c r="C657" s="236"/>
      <c r="D657" s="168" t="s">
        <v>1043</v>
      </c>
      <c r="E657" s="168" t="s">
        <v>1038</v>
      </c>
    </row>
    <row r="658" spans="2:5" ht="54" hidden="1" outlineLevel="1">
      <c r="B658" s="235"/>
      <c r="C658" s="235" t="s">
        <v>1044</v>
      </c>
      <c r="D658" s="168" t="s">
        <v>1045</v>
      </c>
      <c r="E658" s="168" t="s">
        <v>1038</v>
      </c>
    </row>
    <row r="659" spans="2:5" ht="54" hidden="1" outlineLevel="1">
      <c r="B659" s="237"/>
      <c r="C659" s="237"/>
      <c r="D659" s="168" t="s">
        <v>1046</v>
      </c>
      <c r="E659" s="168" t="s">
        <v>1038</v>
      </c>
    </row>
    <row r="660" spans="2:5" hidden="1" outlineLevel="1">
      <c r="B660" s="237"/>
      <c r="C660" s="237"/>
      <c r="D660" s="168" t="s">
        <v>1047</v>
      </c>
      <c r="E660" s="168" t="s">
        <v>1041</v>
      </c>
    </row>
    <row r="661" spans="2:5" hidden="1" outlineLevel="1">
      <c r="B661" s="236"/>
      <c r="C661" s="236"/>
      <c r="D661" s="168" t="s">
        <v>1043</v>
      </c>
      <c r="E661" s="168" t="s">
        <v>1048</v>
      </c>
    </row>
    <row r="662" spans="2:5" hidden="1" outlineLevel="1">
      <c r="B662" s="168"/>
      <c r="C662" s="168" t="s">
        <v>1049</v>
      </c>
      <c r="D662" s="168"/>
      <c r="E662" s="168" t="s">
        <v>1050</v>
      </c>
    </row>
    <row r="663" spans="2:5" ht="13.15" hidden="1" customHeight="1" outlineLevel="1">
      <c r="B663" s="235"/>
      <c r="C663" s="235" t="s">
        <v>1051</v>
      </c>
      <c r="D663" s="168" t="s">
        <v>1052</v>
      </c>
      <c r="E663" s="168" t="s">
        <v>1041</v>
      </c>
    </row>
    <row r="664" spans="2:5" hidden="1" outlineLevel="1">
      <c r="B664" s="236"/>
      <c r="C664" s="236"/>
      <c r="D664" s="168" t="s">
        <v>1043</v>
      </c>
      <c r="E664" s="168" t="s">
        <v>1038</v>
      </c>
    </row>
    <row r="665" spans="2:5" hidden="1" outlineLevel="1">
      <c r="B665" s="235"/>
      <c r="C665" s="235" t="s">
        <v>1053</v>
      </c>
      <c r="D665" s="168" t="s">
        <v>1054</v>
      </c>
      <c r="E665" s="168" t="s">
        <v>1055</v>
      </c>
    </row>
    <row r="666" spans="2:5" hidden="1" outlineLevel="1">
      <c r="B666" s="236"/>
      <c r="C666" s="236"/>
      <c r="D666" s="168" t="s">
        <v>1023</v>
      </c>
      <c r="E666" s="168" t="s">
        <v>1056</v>
      </c>
    </row>
    <row r="667" spans="2:5" hidden="1" outlineLevel="1">
      <c r="B667" s="235"/>
      <c r="C667" s="235" t="s">
        <v>1057</v>
      </c>
      <c r="D667" s="168" t="s">
        <v>1058</v>
      </c>
      <c r="E667" s="168" t="s">
        <v>1059</v>
      </c>
    </row>
    <row r="668" spans="2:5" hidden="1" outlineLevel="1">
      <c r="B668" s="236"/>
      <c r="C668" s="236"/>
      <c r="D668" s="168" t="s">
        <v>1023</v>
      </c>
      <c r="E668" s="168" t="s">
        <v>1060</v>
      </c>
    </row>
    <row r="669" spans="2:5" hidden="1" outlineLevel="1">
      <c r="B669" s="235"/>
      <c r="C669" s="235" t="s">
        <v>1061</v>
      </c>
      <c r="D669" s="168" t="s">
        <v>1062</v>
      </c>
      <c r="E669" s="168" t="s">
        <v>1063</v>
      </c>
    </row>
    <row r="670" spans="2:5" hidden="1" outlineLevel="1">
      <c r="B670" s="236"/>
      <c r="C670" s="236"/>
      <c r="D670" s="168" t="s">
        <v>1023</v>
      </c>
      <c r="E670" s="168" t="s">
        <v>1064</v>
      </c>
    </row>
    <row r="671" spans="2:5" hidden="1" outlineLevel="1">
      <c r="B671" s="168"/>
      <c r="C671" s="168" t="s">
        <v>1065</v>
      </c>
      <c r="D671" s="168"/>
      <c r="E671" s="168" t="s">
        <v>1066</v>
      </c>
    </row>
    <row r="672" spans="2:5" hidden="1" outlineLevel="1">
      <c r="B672" s="168"/>
      <c r="C672" s="168" t="s">
        <v>1067</v>
      </c>
      <c r="D672" s="168"/>
      <c r="E672" s="168" t="s">
        <v>1064</v>
      </c>
    </row>
    <row r="673" spans="2:5" hidden="1" outlineLevel="1">
      <c r="B673" s="168"/>
      <c r="C673" s="168" t="s">
        <v>1068</v>
      </c>
      <c r="D673" s="168"/>
      <c r="E673" s="168" t="s">
        <v>1069</v>
      </c>
    </row>
    <row r="674" spans="2:5" hidden="1" outlineLevel="1">
      <c r="B674" s="168"/>
      <c r="C674" s="168" t="s">
        <v>1070</v>
      </c>
      <c r="D674" s="168"/>
      <c r="E674" s="168" t="s">
        <v>1056</v>
      </c>
    </row>
    <row r="675" spans="2:5" hidden="1" outlineLevel="1">
      <c r="B675" s="168"/>
      <c r="C675" s="168" t="s">
        <v>1071</v>
      </c>
      <c r="D675" s="168"/>
      <c r="E675" s="168" t="s">
        <v>1072</v>
      </c>
    </row>
    <row r="676" spans="2:5" hidden="1" outlineLevel="1">
      <c r="B676" s="168"/>
      <c r="C676" s="168" t="s">
        <v>1073</v>
      </c>
      <c r="D676" s="168"/>
      <c r="E676" s="168" t="s">
        <v>1072</v>
      </c>
    </row>
    <row r="677" spans="2:5" hidden="1" outlineLevel="1">
      <c r="B677" s="168"/>
      <c r="C677" s="168" t="s">
        <v>1074</v>
      </c>
      <c r="D677" s="168"/>
      <c r="E677" s="168" t="s">
        <v>1075</v>
      </c>
    </row>
    <row r="678" spans="2:5" hidden="1" outlineLevel="1">
      <c r="B678" s="168"/>
      <c r="C678" s="168" t="s">
        <v>1076</v>
      </c>
      <c r="D678" s="168"/>
      <c r="E678" s="168" t="s">
        <v>1072</v>
      </c>
    </row>
    <row r="679" spans="2:5" hidden="1" outlineLevel="1">
      <c r="B679" s="168"/>
      <c r="C679" s="168" t="s">
        <v>1077</v>
      </c>
      <c r="D679" s="168"/>
      <c r="E679" s="168" t="s">
        <v>1078</v>
      </c>
    </row>
    <row r="680" spans="2:5" hidden="1" outlineLevel="1">
      <c r="B680" s="168"/>
      <c r="C680" s="168" t="s">
        <v>1079</v>
      </c>
      <c r="D680" s="168"/>
      <c r="E680" s="168" t="s">
        <v>1080</v>
      </c>
    </row>
    <row r="681" spans="2:5" ht="27" hidden="1" outlineLevel="1">
      <c r="B681" s="168"/>
      <c r="C681" s="168" t="s">
        <v>1081</v>
      </c>
      <c r="D681" s="168"/>
      <c r="E681" s="168" t="s">
        <v>1082</v>
      </c>
    </row>
    <row r="682" spans="2:5" ht="27" hidden="1" outlineLevel="1">
      <c r="B682" s="168"/>
      <c r="C682" s="168" t="s">
        <v>1083</v>
      </c>
      <c r="D682" s="168"/>
      <c r="E682" s="168" t="s">
        <v>1072</v>
      </c>
    </row>
    <row r="683" spans="2:5" ht="27" hidden="1" outlineLevel="1">
      <c r="B683" s="168"/>
      <c r="C683" s="168" t="s">
        <v>1084</v>
      </c>
      <c r="D683" s="168"/>
      <c r="E683" s="168" t="s">
        <v>1050</v>
      </c>
    </row>
    <row r="684" spans="2:5" hidden="1" outlineLevel="1">
      <c r="B684" s="168"/>
      <c r="C684" s="168" t="s">
        <v>1085</v>
      </c>
      <c r="D684" s="168"/>
      <c r="E684" s="168" t="s">
        <v>1086</v>
      </c>
    </row>
    <row r="685" spans="2:5" hidden="1" outlineLevel="1">
      <c r="B685" s="168"/>
      <c r="C685" s="168" t="s">
        <v>1087</v>
      </c>
      <c r="D685" s="168"/>
      <c r="E685" s="168" t="s">
        <v>1072</v>
      </c>
    </row>
    <row r="686" spans="2:5" hidden="1" outlineLevel="1">
      <c r="B686" s="168"/>
      <c r="C686" s="168" t="s">
        <v>1088</v>
      </c>
      <c r="D686" s="168"/>
      <c r="E686" s="168" t="s">
        <v>1072</v>
      </c>
    </row>
    <row r="687" spans="2:5" hidden="1" outlineLevel="1">
      <c r="B687" s="235"/>
      <c r="C687" s="235" t="s">
        <v>1089</v>
      </c>
      <c r="D687" s="168" t="s">
        <v>1090</v>
      </c>
      <c r="E687" s="168" t="s">
        <v>1091</v>
      </c>
    </row>
    <row r="688" spans="2:5" hidden="1" outlineLevel="1">
      <c r="B688" s="236"/>
      <c r="C688" s="236"/>
      <c r="D688" s="168" t="s">
        <v>1092</v>
      </c>
      <c r="E688" s="168" t="s">
        <v>1093</v>
      </c>
    </row>
    <row r="689" spans="2:5" hidden="1" outlineLevel="1">
      <c r="B689" s="168"/>
      <c r="C689" s="168" t="s">
        <v>1094</v>
      </c>
      <c r="D689" s="168"/>
      <c r="E689" s="168" t="s">
        <v>1095</v>
      </c>
    </row>
    <row r="690" spans="2:5" hidden="1" outlineLevel="1">
      <c r="B690" s="168"/>
      <c r="C690" s="168" t="s">
        <v>1096</v>
      </c>
      <c r="D690" s="168"/>
      <c r="E690" s="168" t="s">
        <v>1097</v>
      </c>
    </row>
    <row r="691" spans="2:5" hidden="1" outlineLevel="1">
      <c r="B691" s="168"/>
      <c r="C691" s="168" t="s">
        <v>1098</v>
      </c>
      <c r="D691" s="168"/>
      <c r="E691" s="168" t="s">
        <v>1093</v>
      </c>
    </row>
    <row r="692" spans="2:5" hidden="1" outlineLevel="1">
      <c r="B692" s="168"/>
      <c r="C692" s="168" t="s">
        <v>1099</v>
      </c>
      <c r="D692" s="168"/>
      <c r="E692" s="168" t="s">
        <v>1059</v>
      </c>
    </row>
    <row r="693" spans="2:5" ht="27" hidden="1" outlineLevel="1">
      <c r="B693" s="168"/>
      <c r="C693" s="168" t="s">
        <v>1100</v>
      </c>
      <c r="D693" s="168"/>
      <c r="E693" s="168" t="s">
        <v>1080</v>
      </c>
    </row>
    <row r="694" spans="2:5" hidden="1" outlineLevel="1">
      <c r="B694" s="168"/>
      <c r="C694" s="168" t="s">
        <v>1101</v>
      </c>
      <c r="D694" s="168"/>
      <c r="E694" s="168" t="s">
        <v>1048</v>
      </c>
    </row>
    <row r="695" spans="2:5" hidden="1" outlineLevel="1">
      <c r="B695" s="168"/>
      <c r="C695" s="168" t="s">
        <v>1102</v>
      </c>
      <c r="D695" s="168"/>
      <c r="E695" s="168" t="s">
        <v>1095</v>
      </c>
    </row>
    <row r="696" spans="2:5" hidden="1" outlineLevel="1">
      <c r="B696" s="168"/>
      <c r="C696" s="168" t="s">
        <v>1103</v>
      </c>
      <c r="D696" s="168"/>
      <c r="E696" s="168" t="s">
        <v>1093</v>
      </c>
    </row>
    <row r="697" spans="2:5" hidden="1" outlineLevel="1"/>
    <row r="698" spans="2:5" hidden="1" outlineLevel="1"/>
    <row r="699" spans="2:5" hidden="1" outlineLevel="1">
      <c r="C699" t="s">
        <v>1104</v>
      </c>
    </row>
    <row r="700" spans="2:5" hidden="1" outlineLevel="1"/>
    <row r="701" spans="2:5" hidden="1" outlineLevel="1">
      <c r="B701" s="168"/>
      <c r="C701" s="168" t="s">
        <v>543</v>
      </c>
      <c r="D701" s="168" t="s">
        <v>549</v>
      </c>
    </row>
    <row r="702" spans="2:5" hidden="1" outlineLevel="1">
      <c r="B702" s="168"/>
      <c r="C702" s="168" t="s">
        <v>598</v>
      </c>
      <c r="D702" s="168" t="s">
        <v>1091</v>
      </c>
    </row>
    <row r="703" spans="2:5" ht="27" hidden="1" outlineLevel="1">
      <c r="B703" s="168"/>
      <c r="C703" s="168" t="s">
        <v>1105</v>
      </c>
      <c r="D703" s="168" t="s">
        <v>1097</v>
      </c>
    </row>
    <row r="704" spans="2:5" hidden="1" outlineLevel="1"/>
    <row r="705" spans="2:5" hidden="1" outlineLevel="1"/>
    <row r="706" spans="2:5" hidden="1" outlineLevel="1">
      <c r="C706" t="s">
        <v>1106</v>
      </c>
    </row>
    <row r="707" spans="2:5" hidden="1" outlineLevel="1"/>
    <row r="708" spans="2:5" hidden="1" outlineLevel="1">
      <c r="B708" s="168"/>
      <c r="C708" s="168" t="s">
        <v>543</v>
      </c>
      <c r="D708" s="168" t="s">
        <v>906</v>
      </c>
      <c r="E708" s="168" t="s">
        <v>549</v>
      </c>
    </row>
    <row r="709" spans="2:5" ht="94.5" hidden="1" outlineLevel="1">
      <c r="B709" s="168"/>
      <c r="C709" s="168" t="s">
        <v>1107</v>
      </c>
      <c r="D709" s="168" t="s">
        <v>1108</v>
      </c>
      <c r="E709" s="168" t="s">
        <v>1097</v>
      </c>
    </row>
    <row r="710" spans="2:5" ht="27" hidden="1" outlineLevel="1">
      <c r="B710" s="235"/>
      <c r="C710" s="235" t="s">
        <v>598</v>
      </c>
      <c r="D710" s="168" t="s">
        <v>1109</v>
      </c>
      <c r="E710" s="168" t="s">
        <v>1097</v>
      </c>
    </row>
    <row r="711" spans="2:5" ht="54" hidden="1" outlineLevel="1">
      <c r="B711" s="236"/>
      <c r="C711" s="236"/>
      <c r="D711" s="168" t="s">
        <v>1110</v>
      </c>
      <c r="E711" s="168" t="s">
        <v>1111</v>
      </c>
    </row>
    <row r="712" spans="2:5" hidden="1" outlineLevel="1">
      <c r="B712" s="168"/>
      <c r="C712" s="168" t="s">
        <v>799</v>
      </c>
      <c r="D712" s="168"/>
      <c r="E712" s="168" t="s">
        <v>1041</v>
      </c>
    </row>
    <row r="713" spans="2:5" ht="40.5" hidden="1" outlineLevel="1">
      <c r="B713" s="168"/>
      <c r="C713" s="168" t="s">
        <v>815</v>
      </c>
      <c r="D713" s="168" t="s">
        <v>1112</v>
      </c>
      <c r="E713" s="168" t="s">
        <v>1041</v>
      </c>
    </row>
    <row r="714" spans="2:5" ht="67.5" hidden="1" outlineLevel="1">
      <c r="B714" s="235"/>
      <c r="C714" s="235" t="s">
        <v>1105</v>
      </c>
      <c r="D714" s="168" t="s">
        <v>1113</v>
      </c>
      <c r="E714" s="168" t="s">
        <v>1111</v>
      </c>
    </row>
    <row r="715" spans="2:5" hidden="1" outlineLevel="1">
      <c r="B715" s="236"/>
      <c r="C715" s="236"/>
      <c r="D715" s="168" t="s">
        <v>556</v>
      </c>
      <c r="E715" s="168" t="s">
        <v>1041</v>
      </c>
    </row>
    <row r="716" spans="2:5" ht="25.5" hidden="1" customHeight="1" outlineLevel="1">
      <c r="B716" s="168"/>
      <c r="C716" s="168" t="s">
        <v>1019</v>
      </c>
      <c r="D716" s="168"/>
      <c r="E716" s="168" t="s">
        <v>1050</v>
      </c>
    </row>
    <row r="717" spans="2:5" collapsed="1"/>
  </sheetData>
  <autoFilter ref="A5:K498">
    <filterColumn colId="2">
      <filters>
        <filter val="車両及び運搬具"/>
      </filters>
    </filterColumn>
    <filterColumn colId="4" showButton="0"/>
    <filterColumn colId="5" showButton="0"/>
    <filterColumn colId="6" showButton="0"/>
  </autoFilter>
  <mergeCells count="19">
    <mergeCell ref="B687:B688"/>
    <mergeCell ref="C687:C688"/>
    <mergeCell ref="B710:B711"/>
    <mergeCell ref="C710:C711"/>
    <mergeCell ref="B714:B715"/>
    <mergeCell ref="C714:C715"/>
    <mergeCell ref="B665:B666"/>
    <mergeCell ref="C665:C666"/>
    <mergeCell ref="B667:B668"/>
    <mergeCell ref="C667:C668"/>
    <mergeCell ref="B669:B670"/>
    <mergeCell ref="C669:C670"/>
    <mergeCell ref="B663:B664"/>
    <mergeCell ref="C663:C664"/>
    <mergeCell ref="B653:B657"/>
    <mergeCell ref="C653:C657"/>
    <mergeCell ref="E653:E654"/>
    <mergeCell ref="B658:B661"/>
    <mergeCell ref="C658:C661"/>
  </mergeCells>
  <phoneticPr fontId="2"/>
  <conditionalFormatting sqref="C6:I498">
    <cfRule type="expression" dxfId="8" priority="5">
      <formula>$I6=""</formula>
    </cfRule>
  </conditionalFormatting>
  <conditionalFormatting sqref="H8">
    <cfRule type="expression" dxfId="7" priority="4">
      <formula>$I8=""</formula>
    </cfRule>
  </conditionalFormatting>
  <conditionalFormatting sqref="H7">
    <cfRule type="expression" dxfId="6" priority="3">
      <formula>$I7=""</formula>
    </cfRule>
  </conditionalFormatting>
  <conditionalFormatting sqref="B6:B498">
    <cfRule type="expression" dxfId="5" priority="2">
      <formula>$I6=""</formula>
    </cfRule>
  </conditionalFormatting>
  <conditionalFormatting sqref="J6:J498">
    <cfRule type="expression" dxfId="4" priority="1">
      <formula>$I6=""</formula>
    </cfRule>
  </conditionalFormatting>
  <pageMargins left="0.70866141732283472" right="0.70866141732283472" top="0.74803149606299213" bottom="0.74803149606299213" header="0.31496062992125984" footer="0.31496062992125984"/>
  <pageSetup paperSize="8" scale="70" fitToHeight="30" orientation="portrait" r:id="rId1"/>
  <rowBreaks count="19" manualBreakCount="19">
    <brk id="25" max="18" man="1"/>
    <brk id="39" max="18" man="1"/>
    <brk id="63" max="18" man="1"/>
    <brk id="83" max="18" man="1"/>
    <brk id="104" max="18" man="1"/>
    <brk id="142" max="18" man="1"/>
    <brk id="185" max="18" man="1"/>
    <brk id="228" max="18" man="1"/>
    <brk id="272" max="24" man="1"/>
    <brk id="295" max="18" man="1"/>
    <brk id="331" max="28" man="1"/>
    <brk id="357" max="18" man="1"/>
    <brk id="395" max="18" man="1"/>
    <brk id="436" max="18" man="1"/>
    <brk id="477" max="18" man="1"/>
    <brk id="500" max="18" man="1"/>
    <brk id="518" max="18" man="1"/>
    <brk id="529" max="18" man="1"/>
    <brk id="540"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貼り付け用</vt:lpstr>
      <vt:lpstr>集計用</vt:lpstr>
      <vt:lpstr>チェック</vt:lpstr>
      <vt:lpstr>マスター</vt:lpstr>
      <vt:lpstr>プルダウン選択表</vt:lpstr>
      <vt:lpstr>コード表</vt:lpstr>
      <vt:lpstr>目的別資産分類変換表</vt:lpstr>
      <vt:lpstr>事業用資産とインフラ資産の区別表</vt:lpstr>
      <vt:lpstr>耐用年数表</vt:lpstr>
      <vt:lpstr>耐用年数表!Print_Area</vt:lpstr>
    </vt:vector>
  </TitlesOfParts>
  <Company>DTT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東條 晋太郎</dc:creator>
  <cp:lastModifiedBy>z</cp:lastModifiedBy>
  <cp:lastPrinted>2015-07-08T05:58:58Z</cp:lastPrinted>
  <dcterms:created xsi:type="dcterms:W3CDTF">2015-04-29T07:53:27Z</dcterms:created>
  <dcterms:modified xsi:type="dcterms:W3CDTF">2016-04-06T04:14:14Z</dcterms:modified>
</cp:coreProperties>
</file>